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xml" PartName="/xl/drawings/drawing6.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ms-excel.controlproperties+xml" PartName="/xl/ctrlProps/ctrlProp141.xml"/>
  <Override ContentType="application/vnd.ms-excel.controlproperties+xml" PartName="/xl/ctrlProps/ctrlProp142.xml"/>
  <Override ContentType="application/vnd.ms-excel.controlproperties+xml" PartName="/xl/ctrlProps/ctrlProp143.xml"/>
  <Override ContentType="application/vnd.ms-excel.controlproperties+xml" PartName="/xl/ctrlProps/ctrlProp144.xml"/>
  <Override ContentType="application/vnd.ms-excel.controlproperties+xml" PartName="/xl/ctrlProps/ctrlProp145.xml"/>
  <Override ContentType="application/vnd.ms-excel.controlproperties+xml" PartName="/xl/ctrlProps/ctrlProp146.xml"/>
  <Override ContentType="application/vnd.ms-excel.controlproperties+xml" PartName="/xl/ctrlProps/ctrlProp147.xml"/>
  <Override ContentType="application/vnd.ms-excel.controlproperties+xml" PartName="/xl/ctrlProps/ctrlProp148.xml"/>
  <Override ContentType="application/vnd.ms-excel.controlproperties+xml" PartName="/xl/ctrlProps/ctrlProp149.xml"/>
  <Override ContentType="application/vnd.ms-excel.controlproperties+xml" PartName="/xl/ctrlProps/ctrlProp150.xml"/>
  <Override ContentType="application/vnd.ms-excel.controlproperties+xml" PartName="/xl/ctrlProps/ctrlProp151.xml"/>
  <Override ContentType="application/vnd.ms-excel.controlproperties+xml" PartName="/xl/ctrlProps/ctrlProp152.xml"/>
  <Override ContentType="application/vnd.ms-excel.controlproperties+xml" PartName="/xl/ctrlProps/ctrlProp153.xml"/>
  <Override ContentType="application/vnd.ms-excel.controlproperties+xml" PartName="/xl/ctrlProps/ctrlProp154.xml"/>
  <Override ContentType="application/vnd.ms-excel.controlproperties+xml" PartName="/xl/ctrlProps/ctrlProp155.xml"/>
  <Override ContentType="application/vnd.ms-excel.controlproperties+xml" PartName="/xl/ctrlProps/ctrlProp156.xml"/>
  <Override ContentType="application/vnd.ms-excel.controlproperties+xml" PartName="/xl/ctrlProps/ctrlProp157.xml"/>
  <Override ContentType="application/vnd.ms-excel.controlproperties+xml" PartName="/xl/ctrlProps/ctrlProp158.xml"/>
  <Override ContentType="application/vnd.ms-excel.controlproperties+xml" PartName="/xl/ctrlProps/ctrlProp159.xml"/>
  <Override ContentType="application/vnd.ms-excel.controlproperties+xml" PartName="/xl/ctrlProps/ctrlProp160.xml"/>
  <Override ContentType="application/vnd.ms-excel.controlproperties+xml" PartName="/xl/ctrlProps/ctrlProp161.xml"/>
  <Override ContentType="application/vnd.ms-excel.controlproperties+xml" PartName="/xl/ctrlProps/ctrlProp162.xml"/>
  <Override ContentType="application/vnd.ms-excel.controlproperties+xml" PartName="/xl/ctrlProps/ctrlProp163.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openxmlformats-officedocument.drawingml.chart+xml" PartName="/xl/charts/chart109.xml"/>
  <Override ContentType="application/vnd.openxmlformats-officedocument.themeOverride+xml" PartName="/xl/theme/themeOverride32.xml"/>
  <Override ContentType="application/vnd.openxmlformats-officedocument.drawingml.chart+xml" PartName="/xl/charts/chart110.xml"/>
  <Override ContentType="application/vnd.openxmlformats-officedocument.themeOverride+xml" PartName="/xl/theme/themeOverride33.xml"/>
  <Override ContentType="application/vnd.openxmlformats-officedocument.drawingml.chart+xml" PartName="/xl/charts/chart111.xml"/>
  <Override ContentType="application/vnd.openxmlformats-officedocument.themeOverride+xml" PartName="/xl/theme/themeOverride34.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C1B71913-BF95-4362-AC97-343EDB4935DF}" xr6:coauthVersionLast="45" xr6:coauthVersionMax="45" xr10:uidLastSave="{00000000-0000-0000-0000-000000000000}"/>
  <bookViews>
    <workbookView xWindow="1320" yWindow="3120" windowWidth="27480" windowHeight="11910"/>
  </bookViews>
  <sheets>
    <sheet name="Introduction" sheetId="117" r:id="rId1"/>
    <sheet name="Water" sheetId="85" r:id="rId2"/>
    <sheet name="Sanitation" sheetId="105" r:id="rId3"/>
    <sheet name="Hygiene" sheetId="116" r:id="rId4"/>
    <sheet name="MICS13" sheetId="139" r:id="rId5"/>
    <sheet name="MICS19" sheetId="142" r:id="rId6"/>
    <sheet name="data_summary" sheetId="143" r:id="rId7"/>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<sst xmlns="http://schemas.openxmlformats.org/spreadsheetml/2006/main" count="11476" uniqueCount="524">
  <si>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</si>
  <si>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</si>
  <si>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</si>
  <si>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</si>
  <si>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</si>
  <si>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</si>
  <si>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</si>
  <si>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</si>
  <si>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</si>
  <si>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</si>
  <si>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</si>
  <si>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</si>
  <si>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</si>
  <si>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</si>
  <si>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</si>
  <si>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</si>
  <si>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</si>
  <si>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</si>
  <si>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</si>
  <si>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</si>
  <si>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</si>
  <si>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</si>
  <si>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</si>
  <si>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</si>
  <si>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</si>
  <si>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</si>
  <si>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</si>
  <si>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</si>
  <si>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</si>
  <si>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</si>
  <si>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</si>
  <si>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</si>
  <si>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</si>
  <si>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</si>
  <si>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</si>
  <si>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</si>
  <si>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</si>
  <si>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</si>
  <si>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</si>
  <si>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</si>
  <si>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</si>
  <si>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</si>
  <si>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</si>
  <si>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</si>
  <si>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</si>
  <si>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</si>
  <si>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</si>
  <si>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</si>
  <si>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</si>
  <si>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</si>
  <si>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</si>
  <si>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</si>
  <si>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</si>
  <si>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</si>
  <si>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</si>
  <si>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</si>
  <si>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</si>
  <si>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</si>
  <si>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</si>
  <si>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</si>
  <si>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</si>
  <si>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</si>
  <si>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</si>
  <si>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</si>
  <si>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</si>
  <si>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</si>
  <si>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</si>
  <si>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</si>
  <si>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</si>
  <si>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</si>
  <si>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</si>
  <si>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</si>
  <si>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</si>
  <si>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</si>
  <si>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</si>
  <si>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</si>
  <si>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</si>
  <si>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</si>
  <si>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</si>
  <si>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</si>
  <si>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</si>
  <si>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</si>
  <si>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</si>
  <si>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</si>
  <si>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</si>
  <si>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</si>
  <si>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</si>
  <si>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Percentage based on weighted women population</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</si>
  <si>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</si>
  <si>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</si>
  <si>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</si>
  <si>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</si>
  <si>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</si>
  <si>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</si>
  <si>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</si>
  <si>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</si>
  <si>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</si>
  <si>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</si>
  <si>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</si>
  <si>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</si>
  <si>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</si>
  <si>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</si>
  <si>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</si>
  <si>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</si>
  <si>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</si>
  <si>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</si>
  <si>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</si>
  <si>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</si>
  <si>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</si>
  <si>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</si>
  <si>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</si>
  <si>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</si>
  <si>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</si>
  <si>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</si>
  <si>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</si>
  <si>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</si>
  <si>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</si>
  <si>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</si>
  <si>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</si>
  <si>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</si>
  <si>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</si>
  <si>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</si>
  <si>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</si>
  <si>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</si>
  <si>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</si>
  <si>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</si>
  <si>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</si>
  <si>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Use of basic water, sanitation and hygiene facilities</t>
  </si>
  <si>
    <t>Access to menstrual health and hygiene facilities</t>
  </si>
  <si>
    <t>Basic water, sanitation and hygiene</t>
  </si>
  <si>
    <t>Raw numbers of respondents:</t>
  </si>
  <si>
    <t>INITIAL (national) Wealth Index</t>
  </si>
  <si>
    <t>URBAN Wealth Index</t>
  </si>
  <si>
    <t>RURAL Wealth Index</t>
  </si>
  <si>
    <t>Access to hygiene facilities by wealth quintile (%)</t>
  </si>
  <si>
    <t>Survey used for analysis:</t>
  </si>
  <si>
    <t>Access to basic hygiene</t>
  </si>
  <si>
    <t>Template</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</si>
  <si>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</si>
  <si>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</si>
  <si>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</si>
  <si>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</si>
  <si>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</si>
  <si>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</si>
  <si>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</si>
  <si>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</si>
  <si>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</si>
  <si>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</si>
  <si>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Use of Basic Water and Sanitation</t>
  </si>
  <si>
    <t>Use of Basic Water and Hygiene</t>
  </si>
  <si>
    <t>Use of Basic Sanitation and Hygiene</t>
  </si>
  <si>
    <t>Use of Basic Water</t>
  </si>
  <si>
    <t>Use of Basic Sanitation</t>
  </si>
  <si>
    <t>Use of Basic Water Sanitation and Hygiene</t>
  </si>
  <si>
    <t>Updated May 2021</t>
  </si>
  <si>
    <t>DZA</t>
  </si>
  <si>
    <t>EPT 1 : Nord-Centre</t>
  </si>
  <si>
    <t>EPT 2 : Nord-Est</t>
  </si>
  <si>
    <t>EPT 3 : Nord-Ouest</t>
  </si>
  <si>
    <t>EPT 4 : Hauts Plateaux-Centre.</t>
  </si>
  <si>
    <t>EPT 5 : Hauts Plateaux-Est</t>
  </si>
  <si>
    <t>EPT 6 : Hauts Plateaux-Ouest</t>
  </si>
  <si>
    <t>EPT 7 : Sud</t>
  </si>
  <si>
    <t>Improved Water source on premises</t>
  </si>
  <si>
    <t>Source principale d'eau potable</t>
  </si>
  <si>
    <t>Robinet dans le logement</t>
  </si>
  <si>
    <t>Robinet dans quartier, cour ou parcelle</t>
  </si>
  <si>
    <t>Robinet du voisin</t>
  </si>
  <si>
    <t>Robinet public / borne fontaine</t>
  </si>
  <si>
    <t>Puits à pompe, forage</t>
  </si>
  <si>
    <t>Puits protégé</t>
  </si>
  <si>
    <t>Puits non protégé</t>
  </si>
  <si>
    <t>Source protégée</t>
  </si>
  <si>
    <t>Source non protégée</t>
  </si>
  <si>
    <t>Eau de pluie</t>
  </si>
  <si>
    <t>Camion-citerne</t>
  </si>
  <si>
    <t>Eau de surface (rivière, fleuve, barrage, lac, mare, canal, canal d'irrigation)</t>
  </si>
  <si>
    <t>Eau en bouteille</t>
  </si>
  <si>
    <t>Autre</t>
  </si>
  <si>
    <t>Manquant</t>
  </si>
  <si>
    <t>Shared among Improved Sanitation</t>
  </si>
  <si>
    <t>Type de toilettes</t>
  </si>
  <si>
    <t>Chasse connectée à système d'égouts</t>
  </si>
  <si>
    <t>Chasse connectée à fosse septique</t>
  </si>
  <si>
    <t>Chasse reliée à des latrines</t>
  </si>
  <si>
    <t>Chasse reliée à autre chose</t>
  </si>
  <si>
    <t>Chasse reliée à endroit inconnu / Pas sûr / NSP où</t>
  </si>
  <si>
    <t>Latrines améliorées ventilées (LAV)</t>
  </si>
  <si>
    <t>Latrines à fosse avec dalle</t>
  </si>
  <si>
    <t>Latrines à fosse sans dalle / trou ouvert</t>
  </si>
  <si>
    <t>Toilettes à compostage</t>
  </si>
  <si>
    <t>Seaux</t>
  </si>
  <si>
    <t>Toilettes / Latrines suspendues</t>
  </si>
  <si>
    <t>Nature, plein air</t>
  </si>
  <si>
    <t>Total</t>
  </si>
  <si>
    <t>Lieu où les membres du ménage se lavent les mains la plupart du temps</t>
  </si>
  <si>
    <t>Observé</t>
  </si>
  <si>
    <t>Pas dans le logement/terrain/jardin/cour</t>
  </si>
  <si>
    <t>Pas de permission de voir</t>
  </si>
  <si>
    <t>Autre raison</t>
  </si>
  <si>
    <t>MICS13</t>
  </si>
  <si>
    <t>Algeria</t>
  </si>
  <si>
    <t>Count</t>
  </si>
  <si>
    <t>W_text_t</t>
  </si>
  <si>
    <t/>
  </si>
  <si>
    <t>W_text_i</t>
  </si>
  <si>
    <t>S_text_s</t>
  </si>
  <si>
    <t>S_text_i</t>
  </si>
  <si>
    <t>Urban/Rural</t>
  </si>
  <si>
    <t>Urban</t>
  </si>
  <si>
    <t>Rural</t>
  </si>
  <si>
    <t>Missing</t>
  </si>
  <si>
    <t>2013</t>
  </si>
  <si>
    <t>Component Matrix</t>
  </si>
  <si>
    <t>Component</t>
  </si>
  <si>
    <t>1</t>
  </si>
  <si>
    <t>Household has: Chauffe bain</t>
  </si>
  <si>
    <t>Has ceramic tile floor</t>
  </si>
  <si>
    <t>Household has: cuisinière</t>
  </si>
  <si>
    <t>Household has: Micro-ordinateur</t>
  </si>
  <si>
    <t>Household has: Machine à laver</t>
  </si>
  <si>
    <t>Household fuel type: natural gas</t>
  </si>
  <si>
    <t>Household has: Parabole</t>
  </si>
  <si>
    <t>Household has: Internet</t>
  </si>
  <si>
    <t>Household has: refrigerator</t>
  </si>
  <si>
    <t>Household fuel type: Gaz Butane</t>
  </si>
  <si>
    <t>Has cement floor</t>
  </si>
  <si>
    <t>Has cement roof</t>
  </si>
  <si>
    <t>Household has: non-mobile telephone</t>
  </si>
  <si>
    <t>Household has:Climatiseur</t>
  </si>
  <si>
    <t>Household has: electricity</t>
  </si>
  <si>
    <t>Household has: television</t>
  </si>
  <si>
    <t>Household has: Chauffage</t>
  </si>
  <si>
    <t>Household member owns: car/truck</t>
  </si>
  <si>
    <t>Has calamine/cement fibre roof</t>
  </si>
  <si>
    <t>Persons per sleeping rooms</t>
  </si>
  <si>
    <t>Has brick wall</t>
  </si>
  <si>
    <t>Has earth/sand floor</t>
  </si>
  <si>
    <t>Household owns bank account</t>
  </si>
  <si>
    <t>Has wood plank roof</t>
  </si>
  <si>
    <t>Household member owns: watch</t>
  </si>
  <si>
    <t>Household owns horses donkeys mules</t>
  </si>
  <si>
    <t>Household has: radio</t>
  </si>
  <si>
    <t>Household owns sheep</t>
  </si>
  <si>
    <t>Household owns goats</t>
  </si>
  <si>
    <t>Household owns chickens</t>
  </si>
  <si>
    <t>Household owns dwelling</t>
  </si>
  <si>
    <t>Dalle de sol</t>
  </si>
  <si>
    <t>Household member owns: bicycle</t>
  </si>
  <si>
    <t>Has stone with mud wall</t>
  </si>
  <si>
    <t>Parpaing</t>
  </si>
  <si>
    <t>Has thatch/palm leaf roof</t>
  </si>
  <si>
    <t>Household owns cattle milk cows or bulls</t>
  </si>
  <si>
    <t>Household member owns: mobile phone</t>
  </si>
  <si>
    <t>Has stone with lime/cement wall</t>
  </si>
  <si>
    <t>Has ceramic tile roof</t>
  </si>
  <si>
    <t>Household fuel type: wood</t>
  </si>
  <si>
    <t>Has dirt wall</t>
  </si>
  <si>
    <t>Household member owns: animal drawn cart</t>
  </si>
  <si>
    <t>Household fuel type: charcoal</t>
  </si>
  <si>
    <t>Toub ou terre séchés</t>
  </si>
  <si>
    <t>Household owns agricultural land</t>
  </si>
  <si>
    <t>Household rents dwelling</t>
  </si>
  <si>
    <t>Household member owns: motorcycle/scooter</t>
  </si>
  <si>
    <t>Household member owns: boat with motor</t>
  </si>
  <si>
    <t>Has bamboo with mud wall</t>
  </si>
  <si>
    <t>Household owns rabbits</t>
  </si>
  <si>
    <t>Has wood plank/shingle wall</t>
  </si>
  <si>
    <t>Household fuel type: electricity</t>
  </si>
  <si>
    <t>Has carpet floor</t>
  </si>
  <si>
    <t>Household owns camels</t>
  </si>
  <si>
    <t>Has vinyl/asphalt strip floor</t>
  </si>
  <si>
    <t>Gerflex</t>
  </si>
  <si>
    <t>Has parquet/polished wood floor</t>
  </si>
  <si>
    <t>Communalities</t>
  </si>
  <si>
    <t>Extraction</t>
  </si>
  <si>
    <t>Total Variance Explained</t>
  </si>
  <si>
    <t>Extraction Sums of Squared Loadings</t>
  </si>
  <si>
    <t>% of Variance</t>
  </si>
  <si>
    <t>Cumulative %</t>
  </si>
  <si>
    <t>Component Score Coefficient Matrix</t>
  </si>
  <si>
    <t>Component Score Covariance Matrix</t>
  </si>
  <si>
    <t>HAUT PLATEAU CENTRE</t>
  </si>
  <si>
    <t>HAUT PLATEAU EST</t>
  </si>
  <si>
    <t>HAUT PLATEAU OUEST</t>
  </si>
  <si>
    <t>NORD CENTRE</t>
  </si>
  <si>
    <t>NORD EST</t>
  </si>
  <si>
    <t>NORD OUEST</t>
  </si>
  <si>
    <t>SUD</t>
  </si>
  <si>
    <t>Quelle est la source principale d'eau que boivent les membres de votre ménage</t>
  </si>
  <si>
    <t>ROBINET: DANS LE LOGEMENT</t>
  </si>
  <si>
    <t>ROBINET: DANS LA COUR/JARDIN/PARCELLE</t>
  </si>
  <si>
    <t>ROBINET: CHEZ LE VOISIN</t>
  </si>
  <si>
    <t>ROBINET: ROBINET PUBLIC/BORNE FONTAINE</t>
  </si>
  <si>
    <t>PUITS A POMPE/FORAGE</t>
  </si>
  <si>
    <t>PUITS CREUSE: PROTEGE</t>
  </si>
  <si>
    <t>PUITS CREUSE: PAS PROTEGE</t>
  </si>
  <si>
    <t>SOURCE: PROTEGEE</t>
  </si>
  <si>
    <t>SOURCE:  NON PROTEGEE</t>
  </si>
  <si>
    <t>EAU DE PLUIE</t>
  </si>
  <si>
    <t>CAMION CITERNE</t>
  </si>
  <si>
    <t>EAU DE SURFACE (OUED,LAC, BARRAGE)</t>
  </si>
  <si>
    <t>EAU CONDITIONNEE: EAU EN BOUTEILLE</t>
  </si>
  <si>
    <t>AUTRE (? pr?ciser)</t>
  </si>
  <si>
    <t>NON REPONSE</t>
  </si>
  <si>
    <t>Quel type de toilettes les membres de ce ménage utilisent-ils habituellement</t>
  </si>
  <si>
    <t>RELIEE A SYSTEME D?EGOUTS</t>
  </si>
  <si>
    <t>RELIEE A FOSSE SEPTIQUE</t>
  </si>
  <si>
    <t>RELIEE AUX LATRINES</t>
  </si>
  <si>
    <t>RELIEE A L?AIR LIBRE</t>
  </si>
  <si>
    <t>RELIEE A UN OUED</t>
  </si>
  <si>
    <t>RELIEE A AUTRE CHOSE</t>
  </si>
  <si>
    <t>LATRINE A FOSSE AMELIOREE VENTILEE</t>
  </si>
  <si>
    <t>LATRINE A FOSSE AVEC DALLE</t>
  </si>
  <si>
    <t>LATRINE A FOSSE SANS DALLE/ FOSSE OUVERTE</t>
  </si>
  <si>
    <t>TOILETTE A COMPOSTAGE</t>
  </si>
  <si>
    <t>SEAU</t>
  </si>
  <si>
    <t>TOILETTES SUSPENDUES/LATRINES SUSPENDUES</t>
  </si>
  <si>
    <t>PAS DE TOILETTES /NATURE/PLEIN AIR</t>
  </si>
  <si>
    <t>AUTRE (pr?ciser)</t>
  </si>
  <si>
    <t>Nous aimerions savoir où les membres de ce ménage se lavent les mains.</t>
  </si>
  <si>
    <t>OBSERVE: LIEU FIXE OBSERVE (LAVABO/ROBINET) DANS LE LOGEMENT</t>
  </si>
  <si>
    <t>OBSERVE: DANS LA COUR/JARDIN/PARCELLE</t>
  </si>
  <si>
    <t>OBSERVE: USTENSILE MOBILE OBSERVE (SEAU/ JARRE/ BOUILLOIRE)</t>
  </si>
  <si>
    <t>PAS OBSERVE: PAS DE LIEU DE LAVAGE DES MAINS DANS LE LOGEMENT/JARDIN/PARCELLE</t>
  </si>
  <si>
    <t>PAS OBSERVE: PAS DE PERMISSION DE VOIR</t>
  </si>
  <si>
    <t>AUTRE RAISON</t>
  </si>
  <si>
    <t>Un mixeur</t>
  </si>
  <si>
    <t>Machine à laver le linge</t>
  </si>
  <si>
    <t>Piped natural gas stove</t>
  </si>
  <si>
    <t>Fer à repasser</t>
  </si>
  <si>
    <t>Internet at home</t>
  </si>
  <si>
    <t>Electricity</t>
  </si>
  <si>
    <t>Liquefied petroleum gas (lpg)/ cooking gas stove</t>
  </si>
  <si>
    <t>Fixed telephone line</t>
  </si>
  <si>
    <t>Piped natural gas</t>
  </si>
  <si>
    <t>Sèche-cheveux</t>
  </si>
  <si>
    <t>Micro-ondes</t>
  </si>
  <si>
    <t>Salon</t>
  </si>
  <si>
    <t>Computer/tablet</t>
  </si>
  <si>
    <t>Refrigetaror</t>
  </si>
  <si>
    <t>Climatiseur</t>
  </si>
  <si>
    <t>Yes, interconnected grid</t>
  </si>
  <si>
    <t>Television</t>
  </si>
  <si>
    <t>Car/truck/van</t>
  </si>
  <si>
    <t>Cement floor</t>
  </si>
  <si>
    <t>Cement roof</t>
  </si>
  <si>
    <t>No electricity</t>
  </si>
  <si>
    <t>Aspirateur</t>
  </si>
  <si>
    <t>Liquefied petroleum gas (lpg)/cooking gas</t>
  </si>
  <si>
    <t>Imprimante</t>
  </si>
  <si>
    <t>Manufactured space heater</t>
  </si>
  <si>
    <t>Wristwatch</t>
  </si>
  <si>
    <t>Congélateur</t>
  </si>
  <si>
    <t>Ceramic tiles floor</t>
  </si>
  <si>
    <t>interphone</t>
  </si>
  <si>
    <t>suppresseur</t>
  </si>
  <si>
    <t>DALLE DE SOL</t>
  </si>
  <si>
    <t>Radio</t>
  </si>
  <si>
    <t>Terre battue/Sable</t>
  </si>
  <si>
    <t>Calamine/cement fibre roof</t>
  </si>
  <si>
    <t>Solar lantern</t>
  </si>
  <si>
    <t>Wood</t>
  </si>
  <si>
    <t>Récepteur satellite avec internet (démo)</t>
  </si>
  <si>
    <t>Traditional cookstove</t>
  </si>
  <si>
    <t>No space heating in the household</t>
  </si>
  <si>
    <t>Machine à laver la vaisselle</t>
  </si>
  <si>
    <t>Bicycle</t>
  </si>
  <si>
    <t>Yes, off-grid (generator/isolated system)</t>
  </si>
  <si>
    <t>Central heating</t>
  </si>
  <si>
    <t>Candle</t>
  </si>
  <si>
    <t>In main house - in a separate room</t>
  </si>
  <si>
    <t>Groupe électrogène</t>
  </si>
  <si>
    <t>Traditional space heater</t>
  </si>
  <si>
    <t>Mobile telephone</t>
  </si>
  <si>
    <t>Three stone stove / open fire</t>
  </si>
  <si>
    <t>Animal drawn cart</t>
  </si>
  <si>
    <t>Brick walls</t>
  </si>
  <si>
    <t>Cement walls</t>
  </si>
  <si>
    <t>Cumulus électrique</t>
  </si>
  <si>
    <t>In main house - no separate room</t>
  </si>
  <si>
    <t>Bain d'huile</t>
  </si>
  <si>
    <t>Outdoors - open air</t>
  </si>
  <si>
    <t>Toub</t>
  </si>
  <si>
    <t>Ceramic tiles roof</t>
  </si>
  <si>
    <t>Stone with lime/cement walls</t>
  </si>
  <si>
    <t>Cement blocks walls</t>
  </si>
  <si>
    <t>Wood planks roof</t>
  </si>
  <si>
    <t>No lighting</t>
  </si>
  <si>
    <t>Stone with mud walls</t>
  </si>
  <si>
    <t>COUR INTERIEURE</t>
  </si>
  <si>
    <t>Thatch/palm leaf roof</t>
  </si>
  <si>
    <t>Manufactured cookstove</t>
  </si>
  <si>
    <t>In a separate building</t>
  </si>
  <si>
    <t>Charcoal</t>
  </si>
  <si>
    <t>Boat with motor</t>
  </si>
  <si>
    <t>Outdoors - on veranda or covered porch</t>
  </si>
  <si>
    <t>Coal / lignite</t>
  </si>
  <si>
    <t>Mur en béton</t>
  </si>
  <si>
    <t>Traditional solid fuel stove</t>
  </si>
  <si>
    <t>Dirt walls</t>
  </si>
  <si>
    <t>GARAGE</t>
  </si>
  <si>
    <t>No food cooked</t>
  </si>
  <si>
    <t>Gasoline/diesel</t>
  </si>
  <si>
    <t>MARBRE</t>
  </si>
  <si>
    <t>Bamboo with mud wall</t>
  </si>
  <si>
    <t>Gasoline / diesel</t>
  </si>
  <si>
    <t>Coal/lignite</t>
  </si>
  <si>
    <t>Parquet/polished wood floor</t>
  </si>
  <si>
    <t>Liquid fuel stove</t>
  </si>
  <si>
    <t>Alcohol/ethanol</t>
  </si>
  <si>
    <t>Kerosene/paraffin</t>
  </si>
  <si>
    <t>Electric stove</t>
  </si>
  <si>
    <t>Carpet floor</t>
  </si>
  <si>
    <t>Wood planks/shingles walls</t>
  </si>
  <si>
    <t>GERFLEX</t>
  </si>
  <si>
    <t>One or more live-in servants</t>
  </si>
  <si>
    <t>CAVE</t>
  </si>
  <si>
    <t>MICS19</t>
  </si>
  <si>
    <t>Milieu de résidence</t>
  </si>
  <si>
    <t>Urbain</t>
  </si>
  <si>
    <t>National</t>
  </si>
  <si>
    <t>2019</t>
  </si>
  <si>
    <t>% Improved
&lt; = 30min</t>
  </si>
  <si>
    <t>iso3</t>
  </si>
  <si>
    <t>year</t>
  </si>
  <si>
    <t>data_source</t>
  </si>
  <si>
    <t>DZA_2013_MICS</t>
  </si>
  <si>
    <t>DZA_2019_MICS</t>
  </si>
  <si>
    <t>row</t>
  </si>
  <si>
    <t>var1</t>
  </si>
  <si>
    <t>var2</t>
  </si>
  <si>
    <t>varname</t>
  </si>
  <si>
    <t>w_imp</t>
  </si>
  <si>
    <t>w_bas</t>
  </si>
  <si>
    <t>w_lim</t>
  </si>
  <si>
    <t>w_unimp</t>
  </si>
  <si>
    <t>w_sur</t>
  </si>
  <si>
    <t>w_pip</t>
  </si>
  <si>
    <t>w_pop</t>
  </si>
  <si>
    <t>w_premises</t>
  </si>
  <si>
    <t>w_30min</t>
  </si>
  <si>
    <t>s_imp</t>
  </si>
  <si>
    <t>s_bas</t>
  </si>
  <si>
    <t>s_lim</t>
  </si>
  <si>
    <t>s_unimp</t>
  </si>
  <si>
    <t>s_od</t>
  </si>
  <si>
    <t>s_shared</t>
  </si>
  <si>
    <t>s_sew</t>
  </si>
  <si>
    <t>s_sep</t>
  </si>
  <si>
    <t>s_lat</t>
  </si>
  <si>
    <t>h_bas</t>
  </si>
  <si>
    <t>h_lim</t>
  </si>
  <si>
    <t>h_nfac</t>
  </si>
  <si>
    <t>w_available</t>
  </si>
  <si>
    <t>w_quality</t>
  </si>
  <si>
    <t>s_sep_nemp</t>
  </si>
  <si>
    <t>s_sep_ebo</t>
  </si>
  <si>
    <t>s_sep_edl</t>
  </si>
  <si>
    <t>s_sep_ero</t>
  </si>
  <si>
    <t>s_lat_nemp</t>
  </si>
  <si>
    <t>s_lat_ebo</t>
  </si>
  <si>
    <t>s_lat_edl</t>
  </si>
  <si>
    <t>s_lat_ero</t>
  </si>
  <si>
    <t>m_place</t>
  </si>
  <si>
    <t>m_nomat</t>
  </si>
  <si>
    <t>m_reuse</t>
  </si>
  <si>
    <t>m_single</t>
  </si>
  <si>
    <t>m_participate</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</si>
  <si>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</si>
  <si>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</si>
  <si>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</si>
  <si>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</si>
  <si>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</si>
  <si>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</si>
  <si>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</si>
  <si>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</si>
  <si>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</si>
  <si>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</si>
  <si>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</si>
  <si>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</si>
  <si>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</si>
  <si>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</si>
  <si>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</si>
  <si>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</si>
  <si>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</si>
  <si>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</si>
  <si>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</si>
  <si>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</si>
  <si>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region_6_name</t>
  </si>
  <si>
    <t>region_7_name</t>
  </si>
  <si>
    <t>region_1</t>
  </si>
  <si>
    <t>region_2</t>
  </si>
  <si>
    <t>region_3</t>
  </si>
  <si>
    <t>region_4</t>
  </si>
  <si>
    <t>region_5</t>
  </si>
  <si>
    <t>region_6</t>
  </si>
  <si>
    <t>region_7</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</si>
  <si>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</si>
  <si>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</si>
  <si>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</si>
  <si>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</si>
  <si>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</si>
  <si>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</si>
  <si>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</si>
  <si>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</si>
  <si>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</si>
  <si>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</si>
  <si>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</si>
  <si>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</si>
  <si>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</si>
  <si>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</si>
  <si>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</si>
  <si>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</si>
  <si>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</si>
  <si>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</si>
  <si>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</si>
  <si>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</si>
  <si>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n_region_6</t>
  </si>
  <si>
    <t>n_region_7</t>
  </si>
  <si>
    <t>wsh_bas</t>
  </si>
  <si>
    <t>ws_bas</t>
  </si>
  <si>
    <t>wh_bas</t>
  </si>
  <si>
    <t>sh_bas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</si>
</sst>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_([$€]* #,##0.00_);_([$€]* \(#,##0.00\);_([$€]* &quot;-&quot;??_);_(@_)"/>
    <numFmt numFmtId="166" formatCode="###0.000"/>
    <numFmt numFmtId="167" formatCode="0.000E+00"/>
    <numFmt numFmtId="168" formatCode="###0"/>
    <numFmt numFmtId="169" formatCode="###0.0"/>
    <numFmt numFmtId="170" formatCode="####.0"/>
  </numFmts>
  <fonts count="186"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color rgb="FF00000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1"/>
      <name val="Arial"/>
      <family val="2"/>
    </font>
    <font>
      <b/>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8"/>
      <name val="Arial"/>
      <family val="2"/>
    </font>
    <font>
      <b/>
      <sz val="8"/>
      <color theme="1"/>
      <name val="Arial"/>
      <family val="2"/>
    </font>
    <font>
      <sz val="8"/>
      <color theme="1"/>
      <name val="Arial"/>
      <family val="2"/>
    </font>
    <font>
      <sz val="12"/>
      <color theme="1"/>
      <name val="Times New Roman"/>
      <family val="2"/>
    </font>
    <font>
      <b/>
      <sz val="18"/>
      <color theme="0"/>
      <name val="Arial"/>
      <family val="2"/>
    </font>
    <font>
      <b/>
      <sz val="11"/>
      <color theme="0"/>
      <name val="Arial"/>
      <family val="2"/>
    </font>
    <font>
      <b/>
      <sz val="8"/>
      <color rgb="FF6C70A4"/>
      <name val="Arial"/>
      <family val="2"/>
    </font>
    <font>
      <b/>
      <sz val="11"/>
      <color rgb="FF0070C0"/>
      <name val="Arial"/>
      <family val="2"/>
    </font>
    <font>
      <b/>
      <sz val="11"/>
      <color rgb="FF388E3C"/>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1"/>
      <color rgb="FF010205"/>
      <name val="Arial Bold"/>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333333"/>
      <name val="Arial"/>
      <family val="2"/>
    </font>
    <font>
      <sz val="10"/>
      <color rgb="FF808080"/>
      <name val="Arial"/>
      <family val="2"/>
    </font>
    <font>
      <sz val="10"/>
      <color rgb="FF010205"/>
      <name val="Arial Bold"/>
      <family val="2"/>
    </font>
    <font>
      <b/>
      <sz val="11"/>
      <color theme="1" tint="0.34998626667074"/>
      <name val="Arial"/>
      <family val="2"/>
    </font>
    <font>
      <b/>
      <sz val="16"/>
      <name val="Arial"/>
      <family val="2"/>
    </font>
    <font>
      <sz val="16"/>
      <name val="Arial"/>
      <family val="2"/>
    </font>
    <font>
      <sz val="11"/>
      <color theme="1" tint="0.49995422223579"/>
      <name val="Arial"/>
      <family val="2"/>
    </font>
    <font>
      <sz val="9"/>
      <color theme="1" tint="0.34998626667074"/>
      <name val="Arial"/>
      <family val="2"/>
    </font>
    <font>
      <i/>
      <sz val="11"/>
      <name val="Arial"/>
      <family val="2"/>
    </font>
    <font>
      <b/>
      <sz val="20"/>
      <name val="Arial"/>
      <family val="2"/>
    </font>
    <font>
      <b/>
      <sz val="11"/>
      <color rgb="FF010205"/>
      <name val="Arial Bold"/>
    </font>
    <font>
      <sz val="9"/>
      <color rgb="FFFF0000"/>
      <name val="Arial"/>
      <family val="2"/>
    </font>
    <font>
      <sz val="10"/>
      <color theme="1" tint="0.49995422223579"/>
      <name val="Arial"/>
      <family val="2"/>
    </font>
    <font>
      <sz val="9"/>
      <color theme="0" tint="-0.49995422223579"/>
      <name val="Arial"/>
      <family val="2"/>
    </font>
  </fonts>
  <fills count="36">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0070C0"/>
        <bgColor indexed="64"/>
      </patternFill>
    </fill>
    <fill>
      <patternFill patternType="solid">
        <fgColor theme="0" tint="-0.049714651936399"/>
        <bgColor indexed="64"/>
      </patternFill>
    </fill>
    <fill>
      <patternFill patternType="solid">
        <fgColor rgb="FFBAB6A4"/>
        <bgColor indexed="64"/>
      </patternFill>
    </fill>
    <fill>
      <patternFill patternType="solid">
        <fgColor rgb="FF8CC63F"/>
        <bgColor indexed="64"/>
      </patternFill>
    </fill>
    <fill>
      <patternFill patternType="solid">
        <fgColor rgb="FFD6D0D2"/>
      </patternFill>
    </fill>
    <fill>
      <patternFill patternType="solid">
        <fgColor rgb="FF00B0F0"/>
      </patternFill>
    </fill>
    <fill>
      <patternFill patternType="solid">
        <fgColor rgb="FFBDE49F"/>
        <bgColor indexed="64"/>
      </patternFill>
    </fill>
    <fill>
      <patternFill patternType="solid">
        <fgColor rgb="FF388E3C"/>
      </patternFill>
    </fill>
    <fill>
      <patternFill patternType="solid">
        <fgColor rgb="FFCFE1F0"/>
        <bgColor indexed="64"/>
      </patternFill>
    </fill>
    <fill>
      <patternFill patternType="solid">
        <fgColor rgb="FFF57E22"/>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49995422223579"/>
        <bgColor indexed="64"/>
      </patternFill>
    </fill>
    <fill>
      <patternFill patternType="solid">
        <fgColor rgb="FF009999"/>
        <bgColor indexed="64"/>
      </patternFill>
    </fill>
    <fill>
      <patternFill patternType="solid">
        <fgColor theme="0" tint="-0.049958800012207"/>
        <bgColor indexed="64"/>
      </patternFill>
    </fill>
  </fills>
  <borders count="157">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auto="true"/>
      </left>
      <right/>
      <top style="thin">
        <color auto="true"/>
      </top>
      <bottom style="thin">
        <color auto="true"/>
      </bottom>
      <diagonal/>
    </border>
    <border>
      <left/>
      <right style="thin">
        <color auto="true"/>
      </right>
      <top style="thin">
        <color auto="true"/>
      </top>
      <bottom style="thin">
        <color auto="true"/>
      </bottom>
      <diagonal/>
    </border>
    <border>
      <left/>
      <right style="thin">
        <color theme="0"/>
      </right>
      <top/>
      <bottom style="thin">
        <color theme="0"/>
      </bottom>
      <diagonal/>
    </border>
    <border>
      <left style="thin">
        <color auto="true"/>
      </left>
      <right style="thin">
        <color auto="true"/>
      </right>
      <top style="thin">
        <color theme="0"/>
      </top>
      <bottom style="thin">
        <color auto="true"/>
      </bottom>
      <diagonal/>
    </border>
    <border>
      <left style="thin">
        <color theme="3"/>
      </left>
      <right style="thin">
        <color theme="3"/>
      </right>
      <top style="thin">
        <color theme="3"/>
      </top>
      <bottom style="thin">
        <color theme="3"/>
      </bottom>
      <diagonal/>
    </border>
    <border>
      <left style="thin">
        <color theme="0" tint="-0.049714651936399"/>
      </left>
      <right style="thin">
        <color theme="0" tint="-0.049714651936399"/>
      </right>
      <top style="thin">
        <color theme="0" tint="-0.049714651936399"/>
      </top>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thin">
        <color rgb="FFE0E0E0"/>
      </left>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right/>
      <top/>
      <bottom style="thin">
        <color rgb="FFAEAEAE"/>
      </bottom>
      <diagonal/>
    </border>
    <border>
      <left/>
      <right style="thin">
        <color rgb="FFE0E0E0"/>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right style="thin">
        <color rgb="FFE0E0E0"/>
      </right>
      <top style="thin">
        <color rgb="FFAEAEAE"/>
      </top>
      <bottom style="thin">
        <color indexed="64"/>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rgb="FFE0E0E0"/>
      </right>
      <top style="thin">
        <color indexed="64"/>
      </top>
      <bottom style="thin">
        <color rgb="FFAEAEAE"/>
      </bottom>
      <diagonal/>
    </border>
    <border>
      <left style="thin">
        <color rgb="FFE0E0E0"/>
      </left>
      <right style="thin">
        <color rgb="FFE0E0E0"/>
      </right>
      <top style="thin">
        <color indexed="64"/>
      </top>
      <bottom style="thin">
        <color rgb="FFAEAEAE"/>
      </bottom>
      <diagonal/>
    </border>
    <border>
      <left style="thin">
        <color rgb="FFE0E0E0"/>
      </left>
      <right style="thin">
        <color indexed="64"/>
      </right>
      <top style="thin">
        <color indexed="64"/>
      </top>
      <bottom style="thin">
        <color rgb="FFAEAEAE"/>
      </bottom>
      <diagonal/>
    </border>
    <border>
      <left/>
      <right style="thin">
        <color rgb="FFE0E0E0"/>
      </right>
      <top style="thin">
        <color indexed="64"/>
      </top>
      <bottom style="thin">
        <color rgb="FFAEAEAE"/>
      </bottom>
      <diagonal/>
    </border>
    <border>
      <left style="thin">
        <color rgb="FFE0E0E0"/>
      </left>
      <right/>
      <top style="thin">
        <color indexed="64"/>
      </top>
      <bottom style="thin">
        <color rgb="FFAEAEAE"/>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style="thin">
        <color theme="0" tint="-0.1499069185461"/>
      </left>
      <right style="thin">
        <color theme="0" tint="-0.1499069185461"/>
      </right>
      <top style="thin">
        <color theme="0" tint="-0.1499069185461"/>
      </top>
      <bottom style="thin">
        <color indexed="64"/>
      </bottom>
      <diagonal/>
    </border>
    <border>
      <left style="thin">
        <color indexed="64"/>
      </left>
      <right style="thin">
        <color theme="0" tint="-0.14993743705557"/>
      </right>
      <top style="thin">
        <color theme="0" tint="-0.1499069185461"/>
      </top>
      <bottom style="thin">
        <color indexed="64"/>
      </bottom>
      <diagonal/>
    </border>
    <border>
      <left/>
      <right style="thin">
        <color theme="0" tint="-0.14993743705557"/>
      </right>
      <top style="thin">
        <color theme="0" tint="-0.1499069185461"/>
      </top>
      <bottom style="thin">
        <color indexed="64"/>
      </bottom>
      <diagonal/>
    </border>
    <border>
      <left style="thin">
        <color indexed="64"/>
      </left>
      <right/>
      <top style="thin">
        <color rgb="FFAEAEAE"/>
      </top>
      <bottom style="thin">
        <color indexed="64"/>
      </bottom>
      <diagonal/>
    </border>
    <border>
      <left/>
      <right style="thin">
        <color theme="0" tint="-0.1499069185461"/>
      </right>
      <top style="thin">
        <color theme="0" tint="-0.1499069185461"/>
      </top>
      <bottom style="thin">
        <color indexed="64"/>
      </bottom>
      <diagonal/>
    </border>
    <border>
      <left style="thin">
        <color indexed="64"/>
      </left>
      <right/>
      <top style="thin">
        <color rgb="FFAEAEAE"/>
      </top>
      <bottom style="thin">
        <color rgb="FF152935"/>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style="thin">
        <color indexed="64"/>
      </left>
      <right style="thin">
        <color theme="0" tint="-0.24994659260842"/>
      </right>
      <top/>
      <bottom style="thin">
        <color theme="0" tint="-0.24994659260842"/>
      </bottom>
      <diagonal/>
    </border>
    <border>
      <left style="thin">
        <color theme="0" tint="-0.24994659260842"/>
      </left>
      <right/>
      <top/>
      <bottom style="thin">
        <color theme="0" tint="-0.24994659260842"/>
      </bottom>
      <diagonal/>
    </border>
    <border>
      <left/>
      <right style="thin">
        <color theme="0" tint="-0.1499069185461"/>
      </right>
      <top/>
      <bottom/>
      <diagonal/>
    </border>
    <border>
      <left style="thin">
        <color theme="0" tint="-0.1499069185461"/>
      </left>
      <right style="thin">
        <color theme="0" tint="-0.1499069185461"/>
      </right>
      <top/>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
      <left style="thin">
        <color theme="0" tint="-0.1499069185461"/>
      </left>
      <right/>
      <top/>
      <bottom/>
      <diagonal/>
    </border>
    <border>
      <left style="thin">
        <color theme="0" tint="-0.1499069185461"/>
      </left>
      <right/>
      <top style="thin">
        <color theme="0" tint="-0.1499069185461"/>
      </top>
      <bottom style="thin">
        <color indexed="64"/>
      </bottom>
      <diagonal/>
    </border>
    <border>
      <left/>
      <right/>
      <top/>
      <bottom style="thin">
        <color theme="0" tint="-0.1499069185461"/>
      </bottom>
      <diagonal/>
    </border>
    <border>
      <left/>
      <right/>
      <top style="thin">
        <color theme="0" tint="-0.1499069185461"/>
      </top>
      <bottom style="thin">
        <color theme="0" tint="-0.1499069185461"/>
      </bottom>
      <diagonal/>
    </border>
    <border>
      <left/>
      <right/>
      <top style="thin">
        <color theme="0" tint="-0.1499069185461"/>
      </top>
      <bottom style="thin">
        <color indexed="64"/>
      </bottom>
      <diagonal/>
    </border>
  </borders>
  <cellStyleXfs count="46374">
    <xf numFmtId="0" fontId="0" fillId="0" borderId="0"/>
    <xf numFmtId="0" fontId="24"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165" fontId="25" fillId="3" borderId="10" applyFont="false" applyFill="false" applyBorder="false" applyAlignment="false" applyProtection="false"/>
    <xf numFmtId="0" fontId="128" fillId="3" borderId="10"/>
    <xf numFmtId="0" fontId="128" fillId="3" borderId="10"/>
    <xf numFmtId="0" fontId="128" fillId="3" borderId="10"/>
    <xf numFmtId="165" fontId="25" fillId="3" borderId="10" applyFont="false" applyFill="false" applyBorder="false" applyAlignment="false" applyProtection="false"/>
    <xf numFmtId="0" fontId="25" fillId="3" borderId="10"/>
    <xf numFmtId="0" fontId="129" fillId="18" borderId="10">
      <alignment horizontal="center" vertical="center"/>
    </xf>
    <xf numFmtId="0" fontId="129" fillId="20" borderId="10">
      <alignment horizontal="center" vertical="center"/>
    </xf>
    <xf numFmtId="0" fontId="131" fillId="3" borderId="10" applyNumberFormat="false" applyFill="false" applyBorder="false" applyAlignment="false" applyProtection="false"/>
    <xf numFmtId="0" fontId="132" fillId="15" borderId="10">
      <alignment horizontal="center"/>
    </xf>
    <xf numFmtId="0" fontId="126" fillId="15" borderId="10">
      <alignment horizontal="left"/>
    </xf>
    <xf numFmtId="0" fontId="130" fillId="21" borderId="46">
      <alignment horizontal="center"/>
    </xf>
    <xf numFmtId="0" fontId="130" fillId="19" borderId="46">
      <alignment horizontal="center" vertical="center" wrapText="true"/>
    </xf>
    <xf numFmtId="0" fontId="133" fillId="15" borderId="10">
      <alignment horizontal="center" vertical="center"/>
    </xf>
    <xf numFmtId="0" fontId="126" fillId="22" borderId="47">
      <alignment vertical="center" wrapText="true"/>
    </xf>
    <xf numFmtId="0" fontId="130" fillId="23" borderId="10">
      <alignment vertical="center"/>
    </xf>
    <xf numFmtId="0" fontId="114" fillId="24" borderId="44">
      <alignment vertical="center" wrapText="true"/>
    </xf>
    <xf numFmtId="0" fontId="125" fillId="25" borderId="45" applyBorder="false">
      <alignment vertical="center" wrapText="true"/>
    </xf>
    <xf numFmtId="164" fontId="126" fillId="17" borderId="48">
      <alignment vertical="center" wrapText="true"/>
    </xf>
    <xf numFmtId="1" fontId="127" fillId="24" borderId="49" applyFill="false" applyBorder="false">
      <alignment horizontal="center"/>
    </xf>
    <xf numFmtId="0" fontId="126" fillId="24" borderId="5">
      <alignment vertical="center" wrapText="true"/>
    </xf>
    <xf numFmtId="164" fontId="126" fillId="24" borderId="48">
      <alignment vertical="center" wrapText="true"/>
    </xf>
    <xf numFmtId="0" fontId="130" fillId="16" borderId="10">
      <alignment horizontal="left"/>
    </xf>
    <xf numFmtId="0" fontId="128" fillId="3" borderId="10"/>
    <xf numFmtId="0" fontId="25" fillId="3" borderId="10"/>
    <xf numFmtId="0" fontId="131" fillId="3" borderId="10" applyNumberFormat="false" applyFill="false" applyBorder="false" applyAlignment="false" applyProtection="false"/>
    <xf numFmtId="0" fontId="129" fillId="20" borderId="10">
      <alignment horizontal="center" vertical="center"/>
    </xf>
    <xf numFmtId="0" fontId="25"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5" fillId="3" borderId="10"/>
    <xf numFmtId="0" fontId="25"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cellStyleXfs>
  <cellXfs count="2074">
    <xf numFmtId="0" fontId="0" fillId="0" borderId="0" xfId="0"/>
    <xf numFmtId="164" fontId="116" fillId="3" borderId="27" xfId="19344" applyNumberFormat="true" applyFont="true" applyFill="true" applyBorder="true" applyAlignment="true" applyProtection="true">
      <alignment horizontal="center"/>
      <protection locked="false"/>
    </xf>
    <xf numFmtId="164" fontId="116" fillId="3" borderId="30" xfId="19344" applyNumberFormat="true" applyFont="true" applyFill="true" applyBorder="true" applyAlignment="true" applyProtection="true">
      <alignment horizontal="center"/>
      <protection locked="false"/>
    </xf>
    <xf numFmtId="164" fontId="116" fillId="3" borderId="33" xfId="19344" applyNumberFormat="true" applyFont="true" applyFill="true" applyBorder="true" applyAlignment="true" applyProtection="true">
      <alignment horizontal="center"/>
      <protection locked="false"/>
    </xf>
    <xf numFmtId="0" fontId="123" fillId="3" borderId="10" xfId="19344" applyFont="true" applyProtection="true">
      <protection locked="false"/>
    </xf>
    <xf numFmtId="0" fontId="135" fillId="15" borderId="10" xfId="34385" applyFont="true" applyFill="true"/>
    <xf numFmtId="0" fontId="136" fillId="15" borderId="10" xfId="34385" applyFont="true" applyFill="true"/>
    <xf numFmtId="0" fontId="25" fillId="15" borderId="10" xfId="34389" applyFill="true"/>
    <xf numFmtId="0" fontId="25" fillId="3" borderId="10" xfId="34389"/>
    <xf numFmtId="0" fontId="137" fillId="15" borderId="10" xfId="34385" applyFont="true" applyFill="true" applyAlignment="true">
      <alignment horizontal="center"/>
    </xf>
    <xf numFmtId="0" fontId="138" fillId="15" borderId="10" xfId="34385" applyFont="true" applyFill="true" applyAlignment="true">
      <alignment horizontal="center"/>
    </xf>
    <xf numFmtId="0" fontId="139" fillId="15" borderId="10" xfId="34385" applyFont="true" applyFill="true" applyAlignment="true">
      <alignment horizontal="center"/>
    </xf>
    <xf numFmtId="0" fontId="140" fillId="15" borderId="10" xfId="34385" applyFont="true" applyFill="true" applyAlignment="true">
      <alignment horizontal="center"/>
    </xf>
    <xf numFmtId="0" fontId="134" fillId="15" borderId="10" xfId="34385" applyFont="true" applyFill="true" applyAlignment="true">
      <alignment horizontal="center" wrapText="true"/>
    </xf>
    <xf numFmtId="0" fontId="141" fillId="15" borderId="10" xfId="34385" applyFont="true" applyFill="true"/>
    <xf numFmtId="0" fontId="142" fillId="15" borderId="10" xfId="34387" applyFont="true" applyFill="true" applyBorder="true" applyAlignment="true">
      <alignment horizontal="center"/>
    </xf>
    <xf numFmtId="0" fontId="143" fillId="15" borderId="10" xfId="34387" applyFont="true" applyFill="true" applyBorder="true" applyAlignment="true">
      <alignment horizontal="center"/>
    </xf>
    <xf numFmtId="0" fontId="117" fillId="15" borderId="10" xfId="34385" applyFont="true" applyFill="true" applyAlignment="true">
      <alignment horizontal="center"/>
    </xf>
    <xf numFmtId="0" fontId="144" fillId="15" borderId="10" xfId="34385" applyFont="true" applyFill="true"/>
    <xf numFmtId="0" fontId="71" fillId="15" borderId="10" xfId="34385" applyFont="true" applyFill="true" applyAlignment="true">
      <alignment horizontal="center"/>
    </xf>
    <xf numFmtId="0" fontId="134" fillId="15" borderId="10" xfId="34385" applyFont="true" applyFill="true"/>
    <xf numFmtId="0" fontId="145" fillId="15" borderId="10" xfId="34387" applyFont="true" applyFill="true" applyBorder="true" applyAlignment="true">
      <alignment horizontal="center"/>
    </xf>
    <xf numFmtId="0" fontId="146" fillId="15" borderId="10" xfId="34385" applyFont="true" applyFill="true"/>
    <xf numFmtId="0" fontId="147" fillId="15" borderId="10" xfId="34385" applyFont="true" applyFill="true"/>
    <xf numFmtId="0" fontId="148" fillId="15" borderId="10" xfId="34385" applyFont="true" applyFill="true"/>
    <xf numFmtId="0" fontId="129" fillId="15" borderId="10" xfId="34388" applyFill="true">
      <alignment horizontal="center" vertical="center"/>
    </xf>
    <xf numFmtId="0" fontId="149" fillId="4" borderId="10" xfId="34388" applyFont="true" applyFill="true">
      <alignment horizontal="center" vertical="center"/>
    </xf>
    <xf numFmtId="0" fontId="115" fillId="15" borderId="10" xfId="34385" applyFont="true" applyFill="true"/>
    <xf numFmtId="0" fontId="72" fillId="15" borderId="10" xfId="34385" applyFont="true" applyFill="true" applyAlignment="true">
      <alignment horizontal="left" indent="1"/>
    </xf>
    <xf numFmtId="0" fontId="143" fillId="15" borderId="10" xfId="34387" applyFont="true" applyFill="true" applyAlignment="true">
      <alignment horizontal="left" indent="1"/>
    </xf>
    <xf numFmtId="0" fontId="150" fillId="15" borderId="10" xfId="34385" applyFont="true" applyFill="true" applyAlignment="true">
      <alignment horizontal="left" indent="1"/>
    </xf>
    <xf numFmtId="0" fontId="143" fillId="15" borderId="10" xfId="34387" applyFont="true" applyFill="true" applyAlignment="true">
      <alignment horizontal="left" indent="2"/>
    </xf>
    <xf numFmtId="0" fontId="123" fillId="3" borderId="10" xfId="34389" applyFont="true"/>
    <xf numFmtId="1" fontId="25" fillId="4" borderId="2" xfId="19344" applyNumberFormat="true" applyFont="true" applyFill="true" applyBorder="true" applyAlignment="true" applyProtection="true">
      <alignment horizontal="center"/>
    </xf>
    <xf numFmtId="1" fontId="25" fillId="4" borderId="6" xfId="19344" applyNumberFormat="true" applyFont="true" applyFill="true" applyBorder="true" applyAlignment="true" applyProtection="true">
      <alignment horizontal="center"/>
    </xf>
    <xf numFmtId="164" fontId="121" fillId="3" borderId="10" xfId="19344" applyNumberFormat="true" applyFont="true" applyAlignment="true" applyProtection="true">
      <protection locked="false"/>
    </xf>
    <xf numFmtId="0" fontId="25" fillId="3" borderId="10" xfId="19344" applyFont="true" applyProtection="true">
      <protection locked="false"/>
    </xf>
    <xf numFmtId="0" fontId="25" fillId="3" borderId="10" xfId="19344" applyNumberFormat="true" applyFont="true" applyProtection="true">
      <protection locked="false"/>
    </xf>
    <xf numFmtId="0" fontId="25" fillId="3" borderId="10" xfId="19344" applyFont="true" applyAlignment="true" applyProtection="true">
      <alignment horizontal="center"/>
      <protection locked="false"/>
    </xf>
    <xf numFmtId="1" fontId="111" fillId="3" borderId="10" xfId="19344" applyNumberFormat="true" applyFont="true" applyAlignment="true" applyProtection="true">
      <alignment horizontal="center"/>
      <protection locked="false"/>
    </xf>
    <xf numFmtId="0" fontId="72" fillId="3" borderId="10" xfId="19344" applyFont="true" applyProtection="true">
      <protection locked="false"/>
    </xf>
    <xf numFmtId="0" fontId="114" fillId="4" borderId="13" xfId="19344" applyFont="true" applyFill="true" applyBorder="true" applyAlignment="true" applyProtection="true">
      <alignment horizontal="center" vertical="center" wrapText="true"/>
      <protection locked="false"/>
    </xf>
    <xf numFmtId="1" fontId="114" fillId="4" borderId="14" xfId="19344" applyNumberFormat="true" applyFont="true" applyFill="true" applyBorder="true" applyAlignment="true" applyProtection="true">
      <alignment horizontal="center" vertical="center" wrapText="true"/>
      <protection locked="false"/>
    </xf>
    <xf numFmtId="0" fontId="114" fillId="4" borderId="15" xfId="19344" applyFont="true" applyFill="true" applyBorder="true" applyAlignment="true" applyProtection="true">
      <alignment horizontal="center" vertical="center" wrapText="true"/>
      <protection locked="false"/>
    </xf>
    <xf numFmtId="0" fontId="114" fillId="3" borderId="10" xfId="19344" applyFont="true" applyProtection="true">
      <protection locked="false"/>
    </xf>
    <xf numFmtId="164" fontId="116" fillId="9" borderId="16" xfId="19344" applyNumberFormat="true" applyFont="true" applyFill="true" applyBorder="true" applyAlignment="true" applyProtection="true">
      <alignment horizontal="center"/>
      <protection locked="false"/>
    </xf>
    <xf numFmtId="164" fontId="116" fillId="6" borderId="17" xfId="19344" applyNumberFormat="true" applyFont="true" applyFill="true" applyBorder="true" applyAlignment="true" applyProtection="true">
      <alignment horizontal="center"/>
      <protection locked="false"/>
    </xf>
    <xf numFmtId="164" fontId="116" fillId="7" borderId="17" xfId="19344" applyNumberFormat="true" applyFont="true" applyFill="true" applyBorder="true" applyAlignment="true" applyProtection="true">
      <alignment horizontal="center"/>
      <protection locked="false"/>
    </xf>
    <xf numFmtId="164" fontId="116" fillId="8" borderId="20" xfId="19344" applyNumberFormat="true" applyFont="true" applyFill="true" applyBorder="true" applyAlignment="true" applyProtection="true">
      <alignment horizontal="center"/>
      <protection locked="false"/>
    </xf>
    <xf numFmtId="1" fontId="25" fillId="4" borderId="6" xfId="19344" applyNumberFormat="true" applyFont="true" applyFill="true" applyBorder="true" applyAlignment="true" applyProtection="true">
      <alignment horizontal="center"/>
      <protection locked="false"/>
    </xf>
    <xf numFmtId="164" fontId="116" fillId="9" borderId="8" xfId="19344" applyNumberFormat="true" applyFont="true" applyFill="true" applyBorder="true" applyAlignment="true" applyProtection="true">
      <alignment horizontal="center"/>
      <protection locked="false"/>
    </xf>
    <xf numFmtId="164" fontId="116" fillId="6" borderId="9" xfId="19344" applyNumberFormat="true" applyFont="true" applyFill="true" applyBorder="true" applyAlignment="true" applyProtection="true">
      <alignment horizontal="center"/>
      <protection locked="false"/>
    </xf>
    <xf numFmtId="164" fontId="116" fillId="7" borderId="9" xfId="19344" applyNumberFormat="true" applyFont="true" applyFill="true" applyBorder="true" applyAlignment="true" applyProtection="true">
      <alignment horizontal="center"/>
      <protection locked="false"/>
    </xf>
    <xf numFmtId="164" fontId="116" fillId="8" borderId="22" xfId="19344" applyNumberFormat="true" applyFont="true" applyFill="true" applyBorder="true" applyAlignment="true" applyProtection="true">
      <alignment horizontal="center"/>
      <protection locked="false"/>
    </xf>
    <xf numFmtId="0" fontId="114" fillId="4" borderId="18" xfId="19344" applyFont="true" applyFill="true" applyBorder="true" applyAlignment="true" applyProtection="true">
      <alignment horizontal="center" vertical="center" wrapText="true"/>
      <protection locked="false"/>
    </xf>
    <xf numFmtId="0" fontId="114" fillId="4" borderId="14" xfId="19344" applyFont="true" applyFill="true" applyBorder="true" applyAlignment="true" applyProtection="true">
      <alignment horizontal="center" vertical="center" wrapText="true"/>
      <protection locked="false"/>
    </xf>
    <xf numFmtId="164" fontId="116" fillId="4" borderId="16" xfId="19344" applyNumberFormat="true" applyFont="true" applyFill="true" applyBorder="true" applyAlignment="true" applyProtection="true">
      <alignment horizontal="center" vertical="center"/>
      <protection locked="false"/>
    </xf>
    <xf numFmtId="164" fontId="116" fillId="9" borderId="17" xfId="19344" applyNumberFormat="true" applyFont="true" applyFill="true" applyBorder="true" applyAlignment="true" applyProtection="true">
      <alignment horizontal="center" vertical="center"/>
      <protection locked="false"/>
    </xf>
    <xf numFmtId="164" fontId="116" fillId="10" borderId="17" xfId="19344" applyNumberFormat="true" applyFont="true" applyFill="true" applyBorder="true" applyAlignment="true" applyProtection="true">
      <alignment horizontal="center" vertical="center"/>
      <protection locked="false"/>
    </xf>
    <xf numFmtId="164" fontId="116" fillId="11" borderId="17" xfId="19344" applyNumberFormat="true" applyFont="true" applyFill="true" applyBorder="true" applyAlignment="true" applyProtection="true">
      <alignment horizontal="center" vertical="center"/>
      <protection locked="false"/>
    </xf>
    <xf numFmtId="164" fontId="116" fillId="12" borderId="20" xfId="19344" applyNumberFormat="true" applyFont="true" applyFill="true" applyBorder="true" applyAlignment="true" applyProtection="true">
      <alignment horizontal="center" vertical="center"/>
      <protection locked="false"/>
    </xf>
    <xf numFmtId="164" fontId="116" fillId="6" borderId="17" xfId="19344" applyNumberFormat="true" applyFont="true" applyFill="true" applyBorder="true" applyAlignment="true" applyProtection="true">
      <alignment horizontal="center" vertical="center"/>
      <protection locked="false"/>
    </xf>
    <xf numFmtId="164" fontId="116" fillId="7" borderId="17" xfId="19344" applyNumberFormat="true" applyFont="true" applyFill="true" applyBorder="true" applyAlignment="true" applyProtection="true">
      <alignment horizontal="center" vertical="center"/>
      <protection locked="false"/>
    </xf>
    <xf numFmtId="164" fontId="116" fillId="8" borderId="20" xfId="19344" applyNumberFormat="true" applyFont="true" applyFill="true" applyBorder="true" applyAlignment="true" applyProtection="true">
      <alignment horizontal="center" vertical="center"/>
      <protection locked="false"/>
    </xf>
    <xf numFmtId="0" fontId="25" fillId="3" borderId="10" xfId="19344" applyFont="true" applyAlignment="true" applyProtection="true">
      <alignment vertical="center"/>
      <protection locked="false"/>
    </xf>
    <xf numFmtId="164" fontId="116" fillId="4" borderId="8" xfId="19344" applyNumberFormat="true" applyFont="true" applyFill="true" applyBorder="true" applyAlignment="true" applyProtection="true">
      <alignment horizontal="center" vertical="center"/>
      <protection locked="false"/>
    </xf>
    <xf numFmtId="164" fontId="116" fillId="9" borderId="9" xfId="19344" applyNumberFormat="true" applyFont="true" applyFill="true" applyBorder="true" applyAlignment="true" applyProtection="true">
      <alignment horizontal="center" vertical="center"/>
      <protection locked="false"/>
    </xf>
    <xf numFmtId="164" fontId="116" fillId="6" borderId="9" xfId="19344" applyNumberFormat="true" applyFont="true" applyFill="true" applyBorder="true" applyAlignment="true" applyProtection="true">
      <alignment horizontal="center" vertical="center"/>
      <protection locked="false"/>
    </xf>
    <xf numFmtId="164" fontId="116" fillId="7" borderId="9" xfId="19344" applyNumberFormat="true" applyFont="true" applyFill="true" applyBorder="true" applyAlignment="true" applyProtection="true">
      <alignment horizontal="center" vertical="center"/>
      <protection locked="false"/>
    </xf>
    <xf numFmtId="164" fontId="116" fillId="8" borderId="22" xfId="19344" applyNumberFormat="true" applyFont="true" applyFill="true" applyBorder="true" applyAlignment="true" applyProtection="true">
      <alignment horizontal="center" vertical="center"/>
      <protection locked="false"/>
    </xf>
    <xf numFmtId="1" fontId="25" fillId="4" borderId="4" xfId="19344" applyNumberFormat="true" applyFont="true" applyFill="true" applyBorder="true" applyAlignment="true" applyProtection="true">
      <alignment horizontal="center"/>
      <protection locked="false"/>
    </xf>
    <xf numFmtId="164" fontId="116" fillId="3" borderId="19" xfId="19344" applyNumberFormat="true" applyFont="true" applyBorder="true" applyAlignment="true" applyProtection="true">
      <alignment horizontal="center"/>
      <protection locked="false"/>
    </xf>
    <xf numFmtId="164" fontId="116" fillId="3" borderId="23" xfId="19344" applyNumberFormat="true" applyFont="true" applyBorder="true" applyAlignment="true" applyProtection="true">
      <alignment horizontal="center"/>
      <protection locked="false"/>
    </xf>
    <xf numFmtId="164" fontId="116" fillId="3" borderId="11" xfId="19344" applyNumberFormat="true" applyFont="true" applyBorder="true" applyAlignment="true" applyProtection="true">
      <alignment horizontal="center"/>
      <protection locked="false"/>
    </xf>
    <xf numFmtId="164" fontId="116" fillId="3" borderId="20" xfId="19344" applyNumberFormat="true" applyFont="true" applyBorder="true" applyAlignment="true" applyProtection="true">
      <alignment horizontal="center"/>
      <protection locked="false"/>
    </xf>
    <xf numFmtId="164" fontId="116" fillId="3" borderId="21" xfId="19344" applyNumberFormat="true" applyFont="true" applyBorder="true" applyAlignment="true" applyProtection="true">
      <alignment horizontal="center"/>
      <protection locked="false"/>
    </xf>
    <xf numFmtId="164" fontId="116" fillId="3" borderId="7" xfId="19344" applyNumberFormat="true" applyFont="true" applyBorder="true" applyAlignment="true" applyProtection="true">
      <alignment horizontal="center"/>
      <protection locked="false"/>
    </xf>
    <xf numFmtId="164" fontId="116" fillId="3" borderId="12" xfId="19344" applyNumberFormat="true" applyFont="true" applyBorder="true" applyAlignment="true" applyProtection="true">
      <alignment horizontal="center"/>
      <protection locked="false"/>
    </xf>
    <xf numFmtId="164" fontId="116" fillId="3" borderId="22" xfId="19344" applyNumberFormat="true" applyFont="true" applyBorder="true" applyAlignment="true" applyProtection="true">
      <alignment horizontal="center"/>
      <protection locked="false"/>
    </xf>
    <xf numFmtId="0" fontId="25" fillId="3" borderId="24" xfId="19344" applyFont="true" applyBorder="true" applyProtection="true">
      <protection locked="false"/>
    </xf>
    <xf numFmtId="0" fontId="25" fillId="3" borderId="25" xfId="19344" applyFont="true" applyBorder="true" applyProtection="true">
      <protection locked="false"/>
    </xf>
    <xf numFmtId="0" fontId="72" fillId="4" borderId="26" xfId="19344" applyFont="true" applyFill="true" applyBorder="true" applyAlignment="true" applyProtection="true">
      <alignment horizontal="center" vertical="center"/>
      <protection locked="false"/>
    </xf>
    <xf numFmtId="0" fontId="114" fillId="4" borderId="25" xfId="19344" applyFont="true" applyFill="true" applyBorder="true" applyAlignment="true" applyProtection="true">
      <alignment horizontal="center" vertical="center"/>
      <protection locked="false"/>
    </xf>
    <xf numFmtId="0" fontId="114" fillId="4" borderId="18" xfId="19344" applyFont="true" applyFill="true" applyBorder="true" applyAlignment="true" applyProtection="true">
      <alignment horizontal="center" vertical="center"/>
      <protection locked="false"/>
    </xf>
    <xf numFmtId="0" fontId="116" fillId="3" borderId="10" xfId="19344" applyFont="true" applyFill="true" applyBorder="true" applyProtection="true">
      <protection locked="false"/>
    </xf>
    <xf numFmtId="0" fontId="114" fillId="4" borderId="26" xfId="19344" applyFont="true" applyFill="true" applyBorder="true" applyAlignment="true" applyProtection="true">
      <alignment horizontal="center" vertical="center" wrapText="true"/>
      <protection locked="false"/>
    </xf>
    <xf numFmtId="164" fontId="25" fillId="3" borderId="10" xfId="19344" applyNumberFormat="true" applyFont="true" applyProtection="true">
      <protection locked="false"/>
    </xf>
    <xf numFmtId="0" fontId="118" fillId="3" borderId="4" xfId="19344" applyFont="true" applyBorder="true" applyAlignment="true" applyProtection="true">
      <alignment vertical="center" textRotation="90"/>
      <protection locked="false"/>
    </xf>
    <xf numFmtId="164" fontId="116" fillId="3" borderId="29" xfId="19344" applyNumberFormat="true" applyFont="true" applyFill="true" applyBorder="true" applyAlignment="true" applyProtection="true">
      <alignment horizontal="center"/>
      <protection locked="false"/>
    </xf>
    <xf numFmtId="164" fontId="116" fillId="3" borderId="10" xfId="19344" applyNumberFormat="true" applyFont="true" applyFill="true" applyBorder="true" applyAlignment="true" applyProtection="true">
      <alignment horizontal="center"/>
      <protection locked="false"/>
    </xf>
    <xf numFmtId="164" fontId="116" fillId="3" borderId="28" xfId="19344" applyNumberFormat="true" applyFont="true" applyFill="true" applyBorder="true" applyAlignment="true" applyProtection="true">
      <alignment horizontal="center"/>
      <protection locked="false"/>
    </xf>
    <xf numFmtId="164" fontId="116" fillId="3" borderId="32" xfId="19344" applyNumberFormat="true" applyFont="true" applyFill="true" applyBorder="true" applyAlignment="true" applyProtection="true">
      <alignment horizontal="center"/>
      <protection locked="false"/>
    </xf>
    <xf numFmtId="164" fontId="116" fillId="3" borderId="31" xfId="19344" applyNumberFormat="true" applyFont="true" applyFill="true" applyBorder="true" applyAlignment="true" applyProtection="true">
      <alignment horizontal="center"/>
      <protection locked="false"/>
    </xf>
    <xf numFmtId="1" fontId="25" fillId="3" borderId="10" xfId="19344" applyNumberFormat="true" applyFont="true" applyProtection="true">
      <protection locked="false"/>
    </xf>
    <xf numFmtId="164" fontId="116" fillId="3" borderId="35" xfId="19344" applyNumberFormat="true" applyFont="true" applyFill="true" applyBorder="true" applyAlignment="true" applyProtection="true">
      <alignment horizontal="center"/>
      <protection locked="false"/>
    </xf>
    <xf numFmtId="164" fontId="116" fillId="3" borderId="5" xfId="19344" applyNumberFormat="true" applyFont="true" applyFill="true" applyBorder="true" applyAlignment="true" applyProtection="true">
      <alignment horizontal="center"/>
      <protection locked="false"/>
    </xf>
    <xf numFmtId="164" fontId="116" fillId="3" borderId="6" xfId="19344" applyNumberFormat="true" applyFont="true" applyFill="true" applyBorder="true" applyAlignment="true" applyProtection="true">
      <alignment horizontal="center"/>
      <protection locked="false"/>
    </xf>
    <xf numFmtId="164" fontId="116" fillId="3" borderId="34" xfId="19344" applyNumberFormat="true" applyFont="true" applyFill="true" applyBorder="true" applyAlignment="true" applyProtection="true">
      <alignment horizontal="center"/>
      <protection locked="false"/>
    </xf>
    <xf numFmtId="0" fontId="25" fillId="3" borderId="12" xfId="19344" applyFont="true" applyBorder="true" applyProtection="true">
      <protection locked="false"/>
    </xf>
    <xf numFmtId="0" fontId="25" fillId="3" borderId="10" xfId="19344" applyFont="true" applyBorder="true" applyProtection="true">
      <protection locked="false"/>
    </xf>
    <xf numFmtId="164" fontId="25" fillId="3" borderId="10" xfId="19344" applyNumberFormat="true" applyFont="true" applyAlignment="true" applyProtection="true">
      <alignment horizontal="center"/>
      <protection locked="false"/>
    </xf>
    <xf numFmtId="164" fontId="116" fillId="3" borderId="10" xfId="19344" applyNumberFormat="true" applyFont="true" applyAlignment="true" applyProtection="true">
      <alignment horizontal="center"/>
      <protection locked="false"/>
    </xf>
    <xf numFmtId="0" fontId="25" fillId="4" borderId="26" xfId="19344" applyFont="true" applyFill="true" applyBorder="true" applyAlignment="true" applyProtection="true">
      <alignment horizontal="center" vertical="center"/>
      <protection locked="false"/>
    </xf>
    <xf numFmtId="164" fontId="116" fillId="5" borderId="16" xfId="19344" applyNumberFormat="true" applyFont="true" applyFill="true" applyBorder="true" applyAlignment="true" applyProtection="true">
      <alignment horizontal="center"/>
      <protection locked="false"/>
    </xf>
    <xf numFmtId="164" fontId="116" fillId="5" borderId="8" xfId="19344" applyNumberFormat="true" applyFont="true" applyFill="true" applyBorder="true" applyAlignment="true" applyProtection="true">
      <alignment horizontal="center"/>
      <protection locked="false"/>
    </xf>
    <xf numFmtId="164" fontId="116" fillId="5" borderId="17" xfId="19344" applyNumberFormat="true" applyFont="true" applyFill="true" applyBorder="true" applyAlignment="true" applyProtection="true">
      <alignment horizontal="center" vertical="center"/>
      <protection locked="false"/>
    </xf>
    <xf numFmtId="164" fontId="116" fillId="5" borderId="9" xfId="19344" applyNumberFormat="true" applyFont="true" applyFill="true" applyBorder="true" applyAlignment="true" applyProtection="true">
      <alignment horizontal="center" vertical="center"/>
      <protection locked="false"/>
    </xf>
    <xf numFmtId="0" fontId="71" fillId="0" borderId="10" xfId="0" applyFont="true" applyFill="true" applyBorder="true" applyAlignment="true" applyProtection="true">
      <alignment horizontal="center" vertical="center"/>
      <protection locked="false"/>
    </xf>
    <xf numFmtId="0" fontId="25" fillId="3" borderId="10" xfId="19344" applyFont="true" applyAlignment="true" applyProtection="true">
      <alignment horizontal="center" vertical="center"/>
      <protection locked="false"/>
    </xf>
    <xf numFmtId="0" fontId="25" fillId="0" borderId="10" xfId="19344" applyFont="true" applyFill="true" applyProtection="true">
      <protection locked="false"/>
    </xf>
    <xf numFmtId="1" fontId="111" fillId="3" borderId="10" xfId="19344" applyNumberFormat="true" applyFont="true" applyAlignment="true" applyProtection="true">
      <alignment horizontal="center" vertical="center"/>
      <protection locked="false"/>
    </xf>
    <xf numFmtId="0" fontId="25" fillId="27" borderId="10" xfId="19344" applyFill="true" applyAlignment="true">
      <alignment wrapText="true"/>
    </xf>
    <xf numFmtId="0" fontId="156" fillId="27" borderId="10" xfId="19344" applyFont="true" applyFill="true" applyAlignment="true">
      <alignment horizontal="left" vertical="top"/>
    </xf>
    <xf numFmtId="170" fontId="156" fillId="27" borderId="10" xfId="19344" applyNumberFormat="true" applyFont="true" applyFill="true" applyAlignment="true">
      <alignment horizontal="right" vertical="top" wrapText="true"/>
    </xf>
    <xf numFmtId="0" fontId="160" fillId="30" borderId="67" xfId="19344" applyFont="true" applyFill="true" applyBorder="true" applyAlignment="true">
      <alignment vertical="center"/>
    </xf>
    <xf numFmtId="0" fontId="160" fillId="9" borderId="67" xfId="19344" applyFont="true" applyFill="true" applyBorder="true" applyAlignment="true">
      <alignment vertical="center"/>
    </xf>
    <xf numFmtId="0" fontId="160" fillId="31" borderId="67" xfId="19344" applyFont="true" applyFill="true" applyBorder="true" applyAlignment="true">
      <alignment vertical="center"/>
    </xf>
    <xf numFmtId="0" fontId="160" fillId="32" borderId="1" xfId="19344" applyFont="true" applyFill="true" applyBorder="true" applyAlignment="true">
      <alignment vertical="center"/>
    </xf>
    <xf numFmtId="0" fontId="117" fillId="3" borderId="10" xfId="19344" applyFont="true" applyAlignment="true">
      <alignment horizontal="right"/>
    </xf>
    <xf numFmtId="0" fontId="154" fillId="27" borderId="10" xfId="19344" applyFont="true" applyFill="true" applyBorder="true" applyAlignment="true">
      <alignment horizontal="left"/>
    </xf>
    <xf numFmtId="0" fontId="154" fillId="27" borderId="10" xfId="19344" applyFont="true" applyFill="true" applyBorder="true" applyAlignment="true"/>
    <xf numFmtId="0" fontId="25" fillId="3" borderId="10" xfId="19344" applyFont="true" applyBorder="true" applyAlignment="true"/>
    <xf numFmtId="0" fontId="25" fillId="3" borderId="10" xfId="34389" applyBorder="true"/>
    <xf numFmtId="0" fontId="25" fillId="27" borderId="10" xfId="19344" applyFill="true" applyBorder="true" applyAlignment="true">
      <alignment wrapText="true"/>
    </xf>
    <xf numFmtId="0" fontId="154" fillId="15" borderId="10" xfId="19344" applyFont="true" applyFill="true" applyBorder="true" applyAlignment="true">
      <alignment horizontal="left"/>
    </xf>
    <xf numFmtId="0" fontId="153" fillId="27" borderId="10" xfId="19344" applyFont="true" applyFill="true" applyBorder="true" applyAlignment="true">
      <alignment wrapText="true"/>
    </xf>
    <xf numFmtId="0" fontId="155" fillId="3" borderId="10" xfId="19344" applyFont="true" applyBorder="true"/>
    <xf numFmtId="0" fontId="162" fillId="27" borderId="10" xfId="19344" applyFont="true" applyFill="true" applyBorder="true" applyAlignment="true">
      <alignment wrapText="true"/>
    </xf>
    <xf numFmtId="0" fontId="161" fillId="27" borderId="10" xfId="19344" applyFont="true" applyFill="true" applyBorder="true" applyAlignment="true">
      <alignment wrapText="true"/>
    </xf>
    <xf numFmtId="170" fontId="156" fillId="27" borderId="10" xfId="19344" applyNumberFormat="true" applyFont="true" applyFill="true" applyBorder="true" applyAlignment="true">
      <alignment horizontal="right" vertical="top" wrapText="true"/>
    </xf>
    <xf numFmtId="0" fontId="0" fillId="0" borderId="0" xfId="0" applyAlignment="true">
      <alignment vertical="center"/>
    </xf>
    <xf numFmtId="0" fontId="25" fillId="27" borderId="10" xfId="19344" applyFill="true" applyAlignment="true">
      <alignment vertical="center" wrapText="true"/>
    </xf>
    <xf numFmtId="0" fontId="0" fillId="0" borderId="10" xfId="0" applyBorder="true" applyAlignment="true">
      <alignment vertical="center"/>
    </xf>
    <xf numFmtId="0" fontId="25" fillId="27" borderId="10" xfId="19344" applyFill="true" applyAlignment="true">
      <alignment vertical="center"/>
    </xf>
    <xf numFmtId="0" fontId="25" fillId="27" borderId="10" xfId="19344" applyFill="true" applyAlignment="true"/>
    <xf numFmtId="0" fontId="25" fillId="3" borderId="10" xfId="19344" applyAlignment="true">
      <alignment vertical="center"/>
    </xf>
    <xf numFmtId="0" fontId="25" fillId="15" borderId="10" xfId="19344" applyFill="true" applyAlignment="true"/>
    <xf numFmtId="0" fontId="160" fillId="29" borderId="1" xfId="19344" applyFont="true" applyFill="true" applyBorder="true" applyAlignment="true">
      <alignment vertical="center"/>
    </xf>
    <xf numFmtId="0" fontId="165" fillId="15" borderId="3" xfId="19344" applyFont="true" applyFill="true" applyBorder="true" applyAlignment="true">
      <alignment horizontal="left"/>
    </xf>
    <xf numFmtId="0" fontId="137" fillId="27" borderId="4" xfId="19344" applyFont="true" applyFill="true" applyBorder="true" applyAlignment="true"/>
    <xf numFmtId="0" fontId="165" fillId="27" borderId="10" xfId="19344" applyFont="true" applyFill="true" applyBorder="true" applyAlignment="true"/>
    <xf numFmtId="0" fontId="167" fillId="3" borderId="4" xfId="19344" applyFont="true" applyBorder="true" applyAlignment="true"/>
    <xf numFmtId="0" fontId="165" fillId="27" borderId="10" xfId="19344" applyFont="true" applyFill="true" applyBorder="true" applyAlignment="true">
      <alignment horizontal="left"/>
    </xf>
    <xf numFmtId="0" fontId="165" fillId="27" borderId="3" xfId="19344" applyFont="true" applyFill="true" applyBorder="true" applyAlignment="true">
      <alignment horizontal="left"/>
    </xf>
    <xf numFmtId="0" fontId="165" fillId="15" borderId="3" xfId="19344" applyFont="true" applyFill="true" applyBorder="true" applyAlignment="true">
      <alignment vertical="center"/>
    </xf>
    <xf numFmtId="0" fontId="137" fillId="27" borderId="4" xfId="19344" applyFont="true" applyFill="true" applyBorder="true" applyAlignment="true">
      <alignment vertical="center"/>
    </xf>
    <xf numFmtId="0" fontId="165" fillId="27" borderId="1" xfId="19344" applyFont="true" applyFill="true" applyBorder="true" applyAlignment="true">
      <alignment vertical="center"/>
    </xf>
    <xf numFmtId="0" fontId="137" fillId="3" borderId="2" xfId="19344" applyFont="true" applyBorder="true" applyAlignment="true">
      <alignment vertical="center"/>
    </xf>
    <xf numFmtId="0" fontId="165" fillId="27" borderId="3" xfId="19344" applyFont="true" applyFill="true" applyBorder="true" applyAlignment="true">
      <alignment vertical="center"/>
    </xf>
    <xf numFmtId="0" fontId="137" fillId="3" borderId="4" xfId="19344" applyFont="true" applyBorder="true" applyAlignment="true">
      <alignment vertical="center"/>
    </xf>
    <xf numFmtId="0" fontId="166" fillId="27" borderId="3" xfId="19344" applyFont="true" applyFill="true" applyBorder="true" applyAlignment="true">
      <alignment vertical="center"/>
    </xf>
    <xf numFmtId="0" fontId="166" fillId="3" borderId="4" xfId="19344" applyFont="true" applyBorder="true" applyAlignment="true">
      <alignment vertical="center"/>
    </xf>
    <xf numFmtId="0" fontId="166" fillId="3" borderId="3" xfId="19344" applyFont="true" applyBorder="true" applyAlignment="true">
      <alignment vertical="center"/>
    </xf>
    <xf numFmtId="0" fontId="166" fillId="27" borderId="4" xfId="19344" applyFont="true" applyFill="true" applyBorder="true" applyAlignment="true">
      <alignment vertical="center"/>
    </xf>
    <xf numFmtId="0" fontId="152" fillId="26" borderId="58" xfId="40344" applyFont="true" applyFill="true" applyBorder="true" applyAlignment="true">
      <alignment horizontal="left" vertical="center"/>
    </xf>
    <xf numFmtId="0" fontId="152" fillId="26" borderId="59" xfId="40356" applyFont="true" applyFill="true" applyBorder="true" applyAlignment="true">
      <alignment horizontal="left" vertical="center"/>
    </xf>
    <xf numFmtId="0" fontId="152" fillId="26" borderId="60" xfId="40376" applyFont="true" applyFill="true" applyBorder="true" applyAlignment="true">
      <alignment horizontal="left" vertical="center"/>
    </xf>
    <xf numFmtId="0" fontId="152" fillId="26" borderId="58" xfId="40412" applyFont="true" applyFill="true" applyBorder="true" applyAlignment="true">
      <alignment horizontal="left" vertical="center"/>
    </xf>
    <xf numFmtId="0" fontId="152" fillId="26" borderId="59" xfId="40424" applyFont="true" applyFill="true" applyBorder="true" applyAlignment="true">
      <alignment horizontal="left" vertical="center"/>
    </xf>
    <xf numFmtId="0" fontId="152" fillId="26" borderId="60" xfId="40436" applyFont="true" applyFill="true" applyBorder="true" applyAlignment="true">
      <alignment horizontal="left" vertical="center"/>
    </xf>
    <xf numFmtId="0" fontId="152" fillId="3" borderId="57" xfId="40400" applyFont="true" applyBorder="true" applyAlignment="true">
      <alignment horizontal="left" vertical="center"/>
    </xf>
    <xf numFmtId="0" fontId="152" fillId="26" borderId="58" xfId="39990" applyFont="true" applyFill="true" applyBorder="true" applyAlignment="true">
      <alignment horizontal="left" vertical="center"/>
    </xf>
    <xf numFmtId="0" fontId="152" fillId="26" borderId="59" xfId="40002" applyFont="true" applyFill="true" applyBorder="true" applyAlignment="true">
      <alignment horizontal="left" vertical="center"/>
    </xf>
    <xf numFmtId="0" fontId="152" fillId="26" borderId="60" xfId="40014" applyFont="true" applyFill="true" applyBorder="true" applyAlignment="true">
      <alignment horizontal="left" vertical="center"/>
    </xf>
    <xf numFmtId="0" fontId="152" fillId="26" borderId="58" xfId="40050" applyFont="true" applyFill="true" applyBorder="true" applyAlignment="true">
      <alignment horizontal="left" vertical="center"/>
    </xf>
    <xf numFmtId="0" fontId="152" fillId="26" borderId="59" xfId="40062" applyFont="true" applyFill="true" applyBorder="true" applyAlignment="true">
      <alignment horizontal="left" vertical="center"/>
    </xf>
    <xf numFmtId="0" fontId="152" fillId="26" borderId="60" xfId="40074" applyFont="true" applyFill="true" applyBorder="true" applyAlignment="true">
      <alignment horizontal="left" vertical="center"/>
    </xf>
    <xf numFmtId="0" fontId="152" fillId="26" borderId="58" xfId="40110" applyFont="true" applyFill="true" applyBorder="true" applyAlignment="true">
      <alignment horizontal="left" vertical="center"/>
    </xf>
    <xf numFmtId="0" fontId="152" fillId="26" borderId="59" xfId="40122" applyFont="true" applyFill="true" applyBorder="true" applyAlignment="true">
      <alignment horizontal="left" vertical="center"/>
    </xf>
    <xf numFmtId="0" fontId="152" fillId="26" borderId="58" xfId="40170" applyFont="true" applyFill="true" applyBorder="true" applyAlignment="true">
      <alignment horizontal="left" vertical="center"/>
    </xf>
    <xf numFmtId="0" fontId="152" fillId="26" borderId="59" xfId="40182" applyFont="true" applyFill="true" applyBorder="true" applyAlignment="true">
      <alignment horizontal="left" vertical="center"/>
    </xf>
    <xf numFmtId="0" fontId="152" fillId="26" borderId="60" xfId="40194" applyFont="true" applyFill="true" applyBorder="true" applyAlignment="true">
      <alignment horizontal="left" vertical="center"/>
    </xf>
    <xf numFmtId="0" fontId="152" fillId="26" borderId="58" xfId="40230" applyFont="true" applyFill="true" applyBorder="true" applyAlignment="true">
      <alignment horizontal="left" vertical="center"/>
    </xf>
    <xf numFmtId="0" fontId="152" fillId="26" borderId="59" xfId="40242" applyFont="true" applyFill="true" applyBorder="true" applyAlignment="true">
      <alignment horizontal="left" vertical="center"/>
    </xf>
    <xf numFmtId="0" fontId="152" fillId="26" borderId="58" xfId="40290" applyFont="true" applyFill="true" applyBorder="true" applyAlignment="true">
      <alignment horizontal="left" vertical="center"/>
    </xf>
    <xf numFmtId="0" fontId="152" fillId="26" borderId="59" xfId="40302" applyFont="true" applyFill="true" applyBorder="true" applyAlignment="true">
      <alignment horizontal="left" vertical="center"/>
    </xf>
    <xf numFmtId="0" fontId="152" fillId="26" borderId="58" xfId="40418" applyFont="true" applyFill="true" applyBorder="true" applyAlignment="true">
      <alignment horizontal="left" vertical="center"/>
    </xf>
    <xf numFmtId="0" fontId="152" fillId="26" borderId="59" xfId="40430" applyFont="true" applyFill="true" applyBorder="true" applyAlignment="true">
      <alignment horizontal="left" vertical="center"/>
    </xf>
    <xf numFmtId="0" fontId="152" fillId="26" borderId="60" xfId="40442" applyFont="true" applyFill="true" applyBorder="true" applyAlignment="true">
      <alignment horizontal="left" vertical="center"/>
    </xf>
    <xf numFmtId="0" fontId="152" fillId="3" borderId="57" xfId="40406" applyFont="true" applyBorder="true" applyAlignment="true">
      <alignment horizontal="left" vertical="center"/>
    </xf>
    <xf numFmtId="0" fontId="152" fillId="3" borderId="54" xfId="39980" applyFont="true" applyBorder="true" applyAlignment="true">
      <alignment horizontal="center" vertical="center" wrapText="true"/>
    </xf>
    <xf numFmtId="0" fontId="152" fillId="3" borderId="54" xfId="40040" applyFont="true" applyBorder="true" applyAlignment="true">
      <alignment horizontal="center" vertical="center" wrapText="true"/>
    </xf>
    <xf numFmtId="0" fontId="152" fillId="3" borderId="54" xfId="40100" applyFont="true" applyBorder="true" applyAlignment="true">
      <alignment horizontal="center" vertical="center" wrapText="true"/>
    </xf>
    <xf numFmtId="0" fontId="152" fillId="3" borderId="54" xfId="40160" applyFont="true" applyBorder="true" applyAlignment="true">
      <alignment horizontal="center" vertical="center" wrapText="true"/>
    </xf>
    <xf numFmtId="0" fontId="152" fillId="3" borderId="54" xfId="40220" applyFont="true" applyBorder="true" applyAlignment="true">
      <alignment horizontal="center" vertical="center" wrapText="true"/>
    </xf>
    <xf numFmtId="0" fontId="152" fillId="3" borderId="54" xfId="40280" applyFont="true" applyBorder="true" applyAlignment="true">
      <alignment horizontal="center" vertical="center" wrapText="true"/>
    </xf>
    <xf numFmtId="0" fontId="152" fillId="3" borderId="54" xfId="40334" applyFont="true" applyBorder="true" applyAlignment="true">
      <alignment horizontal="center" vertical="center" wrapText="true"/>
    </xf>
    <xf numFmtId="0" fontId="152" fillId="3" borderId="55" xfId="40335" applyFont="true" applyBorder="true" applyAlignment="true">
      <alignment horizontal="center" vertical="center" wrapText="true"/>
    </xf>
    <xf numFmtId="0" fontId="152" fillId="3" borderId="54" xfId="40340" applyFont="true" applyBorder="true" applyAlignment="true">
      <alignment horizontal="center" vertical="center" wrapText="true"/>
    </xf>
    <xf numFmtId="0" fontId="152" fillId="3" borderId="54" xfId="40402" applyFont="true" applyBorder="true" applyAlignment="true">
      <alignment horizontal="center" vertical="center" wrapText="true"/>
    </xf>
    <xf numFmtId="0" fontId="152" fillId="3" borderId="54" xfId="40408" applyFont="true" applyBorder="true" applyAlignment="true">
      <alignment horizontal="center" vertical="center" wrapText="true"/>
    </xf>
    <xf numFmtId="0" fontId="163" fillId="3" borderId="10" xfId="39959" applyFont="true" applyAlignment="true">
      <alignment horizontal="left" vertical="center"/>
    </xf>
    <xf numFmtId="0" fontId="152" fillId="3" borderId="10" xfId="40020" applyFont="true" applyAlignment="true">
      <alignment horizontal="left" vertical="center"/>
    </xf>
    <xf numFmtId="0" fontId="163" fillId="3" borderId="10" xfId="40019" applyFont="true" applyAlignment="true">
      <alignment horizontal="left" vertical="center"/>
    </xf>
    <xf numFmtId="0" fontId="152" fillId="3" borderId="10" xfId="40080" applyFont="true" applyAlignment="true">
      <alignment horizontal="left" vertical="center"/>
    </xf>
    <xf numFmtId="0" fontId="163" fillId="3" borderId="10" xfId="40079" applyFont="true" applyAlignment="true">
      <alignment horizontal="left" vertical="center"/>
    </xf>
    <xf numFmtId="0" fontId="163" fillId="3" borderId="10" xfId="40139" applyFont="true" applyAlignment="true">
      <alignment horizontal="left" vertical="center"/>
    </xf>
    <xf numFmtId="0" fontId="152" fillId="3" borderId="10" xfId="40200" applyFont="true" applyAlignment="true">
      <alignment horizontal="left" vertical="center"/>
    </xf>
    <xf numFmtId="0" fontId="163" fillId="3" borderId="10" xfId="40199" applyFont="true" applyAlignment="true">
      <alignment horizontal="left" vertical="center"/>
    </xf>
    <xf numFmtId="0" fontId="163" fillId="3" borderId="10" xfId="40259" applyFont="true" applyAlignment="true">
      <alignment horizontal="left" vertical="center"/>
    </xf>
    <xf numFmtId="0" fontId="152" fillId="3" borderId="57" xfId="40332" applyFont="true" applyBorder="true" applyAlignment="true">
      <alignment horizontal="left" vertical="center"/>
    </xf>
    <xf numFmtId="0" fontId="163" fillId="3" borderId="10" xfId="40319" applyFont="true" applyAlignment="true">
      <alignment horizontal="left" vertical="center"/>
    </xf>
    <xf numFmtId="0" fontId="163" fillId="3" borderId="10" xfId="40387" applyFont="true" applyAlignment="true">
      <alignment horizontal="left" vertical="center"/>
    </xf>
    <xf numFmtId="0" fontId="152" fillId="3" borderId="57" xfId="39978" applyFont="true" applyBorder="true" applyAlignment="true">
      <alignment horizontal="left" vertical="center"/>
    </xf>
    <xf numFmtId="0" fontId="163" fillId="3" borderId="10" xfId="39965" applyFont="true" applyAlignment="true">
      <alignment horizontal="left" vertical="center"/>
    </xf>
    <xf numFmtId="0" fontId="152" fillId="3" borderId="57" xfId="40038" applyFont="true" applyBorder="true" applyAlignment="true">
      <alignment horizontal="left" vertical="center"/>
    </xf>
    <xf numFmtId="0" fontId="163" fillId="3" borderId="10" xfId="40025" applyFont="true" applyAlignment="true">
      <alignment horizontal="left" vertical="center"/>
    </xf>
    <xf numFmtId="0" fontId="152" fillId="3" borderId="57" xfId="40098" applyFont="true" applyBorder="true" applyAlignment="true">
      <alignment horizontal="left" vertical="center"/>
    </xf>
    <xf numFmtId="0" fontId="163" fillId="3" borderId="10" xfId="40085" applyFont="true" applyAlignment="true">
      <alignment horizontal="left" vertical="center"/>
    </xf>
    <xf numFmtId="0" fontId="152" fillId="3" borderId="57" xfId="40158" applyFont="true" applyBorder="true" applyAlignment="true">
      <alignment horizontal="left" vertical="center"/>
    </xf>
    <xf numFmtId="0" fontId="163" fillId="3" borderId="10" xfId="40145" applyFont="true" applyAlignment="true">
      <alignment horizontal="left" vertical="center"/>
    </xf>
    <xf numFmtId="0" fontId="152" fillId="3" borderId="57" xfId="40218" applyFont="true" applyBorder="true" applyAlignment="true">
      <alignment horizontal="left" vertical="center"/>
    </xf>
    <xf numFmtId="0" fontId="163" fillId="3" borderId="10" xfId="40205" applyFont="true" applyAlignment="true">
      <alignment horizontal="left" vertical="center"/>
    </xf>
    <xf numFmtId="0" fontId="152" fillId="3" borderId="57" xfId="40278" applyFont="true" applyBorder="true" applyAlignment="true">
      <alignment horizontal="left" vertical="center"/>
    </xf>
    <xf numFmtId="0" fontId="163" fillId="3" borderId="10" xfId="40265" applyFont="true" applyAlignment="true">
      <alignment horizontal="left" vertical="center"/>
    </xf>
    <xf numFmtId="0" fontId="152" fillId="3" borderId="57" xfId="40338" applyFont="true" applyBorder="true" applyAlignment="true">
      <alignment horizontal="left" vertical="center"/>
    </xf>
    <xf numFmtId="0" fontId="163" fillId="3" borderId="10" xfId="40325" applyFont="true" applyAlignment="true">
      <alignment horizontal="left" vertical="center"/>
    </xf>
    <xf numFmtId="0" fontId="163" fillId="3" borderId="10" xfId="40393" applyFont="true" applyAlignment="true">
      <alignment horizontal="left" vertical="center"/>
    </xf>
    <xf numFmtId="0" fontId="152" fillId="33" borderId="10" xfId="40388" applyFont="true" applyFill="true" applyAlignment="true">
      <alignment horizontal="left" vertical="center"/>
    </xf>
    <xf numFmtId="0" fontId="152" fillId="34" borderId="10" xfId="40320" applyFont="true" applyFill="true" applyAlignment="true">
      <alignment horizontal="left" vertical="center"/>
    </xf>
    <xf numFmtId="0" fontId="152" fillId="30" borderId="10" xfId="40260" applyFont="true" applyFill="true" applyAlignment="true">
      <alignment horizontal="left" vertical="center"/>
    </xf>
    <xf numFmtId="0" fontId="152" fillId="31" borderId="10" xfId="40140" applyFont="true" applyFill="true" applyAlignment="true">
      <alignment horizontal="left" vertical="center"/>
    </xf>
    <xf numFmtId="0" fontId="152" fillId="9" borderId="10" xfId="39960" applyFont="true" applyFill="true" applyAlignment="true">
      <alignment horizontal="left" vertical="center"/>
    </xf>
    <xf numFmtId="1" fontId="72" fillId="4" borderId="39" xfId="19344" applyNumberFormat="true" applyFont="true" applyFill="true" applyBorder="true" applyAlignment="true" applyProtection="true">
      <alignment horizontal="center" vertical="center"/>
    </xf>
    <xf numFmtId="1" fontId="72" fillId="4" borderId="42" xfId="19344" applyNumberFormat="true" applyFont="true" applyFill="true" applyBorder="true" applyAlignment="true" applyProtection="true">
      <alignment horizontal="center" vertical="center"/>
    </xf>
    <xf numFmtId="0" fontId="25" fillId="0" borderId="10" xfId="19344" applyFill="true" applyBorder="true" applyAlignment="true">
      <alignment wrapText="true"/>
    </xf>
    <xf numFmtId="0" fontId="25" fillId="0" borderId="10" xfId="19344" applyFill="true" applyBorder="true" applyAlignment="true">
      <alignment vertical="top" wrapText="true"/>
    </xf>
    <xf numFmtId="0" fontId="137" fillId="15" borderId="10" xfId="19344" applyFont="true" applyFill="true" applyAlignment="true">
      <alignment vertical="top" wrapText="true"/>
    </xf>
    <xf numFmtId="0" fontId="137" fillId="0" borderId="10" xfId="19344" applyFont="true" applyFill="true" applyBorder="true" applyAlignment="true">
      <alignment vertical="top" wrapText="true"/>
    </xf>
    <xf numFmtId="0" fontId="0" fillId="0" borderId="10" xfId="0" applyFill="true" applyBorder="true" applyAlignment="true">
      <alignment vertical="center"/>
    </xf>
    <xf numFmtId="0" fontId="25" fillId="0" borderId="10" xfId="19344" applyFill="true" applyBorder="true" applyAlignment="true">
      <alignment vertical="center" wrapText="true"/>
    </xf>
    <xf numFmtId="0" fontId="160" fillId="32" borderId="11" xfId="19344" applyFont="true" applyFill="true" applyBorder="true" applyAlignment="true">
      <alignment vertical="center"/>
    </xf>
    <xf numFmtId="0" fontId="25" fillId="15" borderId="10" xfId="19344" applyFill="true" applyAlignment="true">
      <alignment wrapText="true"/>
    </xf>
    <xf numFmtId="0" fontId="116" fillId="3" borderId="10" xfId="19344" applyFont="true" applyFill="true" applyBorder="true" applyAlignment="true" applyProtection="true">
      <alignment horizontal="center" vertical="center"/>
      <protection locked="false"/>
    </xf>
    <xf numFmtId="164" fontId="25" fillId="3" borderId="10" xfId="19344" applyNumberFormat="true" applyFont="true" applyAlignment="true" applyProtection="true">
      <alignment horizontal="center" vertical="center"/>
      <protection locked="false"/>
    </xf>
    <xf numFmtId="0" fontId="166" fillId="27" borderId="5" xfId="19344" applyFont="true" applyFill="true" applyBorder="true" applyAlignment="true">
      <alignment vertical="center"/>
    </xf>
    <xf numFmtId="0" fontId="175" fillId="27" borderId="6" xfId="19344" applyFont="true" applyFill="true" applyBorder="true" applyAlignment="true">
      <alignment vertical="center"/>
    </xf>
    <xf numFmtId="0" fontId="175" fillId="27" borderId="4" xfId="19344" applyFont="true" applyFill="true" applyBorder="true" applyAlignment="true">
      <alignment vertical="center"/>
    </xf>
    <xf numFmtId="0" fontId="166" fillId="27" borderId="4" xfId="19344" applyFont="true" applyFill="true" applyBorder="true" applyAlignment="true"/>
    <xf numFmtId="0" fontId="166" fillId="27" borderId="6" xfId="19344" applyFont="true" applyFill="true" applyBorder="true" applyAlignment="true"/>
    <xf numFmtId="169" fontId="151" fillId="0" borderId="10" xfId="39997" applyNumberFormat="true" applyFont="true" applyFill="true" applyBorder="true" applyAlignment="true">
      <alignment horizontal="right" vertical="center"/>
    </xf>
    <xf numFmtId="169" fontId="151" fillId="0" borderId="10" xfId="40009" applyNumberFormat="true" applyFont="true" applyFill="true" applyBorder="true" applyAlignment="true">
      <alignment horizontal="right" vertical="center"/>
    </xf>
    <xf numFmtId="0" fontId="0" fillId="0" borderId="10" xfId="0" applyBorder="true"/>
    <xf numFmtId="169" fontId="151" fillId="0" borderId="10" xfId="39985" applyNumberFormat="true" applyFont="true" applyFill="true" applyBorder="true" applyAlignment="true">
      <alignment horizontal="right" vertical="center"/>
    </xf>
    <xf numFmtId="0" fontId="0" fillId="0" borderId="10" xfId="0" applyFill="true" applyBorder="true"/>
    <xf numFmtId="0" fontId="165" fillId="15" borderId="1" xfId="19344" applyFont="true" applyFill="true" applyBorder="true" applyAlignment="true"/>
    <xf numFmtId="0" fontId="137" fillId="15" borderId="2" xfId="19344" applyFont="true" applyFill="true" applyBorder="true" applyAlignment="true"/>
    <xf numFmtId="0" fontId="165" fillId="15" borderId="3" xfId="19344" applyFont="true" applyFill="true" applyBorder="true" applyAlignment="true"/>
    <xf numFmtId="0" fontId="137" fillId="15" borderId="4" xfId="19344" applyFont="true" applyFill="true" applyBorder="true" applyAlignment="true"/>
    <xf numFmtId="0" fontId="166" fillId="15" borderId="3" xfId="19344" applyFont="true" applyFill="true" applyBorder="true" applyAlignment="true"/>
    <xf numFmtId="0" fontId="166" fillId="15" borderId="4" xfId="19344" applyFont="true" applyFill="true" applyBorder="true" applyAlignment="true"/>
    <xf numFmtId="0" fontId="166" fillId="15" borderId="3" xfId="19344" applyFont="true" applyFill="true" applyBorder="true" applyAlignment="true">
      <alignment vertical="center"/>
    </xf>
    <xf numFmtId="0" fontId="166" fillId="15" borderId="4" xfId="19344" applyFont="true" applyFill="true" applyBorder="true" applyAlignment="true">
      <alignment vertical="center"/>
    </xf>
    <xf numFmtId="0" fontId="175" fillId="15" borderId="4" xfId="19344" applyFont="true" applyFill="true" applyBorder="true" applyAlignment="true">
      <alignment vertical="center"/>
    </xf>
    <xf numFmtId="0" fontId="152" fillId="26" borderId="70" xfId="40242" applyFont="true" applyFill="true" applyBorder="true" applyAlignment="true">
      <alignment horizontal="left" vertical="center"/>
    </xf>
    <xf numFmtId="0" fontId="152" fillId="26" borderId="59" xfId="40254" applyFont="true" applyFill="true" applyBorder="true" applyAlignment="true">
      <alignment horizontal="left" vertical="center"/>
    </xf>
    <xf numFmtId="0" fontId="152" fillId="26" borderId="58" xfId="40109" applyFont="true" applyFill="true" applyBorder="true" applyAlignment="true">
      <alignment horizontal="left" vertical="center" wrapText="true"/>
    </xf>
    <xf numFmtId="0" fontId="152" fillId="26" borderId="59" xfId="40121" applyFont="true" applyFill="true" applyBorder="true" applyAlignment="true">
      <alignment horizontal="left" vertical="center" wrapText="true"/>
    </xf>
    <xf numFmtId="0" fontId="25" fillId="3" borderId="10" xfId="19344" applyAlignment="true"/>
    <xf numFmtId="0" fontId="178" fillId="27" borderId="4" xfId="19344" applyFont="true" applyFill="true" applyBorder="true" applyAlignment="true"/>
    <xf numFmtId="0" fontId="178" fillId="3" borderId="4" xfId="19344" applyFont="true" applyBorder="true" applyAlignment="true"/>
    <xf numFmtId="0" fontId="178" fillId="27" borderId="6" xfId="19344" applyFont="true" applyFill="true" applyBorder="true" applyAlignment="true"/>
    <xf numFmtId="0" fontId="25" fillId="3" borderId="10" xfId="19344" applyAlignment="true">
      <alignment vertical="center" wrapText="true"/>
    </xf>
    <xf numFmtId="170" fontId="157" fillId="2" borderId="74" xfId="19344" applyNumberFormat="true" applyFont="true" applyFill="true" applyBorder="true" applyAlignment="true">
      <alignment vertical="center"/>
    </xf>
    <xf numFmtId="170" fontId="157" fillId="2" borderId="75" xfId="19344" applyNumberFormat="true" applyFont="true" applyFill="true" applyBorder="true" applyAlignment="true">
      <alignment vertical="center"/>
    </xf>
    <xf numFmtId="0" fontId="152" fillId="26" borderId="102" xfId="40115" applyFont="true" applyFill="true" applyBorder="true" applyAlignment="true">
      <alignment horizontal="left" vertical="center" wrapText="true"/>
    </xf>
    <xf numFmtId="0" fontId="152" fillId="3" borderId="10" xfId="39972" applyFont="true" applyBorder="true" applyAlignment="true">
      <alignment horizontal="left" vertical="center"/>
    </xf>
    <xf numFmtId="0" fontId="152" fillId="3" borderId="10" xfId="40032" applyFont="true" applyBorder="true" applyAlignment="true">
      <alignment horizontal="left" vertical="center"/>
    </xf>
    <xf numFmtId="0" fontId="152" fillId="3" borderId="10" xfId="40092" applyFont="true" applyBorder="true" applyAlignment="true">
      <alignment horizontal="left" vertical="center"/>
    </xf>
    <xf numFmtId="0" fontId="152" fillId="3" borderId="10" xfId="40152" applyFont="true" applyBorder="true" applyAlignment="true">
      <alignment horizontal="left" vertical="center"/>
    </xf>
    <xf numFmtId="0" fontId="152" fillId="3" borderId="10" xfId="40212" applyFont="true" applyBorder="true" applyAlignment="true">
      <alignment horizontal="left" vertical="center"/>
    </xf>
    <xf numFmtId="0" fontId="152" fillId="3" borderId="10" xfId="40272" applyFont="true" applyBorder="true" applyAlignment="true">
      <alignment horizontal="left" vertical="center"/>
    </xf>
    <xf numFmtId="170" fontId="157" fillId="2" borderId="106" xfId="19344" applyNumberFormat="true" applyFont="true" applyFill="true" applyBorder="true" applyAlignment="true">
      <alignment vertical="center"/>
    </xf>
    <xf numFmtId="0" fontId="152" fillId="26" borderId="107" xfId="40115" applyFont="true" applyFill="true" applyBorder="true" applyAlignment="true">
      <alignment horizontal="left" vertical="center" wrapText="true"/>
    </xf>
    <xf numFmtId="0" fontId="152" fillId="26" borderId="107" xfId="40235" applyFont="true" applyFill="true" applyBorder="true" applyAlignment="true">
      <alignment horizontal="left" vertical="center" wrapText="true"/>
    </xf>
    <xf numFmtId="0" fontId="152" fillId="26" borderId="107" xfId="40295" applyFont="true" applyFill="true" applyBorder="true" applyAlignment="true">
      <alignment horizontal="left" vertical="center" wrapText="true"/>
    </xf>
    <xf numFmtId="0" fontId="152" fillId="26" borderId="108" xfId="39984" applyFont="true" applyFill="true" applyBorder="true" applyAlignment="true">
      <alignment horizontal="left" vertical="center"/>
    </xf>
    <xf numFmtId="0" fontId="152" fillId="26" borderId="109" xfId="39996" applyFont="true" applyFill="true" applyBorder="true" applyAlignment="true">
      <alignment horizontal="left" vertical="center"/>
    </xf>
    <xf numFmtId="0" fontId="152" fillId="26" borderId="110" xfId="40008" applyFont="true" applyFill="true" applyBorder="true" applyAlignment="true">
      <alignment horizontal="left" vertical="center"/>
    </xf>
    <xf numFmtId="0" fontId="152" fillId="26" borderId="108" xfId="40044" applyFont="true" applyFill="true" applyBorder="true" applyAlignment="true">
      <alignment horizontal="left" vertical="center"/>
    </xf>
    <xf numFmtId="0" fontId="152" fillId="26" borderId="109" xfId="40056" applyFont="true" applyFill="true" applyBorder="true" applyAlignment="true">
      <alignment horizontal="left" vertical="center"/>
    </xf>
    <xf numFmtId="0" fontId="152" fillId="26" borderId="109" xfId="40062" applyFont="true" applyFill="true" applyBorder="true" applyAlignment="true">
      <alignment horizontal="left" vertical="center"/>
    </xf>
    <xf numFmtId="0" fontId="152" fillId="26" borderId="110" xfId="40074" applyFont="true" applyFill="true" applyBorder="true" applyAlignment="true">
      <alignment horizontal="left" vertical="center"/>
    </xf>
    <xf numFmtId="0" fontId="152" fillId="26" borderId="108" xfId="40104" applyFont="true" applyFill="true" applyBorder="true" applyAlignment="true">
      <alignment horizontal="left" vertical="center"/>
    </xf>
    <xf numFmtId="0" fontId="152" fillId="26" borderId="109" xfId="40116" applyFont="true" applyFill="true" applyBorder="true" applyAlignment="true">
      <alignment horizontal="left" vertical="center"/>
    </xf>
    <xf numFmtId="0" fontId="152" fillId="26" borderId="110" xfId="40116" applyFont="true" applyFill="true" applyBorder="true" applyAlignment="true">
      <alignment horizontal="left" vertical="center"/>
    </xf>
    <xf numFmtId="0" fontId="152" fillId="26" borderId="108" xfId="40164" applyFont="true" applyFill="true" applyBorder="true" applyAlignment="true">
      <alignment horizontal="left" vertical="center"/>
    </xf>
    <xf numFmtId="0" fontId="152" fillId="26" borderId="109" xfId="40176" applyFont="true" applyFill="true" applyBorder="true" applyAlignment="true">
      <alignment horizontal="left" vertical="center"/>
    </xf>
    <xf numFmtId="0" fontId="152" fillId="26" borderId="110" xfId="40188" applyFont="true" applyFill="true" applyBorder="true" applyAlignment="true">
      <alignment horizontal="left" vertical="center"/>
    </xf>
    <xf numFmtId="0" fontId="152" fillId="26" borderId="108" xfId="40224" applyFont="true" applyFill="true" applyBorder="true" applyAlignment="true">
      <alignment horizontal="left" vertical="center"/>
    </xf>
    <xf numFmtId="0" fontId="152" fillId="26" borderId="109" xfId="40236" applyFont="true" applyFill="true" applyBorder="true" applyAlignment="true">
      <alignment horizontal="left" vertical="center"/>
    </xf>
    <xf numFmtId="0" fontId="152" fillId="26" borderId="109" xfId="40248" applyFont="true" applyFill="true" applyBorder="true" applyAlignment="true">
      <alignment horizontal="left" vertical="center"/>
    </xf>
    <xf numFmtId="0" fontId="152" fillId="26" borderId="110" xfId="40236" applyFont="true" applyFill="true" applyBorder="true" applyAlignment="true">
      <alignment horizontal="left" vertical="center"/>
    </xf>
    <xf numFmtId="0" fontId="152" fillId="26" borderId="108" xfId="40284" applyFont="true" applyFill="true" applyBorder="true" applyAlignment="true">
      <alignment horizontal="left" vertical="center"/>
    </xf>
    <xf numFmtId="0" fontId="152" fillId="26" borderId="109" xfId="40296" applyFont="true" applyFill="true" applyBorder="true" applyAlignment="true">
      <alignment horizontal="left" vertical="center"/>
    </xf>
    <xf numFmtId="0" fontId="152" fillId="26" borderId="110" xfId="40296" applyFont="true" applyFill="true" applyBorder="true" applyAlignment="true">
      <alignment horizontal="left" vertical="center"/>
    </xf>
    <xf numFmtId="0" fontId="152" fillId="3" borderId="52" xfId="39974" applyFont="true" applyBorder="true" applyAlignment="true">
      <alignment horizontal="center" vertical="center" wrapText="true"/>
    </xf>
    <xf numFmtId="0" fontId="152" fillId="3" borderId="112" xfId="39974" applyFont="true" applyBorder="true" applyAlignment="true">
      <alignment horizontal="center" vertical="center" wrapText="true"/>
    </xf>
    <xf numFmtId="0" fontId="152" fillId="3" borderId="53" xfId="39975" applyFont="true" applyBorder="true" applyAlignment="true">
      <alignment horizontal="center" vertical="center" wrapText="true"/>
    </xf>
    <xf numFmtId="0" fontId="152" fillId="3" borderId="111" xfId="39974" applyFont="true" applyBorder="true" applyAlignment="true">
      <alignment horizontal="center" vertical="center" wrapText="true"/>
    </xf>
    <xf numFmtId="0" fontId="152" fillId="3" borderId="52" xfId="40034" applyFont="true" applyBorder="true" applyAlignment="true">
      <alignment horizontal="center" vertical="center" wrapText="true"/>
    </xf>
    <xf numFmtId="0" fontId="152" fillId="3" borderId="97" xfId="40035" applyFont="true" applyBorder="true" applyAlignment="true">
      <alignment horizontal="center" vertical="center" wrapText="true"/>
    </xf>
    <xf numFmtId="0" fontId="152" fillId="3" borderId="112" xfId="40034" applyFont="true" applyBorder="true" applyAlignment="true">
      <alignment horizontal="center" vertical="center" wrapText="true"/>
    </xf>
    <xf numFmtId="0" fontId="152" fillId="3" borderId="53" xfId="40035" applyFont="true" applyBorder="true" applyAlignment="true">
      <alignment horizontal="center" vertical="center" wrapText="true"/>
    </xf>
    <xf numFmtId="0" fontId="152" fillId="3" borderId="111" xfId="40034" applyFont="true" applyBorder="true" applyAlignment="true">
      <alignment horizontal="center" vertical="center" wrapText="true"/>
    </xf>
    <xf numFmtId="0" fontId="152" fillId="3" borderId="52" xfId="40094" applyFont="true" applyBorder="true" applyAlignment="true">
      <alignment horizontal="center" vertical="center" wrapText="true"/>
    </xf>
    <xf numFmtId="0" fontId="152" fillId="3" borderId="97" xfId="40095" applyFont="true" applyBorder="true" applyAlignment="true">
      <alignment horizontal="center" vertical="center" wrapText="true"/>
    </xf>
    <xf numFmtId="0" fontId="152" fillId="3" borderId="112" xfId="40094" applyFont="true" applyBorder="true" applyAlignment="true">
      <alignment horizontal="center" vertical="center" wrapText="true"/>
    </xf>
    <xf numFmtId="0" fontId="152" fillId="3" borderId="53" xfId="40095" applyFont="true" applyBorder="true" applyAlignment="true">
      <alignment horizontal="center" vertical="center" wrapText="true"/>
    </xf>
    <xf numFmtId="0" fontId="152" fillId="3" borderId="111" xfId="40094" applyFont="true" applyBorder="true" applyAlignment="true">
      <alignment horizontal="center" vertical="center" wrapText="true"/>
    </xf>
    <xf numFmtId="0" fontId="152" fillId="3" borderId="52" xfId="40154" applyFont="true" applyBorder="true" applyAlignment="true">
      <alignment horizontal="center" vertical="center" wrapText="true"/>
    </xf>
    <xf numFmtId="0" fontId="152" fillId="3" borderId="112" xfId="40154" applyFont="true" applyBorder="true" applyAlignment="true">
      <alignment horizontal="center" vertical="center" wrapText="true"/>
    </xf>
    <xf numFmtId="0" fontId="152" fillId="3" borderId="53" xfId="40155" applyFont="true" applyBorder="true" applyAlignment="true">
      <alignment horizontal="center" vertical="center" wrapText="true"/>
    </xf>
    <xf numFmtId="0" fontId="152" fillId="3" borderId="111" xfId="40154" applyFont="true" applyBorder="true" applyAlignment="true">
      <alignment horizontal="center" vertical="center" wrapText="true"/>
    </xf>
    <xf numFmtId="0" fontId="152" fillId="3" borderId="52" xfId="40214" applyFont="true" applyBorder="true" applyAlignment="true">
      <alignment horizontal="center" vertical="center" wrapText="true"/>
    </xf>
    <xf numFmtId="0" fontId="152" fillId="3" borderId="112" xfId="40214" applyFont="true" applyBorder="true" applyAlignment="true">
      <alignment horizontal="center" vertical="center" wrapText="true"/>
    </xf>
    <xf numFmtId="0" fontId="152" fillId="3" borderId="53" xfId="40215" applyFont="true" applyBorder="true" applyAlignment="true">
      <alignment horizontal="center" vertical="center" wrapText="true"/>
    </xf>
    <xf numFmtId="0" fontId="152" fillId="3" borderId="111" xfId="40214" applyFont="true" applyBorder="true" applyAlignment="true">
      <alignment horizontal="center" vertical="center" wrapText="true"/>
    </xf>
    <xf numFmtId="0" fontId="152" fillId="3" borderId="52" xfId="40274" applyFont="true" applyBorder="true" applyAlignment="true">
      <alignment horizontal="center" vertical="center" wrapText="true"/>
    </xf>
    <xf numFmtId="0" fontId="152" fillId="3" borderId="112" xfId="40274" applyFont="true" applyBorder="true" applyAlignment="true">
      <alignment horizontal="center" vertical="center" wrapText="true"/>
    </xf>
    <xf numFmtId="0" fontId="152" fillId="3" borderId="53" xfId="40275" applyFont="true" applyBorder="true" applyAlignment="true">
      <alignment horizontal="center" vertical="center" wrapText="true"/>
    </xf>
    <xf numFmtId="0" fontId="152" fillId="3" borderId="111" xfId="40274" applyFont="true" applyBorder="true" applyAlignment="true">
      <alignment horizontal="center" vertical="center" wrapText="true"/>
    </xf>
    <xf numFmtId="170" fontId="156" fillId="27" borderId="118" xfId="19344" applyNumberFormat="true" applyFont="true" applyFill="true" applyBorder="true" applyAlignment="true">
      <alignment horizontal="center" vertical="center"/>
    </xf>
    <xf numFmtId="170" fontId="156" fillId="27" borderId="119" xfId="19344" applyNumberFormat="true" applyFont="true" applyFill="true" applyBorder="true" applyAlignment="true">
      <alignment horizontal="center" vertical="center"/>
    </xf>
    <xf numFmtId="170" fontId="156" fillId="27" borderId="120" xfId="19344" applyNumberFormat="true" applyFont="true" applyFill="true" applyBorder="true" applyAlignment="true">
      <alignment horizontal="center" vertical="center"/>
    </xf>
    <xf numFmtId="170" fontId="156" fillId="27" borderId="121" xfId="19344" applyNumberFormat="true" applyFont="true" applyFill="true" applyBorder="true" applyAlignment="true">
      <alignment horizontal="center" vertical="center"/>
    </xf>
    <xf numFmtId="170" fontId="156" fillId="27" borderId="122" xfId="19344" applyNumberFormat="true" applyFont="true" applyFill="true" applyBorder="true" applyAlignment="true">
      <alignment horizontal="center" vertical="center"/>
    </xf>
    <xf numFmtId="170" fontId="156" fillId="27" borderId="80" xfId="19344" applyNumberFormat="true" applyFont="true" applyFill="true" applyBorder="true" applyAlignment="true">
      <alignment horizontal="center" vertical="center"/>
    </xf>
    <xf numFmtId="170" fontId="156" fillId="27" borderId="51" xfId="19344" applyNumberFormat="true" applyFont="true" applyFill="true" applyBorder="true" applyAlignment="true">
      <alignment horizontal="center" vertical="center"/>
    </xf>
    <xf numFmtId="170" fontId="156" fillId="27" borderId="95" xfId="19344" applyNumberFormat="true" applyFont="true" applyFill="true" applyBorder="true" applyAlignment="true">
      <alignment horizontal="center" vertical="center"/>
    </xf>
    <xf numFmtId="170" fontId="156" fillId="27" borderId="88" xfId="19344" applyNumberFormat="true" applyFont="true" applyFill="true" applyBorder="true" applyAlignment="true">
      <alignment horizontal="center" vertical="center"/>
    </xf>
    <xf numFmtId="170" fontId="156" fillId="27" borderId="68" xfId="19344" applyNumberFormat="true" applyFont="true" applyFill="true" applyBorder="true" applyAlignment="true">
      <alignment horizontal="center" vertical="center"/>
    </xf>
    <xf numFmtId="170" fontId="156" fillId="27" borderId="81" xfId="19344" applyNumberFormat="true" applyFont="true" applyFill="true" applyBorder="true" applyAlignment="true">
      <alignment horizontal="center" vertical="center"/>
    </xf>
    <xf numFmtId="170" fontId="156" fillId="27" borderId="50" xfId="19344" applyNumberFormat="true" applyFont="true" applyFill="true" applyBorder="true" applyAlignment="true">
      <alignment horizontal="center" vertical="center"/>
    </xf>
    <xf numFmtId="170" fontId="156" fillId="27" borderId="96" xfId="19344" applyNumberFormat="true" applyFont="true" applyFill="true" applyBorder="true" applyAlignment="true">
      <alignment horizontal="center" vertical="center"/>
    </xf>
    <xf numFmtId="170" fontId="156" fillId="27" borderId="89" xfId="19344" applyNumberFormat="true" applyFont="true" applyFill="true" applyBorder="true" applyAlignment="true">
      <alignment horizontal="center" vertical="center"/>
    </xf>
    <xf numFmtId="170" fontId="156" fillId="27" borderId="69" xfId="19344" applyNumberFormat="true" applyFont="true" applyFill="true" applyBorder="true" applyAlignment="true">
      <alignment horizontal="center" vertical="center"/>
    </xf>
    <xf numFmtId="169" fontId="151" fillId="28" borderId="113" xfId="40105" applyNumberFormat="true" applyFont="true" applyFill="true" applyBorder="true" applyAlignment="true">
      <alignment horizontal="center" vertical="center"/>
    </xf>
    <xf numFmtId="169" fontId="151" fillId="28" borderId="114" xfId="40106" applyNumberFormat="true" applyFont="true" applyFill="true" applyBorder="true" applyAlignment="true">
      <alignment horizontal="center" vertical="center"/>
    </xf>
    <xf numFmtId="169" fontId="151" fillId="28" borderId="115" xfId="40107" applyNumberFormat="true" applyFont="true" applyFill="true" applyBorder="true" applyAlignment="true">
      <alignment horizontal="center" vertical="center"/>
    </xf>
    <xf numFmtId="169" fontId="151" fillId="28" borderId="116" xfId="40106" applyNumberFormat="true" applyFont="true" applyFill="true" applyBorder="true" applyAlignment="true">
      <alignment horizontal="center" vertical="center"/>
    </xf>
    <xf numFmtId="169" fontId="151" fillId="28" borderId="117" xfId="40107" applyNumberFormat="true" applyFont="true" applyFill="true" applyBorder="true" applyAlignment="true">
      <alignment horizontal="center" vertical="center"/>
    </xf>
    <xf numFmtId="169" fontId="151" fillId="28" borderId="113" xfId="40106" applyNumberFormat="true" applyFont="true" applyFill="true" applyBorder="true" applyAlignment="true">
      <alignment horizontal="center" vertical="center"/>
    </xf>
    <xf numFmtId="169" fontId="151" fillId="28" borderId="78" xfId="40117" applyNumberFormat="true" applyFont="true" applyFill="true" applyBorder="true" applyAlignment="true">
      <alignment horizontal="center" vertical="center"/>
    </xf>
    <xf numFmtId="169" fontId="151" fillId="28" borderId="56" xfId="40118" applyNumberFormat="true" applyFont="true" applyFill="true" applyBorder="true" applyAlignment="true">
      <alignment horizontal="center" vertical="center"/>
    </xf>
    <xf numFmtId="169" fontId="151" fillId="28" borderId="93" xfId="40119" applyNumberFormat="true" applyFont="true" applyFill="true" applyBorder="true" applyAlignment="true">
      <alignment horizontal="center" vertical="center"/>
    </xf>
    <xf numFmtId="169" fontId="151" fillId="28" borderId="63" xfId="40118" applyNumberFormat="true" applyFont="true" applyFill="true" applyBorder="true" applyAlignment="true">
      <alignment horizontal="center" vertical="center"/>
    </xf>
    <xf numFmtId="169" fontId="151" fillId="28" borderId="64" xfId="40119" applyNumberFormat="true" applyFont="true" applyFill="true" applyBorder="true" applyAlignment="true">
      <alignment horizontal="center" vertical="center"/>
    </xf>
    <xf numFmtId="169" fontId="151" fillId="28" borderId="78" xfId="40118" applyNumberFormat="true" applyFont="true" applyFill="true" applyBorder="true" applyAlignment="true">
      <alignment horizontal="center" vertical="center"/>
    </xf>
    <xf numFmtId="169" fontId="151" fillId="28" borderId="85" xfId="40117" applyNumberFormat="true" applyFont="true" applyFill="true" applyBorder="true" applyAlignment="true">
      <alignment horizontal="center" vertical="center"/>
    </xf>
    <xf numFmtId="169" fontId="151" fillId="28" borderId="86" xfId="40118" applyNumberFormat="true" applyFont="true" applyFill="true" applyBorder="true" applyAlignment="true">
      <alignment horizontal="center" vertical="center"/>
    </xf>
    <xf numFmtId="169" fontId="151" fillId="28" borderId="98" xfId="40119" applyNumberFormat="true" applyFont="true" applyFill="true" applyBorder="true" applyAlignment="true">
      <alignment horizontal="center" vertical="center"/>
    </xf>
    <xf numFmtId="169" fontId="151" fillId="28" borderId="101" xfId="40118" applyNumberFormat="true" applyFont="true" applyFill="true" applyBorder="true" applyAlignment="true">
      <alignment horizontal="center" vertical="center"/>
    </xf>
    <xf numFmtId="169" fontId="151" fillId="28" borderId="87" xfId="40119" applyNumberFormat="true" applyFont="true" applyFill="true" applyBorder="true" applyAlignment="true">
      <alignment horizontal="center" vertical="center"/>
    </xf>
    <xf numFmtId="169" fontId="151" fillId="28" borderId="85" xfId="40118" applyNumberFormat="true" applyFont="true" applyFill="true" applyBorder="true" applyAlignment="true">
      <alignment horizontal="center" vertical="center"/>
    </xf>
    <xf numFmtId="169" fontId="151" fillId="28" borderId="78" xfId="40237" applyNumberFormat="true" applyFont="true" applyFill="true" applyBorder="true" applyAlignment="true">
      <alignment horizontal="center" vertical="center"/>
    </xf>
    <xf numFmtId="169" fontId="151" fillId="28" borderId="56" xfId="40238" applyNumberFormat="true" applyFont="true" applyFill="true" applyBorder="true" applyAlignment="true">
      <alignment horizontal="center" vertical="center"/>
    </xf>
    <xf numFmtId="169" fontId="151" fillId="28" borderId="93" xfId="40239" applyNumberFormat="true" applyFont="true" applyFill="true" applyBorder="true" applyAlignment="true">
      <alignment horizontal="center" vertical="center"/>
    </xf>
    <xf numFmtId="169" fontId="151" fillId="28" borderId="63" xfId="40238" applyNumberFormat="true" applyFont="true" applyFill="true" applyBorder="true" applyAlignment="true">
      <alignment horizontal="center" vertical="center"/>
    </xf>
    <xf numFmtId="169" fontId="151" fillId="28" borderId="64" xfId="40239" applyNumberFormat="true" applyFont="true" applyFill="true" applyBorder="true" applyAlignment="true">
      <alignment horizontal="center" vertical="center"/>
    </xf>
    <xf numFmtId="169" fontId="151" fillId="28" borderId="78" xfId="40238" applyNumberFormat="true" applyFont="true" applyFill="true" applyBorder="true" applyAlignment="true">
      <alignment horizontal="center" vertical="center"/>
    </xf>
    <xf numFmtId="169" fontId="151" fillId="28" borderId="85" xfId="40237" applyNumberFormat="true" applyFont="true" applyFill="true" applyBorder="true" applyAlignment="true">
      <alignment horizontal="center" vertical="center"/>
    </xf>
    <xf numFmtId="169" fontId="151" fillId="28" borderId="86" xfId="40238" applyNumberFormat="true" applyFont="true" applyFill="true" applyBorder="true" applyAlignment="true">
      <alignment horizontal="center" vertical="center"/>
    </xf>
    <xf numFmtId="169" fontId="151" fillId="28" borderId="98" xfId="40239" applyNumberFormat="true" applyFont="true" applyFill="true" applyBorder="true" applyAlignment="true">
      <alignment horizontal="center" vertical="center"/>
    </xf>
    <xf numFmtId="169" fontId="151" fillId="28" borderId="101" xfId="40238" applyNumberFormat="true" applyFont="true" applyFill="true" applyBorder="true" applyAlignment="true">
      <alignment horizontal="center" vertical="center"/>
    </xf>
    <xf numFmtId="169" fontId="151" fillId="28" borderId="87" xfId="40239" applyNumberFormat="true" applyFont="true" applyFill="true" applyBorder="true" applyAlignment="true">
      <alignment horizontal="center" vertical="center"/>
    </xf>
    <xf numFmtId="169" fontId="151" fillId="28" borderId="85" xfId="40238" applyNumberFormat="true" applyFont="true" applyFill="true" applyBorder="true" applyAlignment="true">
      <alignment horizontal="center" vertical="center"/>
    </xf>
    <xf numFmtId="169" fontId="151" fillId="28" borderId="78" xfId="40297" applyNumberFormat="true" applyFont="true" applyFill="true" applyBorder="true" applyAlignment="true">
      <alignment horizontal="center" vertical="center"/>
    </xf>
    <xf numFmtId="169" fontId="151" fillId="28" borderId="56" xfId="40298" applyNumberFormat="true" applyFont="true" applyFill="true" applyBorder="true" applyAlignment="true">
      <alignment horizontal="center" vertical="center"/>
    </xf>
    <xf numFmtId="169" fontId="151" fillId="28" borderId="93" xfId="40299" applyNumberFormat="true" applyFont="true" applyFill="true" applyBorder="true" applyAlignment="true">
      <alignment horizontal="center" vertical="center"/>
    </xf>
    <xf numFmtId="169" fontId="151" fillId="28" borderId="63" xfId="40298" applyNumberFormat="true" applyFont="true" applyFill="true" applyBorder="true" applyAlignment="true">
      <alignment horizontal="center" vertical="center"/>
    </xf>
    <xf numFmtId="169" fontId="151" fillId="28" borderId="64" xfId="40299" applyNumberFormat="true" applyFont="true" applyFill="true" applyBorder="true" applyAlignment="true">
      <alignment horizontal="center" vertical="center"/>
    </xf>
    <xf numFmtId="169" fontId="151" fillId="28" borderId="78" xfId="40298" applyNumberFormat="true" applyFont="true" applyFill="true" applyBorder="true" applyAlignment="true">
      <alignment horizontal="center" vertical="center"/>
    </xf>
    <xf numFmtId="169" fontId="151" fillId="28" borderId="85" xfId="40297" applyNumberFormat="true" applyFont="true" applyFill="true" applyBorder="true" applyAlignment="true">
      <alignment horizontal="center" vertical="center"/>
    </xf>
    <xf numFmtId="169" fontId="151" fillId="28" borderId="86" xfId="40298" applyNumberFormat="true" applyFont="true" applyFill="true" applyBorder="true" applyAlignment="true">
      <alignment horizontal="center" vertical="center"/>
    </xf>
    <xf numFmtId="169" fontId="151" fillId="28" borderId="98" xfId="40299" applyNumberFormat="true" applyFont="true" applyFill="true" applyBorder="true" applyAlignment="true">
      <alignment horizontal="center" vertical="center"/>
    </xf>
    <xf numFmtId="169" fontId="151" fillId="28" borderId="101" xfId="40298" applyNumberFormat="true" applyFont="true" applyFill="true" applyBorder="true" applyAlignment="true">
      <alignment horizontal="center" vertical="center"/>
    </xf>
    <xf numFmtId="169" fontId="151" fillId="28" borderId="87" xfId="40299" applyNumberFormat="true" applyFont="true" applyFill="true" applyBorder="true" applyAlignment="true">
      <alignment horizontal="center" vertical="center"/>
    </xf>
    <xf numFmtId="169" fontId="151" fillId="28" borderId="85" xfId="40298" applyNumberFormat="true" applyFont="true" applyFill="true" applyBorder="true" applyAlignment="true">
      <alignment horizontal="center" vertical="center"/>
    </xf>
    <xf numFmtId="0" fontId="166" fillId="27" borderId="3" xfId="19344" applyFont="true" applyFill="true" applyBorder="true" applyAlignment="true">
      <alignment horizontal="left"/>
    </xf>
    <xf numFmtId="0" fontId="166" fillId="27" borderId="5" xfId="19344" applyFont="true" applyFill="true" applyBorder="true" applyAlignment="true"/>
    <xf numFmtId="0" fontId="152" fillId="3" borderId="111" xfId="39973" applyFont="true" applyBorder="true" applyAlignment="true">
      <alignment horizontal="center" vertical="center"/>
    </xf>
    <xf numFmtId="0" fontId="152" fillId="3" borderId="52" xfId="39974" applyFont="true" applyBorder="true" applyAlignment="true">
      <alignment horizontal="center" vertical="center"/>
    </xf>
    <xf numFmtId="0" fontId="152" fillId="3" borderId="97" xfId="39975" applyFont="true" applyBorder="true" applyAlignment="true">
      <alignment horizontal="center" vertical="center"/>
    </xf>
    <xf numFmtId="0" fontId="152" fillId="3" borderId="111" xfId="40033" applyFont="true" applyBorder="true" applyAlignment="true">
      <alignment horizontal="center" vertical="center"/>
    </xf>
    <xf numFmtId="0" fontId="152" fillId="3" borderId="52" xfId="40034" applyFont="true" applyBorder="true" applyAlignment="true">
      <alignment horizontal="center" vertical="center"/>
    </xf>
    <xf numFmtId="0" fontId="152" fillId="3" borderId="97" xfId="40035" applyFont="true" applyBorder="true" applyAlignment="true">
      <alignment horizontal="center" vertical="center"/>
    </xf>
    <xf numFmtId="0" fontId="152" fillId="3" borderId="111" xfId="40093" applyFont="true" applyBorder="true" applyAlignment="true">
      <alignment horizontal="center" vertical="center"/>
    </xf>
    <xf numFmtId="0" fontId="152" fillId="3" borderId="52" xfId="40094" applyFont="true" applyBorder="true" applyAlignment="true">
      <alignment horizontal="center" vertical="center"/>
    </xf>
    <xf numFmtId="0" fontId="152" fillId="3" borderId="97" xfId="40095" applyFont="true" applyBorder="true" applyAlignment="true">
      <alignment horizontal="center" vertical="center"/>
    </xf>
    <xf numFmtId="170" fontId="156" fillId="27" borderId="10" xfId="19344" applyNumberFormat="true" applyFont="true" applyFill="true" applyAlignment="true">
      <alignment horizontal="right" vertical="top"/>
    </xf>
    <xf numFmtId="0" fontId="152" fillId="3" borderId="111" xfId="40153" applyFont="true" applyBorder="true" applyAlignment="true">
      <alignment horizontal="center" vertical="center"/>
    </xf>
    <xf numFmtId="0" fontId="152" fillId="3" borderId="52" xfId="40154" applyFont="true" applyBorder="true" applyAlignment="true">
      <alignment horizontal="center" vertical="center"/>
    </xf>
    <xf numFmtId="0" fontId="152" fillId="3" borderId="97" xfId="40155" applyFont="true" applyBorder="true" applyAlignment="true">
      <alignment horizontal="center" vertical="center"/>
    </xf>
    <xf numFmtId="0" fontId="152" fillId="3" borderId="111" xfId="40213" applyFont="true" applyBorder="true" applyAlignment="true">
      <alignment horizontal="center" vertical="center"/>
    </xf>
    <xf numFmtId="0" fontId="152" fillId="3" borderId="52" xfId="40214" applyFont="true" applyBorder="true" applyAlignment="true">
      <alignment horizontal="center" vertical="center"/>
    </xf>
    <xf numFmtId="0" fontId="152" fillId="3" borderId="97" xfId="40215" applyFont="true" applyBorder="true" applyAlignment="true">
      <alignment horizontal="center" vertical="center"/>
    </xf>
    <xf numFmtId="0" fontId="178" fillId="27" borderId="3" xfId="19344" applyFont="true" applyFill="true" applyBorder="true" applyAlignment="true"/>
    <xf numFmtId="0" fontId="178" fillId="27" borderId="5" xfId="19344" applyFont="true" applyFill="true" applyBorder="true" applyAlignment="true"/>
    <xf numFmtId="0" fontId="152" fillId="3" borderId="111" xfId="40273" applyFont="true" applyBorder="true" applyAlignment="true">
      <alignment horizontal="center" vertical="center"/>
    </xf>
    <xf numFmtId="0" fontId="152" fillId="3" borderId="52" xfId="40274" applyFont="true" applyBorder="true" applyAlignment="true">
      <alignment horizontal="center" vertical="center"/>
    </xf>
    <xf numFmtId="0" fontId="152" fillId="3" borderId="97" xfId="40275" applyFont="true" applyBorder="true" applyAlignment="true">
      <alignment horizontal="center" vertical="center"/>
    </xf>
    <xf numFmtId="0" fontId="152" fillId="3" borderId="54" xfId="40334" applyFont="true" applyBorder="true" applyAlignment="true">
      <alignment horizontal="center" vertical="center"/>
    </xf>
    <xf numFmtId="0" fontId="152" fillId="3" borderId="54" xfId="40402" applyFont="true" applyBorder="true" applyAlignment="true">
      <alignment horizontal="center" vertical="center"/>
    </xf>
    <xf numFmtId="0" fontId="137" fillId="15" borderId="10" xfId="19344" applyFont="true" applyFill="true" applyAlignment="true">
      <alignment vertical="top"/>
    </xf>
    <xf numFmtId="0" fontId="137" fillId="0" borderId="10" xfId="19344" applyFont="true" applyFill="true" applyBorder="true" applyAlignment="true">
      <alignment vertical="top"/>
    </xf>
    <xf numFmtId="0" fontId="25" fillId="0" borderId="10" xfId="19344" applyFill="true" applyBorder="true" applyAlignment="true">
      <alignment vertical="top"/>
    </xf>
    <xf numFmtId="0" fontId="0" fillId="0" borderId="0" xfId="0" applyAlignment="true"/>
    <xf numFmtId="0" fontId="117" fillId="3" borderId="10" xfId="19344" applyFont="true" applyAlignment="true"/>
    <xf numFmtId="3" fontId="25" fillId="3" borderId="10" xfId="19344" applyNumberFormat="true" applyAlignment="true"/>
    <xf numFmtId="0" fontId="152" fillId="26" borderId="58" xfId="40532" applyFont="true" applyFill="true" applyBorder="true" applyAlignment="true">
      <alignment horizontal="left" vertical="center"/>
    </xf>
    <xf numFmtId="0" fontId="152" fillId="26" borderId="59" xfId="40538" applyFont="true" applyFill="true" applyBorder="true" applyAlignment="true">
      <alignment horizontal="left" vertical="center"/>
    </xf>
    <xf numFmtId="0" fontId="152" fillId="26" borderId="60" xfId="40544" applyFont="true" applyFill="true" applyBorder="true" applyAlignment="true">
      <alignment horizontal="left" vertical="center"/>
    </xf>
    <xf numFmtId="0" fontId="152" fillId="26" borderId="123" xfId="40296" applyFont="true" applyFill="true" applyBorder="true" applyAlignment="true">
      <alignment horizontal="left" vertical="center"/>
    </xf>
    <xf numFmtId="0" fontId="152" fillId="3" borderId="10" xfId="40088" applyFont="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70" fontId="156" fillId="27" borderId="124" xfId="19344" applyNumberFormat="true" applyFont="true" applyFill="true" applyBorder="true" applyAlignment="true">
      <alignment horizontal="center" vertical="center"/>
    </xf>
    <xf numFmtId="168" fontId="151" fillId="28" borderId="61" xfId="40112" applyNumberFormat="true" applyFont="true" applyFill="true" applyBorder="true" applyAlignment="true">
      <alignment horizontal="center" vertical="center"/>
    </xf>
    <xf numFmtId="168" fontId="151" fillId="28" borderId="56" xfId="40124" applyNumberFormat="true" applyFont="true" applyFill="true" applyBorder="true" applyAlignment="true">
      <alignment horizontal="center" vertical="center"/>
    </xf>
    <xf numFmtId="168" fontId="151" fillId="28" borderId="72" xfId="40244" applyNumberFormat="true" applyFont="true" applyFill="true" applyBorder="true" applyAlignment="true">
      <alignment horizontal="center" vertical="center"/>
    </xf>
    <xf numFmtId="168" fontId="151" fillId="28" borderId="56" xfId="40244" applyNumberFormat="true" applyFont="true" applyFill="true" applyBorder="true" applyAlignment="true">
      <alignment horizontal="center" vertical="center"/>
    </xf>
    <xf numFmtId="168" fontId="151" fillId="28" borderId="56" xfId="40304" applyNumberFormat="true" applyFont="true" applyFill="true" applyBorder="true" applyAlignment="true">
      <alignment horizontal="center" vertical="center"/>
    </xf>
    <xf numFmtId="0" fontId="25" fillId="3" borderId="10" xfId="19344" applyAlignment="true">
      <alignment horizontal="center" vertical="center"/>
    </xf>
    <xf numFmtId="0" fontId="25" fillId="0" borderId="10" xfId="19344" applyFill="true" applyBorder="true" applyAlignment="true">
      <alignment horizontal="center" vertical="center"/>
    </xf>
    <xf numFmtId="0" fontId="152" fillId="3" borderId="76" xfId="40333" applyFont="true" applyBorder="true" applyAlignment="true">
      <alignment horizontal="center" vertical="center"/>
    </xf>
    <xf numFmtId="0" fontId="152" fillId="3" borderId="91" xfId="40335" applyFont="true" applyBorder="true" applyAlignment="true">
      <alignment horizontal="center" vertical="center"/>
    </xf>
    <xf numFmtId="0" fontId="152" fillId="3" borderId="76" xfId="40334" applyFont="true" applyBorder="true" applyAlignment="true">
      <alignment horizontal="center" vertical="center" wrapText="true"/>
    </xf>
    <xf numFmtId="0" fontId="152" fillId="3" borderId="91" xfId="40335" applyFont="true" applyBorder="true" applyAlignment="true">
      <alignment horizontal="center" vertical="center" wrapText="true"/>
    </xf>
    <xf numFmtId="0" fontId="152" fillId="3" borderId="76" xfId="40401" applyFont="true" applyBorder="true" applyAlignment="true">
      <alignment horizontal="center" vertical="center"/>
    </xf>
    <xf numFmtId="0" fontId="152" fillId="3" borderId="91" xfId="40403" applyFont="true" applyBorder="true" applyAlignment="true">
      <alignment horizontal="center" vertical="center"/>
    </xf>
    <xf numFmtId="0" fontId="152" fillId="3" borderId="76" xfId="40402" applyFont="true" applyBorder="true" applyAlignment="true">
      <alignment horizontal="center" vertical="center" wrapText="true"/>
    </xf>
    <xf numFmtId="0" fontId="152" fillId="3" borderId="91" xfId="40403" applyFont="true" applyBorder="true" applyAlignment="true">
      <alignment horizontal="center" vertical="center" wrapText="true"/>
    </xf>
    <xf numFmtId="0" fontId="152" fillId="3" borderId="11" xfId="40396" applyFont="true" applyBorder="true" applyAlignment="true">
      <alignment horizontal="center" vertical="center"/>
    </xf>
    <xf numFmtId="0" fontId="152" fillId="3" borderId="11" xfId="40262" applyFont="true" applyBorder="true" applyAlignment="true">
      <alignment horizontal="center" vertical="center"/>
    </xf>
    <xf numFmtId="0" fontId="152" fillId="3" borderId="11" xfId="40202" applyFont="true" applyBorder="true" applyAlignment="true">
      <alignment horizontal="center" vertical="center"/>
    </xf>
    <xf numFmtId="0" fontId="25" fillId="27" borderId="3" xfId="19344" applyFill="true" applyBorder="true" applyAlignment="true">
      <alignment wrapText="true"/>
    </xf>
    <xf numFmtId="0" fontId="25" fillId="3" borderId="10" xfId="19344" applyBorder="true" applyAlignment="true">
      <alignment wrapText="true"/>
    </xf>
    <xf numFmtId="0" fontId="152" fillId="3" borderId="11" xfId="40142" applyFont="true" applyBorder="true" applyAlignment="true">
      <alignment horizontal="center" vertical="center"/>
    </xf>
    <xf numFmtId="170" fontId="156" fillId="27" borderId="125" xfId="19344" applyNumberFormat="true" applyFont="true" applyFill="true" applyBorder="true" applyAlignment="true">
      <alignment horizontal="center" vertical="center"/>
    </xf>
    <xf numFmtId="170" fontId="156" fillId="27" borderId="126" xfId="19344" applyNumberFormat="true" applyFont="true" applyFill="true" applyBorder="true" applyAlignment="true">
      <alignment horizontal="center" vertical="center"/>
    </xf>
    <xf numFmtId="0" fontId="152" fillId="3" borderId="11" xfId="40082" applyFont="true" applyBorder="true" applyAlignment="true">
      <alignment horizontal="center" vertical="center"/>
    </xf>
    <xf numFmtId="0" fontId="152" fillId="3" borderId="11" xfId="40022" applyFont="true" applyBorder="true" applyAlignment="true">
      <alignment horizontal="center" vertical="center"/>
    </xf>
    <xf numFmtId="0" fontId="152" fillId="3" borderId="11" xfId="39962" applyFont="true" applyBorder="true" applyAlignment="true">
      <alignment horizontal="center" vertical="center"/>
    </xf>
    <xf numFmtId="170" fontId="156" fillId="27" borderId="128" xfId="19344" applyNumberFormat="true" applyFont="true" applyFill="true" applyBorder="true" applyAlignment="true">
      <alignment horizontal="center" vertical="center"/>
    </xf>
    <xf numFmtId="0" fontId="152" fillId="3" borderId="76" xfId="39979" applyFont="true" applyBorder="true" applyAlignment="true">
      <alignment horizontal="center" vertical="center" wrapText="true"/>
    </xf>
    <xf numFmtId="0" fontId="152" fillId="3" borderId="91" xfId="39981" applyFont="true" applyBorder="true" applyAlignment="true">
      <alignment horizontal="center" vertical="center" wrapText="true"/>
    </xf>
    <xf numFmtId="0" fontId="152" fillId="3" borderId="76" xfId="39980" applyFont="true" applyBorder="true" applyAlignment="true">
      <alignment horizontal="center" vertical="center" wrapText="true"/>
    </xf>
    <xf numFmtId="0" fontId="152" fillId="3" borderId="11" xfId="39968" applyFont="true" applyBorder="true" applyAlignment="true">
      <alignment horizontal="center" vertical="center"/>
    </xf>
    <xf numFmtId="0" fontId="152" fillId="3" borderId="76" xfId="40039" applyFont="true" applyBorder="true" applyAlignment="true">
      <alignment horizontal="center" vertical="center" wrapText="true"/>
    </xf>
    <xf numFmtId="0" fontId="152" fillId="3" borderId="91" xfId="40041" applyFont="true" applyBorder="true" applyAlignment="true">
      <alignment horizontal="center" vertical="center" wrapText="true"/>
    </xf>
    <xf numFmtId="0" fontId="152" fillId="3" borderId="76" xfId="40099" applyFont="true" applyBorder="true" applyAlignment="true">
      <alignment horizontal="center" vertical="center" wrapText="true"/>
    </xf>
    <xf numFmtId="0" fontId="152" fillId="3" borderId="91" xfId="40101" applyFont="true" applyBorder="true" applyAlignment="true">
      <alignment horizontal="center" vertical="center" wrapText="true"/>
    </xf>
    <xf numFmtId="168" fontId="151" fillId="28" borderId="77" xfId="40111" applyNumberFormat="true" applyFont="true" applyFill="true" applyBorder="true" applyAlignment="true">
      <alignment horizontal="center" vertical="center"/>
    </xf>
    <xf numFmtId="168" fontId="151" fillId="28" borderId="92" xfId="40113" applyNumberFormat="true" applyFont="true" applyFill="true" applyBorder="true" applyAlignment="true">
      <alignment horizontal="center" vertical="center"/>
    </xf>
    <xf numFmtId="168" fontId="151" fillId="28" borderId="78" xfId="40123" applyNumberFormat="true" applyFont="true" applyFill="true" applyBorder="true" applyAlignment="true">
      <alignment horizontal="center" vertical="center"/>
    </xf>
    <xf numFmtId="168" fontId="151" fillId="28" borderId="93" xfId="40125" applyNumberFormat="true" applyFont="true" applyFill="true" applyBorder="true" applyAlignment="true">
      <alignment horizontal="center" vertical="center"/>
    </xf>
    <xf numFmtId="168" fontId="151" fillId="28" borderId="85" xfId="40123" applyNumberFormat="true" applyFont="true" applyFill="true" applyBorder="true" applyAlignment="true">
      <alignment horizontal="center" vertical="center"/>
    </xf>
    <xf numFmtId="168" fontId="151" fillId="28" borderId="86" xfId="40124" applyNumberFormat="true" applyFont="true" applyFill="true" applyBorder="true" applyAlignment="true">
      <alignment horizontal="center" vertical="center"/>
    </xf>
    <xf numFmtId="168" fontId="151" fillId="28" borderId="98" xfId="40125" applyNumberFormat="true" applyFont="true" applyFill="true" applyBorder="true" applyAlignment="true">
      <alignment horizontal="center" vertical="center"/>
    </xf>
    <xf numFmtId="0" fontId="152" fillId="3" borderId="76" xfId="40040" applyFont="true" applyBorder="true" applyAlignment="true">
      <alignment horizontal="center" vertical="center" wrapText="true"/>
    </xf>
    <xf numFmtId="0" fontId="152" fillId="3" borderId="76" xfId="40100" applyFont="true" applyBorder="true" applyAlignment="true">
      <alignment horizontal="center" vertical="center" wrapText="true"/>
    </xf>
    <xf numFmtId="168" fontId="151" fillId="28" borderId="77" xfId="40112" applyNumberFormat="true" applyFont="true" applyFill="true" applyBorder="true" applyAlignment="true">
      <alignment horizontal="center" vertical="center"/>
    </xf>
    <xf numFmtId="168" fontId="151" fillId="28" borderId="78" xfId="40124" applyNumberFormat="true" applyFont="true" applyFill="true" applyBorder="true" applyAlignment="true">
      <alignment horizontal="center" vertical="center"/>
    </xf>
    <xf numFmtId="168" fontId="151" fillId="28" borderId="85" xfId="40124" applyNumberFormat="true" applyFont="true" applyFill="true" applyBorder="true" applyAlignment="true">
      <alignment horizontal="center" vertical="center"/>
    </xf>
    <xf numFmtId="0" fontId="152" fillId="3" borderId="11" xfId="40028" applyFont="true" applyBorder="true" applyAlignment="true">
      <alignment horizontal="center" vertical="center"/>
    </xf>
    <xf numFmtId="0" fontId="152" fillId="3" borderId="76" xfId="40159" applyFont="true" applyBorder="true" applyAlignment="true">
      <alignment horizontal="center" vertical="center" wrapText="true"/>
    </xf>
    <xf numFmtId="0" fontId="152" fillId="3" borderId="91" xfId="40161" applyFont="true" applyBorder="true" applyAlignment="true">
      <alignment horizontal="center" vertical="center" wrapText="true"/>
    </xf>
    <xf numFmtId="0" fontId="152" fillId="3" borderId="76" xfId="40160" applyFont="true" applyBorder="true" applyAlignment="true">
      <alignment horizontal="center" vertical="center" wrapText="true"/>
    </xf>
    <xf numFmtId="0" fontId="152" fillId="3" borderId="11" xfId="40148" applyFont="true" applyBorder="true" applyAlignment="true">
      <alignment horizontal="center" vertical="center"/>
    </xf>
    <xf numFmtId="0" fontId="152" fillId="3" borderId="76" xfId="40219" applyFont="true" applyBorder="true" applyAlignment="true">
      <alignment horizontal="center" vertical="center" wrapText="true"/>
    </xf>
    <xf numFmtId="0" fontId="152" fillId="3" borderId="91" xfId="40221" applyFont="true" applyBorder="true" applyAlignment="true">
      <alignment horizontal="center" vertical="center" wrapText="true"/>
    </xf>
    <xf numFmtId="168" fontId="151" fillId="28" borderId="82" xfId="40243" applyNumberFormat="true" applyFont="true" applyFill="true" applyBorder="true" applyAlignment="true">
      <alignment horizontal="center" vertical="center"/>
    </xf>
    <xf numFmtId="168" fontId="151" fillId="28" borderId="99" xfId="40245" applyNumberFormat="true" applyFont="true" applyFill="true" applyBorder="true" applyAlignment="true">
      <alignment horizontal="center" vertical="center"/>
    </xf>
    <xf numFmtId="168" fontId="151" fillId="28" borderId="78" xfId="40243" applyNumberFormat="true" applyFont="true" applyFill="true" applyBorder="true" applyAlignment="true">
      <alignment horizontal="center" vertical="center"/>
    </xf>
    <xf numFmtId="168" fontId="151" fillId="28" borderId="93" xfId="40245" applyNumberFormat="true" applyFont="true" applyFill="true" applyBorder="true" applyAlignment="true">
      <alignment horizontal="center" vertical="center"/>
    </xf>
    <xf numFmtId="0" fontId="152" fillId="3" borderId="76" xfId="40279" applyFont="true" applyBorder="true" applyAlignment="true">
      <alignment horizontal="center" vertical="center" wrapText="true"/>
    </xf>
    <xf numFmtId="0" fontId="152" fillId="3" borderId="91" xfId="40281" applyFont="true" applyBorder="true" applyAlignment="true">
      <alignment horizontal="center" vertical="center" wrapText="true"/>
    </xf>
    <xf numFmtId="168" fontId="151" fillId="28" borderId="78" xfId="40303" applyNumberFormat="true" applyFont="true" applyFill="true" applyBorder="true" applyAlignment="true">
      <alignment horizontal="center" vertical="center"/>
    </xf>
    <xf numFmtId="168" fontId="151" fillId="28" borderId="93" xfId="40305" applyNumberFormat="true" applyFont="true" applyFill="true" applyBorder="true" applyAlignment="true">
      <alignment horizontal="center" vertical="center"/>
    </xf>
    <xf numFmtId="168" fontId="151" fillId="28" borderId="85" xfId="40303" applyNumberFormat="true" applyFont="true" applyFill="true" applyBorder="true" applyAlignment="true">
      <alignment horizontal="center" vertical="center"/>
    </xf>
    <xf numFmtId="168" fontId="151" fillId="28" borderId="86" xfId="40304" applyNumberFormat="true" applyFont="true" applyFill="true" applyBorder="true" applyAlignment="true">
      <alignment horizontal="center" vertical="center"/>
    </xf>
    <xf numFmtId="168" fontId="151" fillId="28" borderId="98" xfId="40305" applyNumberFormat="true" applyFont="true" applyFill="true" applyBorder="true" applyAlignment="true">
      <alignment horizontal="center" vertical="center"/>
    </xf>
    <xf numFmtId="0" fontId="152" fillId="3" borderId="76" xfId="40220" applyFont="true" applyBorder="true" applyAlignment="true">
      <alignment horizontal="center" vertical="center" wrapText="true"/>
    </xf>
    <xf numFmtId="168" fontId="151" fillId="28" borderId="82" xfId="40244" applyNumberFormat="true" applyFont="true" applyFill="true" applyBorder="true" applyAlignment="true">
      <alignment horizontal="center" vertical="center"/>
    </xf>
    <xf numFmtId="168" fontId="151" fillId="28" borderId="78" xfId="40244" applyNumberFormat="true" applyFont="true" applyFill="true" applyBorder="true" applyAlignment="true">
      <alignment horizontal="center" vertical="center"/>
    </xf>
    <xf numFmtId="0" fontId="152" fillId="3" borderId="76" xfId="40280" applyFont="true" applyBorder="true" applyAlignment="true">
      <alignment horizontal="center" vertical="center" wrapText="true"/>
    </xf>
    <xf numFmtId="168" fontId="151" fillId="28" borderId="78" xfId="40304" applyNumberFormat="true" applyFont="true" applyFill="true" applyBorder="true" applyAlignment="true">
      <alignment horizontal="center" vertical="center"/>
    </xf>
    <xf numFmtId="168" fontId="151" fillId="28" borderId="85" xfId="40304" applyNumberFormat="true" applyFont="true" applyFill="true" applyBorder="true" applyAlignment="true">
      <alignment horizontal="center" vertical="center"/>
    </xf>
    <xf numFmtId="0" fontId="152" fillId="3" borderId="11" xfId="40208" applyFont="true" applyBorder="true" applyAlignment="true">
      <alignment horizontal="center" vertical="center"/>
    </xf>
    <xf numFmtId="168" fontId="151" fillId="28" borderId="85" xfId="40244" applyNumberFormat="true" applyFont="true" applyFill="true" applyBorder="true" applyAlignment="true">
      <alignment horizontal="center" vertical="center"/>
    </xf>
    <xf numFmtId="168" fontId="151" fillId="28" borderId="86" xfId="40244" applyNumberFormat="true" applyFont="true" applyFill="true" applyBorder="true" applyAlignment="true">
      <alignment horizontal="center" vertical="center"/>
    </xf>
    <xf numFmtId="168" fontId="151" fillId="28" borderId="98" xfId="40245" applyNumberFormat="true" applyFont="true" applyFill="true" applyBorder="true" applyAlignment="true">
      <alignment horizontal="center" vertical="center"/>
    </xf>
    <xf numFmtId="168" fontId="151" fillId="28" borderId="85" xfId="40243" applyNumberFormat="true" applyFont="true" applyFill="true" applyBorder="true" applyAlignment="true">
      <alignment horizontal="center" vertical="center"/>
    </xf>
    <xf numFmtId="0" fontId="152" fillId="3" borderId="11" xfId="40268" applyFont="true" applyBorder="true" applyAlignment="true">
      <alignment horizontal="center" vertical="center"/>
    </xf>
    <xf numFmtId="0" fontId="152" fillId="3" borderId="76" xfId="40339" applyFont="true" applyBorder="true" applyAlignment="true">
      <alignment horizontal="center" vertical="center" wrapText="true"/>
    </xf>
    <xf numFmtId="0" fontId="152" fillId="3" borderId="91" xfId="40341" applyFont="true" applyBorder="true" applyAlignment="true">
      <alignment horizontal="center" vertical="center" wrapText="true"/>
    </xf>
    <xf numFmtId="0" fontId="152" fillId="3" borderId="76" xfId="40340" applyFont="true" applyBorder="true" applyAlignment="true">
      <alignment horizontal="center" vertical="center" wrapText="true"/>
    </xf>
    <xf numFmtId="0" fontId="152" fillId="3" borderId="11" xfId="40328" applyFont="true" applyBorder="true" applyAlignment="true">
      <alignment horizontal="center" vertical="center"/>
    </xf>
    <xf numFmtId="0" fontId="152" fillId="3" borderId="76" xfId="40407" applyFont="true" applyBorder="true" applyAlignment="true">
      <alignment horizontal="center" vertical="center" wrapText="true"/>
    </xf>
    <xf numFmtId="0" fontId="152" fillId="3" borderId="91" xfId="40409" applyFont="true" applyBorder="true" applyAlignment="true">
      <alignment horizontal="center" vertical="center" wrapText="true"/>
    </xf>
    <xf numFmtId="0" fontId="152" fillId="3" borderId="76" xfId="40408" applyFont="true" applyBorder="true" applyAlignment="true">
      <alignment horizontal="center" vertical="center" wrapText="true"/>
    </xf>
    <xf numFmtId="169" fontId="116" fillId="28" borderId="113" xfId="39985" applyNumberFormat="true" applyFont="true" applyFill="true" applyBorder="true" applyAlignment="true">
      <alignment horizontal="center" vertical="center"/>
    </xf>
    <xf numFmtId="169" fontId="116" fillId="28" borderId="78" xfId="39997" applyNumberFormat="true" applyFont="true" applyFill="true" applyBorder="true" applyAlignment="true">
      <alignment horizontal="center" vertical="center"/>
    </xf>
    <xf numFmtId="169" fontId="116" fillId="28" borderId="85" xfId="40009" applyNumberFormat="true" applyFont="true" applyFill="true" applyBorder="true" applyAlignment="true">
      <alignment horizontal="center" vertical="center"/>
    </xf>
    <xf numFmtId="169" fontId="116" fillId="28" borderId="113" xfId="40045" applyNumberFormat="true" applyFont="true" applyFill="true" applyBorder="true" applyAlignment="true">
      <alignment horizontal="center" vertical="center"/>
    </xf>
    <xf numFmtId="169" fontId="116" fillId="28" borderId="78" xfId="40057" applyNumberFormat="true" applyFont="true" applyFill="true" applyBorder="true" applyAlignment="true">
      <alignment horizontal="center" vertical="center"/>
    </xf>
    <xf numFmtId="169" fontId="116" fillId="28" borderId="85" xfId="40069" applyNumberFormat="true" applyFont="true" applyFill="true" applyBorder="true" applyAlignment="true">
      <alignment horizontal="center" vertical="center"/>
    </xf>
    <xf numFmtId="169" fontId="116" fillId="28" borderId="113" xfId="40165" applyNumberFormat="true" applyFont="true" applyFill="true" applyBorder="true" applyAlignment="true">
      <alignment horizontal="center" vertical="center"/>
    </xf>
    <xf numFmtId="169" fontId="116" fillId="28" borderId="78" xfId="40177" applyNumberFormat="true" applyFont="true" applyFill="true" applyBorder="true" applyAlignment="true">
      <alignment horizontal="center" vertical="center"/>
    </xf>
    <xf numFmtId="169" fontId="116" fillId="28" borderId="85" xfId="40189" applyNumberFormat="true" applyFont="true" applyFill="true" applyBorder="true" applyAlignment="true">
      <alignment horizontal="center" vertical="center"/>
    </xf>
    <xf numFmtId="169" fontId="116" fillId="28" borderId="113" xfId="40225" applyNumberFormat="true" applyFont="true" applyFill="true" applyBorder="true" applyAlignment="true">
      <alignment horizontal="center" vertical="center"/>
    </xf>
    <xf numFmtId="169" fontId="116" fillId="28" borderId="78" xfId="40237" applyNumberFormat="true" applyFont="true" applyFill="true" applyBorder="true" applyAlignment="true">
      <alignment horizontal="center" vertical="center"/>
    </xf>
    <xf numFmtId="169" fontId="116" fillId="28" borderId="78" xfId="40249" applyNumberFormat="true" applyFont="true" applyFill="true" applyBorder="true" applyAlignment="true">
      <alignment horizontal="center" vertical="center"/>
    </xf>
    <xf numFmtId="169" fontId="116" fillId="28" borderId="113" xfId="40285" applyNumberFormat="true" applyFont="true" applyFill="true" applyBorder="true" applyAlignment="true">
      <alignment horizontal="center" vertical="center"/>
    </xf>
    <xf numFmtId="169" fontId="116" fillId="28" borderId="78" xfId="40297" applyNumberFormat="true" applyFont="true" applyFill="true" applyBorder="true" applyAlignment="true">
      <alignment horizontal="center" vertical="center"/>
    </xf>
    <xf numFmtId="169" fontId="116" fillId="28" borderId="77" xfId="40345" applyNumberFormat="true" applyFont="true" applyFill="true" applyBorder="true" applyAlignment="true">
      <alignment horizontal="center" vertical="center"/>
    </xf>
    <xf numFmtId="169" fontId="116" fillId="28" borderId="78" xfId="40357" applyNumberFormat="true" applyFont="true" applyFill="true" applyBorder="true" applyAlignment="true">
      <alignment horizontal="center" vertical="center"/>
    </xf>
    <xf numFmtId="168" fontId="116" fillId="28" borderId="78" xfId="40539" applyNumberFormat="true" applyFont="true" applyFill="true" applyBorder="true" applyAlignment="true">
      <alignment horizontal="center" vertical="center"/>
    </xf>
    <xf numFmtId="169" fontId="116" fillId="28" borderId="77" xfId="40413" applyNumberFormat="true" applyFont="true" applyFill="true" applyBorder="true" applyAlignment="true">
      <alignment horizontal="center" vertical="center"/>
    </xf>
    <xf numFmtId="169" fontId="116" fillId="28" borderId="78" xfId="40425" applyNumberFormat="true" applyFont="true" applyFill="true" applyBorder="true" applyAlignment="true">
      <alignment horizontal="center" vertical="center"/>
    </xf>
    <xf numFmtId="169" fontId="116" fillId="28" borderId="85" xfId="40437" applyNumberFormat="true" applyFont="true" applyFill="true" applyBorder="true" applyAlignment="true">
      <alignment horizontal="center" vertical="center"/>
    </xf>
    <xf numFmtId="169" fontId="116" fillId="28" borderId="114" xfId="39986" applyNumberFormat="true" applyFont="true" applyFill="true" applyBorder="true" applyAlignment="true">
      <alignment horizontal="center" vertical="center"/>
    </xf>
    <xf numFmtId="169" fontId="116" fillId="28" borderId="56" xfId="39998" applyNumberFormat="true" applyFont="true" applyFill="true" applyBorder="true" applyAlignment="true">
      <alignment horizontal="center" vertical="center"/>
    </xf>
    <xf numFmtId="169" fontId="116" fillId="28" borderId="86" xfId="40010" applyNumberFormat="true" applyFont="true" applyFill="true" applyBorder="true" applyAlignment="true">
      <alignment horizontal="center" vertical="center"/>
    </xf>
    <xf numFmtId="169" fontId="116" fillId="28" borderId="114" xfId="40046" applyNumberFormat="true" applyFont="true" applyFill="true" applyBorder="true" applyAlignment="true">
      <alignment horizontal="center" vertical="center"/>
    </xf>
    <xf numFmtId="169" fontId="116" fillId="28" borderId="56" xfId="40058" applyNumberFormat="true" applyFont="true" applyFill="true" applyBorder="true" applyAlignment="true">
      <alignment horizontal="center" vertical="center"/>
    </xf>
    <xf numFmtId="169" fontId="116" fillId="28" borderId="86" xfId="40070" applyNumberFormat="true" applyFont="true" applyFill="true" applyBorder="true" applyAlignment="true">
      <alignment horizontal="center" vertical="center"/>
    </xf>
    <xf numFmtId="169" fontId="116" fillId="28" borderId="114" xfId="40166" applyNumberFormat="true" applyFont="true" applyFill="true" applyBorder="true" applyAlignment="true">
      <alignment horizontal="center" vertical="center"/>
    </xf>
    <xf numFmtId="169" fontId="116" fillId="28" borderId="56" xfId="40178" applyNumberFormat="true" applyFont="true" applyFill="true" applyBorder="true" applyAlignment="true">
      <alignment horizontal="center" vertical="center"/>
    </xf>
    <xf numFmtId="169" fontId="116" fillId="28" borderId="86" xfId="40190" applyNumberFormat="true" applyFont="true" applyFill="true" applyBorder="true" applyAlignment="true">
      <alignment horizontal="center" vertical="center"/>
    </xf>
    <xf numFmtId="169" fontId="116" fillId="28" borderId="114" xfId="40226" applyNumberFormat="true" applyFont="true" applyFill="true" applyBorder="true" applyAlignment="true">
      <alignment horizontal="center" vertical="center"/>
    </xf>
    <xf numFmtId="169" fontId="116" fillId="28" borderId="56" xfId="40238" applyNumberFormat="true" applyFont="true" applyFill="true" applyBorder="true" applyAlignment="true">
      <alignment horizontal="center" vertical="center"/>
    </xf>
    <xf numFmtId="169" fontId="116" fillId="28" borderId="56" xfId="40250" applyNumberFormat="true" applyFont="true" applyFill="true" applyBorder="true" applyAlignment="true">
      <alignment horizontal="center" vertical="center"/>
    </xf>
    <xf numFmtId="169" fontId="116" fillId="28" borderId="114" xfId="40286" applyNumberFormat="true" applyFont="true" applyFill="true" applyBorder="true" applyAlignment="true">
      <alignment horizontal="center" vertical="center"/>
    </xf>
    <xf numFmtId="169" fontId="116" fillId="28" borderId="56" xfId="40298" applyNumberFormat="true" applyFont="true" applyFill="true" applyBorder="true" applyAlignment="true">
      <alignment horizontal="center" vertical="center"/>
    </xf>
    <xf numFmtId="169" fontId="116" fillId="28" borderId="61" xfId="40346" applyNumberFormat="true" applyFont="true" applyFill="true" applyBorder="true" applyAlignment="true">
      <alignment horizontal="center" vertical="center"/>
    </xf>
    <xf numFmtId="169" fontId="116" fillId="28" borderId="56" xfId="40358" applyNumberFormat="true" applyFont="true" applyFill="true" applyBorder="true" applyAlignment="true">
      <alignment horizontal="center" vertical="center"/>
    </xf>
    <xf numFmtId="168" fontId="116" fillId="28" borderId="63" xfId="40539" applyNumberFormat="true" applyFont="true" applyFill="true" applyBorder="true" applyAlignment="true">
      <alignment horizontal="center" vertical="center"/>
    </xf>
    <xf numFmtId="169" fontId="116" fillId="28" borderId="61" xfId="40414" applyNumberFormat="true" applyFont="true" applyFill="true" applyBorder="true" applyAlignment="true">
      <alignment horizontal="center" vertical="center"/>
    </xf>
    <xf numFmtId="169" fontId="116" fillId="28" borderId="56" xfId="40426" applyNumberFormat="true" applyFont="true" applyFill="true" applyBorder="true" applyAlignment="true">
      <alignment horizontal="center" vertical="center"/>
    </xf>
    <xf numFmtId="169" fontId="116" fillId="28" borderId="86" xfId="40438" applyNumberFormat="true" applyFont="true" applyFill="true" applyBorder="true" applyAlignment="true">
      <alignment horizontal="center" vertical="center"/>
    </xf>
    <xf numFmtId="0" fontId="116" fillId="28" borderId="56" xfId="40367" applyFont="true" applyFill="true" applyBorder="true" applyAlignment="true">
      <alignment horizontal="center" vertical="center"/>
    </xf>
    <xf numFmtId="169" fontId="116" fillId="28" borderId="115" xfId="39987" applyNumberFormat="true" applyFont="true" applyFill="true" applyBorder="true" applyAlignment="true">
      <alignment horizontal="center" vertical="center"/>
    </xf>
    <xf numFmtId="169" fontId="116" fillId="28" borderId="93" xfId="39999" applyNumberFormat="true" applyFont="true" applyFill="true" applyBorder="true" applyAlignment="true">
      <alignment horizontal="center" vertical="center"/>
    </xf>
    <xf numFmtId="169" fontId="116" fillId="28" borderId="98" xfId="40011" applyNumberFormat="true" applyFont="true" applyFill="true" applyBorder="true" applyAlignment="true">
      <alignment horizontal="center" vertical="center"/>
    </xf>
    <xf numFmtId="169" fontId="116" fillId="28" borderId="115" xfId="40047" applyNumberFormat="true" applyFont="true" applyFill="true" applyBorder="true" applyAlignment="true">
      <alignment horizontal="center" vertical="center"/>
    </xf>
    <xf numFmtId="169" fontId="116" fillId="28" borderId="93" xfId="40059" applyNumberFormat="true" applyFont="true" applyFill="true" applyBorder="true" applyAlignment="true">
      <alignment horizontal="center" vertical="center"/>
    </xf>
    <xf numFmtId="169" fontId="116" fillId="28" borderId="98" xfId="40071" applyNumberFormat="true" applyFont="true" applyFill="true" applyBorder="true" applyAlignment="true">
      <alignment horizontal="center" vertical="center"/>
    </xf>
    <xf numFmtId="169" fontId="116" fillId="28" borderId="115" xfId="40167" applyNumberFormat="true" applyFont="true" applyFill="true" applyBorder="true" applyAlignment="true">
      <alignment horizontal="center" vertical="center"/>
    </xf>
    <xf numFmtId="169" fontId="116" fillId="28" borderId="93" xfId="40179" applyNumberFormat="true" applyFont="true" applyFill="true" applyBorder="true" applyAlignment="true">
      <alignment horizontal="center" vertical="center"/>
    </xf>
    <xf numFmtId="169" fontId="116" fillId="28" borderId="98" xfId="40191" applyNumberFormat="true" applyFont="true" applyFill="true" applyBorder="true" applyAlignment="true">
      <alignment horizontal="center" vertical="center"/>
    </xf>
    <xf numFmtId="169" fontId="116" fillId="28" borderId="115" xfId="40227" applyNumberFormat="true" applyFont="true" applyFill="true" applyBorder="true" applyAlignment="true">
      <alignment horizontal="center" vertical="center"/>
    </xf>
    <xf numFmtId="169" fontId="116" fillId="28" borderId="93" xfId="40239" applyNumberFormat="true" applyFont="true" applyFill="true" applyBorder="true" applyAlignment="true">
      <alignment horizontal="center" vertical="center"/>
    </xf>
    <xf numFmtId="169" fontId="116" fillId="28" borderId="93" xfId="40251" applyNumberFormat="true" applyFont="true" applyFill="true" applyBorder="true" applyAlignment="true">
      <alignment horizontal="center" vertical="center"/>
    </xf>
    <xf numFmtId="169" fontId="116" fillId="28" borderId="115" xfId="40287" applyNumberFormat="true" applyFont="true" applyFill="true" applyBorder="true" applyAlignment="true">
      <alignment horizontal="center" vertical="center"/>
    </xf>
    <xf numFmtId="169" fontId="116" fillId="28" borderId="93" xfId="40299" applyNumberFormat="true" applyFont="true" applyFill="true" applyBorder="true" applyAlignment="true">
      <alignment horizontal="center" vertical="center"/>
    </xf>
    <xf numFmtId="169" fontId="116" fillId="28" borderId="92" xfId="40347" applyNumberFormat="true" applyFont="true" applyFill="true" applyBorder="true" applyAlignment="true">
      <alignment horizontal="center" vertical="center"/>
    </xf>
    <xf numFmtId="169" fontId="116" fillId="28" borderId="93" xfId="40359" applyNumberFormat="true" applyFont="true" applyFill="true" applyBorder="true" applyAlignment="true">
      <alignment horizontal="center" vertical="center"/>
    </xf>
    <xf numFmtId="169" fontId="116" fillId="28" borderId="92" xfId="40415" applyNumberFormat="true" applyFont="true" applyFill="true" applyBorder="true" applyAlignment="true">
      <alignment horizontal="center" vertical="center"/>
    </xf>
    <xf numFmtId="169" fontId="116" fillId="28" borderId="93" xfId="40427" applyNumberFormat="true" applyFont="true" applyFill="true" applyBorder="true" applyAlignment="true">
      <alignment horizontal="center" vertical="center"/>
    </xf>
    <xf numFmtId="169" fontId="116" fillId="28" borderId="98" xfId="40439" applyNumberFormat="true" applyFont="true" applyFill="true" applyBorder="true" applyAlignment="true">
      <alignment horizontal="center" vertical="center"/>
    </xf>
    <xf numFmtId="169" fontId="116" fillId="28" borderId="116" xfId="39986" applyNumberFormat="true" applyFont="true" applyFill="true" applyBorder="true" applyAlignment="true">
      <alignment horizontal="center" vertical="center"/>
    </xf>
    <xf numFmtId="169" fontId="116" fillId="28" borderId="63" xfId="39998" applyNumberFormat="true" applyFont="true" applyFill="true" applyBorder="true" applyAlignment="true">
      <alignment horizontal="center" vertical="center"/>
    </xf>
    <xf numFmtId="169" fontId="116" fillId="28" borderId="101" xfId="40010" applyNumberFormat="true" applyFont="true" applyFill="true" applyBorder="true" applyAlignment="true">
      <alignment horizontal="center" vertical="center"/>
    </xf>
    <xf numFmtId="169" fontId="116" fillId="28" borderId="116" xfId="40046" applyNumberFormat="true" applyFont="true" applyFill="true" applyBorder="true" applyAlignment="true">
      <alignment horizontal="center" vertical="center"/>
    </xf>
    <xf numFmtId="169" fontId="116" fillId="28" borderId="63" xfId="40058" applyNumberFormat="true" applyFont="true" applyFill="true" applyBorder="true" applyAlignment="true">
      <alignment horizontal="center" vertical="center"/>
    </xf>
    <xf numFmtId="169" fontId="116" fillId="28" borderId="101" xfId="40070" applyNumberFormat="true" applyFont="true" applyFill="true" applyBorder="true" applyAlignment="true">
      <alignment horizontal="center" vertical="center"/>
    </xf>
    <xf numFmtId="169" fontId="116" fillId="28" borderId="116" xfId="40166" applyNumberFormat="true" applyFont="true" applyFill="true" applyBorder="true" applyAlignment="true">
      <alignment horizontal="center" vertical="center"/>
    </xf>
    <xf numFmtId="169" fontId="116" fillId="28" borderId="63" xfId="40178" applyNumberFormat="true" applyFont="true" applyFill="true" applyBorder="true" applyAlignment="true">
      <alignment horizontal="center" vertical="center"/>
    </xf>
    <xf numFmtId="169" fontId="116" fillId="28" borderId="101" xfId="40190" applyNumberFormat="true" applyFont="true" applyFill="true" applyBorder="true" applyAlignment="true">
      <alignment horizontal="center" vertical="center"/>
    </xf>
    <xf numFmtId="169" fontId="116" fillId="28" borderId="116" xfId="40226" applyNumberFormat="true" applyFont="true" applyFill="true" applyBorder="true" applyAlignment="true">
      <alignment horizontal="center" vertical="center"/>
    </xf>
    <xf numFmtId="169" fontId="116" fillId="28" borderId="63" xfId="40238" applyNumberFormat="true" applyFont="true" applyFill="true" applyBorder="true" applyAlignment="true">
      <alignment horizontal="center" vertical="center"/>
    </xf>
    <xf numFmtId="169" fontId="116" fillId="28" borderId="63" xfId="40250" applyNumberFormat="true" applyFont="true" applyFill="true" applyBorder="true" applyAlignment="true">
      <alignment horizontal="center" vertical="center"/>
    </xf>
    <xf numFmtId="169" fontId="116" fillId="28" borderId="116" xfId="40286" applyNumberFormat="true" applyFont="true" applyFill="true" applyBorder="true" applyAlignment="true">
      <alignment horizontal="center" vertical="center"/>
    </xf>
    <xf numFmtId="169" fontId="116" fillId="28" borderId="63" xfId="40298" applyNumberFormat="true" applyFont="true" applyFill="true" applyBorder="true" applyAlignment="true">
      <alignment horizontal="center" vertical="center"/>
    </xf>
    <xf numFmtId="169" fontId="116" fillId="28" borderId="77" xfId="40346" applyNumberFormat="true" applyFont="true" applyFill="true" applyBorder="true" applyAlignment="true">
      <alignment horizontal="center" vertical="center"/>
    </xf>
    <xf numFmtId="169" fontId="116" fillId="28" borderId="78" xfId="40358" applyNumberFormat="true" applyFont="true" applyFill="true" applyBorder="true" applyAlignment="true">
      <alignment horizontal="center" vertical="center"/>
    </xf>
    <xf numFmtId="0" fontId="116" fillId="28" borderId="78" xfId="40367" applyFont="true" applyFill="true" applyBorder="true" applyAlignment="true">
      <alignment horizontal="center" vertical="center"/>
    </xf>
    <xf numFmtId="169" fontId="116" fillId="28" borderId="77" xfId="40414" applyNumberFormat="true" applyFont="true" applyFill="true" applyBorder="true" applyAlignment="true">
      <alignment horizontal="center" vertical="center"/>
    </xf>
    <xf numFmtId="169" fontId="116" fillId="28" borderId="78" xfId="40426" applyNumberFormat="true" applyFont="true" applyFill="true" applyBorder="true" applyAlignment="true">
      <alignment horizontal="center" vertical="center"/>
    </xf>
    <xf numFmtId="169" fontId="116" fillId="28" borderId="85" xfId="40438" applyNumberFormat="true" applyFont="true" applyFill="true" applyBorder="true" applyAlignment="true">
      <alignment horizontal="center" vertical="center"/>
    </xf>
    <xf numFmtId="169" fontId="116" fillId="28" borderId="117" xfId="39987" applyNumberFormat="true" applyFont="true" applyFill="true" applyBorder="true" applyAlignment="true">
      <alignment horizontal="center" vertical="center"/>
    </xf>
    <xf numFmtId="169" fontId="116" fillId="28" borderId="64" xfId="39999" applyNumberFormat="true" applyFont="true" applyFill="true" applyBorder="true" applyAlignment="true">
      <alignment horizontal="center" vertical="center"/>
    </xf>
    <xf numFmtId="169" fontId="116" fillId="28" borderId="87" xfId="40011" applyNumberFormat="true" applyFont="true" applyFill="true" applyBorder="true" applyAlignment="true">
      <alignment horizontal="center" vertical="center"/>
    </xf>
    <xf numFmtId="169" fontId="116" fillId="28" borderId="117" xfId="40047" applyNumberFormat="true" applyFont="true" applyFill="true" applyBorder="true" applyAlignment="true">
      <alignment horizontal="center" vertical="center"/>
    </xf>
    <xf numFmtId="169" fontId="116" fillId="28" borderId="64" xfId="40059" applyNumberFormat="true" applyFont="true" applyFill="true" applyBorder="true" applyAlignment="true">
      <alignment horizontal="center" vertical="center"/>
    </xf>
    <xf numFmtId="169" fontId="116" fillId="28" borderId="87" xfId="40071" applyNumberFormat="true" applyFont="true" applyFill="true" applyBorder="true" applyAlignment="true">
      <alignment horizontal="center" vertical="center"/>
    </xf>
    <xf numFmtId="169" fontId="116" fillId="28" borderId="117" xfId="40167" applyNumberFormat="true" applyFont="true" applyFill="true" applyBorder="true" applyAlignment="true">
      <alignment horizontal="center" vertical="center"/>
    </xf>
    <xf numFmtId="169" fontId="116" fillId="28" borderId="64" xfId="40179" applyNumberFormat="true" applyFont="true" applyFill="true" applyBorder="true" applyAlignment="true">
      <alignment horizontal="center" vertical="center"/>
    </xf>
    <xf numFmtId="169" fontId="116" fillId="28" borderId="87" xfId="40191" applyNumberFormat="true" applyFont="true" applyFill="true" applyBorder="true" applyAlignment="true">
      <alignment horizontal="center" vertical="center"/>
    </xf>
    <xf numFmtId="169" fontId="116" fillId="28" borderId="117" xfId="40227" applyNumberFormat="true" applyFont="true" applyFill="true" applyBorder="true" applyAlignment="true">
      <alignment horizontal="center" vertical="center"/>
    </xf>
    <xf numFmtId="169" fontId="116" fillId="28" borderId="64" xfId="40239" applyNumberFormat="true" applyFont="true" applyFill="true" applyBorder="true" applyAlignment="true">
      <alignment horizontal="center" vertical="center"/>
    </xf>
    <xf numFmtId="169" fontId="116" fillId="28" borderId="64" xfId="40251" applyNumberFormat="true" applyFont="true" applyFill="true" applyBorder="true" applyAlignment="true">
      <alignment horizontal="center" vertical="center"/>
    </xf>
    <xf numFmtId="169" fontId="116" fillId="28" borderId="117" xfId="40287" applyNumberFormat="true" applyFont="true" applyFill="true" applyBorder="true" applyAlignment="true">
      <alignment horizontal="center" vertical="center"/>
    </xf>
    <xf numFmtId="169" fontId="116" fillId="28" borderId="64" xfId="40299" applyNumberFormat="true" applyFont="true" applyFill="true" applyBorder="true" applyAlignment="true">
      <alignment horizontal="center" vertical="center"/>
    </xf>
    <xf numFmtId="0" fontId="116" fillId="28" borderId="93" xfId="40367" applyFont="true" applyFill="true" applyBorder="true" applyAlignment="true">
      <alignment horizontal="center" vertical="center"/>
    </xf>
    <xf numFmtId="169" fontId="116" fillId="28" borderId="113" xfId="39986" applyNumberFormat="true" applyFont="true" applyFill="true" applyBorder="true" applyAlignment="true">
      <alignment horizontal="center" vertical="center"/>
    </xf>
    <xf numFmtId="169" fontId="116" fillId="28" borderId="78" xfId="39998" applyNumberFormat="true" applyFont="true" applyFill="true" applyBorder="true" applyAlignment="true">
      <alignment horizontal="center" vertical="center"/>
    </xf>
    <xf numFmtId="169" fontId="116" fillId="28" borderId="85" xfId="40010" applyNumberFormat="true" applyFont="true" applyFill="true" applyBorder="true" applyAlignment="true">
      <alignment horizontal="center" vertical="center"/>
    </xf>
    <xf numFmtId="169" fontId="116" fillId="28" borderId="113" xfId="40046" applyNumberFormat="true" applyFont="true" applyFill="true" applyBorder="true" applyAlignment="true">
      <alignment horizontal="center" vertical="center"/>
    </xf>
    <xf numFmtId="169" fontId="116" fillId="28" borderId="78" xfId="40058" applyNumberFormat="true" applyFont="true" applyFill="true" applyBorder="true" applyAlignment="true">
      <alignment horizontal="center" vertical="center"/>
    </xf>
    <xf numFmtId="169" fontId="116" fillId="28" borderId="85" xfId="40070" applyNumberFormat="true" applyFont="true" applyFill="true" applyBorder="true" applyAlignment="true">
      <alignment horizontal="center" vertical="center"/>
    </xf>
    <xf numFmtId="169" fontId="116" fillId="28" borderId="113" xfId="40166" applyNumberFormat="true" applyFont="true" applyFill="true" applyBorder="true" applyAlignment="true">
      <alignment horizontal="center" vertical="center"/>
    </xf>
    <xf numFmtId="169" fontId="116" fillId="28" borderId="78" xfId="40178" applyNumberFormat="true" applyFont="true" applyFill="true" applyBorder="true" applyAlignment="true">
      <alignment horizontal="center" vertical="center"/>
    </xf>
    <xf numFmtId="169" fontId="116" fillId="28" borderId="85" xfId="40190" applyNumberFormat="true" applyFont="true" applyFill="true" applyBorder="true" applyAlignment="true">
      <alignment horizontal="center" vertical="center"/>
    </xf>
    <xf numFmtId="169" fontId="116" fillId="28" borderId="113" xfId="40226" applyNumberFormat="true" applyFont="true" applyFill="true" applyBorder="true" applyAlignment="true">
      <alignment horizontal="center" vertical="center"/>
    </xf>
    <xf numFmtId="169" fontId="116" fillId="28" borderId="78" xfId="40238" applyNumberFormat="true" applyFont="true" applyFill="true" applyBorder="true" applyAlignment="true">
      <alignment horizontal="center" vertical="center"/>
    </xf>
    <xf numFmtId="169" fontId="116" fillId="28" borderId="78" xfId="40250" applyNumberFormat="true" applyFont="true" applyFill="true" applyBorder="true" applyAlignment="true">
      <alignment horizontal="center" vertical="center"/>
    </xf>
    <xf numFmtId="169" fontId="116" fillId="28" borderId="113" xfId="40286" applyNumberFormat="true" applyFont="true" applyFill="true" applyBorder="true" applyAlignment="true">
      <alignment horizontal="center" vertical="center"/>
    </xf>
    <xf numFmtId="169" fontId="116" fillId="28" borderId="78" xfId="40298" applyNumberFormat="true" applyFont="true" applyFill="true" applyBorder="true" applyAlignment="true">
      <alignment horizontal="center" vertical="center"/>
    </xf>
    <xf numFmtId="169" fontId="116" fillId="28" borderId="62" xfId="40347" applyNumberFormat="true" applyFont="true" applyFill="true" applyBorder="true" applyAlignment="true">
      <alignment horizontal="center" vertical="center"/>
    </xf>
    <xf numFmtId="169" fontId="116" fillId="28" borderId="64" xfId="40359" applyNumberFormat="true" applyFont="true" applyFill="true" applyBorder="true" applyAlignment="true">
      <alignment horizontal="center" vertical="center"/>
    </xf>
    <xf numFmtId="169" fontId="116" fillId="28" borderId="127" xfId="40072" applyNumberFormat="true" applyFont="true" applyFill="true" applyBorder="true" applyAlignment="true">
      <alignment horizontal="center" vertical="center"/>
    </xf>
    <xf numFmtId="169" fontId="116" fillId="28" borderId="87" xfId="40072" applyNumberFormat="true" applyFont="true" applyFill="true" applyBorder="true" applyAlignment="true">
      <alignment horizontal="center" vertical="center"/>
    </xf>
    <xf numFmtId="168" fontId="116" fillId="28" borderId="77" xfId="39991" applyNumberFormat="true" applyFont="true" applyFill="true" applyBorder="true" applyAlignment="true">
      <alignment horizontal="center" vertical="center"/>
    </xf>
    <xf numFmtId="168" fontId="116" fillId="28" borderId="78" xfId="40003" applyNumberFormat="true" applyFont="true" applyFill="true" applyBorder="true" applyAlignment="true">
      <alignment horizontal="center" vertical="center"/>
    </xf>
    <xf numFmtId="168" fontId="116" fillId="28" borderId="85" xfId="40015" applyNumberFormat="true" applyFont="true" applyFill="true" applyBorder="true" applyAlignment="true">
      <alignment horizontal="center" vertical="center"/>
    </xf>
    <xf numFmtId="168" fontId="116" fillId="28" borderId="77" xfId="40051" applyNumberFormat="true" applyFont="true" applyFill="true" applyBorder="true" applyAlignment="true">
      <alignment horizontal="center" vertical="center"/>
    </xf>
    <xf numFmtId="168" fontId="116" fillId="28" borderId="78" xfId="40063" applyNumberFormat="true" applyFont="true" applyFill="true" applyBorder="true" applyAlignment="true">
      <alignment horizontal="center" vertical="center"/>
    </xf>
    <xf numFmtId="168" fontId="116" fillId="28" borderId="79" xfId="40075" applyNumberFormat="true" applyFont="true" applyFill="true" applyBorder="true" applyAlignment="true">
      <alignment horizontal="center" vertical="center"/>
    </xf>
    <xf numFmtId="168" fontId="116" fillId="28" borderId="77" xfId="40171" applyNumberFormat="true" applyFont="true" applyFill="true" applyBorder="true" applyAlignment="true">
      <alignment horizontal="center" vertical="center"/>
    </xf>
    <xf numFmtId="168" fontId="116" fillId="28" borderId="78" xfId="40183" applyNumberFormat="true" applyFont="true" applyFill="true" applyBorder="true" applyAlignment="true">
      <alignment horizontal="center" vertical="center"/>
    </xf>
    <xf numFmtId="168" fontId="116" fillId="28" borderId="85" xfId="40195" applyNumberFormat="true" applyFont="true" applyFill="true" applyBorder="true" applyAlignment="true">
      <alignment horizontal="center" vertical="center"/>
    </xf>
    <xf numFmtId="168" fontId="116" fillId="28" borderId="77" xfId="40231" applyNumberFormat="true" applyFont="true" applyFill="true" applyBorder="true" applyAlignment="true">
      <alignment horizontal="center" vertical="center"/>
    </xf>
    <xf numFmtId="168" fontId="116" fillId="28" borderId="78" xfId="40243" applyNumberFormat="true" applyFont="true" applyFill="true" applyBorder="true" applyAlignment="true">
      <alignment horizontal="center" vertical="center"/>
    </xf>
    <xf numFmtId="168" fontId="116" fillId="28" borderId="78" xfId="40255" applyNumberFormat="true" applyFont="true" applyFill="true" applyBorder="true" applyAlignment="true">
      <alignment horizontal="center" vertical="center"/>
    </xf>
    <xf numFmtId="168" fontId="116" fillId="28" borderId="77" xfId="40291" applyNumberFormat="true" applyFont="true" applyFill="true" applyBorder="true" applyAlignment="true">
      <alignment horizontal="center" vertical="center"/>
    </xf>
    <xf numFmtId="168" fontId="116" fillId="28" borderId="78" xfId="40303" applyNumberFormat="true" applyFont="true" applyFill="true" applyBorder="true" applyAlignment="true">
      <alignment horizontal="center" vertical="center"/>
    </xf>
    <xf numFmtId="168" fontId="116" fillId="28" borderId="77" xfId="40533" applyNumberFormat="true" applyFont="true" applyFill="true" applyBorder="true" applyAlignment="true">
      <alignment horizontal="center" vertical="center"/>
    </xf>
    <xf numFmtId="168" fontId="116" fillId="28" borderId="77" xfId="40419" applyNumberFormat="true" applyFont="true" applyFill="true" applyBorder="true" applyAlignment="true">
      <alignment horizontal="center" vertical="center"/>
    </xf>
    <xf numFmtId="168" fontId="116" fillId="28" borderId="78" xfId="40431" applyNumberFormat="true" applyFont="true" applyFill="true" applyBorder="true" applyAlignment="true">
      <alignment horizontal="center" vertical="center"/>
    </xf>
    <xf numFmtId="168" fontId="116" fillId="28" borderId="85" xfId="40443" applyNumberFormat="true" applyFont="true" applyFill="true" applyBorder="true" applyAlignment="true">
      <alignment horizontal="center" vertical="center"/>
    </xf>
    <xf numFmtId="168" fontId="116" fillId="28" borderId="61" xfId="39992" applyNumberFormat="true" applyFont="true" applyFill="true" applyBorder="true" applyAlignment="true">
      <alignment horizontal="center" vertical="center"/>
    </xf>
    <xf numFmtId="168" fontId="116" fillId="28" borderId="56" xfId="40004" applyNumberFormat="true" applyFont="true" applyFill="true" applyBorder="true" applyAlignment="true">
      <alignment horizontal="center" vertical="center"/>
    </xf>
    <xf numFmtId="168" fontId="116" fillId="28" borderId="86" xfId="40016" applyNumberFormat="true" applyFont="true" applyFill="true" applyBorder="true" applyAlignment="true">
      <alignment horizontal="center" vertical="center"/>
    </xf>
    <xf numFmtId="168" fontId="116" fillId="28" borderId="61" xfId="40052" applyNumberFormat="true" applyFont="true" applyFill="true" applyBorder="true" applyAlignment="true">
      <alignment horizontal="center" vertical="center"/>
    </xf>
    <xf numFmtId="168" fontId="116" fillId="28" borderId="56" xfId="40064" applyNumberFormat="true" applyFont="true" applyFill="true" applyBorder="true" applyAlignment="true">
      <alignment horizontal="center" vertical="center"/>
    </xf>
    <xf numFmtId="168" fontId="116" fillId="28" borderId="65" xfId="40076" applyNumberFormat="true" applyFont="true" applyFill="true" applyBorder="true" applyAlignment="true">
      <alignment horizontal="center" vertical="center"/>
    </xf>
    <xf numFmtId="168" fontId="116" fillId="28" borderId="61" xfId="40172" applyNumberFormat="true" applyFont="true" applyFill="true" applyBorder="true" applyAlignment="true">
      <alignment horizontal="center" vertical="center"/>
    </xf>
    <xf numFmtId="168" fontId="116" fillId="28" borderId="56" xfId="40184" applyNumberFormat="true" applyFont="true" applyFill="true" applyBorder="true" applyAlignment="true">
      <alignment horizontal="center" vertical="center"/>
    </xf>
    <xf numFmtId="168" fontId="116" fillId="28" borderId="86" xfId="40196" applyNumberFormat="true" applyFont="true" applyFill="true" applyBorder="true" applyAlignment="true">
      <alignment horizontal="center" vertical="center"/>
    </xf>
    <xf numFmtId="168" fontId="116" fillId="28" borderId="61" xfId="40232" applyNumberFormat="true" applyFont="true" applyFill="true" applyBorder="true" applyAlignment="true">
      <alignment horizontal="center" vertical="center"/>
    </xf>
    <xf numFmtId="168" fontId="116" fillId="28" borderId="56" xfId="40244" applyNumberFormat="true" applyFont="true" applyFill="true" applyBorder="true" applyAlignment="true">
      <alignment horizontal="center" vertical="center"/>
    </xf>
    <xf numFmtId="168" fontId="116" fillId="28" borderId="56" xfId="40256" applyNumberFormat="true" applyFont="true" applyFill="true" applyBorder="true" applyAlignment="true">
      <alignment horizontal="center" vertical="center"/>
    </xf>
    <xf numFmtId="168" fontId="116" fillId="28" borderId="61" xfId="40292" applyNumberFormat="true" applyFont="true" applyFill="true" applyBorder="true" applyAlignment="true">
      <alignment horizontal="center" vertical="center"/>
    </xf>
    <xf numFmtId="168" fontId="116" fillId="28" borderId="56" xfId="40304" applyNumberFormat="true" applyFont="true" applyFill="true" applyBorder="true" applyAlignment="true">
      <alignment horizontal="center" vertical="center"/>
    </xf>
    <xf numFmtId="168" fontId="116" fillId="28" borderId="61" xfId="40534" applyNumberFormat="true" applyFont="true" applyFill="true" applyBorder="true" applyAlignment="true">
      <alignment horizontal="center" vertical="center"/>
    </xf>
    <xf numFmtId="168" fontId="116" fillId="28" borderId="56" xfId="40540" applyNumberFormat="true" applyFont="true" applyFill="true" applyBorder="true" applyAlignment="true">
      <alignment horizontal="center" vertical="center"/>
    </xf>
    <xf numFmtId="168" fontId="116" fillId="28" borderId="61" xfId="40420" applyNumberFormat="true" applyFont="true" applyFill="true" applyBorder="true" applyAlignment="true">
      <alignment horizontal="center" vertical="center"/>
    </xf>
    <xf numFmtId="168" fontId="116" fillId="28" borderId="56" xfId="40432" applyNumberFormat="true" applyFont="true" applyFill="true" applyBorder="true" applyAlignment="true">
      <alignment horizontal="center" vertical="center"/>
    </xf>
    <xf numFmtId="168" fontId="116" fillId="28" borderId="86" xfId="40444" applyNumberFormat="true" applyFont="true" applyFill="true" applyBorder="true" applyAlignment="true">
      <alignment horizontal="center" vertical="center"/>
    </xf>
    <xf numFmtId="168" fontId="116" fillId="28" borderId="92" xfId="39993" applyNumberFormat="true" applyFont="true" applyFill="true" applyBorder="true" applyAlignment="true">
      <alignment horizontal="center" vertical="center"/>
    </xf>
    <xf numFmtId="168" fontId="116" fillId="28" borderId="93" xfId="40005" applyNumberFormat="true" applyFont="true" applyFill="true" applyBorder="true" applyAlignment="true">
      <alignment horizontal="center" vertical="center"/>
    </xf>
    <xf numFmtId="168" fontId="116" fillId="28" borderId="98" xfId="40017" applyNumberFormat="true" applyFont="true" applyFill="true" applyBorder="true" applyAlignment="true">
      <alignment horizontal="center" vertical="center"/>
    </xf>
    <xf numFmtId="168" fontId="116" fillId="28" borderId="92" xfId="40053" applyNumberFormat="true" applyFont="true" applyFill="true" applyBorder="true" applyAlignment="true">
      <alignment horizontal="center" vertical="center"/>
    </xf>
    <xf numFmtId="168" fontId="116" fillId="28" borderId="93" xfId="40065" applyNumberFormat="true" applyFont="true" applyFill="true" applyBorder="true" applyAlignment="true">
      <alignment horizontal="center" vertical="center"/>
    </xf>
    <xf numFmtId="168" fontId="116" fillId="28" borderId="94" xfId="40077" applyNumberFormat="true" applyFont="true" applyFill="true" applyBorder="true" applyAlignment="true">
      <alignment horizontal="center" vertical="center"/>
    </xf>
    <xf numFmtId="168" fontId="116" fillId="28" borderId="92" xfId="40173" applyNumberFormat="true" applyFont="true" applyFill="true" applyBorder="true" applyAlignment="true">
      <alignment horizontal="center" vertical="center"/>
    </xf>
    <xf numFmtId="168" fontId="116" fillId="28" borderId="93" xfId="40185" applyNumberFormat="true" applyFont="true" applyFill="true" applyBorder="true" applyAlignment="true">
      <alignment horizontal="center" vertical="center"/>
    </xf>
    <xf numFmtId="168" fontId="116" fillId="28" borderId="98" xfId="40197" applyNumberFormat="true" applyFont="true" applyFill="true" applyBorder="true" applyAlignment="true">
      <alignment horizontal="center" vertical="center"/>
    </xf>
    <xf numFmtId="168" fontId="116" fillId="28" borderId="92" xfId="40233" applyNumberFormat="true" applyFont="true" applyFill="true" applyBorder="true" applyAlignment="true">
      <alignment horizontal="center" vertical="center"/>
    </xf>
    <xf numFmtId="168" fontId="116" fillId="28" borderId="93" xfId="40245" applyNumberFormat="true" applyFont="true" applyFill="true" applyBorder="true" applyAlignment="true">
      <alignment horizontal="center" vertical="center"/>
    </xf>
    <xf numFmtId="168" fontId="116" fillId="28" borderId="93" xfId="40257" applyNumberFormat="true" applyFont="true" applyFill="true" applyBorder="true" applyAlignment="true">
      <alignment horizontal="center" vertical="center"/>
    </xf>
    <xf numFmtId="168" fontId="116" fillId="28" borderId="92" xfId="40293" applyNumberFormat="true" applyFont="true" applyFill="true" applyBorder="true" applyAlignment="true">
      <alignment horizontal="center" vertical="center"/>
    </xf>
    <xf numFmtId="168" fontId="116" fillId="28" borderId="93" xfId="40305" applyNumberFormat="true" applyFont="true" applyFill="true" applyBorder="true" applyAlignment="true">
      <alignment horizontal="center" vertical="center"/>
    </xf>
    <xf numFmtId="168" fontId="116" fillId="28" borderId="92" xfId="40535" applyNumberFormat="true" applyFont="true" applyFill="true" applyBorder="true" applyAlignment="true">
      <alignment horizontal="center" vertical="center"/>
    </xf>
    <xf numFmtId="168" fontId="116" fillId="28" borderId="93" xfId="40541" applyNumberFormat="true" applyFont="true" applyFill="true" applyBorder="true" applyAlignment="true">
      <alignment horizontal="center" vertical="center"/>
    </xf>
    <xf numFmtId="168" fontId="116" fillId="28" borderId="92" xfId="40421" applyNumberFormat="true" applyFont="true" applyFill="true" applyBorder="true" applyAlignment="true">
      <alignment horizontal="center" vertical="center"/>
    </xf>
    <xf numFmtId="168" fontId="116" fillId="28" borderId="93" xfId="40433" applyNumberFormat="true" applyFont="true" applyFill="true" applyBorder="true" applyAlignment="true">
      <alignment horizontal="center" vertical="center"/>
    </xf>
    <xf numFmtId="168" fontId="116" fillId="28" borderId="98" xfId="40445" applyNumberFormat="true" applyFont="true" applyFill="true" applyBorder="true" applyAlignment="true">
      <alignment horizontal="center" vertical="center"/>
    </xf>
    <xf numFmtId="168" fontId="116" fillId="28" borderId="77" xfId="39992" applyNumberFormat="true" applyFont="true" applyFill="true" applyBorder="true" applyAlignment="true">
      <alignment horizontal="center" vertical="center"/>
    </xf>
    <xf numFmtId="168" fontId="116" fillId="28" borderId="78" xfId="40004" applyNumberFormat="true" applyFont="true" applyFill="true" applyBorder="true" applyAlignment="true">
      <alignment horizontal="center" vertical="center"/>
    </xf>
    <xf numFmtId="168" fontId="116" fillId="28" borderId="85" xfId="40016" applyNumberFormat="true" applyFont="true" applyFill="true" applyBorder="true" applyAlignment="true">
      <alignment horizontal="center" vertical="center"/>
    </xf>
    <xf numFmtId="168" fontId="116" fillId="28" borderId="77" xfId="40052" applyNumberFormat="true" applyFont="true" applyFill="true" applyBorder="true" applyAlignment="true">
      <alignment horizontal="center" vertical="center"/>
    </xf>
    <xf numFmtId="168" fontId="116" fillId="28" borderId="78" xfId="40064" applyNumberFormat="true" applyFont="true" applyFill="true" applyBorder="true" applyAlignment="true">
      <alignment horizontal="center" vertical="center"/>
    </xf>
    <xf numFmtId="168" fontId="116" fillId="28" borderId="79" xfId="40076" applyNumberFormat="true" applyFont="true" applyFill="true" applyBorder="true" applyAlignment="true">
      <alignment horizontal="center" vertical="center"/>
    </xf>
    <xf numFmtId="168" fontId="116" fillId="28" borderId="77" xfId="40172" applyNumberFormat="true" applyFont="true" applyFill="true" applyBorder="true" applyAlignment="true">
      <alignment horizontal="center" vertical="center"/>
    </xf>
    <xf numFmtId="168" fontId="116" fillId="28" borderId="78" xfId="40184" applyNumberFormat="true" applyFont="true" applyFill="true" applyBorder="true" applyAlignment="true">
      <alignment horizontal="center" vertical="center"/>
    </xf>
    <xf numFmtId="168" fontId="116" fillId="28" borderId="85" xfId="40196" applyNumberFormat="true" applyFont="true" applyFill="true" applyBorder="true" applyAlignment="true">
      <alignment horizontal="center" vertical="center"/>
    </xf>
    <xf numFmtId="168" fontId="116" fillId="28" borderId="77" xfId="40232" applyNumberFormat="true" applyFont="true" applyFill="true" applyBorder="true" applyAlignment="true">
      <alignment horizontal="center" vertical="center"/>
    </xf>
    <xf numFmtId="168" fontId="116" fillId="28" borderId="78" xfId="40244" applyNumberFormat="true" applyFont="true" applyFill="true" applyBorder="true" applyAlignment="true">
      <alignment horizontal="center" vertical="center"/>
    </xf>
    <xf numFmtId="168" fontId="116" fillId="28" borderId="78" xfId="40256" applyNumberFormat="true" applyFont="true" applyFill="true" applyBorder="true" applyAlignment="true">
      <alignment horizontal="center" vertical="center"/>
    </xf>
    <xf numFmtId="168" fontId="116" fillId="28" borderId="77" xfId="40292" applyNumberFormat="true" applyFont="true" applyFill="true" applyBorder="true" applyAlignment="true">
      <alignment horizontal="center" vertical="center"/>
    </xf>
    <xf numFmtId="168" fontId="116" fillId="28" borderId="78" xfId="40304" applyNumberFormat="true" applyFont="true" applyFill="true" applyBorder="true" applyAlignment="true">
      <alignment horizontal="center" vertical="center"/>
    </xf>
    <xf numFmtId="168" fontId="116" fillId="28" borderId="77" xfId="40534" applyNumberFormat="true" applyFont="true" applyFill="true" applyBorder="true" applyAlignment="true">
      <alignment horizontal="center" vertical="center"/>
    </xf>
    <xf numFmtId="168" fontId="116" fillId="28" borderId="78" xfId="40540" applyNumberFormat="true" applyFont="true" applyFill="true" applyBorder="true" applyAlignment="true">
      <alignment horizontal="center" vertical="center"/>
    </xf>
    <xf numFmtId="168" fontId="116" fillId="28" borderId="77" xfId="40420" applyNumberFormat="true" applyFont="true" applyFill="true" applyBorder="true" applyAlignment="true">
      <alignment horizontal="center" vertical="center"/>
    </xf>
    <xf numFmtId="168" fontId="116" fillId="28" borderId="78" xfId="40432" applyNumberFormat="true" applyFont="true" applyFill="true" applyBorder="true" applyAlignment="true">
      <alignment horizontal="center" vertical="center"/>
    </xf>
    <xf numFmtId="168" fontId="116" fillId="28" borderId="85" xfId="40444" applyNumberFormat="true" applyFont="true" applyFill="true" applyBorder="true" applyAlignment="true">
      <alignment horizontal="center" vertical="center"/>
    </xf>
    <xf numFmtId="168" fontId="116" fillId="28" borderId="129" xfId="40077" applyNumberFormat="true" applyFont="true" applyFill="true" applyBorder="true" applyAlignment="true">
      <alignment horizontal="center" vertical="center"/>
    </xf>
    <xf numFmtId="168" fontId="116" fillId="28" borderId="66" xfId="40077" applyNumberFormat="true" applyFont="true" applyFill="true" applyBorder="true" applyAlignment="true">
      <alignment horizontal="center" vertical="center"/>
    </xf>
    <xf numFmtId="0" fontId="0" fillId="0" borderId="11" xfId="0" applyBorder="true" applyAlignment="true">
      <alignment vertical="center"/>
    </xf>
    <xf numFmtId="169" fontId="116" fillId="28" borderId="82" xfId="40237" applyNumberFormat="true" applyFont="true" applyFill="true" applyBorder="true" applyAlignment="true">
      <alignment horizontal="center" vertical="center"/>
    </xf>
    <xf numFmtId="169" fontId="116" fillId="28" borderId="72" xfId="40238" applyNumberFormat="true" applyFont="true" applyFill="true" applyBorder="true" applyAlignment="true">
      <alignment horizontal="center" vertical="center"/>
    </xf>
    <xf numFmtId="169" fontId="116" fillId="28" borderId="99" xfId="40239" applyNumberFormat="true" applyFont="true" applyFill="true" applyBorder="true" applyAlignment="true">
      <alignment horizontal="center" vertical="center"/>
    </xf>
    <xf numFmtId="169" fontId="116" fillId="28" borderId="71" xfId="40238" applyNumberFormat="true" applyFont="true" applyFill="true" applyBorder="true" applyAlignment="true">
      <alignment horizontal="center" vertical="center"/>
    </xf>
    <xf numFmtId="169" fontId="116" fillId="28" borderId="73" xfId="40239" applyNumberFormat="true" applyFont="true" applyFill="true" applyBorder="true" applyAlignment="true">
      <alignment horizontal="center" vertical="center"/>
    </xf>
    <xf numFmtId="169" fontId="116" fillId="28" borderId="82" xfId="40238" applyNumberFormat="true" applyFont="true" applyFill="true" applyBorder="true" applyAlignment="true">
      <alignment horizontal="center" vertical="center"/>
    </xf>
    <xf numFmtId="0" fontId="116" fillId="3" borderId="1" xfId="39963" applyFont="true" applyBorder="true" applyAlignment="true">
      <alignment horizontal="center" vertical="center"/>
    </xf>
    <xf numFmtId="0" fontId="116" fillId="3" borderId="1" xfId="40023" applyFont="true" applyBorder="true" applyAlignment="true">
      <alignment horizontal="center" vertical="center"/>
    </xf>
    <xf numFmtId="0" fontId="116" fillId="3" borderId="1" xfId="40083" applyFont="true" applyBorder="true" applyAlignment="true">
      <alignment horizontal="center" vertical="center"/>
    </xf>
    <xf numFmtId="0" fontId="116" fillId="3" borderId="1" xfId="40143" applyFont="true" applyBorder="true" applyAlignment="true">
      <alignment horizontal="center" vertical="center"/>
    </xf>
    <xf numFmtId="0" fontId="116" fillId="3" borderId="1" xfId="40203" applyFont="true" applyBorder="true" applyAlignment="true">
      <alignment horizontal="center" vertical="center"/>
    </xf>
    <xf numFmtId="0" fontId="116" fillId="3" borderId="1" xfId="40263" applyFont="true" applyBorder="true" applyAlignment="true">
      <alignment horizontal="center" vertical="center"/>
    </xf>
    <xf numFmtId="0" fontId="116" fillId="3" borderId="3" xfId="40397" applyFont="true" applyBorder="true" applyAlignment="true">
      <alignment horizontal="center" vertical="center"/>
    </xf>
    <xf numFmtId="0" fontId="116" fillId="3" borderId="1" xfId="40397" applyFont="true" applyBorder="true" applyAlignment="true">
      <alignment horizontal="center" vertical="center"/>
    </xf>
    <xf numFmtId="0" fontId="116" fillId="3" borderId="1" xfId="40329" applyFont="true" applyBorder="true" applyAlignment="true">
      <alignment horizontal="center" vertical="center"/>
    </xf>
    <xf numFmtId="0" fontId="116" fillId="3" borderId="1" xfId="40269" applyFont="true" applyBorder="true" applyAlignment="true">
      <alignment horizontal="center" vertical="center"/>
    </xf>
    <xf numFmtId="0" fontId="116" fillId="3" borderId="1" xfId="40209" applyFont="true" applyBorder="true" applyAlignment="true">
      <alignment horizontal="center" vertical="center"/>
    </xf>
    <xf numFmtId="0" fontId="116" fillId="3" borderId="1" xfId="40149" applyFont="true" applyBorder="true" applyAlignment="true">
      <alignment horizontal="center" vertical="center"/>
    </xf>
    <xf numFmtId="0" fontId="116" fillId="3" borderId="3" xfId="40089" applyFont="true" applyBorder="true" applyAlignment="true">
      <alignment horizontal="center" vertical="center"/>
    </xf>
    <xf numFmtId="0" fontId="116" fillId="3" borderId="1" xfId="40029" applyFont="true" applyBorder="true" applyAlignment="true">
      <alignment horizontal="center" vertical="center"/>
    </xf>
    <xf numFmtId="0" fontId="116" fillId="3" borderId="1" xfId="39969" applyFont="true" applyBorder="true" applyAlignment="true">
      <alignment horizontal="center" vertical="center"/>
    </xf>
    <xf numFmtId="0" fontId="25" fillId="27" borderId="10" xfId="19344" applyFill="true" applyAlignment="true">
      <alignment horizontal="center" wrapText="true"/>
    </xf>
    <xf numFmtId="0" fontId="180" fillId="27" borderId="10" xfId="19344" applyFont="true" applyFill="true" applyAlignment="true">
      <alignment horizontal="center" wrapText="true"/>
    </xf>
    <xf numFmtId="0" fontId="181" fillId="27" borderId="10" xfId="19344" applyFont="true" applyFill="true" applyAlignment="true">
      <alignment horizontal="center" wrapText="true"/>
    </xf>
    <xf numFmtId="0" fontId="25" fillId="3" borderId="10" xfId="19344" applyAlignment="true">
      <alignment wrapText="true"/>
    </xf>
    <xf numFmtId="0" fontId="152" fillId="26" borderId="59" xfId="40241" applyFont="true" applyFill="true" applyBorder="true" applyAlignment="true">
      <alignment horizontal="left" vertical="center" wrapText="true"/>
    </xf>
    <xf numFmtId="0" fontId="165" fillId="27" borderId="3" xfId="19344" applyFont="true" applyFill="true" applyBorder="true" applyAlignment="true"/>
    <xf numFmtId="0" fontId="166" fillId="27" borderId="3" xfId="19344" applyFont="true" applyFill="true" applyBorder="true" applyAlignment="true"/>
    <xf numFmtId="0" fontId="152" fillId="26" borderId="59" xfId="40301" applyFont="true" applyFill="true" applyBorder="true" applyAlignment="true">
      <alignment horizontal="left" vertical="center" wrapText="true"/>
    </xf>
    <xf numFmtId="0" fontId="123" fillId="27" borderId="10" xfId="34367" applyFont="true" applyFill="true" applyAlignment="true">
      <alignment wrapText="true"/>
    </xf>
    <xf numFmtId="0" fontId="25" fillId="27" borderId="10" xfId="34367" applyFill="true" applyAlignment="true">
      <alignment wrapText="true"/>
    </xf>
    <xf numFmtId="0" fontId="25" fillId="15" borderId="10" xfId="34367" applyFill="true"/>
    <xf numFmtId="0" fontId="25" fillId="15" borderId="10" xfId="34367" applyFill="true" applyAlignment="true">
      <alignment vertical="center"/>
    </xf>
    <xf numFmtId="0" fontId="25" fillId="15" borderId="10" xfId="34367" applyFill="true" applyAlignment="true">
      <alignment wrapText="true"/>
    </xf>
    <xf numFmtId="0" fontId="25" fillId="15" borderId="10" xfId="34367" applyFill="true" applyAlignment="true">
      <alignment vertical="center" wrapText="true"/>
    </xf>
    <xf numFmtId="0" fontId="25" fillId="27" borderId="10" xfId="34367" applyFill="true" applyAlignment="true">
      <alignment horizontal="center" vertical="center"/>
    </xf>
    <xf numFmtId="0" fontId="156" fillId="27" borderId="10" xfId="34367" applyFont="true" applyFill="true" applyAlignment="true">
      <alignment horizontal="left" vertical="top"/>
    </xf>
    <xf numFmtId="170" fontId="156" fillId="27" borderId="10" xfId="34367" applyNumberFormat="true" applyFont="true" applyFill="true" applyAlignment="true">
      <alignment horizontal="right" vertical="top"/>
    </xf>
    <xf numFmtId="170" fontId="156" fillId="27" borderId="10" xfId="34367" applyNumberFormat="true" applyFont="true" applyFill="true" applyAlignment="true">
      <alignment horizontal="right" vertical="top" wrapText="true"/>
    </xf>
    <xf numFmtId="0" fontId="182" fillId="3" borderId="10" xfId="45129" applyFont="true" applyAlignment="true">
      <alignment horizontal="center" vertical="center" wrapText="true"/>
    </xf>
    <xf numFmtId="0" fontId="182" fillId="3" borderId="10" xfId="45130" applyFont="true" applyAlignment="true">
      <alignment horizontal="center" vertical="center" wrapText="true"/>
    </xf>
    <xf numFmtId="0" fontId="182" fillId="3" borderId="10" xfId="45131" applyFont="true" applyAlignment="true">
      <alignment horizontal="center" vertical="center" wrapText="true"/>
    </xf>
    <xf numFmtId="0" fontId="152" fillId="3" borderId="57" xfId="45134" applyFont="true" applyBorder="true" applyAlignment="true">
      <alignment horizontal="center" wrapText="true"/>
    </xf>
    <xf numFmtId="0" fontId="152" fillId="26" borderId="58" xfId="45135" applyFont="true" applyFill="true" applyBorder="true" applyAlignment="true">
      <alignment horizontal="left" vertical="top" wrapText="true"/>
    </xf>
    <xf numFmtId="0" fontId="152" fillId="26" borderId="58" xfId="45136" applyFont="true" applyFill="true" applyBorder="true" applyAlignment="true">
      <alignment horizontal="left" vertical="top" wrapText="true"/>
    </xf>
    <xf numFmtId="168" fontId="151" fillId="3" borderId="58" xfId="45137" applyNumberFormat="true" applyFont="true" applyBorder="true" applyAlignment="true">
      <alignment horizontal="right" vertical="top"/>
    </xf>
    <xf numFmtId="0" fontId="152" fillId="26" borderId="59" xfId="45138" applyFont="true" applyFill="true" applyBorder="true" applyAlignment="true">
      <alignment horizontal="left" vertical="top" wrapText="true"/>
    </xf>
    <xf numFmtId="0" fontId="152" fillId="26" borderId="59" xfId="45139" applyFont="true" applyFill="true" applyBorder="true" applyAlignment="true">
      <alignment horizontal="left" vertical="top" wrapText="true"/>
    </xf>
    <xf numFmtId="168" fontId="151" fillId="3" borderId="59" xfId="45140" applyNumberFormat="true" applyFont="true" applyBorder="true" applyAlignment="true">
      <alignment horizontal="right" vertical="top"/>
    </xf>
    <xf numFmtId="0" fontId="152" fillId="26" borderId="60" xfId="45142" applyFont="true" applyFill="true" applyBorder="true" applyAlignment="true">
      <alignment horizontal="left" vertical="top" wrapText="true"/>
    </xf>
    <xf numFmtId="168" fontId="151" fillId="3" borderId="60" xfId="45143" applyNumberFormat="true" applyFont="true" applyBorder="true" applyAlignment="true">
      <alignment horizontal="right" vertical="top"/>
    </xf>
    <xf numFmtId="0" fontId="151" fillId="3" borderId="10" xfId="45144" applyFont="true" applyAlignment="true">
      <alignment horizontal="left" vertical="top" wrapText="true"/>
    </xf>
    <xf numFmtId="0" fontId="151" fillId="3" borderId="10" xfId="45145" applyFont="true" applyAlignment="true">
      <alignment horizontal="left" vertical="top" wrapText="true"/>
    </xf>
    <xf numFmtId="0" fontId="151" fillId="3" borderId="10" xfId="45146" applyFont="true" applyAlignment="true">
      <alignment horizontal="left" vertical="top" wrapText="true"/>
    </xf>
    <xf numFmtId="0" fontId="182" fillId="15" borderId="10" xfId="19444" applyFont="true" applyFill="true" applyAlignment="true">
      <alignment horizontal="center" vertical="center" wrapText="true"/>
    </xf>
    <xf numFmtId="0" fontId="182" fillId="15" borderId="10" xfId="19442" applyFont="true" applyFill="true" applyAlignment="true">
      <alignment horizontal="center" vertical="center"/>
    </xf>
    <xf numFmtId="0" fontId="182" fillId="15" borderId="10" xfId="19443" applyFont="true" applyFill="true" applyAlignment="true">
      <alignment horizontal="center" vertical="center" wrapText="true"/>
    </xf>
    <xf numFmtId="0" fontId="182" fillId="15" borderId="10" xfId="19466" applyFont="true" applyFill="true" applyAlignment="true">
      <alignment horizontal="center" vertical="center" wrapText="true"/>
    </xf>
    <xf numFmtId="0" fontId="182" fillId="15" borderId="10" xfId="19464" applyFont="true" applyFill="true" applyAlignment="true">
      <alignment horizontal="center" vertical="center"/>
    </xf>
    <xf numFmtId="0" fontId="182" fillId="15" borderId="10" xfId="19464" applyFont="true" applyFill="true" applyAlignment="true">
      <alignment horizontal="center" vertical="center" wrapText="true"/>
    </xf>
    <xf numFmtId="0" fontId="182" fillId="15" borderId="10" xfId="19465" applyFont="true" applyFill="true" applyAlignment="true">
      <alignment horizontal="center" vertical="center" wrapText="true"/>
    </xf>
    <xf numFmtId="0" fontId="152" fillId="3" borderId="10" xfId="45150" applyFont="true" applyAlignment="true">
      <alignment horizontal="center" wrapText="true"/>
    </xf>
    <xf numFmtId="0" fontId="152" fillId="3" borderId="10" xfId="45151" applyFont="true" applyAlignment="true">
      <alignment horizontal="center" wrapText="true"/>
    </xf>
    <xf numFmtId="0" fontId="152" fillId="3" borderId="10" xfId="45152" applyFont="true" applyAlignment="true">
      <alignment horizontal="center" wrapText="true"/>
    </xf>
    <xf numFmtId="0" fontId="152" fillId="3" borderId="57" xfId="45153" applyFont="true" applyBorder="true" applyAlignment="true">
      <alignment horizontal="center"/>
    </xf>
    <xf numFmtId="0" fontId="152" fillId="3" borderId="57" xfId="45154" applyFont="true" applyBorder="true" applyAlignment="true">
      <alignment horizontal="center"/>
    </xf>
    <xf numFmtId="0" fontId="152" fillId="3" borderId="57" xfId="45155" applyFont="true" applyBorder="true" applyAlignment="true">
      <alignment horizontal="center"/>
    </xf>
    <xf numFmtId="0" fontId="25" fillId="3" borderId="10" xfId="34367" applyAlignment="true">
      <alignment wrapText="true"/>
    </xf>
    <xf numFmtId="164" fontId="116" fillId="3" borderId="27" xfId="19344" applyNumberFormat="true" applyFont="true" applyBorder="true" applyAlignment="true" applyProtection="true">
      <alignment horizontal="center"/>
      <protection locked="false"/>
    </xf>
    <xf numFmtId="1" fontId="116" fillId="3" borderId="28" xfId="19344" applyNumberFormat="true" applyFont="true" applyBorder="true" applyAlignment="true" applyProtection="true">
      <alignment horizontal="center"/>
      <protection locked="false"/>
    </xf>
    <xf numFmtId="164" fontId="116" fillId="3" borderId="30" xfId="19344" applyNumberFormat="true" applyFont="true" applyBorder="true" applyAlignment="true" applyProtection="true">
      <alignment horizontal="center"/>
      <protection locked="false"/>
    </xf>
    <xf numFmtId="1" fontId="116" fillId="3" borderId="31" xfId="19344" applyNumberFormat="true" applyFont="true" applyBorder="true" applyAlignment="true" applyProtection="true">
      <alignment horizontal="center"/>
      <protection locked="false"/>
    </xf>
    <xf numFmtId="164" fontId="116" fillId="3" borderId="33" xfId="19344" applyNumberFormat="true" applyFont="true" applyBorder="true" applyAlignment="true" applyProtection="true">
      <alignment horizontal="center"/>
      <protection locked="false"/>
    </xf>
    <xf numFmtId="1" fontId="116" fillId="3" borderId="34" xfId="19344" applyNumberFormat="true" applyFont="true" applyBorder="true" applyAlignment="true" applyProtection="true">
      <alignment horizontal="center"/>
      <protection locked="false"/>
    </xf>
    <xf numFmtId="0" fontId="152" fillId="26" borderId="102" xfId="40235" applyFont="true" applyFill="true" applyBorder="true" applyAlignment="true">
      <alignment horizontal="left" vertical="center" wrapText="true"/>
    </xf>
    <xf numFmtId="0" fontId="152" fillId="26" borderId="59" xfId="40241" applyFont="true" applyFill="true" applyBorder="true" applyAlignment="true">
      <alignment horizontal="left" vertical="center" wrapText="true"/>
    </xf>
    <xf numFmtId="0" fontId="152" fillId="26" borderId="102" xfId="40295" applyFont="true" applyFill="true" applyBorder="true" applyAlignment="true">
      <alignment horizontal="left" vertical="center" wrapText="true"/>
    </xf>
    <xf numFmtId="0" fontId="152" fillId="26" borderId="59" xfId="40301" applyFont="true" applyFill="true" applyBorder="true" applyAlignment="true">
      <alignment horizontal="left" vertical="center" wrapText="true"/>
    </xf>
    <xf numFmtId="0" fontId="165" fillId="27" borderId="3" xfId="19344" applyFont="true" applyFill="true" applyBorder="true" applyAlignment="true"/>
    <xf numFmtId="0" fontId="166" fillId="27" borderId="3" xfId="19344" applyFont="true" applyFill="true" applyBorder="true" applyAlignment="true"/>
    <xf numFmtId="0" fontId="166" fillId="3" borderId="4" xfId="19344" applyFont="true" applyBorder="true" applyAlignment="true"/>
    <xf numFmtId="0" fontId="25" fillId="3" borderId="10" xfId="19344" applyAlignment="true">
      <alignment wrapText="true"/>
    </xf>
    <xf numFmtId="0" fontId="25" fillId="15" borderId="10" xfId="34367" applyFill="true" applyAlignment="true">
      <alignment horizontal="right" vertical="top" wrapText="true"/>
    </xf>
    <xf numFmtId="0" fontId="152" fillId="3" borderId="57" xfId="45170" applyFont="true" applyBorder="true" applyAlignment="true">
      <alignment horizontal="right" vertical="top" wrapText="true"/>
    </xf>
    <xf numFmtId="0" fontId="152" fillId="3" borderId="57" xfId="45176" applyFont="true" applyBorder="true" applyAlignment="true">
      <alignment horizontal="right" vertical="top" wrapText="true"/>
    </xf>
    <xf numFmtId="0" fontId="152" fillId="3" borderId="57" xfId="45177" applyFont="true" applyBorder="true" applyAlignment="true">
      <alignment horizontal="right" vertical="top" wrapText="true"/>
    </xf>
    <xf numFmtId="0" fontId="152" fillId="3" borderId="130" xfId="45184" applyFont="true" applyBorder="true" applyAlignment="true">
      <alignment horizontal="right" vertical="top" wrapText="true"/>
    </xf>
    <xf numFmtId="0" fontId="152" fillId="3" borderId="54" xfId="45185" applyFont="true" applyBorder="true" applyAlignment="true">
      <alignment horizontal="right" vertical="top" wrapText="true"/>
    </xf>
    <xf numFmtId="0" fontId="152" fillId="3" borderId="55" xfId="45186" applyFont="true" applyBorder="true" applyAlignment="true">
      <alignment horizontal="right" vertical="top" wrapText="true"/>
    </xf>
    <xf numFmtId="0" fontId="152" fillId="3" borderId="10" xfId="45150" applyFont="true" applyAlignment="true">
      <alignment horizontal="right" vertical="top" wrapText="true"/>
    </xf>
    <xf numFmtId="0" fontId="152" fillId="3" borderId="130" xfId="45199" applyFont="true" applyBorder="true" applyAlignment="true">
      <alignment horizontal="right" vertical="top" wrapText="true"/>
    </xf>
    <xf numFmtId="0" fontId="152" fillId="3" borderId="54" xfId="45200" applyFont="true" applyBorder="true" applyAlignment="true">
      <alignment horizontal="right" vertical="top" wrapText="true"/>
    </xf>
    <xf numFmtId="0" fontId="152" fillId="3" borderId="55" xfId="45201" applyFont="true" applyBorder="true" applyAlignment="true">
      <alignment horizontal="right" vertical="top" wrapText="true"/>
    </xf>
    <xf numFmtId="0" fontId="152" fillId="3" borderId="130" xfId="45202" applyFont="true" applyBorder="true" applyAlignment="true">
      <alignment horizontal="right" vertical="top" wrapText="true"/>
    </xf>
    <xf numFmtId="0" fontId="152" fillId="3" borderId="54" xfId="45203" applyFont="true" applyBorder="true" applyAlignment="true">
      <alignment horizontal="right" vertical="top" wrapText="true"/>
    </xf>
    <xf numFmtId="0" fontId="152" fillId="3" borderId="55" xfId="45204" applyFont="true" applyBorder="true" applyAlignment="true">
      <alignment horizontal="right" vertical="top" wrapText="true"/>
    </xf>
    <xf numFmtId="0" fontId="152" fillId="3" borderId="10" xfId="45151" applyFont="true" applyAlignment="true">
      <alignment horizontal="right" vertical="top" wrapText="true"/>
    </xf>
    <xf numFmtId="0" fontId="152" fillId="3" borderId="10" xfId="45152" applyFont="true" applyAlignment="true">
      <alignment horizontal="right" vertical="top" wrapText="true"/>
    </xf>
    <xf numFmtId="0" fontId="25" fillId="3" borderId="10" xfId="34367" applyAlignment="true">
      <alignment horizontal="right" vertical="top" wrapText="true"/>
    </xf>
    <xf numFmtId="166" fontId="151" fillId="3" borderId="58" xfId="45157" applyNumberFormat="true" applyFont="true" applyBorder="true" applyAlignment="true">
      <alignment horizontal="right" vertical="top" wrapText="true"/>
    </xf>
    <xf numFmtId="166" fontId="151" fillId="3" borderId="58" xfId="45159" applyNumberFormat="true" applyFont="true" applyBorder="true" applyAlignment="true">
      <alignment horizontal="right" vertical="top" wrapText="true"/>
    </xf>
    <xf numFmtId="166" fontId="151" fillId="3" borderId="58" xfId="45161" applyNumberFormat="true" applyFont="true" applyBorder="true" applyAlignment="true">
      <alignment horizontal="right" vertical="top" wrapText="true"/>
    </xf>
    <xf numFmtId="166" fontId="151" fillId="3" borderId="59" xfId="45163" applyNumberFormat="true" applyFont="true" applyBorder="true" applyAlignment="true">
      <alignment horizontal="right" vertical="top" wrapText="true"/>
    </xf>
    <xf numFmtId="166" fontId="151" fillId="3" borderId="59" xfId="45165" applyNumberFormat="true" applyFont="true" applyBorder="true" applyAlignment="true">
      <alignment horizontal="right" vertical="top" wrapText="true"/>
    </xf>
    <xf numFmtId="166" fontId="151" fillId="3" borderId="59" xfId="45167" applyNumberFormat="true" applyFont="true" applyBorder="true" applyAlignment="true">
      <alignment horizontal="right" vertical="top" wrapText="true"/>
    </xf>
    <xf numFmtId="166" fontId="151" fillId="3" borderId="60" xfId="45169" applyNumberFormat="true" applyFont="true" applyBorder="true" applyAlignment="true">
      <alignment horizontal="right" vertical="top" wrapText="true"/>
    </xf>
    <xf numFmtId="167" fontId="151" fillId="3" borderId="59" xfId="45171" applyNumberFormat="true" applyFont="true" applyBorder="true" applyAlignment="true">
      <alignment horizontal="right" vertical="top" wrapText="true"/>
    </xf>
    <xf numFmtId="166" fontId="151" fillId="3" borderId="60" xfId="45173" applyNumberFormat="true" applyFont="true" applyBorder="true" applyAlignment="true">
      <alignment horizontal="right" vertical="top" wrapText="true"/>
    </xf>
    <xf numFmtId="166" fontId="151" fillId="3" borderId="60" xfId="45175" applyNumberFormat="true" applyFont="true" applyBorder="true" applyAlignment="true">
      <alignment horizontal="right" vertical="top" wrapText="true"/>
    </xf>
    <xf numFmtId="167" fontId="151" fillId="3" borderId="59" xfId="45178" applyNumberFormat="true" applyFont="true" applyBorder="true" applyAlignment="true">
      <alignment horizontal="right" vertical="top" wrapText="true"/>
    </xf>
    <xf numFmtId="167" fontId="151" fillId="3" borderId="59" xfId="45179" applyNumberFormat="true" applyFont="true" applyBorder="true" applyAlignment="true">
      <alignment horizontal="right" vertical="top" wrapText="true"/>
    </xf>
    <xf numFmtId="166" fontId="151" fillId="3" borderId="131" xfId="45188" applyNumberFormat="true" applyFont="true" applyBorder="true" applyAlignment="true">
      <alignment horizontal="right" vertical="top" wrapText="true"/>
    </xf>
    <xf numFmtId="166" fontId="151" fillId="3" borderId="132" xfId="45189" applyNumberFormat="true" applyFont="true" applyBorder="true" applyAlignment="true">
      <alignment horizontal="right" vertical="top" wrapText="true"/>
    </xf>
    <xf numFmtId="166" fontId="151" fillId="3" borderId="133" xfId="45190" applyNumberFormat="true" applyFont="true" applyBorder="true" applyAlignment="true">
      <alignment horizontal="right" vertical="top" wrapText="true"/>
    </xf>
    <xf numFmtId="0" fontId="152" fillId="3" borderId="57" xfId="45153" applyFont="true" applyBorder="true" applyAlignment="true">
      <alignment horizontal="right" vertical="top" wrapText="true"/>
    </xf>
    <xf numFmtId="166" fontId="151" fillId="3" borderId="131" xfId="45206" applyNumberFormat="true" applyFont="true" applyBorder="true" applyAlignment="true">
      <alignment horizontal="right" vertical="top" wrapText="true"/>
    </xf>
    <xf numFmtId="166" fontId="151" fillId="3" borderId="132" xfId="45207" applyNumberFormat="true" applyFont="true" applyBorder="true" applyAlignment="true">
      <alignment horizontal="right" vertical="top" wrapText="true"/>
    </xf>
    <xf numFmtId="166" fontId="151" fillId="3" borderId="133" xfId="45208" applyNumberFormat="true" applyFont="true" applyBorder="true" applyAlignment="true">
      <alignment horizontal="right" vertical="top" wrapText="true"/>
    </xf>
    <xf numFmtId="166" fontId="151" fillId="3" borderId="131" xfId="45210" applyNumberFormat="true" applyFont="true" applyBorder="true" applyAlignment="true">
      <alignment horizontal="right" vertical="top" wrapText="true"/>
    </xf>
    <xf numFmtId="166" fontId="151" fillId="3" borderId="132" xfId="45211" applyNumberFormat="true" applyFont="true" applyBorder="true" applyAlignment="true">
      <alignment horizontal="right" vertical="top" wrapText="true"/>
    </xf>
    <xf numFmtId="166" fontId="151" fillId="3" borderId="133" xfId="45212" applyNumberFormat="true" applyFont="true" applyBorder="true" applyAlignment="true">
      <alignment horizontal="right" vertical="top" wrapText="true"/>
    </xf>
    <xf numFmtId="0" fontId="152" fillId="3" borderId="57" xfId="45154" applyFont="true" applyBorder="true" applyAlignment="true">
      <alignment horizontal="right" vertical="top" wrapText="true"/>
    </xf>
    <xf numFmtId="0" fontId="152" fillId="3" borderId="57" xfId="45155" applyFont="true" applyBorder="true" applyAlignment="true">
      <alignment horizontal="right" vertical="top" wrapText="true"/>
    </xf>
    <xf numFmtId="0" fontId="152" fillId="3" borderId="57" xfId="45214" applyFont="true" applyBorder="true" applyAlignment="true">
      <alignment horizontal="right" vertical="top" wrapText="true"/>
    </xf>
    <xf numFmtId="166" fontId="151" fillId="3" borderId="134" xfId="45215" applyNumberFormat="true" applyFont="true" applyBorder="true" applyAlignment="true">
      <alignment horizontal="right" vertical="top" wrapText="true"/>
    </xf>
    <xf numFmtId="0" fontId="152" fillId="3" borderId="57" xfId="45217" applyFont="true" applyBorder="true" applyAlignment="true">
      <alignment horizontal="right" vertical="top" wrapText="true"/>
    </xf>
    <xf numFmtId="0" fontId="152" fillId="3" borderId="57" xfId="45219" applyFont="true" applyBorder="true" applyAlignment="true">
      <alignment horizontal="right" vertical="top" wrapText="true"/>
    </xf>
    <xf numFmtId="166" fontId="151" fillId="3" borderId="134" xfId="45220" applyNumberFormat="true" applyFont="true" applyBorder="true" applyAlignment="true">
      <alignment horizontal="right" vertical="top" wrapText="true"/>
    </xf>
    <xf numFmtId="166" fontId="151" fillId="3" borderId="134" xfId="45221" applyNumberFormat="true" applyFont="true" applyBorder="true" applyAlignment="true">
      <alignment horizontal="right" vertical="top" wrapText="true"/>
    </xf>
    <xf numFmtId="0" fontId="152" fillId="0" borderId="10" xfId="44970" applyFont="true" applyFill="true" applyBorder="true" applyAlignment="true">
      <alignment horizontal="left" vertical="top" wrapText="true"/>
    </xf>
    <xf numFmtId="0" fontId="25" fillId="0" borderId="10" xfId="34367" applyFill="true" applyBorder="true" applyAlignment="true">
      <alignment wrapText="true"/>
    </xf>
    <xf numFmtId="0" fontId="152" fillId="0" borderId="10" xfId="44976" applyFont="true" applyFill="true" applyBorder="true" applyAlignment="true">
      <alignment horizontal="left" vertical="top" wrapText="true"/>
    </xf>
    <xf numFmtId="169" fontId="151" fillId="0" borderId="10" xfId="44977" applyNumberFormat="true" applyFont="true" applyFill="true" applyBorder="true" applyAlignment="true">
      <alignment horizontal="right" vertical="top"/>
    </xf>
    <xf numFmtId="0" fontId="152" fillId="0" borderId="10" xfId="44982" applyFont="true" applyFill="true" applyBorder="true" applyAlignment="true">
      <alignment horizontal="left" vertical="top" wrapText="true"/>
    </xf>
    <xf numFmtId="169" fontId="151" fillId="0" borderId="10" xfId="44983" applyNumberFormat="true" applyFont="true" applyFill="true" applyBorder="true" applyAlignment="true">
      <alignment horizontal="right" vertical="top"/>
    </xf>
    <xf numFmtId="0" fontId="25" fillId="0" borderId="10" xfId="34367" applyFill="true" applyBorder="true" applyAlignment="true">
      <alignment horizontal="center" vertical="center"/>
    </xf>
    <xf numFmtId="0" fontId="156" fillId="0" borderId="10" xfId="34367" applyFont="true" applyFill="true" applyBorder="true" applyAlignment="true">
      <alignment horizontal="left" vertical="top"/>
    </xf>
    <xf numFmtId="170" fontId="156" fillId="0" borderId="10" xfId="34367" applyNumberFormat="true" applyFont="true" applyFill="true" applyBorder="true" applyAlignment="true">
      <alignment horizontal="right" vertical="top"/>
    </xf>
    <xf numFmtId="0" fontId="156" fillId="0" borderId="10" xfId="34367" applyFont="true" applyFill="true" applyBorder="true" applyAlignment="true">
      <alignment horizontal="left" wrapText="true"/>
    </xf>
    <xf numFmtId="0" fontId="156" fillId="0" borderId="10" xfId="34367" applyFont="true" applyFill="true" applyBorder="true" applyAlignment="true">
      <alignment horizontal="center" wrapText="true"/>
    </xf>
    <xf numFmtId="0" fontId="25" fillId="0" borderId="10" xfId="34367" applyFill="true" applyBorder="true" applyAlignment="true">
      <alignment horizontal="center" vertical="center" wrapText="true"/>
    </xf>
    <xf numFmtId="0" fontId="152" fillId="0" borderId="10" xfId="44969" applyFont="true" applyFill="true" applyBorder="true" applyAlignment="true">
      <alignment horizontal="left" vertical="top" wrapText="true"/>
    </xf>
    <xf numFmtId="0" fontId="152" fillId="0" borderId="10" xfId="44975" applyFont="true" applyFill="true" applyBorder="true" applyAlignment="true">
      <alignment horizontal="left" vertical="top" wrapText="true"/>
    </xf>
    <xf numFmtId="0" fontId="152" fillId="0" borderId="10" xfId="44981" applyFont="true" applyFill="true" applyBorder="true" applyAlignment="true">
      <alignment horizontal="left" vertical="top" wrapText="true"/>
    </xf>
    <xf numFmtId="0" fontId="25" fillId="27" borderId="10" xfId="34367" applyFill="true" applyAlignment="true">
      <alignment vertical="center" wrapText="true"/>
    </xf>
    <xf numFmtId="0" fontId="25" fillId="27" borderId="10" xfId="34367" applyFill="true" applyAlignment="true">
      <alignment vertical="center"/>
    </xf>
    <xf numFmtId="0" fontId="25" fillId="15" borderId="10" xfId="34367" applyFill="true" applyBorder="true" applyAlignment="true">
      <alignment vertical="center" wrapText="true"/>
    </xf>
    <xf numFmtId="0" fontId="25" fillId="0" borderId="10" xfId="34367" applyFill="true" applyBorder="true" applyAlignment="true">
      <alignment vertical="center" wrapText="true"/>
    </xf>
    <xf numFmtId="0" fontId="25" fillId="0" borderId="10" xfId="34367" applyFill="true" applyBorder="true" applyAlignment="true">
      <alignment vertical="center"/>
    </xf>
    <xf numFmtId="0" fontId="184" fillId="27" borderId="3" xfId="34367" applyFont="true" applyFill="true" applyBorder="true" applyAlignment="true">
      <alignment horizontal="left" wrapText="true"/>
    </xf>
    <xf numFmtId="0" fontId="184" fillId="27" borderId="4" xfId="34367" applyFont="true" applyFill="true" applyBorder="true" applyAlignment="true">
      <alignment wrapText="true"/>
    </xf>
    <xf numFmtId="0" fontId="184" fillId="3" borderId="4" xfId="34367" applyFont="true" applyBorder="true"/>
    <xf numFmtId="0" fontId="184" fillId="27" borderId="3" xfId="34367" applyFont="true" applyFill="true" applyBorder="true" applyAlignment="true">
      <alignment wrapText="true"/>
    </xf>
    <xf numFmtId="0" fontId="184" fillId="27" borderId="5" xfId="34367" applyFont="true" applyFill="true" applyBorder="true" applyAlignment="true">
      <alignment wrapText="true"/>
    </xf>
    <xf numFmtId="0" fontId="184" fillId="27" borderId="6" xfId="34367" applyFont="true" applyFill="true" applyBorder="true" applyAlignment="true">
      <alignment wrapText="true"/>
    </xf>
    <xf numFmtId="0" fontId="156" fillId="27" borderId="10" xfId="34367" applyFont="true" applyFill="true" applyAlignment="true">
      <alignment horizontal="left" vertical="center"/>
    </xf>
    <xf numFmtId="170" fontId="156" fillId="27" borderId="10" xfId="34367" applyNumberFormat="true" applyFont="true" applyFill="true" applyAlignment="true">
      <alignment horizontal="right" vertical="center"/>
    </xf>
    <xf numFmtId="0" fontId="25" fillId="3" borderId="10" xfId="34367" applyAlignment="true">
      <alignment vertical="center" wrapText="true"/>
    </xf>
    <xf numFmtId="0" fontId="25" fillId="15" borderId="10" xfId="34367" applyFill="true" applyBorder="true" applyAlignment="true">
      <alignment vertical="center"/>
    </xf>
    <xf numFmtId="0" fontId="152" fillId="15" borderId="10" xfId="19445" applyFont="true" applyFill="true" applyAlignment="true">
      <alignment horizontal="left" vertical="center" wrapText="true"/>
    </xf>
    <xf numFmtId="0" fontId="152" fillId="15" borderId="10" xfId="19446" applyFont="true" applyFill="true" applyAlignment="true">
      <alignment horizontal="left" vertical="center"/>
    </xf>
    <xf numFmtId="0" fontId="152" fillId="15" borderId="10" xfId="19451" applyFont="true" applyFill="true" applyAlignment="true">
      <alignment horizontal="center" vertical="center" wrapText="true"/>
    </xf>
    <xf numFmtId="0" fontId="152" fillId="15" borderId="10" xfId="19447" applyFont="true" applyFill="true" applyAlignment="true">
      <alignment horizontal="left" vertical="center" wrapText="true"/>
    </xf>
    <xf numFmtId="0" fontId="152" fillId="15" borderId="10" xfId="19448" applyFont="true" applyFill="true" applyAlignment="true">
      <alignment horizontal="left" vertical="center"/>
    </xf>
    <xf numFmtId="0" fontId="152" fillId="15" borderId="10" xfId="19452" applyFont="true" applyFill="true" applyAlignment="true">
      <alignment horizontal="center" vertical="center" wrapText="true"/>
    </xf>
    <xf numFmtId="0" fontId="152" fillId="15" borderId="10" xfId="19449" applyFont="true" applyFill="true" applyAlignment="true">
      <alignment horizontal="left" vertical="center" wrapText="true"/>
    </xf>
    <xf numFmtId="0" fontId="152" fillId="15" borderId="10" xfId="19450" applyFont="true" applyFill="true" applyAlignment="true">
      <alignment horizontal="left" vertical="center"/>
    </xf>
    <xf numFmtId="0" fontId="152" fillId="15" borderId="10" xfId="19453" applyFont="true" applyFill="true" applyAlignment="true">
      <alignment horizontal="center" vertical="center" wrapText="true"/>
    </xf>
    <xf numFmtId="0" fontId="152" fillId="15" borderId="10" xfId="19454" applyFont="true" applyFill="true" applyAlignment="true">
      <alignment horizontal="left" vertical="center" wrapText="true"/>
    </xf>
    <xf numFmtId="0" fontId="152" fillId="15" borderId="10" xfId="19457" applyFont="true" applyFill="true" applyAlignment="true">
      <alignment horizontal="left" vertical="center"/>
    </xf>
    <xf numFmtId="168" fontId="151" fillId="15" borderId="10" xfId="19461" applyNumberFormat="true" applyFont="true" applyFill="true" applyAlignment="true">
      <alignment horizontal="right" vertical="center" wrapText="true"/>
    </xf>
    <xf numFmtId="0" fontId="152" fillId="15" borderId="10" xfId="19455" applyFont="true" applyFill="true" applyAlignment="true">
      <alignment horizontal="left" vertical="center" wrapText="true"/>
    </xf>
    <xf numFmtId="0" fontId="152" fillId="15" borderId="10" xfId="19458" applyFont="true" applyFill="true" applyAlignment="true">
      <alignment horizontal="left" vertical="center"/>
    </xf>
    <xf numFmtId="168" fontId="151" fillId="15" borderId="10" xfId="19462" applyNumberFormat="true" applyFont="true" applyFill="true" applyAlignment="true">
      <alignment horizontal="right" vertical="center" wrapText="true"/>
    </xf>
    <xf numFmtId="0" fontId="152" fillId="15" borderId="10" xfId="19459" applyFont="true" applyFill="true" applyAlignment="true">
      <alignment horizontal="left" vertical="center"/>
    </xf>
    <xf numFmtId="0" fontId="152" fillId="15" borderId="10" xfId="19456" applyFont="true" applyFill="true" applyAlignment="true">
      <alignment horizontal="left" vertical="center" wrapText="true"/>
    </xf>
    <xf numFmtId="0" fontId="152" fillId="15" borderId="10" xfId="19460" applyFont="true" applyFill="true" applyAlignment="true">
      <alignment horizontal="left" vertical="center"/>
    </xf>
    <xf numFmtId="168" fontId="151" fillId="15" borderId="10" xfId="19463" applyNumberFormat="true" applyFont="true" applyFill="true" applyAlignment="true">
      <alignment horizontal="right" vertical="center" wrapText="true"/>
    </xf>
    <xf numFmtId="0" fontId="152" fillId="15" borderId="10" xfId="19467" applyFont="true" applyFill="true" applyAlignment="true">
      <alignment horizontal="left" vertical="center" wrapText="true"/>
    </xf>
    <xf numFmtId="0" fontId="152" fillId="15" borderId="10" xfId="19468" applyFont="true" applyFill="true" applyAlignment="true">
      <alignment horizontal="left" vertical="center"/>
    </xf>
    <xf numFmtId="0" fontId="152" fillId="15" borderId="10" xfId="19473" applyFont="true" applyFill="true" applyAlignment="true">
      <alignment horizontal="center" vertical="center" wrapText="true"/>
    </xf>
    <xf numFmtId="0" fontId="152" fillId="15" borderId="10" xfId="19474" applyFont="true" applyFill="true" applyAlignment="true">
      <alignment horizontal="center" vertical="center" wrapText="true"/>
    </xf>
    <xf numFmtId="0" fontId="152" fillId="15" borderId="10" xfId="19469" applyFont="true" applyFill="true" applyAlignment="true">
      <alignment horizontal="left" vertical="center" wrapText="true"/>
    </xf>
    <xf numFmtId="0" fontId="152" fillId="15" borderId="10" xfId="19470" applyFont="true" applyFill="true" applyAlignment="true">
      <alignment horizontal="left" vertical="center"/>
    </xf>
    <xf numFmtId="0" fontId="152" fillId="15" borderId="10" xfId="19475" applyFont="true" applyFill="true" applyAlignment="true">
      <alignment horizontal="center" vertical="center" wrapText="true"/>
    </xf>
    <xf numFmtId="0" fontId="152" fillId="15" borderId="10" xfId="19476" applyFont="true" applyFill="true" applyAlignment="true">
      <alignment horizontal="center" vertical="center" wrapText="true"/>
    </xf>
    <xf numFmtId="0" fontId="152" fillId="15" borderId="10" xfId="19471" applyFont="true" applyFill="true" applyAlignment="true">
      <alignment horizontal="left" vertical="center" wrapText="true"/>
    </xf>
    <xf numFmtId="0" fontId="152" fillId="15" borderId="10" xfId="19472" applyFont="true" applyFill="true" applyAlignment="true">
      <alignment horizontal="left" vertical="center"/>
    </xf>
    <xf numFmtId="0" fontId="152" fillId="15" borderId="10" xfId="19477" applyFont="true" applyFill="true" applyAlignment="true">
      <alignment horizontal="center" vertical="center" wrapText="true"/>
    </xf>
    <xf numFmtId="0" fontId="152" fillId="15" borderId="10" xfId="19478" applyFont="true" applyFill="true" applyAlignment="true">
      <alignment horizontal="center" vertical="center" wrapText="true"/>
    </xf>
    <xf numFmtId="0" fontId="152" fillId="15" borderId="10" xfId="19479" applyFont="true" applyFill="true" applyAlignment="true">
      <alignment horizontal="left" vertical="center" wrapText="true"/>
    </xf>
    <xf numFmtId="0" fontId="152" fillId="15" borderId="10" xfId="19482" applyFont="true" applyFill="true" applyAlignment="true">
      <alignment horizontal="left" vertical="center"/>
    </xf>
    <xf numFmtId="168" fontId="151" fillId="15" borderId="10" xfId="19485" applyNumberFormat="true" applyFont="true" applyFill="true" applyAlignment="true">
      <alignment horizontal="right" vertical="center" wrapText="true"/>
    </xf>
    <xf numFmtId="168" fontId="151" fillId="15" borderId="10" xfId="19486" applyNumberFormat="true" applyFont="true" applyFill="true" applyAlignment="true">
      <alignment horizontal="right" vertical="center" wrapText="true"/>
    </xf>
    <xf numFmtId="0" fontId="152" fillId="15" borderId="10" xfId="19480" applyFont="true" applyFill="true" applyAlignment="true">
      <alignment horizontal="left" vertical="center" wrapText="true"/>
    </xf>
    <xf numFmtId="0" fontId="152" fillId="15" borderId="10" xfId="19483" applyFont="true" applyFill="true" applyAlignment="true">
      <alignment horizontal="left" vertical="center"/>
    </xf>
    <xf numFmtId="168" fontId="151" fillId="15" borderId="10" xfId="19487" applyNumberFormat="true" applyFont="true" applyFill="true" applyAlignment="true">
      <alignment horizontal="right" vertical="center" wrapText="true"/>
    </xf>
    <xf numFmtId="168" fontId="151" fillId="15" borderId="10" xfId="19488" applyNumberFormat="true" applyFont="true" applyFill="true" applyAlignment="true">
      <alignment horizontal="right" vertical="center" wrapText="true"/>
    </xf>
    <xf numFmtId="0" fontId="152" fillId="15" borderId="10" xfId="19481" applyFont="true" applyFill="true" applyAlignment="true">
      <alignment horizontal="left" vertical="center" wrapText="true"/>
    </xf>
    <xf numFmtId="0" fontId="152" fillId="15" borderId="10" xfId="19484" applyFont="true" applyFill="true" applyAlignment="true">
      <alignment horizontal="left" vertical="center"/>
    </xf>
    <xf numFmtId="168" fontId="151" fillId="15" borderId="10" xfId="19489" applyNumberFormat="true" applyFont="true" applyFill="true" applyAlignment="true">
      <alignment horizontal="right" vertical="center" wrapText="true"/>
    </xf>
    <xf numFmtId="168" fontId="151" fillId="15" borderId="10" xfId="19490" applyNumberFormat="true" applyFont="true" applyFill="true" applyAlignment="true">
      <alignment horizontal="right" vertical="center" wrapText="true"/>
    </xf>
    <xf numFmtId="0" fontId="152" fillId="3" borderId="52" xfId="44936" applyFont="true" applyBorder="true" applyAlignment="true">
      <alignment horizontal="center" vertical="center" wrapText="true"/>
    </xf>
    <xf numFmtId="0" fontId="152" fillId="3" borderId="53" xfId="44937" applyFont="true" applyBorder="true" applyAlignment="true">
      <alignment horizontal="center" vertical="center" wrapText="true"/>
    </xf>
    <xf numFmtId="0" fontId="152" fillId="3" borderId="53" xfId="44938" applyFont="true" applyBorder="true" applyAlignment="true">
      <alignment horizontal="center" vertical="center" wrapText="true"/>
    </xf>
    <xf numFmtId="0" fontId="152" fillId="3" borderId="52" xfId="44966" applyFont="true" applyBorder="true" applyAlignment="true">
      <alignment horizontal="center" vertical="center" wrapText="true"/>
    </xf>
    <xf numFmtId="0" fontId="152" fillId="3" borderId="53" xfId="44967" applyFont="true" applyBorder="true" applyAlignment="true">
      <alignment horizontal="center" vertical="center" wrapText="true"/>
    </xf>
    <xf numFmtId="0" fontId="152" fillId="3" borderId="53" xfId="44968" applyFont="true" applyBorder="true" applyAlignment="true">
      <alignment horizontal="center" vertical="center" wrapText="true"/>
    </xf>
    <xf numFmtId="0" fontId="152" fillId="3" borderId="52" xfId="44993" applyFont="true" applyBorder="true" applyAlignment="true">
      <alignment horizontal="center" vertical="center" wrapText="true"/>
    </xf>
    <xf numFmtId="0" fontId="152" fillId="3" borderId="53" xfId="44994" applyFont="true" applyBorder="true" applyAlignment="true">
      <alignment horizontal="center" vertical="center" wrapText="true"/>
    </xf>
    <xf numFmtId="0" fontId="152" fillId="3" borderId="53" xfId="44995" applyFont="true" applyBorder="true" applyAlignment="true">
      <alignment horizontal="center" vertical="center" wrapText="true"/>
    </xf>
    <xf numFmtId="0" fontId="152" fillId="3" borderId="52" xfId="45023" applyFont="true" applyBorder="true" applyAlignment="true">
      <alignment horizontal="center" vertical="center" wrapText="true"/>
    </xf>
    <xf numFmtId="0" fontId="152" fillId="3" borderId="53" xfId="45024" applyFont="true" applyBorder="true" applyAlignment="true">
      <alignment horizontal="center" vertical="center" wrapText="true"/>
    </xf>
    <xf numFmtId="0" fontId="152" fillId="3" borderId="53" xfId="45025" applyFont="true" applyBorder="true" applyAlignment="true">
      <alignment horizontal="center" vertical="center" wrapText="true"/>
    </xf>
    <xf numFmtId="0" fontId="152" fillId="3" borderId="52" xfId="45053" applyFont="true" applyBorder="true" applyAlignment="true">
      <alignment horizontal="center" vertical="center" wrapText="true"/>
    </xf>
    <xf numFmtId="0" fontId="152" fillId="3" borderId="53" xfId="45054" applyFont="true" applyBorder="true" applyAlignment="true">
      <alignment horizontal="center" vertical="center" wrapText="true"/>
    </xf>
    <xf numFmtId="0" fontId="152" fillId="3" borderId="53" xfId="45055" applyFont="true" applyBorder="true" applyAlignment="true">
      <alignment horizontal="center" vertical="center" wrapText="true"/>
    </xf>
    <xf numFmtId="0" fontId="152" fillId="3" borderId="52" xfId="45096" applyFont="true" applyBorder="true" applyAlignment="true">
      <alignment horizontal="center" vertical="center" wrapText="true"/>
    </xf>
    <xf numFmtId="0" fontId="152" fillId="3" borderId="53" xfId="45097" applyFont="true" applyBorder="true" applyAlignment="true">
      <alignment horizontal="center" vertical="center" wrapText="true"/>
    </xf>
    <xf numFmtId="0" fontId="152" fillId="3" borderId="53" xfId="45098" applyFont="true" applyBorder="true" applyAlignment="true">
      <alignment horizontal="center" vertical="center" wrapText="true"/>
    </xf>
    <xf numFmtId="0" fontId="25" fillId="0" borderId="102" xfId="34367" applyFill="true" applyBorder="true" applyAlignment="true">
      <alignment vertical="center" wrapText="true"/>
    </xf>
    <xf numFmtId="0" fontId="25" fillId="3" borderId="102" xfId="34367" applyBorder="true" applyAlignment="true">
      <alignment vertical="center" wrapText="true"/>
    </xf>
    <xf numFmtId="0" fontId="25" fillId="0" borderId="107" xfId="34367" applyFill="true" applyBorder="true" applyAlignment="true">
      <alignment vertical="center" wrapText="true"/>
    </xf>
    <xf numFmtId="0" fontId="156" fillId="35" borderId="102" xfId="34367" applyFont="true" applyFill="true" applyBorder="true" applyAlignment="true">
      <alignment horizontal="center" vertical="center" wrapText="true"/>
    </xf>
    <xf numFmtId="0" fontId="25" fillId="35" borderId="138" xfId="34367" applyFill="true" applyBorder="true" applyAlignment="true">
      <alignment horizontal="center" vertical="center"/>
    </xf>
    <xf numFmtId="0" fontId="156" fillId="35" borderId="138" xfId="34367" applyFont="true" applyFill="true" applyBorder="true" applyAlignment="true">
      <alignment horizontal="center" vertical="center" wrapText="true"/>
    </xf>
    <xf numFmtId="169" fontId="116" fillId="35" borderId="102" xfId="40237" applyNumberFormat="true" applyFont="true" applyFill="true" applyBorder="true" applyAlignment="true">
      <alignment horizontal="center" vertical="center"/>
    </xf>
    <xf numFmtId="169" fontId="116" fillId="35" borderId="138" xfId="40238" applyNumberFormat="true" applyFont="true" applyFill="true" applyBorder="true" applyAlignment="true">
      <alignment horizontal="center" vertical="center"/>
    </xf>
    <xf numFmtId="169" fontId="116" fillId="35" borderId="102" xfId="40249" applyNumberFormat="true" applyFont="true" applyFill="true" applyBorder="true" applyAlignment="true">
      <alignment horizontal="center" vertical="center"/>
    </xf>
    <xf numFmtId="169" fontId="116" fillId="35" borderId="138" xfId="40250" applyNumberFormat="true" applyFont="true" applyFill="true" applyBorder="true" applyAlignment="true">
      <alignment horizontal="center" vertical="center"/>
    </xf>
    <xf numFmtId="0" fontId="152" fillId="35" borderId="102" xfId="45046" applyFont="true" applyFill="true" applyBorder="true" applyAlignment="true">
      <alignment horizontal="center" vertical="center" wrapText="true"/>
    </xf>
    <xf numFmtId="0" fontId="152" fillId="35" borderId="138" xfId="45047" applyFont="true" applyFill="true" applyBorder="true" applyAlignment="true">
      <alignment horizontal="center" vertical="center" wrapText="true"/>
    </xf>
    <xf numFmtId="0" fontId="152" fillId="35" borderId="102" xfId="45052" applyFont="true" applyFill="true" applyBorder="true" applyAlignment="true">
      <alignment horizontal="center" vertical="center" wrapText="true"/>
    </xf>
    <xf numFmtId="0" fontId="152" fillId="35" borderId="138" xfId="45053" applyFont="true" applyFill="true" applyBorder="true" applyAlignment="true">
      <alignment horizontal="center" vertical="center" wrapText="true"/>
    </xf>
    <xf numFmtId="0" fontId="152" fillId="35" borderId="102" xfId="45089" applyFont="true" applyFill="true" applyBorder="true" applyAlignment="true">
      <alignment horizontal="center" vertical="center" wrapText="true"/>
    </xf>
    <xf numFmtId="0" fontId="152" fillId="35" borderId="138" xfId="45090" applyFont="true" applyFill="true" applyBorder="true" applyAlignment="true">
      <alignment horizontal="center" vertical="center" wrapText="true"/>
    </xf>
    <xf numFmtId="0" fontId="152" fillId="35" borderId="102" xfId="45095" applyFont="true" applyFill="true" applyBorder="true" applyAlignment="true">
      <alignment horizontal="center" vertical="center" wrapText="true"/>
    </xf>
    <xf numFmtId="0" fontId="152" fillId="35" borderId="138" xfId="45096" applyFont="true" applyFill="true" applyBorder="true" applyAlignment="true">
      <alignment horizontal="center" vertical="center" wrapText="true"/>
    </xf>
    <xf numFmtId="170" fontId="157" fillId="2" borderId="74" xfId="34367" applyNumberFormat="true" applyFont="true" applyFill="true" applyBorder="true" applyAlignment="true">
      <alignment vertical="center"/>
    </xf>
    <xf numFmtId="170" fontId="157" fillId="2" borderId="75" xfId="34367" applyNumberFormat="true" applyFont="true" applyFill="true" applyBorder="true" applyAlignment="true">
      <alignment vertical="center"/>
    </xf>
    <xf numFmtId="0" fontId="25" fillId="35" borderId="109" xfId="34367" applyFill="true" applyBorder="true" applyAlignment="true">
      <alignment horizontal="center" vertical="center"/>
    </xf>
    <xf numFmtId="0" fontId="156" fillId="35" borderId="109" xfId="34367" applyFont="true" applyFill="true" applyBorder="true" applyAlignment="true">
      <alignment horizontal="center" vertical="center" wrapText="true"/>
    </xf>
    <xf numFmtId="169" fontId="116" fillId="35" borderId="109" xfId="40239" applyNumberFormat="true" applyFont="true" applyFill="true" applyBorder="true" applyAlignment="true">
      <alignment horizontal="center" vertical="center"/>
    </xf>
    <xf numFmtId="169" fontId="116" fillId="35" borderId="109" xfId="40251" applyNumberFormat="true" applyFont="true" applyFill="true" applyBorder="true" applyAlignment="true">
      <alignment horizontal="center" vertical="center"/>
    </xf>
    <xf numFmtId="0" fontId="152" fillId="35" borderId="109" xfId="45048" applyFont="true" applyFill="true" applyBorder="true" applyAlignment="true">
      <alignment horizontal="center" vertical="center" wrapText="true"/>
    </xf>
    <xf numFmtId="0" fontId="152" fillId="35" borderId="109" xfId="45054" applyFont="true" applyFill="true" applyBorder="true" applyAlignment="true">
      <alignment horizontal="center" vertical="center" wrapText="true"/>
    </xf>
    <xf numFmtId="0" fontId="152" fillId="35" borderId="109" xfId="45091" applyFont="true" applyFill="true" applyBorder="true" applyAlignment="true">
      <alignment horizontal="center" vertical="center" wrapText="true"/>
    </xf>
    <xf numFmtId="0" fontId="152" fillId="35" borderId="109" xfId="45097" applyFont="true" applyFill="true" applyBorder="true" applyAlignment="true">
      <alignment horizontal="center" vertical="center" wrapText="true"/>
    </xf>
    <xf numFmtId="0" fontId="152" fillId="3" borderId="111" xfId="44936" applyFont="true" applyBorder="true" applyAlignment="true">
      <alignment horizontal="center" vertical="center" wrapText="true"/>
    </xf>
    <xf numFmtId="0" fontId="152" fillId="3" borderId="111" xfId="44966" applyFont="true" applyBorder="true" applyAlignment="true">
      <alignment horizontal="center" vertical="center" wrapText="true"/>
    </xf>
    <xf numFmtId="0" fontId="152" fillId="3" borderId="111" xfId="44993" applyFont="true" applyBorder="true" applyAlignment="true">
      <alignment horizontal="center" vertical="center" wrapText="true"/>
    </xf>
    <xf numFmtId="0" fontId="152" fillId="3" borderId="111" xfId="45023" applyFont="true" applyBorder="true" applyAlignment="true">
      <alignment horizontal="center" vertical="center" wrapText="true"/>
    </xf>
    <xf numFmtId="0" fontId="152" fillId="3" borderId="111" xfId="45053" applyFont="true" applyBorder="true" applyAlignment="true">
      <alignment horizontal="center" vertical="center" wrapText="true"/>
    </xf>
    <xf numFmtId="169" fontId="116" fillId="35" borderId="102" xfId="40238" applyNumberFormat="true" applyFont="true" applyFill="true" applyBorder="true" applyAlignment="true">
      <alignment horizontal="center" vertical="center"/>
    </xf>
    <xf numFmtId="169" fontId="116" fillId="35" borderId="102" xfId="40250" applyNumberFormat="true" applyFont="true" applyFill="true" applyBorder="true" applyAlignment="true">
      <alignment horizontal="center" vertical="center"/>
    </xf>
    <xf numFmtId="0" fontId="152" fillId="35" borderId="102" xfId="45048" applyFont="true" applyFill="true" applyBorder="true" applyAlignment="true">
      <alignment horizontal="center" vertical="center" wrapText="true"/>
    </xf>
    <xf numFmtId="0" fontId="152" fillId="35" borderId="102" xfId="45053" applyFont="true" applyFill="true" applyBorder="true" applyAlignment="true">
      <alignment horizontal="center" vertical="center" wrapText="true"/>
    </xf>
    <xf numFmtId="0" fontId="152" fillId="3" borderId="111" xfId="45096" applyFont="true" applyBorder="true" applyAlignment="true">
      <alignment horizontal="center" vertical="center" wrapText="true"/>
    </xf>
    <xf numFmtId="0" fontId="152" fillId="35" borderId="102" xfId="45091" applyFont="true" applyFill="true" applyBorder="true" applyAlignment="true">
      <alignment horizontal="center" vertical="center" wrapText="true"/>
    </xf>
    <xf numFmtId="0" fontId="152" fillId="35" borderId="102" xfId="45096" applyFont="true" applyFill="true" applyBorder="true" applyAlignment="true">
      <alignment horizontal="center" vertical="center" wrapText="true"/>
    </xf>
    <xf numFmtId="0" fontId="152" fillId="3" borderId="112" xfId="44936" applyFont="true" applyBorder="true" applyAlignment="true">
      <alignment horizontal="center" vertical="center" wrapText="true"/>
    </xf>
    <xf numFmtId="0" fontId="152" fillId="3" borderId="112" xfId="44966" applyFont="true" applyBorder="true" applyAlignment="true">
      <alignment horizontal="center" vertical="center" wrapText="true"/>
    </xf>
    <xf numFmtId="0" fontId="152" fillId="3" borderId="112" xfId="44993" applyFont="true" applyBorder="true" applyAlignment="true">
      <alignment horizontal="center" vertical="center" wrapText="true"/>
    </xf>
    <xf numFmtId="0" fontId="156" fillId="35" borderId="143" xfId="34367" applyFont="true" applyFill="true" applyBorder="true" applyAlignment="true">
      <alignment horizontal="center" vertical="center" wrapText="true"/>
    </xf>
    <xf numFmtId="0" fontId="152" fillId="3" borderId="112" xfId="45023" applyFont="true" applyBorder="true" applyAlignment="true">
      <alignment horizontal="center" vertical="center" wrapText="true"/>
    </xf>
    <xf numFmtId="0" fontId="152" fillId="3" borderId="112" xfId="45053" applyFont="true" applyBorder="true" applyAlignment="true">
      <alignment horizontal="center" vertical="center" wrapText="true"/>
    </xf>
    <xf numFmtId="169" fontId="116" fillId="35" borderId="143" xfId="40238" applyNumberFormat="true" applyFont="true" applyFill="true" applyBorder="true" applyAlignment="true">
      <alignment horizontal="center" vertical="center"/>
    </xf>
    <xf numFmtId="169" fontId="116" fillId="35" borderId="143" xfId="40250" applyNumberFormat="true" applyFont="true" applyFill="true" applyBorder="true" applyAlignment="true">
      <alignment horizontal="center" vertical="center"/>
    </xf>
    <xf numFmtId="0" fontId="152" fillId="35" borderId="143" xfId="45048" applyFont="true" applyFill="true" applyBorder="true" applyAlignment="true">
      <alignment horizontal="center" vertical="center" wrapText="true"/>
    </xf>
    <xf numFmtId="0" fontId="152" fillId="35" borderId="143" xfId="45053" applyFont="true" applyFill="true" applyBorder="true" applyAlignment="true">
      <alignment horizontal="center" vertical="center" wrapText="true"/>
    </xf>
    <xf numFmtId="0" fontId="152" fillId="3" borderId="112" xfId="45096" applyFont="true" applyBorder="true" applyAlignment="true">
      <alignment horizontal="center" vertical="center" wrapText="true"/>
    </xf>
    <xf numFmtId="0" fontId="152" fillId="35" borderId="143" xfId="45091" applyFont="true" applyFill="true" applyBorder="true" applyAlignment="true">
      <alignment horizontal="center" vertical="center" wrapText="true"/>
    </xf>
    <xf numFmtId="0" fontId="152" fillId="35" borderId="143" xfId="45096" applyFont="true" applyFill="true" applyBorder="true" applyAlignment="true">
      <alignment horizontal="center" vertical="center" wrapText="true"/>
    </xf>
    <xf numFmtId="0" fontId="25" fillId="35" borderId="139" xfId="34367" applyFill="true" applyBorder="true" applyAlignment="true">
      <alignment horizontal="center" vertical="center"/>
    </xf>
    <xf numFmtId="0" fontId="156" fillId="35" borderId="139" xfId="34367" applyFont="true" applyFill="true" applyBorder="true" applyAlignment="true">
      <alignment horizontal="center" vertical="center" wrapText="true"/>
    </xf>
    <xf numFmtId="0" fontId="152" fillId="3" borderId="97" xfId="44937" applyFont="true" applyBorder="true" applyAlignment="true">
      <alignment horizontal="center" vertical="center" wrapText="true"/>
    </xf>
    <xf numFmtId="0" fontId="152" fillId="3" borderId="97" xfId="44967" applyFont="true" applyBorder="true" applyAlignment="true">
      <alignment horizontal="center" vertical="center" wrapText="true"/>
    </xf>
    <xf numFmtId="0" fontId="152" fillId="3" borderId="97" xfId="44994" applyFont="true" applyBorder="true" applyAlignment="true">
      <alignment horizontal="center" vertical="center" wrapText="true"/>
    </xf>
    <xf numFmtId="169" fontId="116" fillId="35" borderId="139" xfId="40239" applyNumberFormat="true" applyFont="true" applyFill="true" applyBorder="true" applyAlignment="true">
      <alignment horizontal="center" vertical="center"/>
    </xf>
    <xf numFmtId="169" fontId="116" fillId="35" borderId="139" xfId="40251" applyNumberFormat="true" applyFont="true" applyFill="true" applyBorder="true" applyAlignment="true">
      <alignment horizontal="center" vertical="center"/>
    </xf>
    <xf numFmtId="0" fontId="152" fillId="35" borderId="139" xfId="45048" applyFont="true" applyFill="true" applyBorder="true" applyAlignment="true">
      <alignment horizontal="center" vertical="center" wrapText="true"/>
    </xf>
    <xf numFmtId="0" fontId="152" fillId="35" borderId="139" xfId="45054" applyFont="true" applyFill="true" applyBorder="true" applyAlignment="true">
      <alignment horizontal="center" vertical="center" wrapText="true"/>
    </xf>
    <xf numFmtId="0" fontId="152" fillId="3" borderId="97" xfId="45024" applyFont="true" applyBorder="true" applyAlignment="true">
      <alignment horizontal="center" vertical="center" wrapText="true"/>
    </xf>
    <xf numFmtId="0" fontId="152" fillId="3" borderId="97" xfId="45054" applyFont="true" applyBorder="true" applyAlignment="true">
      <alignment horizontal="center" vertical="center" wrapText="true"/>
    </xf>
    <xf numFmtId="0" fontId="152" fillId="35" borderId="139" xfId="45091" applyFont="true" applyFill="true" applyBorder="true" applyAlignment="true">
      <alignment horizontal="center" vertical="center" wrapText="true"/>
    </xf>
    <xf numFmtId="0" fontId="152" fillId="35" borderId="139" xfId="45097" applyFont="true" applyFill="true" applyBorder="true" applyAlignment="true">
      <alignment horizontal="center" vertical="center" wrapText="true"/>
    </xf>
    <xf numFmtId="0" fontId="152" fillId="3" borderId="97" xfId="45097" applyFont="true" applyBorder="true" applyAlignment="true">
      <alignment horizontal="center" vertical="center" wrapText="true"/>
    </xf>
    <xf numFmtId="0" fontId="152" fillId="0" borderId="102" xfId="45007" applyFont="true" applyFill="true" applyBorder="true" applyAlignment="true">
      <alignment horizontal="left" vertical="center" wrapText="true"/>
    </xf>
    <xf numFmtId="0" fontId="152" fillId="0" borderId="102" xfId="45012" applyFont="true" applyFill="true" applyBorder="true" applyAlignment="true">
      <alignment horizontal="left" vertical="center" wrapText="true"/>
    </xf>
    <xf numFmtId="0" fontId="152" fillId="0" borderId="102" xfId="19355" applyFont="true" applyFill="true" applyBorder="true" applyAlignment="true">
      <alignment horizontal="left" vertical="center" wrapText="true"/>
    </xf>
    <xf numFmtId="0" fontId="152" fillId="0" borderId="102" xfId="19357" applyFont="true" applyFill="true" applyBorder="true" applyAlignment="true">
      <alignment horizontal="left" vertical="center" wrapText="true"/>
    </xf>
    <xf numFmtId="0" fontId="156" fillId="0" borderId="102" xfId="34367" applyFont="true" applyFill="true" applyBorder="true" applyAlignment="true">
      <alignment horizontal="left" vertical="center" wrapText="true"/>
    </xf>
    <xf numFmtId="0" fontId="152" fillId="0" borderId="102" xfId="19382" applyFont="true" applyFill="true" applyBorder="true" applyAlignment="true">
      <alignment horizontal="left" vertical="center" wrapText="true"/>
    </xf>
    <xf numFmtId="0" fontId="152" fillId="0" borderId="102" xfId="45044" applyFont="true" applyFill="true" applyBorder="true" applyAlignment="true">
      <alignment horizontal="left" vertical="center" wrapText="true"/>
    </xf>
    <xf numFmtId="0" fontId="152" fillId="0" borderId="102" xfId="45050" applyFont="true" applyFill="true" applyBorder="true" applyAlignment="true">
      <alignment horizontal="left" vertical="center" wrapText="true"/>
    </xf>
    <xf numFmtId="0" fontId="152" fillId="0" borderId="102" xfId="45056" applyFont="true" applyFill="true" applyBorder="true" applyAlignment="true">
      <alignment horizontal="left" vertical="center" wrapText="true"/>
    </xf>
    <xf numFmtId="0" fontId="152" fillId="0" borderId="102" xfId="45062" applyFont="true" applyFill="true" applyBorder="true" applyAlignment="true">
      <alignment horizontal="left" vertical="center" wrapText="true"/>
    </xf>
    <xf numFmtId="0" fontId="152" fillId="0" borderId="102" xfId="45068" applyFont="true" applyFill="true" applyBorder="true" applyAlignment="true">
      <alignment horizontal="left" vertical="center" wrapText="true"/>
    </xf>
    <xf numFmtId="0" fontId="152" fillId="0" borderId="102" xfId="45087" applyFont="true" applyFill="true" applyBorder="true" applyAlignment="true">
      <alignment horizontal="left" vertical="center" wrapText="true"/>
    </xf>
    <xf numFmtId="0" fontId="152" fillId="0" borderId="102" xfId="45093" applyFont="true" applyFill="true" applyBorder="true" applyAlignment="true">
      <alignment horizontal="left" vertical="center" wrapText="true"/>
    </xf>
    <xf numFmtId="0" fontId="152" fillId="0" borderId="102" xfId="45099" applyFont="true" applyFill="true" applyBorder="true" applyAlignment="true">
      <alignment horizontal="left" vertical="center" wrapText="true"/>
    </xf>
    <xf numFmtId="0" fontId="152" fillId="0" borderId="102" xfId="45105" applyFont="true" applyFill="true" applyBorder="true" applyAlignment="true">
      <alignment horizontal="left" vertical="center" wrapText="true"/>
    </xf>
    <xf numFmtId="0" fontId="152" fillId="0" borderId="102" xfId="45111" applyFont="true" applyFill="true" applyBorder="true" applyAlignment="true">
      <alignment horizontal="left" vertical="center" wrapText="true"/>
    </xf>
    <xf numFmtId="170" fontId="157" fillId="2" borderId="106" xfId="34367" applyNumberFormat="true" applyFont="true" applyFill="true" applyBorder="true" applyAlignment="true">
      <alignment vertical="center"/>
    </xf>
    <xf numFmtId="0" fontId="25" fillId="3" borderId="146" xfId="34367" applyBorder="true" applyAlignment="true">
      <alignment vertical="center" wrapText="true"/>
    </xf>
    <xf numFmtId="0" fontId="156" fillId="0" borderId="107" xfId="34367" applyFont="true" applyFill="true" applyBorder="true" applyAlignment="true">
      <alignment horizontal="left" vertical="center" wrapText="true"/>
    </xf>
    <xf numFmtId="0" fontId="152" fillId="0" borderId="107" xfId="45062" applyFont="true" applyFill="true" applyBorder="true" applyAlignment="true">
      <alignment horizontal="left" vertical="center" wrapText="true"/>
    </xf>
    <xf numFmtId="0" fontId="152" fillId="0" borderId="109" xfId="19356" applyFont="true" applyFill="true" applyBorder="true" applyAlignment="true">
      <alignment horizontal="left" vertical="center"/>
    </xf>
    <xf numFmtId="0" fontId="152" fillId="0" borderId="109" xfId="19358" applyFont="true" applyFill="true" applyBorder="true" applyAlignment="true">
      <alignment horizontal="left" vertical="center"/>
    </xf>
    <xf numFmtId="0" fontId="25" fillId="0" borderId="109" xfId="34367" applyFill="true" applyBorder="true" applyAlignment="true">
      <alignment vertical="center"/>
    </xf>
    <xf numFmtId="0" fontId="25" fillId="0" borderId="109" xfId="34367" applyFill="true" applyBorder="true" applyAlignment="true">
      <alignment horizontal="center" vertical="center"/>
    </xf>
    <xf numFmtId="0" fontId="156" fillId="0" borderId="109" xfId="34367" applyFont="true" applyFill="true" applyBorder="true" applyAlignment="true">
      <alignment horizontal="left" vertical="center"/>
    </xf>
    <xf numFmtId="0" fontId="156" fillId="0" borderId="110" xfId="34367" applyFont="true" applyFill="true" applyBorder="true" applyAlignment="true">
      <alignment horizontal="left" vertical="center"/>
    </xf>
    <xf numFmtId="0" fontId="152" fillId="26" borderId="123" xfId="40248" applyFont="true" applyFill="true" applyBorder="true" applyAlignment="true">
      <alignment horizontal="left" vertical="center"/>
    </xf>
    <xf numFmtId="0" fontId="152" fillId="0" borderId="109" xfId="19384" applyFont="true" applyFill="true" applyBorder="true" applyAlignment="true">
      <alignment horizontal="left" vertical="center"/>
    </xf>
    <xf numFmtId="0" fontId="25" fillId="0" borderId="110" xfId="34367" applyFill="true" applyBorder="true" applyAlignment="true">
      <alignment vertical="center"/>
    </xf>
    <xf numFmtId="169" fontId="151" fillId="35" borderId="104" xfId="44941" applyNumberFormat="true" applyFont="true" applyFill="true" applyBorder="true" applyAlignment="true">
      <alignment horizontal="center" vertical="center"/>
    </xf>
    <xf numFmtId="169" fontId="151" fillId="35" borderId="136" xfId="44942" applyNumberFormat="true" applyFont="true" applyFill="true" applyBorder="true" applyAlignment="true">
      <alignment horizontal="center" vertical="center"/>
    </xf>
    <xf numFmtId="169" fontId="151" fillId="35" borderId="137" xfId="44943" applyNumberFormat="true" applyFont="true" applyFill="true" applyBorder="true" applyAlignment="true">
      <alignment horizontal="center" vertical="center"/>
    </xf>
    <xf numFmtId="169" fontId="151" fillId="35" borderId="142" xfId="44942" applyNumberFormat="true" applyFont="true" applyFill="true" applyBorder="true" applyAlignment="true">
      <alignment horizontal="center" vertical="center"/>
    </xf>
    <xf numFmtId="169" fontId="151" fillId="35" borderId="108" xfId="44943" applyNumberFormat="true" applyFont="true" applyFill="true" applyBorder="true" applyAlignment="true">
      <alignment horizontal="center" vertical="center"/>
    </xf>
    <xf numFmtId="169" fontId="151" fillId="35" borderId="104" xfId="44942" applyNumberFormat="true" applyFont="true" applyFill="true" applyBorder="true" applyAlignment="true">
      <alignment horizontal="center" vertical="center"/>
    </xf>
    <xf numFmtId="169" fontId="151" fillId="35" borderId="102" xfId="44947" applyNumberFormat="true" applyFont="true" applyFill="true" applyBorder="true" applyAlignment="true">
      <alignment horizontal="center" vertical="center"/>
    </xf>
    <xf numFmtId="169" fontId="151" fillId="35" borderId="138" xfId="44948" applyNumberFormat="true" applyFont="true" applyFill="true" applyBorder="true" applyAlignment="true">
      <alignment horizontal="center" vertical="center"/>
    </xf>
    <xf numFmtId="169" fontId="151" fillId="35" borderId="139" xfId="44949" applyNumberFormat="true" applyFont="true" applyFill="true" applyBorder="true" applyAlignment="true">
      <alignment horizontal="center" vertical="center"/>
    </xf>
    <xf numFmtId="169" fontId="151" fillId="35" borderId="143" xfId="44948" applyNumberFormat="true" applyFont="true" applyFill="true" applyBorder="true" applyAlignment="true">
      <alignment horizontal="center" vertical="center"/>
    </xf>
    <xf numFmtId="169" fontId="151" fillId="35" borderId="109" xfId="44949" applyNumberFormat="true" applyFont="true" applyFill="true" applyBorder="true" applyAlignment="true">
      <alignment horizontal="center" vertical="center"/>
    </xf>
    <xf numFmtId="169" fontId="151" fillId="35" borderId="102" xfId="44948" applyNumberFormat="true" applyFont="true" applyFill="true" applyBorder="true" applyAlignment="true">
      <alignment horizontal="center" vertical="center"/>
    </xf>
    <xf numFmtId="169" fontId="151" fillId="35" borderId="102" xfId="20220" applyNumberFormat="true" applyFont="true" applyFill="true" applyBorder="true" applyAlignment="true">
      <alignment horizontal="center" vertical="center"/>
    </xf>
    <xf numFmtId="169" fontId="151" fillId="35" borderId="138" xfId="20220" applyNumberFormat="true" applyFont="true" applyFill="true" applyBorder="true" applyAlignment="true">
      <alignment horizontal="center" vertical="center"/>
    </xf>
    <xf numFmtId="169" fontId="151" fillId="35" borderId="139" xfId="20220" applyNumberFormat="true" applyFont="true" applyFill="true" applyBorder="true" applyAlignment="true">
      <alignment horizontal="center" vertical="center"/>
    </xf>
    <xf numFmtId="169" fontId="151" fillId="35" borderId="143" xfId="20220" applyNumberFormat="true" applyFont="true" applyFill="true" applyBorder="true" applyAlignment="true">
      <alignment horizontal="center" vertical="center"/>
    </xf>
    <xf numFmtId="169" fontId="151" fillId="35" borderId="109" xfId="20220" applyNumberFormat="true" applyFont="true" applyFill="true" applyBorder="true" applyAlignment="true">
      <alignment horizontal="center" vertical="center"/>
    </xf>
    <xf numFmtId="169" fontId="151" fillId="35" borderId="107" xfId="44953" applyNumberFormat="true" applyFont="true" applyFill="true" applyBorder="true" applyAlignment="true">
      <alignment horizontal="center" vertical="center"/>
    </xf>
    <xf numFmtId="169" fontId="151" fillId="35" borderId="140" xfId="44954" applyNumberFormat="true" applyFont="true" applyFill="true" applyBorder="true" applyAlignment="true">
      <alignment horizontal="center" vertical="center"/>
    </xf>
    <xf numFmtId="169" fontId="151" fillId="35" borderId="141" xfId="44955" applyNumberFormat="true" applyFont="true" applyFill="true" applyBorder="true" applyAlignment="true">
      <alignment horizontal="center" vertical="center"/>
    </xf>
    <xf numFmtId="169" fontId="151" fillId="35" borderId="144" xfId="44954" applyNumberFormat="true" applyFont="true" applyFill="true" applyBorder="true" applyAlignment="true">
      <alignment horizontal="center" vertical="center"/>
    </xf>
    <xf numFmtId="169" fontId="151" fillId="35" borderId="110" xfId="44955" applyNumberFormat="true" applyFont="true" applyFill="true" applyBorder="true" applyAlignment="true">
      <alignment horizontal="center" vertical="center"/>
    </xf>
    <xf numFmtId="169" fontId="151" fillId="35" borderId="107" xfId="44954" applyNumberFormat="true" applyFont="true" applyFill="true" applyBorder="true" applyAlignment="true">
      <alignment horizontal="center" vertical="center"/>
    </xf>
    <xf numFmtId="170" fontId="156" fillId="27" borderId="118" xfId="34367" applyNumberFormat="true" applyFont="true" applyFill="true" applyBorder="true" applyAlignment="true">
      <alignment horizontal="center" vertical="center"/>
    </xf>
    <xf numFmtId="170" fontId="156" fillId="27" borderId="119" xfId="34367" applyNumberFormat="true" applyFont="true" applyFill="true" applyBorder="true" applyAlignment="true">
      <alignment horizontal="center" vertical="center"/>
    </xf>
    <xf numFmtId="170" fontId="156" fillId="27" borderId="120" xfId="34367" applyNumberFormat="true" applyFont="true" applyFill="true" applyBorder="true" applyAlignment="true">
      <alignment horizontal="center" vertical="center"/>
    </xf>
    <xf numFmtId="170" fontId="156" fillId="27" borderId="121" xfId="34367" applyNumberFormat="true" applyFont="true" applyFill="true" applyBorder="true" applyAlignment="true">
      <alignment horizontal="center" vertical="center"/>
    </xf>
    <xf numFmtId="170" fontId="156" fillId="27" borderId="122" xfId="34367" applyNumberFormat="true" applyFont="true" applyFill="true" applyBorder="true" applyAlignment="true">
      <alignment horizontal="center" vertical="center"/>
    </xf>
    <xf numFmtId="170" fontId="156" fillId="27" borderId="80" xfId="34367" applyNumberFormat="true" applyFont="true" applyFill="true" applyBorder="true" applyAlignment="true">
      <alignment horizontal="center" vertical="center"/>
    </xf>
    <xf numFmtId="170" fontId="156" fillId="27" borderId="51" xfId="34367" applyNumberFormat="true" applyFont="true" applyFill="true" applyBorder="true" applyAlignment="true">
      <alignment horizontal="center" vertical="center"/>
    </xf>
    <xf numFmtId="170" fontId="156" fillId="27" borderId="95" xfId="34367" applyNumberFormat="true" applyFont="true" applyFill="true" applyBorder="true" applyAlignment="true">
      <alignment horizontal="center" vertical="center"/>
    </xf>
    <xf numFmtId="170" fontId="156" fillId="27" borderId="88" xfId="34367" applyNumberFormat="true" applyFont="true" applyFill="true" applyBorder="true" applyAlignment="true">
      <alignment horizontal="center" vertical="center"/>
    </xf>
    <xf numFmtId="170" fontId="156" fillId="27" borderId="68" xfId="34367" applyNumberFormat="true" applyFont="true" applyFill="true" applyBorder="true" applyAlignment="true">
      <alignment horizontal="center" vertical="center"/>
    </xf>
    <xf numFmtId="170" fontId="156" fillId="27" borderId="81" xfId="34367" applyNumberFormat="true" applyFont="true" applyFill="true" applyBorder="true" applyAlignment="true">
      <alignment horizontal="center" vertical="center"/>
    </xf>
    <xf numFmtId="170" fontId="156" fillId="27" borderId="50" xfId="34367" applyNumberFormat="true" applyFont="true" applyFill="true" applyBorder="true" applyAlignment="true">
      <alignment horizontal="center" vertical="center"/>
    </xf>
    <xf numFmtId="170" fontId="156" fillId="27" borderId="96" xfId="34367" applyNumberFormat="true" applyFont="true" applyFill="true" applyBorder="true" applyAlignment="true">
      <alignment horizontal="center" vertical="center"/>
    </xf>
    <xf numFmtId="170" fontId="156" fillId="27" borderId="89" xfId="34367" applyNumberFormat="true" applyFont="true" applyFill="true" applyBorder="true" applyAlignment="true">
      <alignment horizontal="center" vertical="center"/>
    </xf>
    <xf numFmtId="170" fontId="156" fillId="27" borderId="69" xfId="34367" applyNumberFormat="true" applyFont="true" applyFill="true" applyBorder="true" applyAlignment="true">
      <alignment horizontal="center" vertical="center"/>
    </xf>
    <xf numFmtId="169" fontId="151" fillId="35" borderId="104" xfId="44977" applyNumberFormat="true" applyFont="true" applyFill="true" applyBorder="true" applyAlignment="true">
      <alignment horizontal="center" vertical="center"/>
    </xf>
    <xf numFmtId="169" fontId="151" fillId="35" borderId="136" xfId="44978" applyNumberFormat="true" applyFont="true" applyFill="true" applyBorder="true" applyAlignment="true">
      <alignment horizontal="center" vertical="center"/>
    </xf>
    <xf numFmtId="169" fontId="151" fillId="35" borderId="137" xfId="44979" applyNumberFormat="true" applyFont="true" applyFill="true" applyBorder="true" applyAlignment="true">
      <alignment horizontal="center" vertical="center"/>
    </xf>
    <xf numFmtId="169" fontId="151" fillId="35" borderId="142" xfId="44978" applyNumberFormat="true" applyFont="true" applyFill="true" applyBorder="true" applyAlignment="true">
      <alignment horizontal="center" vertical="center"/>
    </xf>
    <xf numFmtId="169" fontId="151" fillId="35" borderId="108" xfId="44979" applyNumberFormat="true" applyFont="true" applyFill="true" applyBorder="true" applyAlignment="true">
      <alignment horizontal="center" vertical="center"/>
    </xf>
    <xf numFmtId="169" fontId="151" fillId="35" borderId="104" xfId="44978" applyNumberFormat="true" applyFont="true" applyFill="true" applyBorder="true" applyAlignment="true">
      <alignment horizontal="center" vertical="center"/>
    </xf>
    <xf numFmtId="169" fontId="151" fillId="35" borderId="102" xfId="44977" applyNumberFormat="true" applyFont="true" applyFill="true" applyBorder="true" applyAlignment="true">
      <alignment horizontal="center" vertical="center"/>
    </xf>
    <xf numFmtId="169" fontId="151" fillId="35" borderId="138" xfId="44978" applyNumberFormat="true" applyFont="true" applyFill="true" applyBorder="true" applyAlignment="true">
      <alignment horizontal="center" vertical="center"/>
    </xf>
    <xf numFmtId="169" fontId="151" fillId="35" borderId="139" xfId="44979" applyNumberFormat="true" applyFont="true" applyFill="true" applyBorder="true" applyAlignment="true">
      <alignment horizontal="center" vertical="center"/>
    </xf>
    <xf numFmtId="169" fontId="151" fillId="35" borderId="143" xfId="44978" applyNumberFormat="true" applyFont="true" applyFill="true" applyBorder="true" applyAlignment="true">
      <alignment horizontal="center" vertical="center"/>
    </xf>
    <xf numFmtId="169" fontId="151" fillId="35" borderId="109" xfId="44979" applyNumberFormat="true" applyFont="true" applyFill="true" applyBorder="true" applyAlignment="true">
      <alignment horizontal="center" vertical="center"/>
    </xf>
    <xf numFmtId="169" fontId="151" fillId="35" borderId="102" xfId="44978" applyNumberFormat="true" applyFont="true" applyFill="true" applyBorder="true" applyAlignment="true">
      <alignment horizontal="center" vertical="center"/>
    </xf>
    <xf numFmtId="0" fontId="25" fillId="35" borderId="138" xfId="34367" applyFill="true" applyBorder="true" applyAlignment="true">
      <alignment horizontal="center" vertical="center" wrapText="true"/>
    </xf>
    <xf numFmtId="0" fontId="25" fillId="35" borderId="139" xfId="34367" applyFill="true" applyBorder="true" applyAlignment="true">
      <alignment horizontal="center" vertical="center" wrapText="true"/>
    </xf>
    <xf numFmtId="169" fontId="151" fillId="35" borderId="102" xfId="44971" applyNumberFormat="true" applyFont="true" applyFill="true" applyBorder="true" applyAlignment="true">
      <alignment horizontal="center" vertical="center"/>
    </xf>
    <xf numFmtId="169" fontId="151" fillId="35" borderId="138" xfId="44972" applyNumberFormat="true" applyFont="true" applyFill="true" applyBorder="true" applyAlignment="true">
      <alignment horizontal="center" vertical="center"/>
    </xf>
    <xf numFmtId="169" fontId="151" fillId="35" borderId="139" xfId="44973" applyNumberFormat="true" applyFont="true" applyFill="true" applyBorder="true" applyAlignment="true">
      <alignment horizontal="center" vertical="center"/>
    </xf>
    <xf numFmtId="169" fontId="151" fillId="35" borderId="143" xfId="44972" applyNumberFormat="true" applyFont="true" applyFill="true" applyBorder="true" applyAlignment="true">
      <alignment horizontal="center" vertical="center"/>
    </xf>
    <xf numFmtId="169" fontId="151" fillId="35" borderId="109" xfId="44973" applyNumberFormat="true" applyFont="true" applyFill="true" applyBorder="true" applyAlignment="true">
      <alignment horizontal="center" vertical="center"/>
    </xf>
    <xf numFmtId="169" fontId="151" fillId="35" borderId="102" xfId="44972" applyNumberFormat="true" applyFont="true" applyFill="true" applyBorder="true" applyAlignment="true">
      <alignment horizontal="center" vertical="center"/>
    </xf>
    <xf numFmtId="169" fontId="151" fillId="35" borderId="104" xfId="44998" applyNumberFormat="true" applyFont="true" applyFill="true" applyBorder="true" applyAlignment="true">
      <alignment horizontal="center" vertical="center"/>
    </xf>
    <xf numFmtId="169" fontId="151" fillId="35" borderId="136" xfId="44999" applyNumberFormat="true" applyFont="true" applyFill="true" applyBorder="true" applyAlignment="true">
      <alignment horizontal="center" vertical="center"/>
    </xf>
    <xf numFmtId="169" fontId="151" fillId="35" borderId="137" xfId="45000" applyNumberFormat="true" applyFont="true" applyFill="true" applyBorder="true" applyAlignment="true">
      <alignment horizontal="center" vertical="center"/>
    </xf>
    <xf numFmtId="169" fontId="151" fillId="35" borderId="142" xfId="44999" applyNumberFormat="true" applyFont="true" applyFill="true" applyBorder="true" applyAlignment="true">
      <alignment horizontal="center" vertical="center"/>
    </xf>
    <xf numFmtId="169" fontId="151" fillId="35" borderId="108" xfId="45000" applyNumberFormat="true" applyFont="true" applyFill="true" applyBorder="true" applyAlignment="true">
      <alignment horizontal="center" vertical="center"/>
    </xf>
    <xf numFmtId="169" fontId="151" fillId="35" borderId="104" xfId="44999" applyNumberFormat="true" applyFont="true" applyFill="true" applyBorder="true" applyAlignment="true">
      <alignment horizontal="center" vertical="center"/>
    </xf>
    <xf numFmtId="169" fontId="151" fillId="35" borderId="102" xfId="45003" applyNumberFormat="true" applyFont="true" applyFill="true" applyBorder="true" applyAlignment="true">
      <alignment horizontal="center" vertical="center"/>
    </xf>
    <xf numFmtId="169" fontId="151" fillId="35" borderId="138" xfId="45004" applyNumberFormat="true" applyFont="true" applyFill="true" applyBorder="true" applyAlignment="true">
      <alignment horizontal="center" vertical="center"/>
    </xf>
    <xf numFmtId="169" fontId="151" fillId="35" borderId="139" xfId="45005" applyNumberFormat="true" applyFont="true" applyFill="true" applyBorder="true" applyAlignment="true">
      <alignment horizontal="center" vertical="center"/>
    </xf>
    <xf numFmtId="169" fontId="151" fillId="35" borderId="143" xfId="45004" applyNumberFormat="true" applyFont="true" applyFill="true" applyBorder="true" applyAlignment="true">
      <alignment horizontal="center" vertical="center"/>
    </xf>
    <xf numFmtId="169" fontId="151" fillId="35" borderId="109" xfId="45005" applyNumberFormat="true" applyFont="true" applyFill="true" applyBorder="true" applyAlignment="true">
      <alignment horizontal="center" vertical="center"/>
    </xf>
    <xf numFmtId="169" fontId="151" fillId="35" borderId="102" xfId="45004" applyNumberFormat="true" applyFont="true" applyFill="true" applyBorder="true" applyAlignment="true">
      <alignment horizontal="center" vertical="center"/>
    </xf>
    <xf numFmtId="169" fontId="151" fillId="35" borderId="102" xfId="45008" applyNumberFormat="true" applyFont="true" applyFill="true" applyBorder="true" applyAlignment="true">
      <alignment horizontal="center" vertical="center"/>
    </xf>
    <xf numFmtId="169" fontId="151" fillId="35" borderId="138" xfId="45009" applyNumberFormat="true" applyFont="true" applyFill="true" applyBorder="true" applyAlignment="true">
      <alignment horizontal="center" vertical="center"/>
    </xf>
    <xf numFmtId="169" fontId="151" fillId="35" borderId="139" xfId="45010" applyNumberFormat="true" applyFont="true" applyFill="true" applyBorder="true" applyAlignment="true">
      <alignment horizontal="center" vertical="center"/>
    </xf>
    <xf numFmtId="169" fontId="151" fillId="35" borderId="143" xfId="45009" applyNumberFormat="true" applyFont="true" applyFill="true" applyBorder="true" applyAlignment="true">
      <alignment horizontal="center" vertical="center"/>
    </xf>
    <xf numFmtId="169" fontId="151" fillId="35" borderId="109" xfId="45010" applyNumberFormat="true" applyFont="true" applyFill="true" applyBorder="true" applyAlignment="true">
      <alignment horizontal="center" vertical="center"/>
    </xf>
    <xf numFmtId="169" fontId="151" fillId="35" borderId="102" xfId="45009" applyNumberFormat="true" applyFont="true" applyFill="true" applyBorder="true" applyAlignment="true">
      <alignment horizontal="center" vertical="center"/>
    </xf>
    <xf numFmtId="168" fontId="151" fillId="35" borderId="102" xfId="19366" applyNumberFormat="true" applyFont="true" applyFill="true" applyBorder="true" applyAlignment="true">
      <alignment horizontal="center" vertical="center"/>
    </xf>
    <xf numFmtId="168" fontId="151" fillId="35" borderId="138" xfId="19367" applyNumberFormat="true" applyFont="true" applyFill="true" applyBorder="true" applyAlignment="true">
      <alignment horizontal="center" vertical="center"/>
    </xf>
    <xf numFmtId="168" fontId="151" fillId="35" borderId="139" xfId="19368" applyNumberFormat="true" applyFont="true" applyFill="true" applyBorder="true" applyAlignment="true">
      <alignment horizontal="center" vertical="center"/>
    </xf>
    <xf numFmtId="168" fontId="151" fillId="35" borderId="143" xfId="19367" applyNumberFormat="true" applyFont="true" applyFill="true" applyBorder="true" applyAlignment="true">
      <alignment horizontal="center" vertical="center"/>
    </xf>
    <xf numFmtId="168" fontId="151" fillId="35" borderId="109" xfId="19368" applyNumberFormat="true" applyFont="true" applyFill="true" applyBorder="true" applyAlignment="true">
      <alignment horizontal="center" vertical="center"/>
    </xf>
    <xf numFmtId="168" fontId="151" fillId="35" borderId="102" xfId="19367" applyNumberFormat="true" applyFont="true" applyFill="true" applyBorder="true" applyAlignment="true">
      <alignment horizontal="center" vertical="center"/>
    </xf>
    <xf numFmtId="168" fontId="151" fillId="35" borderId="102" xfId="19370" applyNumberFormat="true" applyFont="true" applyFill="true" applyBorder="true" applyAlignment="true">
      <alignment horizontal="center" vertical="center"/>
    </xf>
    <xf numFmtId="168" fontId="151" fillId="35" borderId="138" xfId="19371" applyNumberFormat="true" applyFont="true" applyFill="true" applyBorder="true" applyAlignment="true">
      <alignment horizontal="center" vertical="center"/>
    </xf>
    <xf numFmtId="168" fontId="151" fillId="35" borderId="139" xfId="19372" applyNumberFormat="true" applyFont="true" applyFill="true" applyBorder="true" applyAlignment="true">
      <alignment horizontal="center" vertical="center"/>
    </xf>
    <xf numFmtId="168" fontId="151" fillId="35" borderId="143" xfId="19371" applyNumberFormat="true" applyFont="true" applyFill="true" applyBorder="true" applyAlignment="true">
      <alignment horizontal="center" vertical="center"/>
    </xf>
    <xf numFmtId="168" fontId="151" fillId="35" borderId="109" xfId="19372" applyNumberFormat="true" applyFont="true" applyFill="true" applyBorder="true" applyAlignment="true">
      <alignment horizontal="center" vertical="center"/>
    </xf>
    <xf numFmtId="168" fontId="151" fillId="35" borderId="102" xfId="19371" applyNumberFormat="true" applyFont="true" applyFill="true" applyBorder="true" applyAlignment="true">
      <alignment horizontal="center" vertical="center"/>
    </xf>
    <xf numFmtId="0" fontId="25" fillId="35" borderId="102" xfId="34367" applyFill="true" applyBorder="true" applyAlignment="true">
      <alignment horizontal="center" vertical="center" wrapText="true"/>
    </xf>
    <xf numFmtId="0" fontId="25" fillId="35" borderId="143" xfId="34367" applyFill="true" applyBorder="true" applyAlignment="true">
      <alignment horizontal="center" vertical="center" wrapText="true"/>
    </xf>
    <xf numFmtId="0" fontId="25" fillId="35" borderId="109" xfId="34367" applyFill="true" applyBorder="true" applyAlignment="true">
      <alignment horizontal="center" vertical="center" wrapText="true"/>
    </xf>
    <xf numFmtId="170" fontId="156" fillId="35" borderId="102" xfId="34367" applyNumberFormat="true" applyFont="true" applyFill="true" applyBorder="true" applyAlignment="true">
      <alignment horizontal="center" vertical="center"/>
    </xf>
    <xf numFmtId="170" fontId="156" fillId="35" borderId="138" xfId="34367" applyNumberFormat="true" applyFont="true" applyFill="true" applyBorder="true" applyAlignment="true">
      <alignment horizontal="center" vertical="center"/>
    </xf>
    <xf numFmtId="170" fontId="156" fillId="35" borderId="139" xfId="34367" applyNumberFormat="true" applyFont="true" applyFill="true" applyBorder="true" applyAlignment="true">
      <alignment horizontal="center" vertical="center"/>
    </xf>
    <xf numFmtId="170" fontId="156" fillId="35" borderId="143" xfId="34367" applyNumberFormat="true" applyFont="true" applyFill="true" applyBorder="true" applyAlignment="true">
      <alignment horizontal="center" vertical="center"/>
    </xf>
    <xf numFmtId="170" fontId="156" fillId="35" borderId="109" xfId="34367" applyNumberFormat="true" applyFont="true" applyFill="true" applyBorder="true" applyAlignment="true">
      <alignment horizontal="center" vertical="center"/>
    </xf>
    <xf numFmtId="170" fontId="156" fillId="35" borderId="107" xfId="34367" applyNumberFormat="true" applyFont="true" applyFill="true" applyBorder="true" applyAlignment="true">
      <alignment horizontal="center" vertical="center"/>
    </xf>
    <xf numFmtId="170" fontId="156" fillId="35" borderId="140" xfId="34367" applyNumberFormat="true" applyFont="true" applyFill="true" applyBorder="true" applyAlignment="true">
      <alignment horizontal="center" vertical="center"/>
    </xf>
    <xf numFmtId="170" fontId="156" fillId="35" borderId="141" xfId="34367" applyNumberFormat="true" applyFont="true" applyFill="true" applyBorder="true" applyAlignment="true">
      <alignment horizontal="center" vertical="center"/>
    </xf>
    <xf numFmtId="170" fontId="156" fillId="35" borderId="144" xfId="34367" applyNumberFormat="true" applyFont="true" applyFill="true" applyBorder="true" applyAlignment="true">
      <alignment horizontal="center" vertical="center"/>
    </xf>
    <xf numFmtId="170" fontId="156" fillId="35" borderId="110" xfId="34367" applyNumberFormat="true" applyFont="true" applyFill="true" applyBorder="true" applyAlignment="true">
      <alignment horizontal="center" vertical="center"/>
    </xf>
    <xf numFmtId="0" fontId="25" fillId="35" borderId="140" xfId="34367" applyFill="true" applyBorder="true" applyAlignment="true">
      <alignment horizontal="center" vertical="center" wrapText="true"/>
    </xf>
    <xf numFmtId="0" fontId="25" fillId="35" borderId="141" xfId="34367" applyFill="true" applyBorder="true" applyAlignment="true">
      <alignment horizontal="center" vertical="center" wrapText="true"/>
    </xf>
    <xf numFmtId="169" fontId="151" fillId="35" borderId="104" xfId="45028" applyNumberFormat="true" applyFont="true" applyFill="true" applyBorder="true" applyAlignment="true">
      <alignment horizontal="center" vertical="center"/>
    </xf>
    <xf numFmtId="169" fontId="151" fillId="35" borderId="136" xfId="45029" applyNumberFormat="true" applyFont="true" applyFill="true" applyBorder="true" applyAlignment="true">
      <alignment horizontal="center" vertical="center"/>
    </xf>
    <xf numFmtId="169" fontId="151" fillId="35" borderId="137" xfId="45030" applyNumberFormat="true" applyFont="true" applyFill="true" applyBorder="true" applyAlignment="true">
      <alignment horizontal="center" vertical="center"/>
    </xf>
    <xf numFmtId="169" fontId="151" fillId="35" borderId="142" xfId="45029" applyNumberFormat="true" applyFont="true" applyFill="true" applyBorder="true" applyAlignment="true">
      <alignment horizontal="center" vertical="center"/>
    </xf>
    <xf numFmtId="169" fontId="151" fillId="35" borderId="108" xfId="45030" applyNumberFormat="true" applyFont="true" applyFill="true" applyBorder="true" applyAlignment="true">
      <alignment horizontal="center" vertical="center"/>
    </xf>
    <xf numFmtId="169" fontId="151" fillId="35" borderId="104" xfId="45029" applyNumberFormat="true" applyFont="true" applyFill="true" applyBorder="true" applyAlignment="true">
      <alignment horizontal="center" vertical="center"/>
    </xf>
    <xf numFmtId="169" fontId="151" fillId="35" borderId="102" xfId="45034" applyNumberFormat="true" applyFont="true" applyFill="true" applyBorder="true" applyAlignment="true">
      <alignment horizontal="center" vertical="center"/>
    </xf>
    <xf numFmtId="169" fontId="151" fillId="35" borderId="138" xfId="45035" applyNumberFormat="true" applyFont="true" applyFill="true" applyBorder="true" applyAlignment="true">
      <alignment horizontal="center" vertical="center"/>
    </xf>
    <xf numFmtId="169" fontId="151" fillId="35" borderId="139" xfId="45036" applyNumberFormat="true" applyFont="true" applyFill="true" applyBorder="true" applyAlignment="true">
      <alignment horizontal="center" vertical="center"/>
    </xf>
    <xf numFmtId="169" fontId="151" fillId="35" borderId="143" xfId="45035" applyNumberFormat="true" applyFont="true" applyFill="true" applyBorder="true" applyAlignment="true">
      <alignment horizontal="center" vertical="center"/>
    </xf>
    <xf numFmtId="169" fontId="151" fillId="35" borderId="109" xfId="45036" applyNumberFormat="true" applyFont="true" applyFill="true" applyBorder="true" applyAlignment="true">
      <alignment horizontal="center" vertical="center"/>
    </xf>
    <xf numFmtId="169" fontId="151" fillId="35" borderId="102" xfId="45035" applyNumberFormat="true" applyFont="true" applyFill="true" applyBorder="true" applyAlignment="true">
      <alignment horizontal="center" vertical="center"/>
    </xf>
    <xf numFmtId="169" fontId="151" fillId="35" borderId="102" xfId="20296" applyNumberFormat="true" applyFont="true" applyFill="true" applyBorder="true" applyAlignment="true">
      <alignment horizontal="center" vertical="center"/>
    </xf>
    <xf numFmtId="169" fontId="151" fillId="35" borderId="138" xfId="20296" applyNumberFormat="true" applyFont="true" applyFill="true" applyBorder="true" applyAlignment="true">
      <alignment horizontal="center" vertical="center"/>
    </xf>
    <xf numFmtId="169" fontId="151" fillId="35" borderId="139" xfId="20296" applyNumberFormat="true" applyFont="true" applyFill="true" applyBorder="true" applyAlignment="true">
      <alignment horizontal="center" vertical="center"/>
    </xf>
    <xf numFmtId="169" fontId="151" fillId="35" borderId="143" xfId="20296" applyNumberFormat="true" applyFont="true" applyFill="true" applyBorder="true" applyAlignment="true">
      <alignment horizontal="center" vertical="center"/>
    </xf>
    <xf numFmtId="169" fontId="151" fillId="35" borderId="109" xfId="20296" applyNumberFormat="true" applyFont="true" applyFill="true" applyBorder="true" applyAlignment="true">
      <alignment horizontal="center" vertical="center"/>
    </xf>
    <xf numFmtId="169" fontId="151" fillId="35" borderId="107" xfId="45040" applyNumberFormat="true" applyFont="true" applyFill="true" applyBorder="true" applyAlignment="true">
      <alignment horizontal="center" vertical="center"/>
    </xf>
    <xf numFmtId="169" fontId="151" fillId="35" borderId="140" xfId="45041" applyNumberFormat="true" applyFont="true" applyFill="true" applyBorder="true" applyAlignment="true">
      <alignment horizontal="center" vertical="center"/>
    </xf>
    <xf numFmtId="169" fontId="151" fillId="35" borderId="141" xfId="45042" applyNumberFormat="true" applyFont="true" applyFill="true" applyBorder="true" applyAlignment="true">
      <alignment horizontal="center" vertical="center"/>
    </xf>
    <xf numFmtId="169" fontId="151" fillId="35" borderId="144" xfId="45041" applyNumberFormat="true" applyFont="true" applyFill="true" applyBorder="true" applyAlignment="true">
      <alignment horizontal="center" vertical="center"/>
    </xf>
    <xf numFmtId="169" fontId="151" fillId="35" borderId="110" xfId="45042" applyNumberFormat="true" applyFont="true" applyFill="true" applyBorder="true" applyAlignment="true">
      <alignment horizontal="center" vertical="center"/>
    </xf>
    <xf numFmtId="169" fontId="151" fillId="35" borderId="107" xfId="45041" applyNumberFormat="true" applyFont="true" applyFill="true" applyBorder="true" applyAlignment="true">
      <alignment horizontal="center" vertical="center"/>
    </xf>
    <xf numFmtId="169" fontId="151" fillId="35" borderId="104" xfId="45058" applyNumberFormat="true" applyFont="true" applyFill="true" applyBorder="true" applyAlignment="true">
      <alignment horizontal="center" vertical="center"/>
    </xf>
    <xf numFmtId="169" fontId="151" fillId="35" borderId="136" xfId="45059" applyNumberFormat="true" applyFont="true" applyFill="true" applyBorder="true" applyAlignment="true">
      <alignment horizontal="center" vertical="center"/>
    </xf>
    <xf numFmtId="169" fontId="151" fillId="35" borderId="137" xfId="45060" applyNumberFormat="true" applyFont="true" applyFill="true" applyBorder="true" applyAlignment="true">
      <alignment horizontal="center" vertical="center"/>
    </xf>
    <xf numFmtId="169" fontId="151" fillId="35" borderId="142" xfId="45059" applyNumberFormat="true" applyFont="true" applyFill="true" applyBorder="true" applyAlignment="true">
      <alignment horizontal="center" vertical="center"/>
    </xf>
    <xf numFmtId="169" fontId="151" fillId="35" borderId="108" xfId="45060" applyNumberFormat="true" applyFont="true" applyFill="true" applyBorder="true" applyAlignment="true">
      <alignment horizontal="center" vertical="center"/>
    </xf>
    <xf numFmtId="169" fontId="151" fillId="35" borderId="104" xfId="45059" applyNumberFormat="true" applyFont="true" applyFill="true" applyBorder="true" applyAlignment="true">
      <alignment horizontal="center" vertical="center"/>
    </xf>
    <xf numFmtId="169" fontId="151" fillId="35" borderId="102" xfId="45064" applyNumberFormat="true" applyFont="true" applyFill="true" applyBorder="true" applyAlignment="true">
      <alignment horizontal="center" vertical="center"/>
    </xf>
    <xf numFmtId="169" fontId="151" fillId="35" borderId="138" xfId="45065" applyNumberFormat="true" applyFont="true" applyFill="true" applyBorder="true" applyAlignment="true">
      <alignment horizontal="center" vertical="center"/>
    </xf>
    <xf numFmtId="169" fontId="151" fillId="35" borderId="139" xfId="45066" applyNumberFormat="true" applyFont="true" applyFill="true" applyBorder="true" applyAlignment="true">
      <alignment horizontal="center" vertical="center"/>
    </xf>
    <xf numFmtId="169" fontId="151" fillId="35" borderId="143" xfId="45065" applyNumberFormat="true" applyFont="true" applyFill="true" applyBorder="true" applyAlignment="true">
      <alignment horizontal="center" vertical="center"/>
    </xf>
    <xf numFmtId="169" fontId="151" fillId="35" borderId="109" xfId="45066" applyNumberFormat="true" applyFont="true" applyFill="true" applyBorder="true" applyAlignment="true">
      <alignment horizontal="center" vertical="center"/>
    </xf>
    <xf numFmtId="169" fontId="151" fillId="35" borderId="102" xfId="45065" applyNumberFormat="true" applyFont="true" applyFill="true" applyBorder="true" applyAlignment="true">
      <alignment horizontal="center" vertical="center"/>
    </xf>
    <xf numFmtId="168" fontId="151" fillId="35" borderId="102" xfId="19397" applyNumberFormat="true" applyFont="true" applyFill="true" applyBorder="true" applyAlignment="true">
      <alignment horizontal="center" vertical="center" wrapText="true"/>
    </xf>
    <xf numFmtId="168" fontId="151" fillId="35" borderId="138" xfId="19398" applyNumberFormat="true" applyFont="true" applyFill="true" applyBorder="true" applyAlignment="true">
      <alignment horizontal="center" vertical="center" wrapText="true"/>
    </xf>
    <xf numFmtId="168" fontId="151" fillId="35" borderId="139" xfId="19399" applyNumberFormat="true" applyFont="true" applyFill="true" applyBorder="true" applyAlignment="true">
      <alignment horizontal="center" vertical="center" wrapText="true"/>
    </xf>
    <xf numFmtId="168" fontId="151" fillId="35" borderId="143" xfId="19398" applyNumberFormat="true" applyFont="true" applyFill="true" applyBorder="true" applyAlignment="true">
      <alignment horizontal="center" vertical="center" wrapText="true"/>
    </xf>
    <xf numFmtId="168" fontId="151" fillId="35" borderId="109" xfId="19399" applyNumberFormat="true" applyFont="true" applyFill="true" applyBorder="true" applyAlignment="true">
      <alignment horizontal="center" vertical="center" wrapText="true"/>
    </xf>
    <xf numFmtId="168" fontId="151" fillId="35" borderId="102" xfId="19398" applyNumberFormat="true" applyFont="true" applyFill="true" applyBorder="true" applyAlignment="true">
      <alignment horizontal="center" vertical="center" wrapText="true"/>
    </xf>
    <xf numFmtId="168" fontId="151" fillId="35" borderId="102" xfId="45074" applyNumberFormat="true" applyFont="true" applyFill="true" applyBorder="true" applyAlignment="true">
      <alignment horizontal="center" vertical="center"/>
    </xf>
    <xf numFmtId="168" fontId="151" fillId="35" borderId="138" xfId="45075" applyNumberFormat="true" applyFont="true" applyFill="true" applyBorder="true" applyAlignment="true">
      <alignment horizontal="center" vertical="center"/>
    </xf>
    <xf numFmtId="168" fontId="151" fillId="35" borderId="139" xfId="45076" applyNumberFormat="true" applyFont="true" applyFill="true" applyBorder="true" applyAlignment="true">
      <alignment horizontal="center" vertical="center"/>
    </xf>
    <xf numFmtId="168" fontId="151" fillId="35" borderId="143" xfId="45075" applyNumberFormat="true" applyFont="true" applyFill="true" applyBorder="true" applyAlignment="true">
      <alignment horizontal="center" vertical="center"/>
    </xf>
    <xf numFmtId="168" fontId="151" fillId="35" borderId="109" xfId="45076" applyNumberFormat="true" applyFont="true" applyFill="true" applyBorder="true" applyAlignment="true">
      <alignment horizontal="center" vertical="center"/>
    </xf>
    <xf numFmtId="168" fontId="151" fillId="35" borderId="102" xfId="45075" applyNumberFormat="true" applyFont="true" applyFill="true" applyBorder="true" applyAlignment="true">
      <alignment horizontal="center" vertical="center"/>
    </xf>
    <xf numFmtId="168" fontId="151" fillId="35" borderId="102" xfId="45078" applyNumberFormat="true" applyFont="true" applyFill="true" applyBorder="true" applyAlignment="true">
      <alignment horizontal="center" vertical="center"/>
    </xf>
    <xf numFmtId="168" fontId="151" fillId="35" borderId="138" xfId="45079" applyNumberFormat="true" applyFont="true" applyFill="true" applyBorder="true" applyAlignment="true">
      <alignment horizontal="center" vertical="center"/>
    </xf>
    <xf numFmtId="168" fontId="151" fillId="35" borderId="139" xfId="45080" applyNumberFormat="true" applyFont="true" applyFill="true" applyBorder="true" applyAlignment="true">
      <alignment horizontal="center" vertical="center"/>
    </xf>
    <xf numFmtId="168" fontId="151" fillId="35" borderId="143" xfId="45079" applyNumberFormat="true" applyFont="true" applyFill="true" applyBorder="true" applyAlignment="true">
      <alignment horizontal="center" vertical="center"/>
    </xf>
    <xf numFmtId="168" fontId="151" fillId="35" borderId="109" xfId="45080" applyNumberFormat="true" applyFont="true" applyFill="true" applyBorder="true" applyAlignment="true">
      <alignment horizontal="center" vertical="center"/>
    </xf>
    <xf numFmtId="168" fontId="151" fillId="35" borderId="102" xfId="45079" applyNumberFormat="true" applyFont="true" applyFill="true" applyBorder="true" applyAlignment="true">
      <alignment horizontal="center" vertical="center"/>
    </xf>
    <xf numFmtId="168" fontId="151" fillId="35" borderId="102" xfId="45083" applyNumberFormat="true" applyFont="true" applyFill="true" applyBorder="true" applyAlignment="true">
      <alignment horizontal="center" vertical="center"/>
    </xf>
    <xf numFmtId="168" fontId="151" fillId="35" borderId="138" xfId="45084" applyNumberFormat="true" applyFont="true" applyFill="true" applyBorder="true" applyAlignment="true">
      <alignment horizontal="center" vertical="center"/>
    </xf>
    <xf numFmtId="168" fontId="151" fillId="35" borderId="139" xfId="45085" applyNumberFormat="true" applyFont="true" applyFill="true" applyBorder="true" applyAlignment="true">
      <alignment horizontal="center" vertical="center"/>
    </xf>
    <xf numFmtId="168" fontId="151" fillId="35" borderId="143" xfId="45084" applyNumberFormat="true" applyFont="true" applyFill="true" applyBorder="true" applyAlignment="true">
      <alignment horizontal="center" vertical="center"/>
    </xf>
    <xf numFmtId="168" fontId="151" fillId="35" borderId="109" xfId="45085" applyNumberFormat="true" applyFont="true" applyFill="true" applyBorder="true" applyAlignment="true">
      <alignment horizontal="center" vertical="center"/>
    </xf>
    <xf numFmtId="168" fontId="151" fillId="35" borderId="102" xfId="45084" applyNumberFormat="true" applyFont="true" applyFill="true" applyBorder="true" applyAlignment="true">
      <alignment horizontal="center" vertical="center"/>
    </xf>
    <xf numFmtId="169" fontId="151" fillId="35" borderId="107" xfId="45064" applyNumberFormat="true" applyFont="true" applyFill="true" applyBorder="true" applyAlignment="true">
      <alignment horizontal="center" vertical="center"/>
    </xf>
    <xf numFmtId="169" fontId="151" fillId="35" borderId="140" xfId="45065" applyNumberFormat="true" applyFont="true" applyFill="true" applyBorder="true" applyAlignment="true">
      <alignment horizontal="center" vertical="center"/>
    </xf>
    <xf numFmtId="169" fontId="151" fillId="35" borderId="141" xfId="45066" applyNumberFormat="true" applyFont="true" applyFill="true" applyBorder="true" applyAlignment="true">
      <alignment horizontal="center" vertical="center"/>
    </xf>
    <xf numFmtId="169" fontId="151" fillId="35" borderId="144" xfId="45065" applyNumberFormat="true" applyFont="true" applyFill="true" applyBorder="true" applyAlignment="true">
      <alignment horizontal="center" vertical="center"/>
    </xf>
    <xf numFmtId="169" fontId="151" fillId="35" borderId="110" xfId="45066" applyNumberFormat="true" applyFont="true" applyFill="true" applyBorder="true" applyAlignment="true">
      <alignment horizontal="center" vertical="center"/>
    </xf>
    <xf numFmtId="169" fontId="151" fillId="35" borderId="107" xfId="45065" applyNumberFormat="true" applyFont="true" applyFill="true" applyBorder="true" applyAlignment="true">
      <alignment horizontal="center" vertical="center"/>
    </xf>
    <xf numFmtId="169" fontId="151" fillId="35" borderId="104" xfId="45101" applyNumberFormat="true" applyFont="true" applyFill="true" applyBorder="true" applyAlignment="true">
      <alignment horizontal="center" vertical="center"/>
    </xf>
    <xf numFmtId="169" fontId="151" fillId="35" borderId="136" xfId="45102" applyNumberFormat="true" applyFont="true" applyFill="true" applyBorder="true" applyAlignment="true">
      <alignment horizontal="center" vertical="center"/>
    </xf>
    <xf numFmtId="169" fontId="151" fillId="35" borderId="137" xfId="45103" applyNumberFormat="true" applyFont="true" applyFill="true" applyBorder="true" applyAlignment="true">
      <alignment horizontal="center" vertical="center"/>
    </xf>
    <xf numFmtId="169" fontId="151" fillId="35" borderId="142" xfId="45102" applyNumberFormat="true" applyFont="true" applyFill="true" applyBorder="true" applyAlignment="true">
      <alignment horizontal="center" vertical="center"/>
    </xf>
    <xf numFmtId="169" fontId="151" fillId="35" borderId="108" xfId="45103" applyNumberFormat="true" applyFont="true" applyFill="true" applyBorder="true" applyAlignment="true">
      <alignment horizontal="center" vertical="center"/>
    </xf>
    <xf numFmtId="169" fontId="151" fillId="35" borderId="104" xfId="45102" applyNumberFormat="true" applyFont="true" applyFill="true" applyBorder="true" applyAlignment="true">
      <alignment horizontal="center" vertical="center"/>
    </xf>
    <xf numFmtId="169" fontId="151" fillId="35" borderId="102" xfId="45107" applyNumberFormat="true" applyFont="true" applyFill="true" applyBorder="true" applyAlignment="true">
      <alignment horizontal="center" vertical="center"/>
    </xf>
    <xf numFmtId="169" fontId="151" fillId="35" borderId="138" xfId="45108" applyNumberFormat="true" applyFont="true" applyFill="true" applyBorder="true" applyAlignment="true">
      <alignment horizontal="center" vertical="center"/>
    </xf>
    <xf numFmtId="169" fontId="151" fillId="35" borderId="139" xfId="45109" applyNumberFormat="true" applyFont="true" applyFill="true" applyBorder="true" applyAlignment="true">
      <alignment horizontal="center" vertical="center"/>
    </xf>
    <xf numFmtId="169" fontId="151" fillId="35" borderId="143" xfId="45108" applyNumberFormat="true" applyFont="true" applyFill="true" applyBorder="true" applyAlignment="true">
      <alignment horizontal="center" vertical="center"/>
    </xf>
    <xf numFmtId="169" fontId="151" fillId="35" borderId="109" xfId="45109" applyNumberFormat="true" applyFont="true" applyFill="true" applyBorder="true" applyAlignment="true">
      <alignment horizontal="center" vertical="center"/>
    </xf>
    <xf numFmtId="169" fontId="151" fillId="35" borderId="102" xfId="45108" applyNumberFormat="true" applyFont="true" applyFill="true" applyBorder="true" applyAlignment="true">
      <alignment horizontal="center" vertical="center"/>
    </xf>
    <xf numFmtId="169" fontId="151" fillId="35" borderId="102" xfId="45113" applyNumberFormat="true" applyFont="true" applyFill="true" applyBorder="true" applyAlignment="true">
      <alignment horizontal="center" vertical="center"/>
    </xf>
    <xf numFmtId="169" fontId="151" fillId="35" borderId="138" xfId="45114" applyNumberFormat="true" applyFont="true" applyFill="true" applyBorder="true" applyAlignment="true">
      <alignment horizontal="center" vertical="center"/>
    </xf>
    <xf numFmtId="169" fontId="151" fillId="35" borderId="139" xfId="45115" applyNumberFormat="true" applyFont="true" applyFill="true" applyBorder="true" applyAlignment="true">
      <alignment horizontal="center" vertical="center"/>
    </xf>
    <xf numFmtId="169" fontId="151" fillId="35" borderId="143" xfId="45114" applyNumberFormat="true" applyFont="true" applyFill="true" applyBorder="true" applyAlignment="true">
      <alignment horizontal="center" vertical="center"/>
    </xf>
    <xf numFmtId="169" fontId="151" fillId="35" borderId="109" xfId="45115" applyNumberFormat="true" applyFont="true" applyFill="true" applyBorder="true" applyAlignment="true">
      <alignment horizontal="center" vertical="center"/>
    </xf>
    <xf numFmtId="169" fontId="151" fillId="35" borderId="102" xfId="45114" applyNumberFormat="true" applyFont="true" applyFill="true" applyBorder="true" applyAlignment="true">
      <alignment horizontal="center" vertical="center"/>
    </xf>
    <xf numFmtId="168" fontId="151" fillId="35" borderId="102" xfId="45117" applyNumberFormat="true" applyFont="true" applyFill="true" applyBorder="true" applyAlignment="true">
      <alignment horizontal="center" vertical="center"/>
    </xf>
    <xf numFmtId="168" fontId="151" fillId="35" borderId="138" xfId="45118" applyNumberFormat="true" applyFont="true" applyFill="true" applyBorder="true" applyAlignment="true">
      <alignment horizontal="center" vertical="center"/>
    </xf>
    <xf numFmtId="168" fontId="151" fillId="35" borderId="139" xfId="45119" applyNumberFormat="true" applyFont="true" applyFill="true" applyBorder="true" applyAlignment="true">
      <alignment horizontal="center" vertical="center"/>
    </xf>
    <xf numFmtId="168" fontId="151" fillId="35" borderId="143" xfId="45118" applyNumberFormat="true" applyFont="true" applyFill="true" applyBorder="true" applyAlignment="true">
      <alignment horizontal="center" vertical="center"/>
    </xf>
    <xf numFmtId="168" fontId="151" fillId="35" borderId="109" xfId="45119" applyNumberFormat="true" applyFont="true" applyFill="true" applyBorder="true" applyAlignment="true">
      <alignment horizontal="center" vertical="center"/>
    </xf>
    <xf numFmtId="168" fontId="151" fillId="35" borderId="102" xfId="45118" applyNumberFormat="true" applyFont="true" applyFill="true" applyBorder="true" applyAlignment="true">
      <alignment horizontal="center" vertical="center"/>
    </xf>
    <xf numFmtId="168" fontId="151" fillId="35" borderId="102" xfId="45121" applyNumberFormat="true" applyFont="true" applyFill="true" applyBorder="true" applyAlignment="true">
      <alignment horizontal="center" vertical="center"/>
    </xf>
    <xf numFmtId="168" fontId="151" fillId="35" borderId="138" xfId="45122" applyNumberFormat="true" applyFont="true" applyFill="true" applyBorder="true" applyAlignment="true">
      <alignment horizontal="center" vertical="center"/>
    </xf>
    <xf numFmtId="168" fontId="151" fillId="35" borderId="139" xfId="45123" applyNumberFormat="true" applyFont="true" applyFill="true" applyBorder="true" applyAlignment="true">
      <alignment horizontal="center" vertical="center"/>
    </xf>
    <xf numFmtId="168" fontId="151" fillId="35" borderId="143" xfId="45122" applyNumberFormat="true" applyFont="true" applyFill="true" applyBorder="true" applyAlignment="true">
      <alignment horizontal="center" vertical="center"/>
    </xf>
    <xf numFmtId="168" fontId="151" fillId="35" borderId="109" xfId="45123" applyNumberFormat="true" applyFont="true" applyFill="true" applyBorder="true" applyAlignment="true">
      <alignment horizontal="center" vertical="center"/>
    </xf>
    <xf numFmtId="168" fontId="151" fillId="35" borderId="102" xfId="45122" applyNumberFormat="true" applyFont="true" applyFill="true" applyBorder="true" applyAlignment="true">
      <alignment horizontal="center" vertical="center"/>
    </xf>
    <xf numFmtId="168" fontId="151" fillId="35" borderId="102" xfId="45125" applyNumberFormat="true" applyFont="true" applyFill="true" applyBorder="true" applyAlignment="true">
      <alignment horizontal="center" vertical="center"/>
    </xf>
    <xf numFmtId="168" fontId="151" fillId="35" borderId="138" xfId="45126" applyNumberFormat="true" applyFont="true" applyFill="true" applyBorder="true" applyAlignment="true">
      <alignment horizontal="center" vertical="center"/>
    </xf>
    <xf numFmtId="168" fontId="151" fillId="35" borderId="139" xfId="45127" applyNumberFormat="true" applyFont="true" applyFill="true" applyBorder="true" applyAlignment="true">
      <alignment horizontal="center" vertical="center"/>
    </xf>
    <xf numFmtId="168" fontId="151" fillId="35" borderId="143" xfId="45126" applyNumberFormat="true" applyFont="true" applyFill="true" applyBorder="true" applyAlignment="true">
      <alignment horizontal="center" vertical="center"/>
    </xf>
    <xf numFmtId="168" fontId="151" fillId="35" borderId="109" xfId="45127" applyNumberFormat="true" applyFont="true" applyFill="true" applyBorder="true" applyAlignment="true">
      <alignment horizontal="center" vertical="center"/>
    </xf>
    <xf numFmtId="168" fontId="151" fillId="35" borderId="102" xfId="45126" applyNumberFormat="true" applyFont="true" applyFill="true" applyBorder="true" applyAlignment="true">
      <alignment horizontal="center" vertical="center"/>
    </xf>
    <xf numFmtId="0" fontId="25" fillId="35" borderId="107" xfId="34367" applyFill="true" applyBorder="true" applyAlignment="true">
      <alignment horizontal="center" vertical="center" wrapText="true"/>
    </xf>
    <xf numFmtId="0" fontId="25" fillId="35" borderId="144" xfId="34367" applyFill="true" applyBorder="true" applyAlignment="true">
      <alignment horizontal="center" vertical="center" wrapText="true"/>
    </xf>
    <xf numFmtId="0" fontId="25" fillId="35" borderId="110" xfId="34367" applyFill="true" applyBorder="true" applyAlignment="true">
      <alignment horizontal="center" vertical="center" wrapText="true"/>
    </xf>
    <xf numFmtId="0" fontId="25" fillId="0" borderId="102" xfId="34367" applyFill="true" applyBorder="true" applyAlignment="true">
      <alignment horizontal="center" vertical="center" wrapText="true"/>
    </xf>
    <xf numFmtId="0" fontId="152" fillId="26" borderId="108" xfId="44940" applyFont="true" applyFill="true" applyBorder="true" applyAlignment="true">
      <alignment horizontal="left" vertical="center"/>
    </xf>
    <xf numFmtId="0" fontId="152" fillId="26" borderId="109" xfId="44946" applyFont="true" applyFill="true" applyBorder="true" applyAlignment="true">
      <alignment horizontal="left" vertical="center"/>
    </xf>
    <xf numFmtId="0" fontId="152" fillId="26" borderId="110" xfId="44952" applyFont="true" applyFill="true" applyBorder="true" applyAlignment="true">
      <alignment horizontal="left" vertical="center"/>
    </xf>
    <xf numFmtId="0" fontId="152" fillId="26" borderId="108" xfId="44976" applyFont="true" applyFill="true" applyBorder="true" applyAlignment="true">
      <alignment horizontal="left" vertical="center"/>
    </xf>
    <xf numFmtId="0" fontId="152" fillId="26" borderId="109" xfId="44976" applyFont="true" applyFill="true" applyBorder="true" applyAlignment="true">
      <alignment horizontal="left" vertical="center"/>
    </xf>
    <xf numFmtId="0" fontId="152" fillId="26" borderId="108" xfId="44997" applyFont="true" applyFill="true" applyBorder="true" applyAlignment="true">
      <alignment horizontal="left" vertical="center"/>
    </xf>
    <xf numFmtId="0" fontId="152" fillId="26" borderId="109" xfId="45002" applyFont="true" applyFill="true" applyBorder="true" applyAlignment="true">
      <alignment horizontal="left" vertical="center"/>
    </xf>
    <xf numFmtId="0" fontId="152" fillId="0" borderId="109" xfId="45002" applyFont="true" applyFill="true" applyBorder="true" applyAlignment="true">
      <alignment horizontal="left" vertical="center"/>
    </xf>
    <xf numFmtId="0" fontId="152" fillId="0" borderId="109" xfId="45013" applyFont="true" applyFill="true" applyBorder="true" applyAlignment="true">
      <alignment horizontal="left" vertical="center"/>
    </xf>
    <xf numFmtId="0" fontId="152" fillId="26" borderId="108" xfId="45027" applyFont="true" applyFill="true" applyBorder="true" applyAlignment="true">
      <alignment horizontal="left" vertical="center"/>
    </xf>
    <xf numFmtId="0" fontId="152" fillId="26" borderId="109" xfId="45033" applyFont="true" applyFill="true" applyBorder="true" applyAlignment="true">
      <alignment horizontal="left" vertical="center"/>
    </xf>
    <xf numFmtId="0" fontId="152" fillId="26" borderId="110" xfId="45039" applyFont="true" applyFill="true" applyBorder="true" applyAlignment="true">
      <alignment horizontal="left" vertical="center"/>
    </xf>
    <xf numFmtId="0" fontId="152" fillId="26" borderId="108" xfId="45057" applyFont="true" applyFill="true" applyBorder="true" applyAlignment="true">
      <alignment horizontal="left" vertical="center"/>
    </xf>
    <xf numFmtId="0" fontId="152" fillId="26" borderId="109" xfId="45063" applyFont="true" applyFill="true" applyBorder="true" applyAlignment="true">
      <alignment horizontal="left" vertical="center"/>
    </xf>
    <xf numFmtId="0" fontId="152" fillId="26" borderId="108" xfId="45063" applyFont="true" applyFill="true" applyBorder="true" applyAlignment="true">
      <alignment horizontal="left" vertical="center"/>
    </xf>
    <xf numFmtId="0" fontId="152" fillId="26" borderId="110" xfId="45063" applyFont="true" applyFill="true" applyBorder="true" applyAlignment="true">
      <alignment horizontal="left" vertical="center"/>
    </xf>
    <xf numFmtId="0" fontId="25" fillId="3" borderId="147" xfId="34367" applyBorder="true" applyAlignment="true">
      <alignment vertical="center"/>
    </xf>
    <xf numFmtId="0" fontId="25" fillId="3" borderId="109" xfId="34367" applyBorder="true" applyAlignment="true">
      <alignment vertical="center"/>
    </xf>
    <xf numFmtId="0" fontId="152" fillId="0" borderId="109" xfId="45045" applyFont="true" applyFill="true" applyBorder="true" applyAlignment="true">
      <alignment horizontal="left" vertical="center"/>
    </xf>
    <xf numFmtId="0" fontId="152" fillId="0" borderId="109" xfId="45051" applyFont="true" applyFill="true" applyBorder="true" applyAlignment="true">
      <alignment horizontal="left" vertical="center"/>
    </xf>
    <xf numFmtId="0" fontId="152" fillId="0" borderId="109" xfId="45057" applyFont="true" applyFill="true" applyBorder="true" applyAlignment="true">
      <alignment horizontal="left" vertical="center"/>
    </xf>
    <xf numFmtId="0" fontId="152" fillId="0" borderId="109" xfId="45063" applyFont="true" applyFill="true" applyBorder="true" applyAlignment="true">
      <alignment horizontal="left" vertical="center"/>
    </xf>
    <xf numFmtId="0" fontId="152" fillId="0" borderId="109" xfId="45082" applyFont="true" applyFill="true" applyBorder="true" applyAlignment="true">
      <alignment horizontal="left" vertical="center"/>
    </xf>
    <xf numFmtId="0" fontId="152" fillId="0" borderId="110" xfId="45063" applyFont="true" applyFill="true" applyBorder="true" applyAlignment="true">
      <alignment horizontal="left" vertical="center"/>
    </xf>
    <xf numFmtId="0" fontId="152" fillId="26" borderId="108" xfId="45100" applyFont="true" applyFill="true" applyBorder="true" applyAlignment="true">
      <alignment horizontal="left" vertical="center"/>
    </xf>
    <xf numFmtId="0" fontId="152" fillId="26" borderId="109" xfId="45106" applyFont="true" applyFill="true" applyBorder="true" applyAlignment="true">
      <alignment horizontal="left" vertical="center"/>
    </xf>
    <xf numFmtId="0" fontId="152" fillId="26" borderId="110" xfId="45106" applyFont="true" applyFill="true" applyBorder="true" applyAlignment="true">
      <alignment horizontal="left" vertical="center"/>
    </xf>
    <xf numFmtId="0" fontId="152" fillId="26" borderId="108" xfId="45106" applyFont="true" applyFill="true" applyBorder="true" applyAlignment="true">
      <alignment horizontal="left" vertical="center"/>
    </xf>
    <xf numFmtId="0" fontId="152" fillId="26" borderId="109" xfId="45112" applyFont="true" applyFill="true" applyBorder="true" applyAlignment="true">
      <alignment horizontal="left" vertical="center"/>
    </xf>
    <xf numFmtId="0" fontId="152" fillId="0" borderId="109" xfId="45088" applyFont="true" applyFill="true" applyBorder="true" applyAlignment="true">
      <alignment horizontal="left" vertical="center"/>
    </xf>
    <xf numFmtId="0" fontId="152" fillId="0" borderId="109" xfId="45094" applyFont="true" applyFill="true" applyBorder="true" applyAlignment="true">
      <alignment horizontal="left" vertical="center"/>
    </xf>
    <xf numFmtId="0" fontId="152" fillId="0" borderId="109" xfId="45100" applyFont="true" applyFill="true" applyBorder="true" applyAlignment="true">
      <alignment horizontal="left" vertical="center"/>
    </xf>
    <xf numFmtId="0" fontId="152" fillId="0" borderId="109" xfId="45106" applyFont="true" applyFill="true" applyBorder="true" applyAlignment="true">
      <alignment horizontal="left" vertical="center"/>
    </xf>
    <xf numFmtId="0" fontId="152" fillId="0" borderId="109" xfId="45112" applyFont="true" applyFill="true" applyBorder="true" applyAlignment="true">
      <alignment horizontal="left" vertical="center"/>
    </xf>
    <xf numFmtId="169" fontId="185" fillId="35" borderId="102" xfId="40057" applyNumberFormat="true" applyFont="true" applyFill="true" applyBorder="true" applyAlignment="true">
      <alignment horizontal="center" vertical="center"/>
    </xf>
    <xf numFmtId="169" fontId="185" fillId="35" borderId="102" xfId="44977" applyNumberFormat="true" applyFont="true" applyFill="true" applyBorder="true" applyAlignment="true">
      <alignment horizontal="center" vertical="center"/>
    </xf>
    <xf numFmtId="169" fontId="185" fillId="35" borderId="107" xfId="40069" applyNumberFormat="true" applyFont="true" applyFill="true" applyBorder="true" applyAlignment="true">
      <alignment horizontal="center" vertical="center"/>
    </xf>
    <xf numFmtId="169" fontId="185" fillId="35" borderId="102" xfId="40237" applyNumberFormat="true" applyFont="true" applyFill="true" applyBorder="true" applyAlignment="true">
      <alignment horizontal="center" vertical="center"/>
    </xf>
    <xf numFmtId="169" fontId="185" fillId="35" borderId="138" xfId="40058" applyNumberFormat="true" applyFont="true" applyFill="true" applyBorder="true" applyAlignment="true">
      <alignment horizontal="center" vertical="center"/>
    </xf>
    <xf numFmtId="169" fontId="185" fillId="35" borderId="138" xfId="44977" applyNumberFormat="true" applyFont="true" applyFill="true" applyBorder="true" applyAlignment="true">
      <alignment horizontal="center" vertical="center"/>
    </xf>
    <xf numFmtId="169" fontId="185" fillId="35" borderId="140" xfId="40070" applyNumberFormat="true" applyFont="true" applyFill="true" applyBorder="true" applyAlignment="true">
      <alignment horizontal="center" vertical="center"/>
    </xf>
    <xf numFmtId="169" fontId="185" fillId="35" borderId="138" xfId="40238" applyNumberFormat="true" applyFont="true" applyFill="true" applyBorder="true" applyAlignment="true">
      <alignment horizontal="center" vertical="center"/>
    </xf>
    <xf numFmtId="169" fontId="185" fillId="35" borderId="139" xfId="40059" applyNumberFormat="true" applyFont="true" applyFill="true" applyBorder="true" applyAlignment="true">
      <alignment horizontal="center" vertical="center"/>
    </xf>
    <xf numFmtId="169" fontId="185" fillId="35" borderId="139" xfId="44977" applyNumberFormat="true" applyFont="true" applyFill="true" applyBorder="true" applyAlignment="true">
      <alignment horizontal="center" vertical="center"/>
    </xf>
    <xf numFmtId="169" fontId="185" fillId="35" borderId="141" xfId="40071" applyNumberFormat="true" applyFont="true" applyFill="true" applyBorder="true" applyAlignment="true">
      <alignment horizontal="center" vertical="center"/>
    </xf>
    <xf numFmtId="169" fontId="185" fillId="35" borderId="139" xfId="40239" applyNumberFormat="true" applyFont="true" applyFill="true" applyBorder="true" applyAlignment="true">
      <alignment horizontal="center" vertical="center"/>
    </xf>
    <xf numFmtId="169" fontId="185" fillId="35" borderId="143" xfId="40058" applyNumberFormat="true" applyFont="true" applyFill="true" applyBorder="true" applyAlignment="true">
      <alignment horizontal="center" vertical="center"/>
    </xf>
    <xf numFmtId="169" fontId="185" fillId="35" borderId="143" xfId="44977" applyNumberFormat="true" applyFont="true" applyFill="true" applyBorder="true" applyAlignment="true">
      <alignment horizontal="center" vertical="center"/>
    </xf>
    <xf numFmtId="169" fontId="185" fillId="35" borderId="144" xfId="40070" applyNumberFormat="true" applyFont="true" applyFill="true" applyBorder="true" applyAlignment="true">
      <alignment horizontal="center" vertical="center"/>
    </xf>
    <xf numFmtId="169" fontId="185" fillId="35" borderId="143" xfId="40238" applyNumberFormat="true" applyFont="true" applyFill="true" applyBorder="true" applyAlignment="true">
      <alignment horizontal="center" vertical="center"/>
    </xf>
    <xf numFmtId="169" fontId="185" fillId="35" borderId="109" xfId="40059" applyNumberFormat="true" applyFont="true" applyFill="true" applyBorder="true" applyAlignment="true">
      <alignment horizontal="center" vertical="center"/>
    </xf>
    <xf numFmtId="169" fontId="185" fillId="35" borderId="109" xfId="44977" applyNumberFormat="true" applyFont="true" applyFill="true" applyBorder="true" applyAlignment="true">
      <alignment horizontal="center" vertical="center"/>
    </xf>
    <xf numFmtId="169" fontId="185" fillId="35" borderId="110" xfId="40071" applyNumberFormat="true" applyFont="true" applyFill="true" applyBorder="true" applyAlignment="true">
      <alignment horizontal="center" vertical="center"/>
    </xf>
    <xf numFmtId="169" fontId="185" fillId="35" borderId="109" xfId="40239" applyNumberFormat="true" applyFont="true" applyFill="true" applyBorder="true" applyAlignment="true">
      <alignment horizontal="center" vertical="center"/>
    </xf>
    <xf numFmtId="169" fontId="185" fillId="35" borderId="102" xfId="40058" applyNumberFormat="true" applyFont="true" applyFill="true" applyBorder="true" applyAlignment="true">
      <alignment horizontal="center" vertical="center"/>
    </xf>
    <xf numFmtId="169" fontId="185" fillId="35" borderId="107" xfId="40070" applyNumberFormat="true" applyFont="true" applyFill="true" applyBorder="true" applyAlignment="true">
      <alignment horizontal="center" vertical="center"/>
    </xf>
    <xf numFmtId="169" fontId="185" fillId="35" borderId="102" xfId="40238" applyNumberFormat="true" applyFont="true" applyFill="true" applyBorder="true" applyAlignment="true">
      <alignment horizontal="center" vertical="center"/>
    </xf>
    <xf numFmtId="168" fontId="185" fillId="28" borderId="77" xfId="39991" applyNumberFormat="true" applyFont="true" applyFill="true" applyBorder="true" applyAlignment="true">
      <alignment horizontal="center" vertical="center"/>
    </xf>
    <xf numFmtId="168" fontId="185" fillId="28" borderId="78" xfId="40003" applyNumberFormat="true" applyFont="true" applyFill="true" applyBorder="true" applyAlignment="true">
      <alignment horizontal="center" vertical="center"/>
    </xf>
    <xf numFmtId="168" fontId="185" fillId="28" borderId="85" xfId="40015" applyNumberFormat="true" applyFont="true" applyFill="true" applyBorder="true" applyAlignment="true">
      <alignment horizontal="center" vertical="center"/>
    </xf>
    <xf numFmtId="168" fontId="185" fillId="28" borderId="77" xfId="40051" applyNumberFormat="true" applyFont="true" applyFill="true" applyBorder="true" applyAlignment="true">
      <alignment horizontal="center" vertical="center"/>
    </xf>
    <xf numFmtId="168" fontId="185" fillId="28" borderId="78" xfId="40063" applyNumberFormat="true" applyFont="true" applyFill="true" applyBorder="true" applyAlignment="true">
      <alignment horizontal="center" vertical="center"/>
    </xf>
    <xf numFmtId="168" fontId="185" fillId="28" borderId="79" xfId="40075" applyNumberFormat="true" applyFont="true" applyFill="true" applyBorder="true" applyAlignment="true">
      <alignment horizontal="center" vertical="center"/>
    </xf>
    <xf numFmtId="168" fontId="185" fillId="28" borderId="78" xfId="40183" applyNumberFormat="true" applyFont="true" applyFill="true" applyBorder="true" applyAlignment="true">
      <alignment horizontal="center" vertical="center"/>
    </xf>
    <xf numFmtId="168" fontId="185" fillId="28" borderId="85" xfId="40195" applyNumberFormat="true" applyFont="true" applyFill="true" applyBorder="true" applyAlignment="true">
      <alignment horizontal="center" vertical="center"/>
    </xf>
    <xf numFmtId="168" fontId="185" fillId="28" borderId="77" xfId="40231" applyNumberFormat="true" applyFont="true" applyFill="true" applyBorder="true" applyAlignment="true">
      <alignment horizontal="center" vertical="center"/>
    </xf>
    <xf numFmtId="168" fontId="185" fillId="28" borderId="78" xfId="40243" applyNumberFormat="true" applyFont="true" applyFill="true" applyBorder="true" applyAlignment="true">
      <alignment horizontal="center" vertical="center"/>
    </xf>
    <xf numFmtId="168" fontId="185" fillId="28" borderId="78" xfId="40255" applyNumberFormat="true" applyFont="true" applyFill="true" applyBorder="true" applyAlignment="true">
      <alignment horizontal="center" vertical="center"/>
    </xf>
    <xf numFmtId="168" fontId="185" fillId="28" borderId="78" xfId="40303" applyNumberFormat="true" applyFont="true" applyFill="true" applyBorder="true" applyAlignment="true">
      <alignment horizontal="center" vertical="center"/>
    </xf>
    <xf numFmtId="168" fontId="185" fillId="28" borderId="77" xfId="40533" applyNumberFormat="true" applyFont="true" applyFill="true" applyBorder="true" applyAlignment="true">
      <alignment horizontal="center" vertical="center"/>
    </xf>
    <xf numFmtId="168" fontId="185" fillId="28" borderId="78" xfId="40539" applyNumberFormat="true" applyFont="true" applyFill="true" applyBorder="true" applyAlignment="true">
      <alignment horizontal="center" vertical="center"/>
    </xf>
    <xf numFmtId="168" fontId="185" fillId="28" borderId="85" xfId="40545" applyNumberFormat="true" applyFont="true" applyFill="true" applyBorder="true" applyAlignment="true">
      <alignment horizontal="center" vertical="center"/>
    </xf>
    <xf numFmtId="168" fontId="185" fillId="28" borderId="77" xfId="40419" applyNumberFormat="true" applyFont="true" applyFill="true" applyBorder="true" applyAlignment="true">
      <alignment horizontal="center" vertical="center"/>
    </xf>
    <xf numFmtId="168" fontId="185" fillId="28" borderId="78" xfId="40431" applyNumberFormat="true" applyFont="true" applyFill="true" applyBorder="true" applyAlignment="true">
      <alignment horizontal="center" vertical="center"/>
    </xf>
    <xf numFmtId="168" fontId="185" fillId="28" borderId="85" xfId="40443" applyNumberFormat="true" applyFont="true" applyFill="true" applyBorder="true" applyAlignment="true">
      <alignment horizontal="center" vertical="center"/>
    </xf>
    <xf numFmtId="168" fontId="185" fillId="28" borderId="61" xfId="39992" applyNumberFormat="true" applyFont="true" applyFill="true" applyBorder="true" applyAlignment="true">
      <alignment horizontal="center" vertical="center"/>
    </xf>
    <xf numFmtId="168" fontId="185" fillId="28" borderId="56" xfId="40004" applyNumberFormat="true" applyFont="true" applyFill="true" applyBorder="true" applyAlignment="true">
      <alignment horizontal="center" vertical="center"/>
    </xf>
    <xf numFmtId="168" fontId="185" fillId="28" borderId="86" xfId="40016" applyNumberFormat="true" applyFont="true" applyFill="true" applyBorder="true" applyAlignment="true">
      <alignment horizontal="center" vertical="center"/>
    </xf>
    <xf numFmtId="168" fontId="185" fillId="28" borderId="61" xfId="40052" applyNumberFormat="true" applyFont="true" applyFill="true" applyBorder="true" applyAlignment="true">
      <alignment horizontal="center" vertical="center"/>
    </xf>
    <xf numFmtId="168" fontId="185" fillId="28" borderId="56" xfId="40064" applyNumberFormat="true" applyFont="true" applyFill="true" applyBorder="true" applyAlignment="true">
      <alignment horizontal="center" vertical="center"/>
    </xf>
    <xf numFmtId="168" fontId="185" fillId="28" borderId="65" xfId="40076" applyNumberFormat="true" applyFont="true" applyFill="true" applyBorder="true" applyAlignment="true">
      <alignment horizontal="center" vertical="center"/>
    </xf>
    <xf numFmtId="168" fontId="185" fillId="28" borderId="56" xfId="40184" applyNumberFormat="true" applyFont="true" applyFill="true" applyBorder="true" applyAlignment="true">
      <alignment horizontal="center" vertical="center"/>
    </xf>
    <xf numFmtId="168" fontId="185" fillId="28" borderId="86" xfId="40196" applyNumberFormat="true" applyFont="true" applyFill="true" applyBorder="true" applyAlignment="true">
      <alignment horizontal="center" vertical="center"/>
    </xf>
    <xf numFmtId="168" fontId="185" fillId="28" borderId="61" xfId="40232" applyNumberFormat="true" applyFont="true" applyFill="true" applyBorder="true" applyAlignment="true">
      <alignment horizontal="center" vertical="center"/>
    </xf>
    <xf numFmtId="168" fontId="185" fillId="28" borderId="56" xfId="40244" applyNumberFormat="true" applyFont="true" applyFill="true" applyBorder="true" applyAlignment="true">
      <alignment horizontal="center" vertical="center"/>
    </xf>
    <xf numFmtId="168" fontId="185" fillId="28" borderId="56" xfId="40256" applyNumberFormat="true" applyFont="true" applyFill="true" applyBorder="true" applyAlignment="true">
      <alignment horizontal="center" vertical="center"/>
    </xf>
    <xf numFmtId="168" fontId="185" fillId="28" borderId="56" xfId="40304" applyNumberFormat="true" applyFont="true" applyFill="true" applyBorder="true" applyAlignment="true">
      <alignment horizontal="center" vertical="center"/>
    </xf>
    <xf numFmtId="168" fontId="185" fillId="28" borderId="61" xfId="40534" applyNumberFormat="true" applyFont="true" applyFill="true" applyBorder="true" applyAlignment="true">
      <alignment horizontal="center" vertical="center"/>
    </xf>
    <xf numFmtId="168" fontId="185" fillId="28" borderId="56" xfId="40540" applyNumberFormat="true" applyFont="true" applyFill="true" applyBorder="true" applyAlignment="true">
      <alignment horizontal="center" vertical="center"/>
    </xf>
    <xf numFmtId="168" fontId="185" fillId="28" borderId="63" xfId="40539" applyNumberFormat="true" applyFont="true" applyFill="true" applyBorder="true" applyAlignment="true">
      <alignment horizontal="center" vertical="center"/>
    </xf>
    <xf numFmtId="168" fontId="185" fillId="28" borderId="86" xfId="40546" applyNumberFormat="true" applyFont="true" applyFill="true" applyBorder="true" applyAlignment="true">
      <alignment horizontal="center" vertical="center"/>
    </xf>
    <xf numFmtId="168" fontId="185" fillId="28" borderId="61" xfId="40420" applyNumberFormat="true" applyFont="true" applyFill="true" applyBorder="true" applyAlignment="true">
      <alignment horizontal="center" vertical="center"/>
    </xf>
    <xf numFmtId="168" fontId="185" fillId="28" borderId="56" xfId="40432" applyNumberFormat="true" applyFont="true" applyFill="true" applyBorder="true" applyAlignment="true">
      <alignment horizontal="center" vertical="center"/>
    </xf>
    <xf numFmtId="168" fontId="185" fillId="28" borderId="86" xfId="40444" applyNumberFormat="true" applyFont="true" applyFill="true" applyBorder="true" applyAlignment="true">
      <alignment horizontal="center" vertical="center"/>
    </xf>
    <xf numFmtId="168" fontId="185" fillId="28" borderId="92" xfId="39993" applyNumberFormat="true" applyFont="true" applyFill="true" applyBorder="true" applyAlignment="true">
      <alignment horizontal="center" vertical="center"/>
    </xf>
    <xf numFmtId="168" fontId="185" fillId="28" borderId="93" xfId="40005" applyNumberFormat="true" applyFont="true" applyFill="true" applyBorder="true" applyAlignment="true">
      <alignment horizontal="center" vertical="center"/>
    </xf>
    <xf numFmtId="168" fontId="185" fillId="28" borderId="98" xfId="40017" applyNumberFormat="true" applyFont="true" applyFill="true" applyBorder="true" applyAlignment="true">
      <alignment horizontal="center" vertical="center"/>
    </xf>
    <xf numFmtId="168" fontId="185" fillId="28" borderId="92" xfId="40053" applyNumberFormat="true" applyFont="true" applyFill="true" applyBorder="true" applyAlignment="true">
      <alignment horizontal="center" vertical="center"/>
    </xf>
    <xf numFmtId="168" fontId="185" fillId="28" borderId="93" xfId="40065" applyNumberFormat="true" applyFont="true" applyFill="true" applyBorder="true" applyAlignment="true">
      <alignment horizontal="center" vertical="center"/>
    </xf>
    <xf numFmtId="168" fontId="185" fillId="28" borderId="94" xfId="40077" applyNumberFormat="true" applyFont="true" applyFill="true" applyBorder="true" applyAlignment="true">
      <alignment horizontal="center" vertical="center"/>
    </xf>
    <xf numFmtId="168" fontId="185" fillId="28" borderId="93" xfId="40185" applyNumberFormat="true" applyFont="true" applyFill="true" applyBorder="true" applyAlignment="true">
      <alignment horizontal="center" vertical="center"/>
    </xf>
    <xf numFmtId="168" fontId="185" fillId="28" borderId="98" xfId="40197" applyNumberFormat="true" applyFont="true" applyFill="true" applyBorder="true" applyAlignment="true">
      <alignment horizontal="center" vertical="center"/>
    </xf>
    <xf numFmtId="168" fontId="185" fillId="28" borderId="92" xfId="40233" applyNumberFormat="true" applyFont="true" applyFill="true" applyBorder="true" applyAlignment="true">
      <alignment horizontal="center" vertical="center"/>
    </xf>
    <xf numFmtId="168" fontId="185" fillId="28" borderId="93" xfId="40245" applyNumberFormat="true" applyFont="true" applyFill="true" applyBorder="true" applyAlignment="true">
      <alignment horizontal="center" vertical="center"/>
    </xf>
    <xf numFmtId="168" fontId="185" fillId="28" borderId="93" xfId="40257" applyNumberFormat="true" applyFont="true" applyFill="true" applyBorder="true" applyAlignment="true">
      <alignment horizontal="center" vertical="center"/>
    </xf>
    <xf numFmtId="168" fontId="185" fillId="28" borderId="93" xfId="40305" applyNumberFormat="true" applyFont="true" applyFill="true" applyBorder="true" applyAlignment="true">
      <alignment horizontal="center" vertical="center"/>
    </xf>
    <xf numFmtId="168" fontId="185" fillId="28" borderId="92" xfId="40535" applyNumberFormat="true" applyFont="true" applyFill="true" applyBorder="true" applyAlignment="true">
      <alignment horizontal="center" vertical="center"/>
    </xf>
    <xf numFmtId="168" fontId="185" fillId="28" borderId="93" xfId="40541" applyNumberFormat="true" applyFont="true" applyFill="true" applyBorder="true" applyAlignment="true">
      <alignment horizontal="center" vertical="center"/>
    </xf>
    <xf numFmtId="168" fontId="185" fillId="28" borderId="100" xfId="40539" applyNumberFormat="true" applyFont="true" applyFill="true" applyBorder="true" applyAlignment="true">
      <alignment horizontal="center" vertical="center"/>
    </xf>
    <xf numFmtId="168" fontId="185" fillId="28" borderId="98" xfId="40547" applyNumberFormat="true" applyFont="true" applyFill="true" applyBorder="true" applyAlignment="true">
      <alignment horizontal="center" vertical="center"/>
    </xf>
    <xf numFmtId="168" fontId="185" fillId="28" borderId="92" xfId="40421" applyNumberFormat="true" applyFont="true" applyFill="true" applyBorder="true" applyAlignment="true">
      <alignment horizontal="center" vertical="center"/>
    </xf>
    <xf numFmtId="168" fontId="185" fillId="28" borderId="93" xfId="40433" applyNumberFormat="true" applyFont="true" applyFill="true" applyBorder="true" applyAlignment="true">
      <alignment horizontal="center" vertical="center"/>
    </xf>
    <xf numFmtId="168" fontId="185" fillId="28" borderId="98" xfId="40445" applyNumberFormat="true" applyFont="true" applyFill="true" applyBorder="true" applyAlignment="true">
      <alignment horizontal="center" vertical="center"/>
    </xf>
    <xf numFmtId="168" fontId="185" fillId="28" borderId="77" xfId="39992" applyNumberFormat="true" applyFont="true" applyFill="true" applyBorder="true" applyAlignment="true">
      <alignment horizontal="center" vertical="center"/>
    </xf>
    <xf numFmtId="168" fontId="185" fillId="28" borderId="78" xfId="40004" applyNumberFormat="true" applyFont="true" applyFill="true" applyBorder="true" applyAlignment="true">
      <alignment horizontal="center" vertical="center"/>
    </xf>
    <xf numFmtId="168" fontId="185" fillId="28" borderId="85" xfId="40016" applyNumberFormat="true" applyFont="true" applyFill="true" applyBorder="true" applyAlignment="true">
      <alignment horizontal="center" vertical="center"/>
    </xf>
    <xf numFmtId="168" fontId="185" fillId="28" borderId="77" xfId="40052" applyNumberFormat="true" applyFont="true" applyFill="true" applyBorder="true" applyAlignment="true">
      <alignment horizontal="center" vertical="center"/>
    </xf>
    <xf numFmtId="168" fontId="185" fillId="28" borderId="78" xfId="40064" applyNumberFormat="true" applyFont="true" applyFill="true" applyBorder="true" applyAlignment="true">
      <alignment horizontal="center" vertical="center"/>
    </xf>
    <xf numFmtId="168" fontId="185" fillId="28" borderId="79" xfId="40076" applyNumberFormat="true" applyFont="true" applyFill="true" applyBorder="true" applyAlignment="true">
      <alignment horizontal="center" vertical="center"/>
    </xf>
    <xf numFmtId="168" fontId="185" fillId="28" borderId="78" xfId="40184" applyNumberFormat="true" applyFont="true" applyFill="true" applyBorder="true" applyAlignment="true">
      <alignment horizontal="center" vertical="center"/>
    </xf>
    <xf numFmtId="168" fontId="185" fillId="28" borderId="85" xfId="40196" applyNumberFormat="true" applyFont="true" applyFill="true" applyBorder="true" applyAlignment="true">
      <alignment horizontal="center" vertical="center"/>
    </xf>
    <xf numFmtId="168" fontId="185" fillId="28" borderId="77" xfId="40232" applyNumberFormat="true" applyFont="true" applyFill="true" applyBorder="true" applyAlignment="true">
      <alignment horizontal="center" vertical="center"/>
    </xf>
    <xf numFmtId="168" fontId="185" fillId="28" borderId="78" xfId="40244" applyNumberFormat="true" applyFont="true" applyFill="true" applyBorder="true" applyAlignment="true">
      <alignment horizontal="center" vertical="center"/>
    </xf>
    <xf numFmtId="168" fontId="185" fillId="28" borderId="78" xfId="40256" applyNumberFormat="true" applyFont="true" applyFill="true" applyBorder="true" applyAlignment="true">
      <alignment horizontal="center" vertical="center"/>
    </xf>
    <xf numFmtId="168" fontId="185" fillId="28" borderId="78" xfId="40304" applyNumberFormat="true" applyFont="true" applyFill="true" applyBorder="true" applyAlignment="true">
      <alignment horizontal="center" vertical="center"/>
    </xf>
    <xf numFmtId="168" fontId="185" fillId="28" borderId="77" xfId="40534" applyNumberFormat="true" applyFont="true" applyFill="true" applyBorder="true" applyAlignment="true">
      <alignment horizontal="center" vertical="center"/>
    </xf>
    <xf numFmtId="168" fontId="185" fillId="28" borderId="78" xfId="40540" applyNumberFormat="true" applyFont="true" applyFill="true" applyBorder="true" applyAlignment="true">
      <alignment horizontal="center" vertical="center"/>
    </xf>
    <xf numFmtId="168" fontId="185" fillId="28" borderId="85" xfId="40546" applyNumberFormat="true" applyFont="true" applyFill="true" applyBorder="true" applyAlignment="true">
      <alignment horizontal="center" vertical="center"/>
    </xf>
    <xf numFmtId="168" fontId="185" fillId="28" borderId="77" xfId="40420" applyNumberFormat="true" applyFont="true" applyFill="true" applyBorder="true" applyAlignment="true">
      <alignment horizontal="center" vertical="center"/>
    </xf>
    <xf numFmtId="168" fontId="185" fillId="28" borderId="78" xfId="40432" applyNumberFormat="true" applyFont="true" applyFill="true" applyBorder="true" applyAlignment="true">
      <alignment horizontal="center" vertical="center"/>
    </xf>
    <xf numFmtId="168" fontId="185" fillId="28" borderId="85" xfId="40444" applyNumberFormat="true" applyFont="true" applyFill="true" applyBorder="true" applyAlignment="true">
      <alignment horizontal="center" vertical="center"/>
    </xf>
    <xf numFmtId="168" fontId="185" fillId="28" borderId="59" xfId="40539" applyNumberFormat="true" applyFont="true" applyFill="true" applyBorder="true" applyAlignment="true">
      <alignment horizontal="center" vertical="center"/>
    </xf>
    <xf numFmtId="0" fontId="185" fillId="3" borderId="10" xfId="44931" applyFont="true" applyBorder="true" applyAlignment="true">
      <alignment horizontal="center" vertical="center"/>
    </xf>
    <xf numFmtId="0" fontId="185" fillId="3" borderId="10" xfId="44961" applyFont="true" applyBorder="true" applyAlignment="true">
      <alignment horizontal="center" vertical="center"/>
    </xf>
    <xf numFmtId="0" fontId="185" fillId="3" borderId="10" xfId="44988" applyFont="true" applyBorder="true" applyAlignment="true">
      <alignment horizontal="center" vertical="center"/>
    </xf>
    <xf numFmtId="0" fontId="185" fillId="3" borderId="10" xfId="45018" applyFont="true" applyBorder="true" applyAlignment="true">
      <alignment horizontal="center" vertical="center"/>
    </xf>
    <xf numFmtId="0" fontId="185" fillId="3" borderId="10" xfId="45048" applyFont="true" applyBorder="true" applyAlignment="true">
      <alignment horizontal="center" vertical="center"/>
    </xf>
    <xf numFmtId="0" fontId="185" fillId="3" borderId="10" xfId="45091" applyFont="true" applyBorder="true" applyAlignment="true">
      <alignment horizontal="center" vertical="center"/>
    </xf>
    <xf numFmtId="0" fontId="116" fillId="3" borderId="10" xfId="40089" applyFont="true" applyBorder="true" applyAlignment="true">
      <alignment horizontal="center" vertical="center"/>
    </xf>
    <xf numFmtId="170" fontId="156" fillId="27" borderId="148" xfId="34367" applyNumberFormat="true" applyFont="true" applyFill="true" applyBorder="true" applyAlignment="true">
      <alignment horizontal="center" vertical="center"/>
    </xf>
    <xf numFmtId="170" fontId="156" fillId="27" borderId="149" xfId="34367" applyNumberFormat="true" applyFont="true" applyFill="true" applyBorder="true" applyAlignment="true">
      <alignment horizontal="center" vertical="center"/>
    </xf>
    <xf numFmtId="169" fontId="185" fillId="35" borderId="145" xfId="40072" applyNumberFormat="true" applyFont="true" applyFill="true" applyBorder="true" applyAlignment="true">
      <alignment horizontal="center" vertical="center"/>
    </xf>
    <xf numFmtId="169" fontId="185" fillId="35" borderId="150" xfId="40072" applyNumberFormat="true" applyFont="true" applyFill="true" applyBorder="true" applyAlignment="true">
      <alignment horizontal="center" vertical="center"/>
    </xf>
    <xf numFmtId="168" fontId="185" fillId="28" borderId="151" xfId="40077" applyNumberFormat="true" applyFont="true" applyFill="true" applyBorder="true" applyAlignment="true">
      <alignment horizontal="center" vertical="center"/>
    </xf>
    <xf numFmtId="168" fontId="185" fillId="28" borderId="135" xfId="40077" applyNumberFormat="true" applyFont="true" applyFill="true" applyBorder="true" applyAlignment="true">
      <alignment horizontal="center" vertical="center"/>
    </xf>
    <xf numFmtId="0" fontId="116" fillId="3" borderId="10" xfId="39969" applyFont="true" applyBorder="true" applyAlignment="true">
      <alignment horizontal="center" vertical="center"/>
    </xf>
    <xf numFmtId="0" fontId="152" fillId="3" borderId="10" xfId="39968" applyFont="true" applyBorder="true" applyAlignment="true">
      <alignment horizontal="center" vertical="center"/>
    </xf>
    <xf numFmtId="0" fontId="116" fillId="3" borderId="10" xfId="40029" applyFont="true" applyBorder="true" applyAlignment="true">
      <alignment horizontal="center" vertical="center"/>
    </xf>
    <xf numFmtId="0" fontId="152" fillId="3" borderId="10" xfId="40028" applyFont="true" applyBorder="true" applyAlignment="true">
      <alignment horizontal="center" vertical="center"/>
    </xf>
    <xf numFmtId="0" fontId="116" fillId="3" borderId="10" xfId="40149" applyFont="true" applyBorder="true" applyAlignment="true">
      <alignment horizontal="center" vertical="center"/>
    </xf>
    <xf numFmtId="0" fontId="152" fillId="3" borderId="10" xfId="40148" applyFont="true" applyBorder="true" applyAlignment="true">
      <alignment horizontal="center" vertical="center"/>
    </xf>
    <xf numFmtId="0" fontId="116" fillId="3" borderId="10" xfId="40209" applyFont="true" applyBorder="true" applyAlignment="true">
      <alignment horizontal="center" vertical="center"/>
    </xf>
    <xf numFmtId="0" fontId="152" fillId="3" borderId="10" xfId="40208" applyFont="true" applyBorder="true" applyAlignment="true">
      <alignment horizontal="center" vertical="center"/>
    </xf>
    <xf numFmtId="0" fontId="116" fillId="3" borderId="10" xfId="40269" applyFont="true" applyBorder="true" applyAlignment="true">
      <alignment horizontal="center" vertical="center"/>
    </xf>
    <xf numFmtId="0" fontId="152" fillId="3" borderId="10" xfId="40268" applyFont="true" applyBorder="true" applyAlignment="true">
      <alignment horizontal="center" vertical="center"/>
    </xf>
    <xf numFmtId="0" fontId="116" fillId="3" borderId="10" xfId="40329" applyFont="true" applyBorder="true" applyAlignment="true">
      <alignment horizontal="center" vertical="center"/>
    </xf>
    <xf numFmtId="0" fontId="152" fillId="3" borderId="10" xfId="40328" applyFont="true" applyBorder="true" applyAlignment="true">
      <alignment horizontal="center" vertical="center"/>
    </xf>
    <xf numFmtId="0" fontId="116" fillId="3" borderId="10" xfId="40397" applyFont="true" applyBorder="true" applyAlignment="true">
      <alignment horizontal="center" vertical="center"/>
    </xf>
    <xf numFmtId="0" fontId="152" fillId="3" borderId="10" xfId="40396" applyFont="true" applyBorder="true" applyAlignment="true">
      <alignment horizontal="center" vertical="center"/>
    </xf>
    <xf numFmtId="0" fontId="152" fillId="3" borderId="10" xfId="44930" applyFont="true" applyBorder="true" applyAlignment="true">
      <alignment horizontal="center" vertical="center"/>
    </xf>
    <xf numFmtId="0" fontId="152" fillId="3" borderId="10" xfId="44932" applyFont="true" applyBorder="true" applyAlignment="true">
      <alignment horizontal="center" vertical="center"/>
    </xf>
    <xf numFmtId="0" fontId="152" fillId="3" borderId="10" xfId="44960" applyFont="true" applyBorder="true" applyAlignment="true">
      <alignment horizontal="center" vertical="center"/>
    </xf>
    <xf numFmtId="0" fontId="152" fillId="3" borderId="10" xfId="44962" applyFont="true" applyBorder="true" applyAlignment="true">
      <alignment horizontal="center" vertical="center"/>
    </xf>
    <xf numFmtId="0" fontId="152" fillId="3" borderId="10" xfId="44987" applyFont="true" applyBorder="true" applyAlignment="true">
      <alignment horizontal="center" vertical="center"/>
    </xf>
    <xf numFmtId="0" fontId="152" fillId="3" borderId="10" xfId="44989" applyFont="true" applyBorder="true" applyAlignment="true">
      <alignment horizontal="center" vertical="center"/>
    </xf>
    <xf numFmtId="0" fontId="152" fillId="3" borderId="10" xfId="45017" applyFont="true" applyBorder="true" applyAlignment="true">
      <alignment horizontal="center" vertical="center"/>
    </xf>
    <xf numFmtId="0" fontId="152" fillId="3" borderId="10" xfId="45019" applyFont="true" applyBorder="true" applyAlignment="true">
      <alignment horizontal="center" vertical="center"/>
    </xf>
    <xf numFmtId="0" fontId="152" fillId="3" borderId="10" xfId="45047" applyFont="true" applyBorder="true" applyAlignment="true">
      <alignment horizontal="center" vertical="center"/>
    </xf>
    <xf numFmtId="0" fontId="152" fillId="3" borderId="10" xfId="45049" applyFont="true" applyBorder="true" applyAlignment="true">
      <alignment horizontal="center" vertical="center"/>
    </xf>
    <xf numFmtId="0" fontId="152" fillId="3" borderId="10" xfId="45090" applyFont="true" applyBorder="true" applyAlignment="true">
      <alignment horizontal="center" vertical="center"/>
    </xf>
    <xf numFmtId="0" fontId="152" fillId="3" borderId="10" xfId="45092" applyFont="true" applyBorder="true" applyAlignment="true">
      <alignment horizontal="center" vertical="center"/>
    </xf>
    <xf numFmtId="169" fontId="151" fillId="35" borderId="108" xfId="44944" applyNumberFormat="true" applyFont="true" applyFill="true" applyBorder="true" applyAlignment="true">
      <alignment horizontal="center" vertical="center"/>
    </xf>
    <xf numFmtId="169" fontId="151" fillId="35" borderId="109" xfId="44950" applyNumberFormat="true" applyFont="true" applyFill="true" applyBorder="true" applyAlignment="true">
      <alignment horizontal="center" vertical="center"/>
    </xf>
    <xf numFmtId="169" fontId="151" fillId="35" borderId="110" xfId="44956" applyNumberFormat="true" applyFont="true" applyFill="true" applyBorder="true" applyAlignment="true">
      <alignment horizontal="center" vertical="center"/>
    </xf>
    <xf numFmtId="170" fontId="156" fillId="27" borderId="152" xfId="34367" applyNumberFormat="true" applyFont="true" applyFill="true" applyBorder="true" applyAlignment="true">
      <alignment horizontal="center" vertical="center"/>
    </xf>
    <xf numFmtId="169" fontId="151" fillId="35" borderId="108" xfId="44980" applyNumberFormat="true" applyFont="true" applyFill="true" applyBorder="true" applyAlignment="true">
      <alignment horizontal="center" vertical="center"/>
    </xf>
    <xf numFmtId="169" fontId="151" fillId="35" borderId="109" xfId="44980" applyNumberFormat="true" applyFont="true" applyFill="true" applyBorder="true" applyAlignment="true">
      <alignment horizontal="center" vertical="center"/>
    </xf>
    <xf numFmtId="169" fontId="151" fillId="35" borderId="109" xfId="44974" applyNumberFormat="true" applyFont="true" applyFill="true" applyBorder="true" applyAlignment="true">
      <alignment horizontal="center" vertical="center"/>
    </xf>
    <xf numFmtId="169" fontId="185" fillId="35" borderId="109" xfId="40058" applyNumberFormat="true" applyFont="true" applyFill="true" applyBorder="true" applyAlignment="true">
      <alignment horizontal="center" vertical="center"/>
    </xf>
    <xf numFmtId="169" fontId="185" fillId="35" borderId="123" xfId="40072" applyNumberFormat="true" applyFont="true" applyFill="true" applyBorder="true" applyAlignment="true">
      <alignment horizontal="center" vertical="center"/>
    </xf>
    <xf numFmtId="169" fontId="151" fillId="35" borderId="108" xfId="45001" applyNumberFormat="true" applyFont="true" applyFill="true" applyBorder="true" applyAlignment="true">
      <alignment horizontal="center" vertical="center"/>
    </xf>
    <xf numFmtId="169" fontId="151" fillId="35" borderId="109" xfId="45006" applyNumberFormat="true" applyFont="true" applyFill="true" applyBorder="true" applyAlignment="true">
      <alignment horizontal="center" vertical="center"/>
    </xf>
    <xf numFmtId="169" fontId="151" fillId="35" borderId="109" xfId="45011" applyNumberFormat="true" applyFont="true" applyFill="true" applyBorder="true" applyAlignment="true">
      <alignment horizontal="center" vertical="center"/>
    </xf>
    <xf numFmtId="168" fontId="151" fillId="35" borderId="109" xfId="19367" applyNumberFormat="true" applyFont="true" applyFill="true" applyBorder="true" applyAlignment="true">
      <alignment horizontal="center" vertical="center"/>
    </xf>
    <xf numFmtId="168" fontId="151" fillId="35" borderId="109" xfId="19371" applyNumberFormat="true" applyFont="true" applyFill="true" applyBorder="true" applyAlignment="true">
      <alignment horizontal="center" vertical="center"/>
    </xf>
    <xf numFmtId="169" fontId="151" fillId="35" borderId="108" xfId="45031" applyNumberFormat="true" applyFont="true" applyFill="true" applyBorder="true" applyAlignment="true">
      <alignment horizontal="center" vertical="center"/>
    </xf>
    <xf numFmtId="169" fontId="151" fillId="35" borderId="109" xfId="45037" applyNumberFormat="true" applyFont="true" applyFill="true" applyBorder="true" applyAlignment="true">
      <alignment horizontal="center" vertical="center"/>
    </xf>
    <xf numFmtId="169" fontId="151" fillId="35" borderId="110" xfId="45043" applyNumberFormat="true" applyFont="true" applyFill="true" applyBorder="true" applyAlignment="true">
      <alignment horizontal="center" vertical="center"/>
    </xf>
    <xf numFmtId="169" fontId="151" fillId="35" borderId="108" xfId="45061" applyNumberFormat="true" applyFont="true" applyFill="true" applyBorder="true" applyAlignment="true">
      <alignment horizontal="center" vertical="center"/>
    </xf>
    <xf numFmtId="169" fontId="151" fillId="35" borderId="109" xfId="45067" applyNumberFormat="true" applyFont="true" applyFill="true" applyBorder="true" applyAlignment="true">
      <alignment horizontal="center" vertical="center"/>
    </xf>
    <xf numFmtId="169" fontId="185" fillId="35" borderId="109" xfId="40238" applyNumberFormat="true" applyFont="true" applyFill="true" applyBorder="true" applyAlignment="true">
      <alignment horizontal="center" vertical="center"/>
    </xf>
    <xf numFmtId="169" fontId="116" fillId="35" borderId="109" xfId="40238" applyNumberFormat="true" applyFont="true" applyFill="true" applyBorder="true" applyAlignment="true">
      <alignment horizontal="center" vertical="center"/>
    </xf>
    <xf numFmtId="169" fontId="116" fillId="35" borderId="109" xfId="40250" applyNumberFormat="true" applyFont="true" applyFill="true" applyBorder="true" applyAlignment="true">
      <alignment horizontal="center" vertical="center"/>
    </xf>
    <xf numFmtId="168" fontId="151" fillId="35" borderId="109" xfId="19398" applyNumberFormat="true" applyFont="true" applyFill="true" applyBorder="true" applyAlignment="true">
      <alignment horizontal="center" vertical="center" wrapText="true"/>
    </xf>
    <xf numFmtId="0" fontId="152" fillId="35" borderId="109" xfId="45049" applyFont="true" applyFill="true" applyBorder="true" applyAlignment="true">
      <alignment horizontal="center" vertical="center" wrapText="true"/>
    </xf>
    <xf numFmtId="0" fontId="152" fillId="35" borderId="109" xfId="45055" applyFont="true" applyFill="true" applyBorder="true" applyAlignment="true">
      <alignment horizontal="center" vertical="center" wrapText="true"/>
    </xf>
    <xf numFmtId="168" fontId="151" fillId="35" borderId="109" xfId="45077" applyNumberFormat="true" applyFont="true" applyFill="true" applyBorder="true" applyAlignment="true">
      <alignment horizontal="center" vertical="center"/>
    </xf>
    <xf numFmtId="168" fontId="151" fillId="35" borderId="109" xfId="45081" applyNumberFormat="true" applyFont="true" applyFill="true" applyBorder="true" applyAlignment="true">
      <alignment horizontal="center" vertical="center"/>
    </xf>
    <xf numFmtId="168" fontId="151" fillId="35" borderId="109" xfId="45086" applyNumberFormat="true" applyFont="true" applyFill="true" applyBorder="true" applyAlignment="true">
      <alignment horizontal="center" vertical="center"/>
    </xf>
    <xf numFmtId="169" fontId="151" fillId="35" borderId="110" xfId="45067" applyNumberFormat="true" applyFont="true" applyFill="true" applyBorder="true" applyAlignment="true">
      <alignment horizontal="center" vertical="center"/>
    </xf>
    <xf numFmtId="169" fontId="151" fillId="35" borderId="108" xfId="45104" applyNumberFormat="true" applyFont="true" applyFill="true" applyBorder="true" applyAlignment="true">
      <alignment horizontal="center" vertical="center"/>
    </xf>
    <xf numFmtId="169" fontId="151" fillId="35" borderId="109" xfId="45110" applyNumberFormat="true" applyFont="true" applyFill="true" applyBorder="true" applyAlignment="true">
      <alignment horizontal="center" vertical="center"/>
    </xf>
    <xf numFmtId="169" fontId="151" fillId="35" borderId="109" xfId="45116" applyNumberFormat="true" applyFont="true" applyFill="true" applyBorder="true" applyAlignment="true">
      <alignment horizontal="center" vertical="center"/>
    </xf>
    <xf numFmtId="0" fontId="152" fillId="35" borderId="109" xfId="45092" applyFont="true" applyFill="true" applyBorder="true" applyAlignment="true">
      <alignment horizontal="center" vertical="center" wrapText="true"/>
    </xf>
    <xf numFmtId="0" fontId="152" fillId="35" borderId="109" xfId="45098" applyFont="true" applyFill="true" applyBorder="true" applyAlignment="true">
      <alignment horizontal="center" vertical="center" wrapText="true"/>
    </xf>
    <xf numFmtId="168" fontId="151" fillId="35" borderId="109" xfId="45120" applyNumberFormat="true" applyFont="true" applyFill="true" applyBorder="true" applyAlignment="true">
      <alignment horizontal="center" vertical="center"/>
    </xf>
    <xf numFmtId="168" fontId="151" fillId="35" borderId="109" xfId="45124" applyNumberFormat="true" applyFont="true" applyFill="true" applyBorder="true" applyAlignment="true">
      <alignment horizontal="center" vertical="center"/>
    </xf>
    <xf numFmtId="168" fontId="151" fillId="35" borderId="109" xfId="45128" applyNumberFormat="true" applyFont="true" applyFill="true" applyBorder="true" applyAlignment="true">
      <alignment horizontal="center" vertical="center"/>
    </xf>
    <xf numFmtId="169" fontId="185" fillId="0" borderId="10" xfId="40060" applyNumberFormat="true" applyFont="true" applyFill="true" applyBorder="true" applyAlignment="true">
      <alignment horizontal="center" vertical="center"/>
    </xf>
    <xf numFmtId="169" fontId="185" fillId="0" borderId="10" xfId="40072" applyNumberFormat="true" applyFont="true" applyFill="true" applyBorder="true" applyAlignment="true">
      <alignment horizontal="center" vertical="center"/>
    </xf>
    <xf numFmtId="169" fontId="185" fillId="0" borderId="10" xfId="40240" applyNumberFormat="true" applyFont="true" applyFill="true" applyBorder="true" applyAlignment="true">
      <alignment horizontal="center" vertical="center"/>
    </xf>
    <xf numFmtId="169" fontId="116" fillId="0" borderId="10" xfId="40240" applyNumberFormat="true" applyFont="true" applyFill="true" applyBorder="true" applyAlignment="true">
      <alignment horizontal="center" vertical="center"/>
    </xf>
    <xf numFmtId="169" fontId="116" fillId="0" borderId="10" xfId="40252" applyNumberFormat="true" applyFont="true" applyFill="true" applyBorder="true" applyAlignment="true">
      <alignment horizontal="center" vertical="center"/>
    </xf>
    <xf numFmtId="0" fontId="152" fillId="3" borderId="55" xfId="39980" applyFont="true" applyBorder="true" applyAlignment="true">
      <alignment horizontal="center" vertical="center" wrapText="true"/>
    </xf>
    <xf numFmtId="168" fontId="185" fillId="28" borderId="62" xfId="39992" applyNumberFormat="true" applyFont="true" applyFill="true" applyBorder="true" applyAlignment="true">
      <alignment horizontal="center" vertical="center"/>
    </xf>
    <xf numFmtId="168" fontId="185" fillId="28" borderId="64" xfId="40004" applyNumberFormat="true" applyFont="true" applyFill="true" applyBorder="true" applyAlignment="true">
      <alignment horizontal="center" vertical="center"/>
    </xf>
    <xf numFmtId="168" fontId="185" fillId="28" borderId="87" xfId="40016" applyNumberFormat="true" applyFont="true" applyFill="true" applyBorder="true" applyAlignment="true">
      <alignment horizontal="center" vertical="center"/>
    </xf>
    <xf numFmtId="0" fontId="152" fillId="3" borderId="55" xfId="40040" applyFont="true" applyBorder="true" applyAlignment="true">
      <alignment horizontal="center" vertical="center" wrapText="true"/>
    </xf>
    <xf numFmtId="168" fontId="185" fillId="28" borderId="62" xfId="40052" applyNumberFormat="true" applyFont="true" applyFill="true" applyBorder="true" applyAlignment="true">
      <alignment horizontal="center" vertical="center"/>
    </xf>
    <xf numFmtId="168" fontId="185" fillId="28" borderId="64" xfId="40064" applyNumberFormat="true" applyFont="true" applyFill="true" applyBorder="true" applyAlignment="true">
      <alignment horizontal="center" vertical="center"/>
    </xf>
    <xf numFmtId="0" fontId="152" fillId="3" borderId="55" xfId="40100" applyFont="true" applyBorder="true" applyAlignment="true">
      <alignment horizontal="center" vertical="center" wrapText="true"/>
    </xf>
    <xf numFmtId="168" fontId="151" fillId="28" borderId="62" xfId="40112" applyNumberFormat="true" applyFont="true" applyFill="true" applyBorder="true" applyAlignment="true">
      <alignment horizontal="center" vertical="center"/>
    </xf>
    <xf numFmtId="168" fontId="151" fillId="28" borderId="64" xfId="40124" applyNumberFormat="true" applyFont="true" applyFill="true" applyBorder="true" applyAlignment="true">
      <alignment horizontal="center" vertical="center"/>
    </xf>
    <xf numFmtId="168" fontId="151" fillId="28" borderId="87" xfId="40124" applyNumberFormat="true" applyFont="true" applyFill="true" applyBorder="true" applyAlignment="true">
      <alignment horizontal="center" vertical="center"/>
    </xf>
    <xf numFmtId="0" fontId="152" fillId="3" borderId="55" xfId="40160" applyFont="true" applyBorder="true" applyAlignment="true">
      <alignment horizontal="center" vertical="center" wrapText="true"/>
    </xf>
    <xf numFmtId="168" fontId="116" fillId="28" borderId="62" xfId="40172" applyNumberFormat="true" applyFont="true" applyFill="true" applyBorder="true" applyAlignment="true">
      <alignment horizontal="center" vertical="center"/>
    </xf>
    <xf numFmtId="168" fontId="116" fillId="28" borderId="64" xfId="40184" applyNumberFormat="true" applyFont="true" applyFill="true" applyBorder="true" applyAlignment="true">
      <alignment horizontal="center" vertical="center"/>
    </xf>
    <xf numFmtId="168" fontId="185" fillId="28" borderId="64" xfId="40184" applyNumberFormat="true" applyFont="true" applyFill="true" applyBorder="true" applyAlignment="true">
      <alignment horizontal="center" vertical="center"/>
    </xf>
    <xf numFmtId="168" fontId="185" fillId="28" borderId="87" xfId="40196" applyNumberFormat="true" applyFont="true" applyFill="true" applyBorder="true" applyAlignment="true">
      <alignment horizontal="center" vertical="center"/>
    </xf>
    <xf numFmtId="0" fontId="152" fillId="3" borderId="55" xfId="40220" applyFont="true" applyBorder="true" applyAlignment="true">
      <alignment horizontal="center" vertical="center" wrapText="true"/>
    </xf>
    <xf numFmtId="168" fontId="185" fillId="28" borderId="62" xfId="40232" applyNumberFormat="true" applyFont="true" applyFill="true" applyBorder="true" applyAlignment="true">
      <alignment horizontal="center" vertical="center"/>
    </xf>
    <xf numFmtId="168" fontId="185" fillId="28" borderId="64" xfId="40244" applyNumberFormat="true" applyFont="true" applyFill="true" applyBorder="true" applyAlignment="true">
      <alignment horizontal="center" vertical="center"/>
    </xf>
    <xf numFmtId="168" fontId="185" fillId="28" borderId="64" xfId="40256" applyNumberFormat="true" applyFont="true" applyFill="true" applyBorder="true" applyAlignment="true">
      <alignment horizontal="center" vertical="center"/>
    </xf>
    <xf numFmtId="168" fontId="151" fillId="28" borderId="73" xfId="40244" applyNumberFormat="true" applyFont="true" applyFill="true" applyBorder="true" applyAlignment="true">
      <alignment horizontal="center" vertical="center"/>
    </xf>
    <xf numFmtId="168" fontId="151" fillId="28" borderId="64" xfId="40244" applyNumberFormat="true" applyFont="true" applyFill="true" applyBorder="true" applyAlignment="true">
      <alignment horizontal="center" vertical="center"/>
    </xf>
    <xf numFmtId="168" fontId="151" fillId="28" borderId="87" xfId="40244" applyNumberFormat="true" applyFont="true" applyFill="true" applyBorder="true" applyAlignment="true">
      <alignment horizontal="center" vertical="center"/>
    </xf>
    <xf numFmtId="0" fontId="152" fillId="3" borderId="55" xfId="40280" applyFont="true" applyBorder="true" applyAlignment="true">
      <alignment horizontal="center" vertical="center" wrapText="true"/>
    </xf>
    <xf numFmtId="168" fontId="116" fillId="28" borderId="62" xfId="40292" applyNumberFormat="true" applyFont="true" applyFill="true" applyBorder="true" applyAlignment="true">
      <alignment horizontal="center" vertical="center"/>
    </xf>
    <xf numFmtId="168" fontId="116" fillId="28" borderId="64" xfId="40304" applyNumberFormat="true" applyFont="true" applyFill="true" applyBorder="true" applyAlignment="true">
      <alignment horizontal="center" vertical="center"/>
    </xf>
    <xf numFmtId="168" fontId="185" fillId="28" borderId="64" xfId="40304" applyNumberFormat="true" applyFont="true" applyFill="true" applyBorder="true" applyAlignment="true">
      <alignment horizontal="center" vertical="center"/>
    </xf>
    <xf numFmtId="168" fontId="151" fillId="28" borderId="64" xfId="40304" applyNumberFormat="true" applyFont="true" applyFill="true" applyBorder="true" applyAlignment="true">
      <alignment horizontal="center" vertical="center"/>
    </xf>
    <xf numFmtId="168" fontId="151" fillId="28" borderId="87" xfId="40304" applyNumberFormat="true" applyFont="true" applyFill="true" applyBorder="true" applyAlignment="true">
      <alignment horizontal="center" vertical="center"/>
    </xf>
    <xf numFmtId="0" fontId="152" fillId="3" borderId="55" xfId="40340" applyFont="true" applyBorder="true" applyAlignment="true">
      <alignment horizontal="center" vertical="center" wrapText="true"/>
    </xf>
    <xf numFmtId="168" fontId="185" fillId="28" borderId="62" xfId="40534" applyNumberFormat="true" applyFont="true" applyFill="true" applyBorder="true" applyAlignment="true">
      <alignment horizontal="center" vertical="center"/>
    </xf>
    <xf numFmtId="168" fontId="185" fillId="28" borderId="64" xfId="40540" applyNumberFormat="true" applyFont="true" applyFill="true" applyBorder="true" applyAlignment="true">
      <alignment horizontal="center" vertical="center"/>
    </xf>
    <xf numFmtId="168" fontId="185" fillId="28" borderId="87" xfId="40546" applyNumberFormat="true" applyFont="true" applyFill="true" applyBorder="true" applyAlignment="true">
      <alignment horizontal="center" vertical="center"/>
    </xf>
    <xf numFmtId="0" fontId="152" fillId="3" borderId="55" xfId="40408" applyFont="true" applyBorder="true" applyAlignment="true">
      <alignment horizontal="center" vertical="center" wrapText="true"/>
    </xf>
    <xf numFmtId="168" fontId="185" fillId="28" borderId="62" xfId="40420" applyNumberFormat="true" applyFont="true" applyFill="true" applyBorder="true" applyAlignment="true">
      <alignment horizontal="center" vertical="center"/>
    </xf>
    <xf numFmtId="168" fontId="185" fillId="28" borderId="64" xfId="40432" applyNumberFormat="true" applyFont="true" applyFill="true" applyBorder="true" applyAlignment="true">
      <alignment horizontal="center" vertical="center"/>
    </xf>
    <xf numFmtId="168" fontId="185" fillId="28" borderId="87" xfId="40444" applyNumberFormat="true" applyFont="true" applyFill="true" applyBorder="true" applyAlignment="true">
      <alignment horizontal="center" vertical="center"/>
    </xf>
    <xf numFmtId="0" fontId="152" fillId="0" borderId="10" xfId="39970" applyFont="true" applyFill="true" applyBorder="true" applyAlignment="true">
      <alignment horizontal="center" vertical="center"/>
    </xf>
    <xf numFmtId="0" fontId="152" fillId="0" borderId="10" xfId="39982" applyFont="true" applyFill="true" applyBorder="true" applyAlignment="true">
      <alignment horizontal="center" vertical="center" wrapText="true"/>
    </xf>
    <xf numFmtId="168" fontId="185" fillId="0" borderId="10" xfId="39994" applyNumberFormat="true" applyFont="true" applyFill="true" applyBorder="true" applyAlignment="true">
      <alignment horizontal="center" vertical="center"/>
    </xf>
    <xf numFmtId="168" fontId="185" fillId="0" borderId="10" xfId="40006" applyNumberFormat="true" applyFont="true" applyFill="true" applyBorder="true" applyAlignment="true">
      <alignment horizontal="center" vertical="center"/>
    </xf>
    <xf numFmtId="168" fontId="185" fillId="0" borderId="10" xfId="40018" applyNumberFormat="true" applyFont="true" applyFill="true" applyBorder="true" applyAlignment="true">
      <alignment horizontal="center" vertical="center"/>
    </xf>
    <xf numFmtId="0" fontId="152" fillId="0" borderId="10" xfId="40030" applyFont="true" applyFill="true" applyBorder="true" applyAlignment="true">
      <alignment horizontal="center" vertical="center"/>
    </xf>
    <xf numFmtId="0" fontId="152" fillId="0" borderId="10" xfId="40042" applyFont="true" applyFill="true" applyBorder="true" applyAlignment="true">
      <alignment horizontal="center" vertical="center" wrapText="true"/>
    </xf>
    <xf numFmtId="168" fontId="185" fillId="0" borderId="10" xfId="40054" applyNumberFormat="true" applyFont="true" applyFill="true" applyBorder="true" applyAlignment="true">
      <alignment horizontal="center" vertical="center"/>
    </xf>
    <xf numFmtId="168" fontId="185" fillId="0" borderId="10" xfId="40066" applyNumberFormat="true" applyFont="true" applyFill="true" applyBorder="true" applyAlignment="true">
      <alignment horizontal="center" vertical="center"/>
    </xf>
    <xf numFmtId="168" fontId="185" fillId="0" borderId="10" xfId="40077" applyNumberFormat="true" applyFont="true" applyFill="true" applyBorder="true" applyAlignment="true">
      <alignment horizontal="center" vertical="center"/>
    </xf>
    <xf numFmtId="168" fontId="185" fillId="0" borderId="10" xfId="40078" applyNumberFormat="true" applyFont="true" applyFill="true" applyBorder="true" applyAlignment="true">
      <alignment horizontal="center" vertical="center"/>
    </xf>
    <xf numFmtId="0" fontId="152" fillId="0" borderId="10" xfId="40090" applyFont="true" applyFill="true" applyBorder="true" applyAlignment="true">
      <alignment horizontal="center" vertical="center"/>
    </xf>
    <xf numFmtId="0" fontId="152" fillId="0" borderId="10" xfId="40102" applyFont="true" applyFill="true" applyBorder="true" applyAlignment="true">
      <alignment horizontal="center" vertical="center" wrapText="true"/>
    </xf>
    <xf numFmtId="168" fontId="151" fillId="0" borderId="10" xfId="40114" applyNumberFormat="true" applyFont="true" applyFill="true" applyBorder="true" applyAlignment="true">
      <alignment horizontal="center" vertical="center"/>
    </xf>
    <xf numFmtId="168" fontId="151" fillId="0" borderId="10" xfId="40126" applyNumberFormat="true" applyFont="true" applyFill="true" applyBorder="true" applyAlignment="true">
      <alignment horizontal="center" vertical="center"/>
    </xf>
    <xf numFmtId="0" fontId="152" fillId="0" borderId="10" xfId="40150" applyFont="true" applyFill="true" applyBorder="true" applyAlignment="true">
      <alignment horizontal="center" vertical="center"/>
    </xf>
    <xf numFmtId="0" fontId="152" fillId="0" borderId="10" xfId="40162" applyFont="true" applyFill="true" applyBorder="true" applyAlignment="true">
      <alignment horizontal="center" vertical="center" wrapText="true"/>
    </xf>
    <xf numFmtId="168" fontId="116" fillId="0" borderId="10" xfId="40174" applyNumberFormat="true" applyFont="true" applyFill="true" applyBorder="true" applyAlignment="true">
      <alignment horizontal="center" vertical="center"/>
    </xf>
    <xf numFmtId="168" fontId="185" fillId="0" borderId="10" xfId="40174" applyNumberFormat="true" applyFont="true" applyFill="true" applyBorder="true" applyAlignment="true">
      <alignment horizontal="center" vertical="center"/>
    </xf>
    <xf numFmtId="168" fontId="116" fillId="0" borderId="10" xfId="40186" applyNumberFormat="true" applyFont="true" applyFill="true" applyBorder="true" applyAlignment="true">
      <alignment horizontal="center" vertical="center"/>
    </xf>
    <xf numFmtId="168" fontId="185" fillId="0" borderId="10" xfId="40186" applyNumberFormat="true" applyFont="true" applyFill="true" applyBorder="true" applyAlignment="true">
      <alignment horizontal="center" vertical="center"/>
    </xf>
    <xf numFmtId="168" fontId="185" fillId="0" borderId="10" xfId="40198" applyNumberFormat="true" applyFont="true" applyFill="true" applyBorder="true" applyAlignment="true">
      <alignment horizontal="center" vertical="center"/>
    </xf>
    <xf numFmtId="0" fontId="152" fillId="0" borderId="10" xfId="40210" applyFont="true" applyFill="true" applyBorder="true" applyAlignment="true">
      <alignment horizontal="center" vertical="center"/>
    </xf>
    <xf numFmtId="0" fontId="152" fillId="0" borderId="10" xfId="40222" applyFont="true" applyFill="true" applyBorder="true" applyAlignment="true">
      <alignment horizontal="center" vertical="center" wrapText="true"/>
    </xf>
    <xf numFmtId="168" fontId="185" fillId="0" borderId="10" xfId="40234" applyNumberFormat="true" applyFont="true" applyFill="true" applyBorder="true" applyAlignment="true">
      <alignment horizontal="center" vertical="center"/>
    </xf>
    <xf numFmtId="168" fontId="185" fillId="0" borderId="10" xfId="40246" applyNumberFormat="true" applyFont="true" applyFill="true" applyBorder="true" applyAlignment="true">
      <alignment horizontal="center" vertical="center"/>
    </xf>
    <xf numFmtId="168" fontId="185" fillId="0" borderId="10" xfId="40258" applyNumberFormat="true" applyFont="true" applyFill="true" applyBorder="true" applyAlignment="true">
      <alignment horizontal="center" vertical="center"/>
    </xf>
    <xf numFmtId="168" fontId="151" fillId="0" borderId="10" xfId="40246" applyNumberFormat="true" applyFont="true" applyFill="true" applyBorder="true" applyAlignment="true">
      <alignment horizontal="center" vertical="center"/>
    </xf>
    <xf numFmtId="0" fontId="152" fillId="0" borderId="10" xfId="40270" applyFont="true" applyFill="true" applyBorder="true" applyAlignment="true">
      <alignment horizontal="center" vertical="center"/>
    </xf>
    <xf numFmtId="0" fontId="152" fillId="0" borderId="10" xfId="40282" applyFont="true" applyFill="true" applyBorder="true" applyAlignment="true">
      <alignment horizontal="center" vertical="center" wrapText="true"/>
    </xf>
    <xf numFmtId="168" fontId="116" fillId="0" borderId="10" xfId="40294" applyNumberFormat="true" applyFont="true" applyFill="true" applyBorder="true" applyAlignment="true">
      <alignment horizontal="center" vertical="center"/>
    </xf>
    <xf numFmtId="168" fontId="185" fillId="0" borderId="10" xfId="40294" applyNumberFormat="true" applyFont="true" applyFill="true" applyBorder="true" applyAlignment="true">
      <alignment horizontal="center" vertical="center"/>
    </xf>
    <xf numFmtId="168" fontId="116" fillId="0" borderId="10" xfId="40306" applyNumberFormat="true" applyFont="true" applyFill="true" applyBorder="true" applyAlignment="true">
      <alignment horizontal="center" vertical="center"/>
    </xf>
    <xf numFmtId="168" fontId="185" fillId="0" borderId="10" xfId="40306" applyNumberFormat="true" applyFont="true" applyFill="true" applyBorder="true" applyAlignment="true">
      <alignment horizontal="center" vertical="center"/>
    </xf>
    <xf numFmtId="168" fontId="151" fillId="0" borderId="10" xfId="40306" applyNumberFormat="true" applyFont="true" applyFill="true" applyBorder="true" applyAlignment="true">
      <alignment horizontal="center" vertical="center"/>
    </xf>
    <xf numFmtId="0" fontId="152" fillId="0" borderId="10" xfId="40330" applyFont="true" applyFill="true" applyBorder="true" applyAlignment="true">
      <alignment horizontal="center" vertical="center"/>
    </xf>
    <xf numFmtId="0" fontId="152" fillId="0" borderId="10" xfId="40342" applyFont="true" applyFill="true" applyBorder="true" applyAlignment="true">
      <alignment horizontal="center" vertical="center" wrapText="true"/>
    </xf>
    <xf numFmtId="168" fontId="185" fillId="0" borderId="10" xfId="40536" applyNumberFormat="true" applyFont="true" applyFill="true" applyBorder="true" applyAlignment="true">
      <alignment horizontal="center" vertical="center"/>
    </xf>
    <xf numFmtId="168" fontId="185" fillId="0" borderId="10" xfId="40542" applyNumberFormat="true" applyFont="true" applyFill="true" applyBorder="true" applyAlignment="true">
      <alignment horizontal="center" vertical="center"/>
    </xf>
    <xf numFmtId="168" fontId="185" fillId="0" borderId="10" xfId="40539" applyNumberFormat="true" applyFont="true" applyFill="true" applyBorder="true" applyAlignment="true">
      <alignment horizontal="center" vertical="center"/>
    </xf>
    <xf numFmtId="168" fontId="185" fillId="0" borderId="10" xfId="40548" applyNumberFormat="true" applyFont="true" applyFill="true" applyBorder="true" applyAlignment="true">
      <alignment horizontal="center" vertical="center"/>
    </xf>
    <xf numFmtId="0" fontId="152" fillId="0" borderId="10" xfId="40398" applyFont="true" applyFill="true" applyBorder="true" applyAlignment="true">
      <alignment horizontal="center" vertical="center"/>
    </xf>
    <xf numFmtId="0" fontId="152" fillId="0" borderId="10" xfId="40410" applyFont="true" applyFill="true" applyBorder="true" applyAlignment="true">
      <alignment horizontal="center" vertical="center" wrapText="true"/>
    </xf>
    <xf numFmtId="168" fontId="185" fillId="0" borderId="10" xfId="40422" applyNumberFormat="true" applyFont="true" applyFill="true" applyBorder="true" applyAlignment="true">
      <alignment horizontal="center" vertical="center"/>
    </xf>
    <xf numFmtId="168" fontId="185" fillId="0" borderId="10" xfId="40434" applyNumberFormat="true" applyFont="true" applyFill="true" applyBorder="true" applyAlignment="true">
      <alignment horizontal="center" vertical="center"/>
    </xf>
    <xf numFmtId="168" fontId="185" fillId="0" borderId="10" xfId="40446" applyNumberFormat="true" applyFont="true" applyFill="true" applyBorder="true" applyAlignment="true">
      <alignment horizontal="center" vertical="center"/>
    </xf>
    <xf numFmtId="0" fontId="134" fillId="0" borderId="0" xfId="0" applyFont="true" applyAlignment="true">
      <alignment horizontal="right" vertical="top" wrapText="true"/>
    </xf>
    <xf numFmtId="169" fontId="185" fillId="28" borderId="85" xfId="40377" applyNumberFormat="true" applyFont="true" applyFill="true" applyBorder="true" applyAlignment="true">
      <alignment horizontal="center" vertical="center"/>
    </xf>
    <xf numFmtId="169" fontId="185" fillId="28" borderId="56" xfId="40358" applyNumberFormat="true" applyFont="true" applyFill="true" applyBorder="true" applyAlignment="true">
      <alignment horizontal="center" vertical="center"/>
    </xf>
    <xf numFmtId="169" fontId="185" fillId="28" borderId="86" xfId="40378" applyNumberFormat="true" applyFont="true" applyFill="true" applyBorder="true" applyAlignment="true">
      <alignment horizontal="center" vertical="center"/>
    </xf>
    <xf numFmtId="169" fontId="185" fillId="28" borderId="93" xfId="40359" applyNumberFormat="true" applyFont="true" applyFill="true" applyBorder="true" applyAlignment="true">
      <alignment horizontal="center" vertical="center"/>
    </xf>
    <xf numFmtId="169" fontId="185" fillId="28" borderId="98" xfId="40379" applyNumberFormat="true" applyFont="true" applyFill="true" applyBorder="true" applyAlignment="true">
      <alignment horizontal="center" vertical="center"/>
    </xf>
    <xf numFmtId="169" fontId="185" fillId="28" borderId="78" xfId="40358" applyNumberFormat="true" applyFont="true" applyFill="true" applyBorder="true" applyAlignment="true">
      <alignment horizontal="center" vertical="center"/>
    </xf>
    <xf numFmtId="169" fontId="185" fillId="28" borderId="85" xfId="40378" applyNumberFormat="true" applyFont="true" applyFill="true" applyBorder="true" applyAlignment="true">
      <alignment horizontal="center" vertical="center"/>
    </xf>
    <xf numFmtId="169" fontId="185" fillId="28" borderId="64" xfId="40359" applyNumberFormat="true" applyFont="true" applyFill="true" applyBorder="true" applyAlignment="true">
      <alignment horizontal="center" vertical="center"/>
    </xf>
    <xf numFmtId="169" fontId="185" fillId="28" borderId="87" xfId="40379" applyNumberFormat="true" applyFont="true" applyFill="true" applyBorder="true" applyAlignment="true">
      <alignment horizontal="center" vertical="center"/>
    </xf>
    <xf numFmtId="0" fontId="152" fillId="3" borderId="53" xfId="39974" applyFont="true" applyBorder="true" applyAlignment="true">
      <alignment horizontal="center" vertical="center" wrapText="true"/>
    </xf>
    <xf numFmtId="169" fontId="116" fillId="28" borderId="117" xfId="39986" applyNumberFormat="true" applyFont="true" applyFill="true" applyBorder="true" applyAlignment="true">
      <alignment horizontal="center" vertical="center"/>
    </xf>
    <xf numFmtId="169" fontId="116" fillId="28" borderId="64" xfId="39998" applyNumberFormat="true" applyFont="true" applyFill="true" applyBorder="true" applyAlignment="true">
      <alignment horizontal="center" vertical="center"/>
    </xf>
    <xf numFmtId="169" fontId="116" fillId="28" borderId="87" xfId="40010" applyNumberFormat="true" applyFont="true" applyFill="true" applyBorder="true" applyAlignment="true">
      <alignment horizontal="center" vertical="center"/>
    </xf>
    <xf numFmtId="170" fontId="156" fillId="27" borderId="153" xfId="19344" applyNumberFormat="true" applyFont="true" applyFill="true" applyBorder="true" applyAlignment="true">
      <alignment horizontal="center" vertical="center"/>
    </xf>
    <xf numFmtId="0" fontId="152" fillId="3" borderId="53" xfId="40034" applyFont="true" applyBorder="true" applyAlignment="true">
      <alignment horizontal="center" vertical="center" wrapText="true"/>
    </xf>
    <xf numFmtId="169" fontId="116" fillId="28" borderId="117" xfId="40046" applyNumberFormat="true" applyFont="true" applyFill="true" applyBorder="true" applyAlignment="true">
      <alignment horizontal="center" vertical="center"/>
    </xf>
    <xf numFmtId="169" fontId="116" fillId="28" borderId="64" xfId="40058" applyNumberFormat="true" applyFont="true" applyFill="true" applyBorder="true" applyAlignment="true">
      <alignment horizontal="center" vertical="center"/>
    </xf>
    <xf numFmtId="0" fontId="152" fillId="3" borderId="53" xfId="40094" applyFont="true" applyBorder="true" applyAlignment="true">
      <alignment horizontal="center" vertical="center" wrapText="true"/>
    </xf>
    <xf numFmtId="169" fontId="151" fillId="28" borderId="117" xfId="40106" applyNumberFormat="true" applyFont="true" applyFill="true" applyBorder="true" applyAlignment="true">
      <alignment horizontal="center" vertical="center"/>
    </xf>
    <xf numFmtId="169" fontId="151" fillId="28" borderId="64" xfId="40118" applyNumberFormat="true" applyFont="true" applyFill="true" applyBorder="true" applyAlignment="true">
      <alignment horizontal="center" vertical="center"/>
    </xf>
    <xf numFmtId="169" fontId="151" fillId="28" borderId="87" xfId="40118" applyNumberFormat="true" applyFont="true" applyFill="true" applyBorder="true" applyAlignment="true">
      <alignment horizontal="center" vertical="center"/>
    </xf>
    <xf numFmtId="0" fontId="152" fillId="3" borderId="53" xfId="40154" applyFont="true" applyBorder="true" applyAlignment="true">
      <alignment horizontal="center" vertical="center" wrapText="true"/>
    </xf>
    <xf numFmtId="169" fontId="116" fillId="28" borderId="117" xfId="40166" applyNumberFormat="true" applyFont="true" applyFill="true" applyBorder="true" applyAlignment="true">
      <alignment horizontal="center" vertical="center"/>
    </xf>
    <xf numFmtId="169" fontId="116" fillId="28" borderId="64" xfId="40178" applyNumberFormat="true" applyFont="true" applyFill="true" applyBorder="true" applyAlignment="true">
      <alignment horizontal="center" vertical="center"/>
    </xf>
    <xf numFmtId="169" fontId="116" fillId="28" borderId="87" xfId="40190" applyNumberFormat="true" applyFont="true" applyFill="true" applyBorder="true" applyAlignment="true">
      <alignment horizontal="center" vertical="center"/>
    </xf>
    <xf numFmtId="170" fontId="156" fillId="27" borderId="154" xfId="19344" applyNumberFormat="true" applyFont="true" applyFill="true" applyBorder="true" applyAlignment="true">
      <alignment horizontal="center" vertical="center"/>
    </xf>
    <xf numFmtId="170" fontId="156" fillId="27" borderId="155" xfId="19344" applyNumberFormat="true" applyFont="true" applyFill="true" applyBorder="true" applyAlignment="true">
      <alignment horizontal="center" vertical="center"/>
    </xf>
    <xf numFmtId="170" fontId="156" fillId="27" borderId="156" xfId="19344" applyNumberFormat="true" applyFont="true" applyFill="true" applyBorder="true" applyAlignment="true">
      <alignment horizontal="center" vertical="center"/>
    </xf>
    <xf numFmtId="0" fontId="152" fillId="3" borderId="53" xfId="40214" applyFont="true" applyBorder="true" applyAlignment="true">
      <alignment horizontal="center" vertical="center" wrapText="true"/>
    </xf>
    <xf numFmtId="169" fontId="116" fillId="28" borderId="117" xfId="40226" applyNumberFormat="true" applyFont="true" applyFill="true" applyBorder="true" applyAlignment="true">
      <alignment horizontal="center" vertical="center"/>
    </xf>
    <xf numFmtId="169" fontId="116" fillId="28" borderId="64" xfId="40238" applyNumberFormat="true" applyFont="true" applyFill="true" applyBorder="true" applyAlignment="true">
      <alignment horizontal="center" vertical="center"/>
    </xf>
    <xf numFmtId="169" fontId="116" fillId="28" borderId="64" xfId="40250" applyNumberFormat="true" applyFont="true" applyFill="true" applyBorder="true" applyAlignment="true">
      <alignment horizontal="center" vertical="center"/>
    </xf>
    <xf numFmtId="169" fontId="116" fillId="28" borderId="73" xfId="40238" applyNumberFormat="true" applyFont="true" applyFill="true" applyBorder="true" applyAlignment="true">
      <alignment horizontal="center" vertical="center"/>
    </xf>
    <xf numFmtId="169" fontId="151" fillId="28" borderId="64" xfId="40238" applyNumberFormat="true" applyFont="true" applyFill="true" applyBorder="true" applyAlignment="true">
      <alignment horizontal="center" vertical="center"/>
    </xf>
    <xf numFmtId="169" fontId="151" fillId="28" borderId="87" xfId="40238" applyNumberFormat="true" applyFont="true" applyFill="true" applyBorder="true" applyAlignment="true">
      <alignment horizontal="center" vertical="center"/>
    </xf>
    <xf numFmtId="0" fontId="152" fillId="3" borderId="53" xfId="40274" applyFont="true" applyBorder="true" applyAlignment="true">
      <alignment horizontal="center" vertical="center" wrapText="true"/>
    </xf>
    <xf numFmtId="169" fontId="116" fillId="28" borderId="117" xfId="40286" applyNumberFormat="true" applyFont="true" applyFill="true" applyBorder="true" applyAlignment="true">
      <alignment horizontal="center" vertical="center"/>
    </xf>
    <xf numFmtId="169" fontId="116" fillId="28" borderId="64" xfId="40298" applyNumberFormat="true" applyFont="true" applyFill="true" applyBorder="true" applyAlignment="true">
      <alignment horizontal="center" vertical="center"/>
    </xf>
    <xf numFmtId="169" fontId="151" fillId="28" borderId="64" xfId="40298" applyNumberFormat="true" applyFont="true" applyFill="true" applyBorder="true" applyAlignment="true">
      <alignment horizontal="center" vertical="center"/>
    </xf>
    <xf numFmtId="169" fontId="151" fillId="28" borderId="87" xfId="40298" applyNumberFormat="true" applyFont="true" applyFill="true" applyBorder="true" applyAlignment="true">
      <alignment horizontal="center" vertical="center"/>
    </xf>
    <xf numFmtId="0" fontId="152" fillId="3" borderId="55" xfId="40334" applyFont="true" applyBorder="true" applyAlignment="true">
      <alignment horizontal="center" vertical="center" wrapText="true"/>
    </xf>
    <xf numFmtId="169" fontId="116" fillId="28" borderId="62" xfId="40346" applyNumberFormat="true" applyFont="true" applyFill="true" applyBorder="true" applyAlignment="true">
      <alignment horizontal="center" vertical="center"/>
    </xf>
    <xf numFmtId="169" fontId="116" fillId="28" borderId="64" xfId="40358" applyNumberFormat="true" applyFont="true" applyFill="true" applyBorder="true" applyAlignment="true">
      <alignment horizontal="center" vertical="center"/>
    </xf>
    <xf numFmtId="169" fontId="185" fillId="28" borderId="64" xfId="40358" applyNumberFormat="true" applyFont="true" applyFill="true" applyBorder="true" applyAlignment="true">
      <alignment horizontal="center" vertical="center"/>
    </xf>
    <xf numFmtId="169" fontId="185" fillId="28" borderId="87" xfId="40378" applyNumberFormat="true" applyFont="true" applyFill="true" applyBorder="true" applyAlignment="true">
      <alignment horizontal="center" vertical="center"/>
    </xf>
    <xf numFmtId="0" fontId="152" fillId="3" borderId="55" xfId="40402" applyFont="true" applyBorder="true" applyAlignment="true">
      <alignment horizontal="center" vertical="center" wrapText="true"/>
    </xf>
    <xf numFmtId="169" fontId="116" fillId="28" borderId="62" xfId="40414" applyNumberFormat="true" applyFont="true" applyFill="true" applyBorder="true" applyAlignment="true">
      <alignment horizontal="center" vertical="center"/>
    </xf>
    <xf numFmtId="169" fontId="116" fillId="28" borderId="64" xfId="40426" applyNumberFormat="true" applyFont="true" applyFill="true" applyBorder="true" applyAlignment="true">
      <alignment horizontal="center" vertical="center"/>
    </xf>
    <xf numFmtId="169" fontId="116" fillId="28" borderId="87" xfId="40438" applyNumberFormat="true" applyFont="true" applyFill="true" applyBorder="true" applyAlignment="true">
      <alignment horizontal="center" vertical="center"/>
    </xf>
    <xf numFmtId="0" fontId="0" fillId="0" borderId="10" xfId="0" applyFill="true" applyBorder="true" applyAlignment="true">
      <alignment horizontal="center" vertical="center"/>
    </xf>
    <xf numFmtId="0" fontId="152" fillId="0" borderId="10" xfId="39964" applyFont="true" applyFill="true" applyBorder="true" applyAlignment="true">
      <alignment horizontal="center" vertical="center"/>
    </xf>
    <xf numFmtId="0" fontId="152" fillId="0" borderId="10" xfId="39974" applyFont="true" applyFill="true" applyBorder="true" applyAlignment="true">
      <alignment horizontal="center" vertical="center" wrapText="true"/>
    </xf>
    <xf numFmtId="169" fontId="116" fillId="0" borderId="10" xfId="39988" applyNumberFormat="true" applyFont="true" applyFill="true" applyBorder="true" applyAlignment="true">
      <alignment horizontal="center" vertical="center"/>
    </xf>
    <xf numFmtId="169" fontId="116" fillId="0" borderId="10" xfId="40000" applyNumberFormat="true" applyFont="true" applyFill="true" applyBorder="true" applyAlignment="true">
      <alignment horizontal="center" vertical="center"/>
    </xf>
    <xf numFmtId="169" fontId="116" fillId="0" borderId="10" xfId="40012" applyNumberFormat="true" applyFont="true" applyFill="true" applyBorder="true" applyAlignment="true">
      <alignment horizontal="center" vertical="center"/>
    </xf>
    <xf numFmtId="170" fontId="156" fillId="0" borderId="10" xfId="19344" applyNumberFormat="true" applyFont="true" applyFill="true" applyBorder="true" applyAlignment="true">
      <alignment horizontal="center" vertical="center"/>
    </xf>
    <xf numFmtId="0" fontId="152" fillId="0" borderId="10" xfId="40024" applyFont="true" applyFill="true" applyBorder="true" applyAlignment="true">
      <alignment horizontal="center" vertical="center"/>
    </xf>
    <xf numFmtId="0" fontId="152" fillId="0" borderId="10" xfId="40034" applyFont="true" applyFill="true" applyBorder="true" applyAlignment="true">
      <alignment horizontal="center" vertical="center" wrapText="true"/>
    </xf>
    <xf numFmtId="169" fontId="116" fillId="0" borderId="10" xfId="40048" applyNumberFormat="true" applyFont="true" applyFill="true" applyBorder="true" applyAlignment="true">
      <alignment horizontal="center" vertical="center"/>
    </xf>
    <xf numFmtId="169" fontId="116" fillId="0" borderId="10" xfId="40060" applyNumberFormat="true" applyFont="true" applyFill="true" applyBorder="true" applyAlignment="true">
      <alignment horizontal="center" vertical="center"/>
    </xf>
    <xf numFmtId="169" fontId="116" fillId="0" borderId="10" xfId="40072" applyNumberFormat="true" applyFont="true" applyFill="true" applyBorder="true" applyAlignment="true">
      <alignment horizontal="center" vertical="center"/>
    </xf>
    <xf numFmtId="0" fontId="152" fillId="0" borderId="10" xfId="40084" applyFont="true" applyFill="true" applyBorder="true" applyAlignment="true">
      <alignment horizontal="center" vertical="center"/>
    </xf>
    <xf numFmtId="0" fontId="152" fillId="0" borderId="10" xfId="40094" applyFont="true" applyFill="true" applyBorder="true" applyAlignment="true">
      <alignment horizontal="center" vertical="center" wrapText="true"/>
    </xf>
    <xf numFmtId="169" fontId="151" fillId="0" borderId="10" xfId="40108" applyNumberFormat="true" applyFont="true" applyFill="true" applyBorder="true" applyAlignment="true">
      <alignment horizontal="center" vertical="center"/>
    </xf>
    <xf numFmtId="169" fontId="151" fillId="0" borderId="10" xfId="40120" applyNumberFormat="true" applyFont="true" applyFill="true" applyBorder="true" applyAlignment="true">
      <alignment horizontal="center" vertical="center"/>
    </xf>
    <xf numFmtId="0" fontId="152" fillId="0" borderId="10" xfId="40144" applyFont="true" applyFill="true" applyBorder="true" applyAlignment="true">
      <alignment horizontal="center" vertical="center"/>
    </xf>
    <xf numFmtId="0" fontId="152" fillId="0" borderId="10" xfId="40156" applyFont="true" applyFill="true" applyBorder="true" applyAlignment="true">
      <alignment horizontal="center" vertical="center" wrapText="true"/>
    </xf>
    <xf numFmtId="169" fontId="116" fillId="0" borderId="10" xfId="40168" applyNumberFormat="true" applyFont="true" applyFill="true" applyBorder="true" applyAlignment="true">
      <alignment horizontal="center" vertical="center"/>
    </xf>
    <xf numFmtId="169" fontId="116" fillId="0" borderId="10" xfId="40180" applyNumberFormat="true" applyFont="true" applyFill="true" applyBorder="true" applyAlignment="true">
      <alignment horizontal="center" vertical="center"/>
    </xf>
    <xf numFmtId="169" fontId="116" fillId="0" borderId="10" xfId="40192" applyNumberFormat="true" applyFont="true" applyFill="true" applyBorder="true" applyAlignment="true">
      <alignment horizontal="center" vertical="center"/>
    </xf>
    <xf numFmtId="0" fontId="152" fillId="0" borderId="10" xfId="40204" applyFont="true" applyFill="true" applyBorder="true" applyAlignment="true">
      <alignment horizontal="center" vertical="center"/>
    </xf>
    <xf numFmtId="0" fontId="152" fillId="0" borderId="10" xfId="40216" applyFont="true" applyFill="true" applyBorder="true" applyAlignment="true">
      <alignment horizontal="center" vertical="center" wrapText="true"/>
    </xf>
    <xf numFmtId="169" fontId="116" fillId="0" borderId="10" xfId="40228" applyNumberFormat="true" applyFont="true" applyFill="true" applyBorder="true" applyAlignment="true">
      <alignment horizontal="center" vertical="center"/>
    </xf>
    <xf numFmtId="169" fontId="151" fillId="0" borderId="10" xfId="40240" applyNumberFormat="true" applyFont="true" applyFill="true" applyBorder="true" applyAlignment="true">
      <alignment horizontal="center" vertical="center"/>
    </xf>
    <xf numFmtId="0" fontId="152" fillId="0" borderId="10" xfId="40264" applyFont="true" applyFill="true" applyBorder="true" applyAlignment="true">
      <alignment horizontal="center" vertical="center"/>
    </xf>
    <xf numFmtId="0" fontId="152" fillId="0" borderId="10" xfId="40276" applyFont="true" applyFill="true" applyBorder="true" applyAlignment="true">
      <alignment horizontal="center" vertical="center" wrapText="true"/>
    </xf>
    <xf numFmtId="169" fontId="116" fillId="0" borderId="10" xfId="40288" applyNumberFormat="true" applyFont="true" applyFill="true" applyBorder="true" applyAlignment="true">
      <alignment horizontal="center" vertical="center"/>
    </xf>
    <xf numFmtId="169" fontId="116" fillId="0" borderId="10" xfId="40300" applyNumberFormat="true" applyFont="true" applyFill="true" applyBorder="true" applyAlignment="true">
      <alignment horizontal="center" vertical="center"/>
    </xf>
    <xf numFmtId="169" fontId="151" fillId="0" borderId="10" xfId="40300" applyNumberFormat="true" applyFont="true" applyFill="true" applyBorder="true" applyAlignment="true">
      <alignment horizontal="center" vertical="center"/>
    </xf>
    <xf numFmtId="0" fontId="152" fillId="0" borderId="10" xfId="40336" applyFont="true" applyFill="true" applyBorder="true" applyAlignment="true">
      <alignment horizontal="center" vertical="center" wrapText="true"/>
    </xf>
    <xf numFmtId="169" fontId="116" fillId="0" borderId="10" xfId="40348" applyNumberFormat="true" applyFont="true" applyFill="true" applyBorder="true" applyAlignment="true">
      <alignment horizontal="center" vertical="center"/>
    </xf>
    <xf numFmtId="169" fontId="116" fillId="0" borderId="10" xfId="40360" applyNumberFormat="true" applyFont="true" applyFill="true" applyBorder="true" applyAlignment="true">
      <alignment horizontal="center" vertical="center"/>
    </xf>
    <xf numFmtId="169" fontId="185" fillId="0" borderId="10" xfId="40360" applyNumberFormat="true" applyFont="true" applyFill="true" applyBorder="true" applyAlignment="true">
      <alignment horizontal="center" vertical="center"/>
    </xf>
    <xf numFmtId="169" fontId="185" fillId="0" borderId="10" xfId="40380" applyNumberFormat="true" applyFont="true" applyFill="true" applyBorder="true" applyAlignment="true">
      <alignment horizontal="center" vertical="center"/>
    </xf>
    <xf numFmtId="0" fontId="152" fillId="0" borderId="10" xfId="40404" applyFont="true" applyFill="true" applyBorder="true" applyAlignment="true">
      <alignment horizontal="center" vertical="center" wrapText="true"/>
    </xf>
    <xf numFmtId="169" fontId="116" fillId="0" borderId="10" xfId="40416" applyNumberFormat="true" applyFont="true" applyFill="true" applyBorder="true" applyAlignment="true">
      <alignment horizontal="center" vertical="center"/>
    </xf>
    <xf numFmtId="169" fontId="116" fillId="0" borderId="10" xfId="40428" applyNumberFormat="true" applyFont="true" applyFill="true" applyBorder="true" applyAlignment="true">
      <alignment horizontal="center" vertical="center"/>
    </xf>
    <xf numFmtId="169" fontId="116" fillId="0" borderId="10" xfId="40440" applyNumberFormat="true" applyFont="true" applyFill="true" applyBorder="true" applyAlignment="true">
      <alignment horizontal="center" vertical="center"/>
    </xf>
    <xf numFmtId="168" fontId="116" fillId="28" borderId="62" xfId="39992" applyNumberFormat="true" applyFont="true" applyFill="true" applyBorder="true" applyAlignment="true">
      <alignment horizontal="center" vertical="center"/>
    </xf>
    <xf numFmtId="168" fontId="116" fillId="28" borderId="64" xfId="40004" applyNumberFormat="true" applyFont="true" applyFill="true" applyBorder="true" applyAlignment="true">
      <alignment horizontal="center" vertical="center"/>
    </xf>
    <xf numFmtId="168" fontId="116" fillId="28" borderId="87" xfId="40016" applyNumberFormat="true" applyFont="true" applyFill="true" applyBorder="true" applyAlignment="true">
      <alignment horizontal="center" vertical="center"/>
    </xf>
    <xf numFmtId="168" fontId="116" fillId="28" borderId="62" xfId="40052" applyNumberFormat="true" applyFont="true" applyFill="true" applyBorder="true" applyAlignment="true">
      <alignment horizontal="center" vertical="center"/>
    </xf>
    <xf numFmtId="168" fontId="116" fillId="28" borderId="64" xfId="40064" applyNumberFormat="true" applyFont="true" applyFill="true" applyBorder="true" applyAlignment="true">
      <alignment horizontal="center" vertical="center"/>
    </xf>
    <xf numFmtId="168" fontId="116" fillId="28" borderId="87" xfId="40196" applyNumberFormat="true" applyFont="true" applyFill="true" applyBorder="true" applyAlignment="true">
      <alignment horizontal="center" vertical="center"/>
    </xf>
    <xf numFmtId="168" fontId="116" fillId="28" borderId="62" xfId="40232" applyNumberFormat="true" applyFont="true" applyFill="true" applyBorder="true" applyAlignment="true">
      <alignment horizontal="center" vertical="center"/>
    </xf>
    <xf numFmtId="168" fontId="116" fillId="28" borderId="64" xfId="40244" applyNumberFormat="true" applyFont="true" applyFill="true" applyBorder="true" applyAlignment="true">
      <alignment horizontal="center" vertical="center"/>
    </xf>
    <xf numFmtId="168" fontId="116" fillId="28" borderId="64" xfId="40256" applyNumberFormat="true" applyFont="true" applyFill="true" applyBorder="true" applyAlignment="true">
      <alignment horizontal="center" vertical="center"/>
    </xf>
    <xf numFmtId="168" fontId="116" fillId="28" borderId="62" xfId="40534" applyNumberFormat="true" applyFont="true" applyFill="true" applyBorder="true" applyAlignment="true">
      <alignment horizontal="center" vertical="center"/>
    </xf>
    <xf numFmtId="168" fontId="116" fillId="28" borderId="64" xfId="40540" applyNumberFormat="true" applyFont="true" applyFill="true" applyBorder="true" applyAlignment="true">
      <alignment horizontal="center" vertical="center"/>
    </xf>
    <xf numFmtId="168" fontId="116" fillId="28" borderId="62" xfId="40420" applyNumberFormat="true" applyFont="true" applyFill="true" applyBorder="true" applyAlignment="true">
      <alignment horizontal="center" vertical="center"/>
    </xf>
    <xf numFmtId="168" fontId="116" fillId="28" borderId="64" xfId="40432" applyNumberFormat="true" applyFont="true" applyFill="true" applyBorder="true" applyAlignment="true">
      <alignment horizontal="center" vertical="center"/>
    </xf>
    <xf numFmtId="168" fontId="116" fillId="28" borderId="87" xfId="40444" applyNumberFormat="true" applyFont="true" applyFill="true" applyBorder="true" applyAlignment="true">
      <alignment horizontal="center" vertical="center"/>
    </xf>
    <xf numFmtId="168" fontId="116" fillId="0" borderId="10" xfId="39994" applyNumberFormat="true" applyFont="true" applyFill="true" applyBorder="true" applyAlignment="true">
      <alignment horizontal="center" vertical="center"/>
    </xf>
    <xf numFmtId="168" fontId="116" fillId="0" borderId="10" xfId="40006" applyNumberFormat="true" applyFont="true" applyFill="true" applyBorder="true" applyAlignment="true">
      <alignment horizontal="center" vertical="center"/>
    </xf>
    <xf numFmtId="168" fontId="116" fillId="0" borderId="10" xfId="40018" applyNumberFormat="true" applyFont="true" applyFill="true" applyBorder="true" applyAlignment="true">
      <alignment horizontal="center" vertical="center"/>
    </xf>
    <xf numFmtId="168" fontId="116" fillId="0" borderId="10" xfId="40054" applyNumberFormat="true" applyFont="true" applyFill="true" applyBorder="true" applyAlignment="true">
      <alignment horizontal="center" vertical="center"/>
    </xf>
    <xf numFmtId="168" fontId="116" fillId="0" borderId="10" xfId="40066" applyNumberFormat="true" applyFont="true" applyFill="true" applyBorder="true" applyAlignment="true">
      <alignment horizontal="center" vertical="center"/>
    </xf>
    <xf numFmtId="168" fontId="116" fillId="0" borderId="10" xfId="40077" applyNumberFormat="true" applyFont="true" applyFill="true" applyBorder="true" applyAlignment="true">
      <alignment horizontal="center" vertical="center"/>
    </xf>
    <xf numFmtId="168" fontId="116" fillId="0" borderId="10" xfId="40078" applyNumberFormat="true" applyFont="true" applyFill="true" applyBorder="true" applyAlignment="true">
      <alignment horizontal="center" vertical="center"/>
    </xf>
    <xf numFmtId="168" fontId="116" fillId="0" borderId="10" xfId="40198" applyNumberFormat="true" applyFont="true" applyFill="true" applyBorder="true" applyAlignment="true">
      <alignment horizontal="center" vertical="center"/>
    </xf>
    <xf numFmtId="168" fontId="116" fillId="0" borderId="10" xfId="40234" applyNumberFormat="true" applyFont="true" applyFill="true" applyBorder="true" applyAlignment="true">
      <alignment horizontal="center" vertical="center"/>
    </xf>
    <xf numFmtId="168" fontId="116" fillId="0" borderId="10" xfId="40246" applyNumberFormat="true" applyFont="true" applyFill="true" applyBorder="true" applyAlignment="true">
      <alignment horizontal="center" vertical="center"/>
    </xf>
    <xf numFmtId="168" fontId="116" fillId="0" borderId="10" xfId="40258" applyNumberFormat="true" applyFont="true" applyFill="true" applyBorder="true" applyAlignment="true">
      <alignment horizontal="center" vertical="center"/>
    </xf>
    <xf numFmtId="168" fontId="116" fillId="0" borderId="10" xfId="40536" applyNumberFormat="true" applyFont="true" applyFill="true" applyBorder="true" applyAlignment="true">
      <alignment horizontal="center" vertical="center"/>
    </xf>
    <xf numFmtId="168" fontId="116" fillId="0" borderId="10" xfId="40542" applyNumberFormat="true" applyFont="true" applyFill="true" applyBorder="true" applyAlignment="true">
      <alignment horizontal="center" vertical="center"/>
    </xf>
    <xf numFmtId="168" fontId="116" fillId="0" borderId="10" xfId="40422" applyNumberFormat="true" applyFont="true" applyFill="true" applyBorder="true" applyAlignment="true">
      <alignment horizontal="center" vertical="center"/>
    </xf>
    <xf numFmtId="168" fontId="116" fillId="0" borderId="10" xfId="40434" applyNumberFormat="true" applyFont="true" applyFill="true" applyBorder="true" applyAlignment="true">
      <alignment horizontal="center" vertical="center"/>
    </xf>
    <xf numFmtId="168" fontId="116" fillId="0" borderId="10" xfId="40446" applyNumberFormat="true" applyFont="true" applyFill="true" applyBorder="true" applyAlignment="true">
      <alignment horizontal="center" vertical="center"/>
    </xf>
    <xf numFmtId="0" fontId="152" fillId="3" borderId="57" xfId="46361" applyFont="true" applyBorder="true" applyAlignment="true">
      <alignment horizontal="center" wrapText="true"/>
    </xf>
    <xf numFmtId="0" fontId="152" fillId="26" borderId="58" xfId="46362" applyFont="true" applyFill="true" applyBorder="true" applyAlignment="true">
      <alignment horizontal="left" vertical="top" wrapText="true"/>
    </xf>
    <xf numFmtId="0" fontId="152" fillId="26" borderId="58" xfId="46363" applyFont="true" applyFill="true" applyBorder="true" applyAlignment="true">
      <alignment horizontal="left" vertical="top" wrapText="true"/>
    </xf>
    <xf numFmtId="168" fontId="151" fillId="28" borderId="58" xfId="46364" applyNumberFormat="true" applyFont="true" applyFill="true" applyBorder="true" applyAlignment="true">
      <alignment horizontal="right" vertical="top"/>
    </xf>
    <xf numFmtId="0" fontId="152" fillId="26" borderId="59" xfId="46365" applyFont="true" applyFill="true" applyBorder="true" applyAlignment="true">
      <alignment horizontal="left" vertical="top" wrapText="true"/>
    </xf>
    <xf numFmtId="0" fontId="152" fillId="26" borderId="59" xfId="46366" applyFont="true" applyFill="true" applyBorder="true" applyAlignment="true">
      <alignment horizontal="left" vertical="top" wrapText="true"/>
    </xf>
    <xf numFmtId="168" fontId="151" fillId="28" borderId="59" xfId="46367" applyNumberFormat="true" applyFont="true" applyFill="true" applyBorder="true" applyAlignment="true">
      <alignment horizontal="right" vertical="top"/>
    </xf>
    <xf numFmtId="0" fontId="152" fillId="26" borderId="60" xfId="46368" applyFont="true" applyFill="true" applyBorder="true" applyAlignment="true">
      <alignment horizontal="left" vertical="top" wrapText="true"/>
    </xf>
    <xf numFmtId="0" fontId="152" fillId="26" borderId="60" xfId="46369" applyFont="true" applyFill="true" applyBorder="true" applyAlignment="true">
      <alignment horizontal="left" vertical="top" wrapText="true"/>
    </xf>
    <xf numFmtId="168" fontId="151" fillId="28" borderId="60" xfId="46370" applyNumberFormat="true" applyFont="true" applyFill="true" applyBorder="true" applyAlignment="true">
      <alignment horizontal="right" vertical="top"/>
    </xf>
    <xf numFmtId="0" fontId="134" fillId="3" borderId="10" xfId="46285" applyFont="true" applyAlignment="true">
      <alignment horizontal="right" vertical="top" wrapText="true"/>
    </xf>
    <xf numFmtId="0" fontId="134" fillId="3" borderId="10" xfId="46287" applyFont="true" applyAlignment="true">
      <alignment horizontal="right" vertical="top" wrapText="true"/>
    </xf>
    <xf numFmtId="0" fontId="134" fillId="3" borderId="10" xfId="46289" applyFont="true" applyAlignment="true">
      <alignment horizontal="right" vertical="top" wrapText="true"/>
    </xf>
    <xf numFmtId="0" fontId="134" fillId="3" borderId="57" xfId="46291" applyFont="true" applyBorder="true" applyAlignment="true">
      <alignment horizontal="right" vertical="top" wrapText="true"/>
    </xf>
    <xf numFmtId="0" fontId="134" fillId="3" borderId="57" xfId="46293" applyFont="true" applyBorder="true" applyAlignment="true">
      <alignment horizontal="right" vertical="top" wrapText="true"/>
    </xf>
    <xf numFmtId="0" fontId="134" fillId="3" borderId="57" xfId="46295" applyFont="true" applyBorder="true" applyAlignment="true">
      <alignment horizontal="right" vertical="top" wrapText="true"/>
    </xf>
    <xf numFmtId="166" fontId="134" fillId="28" borderId="58" xfId="46297" applyNumberFormat="true" applyFont="true" applyFill="true" applyBorder="true" applyAlignment="true">
      <alignment horizontal="right" vertical="top" wrapText="true"/>
    </xf>
    <xf numFmtId="166" fontId="134" fillId="28" borderId="58" xfId="46299" applyNumberFormat="true" applyFont="true" applyFill="true" applyBorder="true" applyAlignment="true">
      <alignment horizontal="right" vertical="top" wrapText="true"/>
    </xf>
    <xf numFmtId="166" fontId="134" fillId="28" borderId="58" xfId="46301" applyNumberFormat="true" applyFont="true" applyFill="true" applyBorder="true" applyAlignment="true">
      <alignment horizontal="right" vertical="top" wrapText="true"/>
    </xf>
    <xf numFmtId="166" fontId="134" fillId="28" borderId="59" xfId="46303" applyNumberFormat="true" applyFont="true" applyFill="true" applyBorder="true" applyAlignment="true">
      <alignment horizontal="right" vertical="top" wrapText="true"/>
    </xf>
    <xf numFmtId="166" fontId="134" fillId="28" borderId="59" xfId="46305" applyNumberFormat="true" applyFont="true" applyFill="true" applyBorder="true" applyAlignment="true">
      <alignment horizontal="right" vertical="top" wrapText="true"/>
    </xf>
    <xf numFmtId="166" fontId="134" fillId="28" borderId="59" xfId="46307" applyNumberFormat="true" applyFont="true" applyFill="true" applyBorder="true" applyAlignment="true">
      <alignment horizontal="right" vertical="top" wrapText="true"/>
    </xf>
    <xf numFmtId="166" fontId="134" fillId="28" borderId="60" xfId="46309" applyNumberFormat="true" applyFont="true" applyFill="true" applyBorder="true" applyAlignment="true">
      <alignment horizontal="right" vertical="top" wrapText="true"/>
    </xf>
    <xf numFmtId="166" fontId="134" fillId="28" borderId="60" xfId="46311" applyNumberFormat="true" applyFont="true" applyFill="true" applyBorder="true" applyAlignment="true">
      <alignment horizontal="right" vertical="top" wrapText="true"/>
    </xf>
    <xf numFmtId="166" fontId="134" fillId="28" borderId="60" xfId="46313" applyNumberFormat="true" applyFont="true" applyFill="true" applyBorder="true" applyAlignment="true">
      <alignment horizontal="right" vertical="top" wrapText="true"/>
    </xf>
    <xf numFmtId="0" fontId="134" fillId="3" borderId="57" xfId="46315" applyFont="true" applyBorder="true" applyAlignment="true">
      <alignment horizontal="right" vertical="top" wrapText="true"/>
    </xf>
    <xf numFmtId="0" fontId="134" fillId="3" borderId="57" xfId="46317" applyFont="true" applyBorder="true" applyAlignment="true">
      <alignment horizontal="right" vertical="top" wrapText="true"/>
    </xf>
    <xf numFmtId="0" fontId="134" fillId="3" borderId="57" xfId="46319" applyFont="true" applyBorder="true" applyAlignment="true">
      <alignment horizontal="right" vertical="top" wrapText="true"/>
    </xf>
    <xf numFmtId="167" fontId="134" fillId="28" borderId="59" xfId="46320" applyNumberFormat="true" applyFont="true" applyFill="true" applyBorder="true" applyAlignment="true">
      <alignment horizontal="right" vertical="top" wrapText="true"/>
    </xf>
    <xf numFmtId="167" fontId="134" fillId="28" borderId="59" xfId="46321" applyNumberFormat="true" applyFont="true" applyFill="true" applyBorder="true" applyAlignment="true">
      <alignment horizontal="right" vertical="top" wrapText="true"/>
    </xf>
    <xf numFmtId="167" fontId="134" fillId="28" borderId="59" xfId="46322" applyNumberFormat="true" applyFont="true" applyFill="true" applyBorder="true" applyAlignment="true">
      <alignment horizontal="right" vertical="top" wrapText="true"/>
    </xf>
    <xf numFmtId="0" fontId="134" fillId="3" borderId="130" xfId="46327" applyFont="true" applyBorder="true" applyAlignment="true">
      <alignment horizontal="right" vertical="top" wrapText="true"/>
    </xf>
    <xf numFmtId="0" fontId="134" fillId="3" borderId="54" xfId="46328" applyFont="true" applyBorder="true" applyAlignment="true">
      <alignment horizontal="right" vertical="top" wrapText="true"/>
    </xf>
    <xf numFmtId="0" fontId="134" fillId="3" borderId="55" xfId="46329" applyFont="true" applyBorder="true" applyAlignment="true">
      <alignment horizontal="right" vertical="top" wrapText="true"/>
    </xf>
    <xf numFmtId="166" fontId="134" fillId="28" borderId="131" xfId="46331" applyNumberFormat="true" applyFont="true" applyFill="true" applyBorder="true" applyAlignment="true">
      <alignment horizontal="right" vertical="top" wrapText="true"/>
    </xf>
    <xf numFmtId="166" fontId="134" fillId="28" borderId="132" xfId="46332" applyNumberFormat="true" applyFont="true" applyFill="true" applyBorder="true" applyAlignment="true">
      <alignment horizontal="right" vertical="top" wrapText="true"/>
    </xf>
    <xf numFmtId="166" fontId="134" fillId="28" borderId="133" xfId="46333" applyNumberFormat="true" applyFont="true" applyFill="true" applyBorder="true" applyAlignment="true">
      <alignment horizontal="right" vertical="top" wrapText="true"/>
    </xf>
    <xf numFmtId="0" fontId="134" fillId="3" borderId="130" xfId="46338" applyFont="true" applyBorder="true" applyAlignment="true">
      <alignment horizontal="right" vertical="top" wrapText="true"/>
    </xf>
    <xf numFmtId="0" fontId="134" fillId="3" borderId="54" xfId="46339" applyFont="true" applyBorder="true" applyAlignment="true">
      <alignment horizontal="right" vertical="top" wrapText="true"/>
    </xf>
    <xf numFmtId="0" fontId="134" fillId="3" borderId="55" xfId="46340" applyFont="true" applyBorder="true" applyAlignment="true">
      <alignment horizontal="right" vertical="top" wrapText="true"/>
    </xf>
    <xf numFmtId="166" fontId="134" fillId="28" borderId="131" xfId="46342" applyNumberFormat="true" applyFont="true" applyFill="true" applyBorder="true" applyAlignment="true">
      <alignment horizontal="right" vertical="top" wrapText="true"/>
    </xf>
    <xf numFmtId="166" fontId="134" fillId="28" borderId="132" xfId="46343" applyNumberFormat="true" applyFont="true" applyFill="true" applyBorder="true" applyAlignment="true">
      <alignment horizontal="right" vertical="top" wrapText="true"/>
    </xf>
    <xf numFmtId="166" fontId="134" fillId="28" borderId="133" xfId="46344" applyNumberFormat="true" applyFont="true" applyFill="true" applyBorder="true" applyAlignment="true">
      <alignment horizontal="right" vertical="top" wrapText="true"/>
    </xf>
    <xf numFmtId="0" fontId="134" fillId="3" borderId="130" xfId="46349" applyFont="true" applyBorder="true" applyAlignment="true">
      <alignment horizontal="right" vertical="top" wrapText="true"/>
    </xf>
    <xf numFmtId="0" fontId="134" fillId="3" borderId="54" xfId="46350" applyFont="true" applyBorder="true" applyAlignment="true">
      <alignment horizontal="right" vertical="top" wrapText="true"/>
    </xf>
    <xf numFmtId="0" fontId="134" fillId="3" borderId="55" xfId="46351" applyFont="true" applyBorder="true" applyAlignment="true">
      <alignment horizontal="right" vertical="top" wrapText="true"/>
    </xf>
    <xf numFmtId="166" fontId="134" fillId="28" borderId="131" xfId="46353" applyNumberFormat="true" applyFont="true" applyFill="true" applyBorder="true" applyAlignment="true">
      <alignment horizontal="right" vertical="top" wrapText="true"/>
    </xf>
    <xf numFmtId="166" fontId="134" fillId="28" borderId="132" xfId="46354" applyNumberFormat="true" applyFont="true" applyFill="true" applyBorder="true" applyAlignment="true">
      <alignment horizontal="right" vertical="top" wrapText="true"/>
    </xf>
    <xf numFmtId="166" fontId="134" fillId="28" borderId="133" xfId="46355" applyNumberFormat="true" applyFont="true" applyFill="true" applyBorder="true" applyAlignment="true">
      <alignment horizontal="right" vertical="top" wrapText="true"/>
    </xf>
    <xf numFmtId="0" fontId="114" fillId="4" borderId="15" xfId="19344" applyFont="true" applyFill="true" applyBorder="true" applyAlignment="true" applyProtection="true">
      <alignment horizontal="center" wrapText="true"/>
      <protection locked="false"/>
    </xf>
    <xf numFmtId="0" fontId="154" fillId="27" borderId="10" xfId="19344" applyFont="true" applyFill="true" applyBorder="true" applyAlignment="true">
      <alignment wrapText="true"/>
    </xf>
    <xf numFmtId="0" fontId="25" fillId="3" borderId="10" xfId="19344" applyFont="true" applyBorder="true" applyAlignment="true">
      <alignment wrapText="true"/>
    </xf>
    <xf numFmtId="0" fontId="162" fillId="27" borderId="10" xfId="19344" applyFont="true" applyFill="true" applyBorder="true" applyAlignment="true">
      <alignment wrapText="true"/>
    </xf>
    <xf numFmtId="0" fontId="118" fillId="3" borderId="10" xfId="19344" applyFont="true" applyBorder="true" applyAlignment="true">
      <alignment wrapText="true"/>
    </xf>
    <xf numFmtId="0" fontId="162" fillId="3" borderId="10" xfId="19344" applyFont="true" applyBorder="true"/>
    <xf numFmtId="0" fontId="153" fillId="3" borderId="10" xfId="19344" applyFont="true" applyBorder="true"/>
    <xf numFmtId="0" fontId="153" fillId="27" borderId="10" xfId="19344" applyFont="true" applyFill="true" applyBorder="true" applyAlignment="true">
      <alignment wrapText="true"/>
    </xf>
    <xf numFmtId="0" fontId="153" fillId="3" borderId="10" xfId="19344" applyFont="true" applyBorder="true" applyAlignment="true">
      <alignment wrapText="true"/>
    </xf>
    <xf numFmtId="0" fontId="162" fillId="3" borderId="10" xfId="19344" applyFont="true" applyBorder="true" applyAlignment="true">
      <alignment wrapText="true"/>
    </xf>
    <xf numFmtId="164" fontId="121" fillId="3" borderId="10" xfId="19344" applyNumberFormat="true" applyFont="true" applyAlignment="true" applyProtection="true">
      <alignment horizontal="center"/>
      <protection locked="false"/>
    </xf>
    <xf numFmtId="0" fontId="120" fillId="3" borderId="12" xfId="19344" applyFont="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72" fillId="4" borderId="1" xfId="19344" applyFont="true" applyFill="true" applyBorder="true" applyAlignment="true" applyProtection="true">
      <alignment horizontal="center" vertical="center"/>
      <protection locked="false"/>
    </xf>
    <xf numFmtId="0" fontId="25" fillId="3" borderId="11" xfId="19344" applyBorder="true" applyAlignment="true" applyProtection="true">
      <alignment horizontal="center" vertical="center"/>
      <protection locked="false"/>
    </xf>
    <xf numFmtId="0" fontId="25" fillId="3" borderId="2" xfId="19344" applyBorder="true" applyAlignment="true" applyProtection="true">
      <alignment horizontal="center" vertical="center"/>
      <protection locked="false"/>
    </xf>
    <xf numFmtId="0" fontId="72" fillId="4" borderId="37" xfId="19344" applyFont="true" applyFill="true" applyBorder="true" applyAlignment="true" applyProtection="true">
      <alignment horizontal="right" vertical="center" wrapText="true"/>
      <protection locked="false"/>
    </xf>
    <xf numFmtId="0" fontId="25" fillId="4" borderId="38" xfId="19344" applyFill="true" applyBorder="true" applyAlignment="true" applyProtection="true">
      <alignment horizontal="right" vertical="center" wrapText="true"/>
      <protection locked="false"/>
    </xf>
    <xf numFmtId="0" fontId="25" fillId="4" borderId="40" xfId="19344" applyFill="true" applyBorder="true" applyAlignment="true" applyProtection="true">
      <alignment horizontal="right" vertical="center" wrapText="true"/>
      <protection locked="false"/>
    </xf>
    <xf numFmtId="0" fontId="25" fillId="4" borderId="41" xfId="19344" applyFill="true" applyBorder="true" applyAlignment="true" applyProtection="true">
      <alignment horizontal="right" vertical="center" wrapText="true"/>
      <protection locked="false"/>
    </xf>
    <xf numFmtId="0" fontId="25" fillId="4" borderId="3" xfId="19344" applyFont="true" applyFill="true" applyBorder="true" applyAlignment="true" applyProtection="true">
      <alignment horizontal="right" vertical="center"/>
      <protection locked="false"/>
    </xf>
    <xf numFmtId="0" fontId="25" fillId="3" borderId="10" xfId="19344" applyFont="true" applyBorder="true" applyAlignment="true" applyProtection="true">
      <alignment horizontal="right"/>
      <protection locked="false"/>
    </xf>
    <xf numFmtId="0" fontId="25" fillId="3" borderId="5" xfId="19344" applyFont="true" applyBorder="true" applyAlignment="true" applyProtection="true">
      <alignment horizontal="right"/>
      <protection locked="false"/>
    </xf>
    <xf numFmtId="0" fontId="25" fillId="3" borderId="12" xfId="19344" applyFont="true" applyBorder="true" applyAlignment="true" applyProtection="true">
      <alignment horizontal="right"/>
      <protection locked="false"/>
    </xf>
    <xf numFmtId="0" fontId="117" fillId="4" borderId="11" xfId="19344" applyFont="true" applyFill="true" applyBorder="true" applyAlignment="true" applyProtection="true">
      <alignment horizontal="center" vertical="center"/>
      <protection locked="false"/>
    </xf>
    <xf numFmtId="0" fontId="117" fillId="4" borderId="10" xfId="19344" applyFont="true" applyFill="true" applyBorder="true" applyAlignment="true" applyProtection="true">
      <alignment horizontal="center" vertical="center"/>
      <protection locked="false"/>
    </xf>
    <xf numFmtId="0" fontId="117" fillId="4" borderId="12" xfId="19344" applyFont="true" applyFill="true" applyBorder="true" applyAlignment="true" applyProtection="true">
      <alignment horizontal="center" vertical="center"/>
      <protection locked="false"/>
    </xf>
    <xf numFmtId="1" fontId="119" fillId="3" borderId="10" xfId="19344" applyNumberFormat="true" applyFont="true" applyAlignment="true" applyProtection="true">
      <alignment horizontal="center"/>
      <protection locked="false"/>
    </xf>
    <xf numFmtId="0" fontId="0" fillId="0" borderId="0" xfId="0" applyAlignment="true" applyProtection="true">
      <alignment horizontal="center"/>
      <protection locked="false"/>
    </xf>
    <xf numFmtId="0" fontId="25" fillId="4" borderId="11" xfId="19344" applyFont="true" applyFill="true" applyBorder="true" applyAlignment="true" applyProtection="true">
      <alignment horizontal="center" vertical="center"/>
      <protection locked="false"/>
    </xf>
    <xf numFmtId="0" fontId="25" fillId="4" borderId="12" xfId="19344" applyFont="true" applyFill="true" applyBorder="true" applyAlignment="true" applyProtection="true">
      <alignment horizontal="center" vertical="center"/>
      <protection locked="false"/>
    </xf>
    <xf numFmtId="0" fontId="115" fillId="4" borderId="1" xfId="19344" applyFont="true" applyFill="true" applyBorder="true" applyAlignment="true" applyProtection="true">
      <alignment horizontal="center" vertical="center"/>
      <protection locked="false"/>
    </xf>
    <xf numFmtId="0" fontId="25" fillId="3" borderId="11" xfId="19344" applyFont="true" applyBorder="true" applyAlignment="true" applyProtection="true">
      <alignment horizontal="center" vertical="center"/>
      <protection locked="false"/>
    </xf>
    <xf numFmtId="0" fontId="25" fillId="3" borderId="5" xfId="19344" applyFont="true" applyBorder="true" applyAlignment="true" applyProtection="true">
      <alignment horizontal="center" vertical="center"/>
      <protection locked="false"/>
    </xf>
    <xf numFmtId="0" fontId="25" fillId="3" borderId="12" xfId="19344" applyFont="true" applyBorder="true" applyAlignment="true" applyProtection="true">
      <alignment horizontal="center" vertical="center"/>
      <protection locked="false"/>
    </xf>
    <xf numFmtId="0" fontId="0" fillId="0" borderId="0" xfId="0" applyAlignment="true" applyProtection="true">
      <protection locked="false"/>
    </xf>
    <xf numFmtId="164" fontId="121" fillId="3" borderId="10" xfId="19344" applyNumberFormat="true" applyFont="true" applyAlignment="true" applyProtection="true">
      <alignment horizontal="center" vertical="center"/>
      <protection locked="false"/>
    </xf>
    <xf numFmtId="0" fontId="72" fillId="4" borderId="1" xfId="19344" applyFont="true" applyFill="true" applyBorder="true" applyAlignment="true" applyProtection="true">
      <alignment horizontal="center"/>
      <protection locked="false"/>
    </xf>
    <xf numFmtId="0" fontId="72" fillId="4" borderId="11" xfId="19344" applyFont="true" applyFill="true" applyBorder="true" applyAlignment="true" applyProtection="true">
      <alignment horizontal="center"/>
      <protection locked="false"/>
    </xf>
    <xf numFmtId="0" fontId="72" fillId="4" borderId="2" xfId="19344" applyFont="true" applyFill="true" applyBorder="true" applyAlignment="true" applyProtection="true">
      <alignment horizontal="center"/>
      <protection locked="false"/>
    </xf>
    <xf numFmtId="0" fontId="176" fillId="2" borderId="1" xfId="19344" applyFont="true" applyFill="true" applyBorder="true" applyAlignment="true" applyProtection="true">
      <alignment horizontal="center" vertical="center" wrapText="true"/>
      <protection locked="false"/>
    </xf>
    <xf numFmtId="0" fontId="177" fillId="2" borderId="11" xfId="19344" applyFont="true" applyFill="true" applyBorder="true" applyAlignment="true" applyProtection="true">
      <alignment horizontal="center" vertical="center" wrapText="true"/>
      <protection locked="false"/>
    </xf>
    <xf numFmtId="0" fontId="177" fillId="2" borderId="2" xfId="19344" applyFont="true" applyFill="true" applyBorder="true" applyAlignment="true" applyProtection="true">
      <alignment horizontal="center" vertical="center" wrapText="true"/>
      <protection locked="false"/>
    </xf>
    <xf numFmtId="0" fontId="177" fillId="2" borderId="5" xfId="19344" applyFont="true" applyFill="true" applyBorder="true" applyAlignment="true" applyProtection="true">
      <alignment horizontal="center" vertical="center" wrapText="true"/>
      <protection locked="false"/>
    </xf>
    <xf numFmtId="0" fontId="177" fillId="2" borderId="12" xfId="19344" applyFont="true" applyFill="true" applyBorder="true" applyAlignment="true" applyProtection="true">
      <alignment horizontal="center" vertical="center" wrapText="true"/>
      <protection locked="false"/>
    </xf>
    <xf numFmtId="0" fontId="177" fillId="2" borderId="6" xfId="19344" applyFont="true" applyFill="true" applyBorder="true" applyAlignment="true" applyProtection="true">
      <alignment horizontal="center" vertical="center" wrapText="true"/>
      <protection locked="false"/>
    </xf>
    <xf numFmtId="0" fontId="122" fillId="3" borderId="10" xfId="19344" applyFont="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21" fillId="3" borderId="10" xfId="19344" applyFont="true" applyAlignment="true" applyProtection="true">
      <alignment horizontal="center" vertical="center"/>
      <protection locked="false"/>
    </xf>
    <xf numFmtId="0" fontId="121" fillId="0" borderId="0" xfId="0" applyFont="true" applyAlignment="true" applyProtection="true">
      <alignment horizontal="center" vertical="center"/>
      <protection locked="false"/>
    </xf>
    <xf numFmtId="0" fontId="119" fillId="0" borderId="0" xfId="0" applyFont="true" applyAlignment="true" applyProtection="true">
      <alignment horizontal="center"/>
      <protection locked="false"/>
    </xf>
    <xf numFmtId="164" fontId="164" fillId="13" borderId="19" xfId="19344" applyNumberFormat="true" applyFont="true" applyFill="true" applyBorder="true" applyAlignment="true" applyProtection="true">
      <alignment horizontal="center" vertical="center"/>
      <protection locked="false"/>
    </xf>
    <xf numFmtId="164" fontId="164" fillId="13" borderId="21" xfId="19344" applyNumberFormat="true" applyFont="true" applyFill="true" applyBorder="true" applyAlignment="true" applyProtection="true">
      <alignment horizontal="center" vertical="center"/>
      <protection locked="false"/>
    </xf>
    <xf numFmtId="164" fontId="116" fillId="10" borderId="17" xfId="19344" applyNumberFormat="true" applyFont="true" applyFill="true" applyBorder="true" applyAlignment="true" applyProtection="true">
      <alignment horizontal="center" vertical="center"/>
      <protection locked="false"/>
    </xf>
    <xf numFmtId="164" fontId="116" fillId="10" borderId="9" xfId="19344" applyNumberFormat="true" applyFont="true" applyFill="true" applyBorder="true" applyAlignment="true" applyProtection="true">
      <alignment horizontal="center" vertical="center"/>
      <protection locked="false"/>
    </xf>
    <xf numFmtId="164" fontId="116" fillId="14" borderId="20" xfId="19344" applyNumberFormat="true" applyFont="true" applyFill="true" applyBorder="true" applyAlignment="true" applyProtection="true">
      <alignment horizontal="center" vertical="center"/>
      <protection locked="false"/>
    </xf>
    <xf numFmtId="164" fontId="116" fillId="14" borderId="22" xfId="19344" applyNumberFormat="true" applyFont="true" applyFill="true" applyBorder="true" applyAlignment="true" applyProtection="true">
      <alignment horizontal="center" vertical="center"/>
      <protection locked="false"/>
    </xf>
    <xf numFmtId="0" fontId="117" fillId="4" borderId="1" xfId="19344" applyFont="true" applyFill="true" applyBorder="true" applyAlignment="true" applyProtection="true">
      <alignment horizontal="center" vertical="center"/>
    </xf>
    <xf numFmtId="0" fontId="117" fillId="4" borderId="2" xfId="0" applyFont="true" applyFill="true" applyBorder="true" applyAlignment="true" applyProtection="true">
      <alignment horizontal="center" vertical="center"/>
    </xf>
    <xf numFmtId="0" fontId="117" fillId="4" borderId="5" xfId="0" applyFont="true" applyFill="true" applyBorder="true" applyAlignment="true" applyProtection="true">
      <alignment horizontal="center" vertical="center"/>
    </xf>
    <xf numFmtId="0" fontId="117" fillId="4" borderId="6" xfId="0" applyFont="true" applyFill="true" applyBorder="true" applyAlignment="true" applyProtection="true">
      <alignment horizontal="center" vertical="center"/>
    </xf>
    <xf numFmtId="1" fontId="25" fillId="4" borderId="2" xfId="19344"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19" fillId="3" borderId="10" xfId="19344" applyFont="true" applyAlignment="true" applyProtection="true">
      <alignment horizontal="center"/>
      <protection locked="false"/>
    </xf>
    <xf numFmtId="0" fontId="119" fillId="0" borderId="10" xfId="0" applyFont="true" applyBorder="true" applyAlignment="true">
      <alignment horizontal="center"/>
    </xf>
    <xf numFmtId="1" fontId="121" fillId="3" borderId="10" xfId="19344" applyNumberFormat="true" applyFont="true" applyAlignment="true" applyProtection="true">
      <alignment horizontal="center"/>
      <protection locked="false"/>
    </xf>
    <xf numFmtId="0" fontId="121" fillId="0" borderId="0" xfId="0" applyFont="true" applyAlignment="true" applyProtection="true">
      <alignment horizontal="center"/>
      <protection locked="false"/>
    </xf>
    <xf numFmtId="0" fontId="121" fillId="3" borderId="10" xfId="19344" applyFont="true" applyAlignment="true" applyProtection="true">
      <alignment horizontal="center"/>
      <protection locked="false"/>
    </xf>
    <xf numFmtId="0" fontId="115" fillId="4" borderId="1" xfId="19344" applyFont="true" applyFill="true" applyBorder="true" applyAlignment="true" applyProtection="true">
      <alignment horizontal="right" vertical="center"/>
      <protection locked="false"/>
    </xf>
    <xf numFmtId="0" fontId="115" fillId="0" borderId="11" xfId="0" applyFont="true" applyBorder="true" applyAlignment="true" applyProtection="true">
      <alignment horizontal="right"/>
      <protection locked="false"/>
    </xf>
    <xf numFmtId="0" fontId="115" fillId="0" borderId="5" xfId="0" applyFont="true" applyBorder="true" applyAlignment="true" applyProtection="true">
      <alignment horizontal="right"/>
      <protection locked="false"/>
    </xf>
    <xf numFmtId="0" fontId="115" fillId="0" borderId="12" xfId="0" applyFont="true" applyBorder="true" applyAlignment="true" applyProtection="true">
      <alignment horizontal="right"/>
      <protection locked="false"/>
    </xf>
    <xf numFmtId="0" fontId="112" fillId="2" borderId="1" xfId="19344" applyFont="true" applyFill="true" applyBorder="true" applyAlignment="true" applyProtection="true">
      <alignment horizontal="center" vertical="center" wrapText="true"/>
      <protection locked="false"/>
    </xf>
    <xf numFmtId="0" fontId="113" fillId="2" borderId="11" xfId="19344" applyFont="true" applyFill="true" applyBorder="true" applyAlignment="true" applyProtection="true">
      <alignment horizontal="center" vertical="center" wrapText="true"/>
      <protection locked="false"/>
    </xf>
    <xf numFmtId="0" fontId="113" fillId="2" borderId="2" xfId="19344" applyFont="true" applyFill="true" applyBorder="true" applyAlignment="true" applyProtection="true">
      <alignment horizontal="center" vertical="center" wrapText="true"/>
      <protection locked="false"/>
    </xf>
    <xf numFmtId="0" fontId="113" fillId="2" borderId="5" xfId="19344" applyFont="true" applyFill="true" applyBorder="true" applyAlignment="true" applyProtection="true">
      <alignment horizontal="center" vertical="center" wrapText="true"/>
      <protection locked="false"/>
    </xf>
    <xf numFmtId="0" fontId="113" fillId="2" borderId="12" xfId="19344" applyFont="true" applyFill="true" applyBorder="true" applyAlignment="true" applyProtection="true">
      <alignment horizontal="center" vertical="center" wrapText="true"/>
      <protection locked="false"/>
    </xf>
    <xf numFmtId="0" fontId="113" fillId="2" borderId="6" xfId="19344" applyFont="true" applyFill="true" applyBorder="true" applyAlignment="true" applyProtection="true">
      <alignment horizontal="center" vertical="center" wrapText="true"/>
      <protection locked="false"/>
    </xf>
    <xf numFmtId="0" fontId="72" fillId="4" borderId="43" xfId="19344"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19" fillId="3" borderId="10" xfId="19344" applyFont="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 fontId="25" fillId="4" borderId="6" xfId="19344" applyNumberFormat="true" applyFont="true" applyFill="true" applyBorder="true" applyAlignment="true" applyProtection="true">
      <alignment horizontal="center" vertical="center"/>
      <protection locked="false"/>
    </xf>
    <xf numFmtId="0" fontId="179" fillId="26" borderId="58" xfId="40417" applyFont="true" applyFill="true" applyBorder="true" applyAlignment="true">
      <alignment horizontal="left" vertical="center" wrapText="true"/>
    </xf>
    <xf numFmtId="0" fontId="152" fillId="26" borderId="59" xfId="40429" applyFont="true" applyFill="true" applyBorder="true" applyAlignment="true">
      <alignment horizontal="left" vertical="center" wrapText="true"/>
    </xf>
    <xf numFmtId="0" fontId="179" fillId="26" borderId="59" xfId="40429" applyFont="true" applyFill="true" applyBorder="true" applyAlignment="true">
      <alignment horizontal="left" vertical="center" wrapText="true"/>
    </xf>
    <xf numFmtId="0" fontId="152" fillId="26" borderId="60" xfId="40441" applyFont="true" applyFill="true" applyBorder="true" applyAlignment="true">
      <alignment horizontal="left" vertical="center" wrapText="true"/>
    </xf>
    <xf numFmtId="0" fontId="152" fillId="26" borderId="59" xfId="45062" applyFont="true" applyFill="true" applyBorder="true" applyAlignment="true">
      <alignment horizontal="left" vertical="center" wrapText="true"/>
    </xf>
    <xf numFmtId="0" fontId="152" fillId="26" borderId="60" xfId="45068" applyFont="true" applyFill="true" applyBorder="true" applyAlignment="true">
      <alignment horizontal="left" vertical="center" wrapText="true"/>
    </xf>
    <xf numFmtId="0" fontId="152" fillId="26" borderId="59" xfId="45105" applyFont="true" applyFill="true" applyBorder="true" applyAlignment="true">
      <alignment horizontal="left" vertical="center" wrapText="true"/>
    </xf>
    <xf numFmtId="0" fontId="152" fillId="26" borderId="60" xfId="45111" applyFont="true" applyFill="true" applyBorder="true" applyAlignment="true">
      <alignment horizontal="left" vertical="center" wrapText="true"/>
    </xf>
    <xf numFmtId="0" fontId="152" fillId="3" borderId="1" xfId="40267" applyFont="true" applyBorder="true" applyAlignment="true">
      <alignment horizontal="center" vertical="center" wrapText="true"/>
    </xf>
    <xf numFmtId="0" fontId="152" fillId="3" borderId="83" xfId="40268" applyFont="true" applyBorder="true" applyAlignment="true">
      <alignment horizontal="center" vertical="center" wrapText="true"/>
    </xf>
    <xf numFmtId="0" fontId="152" fillId="3" borderId="90" xfId="40269" applyFont="true" applyBorder="true" applyAlignment="true">
      <alignment horizontal="center" vertical="center" wrapText="true"/>
    </xf>
    <xf numFmtId="0" fontId="152" fillId="3" borderId="1" xfId="40269" applyFont="true" applyBorder="true" applyAlignment="true">
      <alignment horizontal="center" vertical="center" wrapText="true"/>
    </xf>
    <xf numFmtId="0" fontId="152" fillId="3" borderId="84" xfId="40269" applyFont="true" applyBorder="true" applyAlignment="true">
      <alignment horizontal="center" vertical="center" wrapText="true"/>
    </xf>
    <xf numFmtId="0" fontId="152" fillId="26" borderId="58" xfId="40289" applyFont="true" applyFill="true" applyBorder="true" applyAlignment="true">
      <alignment horizontal="left" vertical="center" wrapText="true"/>
    </xf>
    <xf numFmtId="0" fontId="152" fillId="26" borderId="59" xfId="40301" applyFont="true" applyFill="true" applyBorder="true" applyAlignment="true">
      <alignment horizontal="left" vertical="center" wrapText="true"/>
    </xf>
    <xf numFmtId="0" fontId="152" fillId="3" borderId="1" xfId="40327" applyFont="true" applyBorder="true" applyAlignment="true">
      <alignment horizontal="center" vertical="center" wrapText="true"/>
    </xf>
    <xf numFmtId="0" fontId="152" fillId="3" borderId="83" xfId="40328" applyFont="true" applyBorder="true" applyAlignment="true">
      <alignment horizontal="center" vertical="center" wrapText="true"/>
    </xf>
    <xf numFmtId="0" fontId="152" fillId="3" borderId="90" xfId="40329" applyFont="true" applyBorder="true" applyAlignment="true">
      <alignment horizontal="center" vertical="center" wrapText="true"/>
    </xf>
    <xf numFmtId="0" fontId="152" fillId="3" borderId="1" xfId="40329" applyFont="true" applyBorder="true" applyAlignment="true">
      <alignment horizontal="center" vertical="center" wrapText="true"/>
    </xf>
    <xf numFmtId="0" fontId="152" fillId="3" borderId="84" xfId="40329" applyFont="true" applyBorder="true" applyAlignment="true">
      <alignment horizontal="center" vertical="center" wrapText="true"/>
    </xf>
    <xf numFmtId="0" fontId="152" fillId="26" borderId="58" xfId="40531" applyFont="true" applyFill="true" applyBorder="true" applyAlignment="true">
      <alignment horizontal="left" vertical="center" wrapText="true"/>
    </xf>
    <xf numFmtId="0" fontId="152" fillId="26" borderId="59" xfId="40537" applyFont="true" applyFill="true" applyBorder="true" applyAlignment="true">
      <alignment horizontal="left" vertical="center" wrapText="true"/>
    </xf>
    <xf numFmtId="0" fontId="152" fillId="26" borderId="60" xfId="40543" applyFont="true" applyFill="true" applyBorder="true" applyAlignment="true">
      <alignment horizontal="left" vertical="center" wrapText="true"/>
    </xf>
    <xf numFmtId="0" fontId="152" fillId="3" borderId="1" xfId="40395" applyFont="true" applyBorder="true" applyAlignment="true">
      <alignment horizontal="center" vertical="center" wrapText="true"/>
    </xf>
    <xf numFmtId="0" fontId="152" fillId="3" borderId="83" xfId="40396" applyFont="true" applyBorder="true" applyAlignment="true">
      <alignment horizontal="center" vertical="center" wrapText="true"/>
    </xf>
    <xf numFmtId="0" fontId="152" fillId="3" borderId="90" xfId="40397" applyFont="true" applyBorder="true" applyAlignment="true">
      <alignment horizontal="center" vertical="center" wrapText="true"/>
    </xf>
    <xf numFmtId="0" fontId="152" fillId="3" borderId="1" xfId="40397" applyFont="true" applyBorder="true" applyAlignment="true">
      <alignment horizontal="center" vertical="center" wrapText="true"/>
    </xf>
    <xf numFmtId="0" fontId="152" fillId="3" borderId="84" xfId="40397" applyFont="true" applyBorder="true" applyAlignment="true">
      <alignment horizontal="center" vertical="center" wrapText="true"/>
    </xf>
    <xf numFmtId="0" fontId="152" fillId="26" borderId="59" xfId="40241" applyFont="true" applyFill="true" applyBorder="true" applyAlignment="true">
      <alignment horizontal="left" vertical="center" wrapText="true"/>
    </xf>
    <xf numFmtId="0" fontId="152" fillId="26" borderId="102" xfId="40235" applyFont="true" applyFill="true" applyBorder="true" applyAlignment="true">
      <alignment horizontal="left" vertical="center" wrapText="true"/>
    </xf>
    <xf numFmtId="0" fontId="152" fillId="26" borderId="103" xfId="40247" applyFont="true" applyFill="true" applyBorder="true" applyAlignment="true">
      <alignment horizontal="left" vertical="center" wrapText="true"/>
    </xf>
    <xf numFmtId="0" fontId="152" fillId="26" borderId="59" xfId="40253" applyFont="true" applyFill="true" applyBorder="true" applyAlignment="true">
      <alignment horizontal="left" vertical="center" wrapText="true"/>
    </xf>
    <xf numFmtId="0" fontId="152" fillId="3" borderId="1" xfId="39967" applyFont="true" applyBorder="true" applyAlignment="true">
      <alignment horizontal="center" vertical="center" wrapText="true"/>
    </xf>
    <xf numFmtId="0" fontId="152" fillId="3" borderId="83" xfId="39968" applyFont="true" applyBorder="true" applyAlignment="true">
      <alignment horizontal="center" vertical="center" wrapText="true"/>
    </xf>
    <xf numFmtId="0" fontId="152" fillId="3" borderId="90" xfId="39969" applyFont="true" applyBorder="true" applyAlignment="true">
      <alignment horizontal="center" vertical="center" wrapText="true"/>
    </xf>
    <xf numFmtId="0" fontId="152" fillId="3" borderId="1" xfId="39969" applyFont="true" applyBorder="true" applyAlignment="true">
      <alignment horizontal="center" vertical="center" wrapText="true"/>
    </xf>
    <xf numFmtId="0" fontId="152" fillId="3" borderId="84" xfId="39969" applyFont="true" applyBorder="true" applyAlignment="true">
      <alignment horizontal="center" vertical="center" wrapText="true"/>
    </xf>
    <xf numFmtId="0" fontId="152" fillId="26" borderId="58" xfId="39989" applyFont="true" applyFill="true" applyBorder="true" applyAlignment="true">
      <alignment horizontal="left" vertical="center" wrapText="true"/>
    </xf>
    <xf numFmtId="0" fontId="152" fillId="26" borderId="59" xfId="40001" applyFont="true" applyFill="true" applyBorder="true" applyAlignment="true">
      <alignment horizontal="left" vertical="center" wrapText="true"/>
    </xf>
    <xf numFmtId="0" fontId="152" fillId="26" borderId="60" xfId="40013" applyFont="true" applyFill="true" applyBorder="true" applyAlignment="true">
      <alignment horizontal="left" vertical="center" wrapText="true"/>
    </xf>
    <xf numFmtId="0" fontId="152" fillId="3" borderId="1" xfId="40027" applyFont="true" applyBorder="true" applyAlignment="true">
      <alignment horizontal="center" vertical="center" wrapText="true"/>
    </xf>
    <xf numFmtId="0" fontId="152" fillId="3" borderId="83" xfId="40028" applyFont="true" applyBorder="true" applyAlignment="true">
      <alignment horizontal="center" vertical="center" wrapText="true"/>
    </xf>
    <xf numFmtId="0" fontId="152" fillId="3" borderId="90" xfId="40029" applyFont="true" applyBorder="true" applyAlignment="true">
      <alignment horizontal="center" vertical="center" wrapText="true"/>
    </xf>
    <xf numFmtId="0" fontId="152" fillId="3" borderId="1" xfId="40029" applyFont="true" applyBorder="true" applyAlignment="true">
      <alignment horizontal="center" vertical="center" wrapText="true"/>
    </xf>
    <xf numFmtId="0" fontId="152" fillId="3" borderId="84" xfId="40029" applyFont="true" applyBorder="true" applyAlignment="true">
      <alignment horizontal="center" vertical="center" wrapText="true"/>
    </xf>
    <xf numFmtId="0" fontId="152" fillId="3" borderId="3" xfId="40087" applyFont="true" applyBorder="true" applyAlignment="true">
      <alignment horizontal="center" vertical="center" wrapText="true"/>
    </xf>
    <xf numFmtId="0" fontId="152" fillId="3" borderId="52" xfId="40088" applyFont="true" applyBorder="true" applyAlignment="true">
      <alignment horizontal="center" vertical="center" wrapText="true"/>
    </xf>
    <xf numFmtId="0" fontId="152" fillId="3" borderId="97" xfId="40089" applyFont="true" applyBorder="true" applyAlignment="true">
      <alignment horizontal="center" vertical="center" wrapText="true"/>
    </xf>
    <xf numFmtId="0" fontId="152" fillId="3" borderId="3" xfId="40089" applyFont="true" applyBorder="true" applyAlignment="true">
      <alignment horizontal="center" vertical="center" wrapText="true"/>
    </xf>
    <xf numFmtId="0" fontId="152" fillId="3" borderId="53" xfId="40089" applyFont="true" applyBorder="true" applyAlignment="true">
      <alignment horizontal="center" vertical="center" wrapText="true"/>
    </xf>
    <xf numFmtId="0" fontId="152" fillId="3" borderId="1" xfId="40147" applyFont="true" applyBorder="true" applyAlignment="true">
      <alignment horizontal="center" vertical="center" wrapText="true"/>
    </xf>
    <xf numFmtId="0" fontId="152" fillId="3" borderId="83" xfId="40148" applyFont="true" applyBorder="true" applyAlignment="true">
      <alignment horizontal="center" vertical="center" wrapText="true"/>
    </xf>
    <xf numFmtId="0" fontId="152" fillId="3" borderId="90" xfId="40149" applyFont="true" applyBorder="true" applyAlignment="true">
      <alignment horizontal="center" vertical="center" wrapText="true"/>
    </xf>
    <xf numFmtId="0" fontId="152" fillId="3" borderId="1" xfId="40149" applyFont="true" applyBorder="true" applyAlignment="true">
      <alignment horizontal="center" vertical="center" wrapText="true"/>
    </xf>
    <xf numFmtId="0" fontId="152" fillId="3" borderId="84" xfId="40149" applyFont="true" applyBorder="true" applyAlignment="true">
      <alignment horizontal="center" vertical="center" wrapText="true"/>
    </xf>
    <xf numFmtId="0" fontId="152" fillId="26" borderId="58" xfId="40169" applyFont="true" applyFill="true" applyBorder="true" applyAlignment="true">
      <alignment horizontal="left" vertical="center" wrapText="true"/>
    </xf>
    <xf numFmtId="0" fontId="152" fillId="26" borderId="59" xfId="40181" applyFont="true" applyFill="true" applyBorder="true" applyAlignment="true">
      <alignment horizontal="left" vertical="center" wrapText="true"/>
    </xf>
    <xf numFmtId="0" fontId="152" fillId="26" borderId="60" xfId="40193" applyFont="true" applyFill="true" applyBorder="true" applyAlignment="true">
      <alignment horizontal="left" vertical="center" wrapText="true"/>
    </xf>
    <xf numFmtId="0" fontId="152" fillId="3" borderId="1" xfId="40207" applyFont="true" applyBorder="true" applyAlignment="true">
      <alignment horizontal="center" vertical="center" wrapText="true"/>
    </xf>
    <xf numFmtId="0" fontId="152" fillId="3" borderId="83" xfId="40208" applyFont="true" applyBorder="true" applyAlignment="true">
      <alignment horizontal="center" vertical="center" wrapText="true"/>
    </xf>
    <xf numFmtId="0" fontId="152" fillId="3" borderId="90" xfId="40209" applyFont="true" applyBorder="true" applyAlignment="true">
      <alignment horizontal="center" vertical="center" wrapText="true"/>
    </xf>
    <xf numFmtId="0" fontId="152" fillId="3" borderId="1" xfId="40209" applyFont="true" applyBorder="true" applyAlignment="true">
      <alignment horizontal="center" vertical="center" wrapText="true"/>
    </xf>
    <xf numFmtId="0" fontId="152" fillId="3" borderId="84" xfId="40209" applyFont="true" applyBorder="true" applyAlignment="true">
      <alignment horizontal="center" vertical="center" wrapText="true"/>
    </xf>
    <xf numFmtId="0" fontId="152" fillId="26" borderId="58" xfId="40229" applyFont="true" applyFill="true" applyBorder="true" applyAlignment="true">
      <alignment horizontal="left" vertical="center" wrapText="true"/>
    </xf>
    <xf numFmtId="0" fontId="152" fillId="26" borderId="59" xfId="40061" applyFont="true" applyFill="true" applyBorder="true" applyAlignment="true">
      <alignment horizontal="left" vertical="center" wrapText="true"/>
    </xf>
    <xf numFmtId="0" fontId="152" fillId="26" borderId="102" xfId="40055" applyFont="true" applyFill="true" applyBorder="true" applyAlignment="true">
      <alignment horizontal="left" vertical="center" wrapText="true"/>
    </xf>
    <xf numFmtId="0" fontId="152" fillId="26" borderId="107" xfId="40067" applyFont="true" applyFill="true" applyBorder="true" applyAlignment="true">
      <alignment horizontal="left" vertical="center" wrapText="true"/>
    </xf>
    <xf numFmtId="0" fontId="152" fillId="26" borderId="60" xfId="40073" applyFont="true" applyFill="true" applyBorder="true" applyAlignment="true">
      <alignment horizontal="left" vertical="center" wrapText="true"/>
    </xf>
    <xf numFmtId="0" fontId="152" fillId="3" borderId="1" xfId="44931" applyFont="true" applyBorder="true" applyAlignment="true">
      <alignment horizontal="center" vertical="center" wrapText="true"/>
    </xf>
    <xf numFmtId="0" fontId="152" fillId="3" borderId="83" xfId="44930" applyFont="true" applyBorder="true" applyAlignment="true">
      <alignment horizontal="center" vertical="center" wrapText="true"/>
    </xf>
    <xf numFmtId="0" fontId="152" fillId="3" borderId="84" xfId="44931" applyFont="true" applyBorder="true" applyAlignment="true">
      <alignment horizontal="center" vertical="center" wrapText="true"/>
    </xf>
    <xf numFmtId="0" fontId="152" fillId="26" borderId="104" xfId="44939" applyFont="true" applyFill="true" applyBorder="true" applyAlignment="true">
      <alignment horizontal="left" vertical="center" wrapText="true"/>
    </xf>
    <xf numFmtId="0" fontId="152" fillId="26" borderId="102" xfId="44945" applyFont="true" applyFill="true" applyBorder="true" applyAlignment="true">
      <alignment horizontal="left" vertical="center" wrapText="true"/>
    </xf>
    <xf numFmtId="0" fontId="152" fillId="26" borderId="107" xfId="44951" applyFont="true" applyFill="true" applyBorder="true" applyAlignment="true">
      <alignment horizontal="left" vertical="center" wrapText="true"/>
    </xf>
    <xf numFmtId="170" fontId="157" fillId="2" borderId="105" xfId="34367" applyNumberFormat="true" applyFont="true" applyFill="true" applyBorder="true" applyAlignment="true">
      <alignment vertical="center" wrapText="true"/>
    </xf>
    <xf numFmtId="0" fontId="158" fillId="2" borderId="10" xfId="34367" applyFont="true" applyFill="true" applyAlignment="true">
      <alignment vertical="center" wrapText="true"/>
    </xf>
    <xf numFmtId="0" fontId="158" fillId="2" borderId="8" xfId="34367" applyFont="true" applyFill="true" applyBorder="true" applyAlignment="true">
      <alignment vertical="center" wrapText="true"/>
    </xf>
    <xf numFmtId="0" fontId="152" fillId="3" borderId="1" xfId="39961" applyFont="true" applyBorder="true" applyAlignment="true">
      <alignment horizontal="center" vertical="center"/>
    </xf>
    <xf numFmtId="0" fontId="152" fillId="3" borderId="83" xfId="39962" applyFont="true" applyBorder="true" applyAlignment="true">
      <alignment horizontal="center" vertical="center"/>
    </xf>
    <xf numFmtId="0" fontId="152" fillId="3" borderId="90" xfId="39963" applyFont="true" applyBorder="true" applyAlignment="true">
      <alignment horizontal="center" vertical="center"/>
    </xf>
    <xf numFmtId="0" fontId="152" fillId="3" borderId="10" xfId="44931" applyFont="true" applyBorder="true" applyAlignment="true">
      <alignment horizontal="center" vertical="center" wrapText="true"/>
    </xf>
    <xf numFmtId="0" fontId="152" fillId="3" borderId="52" xfId="44930" applyFont="true" applyBorder="true" applyAlignment="true">
      <alignment horizontal="center" vertical="center" wrapText="true"/>
    </xf>
    <xf numFmtId="0" fontId="152" fillId="3" borderId="53" xfId="44931" applyFont="true" applyBorder="true" applyAlignment="true">
      <alignment horizontal="center" vertical="center" wrapText="true"/>
    </xf>
    <xf numFmtId="0" fontId="152" fillId="26" borderId="58" xfId="40049" applyFont="true" applyFill="true" applyBorder="true" applyAlignment="true">
      <alignment horizontal="left" vertical="center" wrapText="true"/>
    </xf>
    <xf numFmtId="0" fontId="152" fillId="3" borderId="3" xfId="40081" applyFont="true" applyBorder="true" applyAlignment="true">
      <alignment horizontal="center" vertical="center"/>
    </xf>
    <xf numFmtId="0" fontId="152" fillId="3" borderId="52" xfId="40082" applyFont="true" applyBorder="true" applyAlignment="true">
      <alignment horizontal="center" vertical="center"/>
    </xf>
    <xf numFmtId="0" fontId="152" fillId="3" borderId="97" xfId="40083" applyFont="true" applyBorder="true" applyAlignment="true">
      <alignment horizontal="center" vertical="center"/>
    </xf>
    <xf numFmtId="0" fontId="152" fillId="3" borderId="10" xfId="44988" applyFont="true" applyBorder="true" applyAlignment="true">
      <alignment horizontal="center" vertical="center" wrapText="true"/>
    </xf>
    <xf numFmtId="0" fontId="152" fillId="3" borderId="52" xfId="44987" applyFont="true" applyBorder="true" applyAlignment="true">
      <alignment horizontal="center" vertical="center" wrapText="true"/>
    </xf>
    <xf numFmtId="0" fontId="152" fillId="3" borderId="53" xfId="44988" applyFont="true" applyBorder="true" applyAlignment="true">
      <alignment horizontal="center" vertical="center" wrapText="true"/>
    </xf>
    <xf numFmtId="0" fontId="152" fillId="3" borderId="3" xfId="44988" applyFont="true" applyBorder="true" applyAlignment="true">
      <alignment horizontal="center" vertical="center" wrapText="true"/>
    </xf>
    <xf numFmtId="0" fontId="152" fillId="26" borderId="104" xfId="44975" applyFont="true" applyFill="true" applyBorder="true" applyAlignment="true">
      <alignment horizontal="left" vertical="center" wrapText="true"/>
    </xf>
    <xf numFmtId="0" fontId="152" fillId="26" borderId="102" xfId="44975" applyFont="true" applyFill="true" applyBorder="true" applyAlignment="true">
      <alignment horizontal="left" vertical="center" wrapText="true"/>
    </xf>
    <xf numFmtId="0" fontId="152" fillId="3" borderId="3" xfId="40021" applyFont="true" applyBorder="true" applyAlignment="true">
      <alignment horizontal="center" vertical="center"/>
    </xf>
    <xf numFmtId="0" fontId="152" fillId="3" borderId="52" xfId="40022" applyFont="true" applyBorder="true" applyAlignment="true">
      <alignment horizontal="center" vertical="center"/>
    </xf>
    <xf numFmtId="0" fontId="152" fillId="3" borderId="97" xfId="40023" applyFont="true" applyBorder="true" applyAlignment="true">
      <alignment horizontal="center" vertical="center"/>
    </xf>
    <xf numFmtId="0" fontId="152" fillId="3" borderId="10" xfId="44961" applyFont="true" applyBorder="true" applyAlignment="true">
      <alignment horizontal="center" vertical="center" wrapText="true"/>
    </xf>
    <xf numFmtId="0" fontId="152" fillId="3" borderId="52" xfId="44960" applyFont="true" applyBorder="true" applyAlignment="true">
      <alignment horizontal="center" vertical="center" wrapText="true"/>
    </xf>
    <xf numFmtId="0" fontId="152" fillId="3" borderId="53" xfId="44961" applyFont="true" applyBorder="true" applyAlignment="true">
      <alignment horizontal="center" vertical="center" wrapText="true"/>
    </xf>
    <xf numFmtId="0" fontId="152" fillId="3" borderId="3" xfId="44961" applyFont="true" applyBorder="true" applyAlignment="true">
      <alignment horizontal="center" vertical="center" wrapText="true"/>
    </xf>
    <xf numFmtId="0" fontId="152" fillId="3" borderId="1" xfId="45018" applyFont="true" applyBorder="true" applyAlignment="true">
      <alignment horizontal="center" vertical="center" wrapText="true"/>
    </xf>
    <xf numFmtId="0" fontId="152" fillId="3" borderId="83" xfId="45017" applyFont="true" applyBorder="true" applyAlignment="true">
      <alignment horizontal="center" vertical="center" wrapText="true"/>
    </xf>
    <xf numFmtId="0" fontId="152" fillId="3" borderId="84" xfId="45018" applyFont="true" applyBorder="true" applyAlignment="true">
      <alignment horizontal="center" vertical="center" wrapText="true"/>
    </xf>
    <xf numFmtId="0" fontId="152" fillId="26" borderId="104" xfId="45026" applyFont="true" applyFill="true" applyBorder="true" applyAlignment="true">
      <alignment horizontal="left" vertical="center" wrapText="true"/>
    </xf>
    <xf numFmtId="0" fontId="152" fillId="26" borderId="102" xfId="45032" applyFont="true" applyFill="true" applyBorder="true" applyAlignment="true">
      <alignment horizontal="left" vertical="center" wrapText="true"/>
    </xf>
    <xf numFmtId="0" fontId="152" fillId="26" borderId="107" xfId="45038" applyFont="true" applyFill="true" applyBorder="true" applyAlignment="true">
      <alignment horizontal="left" vertical="center" wrapText="true"/>
    </xf>
    <xf numFmtId="0" fontId="165" fillId="27" borderId="1" xfId="19344" applyFont="true" applyFill="true" applyBorder="true" applyAlignment="true"/>
    <xf numFmtId="0" fontId="137" fillId="3" borderId="2" xfId="19344" applyFont="true" applyBorder="true" applyAlignment="true"/>
    <xf numFmtId="0" fontId="152" fillId="3" borderId="1" xfId="40141" applyFont="true" applyBorder="true" applyAlignment="true">
      <alignment horizontal="center" vertical="center"/>
    </xf>
    <xf numFmtId="0" fontId="152" fillId="3" borderId="83" xfId="40142" applyFont="true" applyBorder="true" applyAlignment="true">
      <alignment horizontal="center" vertical="center"/>
    </xf>
    <xf numFmtId="0" fontId="152" fillId="3" borderId="90" xfId="40143" applyFont="true" applyBorder="true" applyAlignment="true">
      <alignment horizontal="center" vertical="center"/>
    </xf>
    <xf numFmtId="0" fontId="152" fillId="3" borderId="10" xfId="45018" applyFont="true" applyBorder="true" applyAlignment="true">
      <alignment horizontal="center" vertical="center" wrapText="true"/>
    </xf>
    <xf numFmtId="0" fontId="152" fillId="3" borderId="52" xfId="45017" applyFont="true" applyBorder="true" applyAlignment="true">
      <alignment horizontal="center" vertical="center" wrapText="true"/>
    </xf>
    <xf numFmtId="0" fontId="152" fillId="3" borderId="53" xfId="45018" applyFont="true" applyBorder="true" applyAlignment="true">
      <alignment horizontal="center" vertical="center" wrapText="true"/>
    </xf>
    <xf numFmtId="0" fontId="152" fillId="26" borderId="104" xfId="44996" applyFont="true" applyFill="true" applyBorder="true" applyAlignment="true">
      <alignment horizontal="left" vertical="center" wrapText="true"/>
    </xf>
    <xf numFmtId="0" fontId="152" fillId="26" borderId="102" xfId="44996" applyFont="true" applyFill="true" applyBorder="true" applyAlignment="true">
      <alignment horizontal="left" vertical="center" wrapText="true"/>
    </xf>
    <xf numFmtId="0" fontId="152" fillId="26" borderId="104" xfId="45062" applyFont="true" applyFill="true" applyBorder="true" applyAlignment="true">
      <alignment horizontal="left" vertical="center" wrapText="true"/>
    </xf>
    <xf numFmtId="0" fontId="152" fillId="26" borderId="102" xfId="45062" applyFont="true" applyFill="true" applyBorder="true" applyAlignment="true">
      <alignment horizontal="left" vertical="center" wrapText="true"/>
    </xf>
    <xf numFmtId="0" fontId="152" fillId="26" borderId="107" xfId="45062" applyFont="true" applyFill="true" applyBorder="true" applyAlignment="true">
      <alignment horizontal="left" vertical="center" wrapText="true"/>
    </xf>
    <xf numFmtId="0" fontId="152" fillId="3" borderId="3" xfId="40201" applyFont="true" applyBorder="true" applyAlignment="true">
      <alignment horizontal="center" vertical="center"/>
    </xf>
    <xf numFmtId="0" fontId="152" fillId="3" borderId="52" xfId="40202" applyFont="true" applyBorder="true" applyAlignment="true">
      <alignment horizontal="center" vertical="center"/>
    </xf>
    <xf numFmtId="0" fontId="152" fillId="3" borderId="97" xfId="40203" applyFont="true" applyBorder="true" applyAlignment="true">
      <alignment horizontal="center" vertical="center"/>
    </xf>
    <xf numFmtId="0" fontId="152" fillId="3" borderId="10" xfId="45048" applyFont="true" applyBorder="true" applyAlignment="true">
      <alignment horizontal="center" vertical="center" wrapText="true"/>
    </xf>
    <xf numFmtId="0" fontId="152" fillId="3" borderId="52" xfId="45047" applyFont="true" applyBorder="true" applyAlignment="true">
      <alignment horizontal="center" vertical="center" wrapText="true"/>
    </xf>
    <xf numFmtId="0" fontId="152" fillId="3" borderId="53" xfId="45048" applyFont="true" applyBorder="true" applyAlignment="true">
      <alignment horizontal="center" vertical="center" wrapText="true"/>
    </xf>
    <xf numFmtId="0" fontId="152" fillId="3" borderId="3" xfId="45048" applyFont="true" applyBorder="true" applyAlignment="true">
      <alignment horizontal="center" vertical="center" wrapText="true"/>
    </xf>
    <xf numFmtId="0" fontId="152" fillId="26" borderId="104" xfId="45056" applyFont="true" applyFill="true" applyBorder="true" applyAlignment="true">
      <alignment horizontal="left" vertical="center" wrapText="true"/>
    </xf>
    <xf numFmtId="0" fontId="183" fillId="3" borderId="57" xfId="45132" applyFont="true" applyBorder="true" applyAlignment="true">
      <alignment horizontal="left" wrapText="true"/>
    </xf>
    <xf numFmtId="0" fontId="183" fillId="3" borderId="57" xfId="45133" applyFont="true" applyBorder="true" applyAlignment="true">
      <alignment horizontal="left" wrapText="true"/>
    </xf>
    <xf numFmtId="0" fontId="152" fillId="26" borderId="59" xfId="45138" applyFont="true" applyFill="true" applyBorder="true" applyAlignment="true">
      <alignment horizontal="left" vertical="top" wrapText="true"/>
    </xf>
    <xf numFmtId="0" fontId="152" fillId="26" borderId="60" xfId="45141" applyFont="true" applyFill="true" applyBorder="true" applyAlignment="true">
      <alignment horizontal="left" vertical="top" wrapText="true"/>
    </xf>
    <xf numFmtId="0" fontId="71" fillId="15" borderId="10" xfId="19344" applyFont="true" applyFill="true" applyAlignment="true"/>
    <xf numFmtId="0" fontId="71" fillId="3" borderId="10" xfId="19344" applyFont="true" applyAlignment="true"/>
    <xf numFmtId="0" fontId="71" fillId="15" borderId="10" xfId="19344" applyFont="true" applyFill="true"/>
    <xf numFmtId="0" fontId="71" fillId="3" borderId="10" xfId="19344" applyFont="true"/>
    <xf numFmtId="0" fontId="152" fillId="26" borderId="104" xfId="45099" applyFont="true" applyFill="true" applyBorder="true" applyAlignment="true">
      <alignment horizontal="left" vertical="center" wrapText="true"/>
    </xf>
    <xf numFmtId="0" fontId="152" fillId="26" borderId="102" xfId="45105" applyFont="true" applyFill="true" applyBorder="true" applyAlignment="true">
      <alignment horizontal="left" vertical="center" wrapText="true"/>
    </xf>
    <xf numFmtId="0" fontId="152" fillId="26" borderId="107" xfId="45105" applyFont="true" applyFill="true" applyBorder="true" applyAlignment="true">
      <alignment horizontal="left" vertical="center" wrapText="true"/>
    </xf>
    <xf numFmtId="0" fontId="152" fillId="26" borderId="104" xfId="45105" applyFont="true" applyFill="true" applyBorder="true" applyAlignment="true">
      <alignment horizontal="left" vertical="center" wrapText="true"/>
    </xf>
    <xf numFmtId="0" fontId="152" fillId="26" borderId="102" xfId="45111" applyFont="true" applyFill="true" applyBorder="true" applyAlignment="true">
      <alignment horizontal="left" vertical="center" wrapText="true"/>
    </xf>
    <xf numFmtId="0" fontId="152" fillId="3" borderId="1" xfId="40261" applyFont="true" applyBorder="true" applyAlignment="true">
      <alignment horizontal="center" vertical="center"/>
    </xf>
    <xf numFmtId="0" fontId="152" fillId="3" borderId="83" xfId="40262" applyFont="true" applyBorder="true" applyAlignment="true">
      <alignment horizontal="center" vertical="center"/>
    </xf>
    <xf numFmtId="0" fontId="152" fillId="3" borderId="90" xfId="40263" applyFont="true" applyBorder="true" applyAlignment="true">
      <alignment horizontal="center" vertical="center"/>
    </xf>
    <xf numFmtId="0" fontId="152" fillId="3" borderId="10" xfId="45091" applyFont="true" applyBorder="true" applyAlignment="true">
      <alignment horizontal="center" vertical="center" wrapText="true"/>
    </xf>
    <xf numFmtId="0" fontId="152" fillId="3" borderId="52" xfId="45090" applyFont="true" applyBorder="true" applyAlignment="true">
      <alignment horizontal="center" vertical="center" wrapText="true"/>
    </xf>
    <xf numFmtId="0" fontId="152" fillId="3" borderId="53" xfId="45091" applyFont="true" applyBorder="true" applyAlignment="true">
      <alignment horizontal="center" vertical="center" wrapText="true"/>
    </xf>
    <xf numFmtId="0" fontId="152" fillId="3" borderId="1" xfId="45091" applyFont="true" applyBorder="true" applyAlignment="true">
      <alignment horizontal="center" vertical="center" wrapText="true"/>
    </xf>
    <xf numFmtId="0" fontId="152" fillId="3" borderId="83" xfId="45090" applyFont="true" applyBorder="true" applyAlignment="true">
      <alignment horizontal="center" vertical="center" wrapText="true"/>
    </xf>
    <xf numFmtId="0" fontId="152" fillId="3" borderId="84" xfId="45091" applyFont="true" applyBorder="true" applyAlignment="true">
      <alignment horizontal="center" vertical="center" wrapText="true"/>
    </xf>
    <xf numFmtId="0" fontId="25" fillId="15" borderId="10" xfId="19344" applyFill="true" applyAlignment="true">
      <alignment vertical="top" wrapText="true"/>
    </xf>
    <xf numFmtId="0" fontId="25" fillId="3" borderId="10" xfId="19344" applyAlignment="true">
      <alignment wrapText="true"/>
    </xf>
    <xf numFmtId="0" fontId="152" fillId="26" borderId="10" xfId="45156" applyFont="true" applyFill="true" applyAlignment="true">
      <alignment horizontal="right" vertical="top" wrapText="true"/>
    </xf>
    <xf numFmtId="0" fontId="25" fillId="3" borderId="10" xfId="34367" applyAlignment="true">
      <alignment horizontal="right" vertical="top" wrapText="true"/>
    </xf>
    <xf numFmtId="0" fontId="152" fillId="26" borderId="10" xfId="45158" applyFont="true" applyFill="true" applyAlignment="true">
      <alignment horizontal="right" vertical="top" wrapText="true"/>
    </xf>
    <xf numFmtId="0" fontId="152" fillId="26" borderId="10" xfId="45160" applyFont="true" applyFill="true" applyAlignment="true">
      <alignment horizontal="right" vertical="top" wrapText="true"/>
    </xf>
    <xf numFmtId="0" fontId="152" fillId="26" borderId="10" xfId="45162" applyFont="true" applyFill="true" applyAlignment="true">
      <alignment horizontal="right" vertical="top" wrapText="true"/>
    </xf>
    <xf numFmtId="0" fontId="152" fillId="26" borderId="10" xfId="45164" applyFont="true" applyFill="true" applyAlignment="true">
      <alignment horizontal="right" vertical="top" wrapText="true"/>
    </xf>
    <xf numFmtId="0" fontId="152" fillId="26" borderId="10" xfId="45166" applyFont="true" applyFill="true" applyAlignment="true">
      <alignment horizontal="right" vertical="top" wrapText="true"/>
    </xf>
    <xf numFmtId="0" fontId="182" fillId="3" borderId="10" xfId="45147" applyFont="true" applyAlignment="true">
      <alignment horizontal="center" vertical="center" wrapText="true"/>
    </xf>
    <xf numFmtId="0" fontId="25" fillId="3" borderId="10" xfId="34367" applyAlignment="true">
      <alignment wrapText="true"/>
    </xf>
    <xf numFmtId="0" fontId="182" fillId="3" borderId="10" xfId="45148" applyFont="true" applyAlignment="true">
      <alignment horizontal="center" vertical="center" wrapText="true"/>
    </xf>
    <xf numFmtId="0" fontId="182" fillId="3" borderId="10" xfId="45149" applyFont="true" applyAlignment="true">
      <alignment horizontal="center" vertical="center" wrapText="true"/>
    </xf>
    <xf numFmtId="0" fontId="25" fillId="15" borderId="10" xfId="34367" applyFill="true" applyAlignment="true">
      <alignment wrapText="true"/>
    </xf>
    <xf numFmtId="0" fontId="152" fillId="26" borderId="10" xfId="45168" applyFont="true" applyFill="true" applyAlignment="true">
      <alignment horizontal="right" vertical="top" wrapText="true"/>
    </xf>
    <xf numFmtId="0" fontId="25" fillId="15" borderId="10" xfId="34367" applyFill="true" applyAlignment="true">
      <alignment horizontal="right" vertical="top" wrapText="true"/>
    </xf>
    <xf numFmtId="0" fontId="182" fillId="3" borderId="10" xfId="45147" applyFont="true" applyAlignment="true">
      <alignment horizontal="right" vertical="top" wrapText="true"/>
    </xf>
    <xf numFmtId="0" fontId="182" fillId="3" borderId="10" xfId="45148" applyFont="true" applyAlignment="true">
      <alignment horizontal="right" vertical="top" wrapText="true"/>
    </xf>
    <xf numFmtId="0" fontId="182" fillId="3" borderId="10" xfId="45149" applyFont="true" applyAlignment="true">
      <alignment horizontal="right" vertical="top" wrapText="true"/>
    </xf>
    <xf numFmtId="0" fontId="152" fillId="26" borderId="10" xfId="45172" applyFont="true" applyFill="true" applyAlignment="true">
      <alignment horizontal="right" vertical="top" wrapText="true"/>
    </xf>
    <xf numFmtId="0" fontId="152" fillId="26" borderId="10" xfId="45174" applyFont="true" applyFill="true" applyAlignment="true">
      <alignment horizontal="right" vertical="top" wrapText="true"/>
    </xf>
    <xf numFmtId="0" fontId="152" fillId="26" borderId="10" xfId="45187" applyFont="true" applyFill="true" applyAlignment="true">
      <alignment horizontal="right" vertical="top" wrapText="true"/>
    </xf>
    <xf numFmtId="0" fontId="152" fillId="3" borderId="10" xfId="45180" applyFont="true" applyAlignment="true">
      <alignment horizontal="right" vertical="top" wrapText="true"/>
    </xf>
    <xf numFmtId="0" fontId="152" fillId="3" borderId="10" xfId="45181" applyFont="true" applyAlignment="true">
      <alignment horizontal="right" vertical="top" wrapText="true"/>
    </xf>
    <xf numFmtId="0" fontId="152" fillId="3" borderId="52" xfId="45182" applyFont="true" applyBorder="true" applyAlignment="true">
      <alignment horizontal="right" vertical="top" wrapText="true"/>
    </xf>
    <xf numFmtId="0" fontId="152" fillId="3" borderId="53" xfId="45183" applyFont="true" applyBorder="true" applyAlignment="true">
      <alignment horizontal="right" vertical="top" wrapText="true"/>
    </xf>
    <xf numFmtId="0" fontId="152" fillId="3" borderId="10" xfId="45191" applyFont="true" applyAlignment="true">
      <alignment horizontal="right" vertical="top" wrapText="true"/>
    </xf>
    <xf numFmtId="0" fontId="152" fillId="3" borderId="10" xfId="45192" applyFont="true" applyAlignment="true">
      <alignment horizontal="right" vertical="top" wrapText="true"/>
    </xf>
    <xf numFmtId="0" fontId="152" fillId="3" borderId="52" xfId="45193" applyFont="true" applyBorder="true" applyAlignment="true">
      <alignment horizontal="right" vertical="top" wrapText="true"/>
    </xf>
    <xf numFmtId="0" fontId="152" fillId="3" borderId="53" xfId="45194" applyFont="true" applyBorder="true" applyAlignment="true">
      <alignment horizontal="right" vertical="top" wrapText="true"/>
    </xf>
    <xf numFmtId="0" fontId="152" fillId="3" borderId="10" xfId="45195" applyFont="true" applyAlignment="true">
      <alignment horizontal="right" vertical="top" wrapText="true"/>
    </xf>
    <xf numFmtId="0" fontId="152" fillId="3" borderId="10" xfId="45196" applyFont="true" applyAlignment="true">
      <alignment horizontal="right" vertical="top" wrapText="true"/>
    </xf>
    <xf numFmtId="0" fontId="152" fillId="3" borderId="52" xfId="45197" applyFont="true" applyBorder="true" applyAlignment="true">
      <alignment horizontal="right" vertical="top" wrapText="true"/>
    </xf>
    <xf numFmtId="0" fontId="152" fillId="3" borderId="53" xfId="45198" applyFont="true" applyBorder="true" applyAlignment="true">
      <alignment horizontal="right" vertical="top" wrapText="true"/>
    </xf>
    <xf numFmtId="0" fontId="152" fillId="26" borderId="10" xfId="45205" applyFont="true" applyFill="true" applyAlignment="true">
      <alignment horizontal="right" vertical="top" wrapText="true"/>
    </xf>
    <xf numFmtId="0" fontId="152" fillId="26" borderId="10" xfId="45209" applyFont="true" applyFill="true" applyAlignment="true">
      <alignment horizontal="right" vertical="top" wrapText="true"/>
    </xf>
    <xf numFmtId="0" fontId="152" fillId="3" borderId="10" xfId="45213" applyFont="true" applyAlignment="true">
      <alignment horizontal="right" vertical="top" wrapText="true"/>
    </xf>
    <xf numFmtId="0" fontId="152" fillId="3" borderId="10" xfId="45216" applyFont="true" applyAlignment="true">
      <alignment horizontal="right" vertical="top" wrapText="true"/>
    </xf>
    <xf numFmtId="0" fontId="152" fillId="3" borderId="10" xfId="45218" applyFont="true" applyAlignment="true">
      <alignment horizontal="right" vertical="top" wrapText="true"/>
    </xf>
    <xf numFmtId="0" fontId="152" fillId="3" borderId="10" xfId="39963" applyFont="true" applyBorder="true" applyAlignment="true">
      <alignment horizontal="center" vertical="center" wrapText="true"/>
    </xf>
    <xf numFmtId="0" fontId="152" fillId="3" borderId="52" xfId="39962" applyFont="true" applyBorder="true" applyAlignment="true">
      <alignment horizontal="center" vertical="center" wrapText="true"/>
    </xf>
    <xf numFmtId="0" fontId="152" fillId="3" borderId="53" xfId="39963" applyFont="true" applyBorder="true" applyAlignment="true">
      <alignment horizontal="center" vertical="center" wrapText="true"/>
    </xf>
    <xf numFmtId="0" fontId="152" fillId="3" borderId="1" xfId="39963" applyFont="true" applyBorder="true" applyAlignment="true">
      <alignment horizontal="center" vertical="center" wrapText="true"/>
    </xf>
    <xf numFmtId="0" fontId="152" fillId="3" borderId="83" xfId="39962" applyFont="true" applyBorder="true" applyAlignment="true">
      <alignment horizontal="center" vertical="center" wrapText="true"/>
    </xf>
    <xf numFmtId="0" fontId="152" fillId="3" borderId="84" xfId="39963" applyFont="true" applyBorder="true" applyAlignment="true">
      <alignment horizontal="center" vertical="center" wrapText="true"/>
    </xf>
    <xf numFmtId="0" fontId="152" fillId="26" borderId="104" xfId="40043" applyFont="true" applyFill="true" applyBorder="true" applyAlignment="true">
      <alignment horizontal="left" vertical="center" wrapText="true"/>
    </xf>
    <xf numFmtId="170" fontId="157" fillId="2" borderId="105" xfId="19344" applyNumberFormat="true" applyFont="true" applyFill="true" applyBorder="true" applyAlignment="true">
      <alignment vertical="center"/>
    </xf>
    <xf numFmtId="0" fontId="158" fillId="2" borderId="10" xfId="19344" applyFont="true" applyFill="true" applyAlignment="true">
      <alignment vertical="center"/>
    </xf>
    <xf numFmtId="0" fontId="158" fillId="2" borderId="8" xfId="19344" applyFont="true" applyFill="true" applyBorder="true" applyAlignment="true">
      <alignment vertical="center"/>
    </xf>
    <xf numFmtId="0" fontId="152" fillId="3" borderId="10" xfId="40023" applyFont="true" applyBorder="true" applyAlignment="true">
      <alignment horizontal="center" vertical="center" wrapText="true"/>
    </xf>
    <xf numFmtId="0" fontId="152" fillId="3" borderId="52" xfId="40022" applyFont="true" applyBorder="true" applyAlignment="true">
      <alignment horizontal="center" vertical="center" wrapText="true"/>
    </xf>
    <xf numFmtId="0" fontId="152" fillId="3" borderId="53" xfId="40023" applyFont="true" applyBorder="true" applyAlignment="true">
      <alignment horizontal="center" vertical="center" wrapText="true"/>
    </xf>
    <xf numFmtId="0" fontId="152" fillId="3" borderId="1" xfId="40023" applyFont="true" applyBorder="true" applyAlignment="true">
      <alignment horizontal="center" vertical="center" wrapText="true"/>
    </xf>
    <xf numFmtId="0" fontId="152" fillId="3" borderId="83" xfId="40022" applyFont="true" applyBorder="true" applyAlignment="true">
      <alignment horizontal="center" vertical="center" wrapText="true"/>
    </xf>
    <xf numFmtId="0" fontId="152" fillId="3" borderId="90" xfId="40023" applyFont="true" applyBorder="true" applyAlignment="true">
      <alignment horizontal="center" vertical="center" wrapText="true"/>
    </xf>
    <xf numFmtId="0" fontId="152" fillId="26" borderId="104" xfId="39983" applyFont="true" applyFill="true" applyBorder="true" applyAlignment="true">
      <alignment horizontal="left" vertical="center" wrapText="true"/>
    </xf>
    <xf numFmtId="0" fontId="152" fillId="26" borderId="102" xfId="39995" applyFont="true" applyFill="true" applyBorder="true" applyAlignment="true">
      <alignment horizontal="left" vertical="center" wrapText="true"/>
    </xf>
    <xf numFmtId="0" fontId="152" fillId="26" borderId="107" xfId="40007" applyFont="true" applyFill="true" applyBorder="true" applyAlignment="true">
      <alignment horizontal="left" vertical="center" wrapText="true"/>
    </xf>
    <xf numFmtId="0" fontId="152" fillId="26" borderId="104" xfId="40163" applyFont="true" applyFill="true" applyBorder="true" applyAlignment="true">
      <alignment horizontal="left" vertical="center" wrapText="true"/>
    </xf>
    <xf numFmtId="0" fontId="152" fillId="26" borderId="102" xfId="40175" applyFont="true" applyFill="true" applyBorder="true" applyAlignment="true">
      <alignment horizontal="left" vertical="center" wrapText="true"/>
    </xf>
    <xf numFmtId="0" fontId="152" fillId="26" borderId="107" xfId="40187" applyFont="true" applyFill="true" applyBorder="true" applyAlignment="true">
      <alignment horizontal="left" vertical="center" wrapText="true"/>
    </xf>
    <xf numFmtId="0" fontId="152" fillId="3" borderId="10" xfId="40143" applyFont="true" applyBorder="true" applyAlignment="true">
      <alignment horizontal="center" vertical="center" wrapText="true"/>
    </xf>
    <xf numFmtId="0" fontId="152" fillId="3" borderId="52" xfId="40142" applyFont="true" applyBorder="true" applyAlignment="true">
      <alignment horizontal="center" vertical="center" wrapText="true"/>
    </xf>
    <xf numFmtId="0" fontId="152" fillId="3" borderId="53" xfId="40143" applyFont="true" applyBorder="true" applyAlignment="true">
      <alignment horizontal="center" vertical="center" wrapText="true"/>
    </xf>
    <xf numFmtId="0" fontId="152" fillId="3" borderId="1" xfId="40143" applyFont="true" applyBorder="true" applyAlignment="true">
      <alignment horizontal="center" vertical="center" wrapText="true"/>
    </xf>
    <xf numFmtId="0" fontId="152" fillId="3" borderId="83" xfId="40142" applyFont="true" applyBorder="true" applyAlignment="true">
      <alignment horizontal="center" vertical="center" wrapText="true"/>
    </xf>
    <xf numFmtId="0" fontId="152" fillId="3" borderId="84" xfId="40143" applyFont="true" applyBorder="true" applyAlignment="true">
      <alignment horizontal="center" vertical="center" wrapText="true"/>
    </xf>
    <xf numFmtId="0" fontId="152" fillId="3" borderId="10" xfId="40083" applyFont="true" applyBorder="true" applyAlignment="true">
      <alignment horizontal="center" vertical="center" wrapText="true"/>
    </xf>
    <xf numFmtId="0" fontId="152" fillId="3" borderId="52" xfId="40082" applyFont="true" applyBorder="true" applyAlignment="true">
      <alignment horizontal="center" vertical="center" wrapText="true"/>
    </xf>
    <xf numFmtId="0" fontId="152" fillId="3" borderId="53" xfId="40083" applyFont="true" applyBorder="true" applyAlignment="true">
      <alignment horizontal="center" vertical="center" wrapText="true"/>
    </xf>
    <xf numFmtId="0" fontId="152" fillId="3" borderId="1" xfId="40083" applyFont="true" applyBorder="true" applyAlignment="true">
      <alignment horizontal="center" vertical="center" wrapText="true"/>
    </xf>
    <xf numFmtId="0" fontId="152" fillId="3" borderId="83" xfId="40082" applyFont="true" applyBorder="true" applyAlignment="true">
      <alignment horizontal="center" vertical="center" wrapText="true"/>
    </xf>
    <xf numFmtId="0" fontId="152" fillId="3" borderId="90" xfId="40083" applyFont="true" applyBorder="true" applyAlignment="true">
      <alignment horizontal="center" vertical="center" wrapText="true"/>
    </xf>
    <xf numFmtId="0" fontId="152" fillId="26" borderId="102" xfId="40247" applyFont="true" applyFill="true" applyBorder="true" applyAlignment="true">
      <alignment horizontal="left" vertical="center" wrapText="true"/>
    </xf>
    <xf numFmtId="0" fontId="152" fillId="3" borderId="10" xfId="40263" applyFont="true" applyBorder="true" applyAlignment="true">
      <alignment horizontal="center" vertical="center" wrapText="true"/>
    </xf>
    <xf numFmtId="0" fontId="152" fillId="3" borderId="52" xfId="40262" applyFont="true" applyBorder="true" applyAlignment="true">
      <alignment horizontal="center" vertical="center" wrapText="true"/>
    </xf>
    <xf numFmtId="0" fontId="152" fillId="3" borderId="53" xfId="40263" applyFont="true" applyBorder="true" applyAlignment="true">
      <alignment horizontal="center" vertical="center" wrapText="true"/>
    </xf>
    <xf numFmtId="0" fontId="152" fillId="3" borderId="1" xfId="40263" applyFont="true" applyBorder="true" applyAlignment="true">
      <alignment horizontal="center" vertical="center" wrapText="true"/>
    </xf>
    <xf numFmtId="0" fontId="152" fillId="3" borderId="83" xfId="40262" applyFont="true" applyBorder="true" applyAlignment="true">
      <alignment horizontal="center" vertical="center" wrapText="true"/>
    </xf>
    <xf numFmtId="0" fontId="152" fillId="3" borderId="84" xfId="40263" applyFont="true" applyBorder="true" applyAlignment="true">
      <alignment horizontal="center" vertical="center" wrapText="true"/>
    </xf>
    <xf numFmtId="0" fontId="152" fillId="26" borderId="104" xfId="40223" applyFont="true" applyFill="true" applyBorder="true" applyAlignment="true">
      <alignment horizontal="left" vertical="center" wrapText="true"/>
    </xf>
    <xf numFmtId="0" fontId="152" fillId="3" borderId="10" xfId="40203" applyFont="true" applyBorder="true" applyAlignment="true">
      <alignment horizontal="center" vertical="center" wrapText="true"/>
    </xf>
    <xf numFmtId="0" fontId="152" fillId="3" borderId="52" xfId="40202" applyFont="true" applyBorder="true" applyAlignment="true">
      <alignment horizontal="center" vertical="center" wrapText="true"/>
    </xf>
    <xf numFmtId="0" fontId="152" fillId="3" borderId="53" xfId="40203" applyFont="true" applyBorder="true" applyAlignment="true">
      <alignment horizontal="center" vertical="center" wrapText="true"/>
    </xf>
    <xf numFmtId="0" fontId="152" fillId="3" borderId="1" xfId="40203" applyFont="true" applyBorder="true" applyAlignment="true">
      <alignment horizontal="center" vertical="center" wrapText="true"/>
    </xf>
    <xf numFmtId="0" fontId="152" fillId="3" borderId="83" xfId="40202" applyFont="true" applyBorder="true" applyAlignment="true">
      <alignment horizontal="center" vertical="center" wrapText="true"/>
    </xf>
    <xf numFmtId="0" fontId="152" fillId="3" borderId="84" xfId="40203" applyFont="true" applyBorder="true" applyAlignment="true">
      <alignment horizontal="center" vertical="center" wrapText="true"/>
    </xf>
    <xf numFmtId="0" fontId="152" fillId="3" borderId="1" xfId="40321" applyFont="true" applyBorder="true" applyAlignment="true">
      <alignment horizontal="center" vertical="center"/>
    </xf>
    <xf numFmtId="0" fontId="152" fillId="3" borderId="83" xfId="40322" applyFont="true" applyBorder="true" applyAlignment="true">
      <alignment horizontal="center" vertical="center"/>
    </xf>
    <xf numFmtId="0" fontId="152" fillId="3" borderId="90" xfId="40323" applyFont="true" applyBorder="true" applyAlignment="true">
      <alignment horizontal="center" vertical="center"/>
    </xf>
    <xf numFmtId="0" fontId="152" fillId="3" borderId="1" xfId="40323" applyFont="true" applyBorder="true" applyAlignment="true">
      <alignment horizontal="center" vertical="center" wrapText="true"/>
    </xf>
    <xf numFmtId="0" fontId="152" fillId="3" borderId="83" xfId="40322" applyFont="true" applyBorder="true" applyAlignment="true">
      <alignment horizontal="center" vertical="center" wrapText="true"/>
    </xf>
    <xf numFmtId="0" fontId="152" fillId="3" borderId="90" xfId="40323" applyFont="true" applyBorder="true" applyAlignment="true">
      <alignment horizontal="center" vertical="center" wrapText="true"/>
    </xf>
    <xf numFmtId="0" fontId="152" fillId="3" borderId="84" xfId="40323" applyFont="true" applyBorder="true" applyAlignment="true">
      <alignment horizontal="center" vertical="center" wrapText="true"/>
    </xf>
    <xf numFmtId="0" fontId="152" fillId="26" borderId="102" xfId="40295" applyFont="true" applyFill="true" applyBorder="true" applyAlignment="true">
      <alignment horizontal="left" vertical="center" wrapText="true"/>
    </xf>
    <xf numFmtId="0" fontId="165" fillId="27" borderId="3" xfId="19344" applyFont="true" applyFill="true" applyBorder="true" applyAlignment="true"/>
    <xf numFmtId="0" fontId="137" fillId="3" borderId="4" xfId="19344" applyFont="true" applyBorder="true" applyAlignment="true"/>
    <xf numFmtId="0" fontId="166" fillId="27" borderId="3" xfId="19344" applyFont="true" applyFill="true" applyBorder="true" applyAlignment="true"/>
    <xf numFmtId="0" fontId="166" fillId="3" borderId="4" xfId="19344" applyFont="true" applyBorder="true" applyAlignment="true"/>
    <xf numFmtId="0" fontId="152" fillId="26" borderId="104" xfId="40283" applyFont="true" applyFill="true" applyBorder="true" applyAlignment="true">
      <alignment horizontal="left" vertical="center" wrapText="true"/>
    </xf>
    <xf numFmtId="0" fontId="152" fillId="26" borderId="103" xfId="40295" applyFont="true" applyFill="true" applyBorder="true" applyAlignment="true">
      <alignment horizontal="left" vertical="center" wrapText="true"/>
    </xf>
    <xf numFmtId="0" fontId="152" fillId="3" borderId="1" xfId="40391" applyFont="true" applyBorder="true" applyAlignment="true">
      <alignment horizontal="center" vertical="center" wrapText="true"/>
    </xf>
    <xf numFmtId="0" fontId="152" fillId="3" borderId="83" xfId="40390" applyFont="true" applyBorder="true" applyAlignment="true">
      <alignment horizontal="center" vertical="center" wrapText="true"/>
    </xf>
    <xf numFmtId="0" fontId="152" fillId="3" borderId="90" xfId="40391" applyFont="true" applyBorder="true" applyAlignment="true">
      <alignment horizontal="center" vertical="center" wrapText="true"/>
    </xf>
    <xf numFmtId="0" fontId="152" fillId="26" borderId="59" xfId="40355" applyFont="true" applyFill="true" applyBorder="true" applyAlignment="true">
      <alignment horizontal="left" vertical="center" wrapText="true"/>
    </xf>
    <xf numFmtId="0" fontId="152" fillId="26" borderId="60" xfId="40375" applyFont="true" applyFill="true" applyBorder="true" applyAlignment="true">
      <alignment horizontal="left" vertical="center" wrapText="true"/>
    </xf>
    <xf numFmtId="0" fontId="152" fillId="26" borderId="58" xfId="40343" applyFont="true" applyFill="true" applyBorder="true" applyAlignment="true">
      <alignment horizontal="left" vertical="center" wrapText="true"/>
    </xf>
    <xf numFmtId="0" fontId="152" fillId="26" borderId="58" xfId="45948" applyFont="true" applyFill="true" applyBorder="true" applyAlignment="true">
      <alignment horizontal="left" vertical="center" wrapText="true"/>
    </xf>
    <xf numFmtId="0" fontId="152" fillId="26" borderId="59" xfId="45960" applyFont="true" applyFill="true" applyBorder="true" applyAlignment="true">
      <alignment horizontal="left" vertical="center" wrapText="true"/>
    </xf>
    <xf numFmtId="0" fontId="152" fillId="26" borderId="60" xfId="45972" applyFont="true" applyFill="true" applyBorder="true" applyAlignment="true">
      <alignment horizontal="left" vertical="center" wrapText="true"/>
    </xf>
    <xf numFmtId="0" fontId="152" fillId="26" borderId="59" xfId="46080" applyFont="true" applyFill="true" applyBorder="true" applyAlignment="true">
      <alignment horizontal="left" vertical="center" wrapText="true"/>
    </xf>
    <xf numFmtId="0" fontId="152" fillId="26" borderId="60" xfId="46092" applyFont="true" applyFill="true" applyBorder="true" applyAlignment="true">
      <alignment horizontal="left" vertical="center" wrapText="true"/>
    </xf>
    <xf numFmtId="0" fontId="152" fillId="26" borderId="59" xfId="46140" applyFont="true" applyFill="true" applyBorder="true" applyAlignment="true">
      <alignment horizontal="left" vertical="center" wrapText="true"/>
    </xf>
    <xf numFmtId="0" fontId="152" fillId="26" borderId="60" xfId="46152" applyFont="true" applyFill="true" applyBorder="true" applyAlignment="true">
      <alignment horizontal="left" vertical="center" wrapText="true"/>
    </xf>
    <xf numFmtId="0" fontId="159" fillId="3" borderId="10" xfId="46356" applyFont="true" applyAlignment="true">
      <alignment horizontal="center" vertical="center" wrapText="true"/>
    </xf>
    <xf numFmtId="0" fontId="159" fillId="3" borderId="10" xfId="46357" applyFont="true" applyAlignment="true">
      <alignment horizontal="center" vertical="center" wrapText="true"/>
    </xf>
    <xf numFmtId="0" fontId="159" fillId="3" borderId="10" xfId="46358" applyFont="true" applyAlignment="true">
      <alignment horizontal="center" vertical="center" wrapText="true"/>
    </xf>
    <xf numFmtId="0" fontId="152" fillId="3" borderId="57" xfId="46359" applyFont="true" applyBorder="true" applyAlignment="true">
      <alignment horizontal="left" wrapText="true"/>
    </xf>
    <xf numFmtId="0" fontId="152" fillId="3" borderId="57" xfId="46360" applyFont="true" applyBorder="true" applyAlignment="true">
      <alignment horizontal="left" wrapText="true"/>
    </xf>
    <xf numFmtId="0" fontId="152" fillId="26" borderId="59" xfId="46365" applyFont="true" applyFill="true" applyBorder="true" applyAlignment="true">
      <alignment horizontal="left" vertical="top" wrapText="true"/>
    </xf>
    <xf numFmtId="0" fontId="151" fillId="3" borderId="10" xfId="46371" applyFont="true" applyAlignment="true">
      <alignment horizontal="left" vertical="top" wrapText="true"/>
    </xf>
    <xf numFmtId="0" fontId="151" fillId="3" borderId="10" xfId="46372" applyFont="true" applyAlignment="true">
      <alignment horizontal="left" vertical="top" wrapText="true"/>
    </xf>
    <xf numFmtId="0" fontId="151" fillId="3" borderId="10" xfId="46373" applyFont="true" applyAlignment="true">
      <alignment horizontal="left" vertical="top" wrapText="true"/>
    </xf>
    <xf numFmtId="0" fontId="152" fillId="26" borderId="58" xfId="45942" applyFont="true" applyFill="true" applyBorder="true" applyAlignment="true">
      <alignment horizontal="left" vertical="center" wrapText="true"/>
    </xf>
    <xf numFmtId="0" fontId="152" fillId="26" borderId="59" xfId="45954" applyFont="true" applyFill="true" applyBorder="true" applyAlignment="true">
      <alignment horizontal="left" vertical="center" wrapText="true"/>
    </xf>
    <xf numFmtId="0" fontId="152" fillId="26" borderId="60" xfId="45966" applyFont="true" applyFill="true" applyBorder="true" applyAlignment="true">
      <alignment horizontal="left" vertical="center" wrapText="true"/>
    </xf>
    <xf numFmtId="0" fontId="152" fillId="26" borderId="59" xfId="46074" applyFont="true" applyFill="true" applyBorder="true" applyAlignment="true">
      <alignment horizontal="left" vertical="center" wrapText="true"/>
    </xf>
    <xf numFmtId="0" fontId="152" fillId="26" borderId="60" xfId="46086" applyFont="true" applyFill="true" applyBorder="true" applyAlignment="true">
      <alignment horizontal="left" vertical="center" wrapText="true"/>
    </xf>
    <xf numFmtId="0" fontId="152" fillId="26" borderId="59" xfId="46134" applyFont="true" applyFill="true" applyBorder="true" applyAlignment="true">
      <alignment horizontal="left" vertical="center" wrapText="true"/>
    </xf>
    <xf numFmtId="0" fontId="152" fillId="26" borderId="60" xfId="46146" applyFont="true" applyFill="true" applyBorder="true" applyAlignment="true">
      <alignment horizontal="left" vertical="center" wrapText="true"/>
    </xf>
    <xf numFmtId="0" fontId="174" fillId="0" borderId="10" xfId="40549" applyFont="true" applyFill="true" applyBorder="true" applyAlignment="true">
      <alignment vertical="top"/>
    </xf>
    <xf numFmtId="0" fontId="0" fillId="0" borderId="10" xfId="0" applyBorder="true" applyAlignment="true"/>
    <xf numFmtId="0" fontId="134" fillId="0" borderId="10" xfId="40573" applyFont="true" applyFill="true" applyBorder="true" applyAlignment="true">
      <alignment horizontal="right" vertical="top" wrapText="true"/>
    </xf>
    <xf numFmtId="0" fontId="134" fillId="0" borderId="10" xfId="0" applyFont="true" applyBorder="true" applyAlignment="true">
      <alignment horizontal="right" vertical="top" wrapText="true"/>
    </xf>
    <xf numFmtId="0" fontId="152" fillId="26" borderId="59" xfId="40423" applyFont="true" applyFill="true" applyBorder="true" applyAlignment="true">
      <alignment horizontal="left" vertical="center"/>
    </xf>
    <xf numFmtId="0" fontId="152" fillId="26" borderId="60" xfId="40435" applyFont="true" applyFill="true" applyBorder="true" applyAlignment="true">
      <alignment horizontal="left" vertical="center"/>
    </xf>
    <xf numFmtId="0" fontId="152" fillId="26" borderId="58" xfId="40411" applyFont="true" applyFill="true" applyBorder="true" applyAlignment="true">
      <alignment horizontal="left" vertical="center"/>
    </xf>
    <xf numFmtId="0" fontId="152" fillId="3" borderId="1" xfId="40389" applyFont="true" applyBorder="true" applyAlignment="true">
      <alignment horizontal="center" vertical="center"/>
    </xf>
    <xf numFmtId="0" fontId="152" fillId="3" borderId="83" xfId="40390" applyFont="true" applyBorder="true" applyAlignment="true">
      <alignment horizontal="center" vertical="center"/>
    </xf>
    <xf numFmtId="0" fontId="152" fillId="3" borderId="90" xfId="40391" applyFont="true" applyBorder="true" applyAlignment="true">
      <alignment horizontal="center" vertical="center"/>
    </xf>
    <xf numFmtId="0" fontId="134" fillId="0" borderId="10" xfId="40555" applyFont="true" applyFill="true" applyBorder="true" applyAlignment="true">
      <alignment horizontal="right" vertical="top" wrapText="true"/>
    </xf>
    <xf numFmtId="0" fontId="134" fillId="0" borderId="10" xfId="40567" applyFont="true" applyFill="true" applyBorder="true" applyAlignment="true">
      <alignment horizontal="right" vertical="top" wrapText="true"/>
    </xf>
    <xf numFmtId="0" fontId="134" fillId="3" borderId="10" xfId="46335" applyFont="true" applyAlignment="true">
      <alignment horizontal="right" vertical="top" wrapText="true"/>
    </xf>
    <xf numFmtId="0" fontId="134" fillId="3" borderId="52" xfId="46336" applyFont="true" applyBorder="true" applyAlignment="true">
      <alignment horizontal="right" vertical="top" wrapText="true"/>
    </xf>
    <xf numFmtId="0" fontId="134" fillId="3" borderId="53" xfId="46337" applyFont="true" applyBorder="true" applyAlignment="true">
      <alignment horizontal="right" vertical="top" wrapText="true"/>
    </xf>
    <xf numFmtId="0" fontId="134" fillId="3" borderId="10" xfId="46346" applyFont="true" applyAlignment="true">
      <alignment horizontal="right" vertical="top" wrapText="true"/>
    </xf>
    <xf numFmtId="0" fontId="134" fillId="3" borderId="52" xfId="46347" applyFont="true" applyBorder="true" applyAlignment="true">
      <alignment horizontal="right" vertical="top" wrapText="true"/>
    </xf>
    <xf numFmtId="0" fontId="134" fillId="3" borderId="53" xfId="46348" applyFont="true" applyBorder="true" applyAlignment="true">
      <alignment horizontal="right" vertical="top" wrapText="true"/>
    </xf>
    <xf numFmtId="0" fontId="134" fillId="3" borderId="10" xfId="46324" applyFont="true" applyAlignment="true">
      <alignment horizontal="right" vertical="top" wrapText="true"/>
    </xf>
    <xf numFmtId="0" fontId="134" fillId="3" borderId="52" xfId="46325" applyFont="true" applyBorder="true" applyAlignment="true">
      <alignment horizontal="right" vertical="top" wrapText="true"/>
    </xf>
    <xf numFmtId="0" fontId="134" fillId="3" borderId="53" xfId="46326" applyFont="true" applyBorder="true" applyAlignment="true">
      <alignment horizontal="right" vertical="top" wrapText="true"/>
    </xf>
    <xf numFmtId="0" fontId="134" fillId="0" borderId="0" xfId="0" applyFont="true" applyAlignment="true">
      <alignment horizontal="right" vertical="top" wrapText="true"/>
    </xf>
    <xf numFmtId="0" fontId="134" fillId="0" borderId="10" xfId="40583" applyFont="true" applyFill="true" applyBorder="true" applyAlignment="true">
      <alignment horizontal="right" vertical="top" wrapText="true"/>
    </xf>
    <xf numFmtId="0" fontId="134" fillId="0" borderId="10" xfId="0" applyFont="true" applyFill="true" applyBorder="true" applyAlignment="true">
      <alignment horizontal="right" vertical="top" wrapText="true"/>
    </xf>
    <xf numFmtId="0" fontId="134" fillId="0" borderId="10" xfId="40549" applyFont="true" applyFill="true" applyBorder="true" applyAlignment="true">
      <alignment horizontal="right" vertical="top" wrapText="true"/>
    </xf>
    <xf numFmtId="0" fontId="134" fillId="0" borderId="10" xfId="40586" applyFont="true" applyFill="true" applyBorder="true" applyAlignment="true">
      <alignment horizontal="right" vertical="top" wrapText="true"/>
    </xf>
    <xf numFmtId="0" fontId="134" fillId="0" borderId="10" xfId="40612" applyFont="true" applyFill="true" applyBorder="true" applyAlignment="true">
      <alignment horizontal="right" vertical="top" wrapText="true"/>
    </xf>
    <xf numFmtId="0" fontId="134" fillId="0" borderId="10" xfId="19344" applyFont="true" applyFill="true" applyBorder="true" applyAlignment="true">
      <alignment horizontal="right" vertical="top" wrapText="true"/>
    </xf>
    <xf numFmtId="0" fontId="134" fillId="3" borderId="10" xfId="19344" applyFont="true" applyAlignment="true">
      <alignment horizontal="right" vertical="top" wrapText="true"/>
    </xf>
  </cellXfs>
  <cellStyles count="46374">
    <cellStyle name="blue white" xfId="34371" xr:uid="{00000000-0005-0000-0000-000000000000}"/>
    <cellStyle name="bold-head" xfId="34372" xr:uid="{00000000-0005-0000-0000-000001000000}"/>
    <cellStyle name="country" xfId="34373" xr:uid="{00000000-0005-0000-0000-000002000000}"/>
    <cellStyle name="Euro" xfId="34362" xr:uid="{00000000-0005-0000-0000-000003000000}"/>
    <cellStyle name="Euro 2" xfId="34366" xr:uid="{00000000-0005-0000-0000-000004000000}"/>
    <cellStyle name="General Headings" xfId="34369" xr:uid="{00000000-0005-0000-0000-000005000000}"/>
    <cellStyle name="General Headings 2" xfId="34388" xr:uid="{5675B7AF-4071-432F-A01C-A916446A865D}"/>
    <cellStyle name="green country" xfId="34374" xr:uid="{00000000-0005-0000-0000-000006000000}"/>
    <cellStyle name="green,white" xfId="34375" xr:uid="{00000000-0005-0000-0000-000007000000}"/>
    <cellStyle name="green-head2" xfId="34376" xr:uid="{00000000-0005-0000-0000-000008000000}"/>
    <cellStyle name="green-heads1" xfId="34377" xr:uid="{00000000-0005-0000-0000-000009000000}"/>
    <cellStyle name="heading" xfId="34368" xr:uid="{00000000-0005-0000-0000-00000A000000}"/>
    <cellStyle name="Hyperlink 2" xfId="34370" xr:uid="{00000000-0005-0000-0000-00000C000000}"/>
    <cellStyle name="Hyperlink 2 2" xfId="34387" xr:uid="{E97FABF1-5BAA-4588-8DC6-D266D2854674}"/>
    <cellStyle name="improved water" xfId="34378" xr:uid="{00000000-0005-0000-0000-00000D000000}"/>
    <cellStyle name="Normal" xfId="0" builtinId="0"/>
    <cellStyle name="Normal 2" xfId="1" xr:uid="{00000000-0005-0000-0000-000001000000}"/>
    <cellStyle name="Normal 2 2" xfId="34367" xr:uid="{00000000-0005-0000-0000-000010000000}"/>
    <cellStyle name="Normal 2 2 2" xfId="34386" xr:uid="{0879C6A3-1461-4E06-BEEC-6F70C2F3EE7B}"/>
    <cellStyle name="Normal 2 2 2 2" xfId="34389" xr:uid="{F2A5519D-8C95-4635-B506-C754FAA30298}"/>
    <cellStyle name="Normal 2 3" xfId="34363" xr:uid="{00000000-0005-0000-0000-00000F000000}"/>
    <cellStyle name="Normal 3" xfId="19344" xr:uid="{00000000-0005-0000-0000-000002000000}"/>
    <cellStyle name="Normal 4" xfId="31925" xr:uid="{6865D15F-1646-497D-AF97-96FC88381D7C}"/>
    <cellStyle name="Normal 5" xfId="34364" xr:uid="{00000000-0005-0000-0000-000012000000}"/>
    <cellStyle name="Normal 6" xfId="34365" xr:uid="{00000000-0005-0000-0000-000013000000}"/>
    <cellStyle name="Normal 6 2" xfId="34385" xr:uid="{E6A1D707-AD92-4772-9865-3AE5E8C38DD2}"/>
    <cellStyle name="no-service" xfId="34379" xr:uid="{00000000-0005-0000-0000-000015000000}"/>
    <cellStyle name="notes" xfId="34380" xr:uid="{00000000-0005-0000-0000-000016000000}"/>
    <cellStyle name="Style 1" xfId="34381" xr:uid="{00000000-0005-0000-0000-000017000000}"/>
    <cellStyle name="style1487802586638" xfId="2" xr:uid="{00000000-0005-0000-0000-000003000000}"/>
    <cellStyle name="style1487802586638 2" xfId="31026" xr:uid="{F15C7006-5009-4CEE-8FE1-62A66B539480}"/>
    <cellStyle name="style1487802586747" xfId="3" xr:uid="{00000000-0005-0000-0000-000004000000}"/>
    <cellStyle name="style1487802586747 2" xfId="31027" xr:uid="{4ACBF8C3-2613-49D5-B9D1-57E5599817DF}"/>
    <cellStyle name="style1487802586841" xfId="4" xr:uid="{00000000-0005-0000-0000-000005000000}"/>
    <cellStyle name="style1487802586841 2" xfId="31031" xr:uid="{98ADC903-C718-42F3-9D9E-BFCA26C3F84C}"/>
    <cellStyle name="style1487802586951" xfId="5" xr:uid="{00000000-0005-0000-0000-000006000000}"/>
    <cellStyle name="style1487802586951 2" xfId="31032" xr:uid="{14AD8E51-D16D-45AE-9279-A23A58C2CA6C}"/>
    <cellStyle name="style1487802587044" xfId="6" xr:uid="{00000000-0005-0000-0000-000007000000}"/>
    <cellStyle name="style1487802587154" xfId="7" xr:uid="{00000000-0005-0000-0000-000008000000}"/>
    <cellStyle name="style1487802587154 2" xfId="31029" xr:uid="{A08CDE26-C18F-4682-B41E-DB99E5A1B8D6}"/>
    <cellStyle name="style1487802587247" xfId="8" xr:uid="{00000000-0005-0000-0000-000009000000}"/>
    <cellStyle name="style1487802587247 2" xfId="31030" xr:uid="{46A2B986-4135-4C98-A363-E29963C202BB}"/>
    <cellStyle name="style1487802587357" xfId="9" xr:uid="{00000000-0005-0000-0000-00000A000000}"/>
    <cellStyle name="style1487802587357 2" xfId="31028" xr:uid="{BE95FCA2-8137-40BE-A614-251A95EC8C74}"/>
    <cellStyle name="style1487802587451" xfId="10" xr:uid="{00000000-0005-0000-0000-00000B000000}"/>
    <cellStyle name="style1487802587451 2" xfId="19348" xr:uid="{00000000-0005-0000-0000-00000C000000}"/>
    <cellStyle name="style1487802587591" xfId="11" xr:uid="{00000000-0005-0000-0000-00000D000000}"/>
    <cellStyle name="style1487802587591 2" xfId="31033" xr:uid="{9789129D-8406-4CFC-98ED-3DA0891A8EE1}"/>
    <cellStyle name="style1487802587685" xfId="12" xr:uid="{00000000-0005-0000-0000-00000E000000}"/>
    <cellStyle name="style1487802587685 2" xfId="31034" xr:uid="{B7E12B1E-E60F-483E-8DBE-C47BA2525314}"/>
    <cellStyle name="style1487802587779" xfId="13" xr:uid="{00000000-0005-0000-0000-00000F000000}"/>
    <cellStyle name="style1487802587779 2" xfId="31035" xr:uid="{3EDC6F23-6321-4FA1-A7CA-E5165903196B}"/>
    <cellStyle name="style1487802587888" xfId="14" xr:uid="{00000000-0005-0000-0000-000010000000}"/>
    <cellStyle name="style1487802587888 2" xfId="19349" xr:uid="{00000000-0005-0000-0000-000011000000}"/>
    <cellStyle name="style1487802587982" xfId="15" xr:uid="{00000000-0005-0000-0000-000012000000}"/>
    <cellStyle name="style1487802587982 2" xfId="31036" xr:uid="{7446EBBF-0FB6-42C4-B8B1-AD34832FFB0F}"/>
    <cellStyle name="style1487802588091" xfId="16" xr:uid="{00000000-0005-0000-0000-000013000000}"/>
    <cellStyle name="style1487802588091 2" xfId="31041" xr:uid="{F34342D2-B9D5-4512-A9D3-4F327B3148DE}"/>
    <cellStyle name="style1487802588201" xfId="17" xr:uid="{00000000-0005-0000-0000-000014000000}"/>
    <cellStyle name="style1487802588201 2" xfId="31037" xr:uid="{F76F6FAD-F5DB-4FB9-ABA4-051025D7CC25}"/>
    <cellStyle name="style1487802588310" xfId="18" xr:uid="{00000000-0005-0000-0000-000015000000}"/>
    <cellStyle name="style1487802588310 2" xfId="31042" xr:uid="{5F3A56BC-6EC3-45A0-A8CA-29039D36D5C5}"/>
    <cellStyle name="style1487802588404" xfId="19" xr:uid="{00000000-0005-0000-0000-000016000000}"/>
    <cellStyle name="style1487802588404 2" xfId="31046" xr:uid="{64C41E6C-DEE1-4F4C-9BA5-B805F9AD34E2}"/>
    <cellStyle name="style1487802588498" xfId="20" xr:uid="{00000000-0005-0000-0000-000017000000}"/>
    <cellStyle name="style1487802588498 2" xfId="31047" xr:uid="{160050D6-0F51-4B42-95D5-DA0A2921C551}"/>
    <cellStyle name="style1487802588607" xfId="21" xr:uid="{00000000-0005-0000-0000-000018000000}"/>
    <cellStyle name="style1487802588607 2" xfId="31038" xr:uid="{4C73018B-B134-47B5-86CE-36EDE9079F54}"/>
    <cellStyle name="style1487802588701" xfId="22" xr:uid="{00000000-0005-0000-0000-000019000000}"/>
    <cellStyle name="style1487802588701 2" xfId="31039" xr:uid="{D0830006-53FF-4E4D-AFCD-3C0B768992D8}"/>
    <cellStyle name="style1487802588810" xfId="23" xr:uid="{00000000-0005-0000-0000-00001A000000}"/>
    <cellStyle name="style1487802588810 2" xfId="31040" xr:uid="{D59DF4AA-A4B2-4326-9806-B3DDB0AB3841}"/>
    <cellStyle name="style1487802588904" xfId="24" xr:uid="{00000000-0005-0000-0000-00001B000000}"/>
    <cellStyle name="style1487802588904 2" xfId="19350" xr:uid="{00000000-0005-0000-0000-00001C000000}"/>
    <cellStyle name="style1487802588998" xfId="25" xr:uid="{00000000-0005-0000-0000-00001D000000}"/>
    <cellStyle name="style1487802588998 2" xfId="31043" xr:uid="{168CC87E-5ECC-43DC-A443-55FF58632D76}"/>
    <cellStyle name="style1487802589123" xfId="26" xr:uid="{00000000-0005-0000-0000-00001E000000}"/>
    <cellStyle name="style1487802589123 2" xfId="31044" xr:uid="{A41B9237-7475-4E6D-8541-31BC2B9AAE4A}"/>
    <cellStyle name="style1487802589232" xfId="27" xr:uid="{00000000-0005-0000-0000-00001F000000}"/>
    <cellStyle name="style1487802589232 2" xfId="31045" xr:uid="{0B7E91B9-48C8-4C33-ACF8-F8FBB4AD45B1}"/>
    <cellStyle name="style1487802589326" xfId="28" xr:uid="{00000000-0005-0000-0000-000020000000}"/>
    <cellStyle name="style1487802589326 2" xfId="19351" xr:uid="{00000000-0005-0000-0000-000021000000}"/>
    <cellStyle name="style1487802589451" xfId="29" xr:uid="{00000000-0005-0000-0000-000022000000}"/>
    <cellStyle name="style1487802589451 2" xfId="31048" xr:uid="{49A4A4F9-F5D5-4703-B17B-FCFEDBDBF7F2}"/>
    <cellStyle name="style1487802589545" xfId="30" xr:uid="{00000000-0005-0000-0000-000023000000}"/>
    <cellStyle name="style1487802589545 2" xfId="31049" xr:uid="{C5318C2C-A943-4DC6-B86F-366BB0CCC8C7}"/>
    <cellStyle name="style1487802589638" xfId="31" xr:uid="{00000000-0005-0000-0000-000024000000}"/>
    <cellStyle name="style1487802589638 2" xfId="31050" xr:uid="{435CF517-374A-44E8-AEC4-AA975244A563}"/>
    <cellStyle name="style1487802589748" xfId="32" xr:uid="{00000000-0005-0000-0000-000025000000}"/>
    <cellStyle name="style1487802589748 2" xfId="19352" xr:uid="{00000000-0005-0000-0000-000026000000}"/>
    <cellStyle name="style1487802624572" xfId="33" xr:uid="{00000000-0005-0000-0000-000027000000}"/>
    <cellStyle name="style1487802624572 2" xfId="28022" xr:uid="{00000000-0005-0000-0000-000028000000}"/>
    <cellStyle name="style1487802624682" xfId="34" xr:uid="{00000000-0005-0000-0000-000029000000}"/>
    <cellStyle name="style1487802624682 2" xfId="28023" xr:uid="{00000000-0005-0000-0000-00002A000000}"/>
    <cellStyle name="style1487802624776" xfId="35" xr:uid="{00000000-0005-0000-0000-00002B000000}"/>
    <cellStyle name="style1487802624776 2" xfId="28017" xr:uid="{00000000-0005-0000-0000-00002C000000}"/>
    <cellStyle name="style1487802624854" xfId="36" xr:uid="{00000000-0005-0000-0000-00002D000000}"/>
    <cellStyle name="style1487802624854 2" xfId="28018" xr:uid="{00000000-0005-0000-0000-00002E000000}"/>
    <cellStyle name="style1487802624948" xfId="37" xr:uid="{00000000-0005-0000-0000-00002F000000}"/>
    <cellStyle name="style1487802625041" xfId="38" xr:uid="{00000000-0005-0000-0000-000030000000}"/>
    <cellStyle name="style1487802625041 2" xfId="28025" xr:uid="{00000000-0005-0000-0000-000031000000}"/>
    <cellStyle name="style1487802625120" xfId="39" xr:uid="{00000000-0005-0000-0000-000032000000}"/>
    <cellStyle name="style1487802625120 2" xfId="28026" xr:uid="{00000000-0005-0000-0000-000033000000}"/>
    <cellStyle name="style1487802625213" xfId="40" xr:uid="{00000000-0005-0000-0000-000034000000}"/>
    <cellStyle name="style1487802625213 2" xfId="28024" xr:uid="{00000000-0005-0000-0000-000035000000}"/>
    <cellStyle name="style1487802625307" xfId="41" xr:uid="{00000000-0005-0000-0000-000036000000}"/>
    <cellStyle name="style1487802625307 2" xfId="19353" xr:uid="{00000000-0005-0000-0000-000037000000}"/>
    <cellStyle name="style1487802625385" xfId="42" xr:uid="{00000000-0005-0000-0000-000038000000}"/>
    <cellStyle name="style1487802625385 2" xfId="28019" xr:uid="{00000000-0005-0000-0000-000039000000}"/>
    <cellStyle name="style1487802625479" xfId="43" xr:uid="{00000000-0005-0000-0000-00003A000000}"/>
    <cellStyle name="style1487802625479 2" xfId="28020" xr:uid="{00000000-0005-0000-0000-00003B000000}"/>
    <cellStyle name="style1487802625557" xfId="44" xr:uid="{00000000-0005-0000-0000-00003C000000}"/>
    <cellStyle name="style1487802625557 2" xfId="28021" xr:uid="{00000000-0005-0000-0000-00003D000000}"/>
    <cellStyle name="style1487802625651" xfId="45" xr:uid="{00000000-0005-0000-0000-00003E000000}"/>
    <cellStyle name="style1487802625651 2" xfId="19354" xr:uid="{00000000-0005-0000-0000-00003F000000}"/>
    <cellStyle name="style1487802625729" xfId="46" xr:uid="{00000000-0005-0000-0000-000040000000}"/>
    <cellStyle name="style1487802625729 2" xfId="31051" xr:uid="{C4EEFBFA-8C16-4C33-8F69-9619B0A29A96}"/>
    <cellStyle name="style1487802625838" xfId="47" xr:uid="{00000000-0005-0000-0000-000041000000}"/>
    <cellStyle name="style1487802625838 2" xfId="19355" xr:uid="{00000000-0005-0000-0000-000042000000}"/>
    <cellStyle name="style1487802625838 3" xfId="32011" xr:uid="{3905B4BD-488A-4070-9671-6B0241B96DEB}"/>
    <cellStyle name="style1487802625916" xfId="48" xr:uid="{00000000-0005-0000-0000-000043000000}"/>
    <cellStyle name="style1487802625916 2" xfId="31052" xr:uid="{08AE3EAA-2532-44BC-A1A7-3466C49DC9C5}"/>
    <cellStyle name="style1487802626010" xfId="49" xr:uid="{00000000-0005-0000-0000-000044000000}"/>
    <cellStyle name="style1487802626010 2" xfId="19356" xr:uid="{00000000-0005-0000-0000-000045000000}"/>
    <cellStyle name="style1487802626010 3" xfId="32012" xr:uid="{04E1693C-CCDD-4C28-96C7-37CB6E6306C8}"/>
    <cellStyle name="style1487802626088" xfId="50" xr:uid="{00000000-0005-0000-0000-000046000000}"/>
    <cellStyle name="style1487802626088 2" xfId="19357" xr:uid="{00000000-0005-0000-0000-000047000000}"/>
    <cellStyle name="style1487802626088 3" xfId="32016" xr:uid="{CCBB2A49-0F3E-4AED-BD27-BB78B6F054ED}"/>
    <cellStyle name="style1487802626182" xfId="51" xr:uid="{00000000-0005-0000-0000-000048000000}"/>
    <cellStyle name="style1487802626182 2" xfId="19358" xr:uid="{00000000-0005-0000-0000-000049000000}"/>
    <cellStyle name="style1487802626182 3" xfId="32017" xr:uid="{AF2EF95C-7263-4E32-841D-AFED282D13A2}"/>
    <cellStyle name="style1487802626276" xfId="52" xr:uid="{00000000-0005-0000-0000-00004A000000}"/>
    <cellStyle name="style1487802626276 2" xfId="31053" xr:uid="{6BBCF3A0-EF2E-447B-94F3-7E04C9C6DD60}"/>
    <cellStyle name="style1487802626354" xfId="53" xr:uid="{00000000-0005-0000-0000-00004B000000}"/>
    <cellStyle name="style1487802626354 2" xfId="31054" xr:uid="{99A20B9A-7EC2-4D47-B06B-7F09424B8A7A}"/>
    <cellStyle name="style1487802626448" xfId="54" xr:uid="{00000000-0005-0000-0000-00004C000000}"/>
    <cellStyle name="style1487802626448 2" xfId="31055" xr:uid="{2D1D181D-5469-4D57-B45A-7D29F948A6CA}"/>
    <cellStyle name="style1487802626526" xfId="55" xr:uid="{00000000-0005-0000-0000-00004D000000}"/>
    <cellStyle name="style1487802626526 2" xfId="19359" xr:uid="{00000000-0005-0000-0000-00004E000000}"/>
    <cellStyle name="style1487802626620" xfId="56" xr:uid="{00000000-0005-0000-0000-00004F000000}"/>
    <cellStyle name="style1487802626620 2" xfId="19360" xr:uid="{00000000-0005-0000-0000-000050000000}"/>
    <cellStyle name="style1487802626713" xfId="57" xr:uid="{00000000-0005-0000-0000-000051000000}"/>
    <cellStyle name="style1487802626713 2" xfId="19361" xr:uid="{00000000-0005-0000-0000-000052000000}"/>
    <cellStyle name="style1487802626792" xfId="58" xr:uid="{00000000-0005-0000-0000-000053000000}"/>
    <cellStyle name="style1487802626792 2" xfId="19362" xr:uid="{00000000-0005-0000-0000-000054000000}"/>
    <cellStyle name="style1487802626885" xfId="59" xr:uid="{00000000-0005-0000-0000-000055000000}"/>
    <cellStyle name="style1487802626885 2" xfId="19363" xr:uid="{00000000-0005-0000-0000-000056000000}"/>
    <cellStyle name="style1487802627042" xfId="60" xr:uid="{00000000-0005-0000-0000-000057000000}"/>
    <cellStyle name="style1487802627042 2" xfId="20257" xr:uid="{00000000-0005-0000-0000-000058000000}"/>
    <cellStyle name="style1487802627120" xfId="61" xr:uid="{00000000-0005-0000-0000-000059000000}"/>
    <cellStyle name="style1487802627120 2" xfId="20258" xr:uid="{00000000-0005-0000-0000-00005A000000}"/>
    <cellStyle name="style1487802627214" xfId="62" xr:uid="{00000000-0005-0000-0000-00005B000000}"/>
    <cellStyle name="style1487802627214 2" xfId="20259" xr:uid="{00000000-0005-0000-0000-00005C000000}"/>
    <cellStyle name="style1487802627307" xfId="63" xr:uid="{00000000-0005-0000-0000-00005D000000}"/>
    <cellStyle name="style1487802627307 2" xfId="19364" xr:uid="{00000000-0005-0000-0000-00005E000000}"/>
    <cellStyle name="style1487802627417" xfId="64" xr:uid="{00000000-0005-0000-0000-00005F000000}"/>
    <cellStyle name="style1487802627417 2" xfId="31056" xr:uid="{04B65B90-B73E-4BF6-8EAA-F591B3CDB102}"/>
    <cellStyle name="style1487802627511" xfId="65" xr:uid="{00000000-0005-0000-0000-000060000000}"/>
    <cellStyle name="style1487802627511 2" xfId="31057" xr:uid="{5B39AE1B-C9A5-4385-AEFB-B4CF6FA058B2}"/>
    <cellStyle name="style1487802627589" xfId="66" xr:uid="{00000000-0005-0000-0000-000061000000}"/>
    <cellStyle name="style1487802627589 2" xfId="31058" xr:uid="{ACE983DE-C077-42AB-AFCA-AF82891E85F2}"/>
    <cellStyle name="style1487802627667" xfId="67" xr:uid="{00000000-0005-0000-0000-000062000000}"/>
    <cellStyle name="style1487802627667 2" xfId="19365" xr:uid="{00000000-0005-0000-0000-000063000000}"/>
    <cellStyle name="style1487802627745" xfId="68" xr:uid="{00000000-0005-0000-0000-000064000000}"/>
    <cellStyle name="style1487802627745 2" xfId="19366" xr:uid="{00000000-0005-0000-0000-000065000000}"/>
    <cellStyle name="style1487802627745 3" xfId="32013" xr:uid="{BA0C2242-A8A7-47F4-9D08-E07CAB66C709}"/>
    <cellStyle name="style1487802627807" xfId="69" xr:uid="{00000000-0005-0000-0000-000066000000}"/>
    <cellStyle name="style1487802627807 2" xfId="19367" xr:uid="{00000000-0005-0000-0000-000067000000}"/>
    <cellStyle name="style1487802627807 3" xfId="32014" xr:uid="{3D71A049-7F00-4ED2-8AD9-8986B9F46F29}"/>
    <cellStyle name="style1487802627886" xfId="70" xr:uid="{00000000-0005-0000-0000-000068000000}"/>
    <cellStyle name="style1487802627886 2" xfId="19368" xr:uid="{00000000-0005-0000-0000-000069000000}"/>
    <cellStyle name="style1487802627886 3" xfId="32015" xr:uid="{B0C3C00A-2B2F-46D1-81F1-4D51C60C236D}"/>
    <cellStyle name="style1487802627964" xfId="71" xr:uid="{00000000-0005-0000-0000-00006A000000}"/>
    <cellStyle name="style1487802627964 2" xfId="19369" xr:uid="{00000000-0005-0000-0000-00006B000000}"/>
    <cellStyle name="style1487802628136" xfId="72" xr:uid="{00000000-0005-0000-0000-00006C000000}"/>
    <cellStyle name="style1487802628136 2" xfId="19370" xr:uid="{00000000-0005-0000-0000-00006D000000}"/>
    <cellStyle name="style1487802628136 3" xfId="32018" xr:uid="{F8982A09-5FBD-4E47-8274-BE69C9724A57}"/>
    <cellStyle name="style1487802628229" xfId="73" xr:uid="{00000000-0005-0000-0000-00006E000000}"/>
    <cellStyle name="style1487802628229 2" xfId="19371" xr:uid="{00000000-0005-0000-0000-00006F000000}"/>
    <cellStyle name="style1487802628229 3" xfId="32019" xr:uid="{8171CF1B-2EAB-4274-8325-3776F01A3113}"/>
    <cellStyle name="style1487802628292" xfId="74" xr:uid="{00000000-0005-0000-0000-000070000000}"/>
    <cellStyle name="style1487802628292 2" xfId="19372" xr:uid="{00000000-0005-0000-0000-000071000000}"/>
    <cellStyle name="style1487802628292 3" xfId="32020" xr:uid="{27A58283-3117-43F8-9D7B-C088177E9242}"/>
    <cellStyle name="style1487802628370" xfId="75" xr:uid="{00000000-0005-0000-0000-000072000000}"/>
    <cellStyle name="style1487802628370 2" xfId="19373" xr:uid="{00000000-0005-0000-0000-000073000000}"/>
    <cellStyle name="style1487802667559" xfId="76" xr:uid="{00000000-0005-0000-0000-000074000000}"/>
    <cellStyle name="style1487802667559 2" xfId="31059" xr:uid="{B4192F93-F2A4-40DA-85CB-3C1945B1C2F1}"/>
    <cellStyle name="style1487802667653" xfId="77" xr:uid="{00000000-0005-0000-0000-000075000000}"/>
    <cellStyle name="style1487802667653 2" xfId="31060" xr:uid="{CFCE88EF-C4BC-4A4C-AE4A-DAB36A8B1CF5}"/>
    <cellStyle name="style1487802667746" xfId="78" xr:uid="{00000000-0005-0000-0000-000076000000}"/>
    <cellStyle name="style1487802667746 2" xfId="31064" xr:uid="{D490A62E-2B17-4BBF-A439-DCE00F0899A8}"/>
    <cellStyle name="style1487802667824" xfId="79" xr:uid="{00000000-0005-0000-0000-000077000000}"/>
    <cellStyle name="style1487802667824 2" xfId="31065" xr:uid="{C6F355DE-05AA-43BE-9699-B6F163B23F69}"/>
    <cellStyle name="style1487802667918" xfId="80" xr:uid="{00000000-0005-0000-0000-000078000000}"/>
    <cellStyle name="style1487802667996" xfId="81" xr:uid="{00000000-0005-0000-0000-000079000000}"/>
    <cellStyle name="style1487802667996 2" xfId="31062" xr:uid="{989C4789-BC53-4EFC-AC80-99D395B1737F}"/>
    <cellStyle name="style1487802668090" xfId="82" xr:uid="{00000000-0005-0000-0000-00007A000000}"/>
    <cellStyle name="style1487802668090 2" xfId="31063" xr:uid="{40DA8A7C-BF3E-438A-BE5B-A243657D524B}"/>
    <cellStyle name="style1487802668168" xfId="83" xr:uid="{00000000-0005-0000-0000-00007B000000}"/>
    <cellStyle name="style1487802668168 2" xfId="31061" xr:uid="{EE50C72C-1F23-44E5-9955-FB125C86787F}"/>
    <cellStyle name="style1487802668262" xfId="84" xr:uid="{00000000-0005-0000-0000-00007C000000}"/>
    <cellStyle name="style1487802668262 2" xfId="19374" xr:uid="{00000000-0005-0000-0000-00007D000000}"/>
    <cellStyle name="style1487802668356" xfId="85" xr:uid="{00000000-0005-0000-0000-00007E000000}"/>
    <cellStyle name="style1487802668356 2" xfId="31066" xr:uid="{E154883F-D265-49CE-8F32-8F091DBD3E69}"/>
    <cellStyle name="style1487802668434" xfId="86" xr:uid="{00000000-0005-0000-0000-00007F000000}"/>
    <cellStyle name="style1487802668434 2" xfId="31067" xr:uid="{A104E90B-610B-4DD2-9132-7841A9A8258E}"/>
    <cellStyle name="style1487802668528" xfId="87" xr:uid="{00000000-0005-0000-0000-000080000000}"/>
    <cellStyle name="style1487802668528 2" xfId="31068" xr:uid="{37B3055E-7E03-485B-AD93-4B8B07B7F1F5}"/>
    <cellStyle name="style1487802668606" xfId="88" xr:uid="{00000000-0005-0000-0000-000081000000}"/>
    <cellStyle name="style1487802668606 2" xfId="19375" xr:uid="{00000000-0005-0000-0000-000082000000}"/>
    <cellStyle name="style1487802668700" xfId="89" xr:uid="{00000000-0005-0000-0000-000083000000}"/>
    <cellStyle name="style1487802668700 2" xfId="31069" xr:uid="{DE485F4D-6265-4EFF-A574-126E17236B03}"/>
    <cellStyle name="style1487802668793" xfId="90" xr:uid="{00000000-0005-0000-0000-000084000000}"/>
    <cellStyle name="style1487802668793 2" xfId="31074" xr:uid="{0EB9D88D-FECE-4CED-9E43-004E579B46FA}"/>
    <cellStyle name="style1487802668871" xfId="91" xr:uid="{00000000-0005-0000-0000-000085000000}"/>
    <cellStyle name="style1487802668871 2" xfId="31070" xr:uid="{2A6B59D4-0DB4-4E8B-AEC9-50461A1D2091}"/>
    <cellStyle name="style1487802668965" xfId="92" xr:uid="{00000000-0005-0000-0000-000086000000}"/>
    <cellStyle name="style1487802668965 2" xfId="31075" xr:uid="{AA2ACAD6-CABB-4CAB-9A90-60F448DA7393}"/>
    <cellStyle name="style1487802669043" xfId="93" xr:uid="{00000000-0005-0000-0000-000087000000}"/>
    <cellStyle name="style1487802669043 2" xfId="31079" xr:uid="{A8F0EB07-DB6E-4D1F-8AB7-37E3CDC74A45}"/>
    <cellStyle name="style1487802669137" xfId="94" xr:uid="{00000000-0005-0000-0000-000088000000}"/>
    <cellStyle name="style1487802669137 2" xfId="31080" xr:uid="{CBBB14B1-8D76-409B-BF53-5AD9831B322D}"/>
    <cellStyle name="style1487802669231" xfId="95" xr:uid="{00000000-0005-0000-0000-000089000000}"/>
    <cellStyle name="style1487802669231 2" xfId="31071" xr:uid="{C6B37E54-5006-42E0-946D-8E97F083C1D2}"/>
    <cellStyle name="style1487802669309" xfId="96" xr:uid="{00000000-0005-0000-0000-00008A000000}"/>
    <cellStyle name="style1487802669309 2" xfId="31072" xr:uid="{426B450A-E4BC-477C-8864-2D9B5E4D6ED0}"/>
    <cellStyle name="style1487802669403" xfId="97" xr:uid="{00000000-0005-0000-0000-00008B000000}"/>
    <cellStyle name="style1487802669403 2" xfId="31073" xr:uid="{FB5E7802-1CE5-4B0B-A004-40A2D1B4A724}"/>
    <cellStyle name="style1487802669481" xfId="98" xr:uid="{00000000-0005-0000-0000-00008C000000}"/>
    <cellStyle name="style1487802669481 2" xfId="19376" xr:uid="{00000000-0005-0000-0000-00008D000000}"/>
    <cellStyle name="style1487802669575" xfId="99" xr:uid="{00000000-0005-0000-0000-00008E000000}"/>
    <cellStyle name="style1487802669575 2" xfId="31076" xr:uid="{A434A63D-7352-42D4-8DE6-7E92457D65B8}"/>
    <cellStyle name="style1487802669653" xfId="100" xr:uid="{00000000-0005-0000-0000-00008F000000}"/>
    <cellStyle name="style1487802669653 2" xfId="31077" xr:uid="{25E9A03A-17A0-4AA6-8777-49C0B79E89BA}"/>
    <cellStyle name="style1487802669746" xfId="101" xr:uid="{00000000-0005-0000-0000-000090000000}"/>
    <cellStyle name="style1487802669746 2" xfId="31078" xr:uid="{9F7ED5FB-0ACF-437F-BD95-8BEB69CDE40A}"/>
    <cellStyle name="style1487802669825" xfId="102" xr:uid="{00000000-0005-0000-0000-000091000000}"/>
    <cellStyle name="style1487802669825 2" xfId="19377" xr:uid="{00000000-0005-0000-0000-000092000000}"/>
    <cellStyle name="style1487802669934" xfId="103" xr:uid="{00000000-0005-0000-0000-000093000000}"/>
    <cellStyle name="style1487802669934 2" xfId="31081" xr:uid="{1B93C912-6B09-4D18-AFE4-7E6FD9E5ED36}"/>
    <cellStyle name="style1487802670012" xfId="104" xr:uid="{00000000-0005-0000-0000-000094000000}"/>
    <cellStyle name="style1487802670012 2" xfId="31082" xr:uid="{FA36E168-5691-4255-9AE5-EF46AA3A6A20}"/>
    <cellStyle name="style1487802670106" xfId="105" xr:uid="{00000000-0005-0000-0000-000095000000}"/>
    <cellStyle name="style1487802670106 2" xfId="31083" xr:uid="{02162546-6739-4E76-AB14-133425C1A9B1}"/>
    <cellStyle name="style1487802670184" xfId="106" xr:uid="{00000000-0005-0000-0000-000096000000}"/>
    <cellStyle name="style1487802670184 2" xfId="19378" xr:uid="{00000000-0005-0000-0000-000097000000}"/>
    <cellStyle name="style1487802714615" xfId="107" xr:uid="{00000000-0005-0000-0000-000098000000}"/>
    <cellStyle name="style1487802714615 2" xfId="25759" xr:uid="{00000000-0005-0000-0000-000099000000}"/>
    <cellStyle name="style1487802714709" xfId="108" xr:uid="{00000000-0005-0000-0000-00009A000000}"/>
    <cellStyle name="style1487802714709 2" xfId="25758" xr:uid="{00000000-0005-0000-0000-00009B000000}"/>
    <cellStyle name="style1487802714787" xfId="109" xr:uid="{00000000-0005-0000-0000-00009C000000}"/>
    <cellStyle name="style1487802714787 2" xfId="25754" xr:uid="{00000000-0005-0000-0000-00009D000000}"/>
    <cellStyle name="style1487802714881" xfId="110" xr:uid="{00000000-0005-0000-0000-00009E000000}"/>
    <cellStyle name="style1487802714881 2" xfId="25753" xr:uid="{00000000-0005-0000-0000-00009F000000}"/>
    <cellStyle name="style1487802714959" xfId="111" xr:uid="{00000000-0005-0000-0000-0000A0000000}"/>
    <cellStyle name="style1487802715053" xfId="112" xr:uid="{00000000-0005-0000-0000-0000A1000000}"/>
    <cellStyle name="style1487802715053 2" xfId="25755" xr:uid="{00000000-0005-0000-0000-0000A2000000}"/>
    <cellStyle name="style1487802715131" xfId="113" xr:uid="{00000000-0005-0000-0000-0000A3000000}"/>
    <cellStyle name="style1487802715131 2" xfId="25756" xr:uid="{00000000-0005-0000-0000-0000A4000000}"/>
    <cellStyle name="style1487802715225" xfId="114" xr:uid="{00000000-0005-0000-0000-0000A5000000}"/>
    <cellStyle name="style1487802715225 2" xfId="25757" xr:uid="{00000000-0005-0000-0000-0000A6000000}"/>
    <cellStyle name="style1487802715319" xfId="115" xr:uid="{00000000-0005-0000-0000-0000A7000000}"/>
    <cellStyle name="style1487802715319 2" xfId="19379" xr:uid="{00000000-0005-0000-0000-0000A8000000}"/>
    <cellStyle name="style1487802715412" xfId="116" xr:uid="{00000000-0005-0000-0000-0000A9000000}"/>
    <cellStyle name="style1487802715412 2" xfId="25752" xr:uid="{00000000-0005-0000-0000-0000AA000000}"/>
    <cellStyle name="style1487802715506" xfId="117" xr:uid="{00000000-0005-0000-0000-0000AB000000}"/>
    <cellStyle name="style1487802715506 2" xfId="25750" xr:uid="{00000000-0005-0000-0000-0000AC000000}"/>
    <cellStyle name="style1487802715600" xfId="118" xr:uid="{00000000-0005-0000-0000-0000AD000000}"/>
    <cellStyle name="style1487802715600 2" xfId="25751" xr:uid="{00000000-0005-0000-0000-0000AE000000}"/>
    <cellStyle name="style1487802715694" xfId="119" xr:uid="{00000000-0005-0000-0000-0000AF000000}"/>
    <cellStyle name="style1487802715694 2" xfId="19380" xr:uid="{00000000-0005-0000-0000-0000B0000000}"/>
    <cellStyle name="style1487802715787" xfId="120" xr:uid="{00000000-0005-0000-0000-0000B1000000}"/>
    <cellStyle name="style1487802715787 2" xfId="19381" xr:uid="{00000000-0005-0000-0000-0000B2000000}"/>
    <cellStyle name="style1487802715897" xfId="121" xr:uid="{00000000-0005-0000-0000-0000B3000000}"/>
    <cellStyle name="style1487802715897 2" xfId="19382" xr:uid="{00000000-0005-0000-0000-0000B4000000}"/>
    <cellStyle name="style1487802715897 3" xfId="32094" xr:uid="{7E561BC7-D771-4076-B3CE-577617FDA057}"/>
    <cellStyle name="style1487802715991" xfId="122" xr:uid="{00000000-0005-0000-0000-0000B5000000}"/>
    <cellStyle name="style1487802715991 2" xfId="19383" xr:uid="{00000000-0005-0000-0000-0000B6000000}"/>
    <cellStyle name="style1487802716100" xfId="123" xr:uid="{00000000-0005-0000-0000-0000B7000000}"/>
    <cellStyle name="style1487802716100 2" xfId="19384" xr:uid="{00000000-0005-0000-0000-0000B8000000}"/>
    <cellStyle name="style1487802716100 3" xfId="32095" xr:uid="{E02A9D6E-A223-428B-8777-BCA21E07651B}"/>
    <cellStyle name="style1487802716194" xfId="124" xr:uid="{00000000-0005-0000-0000-0000B9000000}"/>
    <cellStyle name="style1487802716194 2" xfId="19385" xr:uid="{00000000-0005-0000-0000-0000BA000000}"/>
    <cellStyle name="style1487802716194 3" xfId="32099" xr:uid="{5E716471-E0BD-47E2-8ADF-502F1D520CDE}"/>
    <cellStyle name="style1487802716287" xfId="125" xr:uid="{00000000-0005-0000-0000-0000BB000000}"/>
    <cellStyle name="style1487802716287 2" xfId="19386" xr:uid="{00000000-0005-0000-0000-0000BC000000}"/>
    <cellStyle name="style1487802716287 3" xfId="32100" xr:uid="{6D7A6249-4B34-445A-ACAA-027E515C8FB8}"/>
    <cellStyle name="style1487802716381" xfId="126" xr:uid="{00000000-0005-0000-0000-0000BD000000}"/>
    <cellStyle name="style1487802716381 2" xfId="31084" xr:uid="{7E12E943-AF79-4731-90C2-DE4D188AF129}"/>
    <cellStyle name="style1487802716475" xfId="127" xr:uid="{00000000-0005-0000-0000-0000BE000000}"/>
    <cellStyle name="style1487802716475 2" xfId="31085" xr:uid="{A5DB7B89-FAC2-4FE6-9C18-B92FB801A7C2}"/>
    <cellStyle name="style1487802716600" xfId="128" xr:uid="{00000000-0005-0000-0000-0000BF000000}"/>
    <cellStyle name="style1487802716600 2" xfId="31086" xr:uid="{F999738D-0BCC-48E5-A7FE-E037C011236D}"/>
    <cellStyle name="style1487802716694" xfId="129" xr:uid="{00000000-0005-0000-0000-0000C0000000}"/>
    <cellStyle name="style1487802716694 2" xfId="19387" xr:uid="{00000000-0005-0000-0000-0000C1000000}"/>
    <cellStyle name="style1487802716788" xfId="130" xr:uid="{00000000-0005-0000-0000-0000C2000000}"/>
    <cellStyle name="style1487802716788 2" xfId="19388" xr:uid="{00000000-0005-0000-0000-0000C3000000}"/>
    <cellStyle name="style1487802716881" xfId="131" xr:uid="{00000000-0005-0000-0000-0000C4000000}"/>
    <cellStyle name="style1487802716881 2" xfId="19389" xr:uid="{00000000-0005-0000-0000-0000C5000000}"/>
    <cellStyle name="style1487802716975" xfId="132" xr:uid="{00000000-0005-0000-0000-0000C6000000}"/>
    <cellStyle name="style1487802716975 2" xfId="19390" xr:uid="{00000000-0005-0000-0000-0000C7000000}"/>
    <cellStyle name="style1487802717069" xfId="133" xr:uid="{00000000-0005-0000-0000-0000C8000000}"/>
    <cellStyle name="style1487802717069 2" xfId="19391" xr:uid="{00000000-0005-0000-0000-0000C9000000}"/>
    <cellStyle name="style1487802717241" xfId="134" xr:uid="{00000000-0005-0000-0000-0000CA000000}"/>
    <cellStyle name="style1487802717241 2" xfId="22514" xr:uid="{00000000-0005-0000-0000-0000CB000000}"/>
    <cellStyle name="style1487802717319" xfId="135" xr:uid="{00000000-0005-0000-0000-0000CC000000}"/>
    <cellStyle name="style1487802717319 2" xfId="22515" xr:uid="{00000000-0005-0000-0000-0000CD000000}"/>
    <cellStyle name="style1487802717413" xfId="136" xr:uid="{00000000-0005-0000-0000-0000CE000000}"/>
    <cellStyle name="style1487802717413 2" xfId="22516" xr:uid="{00000000-0005-0000-0000-0000CF000000}"/>
    <cellStyle name="style1487802717491" xfId="137" xr:uid="{00000000-0005-0000-0000-0000D0000000}"/>
    <cellStyle name="style1487802717491 2" xfId="19392" xr:uid="{00000000-0005-0000-0000-0000D1000000}"/>
    <cellStyle name="style1487802717600" xfId="138" xr:uid="{00000000-0005-0000-0000-0000D2000000}"/>
    <cellStyle name="style1487802717600 2" xfId="19393" xr:uid="{00000000-0005-0000-0000-0000D3000000}"/>
    <cellStyle name="style1487802717678" xfId="139" xr:uid="{00000000-0005-0000-0000-0000D4000000}"/>
    <cellStyle name="style1487802717678 2" xfId="19394" xr:uid="{00000000-0005-0000-0000-0000D5000000}"/>
    <cellStyle name="style1487802717756" xfId="140" xr:uid="{00000000-0005-0000-0000-0000D6000000}"/>
    <cellStyle name="style1487802717756 2" xfId="19395" xr:uid="{00000000-0005-0000-0000-0000D7000000}"/>
    <cellStyle name="style1487802717835" xfId="141" xr:uid="{00000000-0005-0000-0000-0000D8000000}"/>
    <cellStyle name="style1487802717835 2" xfId="19396" xr:uid="{00000000-0005-0000-0000-0000D9000000}"/>
    <cellStyle name="style1487802717897" xfId="142" xr:uid="{00000000-0005-0000-0000-0000DA000000}"/>
    <cellStyle name="style1487802717897 2" xfId="19397" xr:uid="{00000000-0005-0000-0000-0000DB000000}"/>
    <cellStyle name="style1487802717897 3" xfId="32096" xr:uid="{97E829F3-5A14-4DC1-A0FF-806825BFB60A}"/>
    <cellStyle name="style1487802717975" xfId="143" xr:uid="{00000000-0005-0000-0000-0000DC000000}"/>
    <cellStyle name="style1487802717975 2" xfId="19398" xr:uid="{00000000-0005-0000-0000-0000DD000000}"/>
    <cellStyle name="style1487802717975 3" xfId="32097" xr:uid="{07607004-450B-46A3-82A5-76C8F61C6099}"/>
    <cellStyle name="style1487802718053" xfId="144" xr:uid="{00000000-0005-0000-0000-0000DE000000}"/>
    <cellStyle name="style1487802718053 2" xfId="19399" xr:uid="{00000000-0005-0000-0000-0000DF000000}"/>
    <cellStyle name="style1487802718053 3" xfId="32098" xr:uid="{1FB10453-AE3D-4838-A7B2-40A02370DE24}"/>
    <cellStyle name="style1487802718116" xfId="145" xr:uid="{00000000-0005-0000-0000-0000E0000000}"/>
    <cellStyle name="style1487802718116 2" xfId="19400" xr:uid="{00000000-0005-0000-0000-0000E1000000}"/>
    <cellStyle name="style1487802718257" xfId="146" xr:uid="{00000000-0005-0000-0000-0000E2000000}"/>
    <cellStyle name="style1487802718257 2" xfId="19401" xr:uid="{00000000-0005-0000-0000-0000E3000000}"/>
    <cellStyle name="style1487802718257 3" xfId="32101" xr:uid="{7A19CF07-EC17-4673-8503-7B355DBA578A}"/>
    <cellStyle name="style1487802718335" xfId="147" xr:uid="{00000000-0005-0000-0000-0000E4000000}"/>
    <cellStyle name="style1487802718335 2" xfId="19402" xr:uid="{00000000-0005-0000-0000-0000E5000000}"/>
    <cellStyle name="style1487802718335 3" xfId="32102" xr:uid="{71411F84-102F-42AD-8D2E-47EB63FBBF54}"/>
    <cellStyle name="style1487802718397" xfId="148" xr:uid="{00000000-0005-0000-0000-0000E6000000}"/>
    <cellStyle name="style1487802718397 2" xfId="19403" xr:uid="{00000000-0005-0000-0000-0000E7000000}"/>
    <cellStyle name="style1487802718397 3" xfId="32103" xr:uid="{CB8B0B18-1E87-4C3B-97F8-6DB83416D6A5}"/>
    <cellStyle name="style1487802718475" xfId="149" xr:uid="{00000000-0005-0000-0000-0000E8000000}"/>
    <cellStyle name="style1487802718475 2" xfId="19404" xr:uid="{00000000-0005-0000-0000-0000E9000000}"/>
    <cellStyle name="style1487802763775" xfId="150" xr:uid="{00000000-0005-0000-0000-0000EA000000}"/>
    <cellStyle name="style1487802763775 2" xfId="19405" xr:uid="{00000000-0005-0000-0000-0000EB000000}"/>
    <cellStyle name="style1487802763775 3" xfId="32133" xr:uid="{6AA4CB8D-71D0-4A47-9E64-E9426D8FB226}"/>
    <cellStyle name="style1487802763868" xfId="151" xr:uid="{00000000-0005-0000-0000-0000EC000000}"/>
    <cellStyle name="style1487802763868 2" xfId="19406" xr:uid="{00000000-0005-0000-0000-0000ED000000}"/>
    <cellStyle name="style1487802763868 3" xfId="32134" xr:uid="{9217E847-D84A-4E95-AA61-14CB6FFA57F2}"/>
    <cellStyle name="style1487802763962" xfId="152" xr:uid="{00000000-0005-0000-0000-0000EE000000}"/>
    <cellStyle name="style1487802763962 2" xfId="19407" xr:uid="{00000000-0005-0000-0000-0000EF000000}"/>
    <cellStyle name="style1487802763962 3" xfId="32138" xr:uid="{DE04BC8C-9AF1-4E8E-9C8A-BEAFFAF5532F}"/>
    <cellStyle name="style1487802764040" xfId="153" xr:uid="{00000000-0005-0000-0000-0000F0000000}"/>
    <cellStyle name="style1487802764040 2" xfId="19408" xr:uid="{00000000-0005-0000-0000-0000F1000000}"/>
    <cellStyle name="style1487802764040 3" xfId="32139" xr:uid="{7423E019-2503-4FDE-B140-557E40665B81}"/>
    <cellStyle name="style1487802764134" xfId="154" xr:uid="{00000000-0005-0000-0000-0000F2000000}"/>
    <cellStyle name="style1487802764228" xfId="155" xr:uid="{00000000-0005-0000-0000-0000F3000000}"/>
    <cellStyle name="style1487802764228 2" xfId="19409" xr:uid="{00000000-0005-0000-0000-0000F4000000}"/>
    <cellStyle name="style1487802764228 3" xfId="32136" xr:uid="{8EC06784-DFFE-4004-98A7-9ED6EFBDE175}"/>
    <cellStyle name="style1487802764306" xfId="156" xr:uid="{00000000-0005-0000-0000-0000F5000000}"/>
    <cellStyle name="style1487802764306 2" xfId="19410" xr:uid="{00000000-0005-0000-0000-0000F6000000}"/>
    <cellStyle name="style1487802764306 3" xfId="32137" xr:uid="{85259323-F4DA-4E13-AC30-16CA5130F1C9}"/>
    <cellStyle name="style1487802764415" xfId="157" xr:uid="{00000000-0005-0000-0000-0000F7000000}"/>
    <cellStyle name="style1487802764415 2" xfId="19411" xr:uid="{00000000-0005-0000-0000-0000F8000000}"/>
    <cellStyle name="style1487802764415 3" xfId="32135" xr:uid="{3FDE823F-48AB-4E55-9D2A-B16396F86CF3}"/>
    <cellStyle name="style1487802764509" xfId="158" xr:uid="{00000000-0005-0000-0000-0000F9000000}"/>
    <cellStyle name="style1487802764509 2" xfId="19412" xr:uid="{00000000-0005-0000-0000-0000FA000000}"/>
    <cellStyle name="style1487802764587" xfId="159" xr:uid="{00000000-0005-0000-0000-0000FB000000}"/>
    <cellStyle name="style1487802764587 2" xfId="19413" xr:uid="{00000000-0005-0000-0000-0000FC000000}"/>
    <cellStyle name="style1487802764587 3" xfId="32140" xr:uid="{1E5A636E-9D7C-4664-84FE-913981FC9988}"/>
    <cellStyle name="style1487802764665" xfId="160" xr:uid="{00000000-0005-0000-0000-0000FD000000}"/>
    <cellStyle name="style1487802764665 2" xfId="19414" xr:uid="{00000000-0005-0000-0000-0000FE000000}"/>
    <cellStyle name="style1487802764665 3" xfId="32141" xr:uid="{948C995E-A400-4047-960A-AC8B310FB460}"/>
    <cellStyle name="style1487802764759" xfId="161" xr:uid="{00000000-0005-0000-0000-0000FF000000}"/>
    <cellStyle name="style1487802764759 2" xfId="19415" xr:uid="{00000000-0005-0000-0000-000000010000}"/>
    <cellStyle name="style1487802764759 3" xfId="32142" xr:uid="{8F64274A-6541-4C92-BD36-7D0F4CF86FE4}"/>
    <cellStyle name="style1487802764853" xfId="162" xr:uid="{00000000-0005-0000-0000-000001010000}"/>
    <cellStyle name="style1487802764853 2" xfId="19416" xr:uid="{00000000-0005-0000-0000-000002010000}"/>
    <cellStyle name="style1487802764931" xfId="163" xr:uid="{00000000-0005-0000-0000-000003010000}"/>
    <cellStyle name="style1487802764931 2" xfId="19417" xr:uid="{00000000-0005-0000-0000-000004010000}"/>
    <cellStyle name="style1487802764931 3" xfId="32143" xr:uid="{42D6F899-BEA1-4C04-8FB7-19A8C2790A82}"/>
    <cellStyle name="style1487802765025" xfId="164" xr:uid="{00000000-0005-0000-0000-000005010000}"/>
    <cellStyle name="style1487802765025 2" xfId="19418" xr:uid="{00000000-0005-0000-0000-000006010000}"/>
    <cellStyle name="style1487802765025 3" xfId="32125" xr:uid="{14ECF848-6D45-4BAF-BDA2-23D11E056DEE}"/>
    <cellStyle name="style1487802765118" xfId="165" xr:uid="{00000000-0005-0000-0000-000007010000}"/>
    <cellStyle name="style1487802765118 2" xfId="19419" xr:uid="{00000000-0005-0000-0000-000008010000}"/>
    <cellStyle name="style1487802765118 3" xfId="32144" xr:uid="{492803F0-B1DC-431B-B947-02F1AC7FC24D}"/>
    <cellStyle name="style1487802765212" xfId="166" xr:uid="{00000000-0005-0000-0000-000009010000}"/>
    <cellStyle name="style1487802765212 2" xfId="19420" xr:uid="{00000000-0005-0000-0000-00000A010000}"/>
    <cellStyle name="style1487802765212 3" xfId="32126" xr:uid="{BA7A0FE3-F37C-4128-A074-FDC58A7A4FC2}"/>
    <cellStyle name="style1487802765306" xfId="167" xr:uid="{00000000-0005-0000-0000-00000B010000}"/>
    <cellStyle name="style1487802765306 2" xfId="19421" xr:uid="{00000000-0005-0000-0000-00000C010000}"/>
    <cellStyle name="style1487802765306 3" xfId="32152" xr:uid="{C0CD5E47-B11A-476C-A774-2F66F3EA1F02}"/>
    <cellStyle name="style1487802765400" xfId="168" xr:uid="{00000000-0005-0000-0000-00000D010000}"/>
    <cellStyle name="style1487802765400 2" xfId="19422" xr:uid="{00000000-0005-0000-0000-00000E010000}"/>
    <cellStyle name="style1487802765400 3" xfId="32153" xr:uid="{477D2979-E35B-4CF8-A253-F47B07499B95}"/>
    <cellStyle name="style1487802765493" xfId="169" xr:uid="{00000000-0005-0000-0000-00000F010000}"/>
    <cellStyle name="style1487802765493 2" xfId="22904" xr:uid="{00000000-0005-0000-0000-000010010000}"/>
    <cellStyle name="style1487802765572" xfId="170" xr:uid="{00000000-0005-0000-0000-000011010000}"/>
    <cellStyle name="style1487802765572 2" xfId="31087" xr:uid="{BB6433EE-2200-4A97-B5A6-212CC547A340}"/>
    <cellStyle name="style1487802765650" xfId="171" xr:uid="{00000000-0005-0000-0000-000012010000}"/>
    <cellStyle name="style1487802765650 2" xfId="31088" xr:uid="{1330ACF2-5F6F-4453-9454-3E294E6728C6}"/>
    <cellStyle name="style1487802765743" xfId="172" xr:uid="{00000000-0005-0000-0000-000013010000}"/>
    <cellStyle name="style1487802765743 2" xfId="31089" xr:uid="{FDB52082-29B0-4211-A8C5-E39AE34B63A2}"/>
    <cellStyle name="style1487802765822" xfId="173" xr:uid="{00000000-0005-0000-0000-000014010000}"/>
    <cellStyle name="style1487802765822 2" xfId="19423" xr:uid="{00000000-0005-0000-0000-000015010000}"/>
    <cellStyle name="style1487802765915" xfId="174" xr:uid="{00000000-0005-0000-0000-000016010000}"/>
    <cellStyle name="style1487802765915 2" xfId="19424" xr:uid="{00000000-0005-0000-0000-000017010000}"/>
    <cellStyle name="style1487802765915 3" xfId="32127" xr:uid="{9E8FD541-EF9C-44C9-98ED-C21D8A5DC6BF}"/>
    <cellStyle name="style1487802766009" xfId="175" xr:uid="{00000000-0005-0000-0000-000018010000}"/>
    <cellStyle name="style1487802766009 2" xfId="19425" xr:uid="{00000000-0005-0000-0000-000019010000}"/>
    <cellStyle name="style1487802766009 3" xfId="32128" xr:uid="{A383908B-C408-4B87-9DDE-BBC83B7C204F}"/>
    <cellStyle name="style1487802766087" xfId="176" xr:uid="{00000000-0005-0000-0000-00001A010000}"/>
    <cellStyle name="style1487802766087 2" xfId="19426" xr:uid="{00000000-0005-0000-0000-00001B010000}"/>
    <cellStyle name="style1487802766087 3" xfId="32129" xr:uid="{8E327D0E-6457-4248-9CD6-6EB60E2AA3FA}"/>
    <cellStyle name="style1487802766181" xfId="177" xr:uid="{00000000-0005-0000-0000-00001C010000}"/>
    <cellStyle name="style1487802766181 2" xfId="19427" xr:uid="{00000000-0005-0000-0000-00001D010000}"/>
    <cellStyle name="style1487802766290" xfId="178" xr:uid="{00000000-0005-0000-0000-00001E010000}"/>
    <cellStyle name="style1487802766290 2" xfId="22905" xr:uid="{00000000-0005-0000-0000-00001F010000}"/>
    <cellStyle name="style1487802766369" xfId="179" xr:uid="{00000000-0005-0000-0000-000020010000}"/>
    <cellStyle name="style1487802766369 2" xfId="22906" xr:uid="{00000000-0005-0000-0000-000021010000}"/>
    <cellStyle name="style1487802766462" xfId="180" xr:uid="{00000000-0005-0000-0000-000022010000}"/>
    <cellStyle name="style1487802766462 2" xfId="22907" xr:uid="{00000000-0005-0000-0000-000023010000}"/>
    <cellStyle name="style1487802766540" xfId="181" xr:uid="{00000000-0005-0000-0000-000024010000}"/>
    <cellStyle name="style1487802766540 2" xfId="19428" xr:uid="{00000000-0005-0000-0000-000025010000}"/>
    <cellStyle name="style1487802766650" xfId="182" xr:uid="{00000000-0005-0000-0000-000026010000}"/>
    <cellStyle name="style1487802766650 2" xfId="19429" xr:uid="{00000000-0005-0000-0000-000027010000}"/>
    <cellStyle name="style1487802766650 3" xfId="32151" xr:uid="{A87D4EE9-F85E-475D-8C5B-D64F3EC27AD0}"/>
    <cellStyle name="style1487802766712" xfId="183" xr:uid="{00000000-0005-0000-0000-000028010000}"/>
    <cellStyle name="style1487802766712 2" xfId="19430" xr:uid="{00000000-0005-0000-0000-000029010000}"/>
    <cellStyle name="style1487802766712 3" xfId="32145" xr:uid="{0E8C4B4D-1DD7-494A-A169-69C611B70BD2}"/>
    <cellStyle name="style1487802766790" xfId="184" xr:uid="{00000000-0005-0000-0000-00002A010000}"/>
    <cellStyle name="style1487802766790 2" xfId="19431" xr:uid="{00000000-0005-0000-0000-00002B010000}"/>
    <cellStyle name="style1487802766790 3" xfId="32146" xr:uid="{8731CDCF-AECD-4C05-A31B-206F184F31EB}"/>
    <cellStyle name="style1487802766853" xfId="185" xr:uid="{00000000-0005-0000-0000-00002C010000}"/>
    <cellStyle name="style1487802766853 2" xfId="19432" xr:uid="{00000000-0005-0000-0000-00002D010000}"/>
    <cellStyle name="style1487802766853 3" xfId="32147" xr:uid="{851FCE4E-FD2C-48AC-A247-D6B0E94F2183}"/>
    <cellStyle name="style1487802766931" xfId="186" xr:uid="{00000000-0005-0000-0000-00002E010000}"/>
    <cellStyle name="style1487802766931 2" xfId="19433" xr:uid="{00000000-0005-0000-0000-00002F010000}"/>
    <cellStyle name="style1487802767009" xfId="187" xr:uid="{00000000-0005-0000-0000-000030010000}"/>
    <cellStyle name="style1487802767009 2" xfId="19434" xr:uid="{00000000-0005-0000-0000-000031010000}"/>
    <cellStyle name="style1487802767009 3" xfId="32148" xr:uid="{7F4BF205-5D3A-4EC0-9274-2EA5CE7B8BB2}"/>
    <cellStyle name="style1487802767072" xfId="188" xr:uid="{00000000-0005-0000-0000-000032010000}"/>
    <cellStyle name="style1487802767072 2" xfId="19435" xr:uid="{00000000-0005-0000-0000-000033010000}"/>
    <cellStyle name="style1487802767072 3" xfId="32149" xr:uid="{B3A7BA4C-5AE4-4165-8B32-BF39B9FA28D6}"/>
    <cellStyle name="style1487802767150" xfId="189" xr:uid="{00000000-0005-0000-0000-000034010000}"/>
    <cellStyle name="style1487802767150 2" xfId="19436" xr:uid="{00000000-0005-0000-0000-000035010000}"/>
    <cellStyle name="style1487802767150 3" xfId="32150" xr:uid="{A3EB91F6-54EB-4645-BAD8-AFE35C941617}"/>
    <cellStyle name="style1487802767228" xfId="190" xr:uid="{00000000-0005-0000-0000-000036010000}"/>
    <cellStyle name="style1487802767228 2" xfId="19437" xr:uid="{00000000-0005-0000-0000-000037010000}"/>
    <cellStyle name="style1487802767337" xfId="191" xr:uid="{00000000-0005-0000-0000-000038010000}"/>
    <cellStyle name="style1487802767337 2" xfId="19438" xr:uid="{00000000-0005-0000-0000-000039010000}"/>
    <cellStyle name="style1487802767337 3" xfId="32154" xr:uid="{B19F3149-413B-41D6-AA4B-FDE738028C32}"/>
    <cellStyle name="style1487802767400" xfId="192" xr:uid="{00000000-0005-0000-0000-00003A010000}"/>
    <cellStyle name="style1487802767400 2" xfId="19439" xr:uid="{00000000-0005-0000-0000-00003B010000}"/>
    <cellStyle name="style1487802767400 3" xfId="32155" xr:uid="{EAA53DD0-D0C8-4273-8904-8849D8473A5B}"/>
    <cellStyle name="style1487802767478" xfId="193" xr:uid="{00000000-0005-0000-0000-00003C010000}"/>
    <cellStyle name="style1487802767478 2" xfId="19440" xr:uid="{00000000-0005-0000-0000-00003D010000}"/>
    <cellStyle name="style1487802767478 3" xfId="32156" xr:uid="{CCA28EA9-EA85-4C45-8A4D-9640AD5A75F4}"/>
    <cellStyle name="style1487802767541" xfId="194" xr:uid="{00000000-0005-0000-0000-00003E010000}"/>
    <cellStyle name="style1487802767541 2" xfId="19441" xr:uid="{00000000-0005-0000-0000-00003F010000}"/>
    <cellStyle name="style1487802803481" xfId="195" xr:uid="{00000000-0005-0000-0000-000040010000}"/>
    <cellStyle name="style1487802803574" xfId="196" xr:uid="{00000000-0005-0000-0000-000041010000}"/>
    <cellStyle name="style1487802803574 2" xfId="31091" xr:uid="{343F2CB1-D7F1-4B8B-92CE-CD06A793B36D}"/>
    <cellStyle name="style1487802803684" xfId="197" xr:uid="{00000000-0005-0000-0000-000042010000}"/>
    <cellStyle name="style1487802803684 2" xfId="31092" xr:uid="{3AF4424B-B6A9-4450-B5CD-AFF2EE2AF9CA}"/>
    <cellStyle name="style1487802803762" xfId="198" xr:uid="{00000000-0005-0000-0000-000043010000}"/>
    <cellStyle name="style1487802803762 2" xfId="31090" xr:uid="{EF9198EA-1BB3-410C-968C-E40260DF31AA}"/>
    <cellStyle name="style1487802803871" xfId="199" xr:uid="{00000000-0005-0000-0000-000044010000}"/>
    <cellStyle name="style1487802803871 2" xfId="31093" xr:uid="{688ED632-24E1-4F64-8431-511352AB4BA6}"/>
    <cellStyle name="style1487802803981" xfId="200" xr:uid="{00000000-0005-0000-0000-000045010000}"/>
    <cellStyle name="style1487802803981 2" xfId="31094" xr:uid="{6CCBE366-14AD-445C-B52F-F1E6C250D76B}"/>
    <cellStyle name="style1487802804074" xfId="201" xr:uid="{00000000-0005-0000-0000-000046010000}"/>
    <cellStyle name="style1487802804074 2" xfId="31095" xr:uid="{129025AA-6770-40CF-8C7A-AF60AD01EE65}"/>
    <cellStyle name="style1487802804168" xfId="202" xr:uid="{00000000-0005-0000-0000-000047010000}"/>
    <cellStyle name="style1487802804168 2" xfId="31096" xr:uid="{334D43BB-8EFC-41C4-9796-9C3EACD0ED04}"/>
    <cellStyle name="style1487802804277" xfId="203" xr:uid="{00000000-0005-0000-0000-000048010000}"/>
    <cellStyle name="style1487802804277 2" xfId="31097" xr:uid="{E51CDF80-8293-4346-856E-8BADAA5F6BAC}"/>
    <cellStyle name="style1487802804356" xfId="204" xr:uid="{00000000-0005-0000-0000-000049010000}"/>
    <cellStyle name="style1487802804356 2" xfId="31099" xr:uid="{3D6A74BB-E39A-43E0-AF6C-434FECCD2385}"/>
    <cellStyle name="style1487802804449" xfId="205" xr:uid="{00000000-0005-0000-0000-00004A010000}"/>
    <cellStyle name="style1487802804449 2" xfId="31100" xr:uid="{B4234B88-3F53-4A8C-AF87-325AAB9DBE62}"/>
    <cellStyle name="style1487802804528" xfId="206" xr:uid="{00000000-0005-0000-0000-00004B010000}"/>
    <cellStyle name="style1487802804528 2" xfId="31102" xr:uid="{5A50893B-C842-42C0-8DC4-642EE64903D1}"/>
    <cellStyle name="style1487802804621" xfId="207" xr:uid="{00000000-0005-0000-0000-00004C010000}"/>
    <cellStyle name="style1487802804621 2" xfId="31103" xr:uid="{F55D6159-6BE0-46FE-A3DD-01FCBC6DBF29}"/>
    <cellStyle name="style1487802804699" xfId="208" xr:uid="{00000000-0005-0000-0000-00004D010000}"/>
    <cellStyle name="style1487802804699 2" xfId="31098" xr:uid="{3A7975DD-C0CB-40FF-A7ED-3D56C6990FCF}"/>
    <cellStyle name="style1487802804809" xfId="209" xr:uid="{00000000-0005-0000-0000-00004E010000}"/>
    <cellStyle name="style1487802804809 2" xfId="31101" xr:uid="{F175805A-B18C-48D5-96F3-E38B3D25F4F3}"/>
    <cellStyle name="style1487802804903" xfId="210" xr:uid="{00000000-0005-0000-0000-00004F010000}"/>
    <cellStyle name="style1487802804903 2" xfId="31104" xr:uid="{899C91E8-8620-4D34-BAA3-B7024F7D9DE3}"/>
    <cellStyle name="style1487802805012" xfId="211" xr:uid="{00000000-0005-0000-0000-000050010000}"/>
    <cellStyle name="style1487802805106" xfId="212" xr:uid="{00000000-0005-0000-0000-000051010000}"/>
    <cellStyle name="style1487802805106 2" xfId="31106" xr:uid="{348C4C3B-EA6D-4261-BBCE-8A9A9FA4CC91}"/>
    <cellStyle name="style1487802805215" xfId="213" xr:uid="{00000000-0005-0000-0000-000052010000}"/>
    <cellStyle name="style1487802805215 2" xfId="31107" xr:uid="{F838BE30-B91E-484D-A5F0-8ECD210863DA}"/>
    <cellStyle name="style1487802805309" xfId="214" xr:uid="{00000000-0005-0000-0000-000053010000}"/>
    <cellStyle name="style1487802805309 2" xfId="31105" xr:uid="{29C98E2E-B2EC-4AD5-9E20-1BE6BCF1D12E}"/>
    <cellStyle name="style1487802841509" xfId="215" xr:uid="{00000000-0005-0000-0000-000054010000}"/>
    <cellStyle name="style1487802841603" xfId="216" xr:uid="{00000000-0005-0000-0000-000055010000}"/>
    <cellStyle name="style1487802841603 2" xfId="19442" xr:uid="{00000000-0005-0000-0000-000056010000}"/>
    <cellStyle name="style1487802841603 3" xfId="32176" xr:uid="{BF0373FF-C565-40BB-8AA5-6A33D9C228D2}"/>
    <cellStyle name="style1487802841697" xfId="217" xr:uid="{00000000-0005-0000-0000-000057010000}"/>
    <cellStyle name="style1487802841697 2" xfId="19443" xr:uid="{00000000-0005-0000-0000-000058010000}"/>
    <cellStyle name="style1487802841697 3" xfId="32177" xr:uid="{88DE6714-656A-467D-98D6-89093AE116E0}"/>
    <cellStyle name="style1487802841775" xfId="218" xr:uid="{00000000-0005-0000-0000-000059010000}"/>
    <cellStyle name="style1487802841775 2" xfId="19444" xr:uid="{00000000-0005-0000-0000-00005A010000}"/>
    <cellStyle name="style1487802841775 3" xfId="32175" xr:uid="{03F775DE-1E7F-49AB-8EF7-845571BABCCB}"/>
    <cellStyle name="style1487802841868" xfId="219" xr:uid="{00000000-0005-0000-0000-00005B010000}"/>
    <cellStyle name="style1487802841868 2" xfId="19445" xr:uid="{00000000-0005-0000-0000-00005C010000}"/>
    <cellStyle name="style1487802841868 3" xfId="32178" xr:uid="{A58A97FC-1AE4-461B-9936-1C5AEA306837}"/>
    <cellStyle name="style1487802841947" xfId="220" xr:uid="{00000000-0005-0000-0000-00005D010000}"/>
    <cellStyle name="style1487802841947 2" xfId="19446" xr:uid="{00000000-0005-0000-0000-00005E010000}"/>
    <cellStyle name="style1487802841947 3" xfId="32179" xr:uid="{B935C576-8F28-4D59-A3DC-ACE5A9AC5657}"/>
    <cellStyle name="style1487802842009" xfId="221" xr:uid="{00000000-0005-0000-0000-00005F010000}"/>
    <cellStyle name="style1487802842009 2" xfId="19447" xr:uid="{00000000-0005-0000-0000-000060010000}"/>
    <cellStyle name="style1487802842009 3" xfId="32181" xr:uid="{0D26EBED-56D8-433E-AFDB-5FA5E5842EA1}"/>
    <cellStyle name="style1487802842118" xfId="222" xr:uid="{00000000-0005-0000-0000-000061010000}"/>
    <cellStyle name="style1487802842118 2" xfId="19448" xr:uid="{00000000-0005-0000-0000-000062010000}"/>
    <cellStyle name="style1487802842118 3" xfId="32182" xr:uid="{68568A0F-03E3-4348-81BA-E97B7A723E73}"/>
    <cellStyle name="style1487802842212" xfId="223" xr:uid="{00000000-0005-0000-0000-000063010000}"/>
    <cellStyle name="style1487802842212 2" xfId="19449" xr:uid="{00000000-0005-0000-0000-000064010000}"/>
    <cellStyle name="style1487802842212 3" xfId="32184" xr:uid="{8DA48C23-9EF1-4350-8649-677E492E82B1}"/>
    <cellStyle name="style1487802842306" xfId="224" xr:uid="{00000000-0005-0000-0000-000065010000}"/>
    <cellStyle name="style1487802842306 2" xfId="19450" xr:uid="{00000000-0005-0000-0000-000066010000}"/>
    <cellStyle name="style1487802842306 3" xfId="32185" xr:uid="{A14FD9FA-5824-407A-A51D-B9B28488B9F1}"/>
    <cellStyle name="style1487802842400" xfId="225" xr:uid="{00000000-0005-0000-0000-000067010000}"/>
    <cellStyle name="style1487802842400 2" xfId="19451" xr:uid="{00000000-0005-0000-0000-000068010000}"/>
    <cellStyle name="style1487802842400 3" xfId="32180" xr:uid="{80E4760C-6E34-41B6-B805-E7363A9C57BF}"/>
    <cellStyle name="style1487802842494" xfId="226" xr:uid="{00000000-0005-0000-0000-000069010000}"/>
    <cellStyle name="style1487802842494 2" xfId="19452" xr:uid="{00000000-0005-0000-0000-00006A010000}"/>
    <cellStyle name="style1487802842494 3" xfId="32183" xr:uid="{9C645D3A-6EB3-483E-B19D-3D7FB8766055}"/>
    <cellStyle name="style1487802842587" xfId="227" xr:uid="{00000000-0005-0000-0000-00006B010000}"/>
    <cellStyle name="style1487802842587 2" xfId="19453" xr:uid="{00000000-0005-0000-0000-00006C010000}"/>
    <cellStyle name="style1487802842587 3" xfId="32186" xr:uid="{087FA8A6-E9E8-42E5-8A90-F201B0E9BF78}"/>
    <cellStyle name="style1487802842697" xfId="228" xr:uid="{00000000-0005-0000-0000-00006D010000}"/>
    <cellStyle name="style1487802842697 2" xfId="19454" xr:uid="{00000000-0005-0000-0000-00006E010000}"/>
    <cellStyle name="style1487802842697 3" xfId="32187" xr:uid="{46C8B84E-F71A-40F0-B8D7-993FA5BB220F}"/>
    <cellStyle name="style1487802842790" xfId="229" xr:uid="{00000000-0005-0000-0000-00006F010000}"/>
    <cellStyle name="style1487802842790 2" xfId="19455" xr:uid="{00000000-0005-0000-0000-000070010000}"/>
    <cellStyle name="style1487802842790 3" xfId="32190" xr:uid="{3F582D82-C7A9-457E-9BB6-05B0C36830D4}"/>
    <cellStyle name="style1487802842869" xfId="230" xr:uid="{00000000-0005-0000-0000-000071010000}"/>
    <cellStyle name="style1487802842869 2" xfId="19456" xr:uid="{00000000-0005-0000-0000-000072010000}"/>
    <cellStyle name="style1487802842869 3" xfId="32194" xr:uid="{BF267368-9ED3-4444-A145-7C0990E06215}"/>
    <cellStyle name="style1487802842962" xfId="231" xr:uid="{00000000-0005-0000-0000-000073010000}"/>
    <cellStyle name="style1487802842962 2" xfId="19457" xr:uid="{00000000-0005-0000-0000-000074010000}"/>
    <cellStyle name="style1487802842962 3" xfId="32188" xr:uid="{D263BDCE-E1E3-48C7-A8C2-E04EC5872884}"/>
    <cellStyle name="style1487802843041" xfId="232" xr:uid="{00000000-0005-0000-0000-000075010000}"/>
    <cellStyle name="style1487802843041 2" xfId="19458" xr:uid="{00000000-0005-0000-0000-000076010000}"/>
    <cellStyle name="style1487802843041 3" xfId="32191" xr:uid="{E5C5E905-D5B6-43AB-98FB-CEC8B8D02834}"/>
    <cellStyle name="style1487802843134" xfId="233" xr:uid="{00000000-0005-0000-0000-000077010000}"/>
    <cellStyle name="style1487802843134 2" xfId="19459" xr:uid="{00000000-0005-0000-0000-000078010000}"/>
    <cellStyle name="style1487802843134 3" xfId="32193" xr:uid="{08CCD22F-C62D-4AA9-B631-76948250E775}"/>
    <cellStyle name="style1487802843212" xfId="234" xr:uid="{00000000-0005-0000-0000-000079010000}"/>
    <cellStyle name="style1487802843212 2" xfId="19460" xr:uid="{00000000-0005-0000-0000-00007A010000}"/>
    <cellStyle name="style1487802843212 3" xfId="32195" xr:uid="{9F665926-3FCD-48BC-9CDA-E2446677ECAB}"/>
    <cellStyle name="style1487802843306" xfId="235" xr:uid="{00000000-0005-0000-0000-00007B010000}"/>
    <cellStyle name="style1487802843306 2" xfId="19461" xr:uid="{00000000-0005-0000-0000-00007C010000}"/>
    <cellStyle name="style1487802843306 3" xfId="32189" xr:uid="{B8EA0AF9-D56F-4554-BB47-96BFD5C5D472}"/>
    <cellStyle name="style1487802843384" xfId="236" xr:uid="{00000000-0005-0000-0000-00007D010000}"/>
    <cellStyle name="style1487802843384 2" xfId="19462" xr:uid="{00000000-0005-0000-0000-00007E010000}"/>
    <cellStyle name="style1487802843384 3" xfId="32192" xr:uid="{C984C10D-A90C-488A-BB02-656F7F8DC7D1}"/>
    <cellStyle name="style1487802843478" xfId="237" xr:uid="{00000000-0005-0000-0000-00007F010000}"/>
    <cellStyle name="style1487802843478 2" xfId="19463" xr:uid="{00000000-0005-0000-0000-000080010000}"/>
    <cellStyle name="style1487802843478 3" xfId="32196" xr:uid="{E59BDFF8-B766-477D-8375-42084CF53096}"/>
    <cellStyle name="style1487802879317" xfId="238" xr:uid="{00000000-0005-0000-0000-000081010000}"/>
    <cellStyle name="style1487802879411" xfId="239" xr:uid="{00000000-0005-0000-0000-000082010000}"/>
    <cellStyle name="style1487802879411 2" xfId="19464" xr:uid="{00000000-0005-0000-0000-000083010000}"/>
    <cellStyle name="style1487802879411 3" xfId="32198" xr:uid="{08C36163-AA19-4FB6-900E-61E5FA63C317}"/>
    <cellStyle name="style1487802879504" xfId="240" xr:uid="{00000000-0005-0000-0000-000084010000}"/>
    <cellStyle name="style1487802879504 2" xfId="19465" xr:uid="{00000000-0005-0000-0000-000085010000}"/>
    <cellStyle name="style1487802879504 3" xfId="32199" xr:uid="{9301FB0E-BABA-4BA2-98E8-AFFE614E1E1C}"/>
    <cellStyle name="style1487802879582" xfId="241" xr:uid="{00000000-0005-0000-0000-000086010000}"/>
    <cellStyle name="style1487802879582 2" xfId="19466" xr:uid="{00000000-0005-0000-0000-000087010000}"/>
    <cellStyle name="style1487802879582 3" xfId="32197" xr:uid="{54566DF9-14CC-4BC5-90DB-ED7420BEFB0F}"/>
    <cellStyle name="style1487802879676" xfId="242" xr:uid="{00000000-0005-0000-0000-000088010000}"/>
    <cellStyle name="style1487802879676 2" xfId="19467" xr:uid="{00000000-0005-0000-0000-000089010000}"/>
    <cellStyle name="style1487802879676 3" xfId="32200" xr:uid="{8E5BB5A1-1E08-4C1C-81E3-D39D5B2F4A1D}"/>
    <cellStyle name="style1487802879739" xfId="243" xr:uid="{00000000-0005-0000-0000-00008A010000}"/>
    <cellStyle name="style1487802879739 2" xfId="19468" xr:uid="{00000000-0005-0000-0000-00008B010000}"/>
    <cellStyle name="style1487802879739 3" xfId="32201" xr:uid="{E51D9149-B310-4E80-8F90-E3AA9B9EAAED}"/>
    <cellStyle name="style1487802879817" xfId="244" xr:uid="{00000000-0005-0000-0000-00008C010000}"/>
    <cellStyle name="style1487802879817 2" xfId="19469" xr:uid="{00000000-0005-0000-0000-00008D010000}"/>
    <cellStyle name="style1487802879817 3" xfId="32204" xr:uid="{E62CBA29-7DEF-4746-84E6-37784F47C754}"/>
    <cellStyle name="style1487802879895" xfId="245" xr:uid="{00000000-0005-0000-0000-00008E010000}"/>
    <cellStyle name="style1487802879895 2" xfId="19470" xr:uid="{00000000-0005-0000-0000-00008F010000}"/>
    <cellStyle name="style1487802879895 3" xfId="32205" xr:uid="{4048C5E1-2198-452B-9F84-AE23754511BA}"/>
    <cellStyle name="style1487802879989" xfId="246" xr:uid="{00000000-0005-0000-0000-000090010000}"/>
    <cellStyle name="style1487802879989 2" xfId="19471" xr:uid="{00000000-0005-0000-0000-000091010000}"/>
    <cellStyle name="style1487802879989 3" xfId="32208" xr:uid="{06EC7BF1-1168-45E1-8444-9F63C0EB14B8}"/>
    <cellStyle name="style1487802880067" xfId="247" xr:uid="{00000000-0005-0000-0000-000092010000}"/>
    <cellStyle name="style1487802880067 2" xfId="19472" xr:uid="{00000000-0005-0000-0000-000093010000}"/>
    <cellStyle name="style1487802880067 3" xfId="32209" xr:uid="{9E6236A4-E135-4F60-8DC4-29DA60695C3C}"/>
    <cellStyle name="style1487802880161" xfId="248" xr:uid="{00000000-0005-0000-0000-000094010000}"/>
    <cellStyle name="style1487802880161 2" xfId="19473" xr:uid="{00000000-0005-0000-0000-000095010000}"/>
    <cellStyle name="style1487802880161 3" xfId="32202" xr:uid="{E57A91DA-8910-41FB-A500-0D17D8EF954D}"/>
    <cellStyle name="style1487802880254" xfId="249" xr:uid="{00000000-0005-0000-0000-000096010000}"/>
    <cellStyle name="style1487802880254 2" xfId="19474" xr:uid="{00000000-0005-0000-0000-000097010000}"/>
    <cellStyle name="style1487802880254 3" xfId="32203" xr:uid="{49F926CA-2930-4CFA-9BFD-2E17BAC760DA}"/>
    <cellStyle name="style1487802880333" xfId="250" xr:uid="{00000000-0005-0000-0000-000098010000}"/>
    <cellStyle name="style1487802880333 2" xfId="19475" xr:uid="{00000000-0005-0000-0000-000099010000}"/>
    <cellStyle name="style1487802880333 3" xfId="32206" xr:uid="{DDA3C80F-394A-4862-A5DA-081307886383}"/>
    <cellStyle name="style1487802880442" xfId="251" xr:uid="{00000000-0005-0000-0000-00009A010000}"/>
    <cellStyle name="style1487802880442 2" xfId="19476" xr:uid="{00000000-0005-0000-0000-00009B010000}"/>
    <cellStyle name="style1487802880442 3" xfId="32207" xr:uid="{66997D93-3E3B-4509-87CC-16112B67E3A0}"/>
    <cellStyle name="style1487802880536" xfId="252" xr:uid="{00000000-0005-0000-0000-00009C010000}"/>
    <cellStyle name="style1487802880536 2" xfId="19477" xr:uid="{00000000-0005-0000-0000-00009D010000}"/>
    <cellStyle name="style1487802880536 3" xfId="32210" xr:uid="{E2BC1826-E5D2-4D4E-B71A-28005F32A5C7}"/>
    <cellStyle name="style1487802880629" xfId="253" xr:uid="{00000000-0005-0000-0000-00009E010000}"/>
    <cellStyle name="style1487802880629 2" xfId="19478" xr:uid="{00000000-0005-0000-0000-00009F010000}"/>
    <cellStyle name="style1487802880629 3" xfId="32211" xr:uid="{518B2696-5A1C-4A0A-BE45-06CF6C81A2EB}"/>
    <cellStyle name="style1487802880708" xfId="254" xr:uid="{00000000-0005-0000-0000-0000A0010000}"/>
    <cellStyle name="style1487802880708 2" xfId="19479" xr:uid="{00000000-0005-0000-0000-0000A1010000}"/>
    <cellStyle name="style1487802880708 3" xfId="32212" xr:uid="{CC7C9F36-3231-490E-BB95-F2273006C34F}"/>
    <cellStyle name="style1487802880817" xfId="255" xr:uid="{00000000-0005-0000-0000-0000A2010000}"/>
    <cellStyle name="style1487802880817 2" xfId="19480" xr:uid="{00000000-0005-0000-0000-0000A3010000}"/>
    <cellStyle name="style1487802880817 3" xfId="32216" xr:uid="{4C0798EB-046A-437F-B27E-D908EB32F2A3}"/>
    <cellStyle name="style1487802880895" xfId="256" xr:uid="{00000000-0005-0000-0000-0000A4010000}"/>
    <cellStyle name="style1487802880895 2" xfId="19481" xr:uid="{00000000-0005-0000-0000-0000A5010000}"/>
    <cellStyle name="style1487802880895 3" xfId="32220" xr:uid="{7AA47E75-A030-42B7-979F-1A357598E6D4}"/>
    <cellStyle name="style1487802880989" xfId="257" xr:uid="{00000000-0005-0000-0000-0000A6010000}"/>
    <cellStyle name="style1487802880989 2" xfId="19482" xr:uid="{00000000-0005-0000-0000-0000A7010000}"/>
    <cellStyle name="style1487802880989 3" xfId="32213" xr:uid="{4DFCC527-2B2D-4147-A77A-68C76A4C1EA9}"/>
    <cellStyle name="style1487802881067" xfId="258" xr:uid="{00000000-0005-0000-0000-0000A8010000}"/>
    <cellStyle name="style1487802881067 2" xfId="19483" xr:uid="{00000000-0005-0000-0000-0000A9010000}"/>
    <cellStyle name="style1487802881067 3" xfId="32217" xr:uid="{BFB293D7-5FBE-4972-B364-D03AA227F0D4}"/>
    <cellStyle name="style1487802881145" xfId="259" xr:uid="{00000000-0005-0000-0000-0000AA010000}"/>
    <cellStyle name="style1487802881145 2" xfId="19484" xr:uid="{00000000-0005-0000-0000-0000AB010000}"/>
    <cellStyle name="style1487802881145 3" xfId="32221" xr:uid="{514B2B75-89C5-4E6F-85D3-206B001ED0D6}"/>
    <cellStyle name="style1487802881239" xfId="260" xr:uid="{00000000-0005-0000-0000-0000AC010000}"/>
    <cellStyle name="style1487802881239 2" xfId="19485" xr:uid="{00000000-0005-0000-0000-0000AD010000}"/>
    <cellStyle name="style1487802881239 3" xfId="32214" xr:uid="{CBBA2830-7F6C-4D39-B176-C1CB48C3C642}"/>
    <cellStyle name="style1487802881333" xfId="261" xr:uid="{00000000-0005-0000-0000-0000AE010000}"/>
    <cellStyle name="style1487802881333 2" xfId="19486" xr:uid="{00000000-0005-0000-0000-0000AF010000}"/>
    <cellStyle name="style1487802881333 3" xfId="32215" xr:uid="{AEDE6A3E-A1B3-45B0-A907-96542CCBAB84}"/>
    <cellStyle name="style1487802881411" xfId="262" xr:uid="{00000000-0005-0000-0000-0000B0010000}"/>
    <cellStyle name="style1487802881411 2" xfId="19487" xr:uid="{00000000-0005-0000-0000-0000B1010000}"/>
    <cellStyle name="style1487802881411 3" xfId="32218" xr:uid="{DA8B7395-7853-49C6-9409-5F5A1A9034A6}"/>
    <cellStyle name="style1487802881504" xfId="263" xr:uid="{00000000-0005-0000-0000-0000B2010000}"/>
    <cellStyle name="style1487802881504 2" xfId="19488" xr:uid="{00000000-0005-0000-0000-0000B3010000}"/>
    <cellStyle name="style1487802881504 3" xfId="32219" xr:uid="{DD802236-EEB1-4D93-B3EE-13439D55D617}"/>
    <cellStyle name="style1487802881583" xfId="264" xr:uid="{00000000-0005-0000-0000-0000B4010000}"/>
    <cellStyle name="style1487802881583 2" xfId="19489" xr:uid="{00000000-0005-0000-0000-0000B5010000}"/>
    <cellStyle name="style1487802881583 3" xfId="32222" xr:uid="{DF25D80D-20A2-4D4D-9567-EBF36B2301B1}"/>
    <cellStyle name="style1487802881676" xfId="265" xr:uid="{00000000-0005-0000-0000-0000B6010000}"/>
    <cellStyle name="style1487802881676 2" xfId="19490" xr:uid="{00000000-0005-0000-0000-0000B7010000}"/>
    <cellStyle name="style1487802881676 3" xfId="32223" xr:uid="{4DE92CB2-A796-4B6F-AD8A-B7FB3B49FEF0}"/>
    <cellStyle name="style1487848516386" xfId="266" xr:uid="{00000000-0005-0000-0000-0000B8010000}"/>
    <cellStyle name="style1487848516496" xfId="267" xr:uid="{00000000-0005-0000-0000-0000B9010000}"/>
    <cellStyle name="style1487848516590" xfId="268" xr:uid="{00000000-0005-0000-0000-0000BA010000}"/>
    <cellStyle name="style1487848516683" xfId="269" xr:uid="{00000000-0005-0000-0000-0000BB010000}"/>
    <cellStyle name="style1487848516793" xfId="270" xr:uid="{00000000-0005-0000-0000-0000BC010000}"/>
    <cellStyle name="style1487848516886" xfId="271" xr:uid="{00000000-0005-0000-0000-0000BD010000}"/>
    <cellStyle name="style1487848516980" xfId="272" xr:uid="{00000000-0005-0000-0000-0000BE010000}"/>
    <cellStyle name="style1487848517074" xfId="273" xr:uid="{00000000-0005-0000-0000-0000BF010000}"/>
    <cellStyle name="style1487848517183" xfId="274" xr:uid="{00000000-0005-0000-0000-0000C0010000}"/>
    <cellStyle name="style1487848517293" xfId="275" xr:uid="{00000000-0005-0000-0000-0000C1010000}"/>
    <cellStyle name="style1487848517387" xfId="276" xr:uid="{00000000-0005-0000-0000-0000C2010000}"/>
    <cellStyle name="style1487848517512" xfId="277" xr:uid="{00000000-0005-0000-0000-0000C3010000}"/>
    <cellStyle name="style1487848517605" xfId="278" xr:uid="{00000000-0005-0000-0000-0000C4010000}"/>
    <cellStyle name="style1487848517715" xfId="279" xr:uid="{00000000-0005-0000-0000-0000C5010000}"/>
    <cellStyle name="style1487848517808" xfId="280" xr:uid="{00000000-0005-0000-0000-0000C6010000}"/>
    <cellStyle name="style1487848517918" xfId="281" xr:uid="{00000000-0005-0000-0000-0000C7010000}"/>
    <cellStyle name="style1487848518012" xfId="282" xr:uid="{00000000-0005-0000-0000-0000C8010000}"/>
    <cellStyle name="style1487848518121" xfId="283" xr:uid="{00000000-0005-0000-0000-0000C9010000}"/>
    <cellStyle name="style1487848518230" xfId="284" xr:uid="{00000000-0005-0000-0000-0000CA010000}"/>
    <cellStyle name="style1487848518324" xfId="285" xr:uid="{00000000-0005-0000-0000-0000CB010000}"/>
    <cellStyle name="style1487848518418" xfId="286" xr:uid="{00000000-0005-0000-0000-0000CC010000}"/>
    <cellStyle name="style1487848518527" xfId="287" xr:uid="{00000000-0005-0000-0000-0000CD010000}"/>
    <cellStyle name="style1487848518621" xfId="288" xr:uid="{00000000-0005-0000-0000-0000CE010000}"/>
    <cellStyle name="style1487848518715" xfId="289" xr:uid="{00000000-0005-0000-0000-0000CF010000}"/>
    <cellStyle name="style1487848518824" xfId="290" xr:uid="{00000000-0005-0000-0000-0000D0010000}"/>
    <cellStyle name="style1487848518918" xfId="291" xr:uid="{00000000-0005-0000-0000-0000D1010000}"/>
    <cellStyle name="style1487848519012" xfId="292" xr:uid="{00000000-0005-0000-0000-0000D2010000}"/>
    <cellStyle name="style1487848519152" xfId="293" xr:uid="{00000000-0005-0000-0000-0000D3010000}"/>
    <cellStyle name="style1487848519262" xfId="294" xr:uid="{00000000-0005-0000-0000-0000D4010000}"/>
    <cellStyle name="style1487848519355" xfId="295" xr:uid="{00000000-0005-0000-0000-0000D5010000}"/>
    <cellStyle name="style1487848519449" xfId="296" xr:uid="{00000000-0005-0000-0000-0000D6010000}"/>
    <cellStyle name="style1487848555548" xfId="297" xr:uid="{00000000-0005-0000-0000-0000D7010000}"/>
    <cellStyle name="style1487848555642" xfId="298" xr:uid="{00000000-0005-0000-0000-0000D8010000}"/>
    <cellStyle name="style1487848555736" xfId="299" xr:uid="{00000000-0005-0000-0000-0000D9010000}"/>
    <cellStyle name="style1487848555814" xfId="300" xr:uid="{00000000-0005-0000-0000-0000DA010000}"/>
    <cellStyle name="style1487848555910" xfId="301" xr:uid="{00000000-0005-0000-0000-0000DB010000}"/>
    <cellStyle name="style1487848555984" xfId="302" xr:uid="{00000000-0005-0000-0000-0000DC010000}"/>
    <cellStyle name="style1487848556078" xfId="303" xr:uid="{00000000-0005-0000-0000-0000DD010000}"/>
    <cellStyle name="style1487848556156" xfId="304" xr:uid="{00000000-0005-0000-0000-0000DE010000}"/>
    <cellStyle name="style1487848556249" xfId="305" xr:uid="{00000000-0005-0000-0000-0000DF010000}"/>
    <cellStyle name="style1487848556343" xfId="306" xr:uid="{00000000-0005-0000-0000-0000E0010000}"/>
    <cellStyle name="style1487848556421" xfId="307" xr:uid="{00000000-0005-0000-0000-0000E1010000}"/>
    <cellStyle name="style1487848556515" xfId="308" xr:uid="{00000000-0005-0000-0000-0000E2010000}"/>
    <cellStyle name="style1487848556593" xfId="309" xr:uid="{00000000-0005-0000-0000-0000E3010000}"/>
    <cellStyle name="style1487848556687" xfId="310" xr:uid="{00000000-0005-0000-0000-0000E4010000}"/>
    <cellStyle name="style1487848556781" xfId="311" xr:uid="{00000000-0005-0000-0000-0000E5010000}"/>
    <cellStyle name="style1487848556859" xfId="312" xr:uid="{00000000-0005-0000-0000-0000E6010000}"/>
    <cellStyle name="style1487848556953" xfId="313" xr:uid="{00000000-0005-0000-0000-0000E7010000}"/>
    <cellStyle name="style1487848557046" xfId="314" xr:uid="{00000000-0005-0000-0000-0000E8010000}"/>
    <cellStyle name="style1487848557124" xfId="315" xr:uid="{00000000-0005-0000-0000-0000E9010000}"/>
    <cellStyle name="style1487848557218" xfId="316" xr:uid="{00000000-0005-0000-0000-0000EA010000}"/>
    <cellStyle name="style1487848557312" xfId="317" xr:uid="{00000000-0005-0000-0000-0000EB010000}"/>
    <cellStyle name="style1487848557390" xfId="318" xr:uid="{00000000-0005-0000-0000-0000EC010000}"/>
    <cellStyle name="style1487848557484" xfId="319" xr:uid="{00000000-0005-0000-0000-0000ED010000}"/>
    <cellStyle name="style1487848557562" xfId="320" xr:uid="{00000000-0005-0000-0000-0000EE010000}"/>
    <cellStyle name="style1487848557640" xfId="321" xr:uid="{00000000-0005-0000-0000-0000EF010000}"/>
    <cellStyle name="style1487848557734" xfId="322" xr:uid="{00000000-0005-0000-0000-0000F0010000}"/>
    <cellStyle name="style1487848557828" xfId="323" xr:uid="{00000000-0005-0000-0000-0000F1010000}"/>
    <cellStyle name="style1487848557968" xfId="324" xr:uid="{00000000-0005-0000-0000-0000F2010000}"/>
    <cellStyle name="style1487848558062" xfId="325" xr:uid="{00000000-0005-0000-0000-0000F3010000}"/>
    <cellStyle name="style1487848558140" xfId="326" xr:uid="{00000000-0005-0000-0000-0000F4010000}"/>
    <cellStyle name="style1487848558234" xfId="327" xr:uid="{00000000-0005-0000-0000-0000F5010000}"/>
    <cellStyle name="style1487848558343" xfId="328" xr:uid="{00000000-0005-0000-0000-0000F6010000}"/>
    <cellStyle name="style1487848558406" xfId="329" xr:uid="{00000000-0005-0000-0000-0000F7010000}"/>
    <cellStyle name="style1487848558484" xfId="330" xr:uid="{00000000-0005-0000-0000-0000F8010000}"/>
    <cellStyle name="style1487848558562" xfId="331" xr:uid="{00000000-0005-0000-0000-0000F9010000}"/>
    <cellStyle name="style1487848558625" xfId="332" xr:uid="{00000000-0005-0000-0000-0000FA010000}"/>
    <cellStyle name="style1487848558703" xfId="333" xr:uid="{00000000-0005-0000-0000-0000FB010000}"/>
    <cellStyle name="style1487848558765" xfId="334" xr:uid="{00000000-0005-0000-0000-0000FC010000}"/>
    <cellStyle name="style1487848558843" xfId="335" xr:uid="{00000000-0005-0000-0000-0000FD010000}"/>
    <cellStyle name="style1487848558984" xfId="336" xr:uid="{00000000-0005-0000-0000-0000FE010000}"/>
    <cellStyle name="style1487848559047" xfId="337" xr:uid="{00000000-0005-0000-0000-0000FF010000}"/>
    <cellStyle name="style1487848559125" xfId="338" xr:uid="{00000000-0005-0000-0000-000000020000}"/>
    <cellStyle name="style1487848559203" xfId="339" xr:uid="{00000000-0005-0000-0000-000001020000}"/>
    <cellStyle name="style1487848595397" xfId="340" xr:uid="{00000000-0005-0000-0000-000002020000}"/>
    <cellStyle name="style1487848595491" xfId="341" xr:uid="{00000000-0005-0000-0000-000003020000}"/>
    <cellStyle name="style1487848595585" xfId="342" xr:uid="{00000000-0005-0000-0000-000004020000}"/>
    <cellStyle name="style1487848595663" xfId="343" xr:uid="{00000000-0005-0000-0000-000005020000}"/>
    <cellStyle name="style1487848595741" xfId="344" xr:uid="{00000000-0005-0000-0000-000006020000}"/>
    <cellStyle name="style1487848595835" xfId="345" xr:uid="{00000000-0005-0000-0000-000007020000}"/>
    <cellStyle name="style1487848595913" xfId="346" xr:uid="{00000000-0005-0000-0000-000008020000}"/>
    <cellStyle name="style1487848596007" xfId="347" xr:uid="{00000000-0005-0000-0000-000009020000}"/>
    <cellStyle name="style1487848596085" xfId="348" xr:uid="{00000000-0005-0000-0000-00000A020000}"/>
    <cellStyle name="style1487848596179" xfId="349" xr:uid="{00000000-0005-0000-0000-00000B020000}"/>
    <cellStyle name="style1487848596272" xfId="350" xr:uid="{00000000-0005-0000-0000-00000C020000}"/>
    <cellStyle name="style1487848596350" xfId="351" xr:uid="{00000000-0005-0000-0000-00000D020000}"/>
    <cellStyle name="style1487848596444" xfId="352" xr:uid="{00000000-0005-0000-0000-00000E020000}"/>
    <cellStyle name="style1487848596522" xfId="353" xr:uid="{00000000-0005-0000-0000-00000F020000}"/>
    <cellStyle name="style1487848596616" xfId="354" xr:uid="{00000000-0005-0000-0000-000010020000}"/>
    <cellStyle name="style1487848596710" xfId="355" xr:uid="{00000000-0005-0000-0000-000011020000}"/>
    <cellStyle name="style1487848596788" xfId="356" xr:uid="{00000000-0005-0000-0000-000012020000}"/>
    <cellStyle name="style1487848596866" xfId="357" xr:uid="{00000000-0005-0000-0000-000013020000}"/>
    <cellStyle name="style1487848596960" xfId="358" xr:uid="{00000000-0005-0000-0000-000014020000}"/>
    <cellStyle name="style1487848597038" xfId="359" xr:uid="{00000000-0005-0000-0000-000015020000}"/>
    <cellStyle name="style1487848597132" xfId="360" xr:uid="{00000000-0005-0000-0000-000016020000}"/>
    <cellStyle name="style1487848597226" xfId="361" xr:uid="{00000000-0005-0000-0000-000017020000}"/>
    <cellStyle name="style1487848597304" xfId="362" xr:uid="{00000000-0005-0000-0000-000018020000}"/>
    <cellStyle name="style1487848597398" xfId="363" xr:uid="{00000000-0005-0000-0000-000019020000}"/>
    <cellStyle name="style1487848597476" xfId="364" xr:uid="{00000000-0005-0000-0000-00001A020000}"/>
    <cellStyle name="style1487848597569" xfId="365" xr:uid="{00000000-0005-0000-0000-00001B020000}"/>
    <cellStyle name="style1487848597663" xfId="366" xr:uid="{00000000-0005-0000-0000-00001C020000}"/>
    <cellStyle name="style1487848597773" xfId="367" xr:uid="{00000000-0005-0000-0000-00001D020000}"/>
    <cellStyle name="style1487848597851" xfId="368" xr:uid="{00000000-0005-0000-0000-00001E020000}"/>
    <cellStyle name="style1487848597944" xfId="369" xr:uid="{00000000-0005-0000-0000-00001F020000}"/>
    <cellStyle name="style1487848598038" xfId="370" xr:uid="{00000000-0005-0000-0000-000020020000}"/>
    <cellStyle name="style1487848634401" xfId="371" xr:uid="{00000000-0005-0000-0000-000021020000}"/>
    <cellStyle name="style1487848634495" xfId="372" xr:uid="{00000000-0005-0000-0000-000022020000}"/>
    <cellStyle name="style1487848634588" xfId="373" xr:uid="{00000000-0005-0000-0000-000023020000}"/>
    <cellStyle name="style1487848634666" xfId="374" xr:uid="{00000000-0005-0000-0000-000024020000}"/>
    <cellStyle name="style1487848634745" xfId="375" xr:uid="{00000000-0005-0000-0000-000025020000}"/>
    <cellStyle name="style1487848634838" xfId="376" xr:uid="{00000000-0005-0000-0000-000026020000}"/>
    <cellStyle name="style1487848634917" xfId="377" xr:uid="{00000000-0005-0000-0000-000027020000}"/>
    <cellStyle name="style1487848635010" xfId="378" xr:uid="{00000000-0005-0000-0000-000028020000}"/>
    <cellStyle name="style1487848635089" xfId="379" xr:uid="{00000000-0005-0000-0000-000029020000}"/>
    <cellStyle name="style1487848635182" xfId="380" xr:uid="{00000000-0005-0000-0000-00002A020000}"/>
    <cellStyle name="style1487848635276" xfId="381" xr:uid="{00000000-0005-0000-0000-00002B020000}"/>
    <cellStyle name="style1487848635354" xfId="382" xr:uid="{00000000-0005-0000-0000-00002C020000}"/>
    <cellStyle name="style1487848635448" xfId="383" xr:uid="{00000000-0005-0000-0000-00002D020000}"/>
    <cellStyle name="style1487848635526" xfId="384" xr:uid="{00000000-0005-0000-0000-00002E020000}"/>
    <cellStyle name="style1487848635620" xfId="385" xr:uid="{00000000-0005-0000-0000-00002F020000}"/>
    <cellStyle name="style1487848635714" xfId="386" xr:uid="{00000000-0005-0000-0000-000030020000}"/>
    <cellStyle name="style1487848635792" xfId="387" xr:uid="{00000000-0005-0000-0000-000031020000}"/>
    <cellStyle name="style1487848635886" xfId="388" xr:uid="{00000000-0005-0000-0000-000032020000}"/>
    <cellStyle name="style1487848635979" xfId="389" xr:uid="{00000000-0005-0000-0000-000033020000}"/>
    <cellStyle name="style1487848636057" xfId="390" xr:uid="{00000000-0005-0000-0000-000034020000}"/>
    <cellStyle name="style1487848636136" xfId="391" xr:uid="{00000000-0005-0000-0000-000035020000}"/>
    <cellStyle name="style1487848636245" xfId="392" xr:uid="{00000000-0005-0000-0000-000036020000}"/>
    <cellStyle name="style1487848636323" xfId="393" xr:uid="{00000000-0005-0000-0000-000037020000}"/>
    <cellStyle name="style1487848636401" xfId="394" xr:uid="{00000000-0005-0000-0000-000038020000}"/>
    <cellStyle name="style1487848636495" xfId="395" xr:uid="{00000000-0005-0000-0000-000039020000}"/>
    <cellStyle name="style1487848636573" xfId="396" xr:uid="{00000000-0005-0000-0000-00003A020000}"/>
    <cellStyle name="style1487848636667" xfId="397" xr:uid="{00000000-0005-0000-0000-00003B020000}"/>
    <cellStyle name="style1487848636807" xfId="398" xr:uid="{00000000-0005-0000-0000-00003C020000}"/>
    <cellStyle name="style1487848636886" xfId="399" xr:uid="{00000000-0005-0000-0000-00003D020000}"/>
    <cellStyle name="style1487848636979" xfId="400" xr:uid="{00000000-0005-0000-0000-00003E020000}"/>
    <cellStyle name="style1487848637058" xfId="401" xr:uid="{00000000-0005-0000-0000-00003F020000}"/>
    <cellStyle name="style1487848637167" xfId="402" xr:uid="{00000000-0005-0000-0000-000040020000}"/>
    <cellStyle name="style1487848637245" xfId="403" xr:uid="{00000000-0005-0000-0000-000041020000}"/>
    <cellStyle name="style1487848637308" xfId="404" xr:uid="{00000000-0005-0000-0000-000042020000}"/>
    <cellStyle name="style1487848637386" xfId="405" xr:uid="{00000000-0005-0000-0000-000043020000}"/>
    <cellStyle name="style1487848637464" xfId="406" xr:uid="{00000000-0005-0000-0000-000044020000}"/>
    <cellStyle name="style1487848637542" xfId="407" xr:uid="{00000000-0005-0000-0000-000045020000}"/>
    <cellStyle name="style1487848637604" xfId="408" xr:uid="{00000000-0005-0000-0000-000046020000}"/>
    <cellStyle name="style1487848637683" xfId="409" xr:uid="{00000000-0005-0000-0000-000047020000}"/>
    <cellStyle name="style1487848637808" xfId="410" xr:uid="{00000000-0005-0000-0000-000048020000}"/>
    <cellStyle name="style1487848637870" xfId="411" xr:uid="{00000000-0005-0000-0000-000049020000}"/>
    <cellStyle name="style1487848637948" xfId="412" xr:uid="{00000000-0005-0000-0000-00004A020000}"/>
    <cellStyle name="style1487848638026" xfId="413" xr:uid="{00000000-0005-0000-0000-00004B020000}"/>
    <cellStyle name="style1487848674205" xfId="414" xr:uid="{00000000-0005-0000-0000-00004C020000}"/>
    <cellStyle name="style1487848674299" xfId="415" xr:uid="{00000000-0005-0000-0000-00004D020000}"/>
    <cellStyle name="style1487848674377" xfId="416" xr:uid="{00000000-0005-0000-0000-00004E020000}"/>
    <cellStyle name="style1487848674470" xfId="417" xr:uid="{00000000-0005-0000-0000-00004F020000}"/>
    <cellStyle name="style1487848674549" xfId="418" xr:uid="{00000000-0005-0000-0000-000050020000}"/>
    <cellStyle name="style1487848674627" xfId="419" xr:uid="{00000000-0005-0000-0000-000051020000}"/>
    <cellStyle name="style1487848674720" xfId="420" xr:uid="{00000000-0005-0000-0000-000052020000}"/>
    <cellStyle name="style1487848674799" xfId="421" xr:uid="{00000000-0005-0000-0000-000053020000}"/>
    <cellStyle name="style1487848674892" xfId="422" xr:uid="{00000000-0005-0000-0000-000054020000}"/>
    <cellStyle name="style1487848674971" xfId="423" xr:uid="{00000000-0005-0000-0000-000055020000}"/>
    <cellStyle name="style1487848675064" xfId="424" xr:uid="{00000000-0005-0000-0000-000056020000}"/>
    <cellStyle name="style1487848675142" xfId="425" xr:uid="{00000000-0005-0000-0000-000057020000}"/>
    <cellStyle name="style1487848675236" xfId="426" xr:uid="{00000000-0005-0000-0000-000058020000}"/>
    <cellStyle name="style1487848675330" xfId="427" xr:uid="{00000000-0005-0000-0000-000059020000}"/>
    <cellStyle name="style1487848675424" xfId="428" xr:uid="{00000000-0005-0000-0000-00005A020000}"/>
    <cellStyle name="style1487848675502" xfId="429" xr:uid="{00000000-0005-0000-0000-00005B020000}"/>
    <cellStyle name="style1487848675596" xfId="430" xr:uid="{00000000-0005-0000-0000-00005C020000}"/>
    <cellStyle name="style1487848675674" xfId="431" xr:uid="{00000000-0005-0000-0000-00005D020000}"/>
    <cellStyle name="style1487848675767" xfId="432" xr:uid="{00000000-0005-0000-0000-00005E020000}"/>
    <cellStyle name="style1487848675846" xfId="433" xr:uid="{00000000-0005-0000-0000-00005F020000}"/>
    <cellStyle name="style1487848675924" xfId="434" xr:uid="{00000000-0005-0000-0000-000060020000}"/>
    <cellStyle name="style1487848676002" xfId="435" xr:uid="{00000000-0005-0000-0000-000061020000}"/>
    <cellStyle name="style1487848676096" xfId="436" xr:uid="{00000000-0005-0000-0000-000062020000}"/>
    <cellStyle name="style1487848676189" xfId="437" xr:uid="{00000000-0005-0000-0000-000063020000}"/>
    <cellStyle name="style1487848676268" xfId="438" xr:uid="{00000000-0005-0000-0000-000064020000}"/>
    <cellStyle name="style1487848676346" xfId="439" xr:uid="{00000000-0005-0000-0000-000065020000}"/>
    <cellStyle name="style1487848676439" xfId="440" xr:uid="{00000000-0005-0000-0000-000066020000}"/>
    <cellStyle name="style1487848676533" xfId="441" xr:uid="{00000000-0005-0000-0000-000067020000}"/>
    <cellStyle name="style1487848676627" xfId="442" xr:uid="{00000000-0005-0000-0000-000068020000}"/>
    <cellStyle name="style1487848676705" xfId="443" xr:uid="{00000000-0005-0000-0000-000069020000}"/>
    <cellStyle name="style1487848676799" xfId="444" xr:uid="{00000000-0005-0000-0000-00006A020000}"/>
    <cellStyle name="style1487848676877" xfId="445" xr:uid="{00000000-0005-0000-0000-00006B020000}"/>
    <cellStyle name="style1487848676986" xfId="446" xr:uid="{00000000-0005-0000-0000-00006C020000}"/>
    <cellStyle name="style1487848677049" xfId="447" xr:uid="{00000000-0005-0000-0000-00006D020000}"/>
    <cellStyle name="style1487848677127" xfId="448" xr:uid="{00000000-0005-0000-0000-00006E020000}"/>
    <cellStyle name="style1487848677205" xfId="449" xr:uid="{00000000-0005-0000-0000-00006F020000}"/>
    <cellStyle name="style1487848677283" xfId="450" xr:uid="{00000000-0005-0000-0000-000070020000}"/>
    <cellStyle name="style1487848677346" xfId="451" xr:uid="{00000000-0005-0000-0000-000071020000}"/>
    <cellStyle name="style1487848677424" xfId="452" xr:uid="{00000000-0005-0000-0000-000072020000}"/>
    <cellStyle name="style1487848677502" xfId="453" xr:uid="{00000000-0005-0000-0000-000073020000}"/>
    <cellStyle name="style1487848677565" xfId="454" xr:uid="{00000000-0005-0000-0000-000074020000}"/>
    <cellStyle name="style1487848677658" xfId="455" xr:uid="{00000000-0005-0000-0000-000075020000}"/>
    <cellStyle name="style1487848677721" xfId="456" xr:uid="{00000000-0005-0000-0000-000076020000}"/>
    <cellStyle name="style1487848677799" xfId="457" xr:uid="{00000000-0005-0000-0000-000077020000}"/>
    <cellStyle name="style1487848677877" xfId="458" xr:uid="{00000000-0005-0000-0000-000078020000}"/>
    <cellStyle name="style1487848714194" xfId="459" xr:uid="{00000000-0005-0000-0000-000079020000}"/>
    <cellStyle name="style1487848714288" xfId="460" xr:uid="{00000000-0005-0000-0000-00007A020000}"/>
    <cellStyle name="style1487848714381" xfId="461" xr:uid="{00000000-0005-0000-0000-00007B020000}"/>
    <cellStyle name="style1487848714475" xfId="462" xr:uid="{00000000-0005-0000-0000-00007C020000}"/>
    <cellStyle name="style1487848714569" xfId="463" xr:uid="{00000000-0005-0000-0000-00007D020000}"/>
    <cellStyle name="style1487848714663" xfId="464" xr:uid="{00000000-0005-0000-0000-00007E020000}"/>
    <cellStyle name="style1487848714772" xfId="465" xr:uid="{00000000-0005-0000-0000-00007F020000}"/>
    <cellStyle name="style1487848714866" xfId="466" xr:uid="{00000000-0005-0000-0000-000080020000}"/>
    <cellStyle name="style1487848714960" xfId="467" xr:uid="{00000000-0005-0000-0000-000081020000}"/>
    <cellStyle name="style1487848715038" xfId="468" xr:uid="{00000000-0005-0000-0000-000082020000}"/>
    <cellStyle name="style1487848715132" xfId="469" xr:uid="{00000000-0005-0000-0000-000083020000}"/>
    <cellStyle name="style1487848715225" xfId="470" xr:uid="{00000000-0005-0000-0000-000084020000}"/>
    <cellStyle name="style1487848715303" xfId="471" xr:uid="{00000000-0005-0000-0000-000085020000}"/>
    <cellStyle name="style1487848715397" xfId="472" xr:uid="{00000000-0005-0000-0000-000086020000}"/>
    <cellStyle name="style1487848715491" xfId="473" xr:uid="{00000000-0005-0000-0000-000087020000}"/>
    <cellStyle name="style1487848715585" xfId="474" xr:uid="{00000000-0005-0000-0000-000088020000}"/>
    <cellStyle name="style1487848715694" xfId="475" xr:uid="{00000000-0005-0000-0000-000089020000}"/>
    <cellStyle name="style1487848715788" xfId="476" xr:uid="{00000000-0005-0000-0000-00008A020000}"/>
    <cellStyle name="style1487848715882" xfId="477" xr:uid="{00000000-0005-0000-0000-00008B020000}"/>
    <cellStyle name="style1487848715991" xfId="478" xr:uid="{00000000-0005-0000-0000-00008C020000}"/>
    <cellStyle name="style1487848752375" xfId="479" xr:uid="{00000000-0005-0000-0000-00008D020000}"/>
    <cellStyle name="style1487848752469" xfId="480" xr:uid="{00000000-0005-0000-0000-00008E020000}"/>
    <cellStyle name="style1487848752562" xfId="481" xr:uid="{00000000-0005-0000-0000-00008F020000}"/>
    <cellStyle name="style1487848752641" xfId="482" xr:uid="{00000000-0005-0000-0000-000090020000}"/>
    <cellStyle name="style1487848752734" xfId="483" xr:uid="{00000000-0005-0000-0000-000091020000}"/>
    <cellStyle name="style1487848752797" xfId="484" xr:uid="{00000000-0005-0000-0000-000092020000}"/>
    <cellStyle name="style1487848752875" xfId="485" xr:uid="{00000000-0005-0000-0000-000093020000}"/>
    <cellStyle name="style1487848752969" xfId="486" xr:uid="{00000000-0005-0000-0000-000094020000}"/>
    <cellStyle name="style1487848753078" xfId="487" xr:uid="{00000000-0005-0000-0000-000095020000}"/>
    <cellStyle name="style1487848753172" xfId="488" xr:uid="{00000000-0005-0000-0000-000096020000}"/>
    <cellStyle name="style1487848753250" xfId="489" xr:uid="{00000000-0005-0000-0000-000097020000}"/>
    <cellStyle name="style1487848753359" xfId="490" xr:uid="{00000000-0005-0000-0000-000098020000}"/>
    <cellStyle name="style1487848753453" xfId="491" xr:uid="{00000000-0005-0000-0000-000099020000}"/>
    <cellStyle name="style1487848753547" xfId="492" xr:uid="{00000000-0005-0000-0000-00009A020000}"/>
    <cellStyle name="style1487848753641" xfId="493" xr:uid="{00000000-0005-0000-0000-00009B020000}"/>
    <cellStyle name="style1487848753734" xfId="494" xr:uid="{00000000-0005-0000-0000-00009C020000}"/>
    <cellStyle name="style1487848753812" xfId="495" xr:uid="{00000000-0005-0000-0000-00009D020000}"/>
    <cellStyle name="style1487848753906" xfId="496" xr:uid="{00000000-0005-0000-0000-00009E020000}"/>
    <cellStyle name="style1487848753984" xfId="497" xr:uid="{00000000-0005-0000-0000-00009F020000}"/>
    <cellStyle name="style1487848754063" xfId="498" xr:uid="{00000000-0005-0000-0000-0000A0020000}"/>
    <cellStyle name="style1487848754141" xfId="499" xr:uid="{00000000-0005-0000-0000-0000A1020000}"/>
    <cellStyle name="style1487848754234" xfId="500" xr:uid="{00000000-0005-0000-0000-0000A2020000}"/>
    <cellStyle name="style1487848754328" xfId="501" xr:uid="{00000000-0005-0000-0000-0000A3020000}"/>
    <cellStyle name="style1487848790700" xfId="502" xr:uid="{00000000-0005-0000-0000-0000A4020000}"/>
    <cellStyle name="style1487848790810" xfId="503" xr:uid="{00000000-0005-0000-0000-0000A5020000}"/>
    <cellStyle name="style1487848790888" xfId="504" xr:uid="{00000000-0005-0000-0000-0000A6020000}"/>
    <cellStyle name="style1487848790982" xfId="505" xr:uid="{00000000-0005-0000-0000-0000A7020000}"/>
    <cellStyle name="style1487848791060" xfId="506" xr:uid="{00000000-0005-0000-0000-0000A8020000}"/>
    <cellStyle name="style1487848791138" xfId="507" xr:uid="{00000000-0005-0000-0000-0000A9020000}"/>
    <cellStyle name="style1487848791216" xfId="508" xr:uid="{00000000-0005-0000-0000-0000AA020000}"/>
    <cellStyle name="style1487848791294" xfId="509" xr:uid="{00000000-0005-0000-0000-0000AB020000}"/>
    <cellStyle name="style1487848791388" xfId="510" xr:uid="{00000000-0005-0000-0000-0000AC020000}"/>
    <cellStyle name="style1487848791466" xfId="511" xr:uid="{00000000-0005-0000-0000-0000AD020000}"/>
    <cellStyle name="style1487848791544" xfId="512" xr:uid="{00000000-0005-0000-0000-0000AE020000}"/>
    <cellStyle name="style1487848791638" xfId="513" xr:uid="{00000000-0005-0000-0000-0000AF020000}"/>
    <cellStyle name="style1487848791716" xfId="514" xr:uid="{00000000-0005-0000-0000-0000B0020000}"/>
    <cellStyle name="style1487848791810" xfId="515" xr:uid="{00000000-0005-0000-0000-0000B1020000}"/>
    <cellStyle name="style1487848791919" xfId="516" xr:uid="{00000000-0005-0000-0000-0000B2020000}"/>
    <cellStyle name="style1487848791998" xfId="517" xr:uid="{00000000-0005-0000-0000-0000B3020000}"/>
    <cellStyle name="style1487848792091" xfId="518" xr:uid="{00000000-0005-0000-0000-0000B4020000}"/>
    <cellStyle name="style1487848792185" xfId="519" xr:uid="{00000000-0005-0000-0000-0000B5020000}"/>
    <cellStyle name="style1487848792279" xfId="520" xr:uid="{00000000-0005-0000-0000-0000B6020000}"/>
    <cellStyle name="style1487848792357" xfId="521" xr:uid="{00000000-0005-0000-0000-0000B7020000}"/>
    <cellStyle name="style1487848792451" xfId="522" xr:uid="{00000000-0005-0000-0000-0000B8020000}"/>
    <cellStyle name="style1487848792529" xfId="523" xr:uid="{00000000-0005-0000-0000-0000B9020000}"/>
    <cellStyle name="style1487848792623" xfId="524" xr:uid="{00000000-0005-0000-0000-0000BA020000}"/>
    <cellStyle name="style1487848792701" xfId="525" xr:uid="{00000000-0005-0000-0000-0000BB020000}"/>
    <cellStyle name="style1487848792795" xfId="526" xr:uid="{00000000-0005-0000-0000-0000BC020000}"/>
    <cellStyle name="style1487848792888" xfId="527" xr:uid="{00000000-0005-0000-0000-0000BD020000}"/>
    <cellStyle name="style1487848792967" xfId="528" xr:uid="{00000000-0005-0000-0000-0000BE020000}"/>
    <cellStyle name="style1487848793060" xfId="529" xr:uid="{00000000-0005-0000-0000-0000BF020000}"/>
    <cellStyle name="style1487850971810" xfId="530" xr:uid="{00000000-0005-0000-0000-0000C0020000}"/>
    <cellStyle name="style1487850971919" xfId="531" xr:uid="{00000000-0005-0000-0000-0000C1020000}"/>
    <cellStyle name="style1487850972044" xfId="532" xr:uid="{00000000-0005-0000-0000-0000C2020000}"/>
    <cellStyle name="style1487850972138" xfId="533" xr:uid="{00000000-0005-0000-0000-0000C3020000}"/>
    <cellStyle name="style1487850972239" xfId="534" xr:uid="{00000000-0005-0000-0000-0000C4020000}"/>
    <cellStyle name="style1487850972333" xfId="535" xr:uid="{00000000-0005-0000-0000-0000C5020000}"/>
    <cellStyle name="style1487850972426" xfId="536" xr:uid="{00000000-0005-0000-0000-0000C6020000}"/>
    <cellStyle name="style1487850972536" xfId="537" xr:uid="{00000000-0005-0000-0000-0000C7020000}"/>
    <cellStyle name="style1487850972629" xfId="538" xr:uid="{00000000-0005-0000-0000-0000C8020000}"/>
    <cellStyle name="style1487850972739" xfId="539" xr:uid="{00000000-0005-0000-0000-0000C9020000}"/>
    <cellStyle name="style1487850972833" xfId="540" xr:uid="{00000000-0005-0000-0000-0000CA020000}"/>
    <cellStyle name="style1487850972926" xfId="541" xr:uid="{00000000-0005-0000-0000-0000CB020000}"/>
    <cellStyle name="style1487850973036" xfId="542" xr:uid="{00000000-0005-0000-0000-0000CC020000}"/>
    <cellStyle name="style1487850973145" xfId="543" xr:uid="{00000000-0005-0000-0000-0000CD020000}"/>
    <cellStyle name="style1487850973254" xfId="544" xr:uid="{00000000-0005-0000-0000-0000CE020000}"/>
    <cellStyle name="style1487850973379" xfId="545" xr:uid="{00000000-0005-0000-0000-0000CF020000}"/>
    <cellStyle name="style1487850973473" xfId="546" xr:uid="{00000000-0005-0000-0000-0000D0020000}"/>
    <cellStyle name="style1487850973583" xfId="547" xr:uid="{00000000-0005-0000-0000-0000D1020000}"/>
    <cellStyle name="style1487850973692" xfId="548" xr:uid="{00000000-0005-0000-0000-0000D2020000}"/>
    <cellStyle name="style1487850973786" xfId="549" xr:uid="{00000000-0005-0000-0000-0000D3020000}"/>
    <cellStyle name="style1487850973895" xfId="550" xr:uid="{00000000-0005-0000-0000-0000D4020000}"/>
    <cellStyle name="style1487850973989" xfId="551" xr:uid="{00000000-0005-0000-0000-0000D5020000}"/>
    <cellStyle name="style1487850974083" xfId="552" xr:uid="{00000000-0005-0000-0000-0000D6020000}"/>
    <cellStyle name="style1487850974192" xfId="553" xr:uid="{00000000-0005-0000-0000-0000D7020000}"/>
    <cellStyle name="style1487850974286" xfId="554" xr:uid="{00000000-0005-0000-0000-0000D8020000}"/>
    <cellStyle name="style1487850974380" xfId="555" xr:uid="{00000000-0005-0000-0000-0000D9020000}"/>
    <cellStyle name="style1487850974489" xfId="556" xr:uid="{00000000-0005-0000-0000-0000DA020000}"/>
    <cellStyle name="style1487850974614" xfId="557" xr:uid="{00000000-0005-0000-0000-0000DB020000}"/>
    <cellStyle name="style1487850974724" xfId="558" xr:uid="{00000000-0005-0000-0000-0000DC020000}"/>
    <cellStyle name="style1487850974817" xfId="559" xr:uid="{00000000-0005-0000-0000-0000DD020000}"/>
    <cellStyle name="style1487850974927" xfId="560" xr:uid="{00000000-0005-0000-0000-0000DE020000}"/>
    <cellStyle name="style1487851011341" xfId="561" xr:uid="{00000000-0005-0000-0000-0000DF020000}"/>
    <cellStyle name="style1487851011435" xfId="562" xr:uid="{00000000-0005-0000-0000-0000E0020000}"/>
    <cellStyle name="style1487851011529" xfId="563" xr:uid="{00000000-0005-0000-0000-0000E1020000}"/>
    <cellStyle name="style1487851011607" xfId="564" xr:uid="{00000000-0005-0000-0000-0000E2020000}"/>
    <cellStyle name="style1487851011685" xfId="565" xr:uid="{00000000-0005-0000-0000-0000E3020000}"/>
    <cellStyle name="style1487851011779" xfId="566" xr:uid="{00000000-0005-0000-0000-0000E4020000}"/>
    <cellStyle name="style1487851011857" xfId="567" xr:uid="{00000000-0005-0000-0000-0000E5020000}"/>
    <cellStyle name="style1487851011950" xfId="568" xr:uid="{00000000-0005-0000-0000-0000E6020000}"/>
    <cellStyle name="style1487851012044" xfId="569" xr:uid="{00000000-0005-0000-0000-0000E7020000}"/>
    <cellStyle name="style1487851012122" xfId="570" xr:uid="{00000000-0005-0000-0000-0000E8020000}"/>
    <cellStyle name="style1487851012216" xfId="571" xr:uid="{00000000-0005-0000-0000-0000E9020000}"/>
    <cellStyle name="style1487851012294" xfId="572" xr:uid="{00000000-0005-0000-0000-0000EA020000}"/>
    <cellStyle name="style1487851012388" xfId="573" xr:uid="{00000000-0005-0000-0000-0000EB020000}"/>
    <cellStyle name="style1487851012466" xfId="574" xr:uid="{00000000-0005-0000-0000-0000EC020000}"/>
    <cellStyle name="style1487851012575" xfId="575" xr:uid="{00000000-0005-0000-0000-0000ED020000}"/>
    <cellStyle name="style1487851012654" xfId="576" xr:uid="{00000000-0005-0000-0000-0000EE020000}"/>
    <cellStyle name="style1487851012747" xfId="577" xr:uid="{00000000-0005-0000-0000-0000EF020000}"/>
    <cellStyle name="style1487851012825" xfId="578" xr:uid="{00000000-0005-0000-0000-0000F0020000}"/>
    <cellStyle name="style1487851012919" xfId="579" xr:uid="{00000000-0005-0000-0000-0000F1020000}"/>
    <cellStyle name="style1487851012997" xfId="580" xr:uid="{00000000-0005-0000-0000-0000F2020000}"/>
    <cellStyle name="style1487851013091" xfId="581" xr:uid="{00000000-0005-0000-0000-0000F3020000}"/>
    <cellStyle name="style1487851013170" xfId="582" xr:uid="{00000000-0005-0000-0000-0000F4020000}"/>
    <cellStyle name="style1487851013263" xfId="583" xr:uid="{00000000-0005-0000-0000-0000F5020000}"/>
    <cellStyle name="style1487851013341" xfId="584" xr:uid="{00000000-0005-0000-0000-0000F6020000}"/>
    <cellStyle name="style1487851013435" xfId="585" xr:uid="{00000000-0005-0000-0000-0000F7020000}"/>
    <cellStyle name="style1487851013513" xfId="586" xr:uid="{00000000-0005-0000-0000-0000F8020000}"/>
    <cellStyle name="style1487851013607" xfId="587" xr:uid="{00000000-0005-0000-0000-0000F9020000}"/>
    <cellStyle name="style1487851013748" xfId="588" xr:uid="{00000000-0005-0000-0000-0000FA020000}"/>
    <cellStyle name="style1487851013841" xfId="589" xr:uid="{00000000-0005-0000-0000-0000FB020000}"/>
    <cellStyle name="style1487851013935" xfId="590" xr:uid="{00000000-0005-0000-0000-0000FC020000}"/>
    <cellStyle name="style1487851014029" xfId="591" xr:uid="{00000000-0005-0000-0000-0000FD020000}"/>
    <cellStyle name="style1487851014138" xfId="592" xr:uid="{00000000-0005-0000-0000-0000FE020000}"/>
    <cellStyle name="style1487851014201" xfId="593" xr:uid="{00000000-0005-0000-0000-0000FF020000}"/>
    <cellStyle name="style1487851014279" xfId="594" xr:uid="{00000000-0005-0000-0000-000000030000}"/>
    <cellStyle name="style1487851014357" xfId="595" xr:uid="{00000000-0005-0000-0000-000001030000}"/>
    <cellStyle name="style1487851014420" xfId="596" xr:uid="{00000000-0005-0000-0000-000002030000}"/>
    <cellStyle name="style1487851014498" xfId="597" xr:uid="{00000000-0005-0000-0000-000003030000}"/>
    <cellStyle name="style1487851014576" xfId="598" xr:uid="{00000000-0005-0000-0000-000004030000}"/>
    <cellStyle name="style1487851014654" xfId="599" xr:uid="{00000000-0005-0000-0000-000005030000}"/>
    <cellStyle name="style1487851014795" xfId="600" xr:uid="{00000000-0005-0000-0000-000006030000}"/>
    <cellStyle name="style1487851014873" xfId="601" xr:uid="{00000000-0005-0000-0000-000007030000}"/>
    <cellStyle name="style1487851014935" xfId="602" xr:uid="{00000000-0005-0000-0000-000008030000}"/>
    <cellStyle name="style1487851015013" xfId="603" xr:uid="{00000000-0005-0000-0000-000009030000}"/>
    <cellStyle name="style1487851052262" xfId="604" xr:uid="{00000000-0005-0000-0000-00000A030000}"/>
    <cellStyle name="style1487851052356" xfId="605" xr:uid="{00000000-0005-0000-0000-00000B030000}"/>
    <cellStyle name="style1487851052450" xfId="606" xr:uid="{00000000-0005-0000-0000-00000C030000}"/>
    <cellStyle name="style1487851052544" xfId="607" xr:uid="{00000000-0005-0000-0000-00000D030000}"/>
    <cellStyle name="style1487851052622" xfId="608" xr:uid="{00000000-0005-0000-0000-00000E030000}"/>
    <cellStyle name="style1487851052700" xfId="609" xr:uid="{00000000-0005-0000-0000-00000F030000}"/>
    <cellStyle name="style1487851052794" xfId="610" xr:uid="{00000000-0005-0000-0000-000010030000}"/>
    <cellStyle name="style1487851052872" xfId="611" xr:uid="{00000000-0005-0000-0000-000011030000}"/>
    <cellStyle name="style1487851052966" xfId="612" xr:uid="{00000000-0005-0000-0000-000012030000}"/>
    <cellStyle name="style1487851053059" xfId="613" xr:uid="{00000000-0005-0000-0000-000013030000}"/>
    <cellStyle name="style1487851053138" xfId="614" xr:uid="{00000000-0005-0000-0000-000014030000}"/>
    <cellStyle name="style1487851053216" xfId="615" xr:uid="{00000000-0005-0000-0000-000015030000}"/>
    <cellStyle name="style1487851053310" xfId="616" xr:uid="{00000000-0005-0000-0000-000016030000}"/>
    <cellStyle name="style1487851053404" xfId="617" xr:uid="{00000000-0005-0000-0000-000017030000}"/>
    <cellStyle name="style1487851053482" xfId="618" xr:uid="{00000000-0005-0000-0000-000018030000}"/>
    <cellStyle name="style1487851053575" xfId="619" xr:uid="{00000000-0005-0000-0000-000019030000}"/>
    <cellStyle name="style1487851053669" xfId="620" xr:uid="{00000000-0005-0000-0000-00001A030000}"/>
    <cellStyle name="style1487851053747" xfId="621" xr:uid="{00000000-0005-0000-0000-00001B030000}"/>
    <cellStyle name="style1487851053841" xfId="622" xr:uid="{00000000-0005-0000-0000-00001C030000}"/>
    <cellStyle name="style1487851053919" xfId="623" xr:uid="{00000000-0005-0000-0000-00001D030000}"/>
    <cellStyle name="style1487851054013" xfId="624" xr:uid="{00000000-0005-0000-0000-00001E030000}"/>
    <cellStyle name="style1487851054091" xfId="625" xr:uid="{00000000-0005-0000-0000-00001F030000}"/>
    <cellStyle name="style1487851054185" xfId="626" xr:uid="{00000000-0005-0000-0000-000020030000}"/>
    <cellStyle name="style1487851054263" xfId="627" xr:uid="{00000000-0005-0000-0000-000021030000}"/>
    <cellStyle name="style1487851054357" xfId="628" xr:uid="{00000000-0005-0000-0000-000022030000}"/>
    <cellStyle name="style1487851054435" xfId="629" xr:uid="{00000000-0005-0000-0000-000023030000}"/>
    <cellStyle name="style1487851054529" xfId="630" xr:uid="{00000000-0005-0000-0000-000024030000}"/>
    <cellStyle name="style1487851054622" xfId="631" xr:uid="{00000000-0005-0000-0000-000025030000}"/>
    <cellStyle name="style1487851054716" xfId="632" xr:uid="{00000000-0005-0000-0000-000026030000}"/>
    <cellStyle name="style1487851054810" xfId="633" xr:uid="{00000000-0005-0000-0000-000027030000}"/>
    <cellStyle name="style1487851054888" xfId="634" xr:uid="{00000000-0005-0000-0000-000028030000}"/>
    <cellStyle name="style1487851091016" xfId="635" xr:uid="{00000000-0005-0000-0000-000029030000}"/>
    <cellStyle name="style1487851091110" xfId="636" xr:uid="{00000000-0005-0000-0000-00002A030000}"/>
    <cellStyle name="style1487851091203" xfId="637" xr:uid="{00000000-0005-0000-0000-00002B030000}"/>
    <cellStyle name="style1487851091281" xfId="638" xr:uid="{00000000-0005-0000-0000-00002C030000}"/>
    <cellStyle name="style1487851091375" xfId="639" xr:uid="{00000000-0005-0000-0000-00002D030000}"/>
    <cellStyle name="style1487851091453" xfId="640" xr:uid="{00000000-0005-0000-0000-00002E030000}"/>
    <cellStyle name="style1487851091547" xfId="641" xr:uid="{00000000-0005-0000-0000-00002F030000}"/>
    <cellStyle name="style1487851091625" xfId="642" xr:uid="{00000000-0005-0000-0000-000030030000}"/>
    <cellStyle name="style1487851091719" xfId="643" xr:uid="{00000000-0005-0000-0000-000031030000}"/>
    <cellStyle name="style1487851091813" xfId="644" xr:uid="{00000000-0005-0000-0000-000032030000}"/>
    <cellStyle name="style1487851091891" xfId="645" xr:uid="{00000000-0005-0000-0000-000033030000}"/>
    <cellStyle name="style1487851091985" xfId="646" xr:uid="{00000000-0005-0000-0000-000034030000}"/>
    <cellStyle name="style1487851092063" xfId="647" xr:uid="{00000000-0005-0000-0000-000035030000}"/>
    <cellStyle name="style1487851092157" xfId="648" xr:uid="{00000000-0005-0000-0000-000036030000}"/>
    <cellStyle name="style1487851092250" xfId="649" xr:uid="{00000000-0005-0000-0000-000037030000}"/>
    <cellStyle name="style1487851092328" xfId="650" xr:uid="{00000000-0005-0000-0000-000038030000}"/>
    <cellStyle name="style1487851092422" xfId="651" xr:uid="{00000000-0005-0000-0000-000039030000}"/>
    <cellStyle name="style1487851092516" xfId="652" xr:uid="{00000000-0005-0000-0000-00003A030000}"/>
    <cellStyle name="style1487851092594" xfId="653" xr:uid="{00000000-0005-0000-0000-00003B030000}"/>
    <cellStyle name="style1487851092688" xfId="654" xr:uid="{00000000-0005-0000-0000-00003C030000}"/>
    <cellStyle name="style1487851092766" xfId="655" xr:uid="{00000000-0005-0000-0000-00003D030000}"/>
    <cellStyle name="style1487851092860" xfId="656" xr:uid="{00000000-0005-0000-0000-00003E030000}"/>
    <cellStyle name="style1487851092938" xfId="657" xr:uid="{00000000-0005-0000-0000-00003F030000}"/>
    <cellStyle name="style1487851093032" xfId="658" xr:uid="{00000000-0005-0000-0000-000040030000}"/>
    <cellStyle name="style1487851093110" xfId="659" xr:uid="{00000000-0005-0000-0000-000041030000}"/>
    <cellStyle name="style1487851093188" xfId="660" xr:uid="{00000000-0005-0000-0000-000042030000}"/>
    <cellStyle name="style1487851093282" xfId="661" xr:uid="{00000000-0005-0000-0000-000043030000}"/>
    <cellStyle name="style1487851093422" xfId="662" xr:uid="{00000000-0005-0000-0000-000044030000}"/>
    <cellStyle name="style1487851093516" xfId="663" xr:uid="{00000000-0005-0000-0000-000045030000}"/>
    <cellStyle name="style1487851093594" xfId="664" xr:uid="{00000000-0005-0000-0000-000046030000}"/>
    <cellStyle name="style1487851093688" xfId="665" xr:uid="{00000000-0005-0000-0000-000047030000}"/>
    <cellStyle name="style1487851093797" xfId="666" xr:uid="{00000000-0005-0000-0000-000048030000}"/>
    <cellStyle name="style1487851093875" xfId="667" xr:uid="{00000000-0005-0000-0000-000049030000}"/>
    <cellStyle name="style1487851093954" xfId="668" xr:uid="{00000000-0005-0000-0000-00004A030000}"/>
    <cellStyle name="style1487851094032" xfId="669" xr:uid="{00000000-0005-0000-0000-00004B030000}"/>
    <cellStyle name="style1487851094094" xfId="670" xr:uid="{00000000-0005-0000-0000-00004C030000}"/>
    <cellStyle name="style1487851094173" xfId="671" xr:uid="{00000000-0005-0000-0000-00004D030000}"/>
    <cellStyle name="style1487851094235" xfId="672" xr:uid="{00000000-0005-0000-0000-00004E030000}"/>
    <cellStyle name="style1487851094313" xfId="673" xr:uid="{00000000-0005-0000-0000-00004F030000}"/>
    <cellStyle name="style1487851094438" xfId="674" xr:uid="{00000000-0005-0000-0000-000050030000}"/>
    <cellStyle name="style1487851094516" xfId="675" xr:uid="{00000000-0005-0000-0000-000051030000}"/>
    <cellStyle name="style1487851094579" xfId="676" xr:uid="{00000000-0005-0000-0000-000052030000}"/>
    <cellStyle name="style1487851094657" xfId="677" xr:uid="{00000000-0005-0000-0000-000053030000}"/>
    <cellStyle name="style1487851131210" xfId="678" xr:uid="{00000000-0005-0000-0000-000054030000}"/>
    <cellStyle name="style1487851131303" xfId="679" xr:uid="{00000000-0005-0000-0000-000055030000}"/>
    <cellStyle name="style1487851131397" xfId="680" xr:uid="{00000000-0005-0000-0000-000056030000}"/>
    <cellStyle name="style1487851131475" xfId="681" xr:uid="{00000000-0005-0000-0000-000057030000}"/>
    <cellStyle name="style1487851131569" xfId="682" xr:uid="{00000000-0005-0000-0000-000058030000}"/>
    <cellStyle name="style1487851131663" xfId="683" xr:uid="{00000000-0005-0000-0000-000059030000}"/>
    <cellStyle name="style1487851131741" xfId="684" xr:uid="{00000000-0005-0000-0000-00005A030000}"/>
    <cellStyle name="style1487851131819" xfId="685" xr:uid="{00000000-0005-0000-0000-00005B030000}"/>
    <cellStyle name="style1487851131913" xfId="686" xr:uid="{00000000-0005-0000-0000-00005C030000}"/>
    <cellStyle name="style1487851131991" xfId="687" xr:uid="{00000000-0005-0000-0000-00005D030000}"/>
    <cellStyle name="style1487851132085" xfId="688" xr:uid="{00000000-0005-0000-0000-00005E030000}"/>
    <cellStyle name="style1487851132163" xfId="689" xr:uid="{00000000-0005-0000-0000-00005F030000}"/>
    <cellStyle name="style1487851132256" xfId="690" xr:uid="{00000000-0005-0000-0000-000060030000}"/>
    <cellStyle name="style1487851132335" xfId="691" xr:uid="{00000000-0005-0000-0000-000061030000}"/>
    <cellStyle name="style1487851132428" xfId="692" xr:uid="{00000000-0005-0000-0000-000062030000}"/>
    <cellStyle name="style1487851132522" xfId="693" xr:uid="{00000000-0005-0000-0000-000063030000}"/>
    <cellStyle name="style1487851132616" xfId="694" xr:uid="{00000000-0005-0000-0000-000064030000}"/>
    <cellStyle name="style1487851132694" xfId="695" xr:uid="{00000000-0005-0000-0000-000065030000}"/>
    <cellStyle name="style1487851132788" xfId="696" xr:uid="{00000000-0005-0000-0000-000066030000}"/>
    <cellStyle name="style1487851132866" xfId="697" xr:uid="{00000000-0005-0000-0000-000067030000}"/>
    <cellStyle name="style1487851132944" xfId="698" xr:uid="{00000000-0005-0000-0000-000068030000}"/>
    <cellStyle name="style1487851133022" xfId="699" xr:uid="{00000000-0005-0000-0000-000069030000}"/>
    <cellStyle name="style1487851133116" xfId="700" xr:uid="{00000000-0005-0000-0000-00006A030000}"/>
    <cellStyle name="style1487851133194" xfId="701" xr:uid="{00000000-0005-0000-0000-00006B030000}"/>
    <cellStyle name="style1487851133288" xfId="702" xr:uid="{00000000-0005-0000-0000-00006C030000}"/>
    <cellStyle name="style1487851133366" xfId="703" xr:uid="{00000000-0005-0000-0000-00006D030000}"/>
    <cellStyle name="style1487851133444" xfId="704" xr:uid="{00000000-0005-0000-0000-00006E030000}"/>
    <cellStyle name="style1487851133538" xfId="705" xr:uid="{00000000-0005-0000-0000-00006F030000}"/>
    <cellStyle name="style1487851133650" xfId="706" xr:uid="{00000000-0005-0000-0000-000070030000}"/>
    <cellStyle name="style1487851133726" xfId="707" xr:uid="{00000000-0005-0000-0000-000071030000}"/>
    <cellStyle name="style1487851133804" xfId="708" xr:uid="{00000000-0005-0000-0000-000072030000}"/>
    <cellStyle name="style1487851133898" xfId="709" xr:uid="{00000000-0005-0000-0000-000073030000}"/>
    <cellStyle name="style1487851134007" xfId="710" xr:uid="{00000000-0005-0000-0000-000074030000}"/>
    <cellStyle name="style1487851134101" xfId="711" xr:uid="{00000000-0005-0000-0000-000075030000}"/>
    <cellStyle name="style1487851134163" xfId="712" xr:uid="{00000000-0005-0000-0000-000076030000}"/>
    <cellStyle name="style1487851134242" xfId="713" xr:uid="{00000000-0005-0000-0000-000077030000}"/>
    <cellStyle name="style1487851134320" xfId="714" xr:uid="{00000000-0005-0000-0000-000078030000}"/>
    <cellStyle name="style1487851134382" xfId="715" xr:uid="{00000000-0005-0000-0000-000079030000}"/>
    <cellStyle name="style1487851134460" xfId="716" xr:uid="{00000000-0005-0000-0000-00007A030000}"/>
    <cellStyle name="style1487851134538" xfId="717" xr:uid="{00000000-0005-0000-0000-00007B030000}"/>
    <cellStyle name="style1487851134601" xfId="718" xr:uid="{00000000-0005-0000-0000-00007C030000}"/>
    <cellStyle name="style1487851134695" xfId="719" xr:uid="{00000000-0005-0000-0000-00007D030000}"/>
    <cellStyle name="style1487851134773" xfId="720" xr:uid="{00000000-0005-0000-0000-00007E030000}"/>
    <cellStyle name="style1487851134851" xfId="721" xr:uid="{00000000-0005-0000-0000-00007F030000}"/>
    <cellStyle name="style1487851134913" xfId="722" xr:uid="{00000000-0005-0000-0000-000080030000}"/>
    <cellStyle name="style1487851170950" xfId="723" xr:uid="{00000000-0005-0000-0000-000081030000}"/>
    <cellStyle name="style1487851171059" xfId="724" xr:uid="{00000000-0005-0000-0000-000082030000}"/>
    <cellStyle name="style1487851171168" xfId="725" xr:uid="{00000000-0005-0000-0000-000083030000}"/>
    <cellStyle name="style1487851171262" xfId="726" xr:uid="{00000000-0005-0000-0000-000084030000}"/>
    <cellStyle name="style1487851171387" xfId="727" xr:uid="{00000000-0005-0000-0000-000085030000}"/>
    <cellStyle name="style1487851171512" xfId="728" xr:uid="{00000000-0005-0000-0000-000086030000}"/>
    <cellStyle name="style1487851171621" xfId="729" xr:uid="{00000000-0005-0000-0000-000087030000}"/>
    <cellStyle name="style1487851171731" xfId="730" xr:uid="{00000000-0005-0000-0000-000088030000}"/>
    <cellStyle name="style1487851171825" xfId="731" xr:uid="{00000000-0005-0000-0000-000089030000}"/>
    <cellStyle name="style1487851171903" xfId="732" xr:uid="{00000000-0005-0000-0000-00008A030000}"/>
    <cellStyle name="style1487851171997" xfId="733" xr:uid="{00000000-0005-0000-0000-00008B030000}"/>
    <cellStyle name="style1487851172075" xfId="734" xr:uid="{00000000-0005-0000-0000-00008C030000}"/>
    <cellStyle name="style1487851172168" xfId="735" xr:uid="{00000000-0005-0000-0000-00008D030000}"/>
    <cellStyle name="style1487851172247" xfId="736" xr:uid="{00000000-0005-0000-0000-00008E030000}"/>
    <cellStyle name="style1487851172356" xfId="737" xr:uid="{00000000-0005-0000-0000-00008F030000}"/>
    <cellStyle name="style1487851172450" xfId="738" xr:uid="{00000000-0005-0000-0000-000090030000}"/>
    <cellStyle name="style1487851172559" xfId="739" xr:uid="{00000000-0005-0000-0000-000091030000}"/>
    <cellStyle name="style1487851172653" xfId="740" xr:uid="{00000000-0005-0000-0000-000092030000}"/>
    <cellStyle name="style1487851172747" xfId="741" xr:uid="{00000000-0005-0000-0000-000093030000}"/>
    <cellStyle name="style1487851172856" xfId="742" xr:uid="{00000000-0005-0000-0000-000094030000}"/>
    <cellStyle name="style1487851209095" xfId="743" xr:uid="{00000000-0005-0000-0000-000095030000}"/>
    <cellStyle name="style1487851209189" xfId="744" xr:uid="{00000000-0005-0000-0000-000096030000}"/>
    <cellStyle name="style1487851209267" xfId="745" xr:uid="{00000000-0005-0000-0000-000097030000}"/>
    <cellStyle name="style1487851209361" xfId="746" xr:uid="{00000000-0005-0000-0000-000098030000}"/>
    <cellStyle name="style1487851209439" xfId="747" xr:uid="{00000000-0005-0000-0000-000099030000}"/>
    <cellStyle name="style1487851209517" xfId="748" xr:uid="{00000000-0005-0000-0000-00009A030000}"/>
    <cellStyle name="style1487851209595" xfId="749" xr:uid="{00000000-0005-0000-0000-00009B030000}"/>
    <cellStyle name="style1487851209689" xfId="750" xr:uid="{00000000-0005-0000-0000-00009C030000}"/>
    <cellStyle name="style1487851209783" xfId="751" xr:uid="{00000000-0005-0000-0000-00009D030000}"/>
    <cellStyle name="style1487851209876" xfId="752" xr:uid="{00000000-0005-0000-0000-00009E030000}"/>
    <cellStyle name="style1487851209955" xfId="753" xr:uid="{00000000-0005-0000-0000-00009F030000}"/>
    <cellStyle name="style1487851210064" xfId="754" xr:uid="{00000000-0005-0000-0000-0000A0030000}"/>
    <cellStyle name="style1487851210158" xfId="755" xr:uid="{00000000-0005-0000-0000-0000A1030000}"/>
    <cellStyle name="style1487851210251" xfId="756" xr:uid="{00000000-0005-0000-0000-0000A2030000}"/>
    <cellStyle name="style1487851210345" xfId="757" xr:uid="{00000000-0005-0000-0000-0000A3030000}"/>
    <cellStyle name="style1487851210439" xfId="758" xr:uid="{00000000-0005-0000-0000-0000A4030000}"/>
    <cellStyle name="style1487851210533" xfId="759" xr:uid="{00000000-0005-0000-0000-0000A5030000}"/>
    <cellStyle name="style1487851210611" xfId="760" xr:uid="{00000000-0005-0000-0000-0000A6030000}"/>
    <cellStyle name="style1487851210705" xfId="761" xr:uid="{00000000-0005-0000-0000-0000A7030000}"/>
    <cellStyle name="style1487851210767" xfId="762" xr:uid="{00000000-0005-0000-0000-0000A8030000}"/>
    <cellStyle name="style1487851210861" xfId="763" xr:uid="{00000000-0005-0000-0000-0000A9030000}"/>
    <cellStyle name="style1487851210939" xfId="764" xr:uid="{00000000-0005-0000-0000-0000AA030000}"/>
    <cellStyle name="style1487851211033" xfId="765" xr:uid="{00000000-0005-0000-0000-0000AB030000}"/>
    <cellStyle name="style1487851247149" xfId="766" xr:uid="{00000000-0005-0000-0000-0000AC030000}"/>
    <cellStyle name="style1487851247259" xfId="767" xr:uid="{00000000-0005-0000-0000-0000AD030000}"/>
    <cellStyle name="style1487851247337" xfId="768" xr:uid="{00000000-0005-0000-0000-0000AE030000}"/>
    <cellStyle name="style1487851247430" xfId="769" xr:uid="{00000000-0005-0000-0000-0000AF030000}"/>
    <cellStyle name="style1487851247524" xfId="770" xr:uid="{00000000-0005-0000-0000-0000B0030000}"/>
    <cellStyle name="style1487851247602" xfId="771" xr:uid="{00000000-0005-0000-0000-0000B1030000}"/>
    <cellStyle name="style1487851247680" xfId="772" xr:uid="{00000000-0005-0000-0000-0000B2030000}"/>
    <cellStyle name="style1487851247759" xfId="773" xr:uid="{00000000-0005-0000-0000-0000B3030000}"/>
    <cellStyle name="style1487851247837" xfId="774" xr:uid="{00000000-0005-0000-0000-0000B4030000}"/>
    <cellStyle name="style1487851247930" xfId="775" xr:uid="{00000000-0005-0000-0000-0000B5030000}"/>
    <cellStyle name="style1487851248009" xfId="776" xr:uid="{00000000-0005-0000-0000-0000B6030000}"/>
    <cellStyle name="style1487851248102" xfId="777" xr:uid="{00000000-0005-0000-0000-0000B7030000}"/>
    <cellStyle name="style1487851248180" xfId="778" xr:uid="{00000000-0005-0000-0000-0000B8030000}"/>
    <cellStyle name="style1487851248274" xfId="779" xr:uid="{00000000-0005-0000-0000-0000B9030000}"/>
    <cellStyle name="style1487851248384" xfId="780" xr:uid="{00000000-0005-0000-0000-0000BA030000}"/>
    <cellStyle name="style1487851248462" xfId="781" xr:uid="{00000000-0005-0000-0000-0000BB030000}"/>
    <cellStyle name="style1487851248555" xfId="782" xr:uid="{00000000-0005-0000-0000-0000BC030000}"/>
    <cellStyle name="style1487851248649" xfId="783" xr:uid="{00000000-0005-0000-0000-0000BD030000}"/>
    <cellStyle name="style1487851248743" xfId="784" xr:uid="{00000000-0005-0000-0000-0000BE030000}"/>
    <cellStyle name="style1487851248821" xfId="785" xr:uid="{00000000-0005-0000-0000-0000BF030000}"/>
    <cellStyle name="style1487851248915" xfId="786" xr:uid="{00000000-0005-0000-0000-0000C0030000}"/>
    <cellStyle name="style1487851248993" xfId="787" xr:uid="{00000000-0005-0000-0000-0000C1030000}"/>
    <cellStyle name="style1487851249071" xfId="788" xr:uid="{00000000-0005-0000-0000-0000C2030000}"/>
    <cellStyle name="style1487851249165" xfId="789" xr:uid="{00000000-0005-0000-0000-0000C3030000}"/>
    <cellStyle name="style1487851249243" xfId="790" xr:uid="{00000000-0005-0000-0000-0000C4030000}"/>
    <cellStyle name="style1487851249337" xfId="791" xr:uid="{00000000-0005-0000-0000-0000C5030000}"/>
    <cellStyle name="style1487851249415" xfId="792" xr:uid="{00000000-0005-0000-0000-0000C6030000}"/>
    <cellStyle name="style1487851249509" xfId="793" xr:uid="{00000000-0005-0000-0000-0000C7030000}"/>
    <cellStyle name="style1488108705010" xfId="794" xr:uid="{00000000-0005-0000-0000-0000C8030000}"/>
    <cellStyle name="style1488108705213" xfId="795" xr:uid="{00000000-0005-0000-0000-0000C9030000}"/>
    <cellStyle name="style1488108705338" xfId="796" xr:uid="{00000000-0005-0000-0000-0000CA030000}"/>
    <cellStyle name="style1488108705431" xfId="797" xr:uid="{00000000-0005-0000-0000-0000CB030000}"/>
    <cellStyle name="style1488108705556" xfId="798" xr:uid="{00000000-0005-0000-0000-0000CC030000}"/>
    <cellStyle name="style1488108705673" xfId="799" xr:uid="{00000000-0005-0000-0000-0000CD030000}"/>
    <cellStyle name="style1488108705790" xfId="800" xr:uid="{00000000-0005-0000-0000-0000CE030000}"/>
    <cellStyle name="style1488108705915" xfId="801" xr:uid="{00000000-0005-0000-0000-0000CF030000}"/>
    <cellStyle name="style1488108706024" xfId="802" xr:uid="{00000000-0005-0000-0000-0000D0030000}"/>
    <cellStyle name="style1488108706152" xfId="803" xr:uid="{00000000-0005-0000-0000-0000D1030000}"/>
    <cellStyle name="style1488108706306" xfId="804" xr:uid="{00000000-0005-0000-0000-0000D2030000}"/>
    <cellStyle name="style1488108706416" xfId="805" xr:uid="{00000000-0005-0000-0000-0000D3030000}"/>
    <cellStyle name="style1488108706541" xfId="806" xr:uid="{00000000-0005-0000-0000-0000D4030000}"/>
    <cellStyle name="style1488108706666" xfId="807" xr:uid="{00000000-0005-0000-0000-0000D5030000}"/>
    <cellStyle name="style1488108706776" xfId="808" xr:uid="{00000000-0005-0000-0000-0000D6030000}"/>
    <cellStyle name="style1488108706916" xfId="809" xr:uid="{00000000-0005-0000-0000-0000D7030000}"/>
    <cellStyle name="style1488108707026" xfId="810" xr:uid="{00000000-0005-0000-0000-0000D8030000}"/>
    <cellStyle name="style1488108707151" xfId="811" xr:uid="{00000000-0005-0000-0000-0000D9030000}"/>
    <cellStyle name="style1488108707276" xfId="812" xr:uid="{00000000-0005-0000-0000-0000DA030000}"/>
    <cellStyle name="style1488108707401" xfId="813" xr:uid="{00000000-0005-0000-0000-0000DB030000}"/>
    <cellStyle name="style1488108707557" xfId="814" xr:uid="{00000000-0005-0000-0000-0000DC030000}"/>
    <cellStyle name="style1488108707718" xfId="815" xr:uid="{00000000-0005-0000-0000-0000DD030000}"/>
    <cellStyle name="style1488108707824" xfId="816" xr:uid="{00000000-0005-0000-0000-0000DE030000}"/>
    <cellStyle name="style1488108707949" xfId="817" xr:uid="{00000000-0005-0000-0000-0000DF030000}"/>
    <cellStyle name="style1488108708074" xfId="818" xr:uid="{00000000-0005-0000-0000-0000E0030000}"/>
    <cellStyle name="style1488108708214" xfId="819" xr:uid="{00000000-0005-0000-0000-0000E1030000}"/>
    <cellStyle name="style1488108708339" xfId="820" xr:uid="{00000000-0005-0000-0000-0000E2030000}"/>
    <cellStyle name="style1488108708464" xfId="821" xr:uid="{00000000-0005-0000-0000-0000E3030000}"/>
    <cellStyle name="style1488108708667" xfId="822" xr:uid="{00000000-0005-0000-0000-0000E4030000}"/>
    <cellStyle name="style1488108708825" xfId="823" xr:uid="{00000000-0005-0000-0000-0000E5030000}"/>
    <cellStyle name="style1488108708997" xfId="824" xr:uid="{00000000-0005-0000-0000-0000E6030000}"/>
    <cellStyle name="style1488108709137" xfId="825" xr:uid="{00000000-0005-0000-0000-0000E7030000}"/>
    <cellStyle name="style1488108750275" xfId="826" xr:uid="{00000000-0005-0000-0000-0000E8030000}"/>
    <cellStyle name="style1488108750416" xfId="827" xr:uid="{00000000-0005-0000-0000-0000E9030000}"/>
    <cellStyle name="style1488108750542" xfId="828" xr:uid="{00000000-0005-0000-0000-0000EA030000}"/>
    <cellStyle name="style1488108750667" xfId="829" xr:uid="{00000000-0005-0000-0000-0000EB030000}"/>
    <cellStyle name="style1488108750776" xfId="830" xr:uid="{00000000-0005-0000-0000-0000EC030000}"/>
    <cellStyle name="style1488108750917" xfId="831" xr:uid="{00000000-0005-0000-0000-0000ED030000}"/>
    <cellStyle name="style1488108751057" xfId="832" xr:uid="{00000000-0005-0000-0000-0000EE030000}"/>
    <cellStyle name="style1488108751182" xfId="833" xr:uid="{00000000-0005-0000-0000-0000EF030000}"/>
    <cellStyle name="style1488108751307" xfId="834" xr:uid="{00000000-0005-0000-0000-0000F0030000}"/>
    <cellStyle name="style1488108751448" xfId="835" xr:uid="{00000000-0005-0000-0000-0000F1030000}"/>
    <cellStyle name="style1488108751559" xfId="836" xr:uid="{00000000-0005-0000-0000-0000F2030000}"/>
    <cellStyle name="style1488108751668" xfId="837" xr:uid="{00000000-0005-0000-0000-0000F3030000}"/>
    <cellStyle name="style1488108751777" xfId="838" xr:uid="{00000000-0005-0000-0000-0000F4030000}"/>
    <cellStyle name="style1488108751887" xfId="839" xr:uid="{00000000-0005-0000-0000-0000F5030000}"/>
    <cellStyle name="style1488108752002" xfId="840" xr:uid="{00000000-0005-0000-0000-0000F6030000}"/>
    <cellStyle name="style1488108752107" xfId="841" xr:uid="{00000000-0005-0000-0000-0000F7030000}"/>
    <cellStyle name="style1488108752204" xfId="842" xr:uid="{00000000-0005-0000-0000-0000F8030000}"/>
    <cellStyle name="style1488108752298" xfId="843" xr:uid="{00000000-0005-0000-0000-0000F9030000}"/>
    <cellStyle name="style1488108752438" xfId="844" xr:uid="{00000000-0005-0000-0000-0000FA030000}"/>
    <cellStyle name="style1488108752543" xfId="845" xr:uid="{00000000-0005-0000-0000-0000FB030000}"/>
    <cellStyle name="style1488108752637" xfId="846" xr:uid="{00000000-0005-0000-0000-0000FC030000}"/>
    <cellStyle name="style1488108752731" xfId="847" xr:uid="{00000000-0005-0000-0000-0000FD030000}"/>
    <cellStyle name="style1488108752840" xfId="848" xr:uid="{00000000-0005-0000-0000-0000FE030000}"/>
    <cellStyle name="style1488108752934" xfId="849" xr:uid="{00000000-0005-0000-0000-0000FF030000}"/>
    <cellStyle name="style1488108753028" xfId="850" xr:uid="{00000000-0005-0000-0000-000000040000}"/>
    <cellStyle name="style1488108753122" xfId="851" xr:uid="{00000000-0005-0000-0000-000001040000}"/>
    <cellStyle name="style1488108753231" xfId="852" xr:uid="{00000000-0005-0000-0000-000002040000}"/>
    <cellStyle name="style1488108753465" xfId="853" xr:uid="{00000000-0005-0000-0000-000003040000}"/>
    <cellStyle name="style1488108753576" xfId="854" xr:uid="{00000000-0005-0000-0000-000004040000}"/>
    <cellStyle name="style1488108753654" xfId="855" xr:uid="{00000000-0005-0000-0000-000005040000}"/>
    <cellStyle name="style1488108753779" xfId="856" xr:uid="{00000000-0005-0000-0000-000006040000}"/>
    <cellStyle name="style1488108753967" xfId="857" xr:uid="{00000000-0005-0000-0000-000007040000}"/>
    <cellStyle name="style1488108754076" xfId="858" xr:uid="{00000000-0005-0000-0000-000008040000}"/>
    <cellStyle name="style1488108754169" xfId="859" xr:uid="{00000000-0005-0000-0000-000009040000}"/>
    <cellStyle name="style1488108754294" xfId="860" xr:uid="{00000000-0005-0000-0000-00000A040000}"/>
    <cellStyle name="style1488108754404" xfId="861" xr:uid="{00000000-0005-0000-0000-00000B040000}"/>
    <cellStyle name="style1488108754482" xfId="862" xr:uid="{00000000-0005-0000-0000-00000C040000}"/>
    <cellStyle name="style1488108754577" xfId="863" xr:uid="{00000000-0005-0000-0000-00000D040000}"/>
    <cellStyle name="style1488108754671" xfId="864" xr:uid="{00000000-0005-0000-0000-00000E040000}"/>
    <cellStyle name="style1488108754905" xfId="865" xr:uid="{00000000-0005-0000-0000-00000F040000}"/>
    <cellStyle name="style1488108754999" xfId="866" xr:uid="{00000000-0005-0000-0000-000010040000}"/>
    <cellStyle name="style1488108755093" xfId="867" xr:uid="{00000000-0005-0000-0000-000011040000}"/>
    <cellStyle name="style1488108755171" xfId="868" xr:uid="{00000000-0005-0000-0000-000012040000}"/>
    <cellStyle name="style1488109189498" xfId="869" xr:uid="{00000000-0005-0000-0000-000013040000}"/>
    <cellStyle name="style1488109189623" xfId="870" xr:uid="{00000000-0005-0000-0000-000014040000}"/>
    <cellStyle name="style1488109189732" xfId="871" xr:uid="{00000000-0005-0000-0000-000015040000}"/>
    <cellStyle name="style1488109189842" xfId="872" xr:uid="{00000000-0005-0000-0000-000016040000}"/>
    <cellStyle name="style1488109189951" xfId="873" xr:uid="{00000000-0005-0000-0000-000017040000}"/>
    <cellStyle name="style1488109190056" xfId="874" xr:uid="{00000000-0005-0000-0000-000018040000}"/>
    <cellStyle name="style1488109190171" xfId="875" xr:uid="{00000000-0005-0000-0000-000019040000}"/>
    <cellStyle name="style1488109190265" xfId="876" xr:uid="{00000000-0005-0000-0000-00001A040000}"/>
    <cellStyle name="style1488109190374" xfId="877" xr:uid="{00000000-0005-0000-0000-00001B040000}"/>
    <cellStyle name="style1488109190468" xfId="878" xr:uid="{00000000-0005-0000-0000-00001C040000}"/>
    <cellStyle name="style1488109190593" xfId="879" xr:uid="{00000000-0005-0000-0000-00001D040000}"/>
    <cellStyle name="style1488109190687" xfId="880" xr:uid="{00000000-0005-0000-0000-00001E040000}"/>
    <cellStyle name="style1488109190797" xfId="881" xr:uid="{00000000-0005-0000-0000-00001F040000}"/>
    <cellStyle name="style1488109190906" xfId="882" xr:uid="{00000000-0005-0000-0000-000020040000}"/>
    <cellStyle name="style1488109191015" xfId="883" xr:uid="{00000000-0005-0000-0000-000021040000}"/>
    <cellStyle name="style1488109191141" xfId="884" xr:uid="{00000000-0005-0000-0000-000022040000}"/>
    <cellStyle name="style1488109191328" xfId="885" xr:uid="{00000000-0005-0000-0000-000023040000}"/>
    <cellStyle name="style1488109191484" xfId="886" xr:uid="{00000000-0005-0000-0000-000024040000}"/>
    <cellStyle name="style1488109191626" xfId="887" xr:uid="{00000000-0005-0000-0000-000025040000}"/>
    <cellStyle name="style1488109191735" xfId="888" xr:uid="{00000000-0005-0000-0000-000026040000}"/>
    <cellStyle name="style1488109191845" xfId="889" xr:uid="{00000000-0005-0000-0000-000027040000}"/>
    <cellStyle name="style1488109191954" xfId="890" xr:uid="{00000000-0005-0000-0000-000028040000}"/>
    <cellStyle name="style1488109192048" xfId="891" xr:uid="{00000000-0005-0000-0000-000029040000}"/>
    <cellStyle name="style1488109192157" xfId="892" xr:uid="{00000000-0005-0000-0000-00002A040000}"/>
    <cellStyle name="style1488109192251" xfId="893" xr:uid="{00000000-0005-0000-0000-00002B040000}"/>
    <cellStyle name="style1488109192361" xfId="894" xr:uid="{00000000-0005-0000-0000-00002C040000}"/>
    <cellStyle name="style1488109192470" xfId="895" xr:uid="{00000000-0005-0000-0000-00002D040000}"/>
    <cellStyle name="style1488109192616" xfId="896" xr:uid="{00000000-0005-0000-0000-00002E040000}"/>
    <cellStyle name="style1488109192706" xfId="897" xr:uid="{00000000-0005-0000-0000-00002F040000}"/>
    <cellStyle name="style1488109192815" xfId="898" xr:uid="{00000000-0005-0000-0000-000030040000}"/>
    <cellStyle name="style1488109192924" xfId="899" xr:uid="{00000000-0005-0000-0000-000031040000}"/>
    <cellStyle name="style1488109231194" xfId="900" xr:uid="{00000000-0005-0000-0000-000032040000}"/>
    <cellStyle name="style1488109231305" xfId="901" xr:uid="{00000000-0005-0000-0000-000033040000}"/>
    <cellStyle name="style1488109231398" xfId="902" xr:uid="{00000000-0005-0000-0000-000034040000}"/>
    <cellStyle name="style1488109231492" xfId="903" xr:uid="{00000000-0005-0000-0000-000035040000}"/>
    <cellStyle name="style1488109231586" xfId="904" xr:uid="{00000000-0005-0000-0000-000036040000}"/>
    <cellStyle name="style1488109231664" xfId="905" xr:uid="{00000000-0005-0000-0000-000037040000}"/>
    <cellStyle name="style1488109231758" xfId="906" xr:uid="{00000000-0005-0000-0000-000038040000}"/>
    <cellStyle name="style1488109231836" xfId="907" xr:uid="{00000000-0005-0000-0000-000039040000}"/>
    <cellStyle name="style1488109231945" xfId="908" xr:uid="{00000000-0005-0000-0000-00003A040000}"/>
    <cellStyle name="style1488109232039" xfId="909" xr:uid="{00000000-0005-0000-0000-00003B040000}"/>
    <cellStyle name="style1488109232133" xfId="910" xr:uid="{00000000-0005-0000-0000-00003C040000}"/>
    <cellStyle name="style1488109232231" xfId="911" xr:uid="{00000000-0005-0000-0000-00003D040000}"/>
    <cellStyle name="style1488109232321" xfId="912" xr:uid="{00000000-0005-0000-0000-00003E040000}"/>
    <cellStyle name="style1488109232400" xfId="913" xr:uid="{00000000-0005-0000-0000-00003F040000}"/>
    <cellStyle name="style1488109232509" xfId="914" xr:uid="{00000000-0005-0000-0000-000040040000}"/>
    <cellStyle name="style1488109232587" xfId="915" xr:uid="{00000000-0005-0000-0000-000041040000}"/>
    <cellStyle name="style1488109232681" xfId="916" xr:uid="{00000000-0005-0000-0000-000042040000}"/>
    <cellStyle name="style1488109232775" xfId="917" xr:uid="{00000000-0005-0000-0000-000043040000}"/>
    <cellStyle name="style1488109232869" xfId="918" xr:uid="{00000000-0005-0000-0000-000044040000}"/>
    <cellStyle name="style1488109232962" xfId="919" xr:uid="{00000000-0005-0000-0000-000045040000}"/>
    <cellStyle name="style1488109233056" xfId="920" xr:uid="{00000000-0005-0000-0000-000046040000}"/>
    <cellStyle name="style1488109233150" xfId="921" xr:uid="{00000000-0005-0000-0000-000047040000}"/>
    <cellStyle name="style1488109233256" xfId="922" xr:uid="{00000000-0005-0000-0000-000048040000}"/>
    <cellStyle name="style1488109233338" xfId="923" xr:uid="{00000000-0005-0000-0000-000049040000}"/>
    <cellStyle name="style1488109233417" xfId="924" xr:uid="{00000000-0005-0000-0000-00004A040000}"/>
    <cellStyle name="style1488109233526" xfId="925" xr:uid="{00000000-0005-0000-0000-00004B040000}"/>
    <cellStyle name="style1488109233620" xfId="926" xr:uid="{00000000-0005-0000-0000-00004C040000}"/>
    <cellStyle name="style1488109233817" xfId="927" xr:uid="{00000000-0005-0000-0000-00004D040000}"/>
    <cellStyle name="style1488109233942" xfId="928" xr:uid="{00000000-0005-0000-0000-00004E040000}"/>
    <cellStyle name="style1488109234035" xfId="929" xr:uid="{00000000-0005-0000-0000-00004F040000}"/>
    <cellStyle name="style1488109234129" xfId="930" xr:uid="{00000000-0005-0000-0000-000050040000}"/>
    <cellStyle name="style1488109234277" xfId="931" xr:uid="{00000000-0005-0000-0000-000051040000}"/>
    <cellStyle name="style1488109234354" xfId="932" xr:uid="{00000000-0005-0000-0000-000052040000}"/>
    <cellStyle name="style1488109234432" xfId="933" xr:uid="{00000000-0005-0000-0000-000053040000}"/>
    <cellStyle name="style1488109234511" xfId="934" xr:uid="{00000000-0005-0000-0000-000054040000}"/>
    <cellStyle name="style1488109234573" xfId="935" xr:uid="{00000000-0005-0000-0000-000055040000}"/>
    <cellStyle name="style1488109234651" xfId="936" xr:uid="{00000000-0005-0000-0000-000056040000}"/>
    <cellStyle name="style1488109234729" xfId="937" xr:uid="{00000000-0005-0000-0000-000057040000}"/>
    <cellStyle name="style1488109234808" xfId="938" xr:uid="{00000000-0005-0000-0000-000058040000}"/>
    <cellStyle name="style1488109234995" xfId="939" xr:uid="{00000000-0005-0000-0000-000059040000}"/>
    <cellStyle name="style1488109235073" xfId="940" xr:uid="{00000000-0005-0000-0000-00005A040000}"/>
    <cellStyle name="style1488109235151" xfId="941" xr:uid="{00000000-0005-0000-0000-00005B040000}"/>
    <cellStyle name="style1488109235230" xfId="942" xr:uid="{00000000-0005-0000-0000-00005C040000}"/>
    <cellStyle name="style1488109545577" xfId="943" xr:uid="{00000000-0005-0000-0000-00005D040000}"/>
    <cellStyle name="style1488109545687" xfId="944" xr:uid="{00000000-0005-0000-0000-00005E040000}"/>
    <cellStyle name="style1488109545801" xfId="945" xr:uid="{00000000-0005-0000-0000-00005F040000}"/>
    <cellStyle name="style1488109545907" xfId="946" xr:uid="{00000000-0005-0000-0000-000060040000}"/>
    <cellStyle name="style1488109546016" xfId="947" xr:uid="{00000000-0005-0000-0000-000061040000}"/>
    <cellStyle name="style1488109546125" xfId="948" xr:uid="{00000000-0005-0000-0000-000062040000}"/>
    <cellStyle name="style1488109546235" xfId="949" xr:uid="{00000000-0005-0000-0000-000063040000}"/>
    <cellStyle name="style1488109546329" xfId="950" xr:uid="{00000000-0005-0000-0000-000064040000}"/>
    <cellStyle name="style1488109546454" xfId="951" xr:uid="{00000000-0005-0000-0000-000065040000}"/>
    <cellStyle name="style1488109546563" xfId="952" xr:uid="{00000000-0005-0000-0000-000066040000}"/>
    <cellStyle name="style1488109546672" xfId="953" xr:uid="{00000000-0005-0000-0000-000067040000}"/>
    <cellStyle name="style1488109546804" xfId="954" xr:uid="{00000000-0005-0000-0000-000068040000}"/>
    <cellStyle name="style1488109546924" xfId="955" xr:uid="{00000000-0005-0000-0000-000069040000}"/>
    <cellStyle name="style1488109547049" xfId="956" xr:uid="{00000000-0005-0000-0000-00006A040000}"/>
    <cellStyle name="style1488109547174" xfId="957" xr:uid="{00000000-0005-0000-0000-00006B040000}"/>
    <cellStyle name="style1488109547283" xfId="958" xr:uid="{00000000-0005-0000-0000-00006C040000}"/>
    <cellStyle name="style1488109547392" xfId="959" xr:uid="{00000000-0005-0000-0000-00006D040000}"/>
    <cellStyle name="style1488109547517" xfId="960" xr:uid="{00000000-0005-0000-0000-00006E040000}"/>
    <cellStyle name="style1488109547642" xfId="961" xr:uid="{00000000-0005-0000-0000-00006F040000}"/>
    <cellStyle name="style1488109547752" xfId="962" xr:uid="{00000000-0005-0000-0000-000070040000}"/>
    <cellStyle name="style1488109547862" xfId="963" xr:uid="{00000000-0005-0000-0000-000071040000}"/>
    <cellStyle name="style1488109547971" xfId="964" xr:uid="{00000000-0005-0000-0000-000072040000}"/>
    <cellStyle name="style1488109548065" xfId="965" xr:uid="{00000000-0005-0000-0000-000073040000}"/>
    <cellStyle name="style1488109548174" xfId="966" xr:uid="{00000000-0005-0000-0000-000074040000}"/>
    <cellStyle name="style1488109548283" xfId="967" xr:uid="{00000000-0005-0000-0000-000075040000}"/>
    <cellStyle name="style1488109548378" xfId="968" xr:uid="{00000000-0005-0000-0000-000076040000}"/>
    <cellStyle name="style1488109548488" xfId="969" xr:uid="{00000000-0005-0000-0000-000077040000}"/>
    <cellStyle name="style1488109548613" xfId="970" xr:uid="{00000000-0005-0000-0000-000078040000}"/>
    <cellStyle name="style1488109548707" xfId="971" xr:uid="{00000000-0005-0000-0000-000079040000}"/>
    <cellStyle name="style1488109548816" xfId="972" xr:uid="{00000000-0005-0000-0000-00007A040000}"/>
    <cellStyle name="style1488109548926" xfId="973" xr:uid="{00000000-0005-0000-0000-00007B040000}"/>
    <cellStyle name="style1488109593829" xfId="974" xr:uid="{00000000-0005-0000-0000-00007C040000}"/>
    <cellStyle name="style1488109593923" xfId="975" xr:uid="{00000000-0005-0000-0000-00007D040000}"/>
    <cellStyle name="style1488109594016" xfId="976" xr:uid="{00000000-0005-0000-0000-00007E040000}"/>
    <cellStyle name="style1488109594108" xfId="977" xr:uid="{00000000-0005-0000-0000-00007F040000}"/>
    <cellStyle name="style1488109594189" xfId="978" xr:uid="{00000000-0005-0000-0000-000080040000}"/>
    <cellStyle name="style1488109594283" xfId="979" xr:uid="{00000000-0005-0000-0000-000081040000}"/>
    <cellStyle name="style1488109594361" xfId="980" xr:uid="{00000000-0005-0000-0000-000082040000}"/>
    <cellStyle name="style1488109594455" xfId="981" xr:uid="{00000000-0005-0000-0000-000083040000}"/>
    <cellStyle name="style1488109594549" xfId="982" xr:uid="{00000000-0005-0000-0000-000084040000}"/>
    <cellStyle name="style1488109594643" xfId="983" xr:uid="{00000000-0005-0000-0000-000085040000}"/>
    <cellStyle name="style1488109594736" xfId="984" xr:uid="{00000000-0005-0000-0000-000086040000}"/>
    <cellStyle name="style1488109594830" xfId="985" xr:uid="{00000000-0005-0000-0000-000087040000}"/>
    <cellStyle name="style1488109594908" xfId="986" xr:uid="{00000000-0005-0000-0000-000088040000}"/>
    <cellStyle name="style1488109595002" xfId="987" xr:uid="{00000000-0005-0000-0000-000089040000}"/>
    <cellStyle name="style1488109595106" xfId="988" xr:uid="{00000000-0005-0000-0000-00008A040000}"/>
    <cellStyle name="style1488109595191" xfId="989" xr:uid="{00000000-0005-0000-0000-00008B040000}"/>
    <cellStyle name="style1488109595284" xfId="990" xr:uid="{00000000-0005-0000-0000-00008C040000}"/>
    <cellStyle name="style1488109595378" xfId="991" xr:uid="{00000000-0005-0000-0000-00008D040000}"/>
    <cellStyle name="style1488109595456" xfId="992" xr:uid="{00000000-0005-0000-0000-00008E040000}"/>
    <cellStyle name="style1488109595550" xfId="993" xr:uid="{00000000-0005-0000-0000-00008F040000}"/>
    <cellStyle name="style1488109595643" xfId="994" xr:uid="{00000000-0005-0000-0000-000090040000}"/>
    <cellStyle name="style1488109595721" xfId="995" xr:uid="{00000000-0005-0000-0000-000091040000}"/>
    <cellStyle name="style1488109595815" xfId="996" xr:uid="{00000000-0005-0000-0000-000092040000}"/>
    <cellStyle name="style1488109595909" xfId="997" xr:uid="{00000000-0005-0000-0000-000093040000}"/>
    <cellStyle name="style1488109595987" xfId="998" xr:uid="{00000000-0005-0000-0000-000094040000}"/>
    <cellStyle name="style1488109596081" xfId="999" xr:uid="{00000000-0005-0000-0000-000095040000}"/>
    <cellStyle name="style1488109596175" xfId="1000" xr:uid="{00000000-0005-0000-0000-000096040000}"/>
    <cellStyle name="style1488109596332" xfId="1001" xr:uid="{00000000-0005-0000-0000-000097040000}"/>
    <cellStyle name="style1488109596410" xfId="1002" xr:uid="{00000000-0005-0000-0000-000098040000}"/>
    <cellStyle name="style1488109596504" xfId="1003" xr:uid="{00000000-0005-0000-0000-000099040000}"/>
    <cellStyle name="style1488109596597" xfId="1004" xr:uid="{00000000-0005-0000-0000-00009A040000}"/>
    <cellStyle name="style1488109596707" xfId="1005" xr:uid="{00000000-0005-0000-0000-00009B040000}"/>
    <cellStyle name="style1488109596785" xfId="1006" xr:uid="{00000000-0005-0000-0000-00009C040000}"/>
    <cellStyle name="style1488109596848" xfId="1007" xr:uid="{00000000-0005-0000-0000-00009D040000}"/>
    <cellStyle name="style1488109596926" xfId="1008" xr:uid="{00000000-0005-0000-0000-00009E040000}"/>
    <cellStyle name="style1488109597004" xfId="1009" xr:uid="{00000000-0005-0000-0000-00009F040000}"/>
    <cellStyle name="style1488109597082" xfId="1010" xr:uid="{00000000-0005-0000-0000-0000A0040000}"/>
    <cellStyle name="style1488109597161" xfId="1011" xr:uid="{00000000-0005-0000-0000-0000A1040000}"/>
    <cellStyle name="style1488109597239" xfId="1012" xr:uid="{00000000-0005-0000-0000-0000A2040000}"/>
    <cellStyle name="style1488109597380" xfId="1013" xr:uid="{00000000-0005-0000-0000-0000A3040000}"/>
    <cellStyle name="style1488109597474" xfId="1014" xr:uid="{00000000-0005-0000-0000-0000A4040000}"/>
    <cellStyle name="style1488109597536" xfId="1015" xr:uid="{00000000-0005-0000-0000-0000A5040000}"/>
    <cellStyle name="style1488109597633" xfId="1016" xr:uid="{00000000-0005-0000-0000-0000A6040000}"/>
    <cellStyle name="style1488110779583" xfId="1017" xr:uid="{00000000-0005-0000-0000-0000A7040000}"/>
    <cellStyle name="style1488110779725" xfId="1018" xr:uid="{00000000-0005-0000-0000-0000A8040000}"/>
    <cellStyle name="style1488110779865" xfId="1019" xr:uid="{00000000-0005-0000-0000-0000A9040000}"/>
    <cellStyle name="style1488110779990" xfId="1020" xr:uid="{00000000-0005-0000-0000-0000AA040000}"/>
    <cellStyle name="style1488110780115" xfId="1021" xr:uid="{00000000-0005-0000-0000-0000AB040000}"/>
    <cellStyle name="style1488110780275" xfId="1022" xr:uid="{00000000-0005-0000-0000-0000AC040000}"/>
    <cellStyle name="style1488110780400" xfId="1023" xr:uid="{00000000-0005-0000-0000-0000AD040000}"/>
    <cellStyle name="style1488110780525" xfId="1024" xr:uid="{00000000-0005-0000-0000-0000AE040000}"/>
    <cellStyle name="style1488110780661" xfId="1025" xr:uid="{00000000-0005-0000-0000-0000AF040000}"/>
    <cellStyle name="style1488110780790" xfId="1026" xr:uid="{00000000-0005-0000-0000-0000B0040000}"/>
    <cellStyle name="style1488110780946" xfId="1027" xr:uid="{00000000-0005-0000-0000-0000B1040000}"/>
    <cellStyle name="style1488110781056" xfId="1028" xr:uid="{00000000-0005-0000-0000-0000B2040000}"/>
    <cellStyle name="style1488110781162" xfId="1029" xr:uid="{00000000-0005-0000-0000-0000B3040000}"/>
    <cellStyle name="style1488110781256" xfId="1030" xr:uid="{00000000-0005-0000-0000-0000B4040000}"/>
    <cellStyle name="style1488110781365" xfId="1031" xr:uid="{00000000-0005-0000-0000-0000B5040000}"/>
    <cellStyle name="style1488110781490" xfId="1032" xr:uid="{00000000-0005-0000-0000-0000B6040000}"/>
    <cellStyle name="style1488110781584" xfId="1033" xr:uid="{00000000-0005-0000-0000-0000B7040000}"/>
    <cellStyle name="style1488110781679" xfId="1034" xr:uid="{00000000-0005-0000-0000-0000B8040000}"/>
    <cellStyle name="style1488110781788" xfId="1035" xr:uid="{00000000-0005-0000-0000-0000B9040000}"/>
    <cellStyle name="style1488110781898" xfId="1036" xr:uid="{00000000-0005-0000-0000-0000BA040000}"/>
    <cellStyle name="style1488110782007" xfId="1037" xr:uid="{00000000-0005-0000-0000-0000BB040000}"/>
    <cellStyle name="style1488110782117" xfId="1038" xr:uid="{00000000-0005-0000-0000-0000BC040000}"/>
    <cellStyle name="style1488110782210" xfId="1039" xr:uid="{00000000-0005-0000-0000-0000BD040000}"/>
    <cellStyle name="style1488110782320" xfId="1040" xr:uid="{00000000-0005-0000-0000-0000BE040000}"/>
    <cellStyle name="style1488110782414" xfId="1041" xr:uid="{00000000-0005-0000-0000-0000BF040000}"/>
    <cellStyle name="style1488110782523" xfId="1042" xr:uid="{00000000-0005-0000-0000-0000C0040000}"/>
    <cellStyle name="style1488110782632" xfId="1043" xr:uid="{00000000-0005-0000-0000-0000C1040000}"/>
    <cellStyle name="style1488110782743" xfId="1044" xr:uid="{00000000-0005-0000-0000-0000C2040000}"/>
    <cellStyle name="style1488110782852" xfId="1045" xr:uid="{00000000-0005-0000-0000-0000C3040000}"/>
    <cellStyle name="style1488110782962" xfId="1046" xr:uid="{00000000-0005-0000-0000-0000C4040000}"/>
    <cellStyle name="style1488110783071" xfId="1047" xr:uid="{00000000-0005-0000-0000-0000C5040000}"/>
    <cellStyle name="style1488110820235" xfId="1048" xr:uid="{00000000-0005-0000-0000-0000C6040000}"/>
    <cellStyle name="style1488110820343" xfId="1049" xr:uid="{00000000-0005-0000-0000-0000C7040000}"/>
    <cellStyle name="style1488110820423" xfId="1050" xr:uid="{00000000-0005-0000-0000-0000C8040000}"/>
    <cellStyle name="style1488110820517" xfId="1051" xr:uid="{00000000-0005-0000-0000-0000C9040000}"/>
    <cellStyle name="style1488110820611" xfId="1052" xr:uid="{00000000-0005-0000-0000-0000CA040000}"/>
    <cellStyle name="style1488110820689" xfId="1053" xr:uid="{00000000-0005-0000-0000-0000CB040000}"/>
    <cellStyle name="style1488110820783" xfId="1054" xr:uid="{00000000-0005-0000-0000-0000CC040000}"/>
    <cellStyle name="style1488110820877" xfId="1055" xr:uid="{00000000-0005-0000-0000-0000CD040000}"/>
    <cellStyle name="style1488110820970" xfId="1056" xr:uid="{00000000-0005-0000-0000-0000CE040000}"/>
    <cellStyle name="style1488110821049" xfId="1057" xr:uid="{00000000-0005-0000-0000-0000CF040000}"/>
    <cellStyle name="style1488110821142" xfId="1058" xr:uid="{00000000-0005-0000-0000-0000D0040000}"/>
    <cellStyle name="style1488110821236" xfId="1059" xr:uid="{00000000-0005-0000-0000-0000D1040000}"/>
    <cellStyle name="style1488110821331" xfId="1060" xr:uid="{00000000-0005-0000-0000-0000D2040000}"/>
    <cellStyle name="style1488110821409" xfId="1061" xr:uid="{00000000-0005-0000-0000-0000D3040000}"/>
    <cellStyle name="style1488110821503" xfId="1062" xr:uid="{00000000-0005-0000-0000-0000D4040000}"/>
    <cellStyle name="style1488110821597" xfId="1063" xr:uid="{00000000-0005-0000-0000-0000D5040000}"/>
    <cellStyle name="style1488110821690" xfId="1064" xr:uid="{00000000-0005-0000-0000-0000D6040000}"/>
    <cellStyle name="style1488110821769" xfId="1065" xr:uid="{00000000-0005-0000-0000-0000D7040000}"/>
    <cellStyle name="style1488110821862" xfId="1066" xr:uid="{00000000-0005-0000-0000-0000D8040000}"/>
    <cellStyle name="style1488110821956" xfId="1067" xr:uid="{00000000-0005-0000-0000-0000D9040000}"/>
    <cellStyle name="style1488110822050" xfId="1068" xr:uid="{00000000-0005-0000-0000-0000DA040000}"/>
    <cellStyle name="style1488110822128" xfId="1069" xr:uid="{00000000-0005-0000-0000-0000DB040000}"/>
    <cellStyle name="style1488110822222" xfId="1070" xr:uid="{00000000-0005-0000-0000-0000DC040000}"/>
    <cellStyle name="style1488110822300" xfId="1071" xr:uid="{00000000-0005-0000-0000-0000DD040000}"/>
    <cellStyle name="style1488110822393" xfId="1072" xr:uid="{00000000-0005-0000-0000-0000DE040000}"/>
    <cellStyle name="style1488110822487" xfId="1073" xr:uid="{00000000-0005-0000-0000-0000DF040000}"/>
    <cellStyle name="style1488110822580" xfId="1074" xr:uid="{00000000-0005-0000-0000-0000E0040000}"/>
    <cellStyle name="style1488110822737" xfId="1075" xr:uid="{00000000-0005-0000-0000-0000E1040000}"/>
    <cellStyle name="style1488110822825" xfId="1076" xr:uid="{00000000-0005-0000-0000-0000E2040000}"/>
    <cellStyle name="style1488110822909" xfId="1077" xr:uid="{00000000-0005-0000-0000-0000E3040000}"/>
    <cellStyle name="style1488110823003" xfId="1078" xr:uid="{00000000-0005-0000-0000-0000E4040000}"/>
    <cellStyle name="style1488110823112" xfId="1079" xr:uid="{00000000-0005-0000-0000-0000E5040000}"/>
    <cellStyle name="style1488110823191" xfId="1080" xr:uid="{00000000-0005-0000-0000-0000E6040000}"/>
    <cellStyle name="style1488110823253" xfId="1081" xr:uid="{00000000-0005-0000-0000-0000E7040000}"/>
    <cellStyle name="style1488110823331" xfId="1082" xr:uid="{00000000-0005-0000-0000-0000E8040000}"/>
    <cellStyle name="style1488110823410" xfId="1083" xr:uid="{00000000-0005-0000-0000-0000E9040000}"/>
    <cellStyle name="style1488110823472" xfId="1084" xr:uid="{00000000-0005-0000-0000-0000EA040000}"/>
    <cellStyle name="style1488110823550" xfId="1085" xr:uid="{00000000-0005-0000-0000-0000EB040000}"/>
    <cellStyle name="style1488110823628" xfId="1086" xr:uid="{00000000-0005-0000-0000-0000EC040000}"/>
    <cellStyle name="style1488110823785" xfId="1087" xr:uid="{00000000-0005-0000-0000-0000ED040000}"/>
    <cellStyle name="style1488110823847" xfId="1088" xr:uid="{00000000-0005-0000-0000-0000EE040000}"/>
    <cellStyle name="style1488110823927" xfId="1089" xr:uid="{00000000-0005-0000-0000-0000EF040000}"/>
    <cellStyle name="style1488110824020" xfId="1090" xr:uid="{00000000-0005-0000-0000-0000F0040000}"/>
    <cellStyle name="style1488110861246" xfId="1091" xr:uid="{00000000-0005-0000-0000-0000F1040000}"/>
    <cellStyle name="style1488110861339" xfId="1092" xr:uid="{00000000-0005-0000-0000-0000F2040000}"/>
    <cellStyle name="style1488110861417" xfId="1093" xr:uid="{00000000-0005-0000-0000-0000F3040000}"/>
    <cellStyle name="style1488110861520" xfId="1094" xr:uid="{00000000-0005-0000-0000-0000F4040000}"/>
    <cellStyle name="style1488110861606" xfId="1095" xr:uid="{00000000-0005-0000-0000-0000F5040000}"/>
    <cellStyle name="style1488110861700" xfId="1096" xr:uid="{00000000-0005-0000-0000-0000F6040000}"/>
    <cellStyle name="style1488110861794" xfId="1097" xr:uid="{00000000-0005-0000-0000-0000F7040000}"/>
    <cellStyle name="style1488110861887" xfId="1098" xr:uid="{00000000-0005-0000-0000-0000F8040000}"/>
    <cellStyle name="style1488110861997" xfId="1099" xr:uid="{00000000-0005-0000-0000-0000F9040000}"/>
    <cellStyle name="style1488110862091" xfId="1100" xr:uid="{00000000-0005-0000-0000-0000FA040000}"/>
    <cellStyle name="style1488110862169" xfId="1101" xr:uid="{00000000-0005-0000-0000-0000FB040000}"/>
    <cellStyle name="style1488110862263" xfId="1102" xr:uid="{00000000-0005-0000-0000-0000FC040000}"/>
    <cellStyle name="style1488110862341" xfId="1103" xr:uid="{00000000-0005-0000-0000-0000FD040000}"/>
    <cellStyle name="style1488110862435" xfId="1104" xr:uid="{00000000-0005-0000-0000-0000FE040000}"/>
    <cellStyle name="style1488110862536" xfId="1105" xr:uid="{00000000-0005-0000-0000-0000FF040000}"/>
    <cellStyle name="style1488110862622" xfId="1106" xr:uid="{00000000-0005-0000-0000-000000050000}"/>
    <cellStyle name="style1488110862700" xfId="1107" xr:uid="{00000000-0005-0000-0000-000001050000}"/>
    <cellStyle name="style1488110862794" xfId="1108" xr:uid="{00000000-0005-0000-0000-000002050000}"/>
    <cellStyle name="style1488110862887" xfId="1109" xr:uid="{00000000-0005-0000-0000-000003050000}"/>
    <cellStyle name="style1488110862966" xfId="1110" xr:uid="{00000000-0005-0000-0000-000004050000}"/>
    <cellStyle name="style1488110863061" xfId="1111" xr:uid="{00000000-0005-0000-0000-000005050000}"/>
    <cellStyle name="style1488110863139" xfId="1112" xr:uid="{00000000-0005-0000-0000-000006050000}"/>
    <cellStyle name="style1488110863232" xfId="1113" xr:uid="{00000000-0005-0000-0000-000007050000}"/>
    <cellStyle name="style1488110863326" xfId="1114" xr:uid="{00000000-0005-0000-0000-000008050000}"/>
    <cellStyle name="style1488110863420" xfId="1115" xr:uid="{00000000-0005-0000-0000-000009050000}"/>
    <cellStyle name="style1488110863514" xfId="1116" xr:uid="{00000000-0005-0000-0000-00000A050000}"/>
    <cellStyle name="style1488110863592" xfId="1117" xr:uid="{00000000-0005-0000-0000-00000B050000}"/>
    <cellStyle name="style1488110863701" xfId="1118" xr:uid="{00000000-0005-0000-0000-00000C050000}"/>
    <cellStyle name="style1488110863780" xfId="1119" xr:uid="{00000000-0005-0000-0000-00000D050000}"/>
    <cellStyle name="style1488110863873" xfId="1120" xr:uid="{00000000-0005-0000-0000-00000E050000}"/>
    <cellStyle name="style1488110863967" xfId="1121" xr:uid="{00000000-0005-0000-0000-00000F050000}"/>
    <cellStyle name="style1488110901614" xfId="1122" xr:uid="{00000000-0005-0000-0000-000010050000}"/>
    <cellStyle name="style1488110901708" xfId="1123" xr:uid="{00000000-0005-0000-0000-000011050000}"/>
    <cellStyle name="style1488110901786" xfId="1124" xr:uid="{00000000-0005-0000-0000-000012050000}"/>
    <cellStyle name="style1488110901880" xfId="1125" xr:uid="{00000000-0005-0000-0000-000013050000}"/>
    <cellStyle name="style1488110901974" xfId="1126" xr:uid="{00000000-0005-0000-0000-000014050000}"/>
    <cellStyle name="style1488110902067" xfId="1127" xr:uid="{00000000-0005-0000-0000-000015050000}"/>
    <cellStyle name="style1488110902161" xfId="1128" xr:uid="{00000000-0005-0000-0000-000016050000}"/>
    <cellStyle name="style1488110902241" xfId="1129" xr:uid="{00000000-0005-0000-0000-000017050000}"/>
    <cellStyle name="style1488110902334" xfId="1130" xr:uid="{00000000-0005-0000-0000-000018050000}"/>
    <cellStyle name="style1488110902412" xfId="1131" xr:uid="{00000000-0005-0000-0000-000019050000}"/>
    <cellStyle name="style1488110902506" xfId="1132" xr:uid="{00000000-0005-0000-0000-00001A050000}"/>
    <cellStyle name="style1488110902584" xfId="1133" xr:uid="{00000000-0005-0000-0000-00001B050000}"/>
    <cellStyle name="style1488110902697" xfId="1134" xr:uid="{00000000-0005-0000-0000-00001C050000}"/>
    <cellStyle name="style1488110902771" xfId="1135" xr:uid="{00000000-0005-0000-0000-00001D050000}"/>
    <cellStyle name="style1488110902865" xfId="1136" xr:uid="{00000000-0005-0000-0000-00001E050000}"/>
    <cellStyle name="style1488110902959" xfId="1137" xr:uid="{00000000-0005-0000-0000-00001F050000}"/>
    <cellStyle name="style1488110903053" xfId="1138" xr:uid="{00000000-0005-0000-0000-000020050000}"/>
    <cellStyle name="style1488110903146" xfId="1139" xr:uid="{00000000-0005-0000-0000-000021050000}"/>
    <cellStyle name="style1488110903241" xfId="1140" xr:uid="{00000000-0005-0000-0000-000022050000}"/>
    <cellStyle name="style1488110903319" xfId="1141" xr:uid="{00000000-0005-0000-0000-000023050000}"/>
    <cellStyle name="style1488110903413" xfId="1142" xr:uid="{00000000-0005-0000-0000-000024050000}"/>
    <cellStyle name="style1488110903491" xfId="1143" xr:uid="{00000000-0005-0000-0000-000025050000}"/>
    <cellStyle name="style1488110903585" xfId="1144" xr:uid="{00000000-0005-0000-0000-000026050000}"/>
    <cellStyle name="style1488110903680" xfId="1145" xr:uid="{00000000-0005-0000-0000-000027050000}"/>
    <cellStyle name="style1488110903756" xfId="1146" xr:uid="{00000000-0005-0000-0000-000028050000}"/>
    <cellStyle name="style1488110903850" xfId="1147" xr:uid="{00000000-0005-0000-0000-000029050000}"/>
    <cellStyle name="style1488110903944" xfId="1148" xr:uid="{00000000-0005-0000-0000-00002A050000}"/>
    <cellStyle name="style1488110904085" xfId="1149" xr:uid="{00000000-0005-0000-0000-00002B050000}"/>
    <cellStyle name="style1488110904178" xfId="1150" xr:uid="{00000000-0005-0000-0000-00002C050000}"/>
    <cellStyle name="style1488110904273" xfId="1151" xr:uid="{00000000-0005-0000-0000-00002D050000}"/>
    <cellStyle name="style1488110904351" xfId="1152" xr:uid="{00000000-0005-0000-0000-00002E050000}"/>
    <cellStyle name="style1488110904461" xfId="1153" xr:uid="{00000000-0005-0000-0000-00002F050000}"/>
    <cellStyle name="style1488110904539" xfId="1154" xr:uid="{00000000-0005-0000-0000-000030050000}"/>
    <cellStyle name="style1488110904617" xfId="1155" xr:uid="{00000000-0005-0000-0000-000031050000}"/>
    <cellStyle name="style1488110904698" xfId="1156" xr:uid="{00000000-0005-0000-0000-000032050000}"/>
    <cellStyle name="style1488110904774" xfId="1157" xr:uid="{00000000-0005-0000-0000-000033050000}"/>
    <cellStyle name="style1488110904836" xfId="1158" xr:uid="{00000000-0005-0000-0000-000034050000}"/>
    <cellStyle name="style1488110904914" xfId="1159" xr:uid="{00000000-0005-0000-0000-000035050000}"/>
    <cellStyle name="style1488110904993" xfId="1160" xr:uid="{00000000-0005-0000-0000-000036050000}"/>
    <cellStyle name="style1488110905133" xfId="1161" xr:uid="{00000000-0005-0000-0000-000037050000}"/>
    <cellStyle name="style1488110905196" xfId="1162" xr:uid="{00000000-0005-0000-0000-000038050000}"/>
    <cellStyle name="style1488110905274" xfId="1163" xr:uid="{00000000-0005-0000-0000-000039050000}"/>
    <cellStyle name="style1488110905352" xfId="1164" xr:uid="{00000000-0005-0000-0000-00003A050000}"/>
    <cellStyle name="style1488110943550" xfId="1165" xr:uid="{00000000-0005-0000-0000-00003B050000}"/>
    <cellStyle name="style1488110943660" xfId="1166" xr:uid="{00000000-0005-0000-0000-00003C050000}"/>
    <cellStyle name="style1488110943753" xfId="1167" xr:uid="{00000000-0005-0000-0000-00003D050000}"/>
    <cellStyle name="style1488110943831" xfId="1168" xr:uid="{00000000-0005-0000-0000-00003E050000}"/>
    <cellStyle name="style1488110943941" xfId="1169" xr:uid="{00000000-0005-0000-0000-00003F050000}"/>
    <cellStyle name="style1488110944035" xfId="1170" xr:uid="{00000000-0005-0000-0000-000040050000}"/>
    <cellStyle name="style1488110944113" xfId="1171" xr:uid="{00000000-0005-0000-0000-000041050000}"/>
    <cellStyle name="style1488110944207" xfId="1172" xr:uid="{00000000-0005-0000-0000-000042050000}"/>
    <cellStyle name="style1488110944316" xfId="1173" xr:uid="{00000000-0005-0000-0000-000043050000}"/>
    <cellStyle name="style1488110944394" xfId="1174" xr:uid="{00000000-0005-0000-0000-000044050000}"/>
    <cellStyle name="style1488110944488" xfId="1175" xr:uid="{00000000-0005-0000-0000-000045050000}"/>
    <cellStyle name="style1488110944582" xfId="1176" xr:uid="{00000000-0005-0000-0000-000046050000}"/>
    <cellStyle name="style1488110944660" xfId="1177" xr:uid="{00000000-0005-0000-0000-000047050000}"/>
    <cellStyle name="style1488110944754" xfId="1178" xr:uid="{00000000-0005-0000-0000-000048050000}"/>
    <cellStyle name="style1488110944847" xfId="1179" xr:uid="{00000000-0005-0000-0000-000049050000}"/>
    <cellStyle name="style1488110944947" xfId="1180" xr:uid="{00000000-0005-0000-0000-00004A050000}"/>
    <cellStyle name="style1488110945036" xfId="1181" xr:uid="{00000000-0005-0000-0000-00004B050000}"/>
    <cellStyle name="style1488110945130" xfId="1182" xr:uid="{00000000-0005-0000-0000-00004C050000}"/>
    <cellStyle name="style1488110945224" xfId="1183" xr:uid="{00000000-0005-0000-0000-00004D050000}"/>
    <cellStyle name="style1488110945302" xfId="1184" xr:uid="{00000000-0005-0000-0000-00004E050000}"/>
    <cellStyle name="style1488110945380" xfId="1185" xr:uid="{00000000-0005-0000-0000-00004F050000}"/>
    <cellStyle name="style1488110945474" xfId="1186" xr:uid="{00000000-0005-0000-0000-000050050000}"/>
    <cellStyle name="style1488110945552" xfId="1187" xr:uid="{00000000-0005-0000-0000-000051050000}"/>
    <cellStyle name="style1488110945646" xfId="1188" xr:uid="{00000000-0005-0000-0000-000052050000}"/>
    <cellStyle name="style1488110945739" xfId="1189" xr:uid="{00000000-0005-0000-0000-000053050000}"/>
    <cellStyle name="style1488110945818" xfId="1190" xr:uid="{00000000-0005-0000-0000-000054050000}"/>
    <cellStyle name="style1488110945911" xfId="1191" xr:uid="{00000000-0005-0000-0000-000055050000}"/>
    <cellStyle name="style1488110946006" xfId="1192" xr:uid="{00000000-0005-0000-0000-000056050000}"/>
    <cellStyle name="style1488110946116" xfId="1193" xr:uid="{00000000-0005-0000-0000-000057050000}"/>
    <cellStyle name="style1488110946194" xfId="1194" xr:uid="{00000000-0005-0000-0000-000058050000}"/>
    <cellStyle name="style1488110946287" xfId="1195" xr:uid="{00000000-0005-0000-0000-000059050000}"/>
    <cellStyle name="style1488110946381" xfId="1196" xr:uid="{00000000-0005-0000-0000-00005A050000}"/>
    <cellStyle name="style1488110946491" xfId="1197" xr:uid="{00000000-0005-0000-0000-00005B050000}"/>
    <cellStyle name="style1488110946554" xfId="1198" xr:uid="{00000000-0005-0000-0000-00005C050000}"/>
    <cellStyle name="style1488110946632" xfId="1199" xr:uid="{00000000-0005-0000-0000-00005D050000}"/>
    <cellStyle name="style1488110946710" xfId="1200" xr:uid="{00000000-0005-0000-0000-00005E050000}"/>
    <cellStyle name="style1488110946789" xfId="1201" xr:uid="{00000000-0005-0000-0000-00005F050000}"/>
    <cellStyle name="style1488110946867" xfId="1202" xr:uid="{00000000-0005-0000-0000-000060050000}"/>
    <cellStyle name="style1488110946929" xfId="1203" xr:uid="{00000000-0005-0000-0000-000061050000}"/>
    <cellStyle name="style1488110947023" xfId="1204" xr:uid="{00000000-0005-0000-0000-000062050000}"/>
    <cellStyle name="style1488110947086" xfId="1205" xr:uid="{00000000-0005-0000-0000-000063050000}"/>
    <cellStyle name="style1488110947179" xfId="1206" xr:uid="{00000000-0005-0000-0000-000064050000}"/>
    <cellStyle name="style1488110947258" xfId="1207" xr:uid="{00000000-0005-0000-0000-000065050000}"/>
    <cellStyle name="style1488110947336" xfId="1208" xr:uid="{00000000-0005-0000-0000-000066050000}"/>
    <cellStyle name="style1488110947398" xfId="1209" xr:uid="{00000000-0005-0000-0000-000067050000}"/>
    <cellStyle name="style1488110984326" xfId="1210" xr:uid="{00000000-0005-0000-0000-000068050000}"/>
    <cellStyle name="style1488110984420" xfId="1211" xr:uid="{00000000-0005-0000-0000-000069050000}"/>
    <cellStyle name="style1488110984529" xfId="1212" xr:uid="{00000000-0005-0000-0000-00006A050000}"/>
    <cellStyle name="style1488110984607" xfId="1213" xr:uid="{00000000-0005-0000-0000-00006B050000}"/>
    <cellStyle name="style1488110984718" xfId="1214" xr:uid="{00000000-0005-0000-0000-00006C050000}"/>
    <cellStyle name="style1488110984812" xfId="1215" xr:uid="{00000000-0005-0000-0000-00006D050000}"/>
    <cellStyle name="style1488110984921" xfId="1216" xr:uid="{00000000-0005-0000-0000-00006E050000}"/>
    <cellStyle name="style1488110985031" xfId="1217" xr:uid="{00000000-0005-0000-0000-00006F050000}"/>
    <cellStyle name="style1488110985136" xfId="1218" xr:uid="{00000000-0005-0000-0000-000070050000}"/>
    <cellStyle name="style1488110985218" xfId="1219" xr:uid="{00000000-0005-0000-0000-000071050000}"/>
    <cellStyle name="style1488110985297" xfId="1220" xr:uid="{00000000-0005-0000-0000-000072050000}"/>
    <cellStyle name="style1488110985390" xfId="1221" xr:uid="{00000000-0005-0000-0000-000073050000}"/>
    <cellStyle name="style1488110985484" xfId="1222" xr:uid="{00000000-0005-0000-0000-000074050000}"/>
    <cellStyle name="style1488110985562" xfId="1223" xr:uid="{00000000-0005-0000-0000-000075050000}"/>
    <cellStyle name="style1488110985673" xfId="1224" xr:uid="{00000000-0005-0000-0000-000076050000}"/>
    <cellStyle name="style1488110985766" xfId="1225" xr:uid="{00000000-0005-0000-0000-000077050000}"/>
    <cellStyle name="style1488110985860" xfId="1226" xr:uid="{00000000-0005-0000-0000-000078050000}"/>
    <cellStyle name="style1488110985970" xfId="1227" xr:uid="{00000000-0005-0000-0000-000079050000}"/>
    <cellStyle name="style1488110986079" xfId="1228" xr:uid="{00000000-0005-0000-0000-00007A050000}"/>
    <cellStyle name="style1488110986188" xfId="1229" xr:uid="{00000000-0005-0000-0000-00007B050000}"/>
    <cellStyle name="style1488111023665" xfId="1230" xr:uid="{00000000-0005-0000-0000-00007C050000}"/>
    <cellStyle name="style1488111023758" xfId="1231" xr:uid="{00000000-0005-0000-0000-00007D050000}"/>
    <cellStyle name="style1488111023853" xfId="1232" xr:uid="{00000000-0005-0000-0000-00007E050000}"/>
    <cellStyle name="style1488111023931" xfId="1233" xr:uid="{00000000-0005-0000-0000-00007F050000}"/>
    <cellStyle name="style1488111024025" xfId="1234" xr:uid="{00000000-0005-0000-0000-000080050000}"/>
    <cellStyle name="style1488111024119" xfId="1235" xr:uid="{00000000-0005-0000-0000-000081050000}"/>
    <cellStyle name="style1488111024181" xfId="1236" xr:uid="{00000000-0005-0000-0000-000082050000}"/>
    <cellStyle name="style1488111024291" xfId="1237" xr:uid="{00000000-0005-0000-0000-000083050000}"/>
    <cellStyle name="style1488111024384" xfId="1238" xr:uid="{00000000-0005-0000-0000-000084050000}"/>
    <cellStyle name="style1488111024462" xfId="1239" xr:uid="{00000000-0005-0000-0000-000085050000}"/>
    <cellStyle name="style1488111024556" xfId="1240" xr:uid="{00000000-0005-0000-0000-000086050000}"/>
    <cellStyle name="style1488111024649" xfId="1241" xr:uid="{00000000-0005-0000-0000-000087050000}"/>
    <cellStyle name="style1488111024759" xfId="1242" xr:uid="{00000000-0005-0000-0000-000088050000}"/>
    <cellStyle name="style1488111024854" xfId="1243" xr:uid="{00000000-0005-0000-0000-000089050000}"/>
    <cellStyle name="style1488111024948" xfId="1244" xr:uid="{00000000-0005-0000-0000-00008A050000}"/>
    <cellStyle name="style1488111025041" xfId="1245" xr:uid="{00000000-0005-0000-0000-00008B050000}"/>
    <cellStyle name="style1488111025135" xfId="1246" xr:uid="{00000000-0005-0000-0000-00008C050000}"/>
    <cellStyle name="style1488111025213" xfId="1247" xr:uid="{00000000-0005-0000-0000-00008D050000}"/>
    <cellStyle name="style1488111025307" xfId="1248" xr:uid="{00000000-0005-0000-0000-00008E050000}"/>
    <cellStyle name="style1488111025370" xfId="1249" xr:uid="{00000000-0005-0000-0000-00008F050000}"/>
    <cellStyle name="style1488111025463" xfId="1250" xr:uid="{00000000-0005-0000-0000-000090050000}"/>
    <cellStyle name="style1488111025557" xfId="1251" xr:uid="{00000000-0005-0000-0000-000091050000}"/>
    <cellStyle name="style1488111025635" xfId="1252" xr:uid="{00000000-0005-0000-0000-000092050000}"/>
    <cellStyle name="style1488111062831" xfId="1253" xr:uid="{00000000-0005-0000-0000-000093050000}"/>
    <cellStyle name="style1488111062925" xfId="1254" xr:uid="{00000000-0005-0000-0000-000094050000}"/>
    <cellStyle name="style1488111063019" xfId="1255" xr:uid="{00000000-0005-0000-0000-000095050000}"/>
    <cellStyle name="style1488111063113" xfId="1256" xr:uid="{00000000-0005-0000-0000-000096050000}"/>
    <cellStyle name="style1488111063206" xfId="1257" xr:uid="{00000000-0005-0000-0000-000097050000}"/>
    <cellStyle name="style1488111063269" xfId="1258" xr:uid="{00000000-0005-0000-0000-000098050000}"/>
    <cellStyle name="style1488111063347" xfId="1259" xr:uid="{00000000-0005-0000-0000-000099050000}"/>
    <cellStyle name="style1488111063425" xfId="1260" xr:uid="{00000000-0005-0000-0000-00009A050000}"/>
    <cellStyle name="style1488111063519" xfId="1261" xr:uid="{00000000-0005-0000-0000-00009B050000}"/>
    <cellStyle name="style1488111063613" xfId="1262" xr:uid="{00000000-0005-0000-0000-00009C050000}"/>
    <cellStyle name="style1488111063691" xfId="1263" xr:uid="{00000000-0005-0000-0000-00009D050000}"/>
    <cellStyle name="style1488111063785" xfId="1264" xr:uid="{00000000-0005-0000-0000-00009E050000}"/>
    <cellStyle name="style1488111063863" xfId="1265" xr:uid="{00000000-0005-0000-0000-00009F050000}"/>
    <cellStyle name="style1488111063957" xfId="1266" xr:uid="{00000000-0005-0000-0000-0000A0050000}"/>
    <cellStyle name="style1488111064067" xfId="1267" xr:uid="{00000000-0005-0000-0000-0000A1050000}"/>
    <cellStyle name="style1488111064161" xfId="1268" xr:uid="{00000000-0005-0000-0000-0000A2050000}"/>
    <cellStyle name="style1488111064255" xfId="1269" xr:uid="{00000000-0005-0000-0000-0000A3050000}"/>
    <cellStyle name="style1488111064348" xfId="1270" xr:uid="{00000000-0005-0000-0000-0000A4050000}"/>
    <cellStyle name="style1488111064427" xfId="1271" xr:uid="{00000000-0005-0000-0000-0000A5050000}"/>
    <cellStyle name="style1488111064526" xfId="1272" xr:uid="{00000000-0005-0000-0000-0000A6050000}"/>
    <cellStyle name="style1488111064599" xfId="1273" xr:uid="{00000000-0005-0000-0000-0000A7050000}"/>
    <cellStyle name="style1488111064692" xfId="1274" xr:uid="{00000000-0005-0000-0000-0000A8050000}"/>
    <cellStyle name="style1488111064770" xfId="1275" xr:uid="{00000000-0005-0000-0000-0000A9050000}"/>
    <cellStyle name="style1488111064864" xfId="1276" xr:uid="{00000000-0005-0000-0000-0000AA050000}"/>
    <cellStyle name="style1488111064942" xfId="1277" xr:uid="{00000000-0005-0000-0000-0000AB050000}"/>
    <cellStyle name="style1488111065035" xfId="1278" xr:uid="{00000000-0005-0000-0000-0000AC050000}"/>
    <cellStyle name="style1488111065129" xfId="1279" xr:uid="{00000000-0005-0000-0000-0000AD050000}"/>
    <cellStyle name="style1488111065223" xfId="1280" xr:uid="{00000000-0005-0000-0000-0000AE050000}"/>
    <cellStyle name="style1488112831405" xfId="1281" xr:uid="{00000000-0005-0000-0000-0000AF050000}"/>
    <cellStyle name="style1488112831514" xfId="1282" xr:uid="{00000000-0005-0000-0000-0000B0050000}"/>
    <cellStyle name="style1488112831623" xfId="1283" xr:uid="{00000000-0005-0000-0000-0000B1050000}"/>
    <cellStyle name="style1488112831717" xfId="1284" xr:uid="{00000000-0005-0000-0000-0000B2050000}"/>
    <cellStyle name="style1488112831842" xfId="1285" xr:uid="{00000000-0005-0000-0000-0000B3050000}"/>
    <cellStyle name="style1488112831936" xfId="1286" xr:uid="{00000000-0005-0000-0000-0000B4050000}"/>
    <cellStyle name="style1488112832047" xfId="1287" xr:uid="{00000000-0005-0000-0000-0000B5050000}"/>
    <cellStyle name="style1488112832140" xfId="1288" xr:uid="{00000000-0005-0000-0000-0000B6050000}"/>
    <cellStyle name="style1488112832250" xfId="1289" xr:uid="{00000000-0005-0000-0000-0000B7050000}"/>
    <cellStyle name="style1488112832343" xfId="1290" xr:uid="{00000000-0005-0000-0000-0000B8050000}"/>
    <cellStyle name="style1488112832453" xfId="1291" xr:uid="{00000000-0005-0000-0000-0000B9050000}"/>
    <cellStyle name="style1488112832562" xfId="1292" xr:uid="{00000000-0005-0000-0000-0000BA050000}"/>
    <cellStyle name="style1488112832656" xfId="1293" xr:uid="{00000000-0005-0000-0000-0000BB050000}"/>
    <cellStyle name="style1488112832765" xfId="1294" xr:uid="{00000000-0005-0000-0000-0000BC050000}"/>
    <cellStyle name="style1488112832874" xfId="1295" xr:uid="{00000000-0005-0000-0000-0000BD050000}"/>
    <cellStyle name="style1488112832984" xfId="1296" xr:uid="{00000000-0005-0000-0000-0000BE050000}"/>
    <cellStyle name="style1488112833094" xfId="1297" xr:uid="{00000000-0005-0000-0000-0000BF050000}"/>
    <cellStyle name="style1488112833188" xfId="1298" xr:uid="{00000000-0005-0000-0000-0000C0050000}"/>
    <cellStyle name="style1488112833297" xfId="1299" xr:uid="{00000000-0005-0000-0000-0000C1050000}"/>
    <cellStyle name="style1488112833391" xfId="1300" xr:uid="{00000000-0005-0000-0000-0000C2050000}"/>
    <cellStyle name="style1488112833499" xfId="1301" xr:uid="{00000000-0005-0000-0000-0000C3050000}"/>
    <cellStyle name="style1488112833610" xfId="1302" xr:uid="{00000000-0005-0000-0000-0000C4050000}"/>
    <cellStyle name="style1488112833703" xfId="1303" xr:uid="{00000000-0005-0000-0000-0000C5050000}"/>
    <cellStyle name="style1488112833813" xfId="1304" xr:uid="{00000000-0005-0000-0000-0000C6050000}"/>
    <cellStyle name="style1488112833906" xfId="1305" xr:uid="{00000000-0005-0000-0000-0000C7050000}"/>
    <cellStyle name="style1488112834023" xfId="1306" xr:uid="{00000000-0005-0000-0000-0000C8050000}"/>
    <cellStyle name="style1488112834111" xfId="1307" xr:uid="{00000000-0005-0000-0000-0000C9050000}"/>
    <cellStyle name="style1488112834236" xfId="1308" xr:uid="{00000000-0005-0000-0000-0000CA050000}"/>
    <cellStyle name="style1488112834345" xfId="1309" xr:uid="{00000000-0005-0000-0000-0000CB050000}"/>
    <cellStyle name="style1488112834439" xfId="1310" xr:uid="{00000000-0005-0000-0000-0000CC050000}"/>
    <cellStyle name="style1488112834548" xfId="1311" xr:uid="{00000000-0005-0000-0000-0000CD050000}"/>
    <cellStyle name="style1488112871478" xfId="1312" xr:uid="{00000000-0005-0000-0000-0000CE050000}"/>
    <cellStyle name="style1488112871587" xfId="1313" xr:uid="{00000000-0005-0000-0000-0000CF050000}"/>
    <cellStyle name="style1488112871713" xfId="1314" xr:uid="{00000000-0005-0000-0000-0000D0050000}"/>
    <cellStyle name="style1488112871791" xfId="1315" xr:uid="{00000000-0005-0000-0000-0000D1050000}"/>
    <cellStyle name="style1488112871884" xfId="1316" xr:uid="{00000000-0005-0000-0000-0000D2050000}"/>
    <cellStyle name="style1488112871978" xfId="1317" xr:uid="{00000000-0005-0000-0000-0000D3050000}"/>
    <cellStyle name="style1488112872072" xfId="1318" xr:uid="{00000000-0005-0000-0000-0000D4050000}"/>
    <cellStyle name="style1488112872150" xfId="1319" xr:uid="{00000000-0005-0000-0000-0000D5050000}"/>
    <cellStyle name="style1488112872244" xfId="1320" xr:uid="{00000000-0005-0000-0000-0000D6050000}"/>
    <cellStyle name="style1488112872338" xfId="1321" xr:uid="{00000000-0005-0000-0000-0000D7050000}"/>
    <cellStyle name="style1488112872416" xfId="1322" xr:uid="{00000000-0005-0000-0000-0000D8050000}"/>
    <cellStyle name="style1488112872510" xfId="1323" xr:uid="{00000000-0005-0000-0000-0000D9050000}"/>
    <cellStyle name="style1488112872604" xfId="1324" xr:uid="{00000000-0005-0000-0000-0000DA050000}"/>
    <cellStyle name="style1488112872682" xfId="1325" xr:uid="{00000000-0005-0000-0000-0000DB050000}"/>
    <cellStyle name="style1488112872792" xfId="1326" xr:uid="{00000000-0005-0000-0000-0000DC050000}"/>
    <cellStyle name="style1488112872886" xfId="1327" xr:uid="{00000000-0005-0000-0000-0000DD050000}"/>
    <cellStyle name="style1488112872980" xfId="1328" xr:uid="{00000000-0005-0000-0000-0000DE050000}"/>
    <cellStyle name="style1488112873089" xfId="1329" xr:uid="{00000000-0005-0000-0000-0000DF050000}"/>
    <cellStyle name="style1488112873183" xfId="1330" xr:uid="{00000000-0005-0000-0000-0000E0050000}"/>
    <cellStyle name="style1488112873277" xfId="1331" xr:uid="{00000000-0005-0000-0000-0000E1050000}"/>
    <cellStyle name="style1488112873371" xfId="1332" xr:uid="{00000000-0005-0000-0000-0000E2050000}"/>
    <cellStyle name="style1488112873465" xfId="1333" xr:uid="{00000000-0005-0000-0000-0000E3050000}"/>
    <cellStyle name="style1488112873590" xfId="1334" xr:uid="{00000000-0005-0000-0000-0000E4050000}"/>
    <cellStyle name="style1488112873683" xfId="1335" xr:uid="{00000000-0005-0000-0000-0000E5050000}"/>
    <cellStyle name="style1488112873776" xfId="1336" xr:uid="{00000000-0005-0000-0000-0000E6050000}"/>
    <cellStyle name="style1488112873870" xfId="1337" xr:uid="{00000000-0005-0000-0000-0000E7050000}"/>
    <cellStyle name="style1488112873964" xfId="1338" xr:uid="{00000000-0005-0000-0000-0000E8050000}"/>
    <cellStyle name="style1488112874121" xfId="1339" xr:uid="{00000000-0005-0000-0000-0000E9050000}"/>
    <cellStyle name="style1488112874227" xfId="1340" xr:uid="{00000000-0005-0000-0000-0000EA050000}"/>
    <cellStyle name="style1488112874309" xfId="1341" xr:uid="{00000000-0005-0000-0000-0000EB050000}"/>
    <cellStyle name="style1488112874402" xfId="1342" xr:uid="{00000000-0005-0000-0000-0000EC050000}"/>
    <cellStyle name="style1488112874512" xfId="1343" xr:uid="{00000000-0005-0000-0000-0000ED050000}"/>
    <cellStyle name="style1488112874590" xfId="1344" xr:uid="{00000000-0005-0000-0000-0000EE050000}"/>
    <cellStyle name="style1488112874668" xfId="1345" xr:uid="{00000000-0005-0000-0000-0000EF050000}"/>
    <cellStyle name="style1488112874763" xfId="1346" xr:uid="{00000000-0005-0000-0000-0000F0050000}"/>
    <cellStyle name="style1488112874826" xfId="1347" xr:uid="{00000000-0005-0000-0000-0000F1050000}"/>
    <cellStyle name="style1488112874919" xfId="1348" xr:uid="{00000000-0005-0000-0000-0000F2050000}"/>
    <cellStyle name="style1488112874982" xfId="1349" xr:uid="{00000000-0005-0000-0000-0000F3050000}"/>
    <cellStyle name="style1488112875060" xfId="1350" xr:uid="{00000000-0005-0000-0000-0000F4050000}"/>
    <cellStyle name="style1488112875216" xfId="1351" xr:uid="{00000000-0005-0000-0000-0000F5050000}"/>
    <cellStyle name="style1488112875295" xfId="1352" xr:uid="{00000000-0005-0000-0000-0000F6050000}"/>
    <cellStyle name="style1488112875373" xfId="1353" xr:uid="{00000000-0005-0000-0000-0000F7050000}"/>
    <cellStyle name="style1488112875451" xfId="1354" xr:uid="{00000000-0005-0000-0000-0000F8050000}"/>
    <cellStyle name="style1488112913081" xfId="1355" xr:uid="{00000000-0005-0000-0000-0000F9050000}"/>
    <cellStyle name="style1488112913175" xfId="1356" xr:uid="{00000000-0005-0000-0000-0000FA050000}"/>
    <cellStyle name="style1488112913253" xfId="1357" xr:uid="{00000000-0005-0000-0000-0000FB050000}"/>
    <cellStyle name="style1488112913349" xfId="1358" xr:uid="{00000000-0005-0000-0000-0000FC050000}"/>
    <cellStyle name="style1488112913441" xfId="1359" xr:uid="{00000000-0005-0000-0000-0000FD050000}"/>
    <cellStyle name="style1488112913519" xfId="1360" xr:uid="{00000000-0005-0000-0000-0000FE050000}"/>
    <cellStyle name="style1488112913613" xfId="1361" xr:uid="{00000000-0005-0000-0000-0000FF050000}"/>
    <cellStyle name="style1488112913691" xfId="1362" xr:uid="{00000000-0005-0000-0000-000000060000}"/>
    <cellStyle name="style1488112913785" xfId="1363" xr:uid="{00000000-0005-0000-0000-000001060000}"/>
    <cellStyle name="style1488112913879" xfId="1364" xr:uid="{00000000-0005-0000-0000-000002060000}"/>
    <cellStyle name="style1488112913957" xfId="1365" xr:uid="{00000000-0005-0000-0000-000003060000}"/>
    <cellStyle name="style1488112914051" xfId="1366" xr:uid="{00000000-0005-0000-0000-000004060000}"/>
    <cellStyle name="style1488112914145" xfId="1367" xr:uid="{00000000-0005-0000-0000-000005060000}"/>
    <cellStyle name="style1488112914223" xfId="1368" xr:uid="{00000000-0005-0000-0000-000006060000}"/>
    <cellStyle name="style1488112914317" xfId="1369" xr:uid="{00000000-0005-0000-0000-000007060000}"/>
    <cellStyle name="style1488112914411" xfId="1370" xr:uid="{00000000-0005-0000-0000-000008060000}"/>
    <cellStyle name="style1488112914490" xfId="1371" xr:uid="{00000000-0005-0000-0000-000009060000}"/>
    <cellStyle name="style1488112914583" xfId="1372" xr:uid="{00000000-0005-0000-0000-00000A060000}"/>
    <cellStyle name="style1488112914677" xfId="1373" xr:uid="{00000000-0005-0000-0000-00000B060000}"/>
    <cellStyle name="style1488112914755" xfId="1374" xr:uid="{00000000-0005-0000-0000-00000C060000}"/>
    <cellStyle name="style1488112914849" xfId="1375" xr:uid="{00000000-0005-0000-0000-00000D060000}"/>
    <cellStyle name="style1488112914943" xfId="1376" xr:uid="{00000000-0005-0000-0000-00000E060000}"/>
    <cellStyle name="style1488112915037" xfId="1377" xr:uid="{00000000-0005-0000-0000-00000F060000}"/>
    <cellStyle name="style1488112915115" xfId="1378" xr:uid="{00000000-0005-0000-0000-000010060000}"/>
    <cellStyle name="style1488112915209" xfId="1379" xr:uid="{00000000-0005-0000-0000-000011060000}"/>
    <cellStyle name="style1488112915287" xfId="1380" xr:uid="{00000000-0005-0000-0000-000012060000}"/>
    <cellStyle name="style1488112915381" xfId="1381" xr:uid="{00000000-0005-0000-0000-000013060000}"/>
    <cellStyle name="style1488112915491" xfId="1382" xr:uid="{00000000-0005-0000-0000-000014060000}"/>
    <cellStyle name="style1488112915569" xfId="1383" xr:uid="{00000000-0005-0000-0000-000015060000}"/>
    <cellStyle name="style1488112915663" xfId="1384" xr:uid="{00000000-0005-0000-0000-000016060000}"/>
    <cellStyle name="style1488112915757" xfId="1385" xr:uid="{00000000-0005-0000-0000-000017060000}"/>
    <cellStyle name="style1488112952699" xfId="1386" xr:uid="{00000000-0005-0000-0000-000018060000}"/>
    <cellStyle name="style1488112952793" xfId="1387" xr:uid="{00000000-0005-0000-0000-000019060000}"/>
    <cellStyle name="style1488112952887" xfId="1388" xr:uid="{00000000-0005-0000-0000-00001A060000}"/>
    <cellStyle name="style1488112952965" xfId="1389" xr:uid="{00000000-0005-0000-0000-00001B060000}"/>
    <cellStyle name="style1488112953060" xfId="1390" xr:uid="{00000000-0005-0000-0000-00001C060000}"/>
    <cellStyle name="style1488112953154" xfId="1391" xr:uid="{00000000-0005-0000-0000-00001D060000}"/>
    <cellStyle name="style1488112953232" xfId="1392" xr:uid="{00000000-0005-0000-0000-00001E060000}"/>
    <cellStyle name="style1488112953326" xfId="1393" xr:uid="{00000000-0005-0000-0000-00001F060000}"/>
    <cellStyle name="style1488112953419" xfId="1394" xr:uid="{00000000-0005-0000-0000-000020060000}"/>
    <cellStyle name="style1488112953497" xfId="1395" xr:uid="{00000000-0005-0000-0000-000021060000}"/>
    <cellStyle name="style1488112953591" xfId="1396" xr:uid="{00000000-0005-0000-0000-000022060000}"/>
    <cellStyle name="style1488112953685" xfId="1397" xr:uid="{00000000-0005-0000-0000-000023060000}"/>
    <cellStyle name="style1488112953779" xfId="1398" xr:uid="{00000000-0005-0000-0000-000024060000}"/>
    <cellStyle name="style1488112953873" xfId="1399" xr:uid="{00000000-0005-0000-0000-000025060000}"/>
    <cellStyle name="style1488112953966" xfId="1400" xr:uid="{00000000-0005-0000-0000-000026060000}"/>
    <cellStyle name="style1488112954074" xfId="1401" xr:uid="{00000000-0005-0000-0000-000027060000}"/>
    <cellStyle name="style1488112954155" xfId="1402" xr:uid="{00000000-0005-0000-0000-000028060000}"/>
    <cellStyle name="style1488112954249" xfId="1403" xr:uid="{00000000-0005-0000-0000-000029060000}"/>
    <cellStyle name="style1488112954327" xfId="1404" xr:uid="{00000000-0005-0000-0000-00002A060000}"/>
    <cellStyle name="style1488112954421" xfId="1405" xr:uid="{00000000-0005-0000-0000-00002B060000}"/>
    <cellStyle name="style1488112954499" xfId="1406" xr:uid="{00000000-0005-0000-0000-00002C060000}"/>
    <cellStyle name="style1488112954592" xfId="1407" xr:uid="{00000000-0005-0000-0000-00002D060000}"/>
    <cellStyle name="style1488112954686" xfId="1408" xr:uid="{00000000-0005-0000-0000-00002E060000}"/>
    <cellStyle name="style1488112954779" xfId="1409" xr:uid="{00000000-0005-0000-0000-00002F060000}"/>
    <cellStyle name="style1488112954858" xfId="1410" xr:uid="{00000000-0005-0000-0000-000030060000}"/>
    <cellStyle name="style1488112954951" xfId="1411" xr:uid="{00000000-0005-0000-0000-000031060000}"/>
    <cellStyle name="style1488112955045" xfId="1412" xr:uid="{00000000-0005-0000-0000-000032060000}"/>
    <cellStyle name="style1488112955187" xfId="1413" xr:uid="{00000000-0005-0000-0000-000033060000}"/>
    <cellStyle name="style1488112955281" xfId="1414" xr:uid="{00000000-0005-0000-0000-000034060000}"/>
    <cellStyle name="style1488112955359" xfId="1415" xr:uid="{00000000-0005-0000-0000-000035060000}"/>
    <cellStyle name="style1488112955453" xfId="1416" xr:uid="{00000000-0005-0000-0000-000036060000}"/>
    <cellStyle name="style1488112955567" xfId="1417" xr:uid="{00000000-0005-0000-0000-000037060000}"/>
    <cellStyle name="style1488112955640" xfId="1418" xr:uid="{00000000-0005-0000-0000-000038060000}"/>
    <cellStyle name="style1488112955703" xfId="1419" xr:uid="{00000000-0005-0000-0000-000039060000}"/>
    <cellStyle name="style1488112955781" xfId="1420" xr:uid="{00000000-0005-0000-0000-00003A060000}"/>
    <cellStyle name="style1488112955859" xfId="1421" xr:uid="{00000000-0005-0000-0000-00003B060000}"/>
    <cellStyle name="style1488112955937" xfId="1422" xr:uid="{00000000-0005-0000-0000-00003C060000}"/>
    <cellStyle name="style1488112956015" xfId="1423" xr:uid="{00000000-0005-0000-0000-00003D060000}"/>
    <cellStyle name="style1488112956093" xfId="1424" xr:uid="{00000000-0005-0000-0000-00003E060000}"/>
    <cellStyle name="style1488112956220" xfId="1425" xr:uid="{00000000-0005-0000-0000-00003F060000}"/>
    <cellStyle name="style1488112956298" xfId="1426" xr:uid="{00000000-0005-0000-0000-000040060000}"/>
    <cellStyle name="style1488112956407" xfId="1427" xr:uid="{00000000-0005-0000-0000-000041060000}"/>
    <cellStyle name="style1488112956485" xfId="1428" xr:uid="{00000000-0005-0000-0000-000042060000}"/>
    <cellStyle name="style1488112993411" xfId="1429" xr:uid="{00000000-0005-0000-0000-000043060000}"/>
    <cellStyle name="style1488112993505" xfId="1430" xr:uid="{00000000-0005-0000-0000-000044060000}"/>
    <cellStyle name="style1488112993599" xfId="1431" xr:uid="{00000000-0005-0000-0000-000045060000}"/>
    <cellStyle name="style1488112993703" xfId="1432" xr:uid="{00000000-0005-0000-0000-000046060000}"/>
    <cellStyle name="style1488112993786" xfId="1433" xr:uid="{00000000-0005-0000-0000-000047060000}"/>
    <cellStyle name="style1488112993865" xfId="1434" xr:uid="{00000000-0005-0000-0000-000048060000}"/>
    <cellStyle name="style1488112993958" xfId="1435" xr:uid="{00000000-0005-0000-0000-000049060000}"/>
    <cellStyle name="style1488112994052" xfId="1436" xr:uid="{00000000-0005-0000-0000-00004A060000}"/>
    <cellStyle name="style1488112994130" xfId="1437" xr:uid="{00000000-0005-0000-0000-00004B060000}"/>
    <cellStyle name="style1488112994225" xfId="1438" xr:uid="{00000000-0005-0000-0000-00004C060000}"/>
    <cellStyle name="style1488112994319" xfId="1439" xr:uid="{00000000-0005-0000-0000-00004D060000}"/>
    <cellStyle name="style1488112994397" xfId="1440" xr:uid="{00000000-0005-0000-0000-00004E060000}"/>
    <cellStyle name="style1488112994491" xfId="1441" xr:uid="{00000000-0005-0000-0000-00004F060000}"/>
    <cellStyle name="style1488112994585" xfId="1442" xr:uid="{00000000-0005-0000-0000-000050060000}"/>
    <cellStyle name="style1488112994678" xfId="1443" xr:uid="{00000000-0005-0000-0000-000051060000}"/>
    <cellStyle name="style1488112994757" xfId="1444" xr:uid="{00000000-0005-0000-0000-000052060000}"/>
    <cellStyle name="style1488112994850" xfId="1445" xr:uid="{00000000-0005-0000-0000-000053060000}"/>
    <cellStyle name="style1488112994944" xfId="1446" xr:uid="{00000000-0005-0000-0000-000054060000}"/>
    <cellStyle name="style1488112995038" xfId="1447" xr:uid="{00000000-0005-0000-0000-000055060000}"/>
    <cellStyle name="style1488112995116" xfId="1448" xr:uid="{00000000-0005-0000-0000-000056060000}"/>
    <cellStyle name="style1488112995194" xfId="1449" xr:uid="{00000000-0005-0000-0000-000057060000}"/>
    <cellStyle name="style1488112995289" xfId="1450" xr:uid="{00000000-0005-0000-0000-000058060000}"/>
    <cellStyle name="style1488112995367" xfId="1451" xr:uid="{00000000-0005-0000-0000-000059060000}"/>
    <cellStyle name="style1488112995461" xfId="1452" xr:uid="{00000000-0005-0000-0000-00005A060000}"/>
    <cellStyle name="style1488112995539" xfId="1453" xr:uid="{00000000-0005-0000-0000-00005B060000}"/>
    <cellStyle name="style1488112995633" xfId="1454" xr:uid="{00000000-0005-0000-0000-00005C060000}"/>
    <cellStyle name="style1488112995726" xfId="1455" xr:uid="{00000000-0005-0000-0000-00005D060000}"/>
    <cellStyle name="style1488112995804" xfId="1456" xr:uid="{00000000-0005-0000-0000-00005E060000}"/>
    <cellStyle name="style1488112995913" xfId="1457" xr:uid="{00000000-0005-0000-0000-00005F060000}"/>
    <cellStyle name="style1488112996007" xfId="1458" xr:uid="{00000000-0005-0000-0000-000060060000}"/>
    <cellStyle name="style1488112996085" xfId="1459" xr:uid="{00000000-0005-0000-0000-000061060000}"/>
    <cellStyle name="style1488112996179" xfId="1460" xr:uid="{00000000-0005-0000-0000-000062060000}"/>
    <cellStyle name="style1488112996274" xfId="1461" xr:uid="{00000000-0005-0000-0000-000063060000}"/>
    <cellStyle name="style1488112996352" xfId="1462" xr:uid="{00000000-0005-0000-0000-000064060000}"/>
    <cellStyle name="style1488112996446" xfId="1463" xr:uid="{00000000-0005-0000-0000-000065060000}"/>
    <cellStyle name="style1488112996524" xfId="1464" xr:uid="{00000000-0005-0000-0000-000066060000}"/>
    <cellStyle name="style1488112996602" xfId="1465" xr:uid="{00000000-0005-0000-0000-000067060000}"/>
    <cellStyle name="style1488112996680" xfId="1466" xr:uid="{00000000-0005-0000-0000-000068060000}"/>
    <cellStyle name="style1488112996758" xfId="1467" xr:uid="{00000000-0005-0000-0000-000069060000}"/>
    <cellStyle name="style1488112996821" xfId="1468" xr:uid="{00000000-0005-0000-0000-00006A060000}"/>
    <cellStyle name="style1488112996899" xfId="1469" xr:uid="{00000000-0005-0000-0000-00006B060000}"/>
    <cellStyle name="style1488112996993" xfId="1470" xr:uid="{00000000-0005-0000-0000-00006C060000}"/>
    <cellStyle name="style1488112997071" xfId="1471" xr:uid="{00000000-0005-0000-0000-00006D060000}"/>
    <cellStyle name="style1488112997149" xfId="1472" xr:uid="{00000000-0005-0000-0000-00006E060000}"/>
    <cellStyle name="style1488112997212" xfId="1473" xr:uid="{00000000-0005-0000-0000-00006F060000}"/>
    <cellStyle name="style1488113033718" xfId="1474" xr:uid="{00000000-0005-0000-0000-000070060000}"/>
    <cellStyle name="style1488113033812" xfId="1475" xr:uid="{00000000-0005-0000-0000-000071060000}"/>
    <cellStyle name="style1488113033920" xfId="1476" xr:uid="{00000000-0005-0000-0000-000072060000}"/>
    <cellStyle name="style1488113034014" xfId="1477" xr:uid="{00000000-0005-0000-0000-000073060000}"/>
    <cellStyle name="style1488113034108" xfId="1478" xr:uid="{00000000-0005-0000-0000-000074060000}"/>
    <cellStyle name="style1488113034217" xfId="1479" xr:uid="{00000000-0005-0000-0000-000075060000}"/>
    <cellStyle name="style1488113034311" xfId="1480" xr:uid="{00000000-0005-0000-0000-000076060000}"/>
    <cellStyle name="style1488113034421" xfId="1481" xr:uid="{00000000-0005-0000-0000-000077060000}"/>
    <cellStyle name="style1488113034515" xfId="1482" xr:uid="{00000000-0005-0000-0000-000078060000}"/>
    <cellStyle name="style1488113034609" xfId="1483" xr:uid="{00000000-0005-0000-0000-000079060000}"/>
    <cellStyle name="style1488113034687" xfId="1484" xr:uid="{00000000-0005-0000-0000-00007A060000}"/>
    <cellStyle name="style1488113034781" xfId="1485" xr:uid="{00000000-0005-0000-0000-00007B060000}"/>
    <cellStyle name="style1488113034874" xfId="1486" xr:uid="{00000000-0005-0000-0000-00007C060000}"/>
    <cellStyle name="style1488113034953" xfId="1487" xr:uid="{00000000-0005-0000-0000-00007D060000}"/>
    <cellStyle name="style1488113035062" xfId="1488" xr:uid="{00000000-0005-0000-0000-00007E060000}"/>
    <cellStyle name="style1488113035156" xfId="1489" xr:uid="{00000000-0005-0000-0000-00007F060000}"/>
    <cellStyle name="style1488113035265" xfId="1490" xr:uid="{00000000-0005-0000-0000-000080060000}"/>
    <cellStyle name="style1488113035384" xfId="1491" xr:uid="{00000000-0005-0000-0000-000081060000}"/>
    <cellStyle name="style1488113035485" xfId="1492" xr:uid="{00000000-0005-0000-0000-000082060000}"/>
    <cellStyle name="style1488113035594" xfId="1493" xr:uid="{00000000-0005-0000-0000-000083060000}"/>
    <cellStyle name="style1488113073319" xfId="1494" xr:uid="{00000000-0005-0000-0000-000084060000}"/>
    <cellStyle name="style1488113073413" xfId="1495" xr:uid="{00000000-0005-0000-0000-000085060000}"/>
    <cellStyle name="style1488113073512" xfId="1496" xr:uid="{00000000-0005-0000-0000-000086060000}"/>
    <cellStyle name="style1488113073585" xfId="1497" xr:uid="{00000000-0005-0000-0000-000087060000}"/>
    <cellStyle name="style1488113073678" xfId="1498" xr:uid="{00000000-0005-0000-0000-000088060000}"/>
    <cellStyle name="style1488113073757" xfId="1499" xr:uid="{00000000-0005-0000-0000-000089060000}"/>
    <cellStyle name="style1488113073819" xfId="1500" xr:uid="{00000000-0005-0000-0000-00008A060000}"/>
    <cellStyle name="style1488113073928" xfId="1501" xr:uid="{00000000-0005-0000-0000-00008B060000}"/>
    <cellStyle name="style1488113074035" xfId="1502" xr:uid="{00000000-0005-0000-0000-00008C060000}"/>
    <cellStyle name="style1488113074117" xfId="1503" xr:uid="{00000000-0005-0000-0000-00008D060000}"/>
    <cellStyle name="style1488113074195" xfId="1504" xr:uid="{00000000-0005-0000-0000-00008E060000}"/>
    <cellStyle name="style1488113074305" xfId="1505" xr:uid="{00000000-0005-0000-0000-00008F060000}"/>
    <cellStyle name="style1488113074399" xfId="1506" xr:uid="{00000000-0005-0000-0000-000090060000}"/>
    <cellStyle name="style1488113074508" xfId="1507" xr:uid="{00000000-0005-0000-0000-000091060000}"/>
    <cellStyle name="style1488113074601" xfId="1508" xr:uid="{00000000-0005-0000-0000-000092060000}"/>
    <cellStyle name="style1488113074679" xfId="1509" xr:uid="{00000000-0005-0000-0000-000093060000}"/>
    <cellStyle name="style1488113074773" xfId="1510" xr:uid="{00000000-0005-0000-0000-000094060000}"/>
    <cellStyle name="style1488113074851" xfId="1511" xr:uid="{00000000-0005-0000-0000-000095060000}"/>
    <cellStyle name="style1488113074945" xfId="1512" xr:uid="{00000000-0005-0000-0000-000096060000}"/>
    <cellStyle name="style1488113075028" xfId="1513" xr:uid="{00000000-0005-0000-0000-000097060000}"/>
    <cellStyle name="style1488113075102" xfId="1514" xr:uid="{00000000-0005-0000-0000-000098060000}"/>
    <cellStyle name="style1488113075196" xfId="1515" xr:uid="{00000000-0005-0000-0000-000099060000}"/>
    <cellStyle name="style1488113075290" xfId="1516" xr:uid="{00000000-0005-0000-0000-00009A060000}"/>
    <cellStyle name="style1488113112628" xfId="1517" xr:uid="{00000000-0005-0000-0000-00009B060000}"/>
    <cellStyle name="style1488113112717" xfId="1518" xr:uid="{00000000-0005-0000-0000-00009C060000}"/>
    <cellStyle name="style1488113112810" xfId="1519" xr:uid="{00000000-0005-0000-0000-00009D060000}"/>
    <cellStyle name="style1488113112888" xfId="1520" xr:uid="{00000000-0005-0000-0000-00009E060000}"/>
    <cellStyle name="style1488113112982" xfId="1521" xr:uid="{00000000-0005-0000-0000-00009F060000}"/>
    <cellStyle name="style1488113113060" xfId="1522" xr:uid="{00000000-0005-0000-0000-0000A0060000}"/>
    <cellStyle name="style1488113113123" xfId="1523" xr:uid="{00000000-0005-0000-0000-0000A1060000}"/>
    <cellStyle name="style1488113113217" xfId="1524" xr:uid="{00000000-0005-0000-0000-0000A2060000}"/>
    <cellStyle name="style1488113113311" xfId="1525" xr:uid="{00000000-0005-0000-0000-0000A3060000}"/>
    <cellStyle name="style1488113113389" xfId="1526" xr:uid="{00000000-0005-0000-0000-0000A4060000}"/>
    <cellStyle name="style1488113113482" xfId="1527" xr:uid="{00000000-0005-0000-0000-0000A5060000}"/>
    <cellStyle name="style1488113113561" xfId="1528" xr:uid="{00000000-0005-0000-0000-0000A6060000}"/>
    <cellStyle name="style1488113113665" xfId="1529" xr:uid="{00000000-0005-0000-0000-0000A7060000}"/>
    <cellStyle name="style1488113113765" xfId="1530" xr:uid="{00000000-0005-0000-0000-0000A8060000}"/>
    <cellStyle name="style1488113113874" xfId="1531" xr:uid="{00000000-0005-0000-0000-0000A9060000}"/>
    <cellStyle name="style1488113113952" xfId="1532" xr:uid="{00000000-0005-0000-0000-0000AA060000}"/>
    <cellStyle name="style1488113114046" xfId="1533" xr:uid="{00000000-0005-0000-0000-0000AB060000}"/>
    <cellStyle name="style1488113114140" xfId="1534" xr:uid="{00000000-0005-0000-0000-0000AC060000}"/>
    <cellStyle name="style1488113114234" xfId="1535" xr:uid="{00000000-0005-0000-0000-0000AD060000}"/>
    <cellStyle name="style1488113114328" xfId="1536" xr:uid="{00000000-0005-0000-0000-0000AE060000}"/>
    <cellStyle name="style1488113114406" xfId="1537" xr:uid="{00000000-0005-0000-0000-0000AF060000}"/>
    <cellStyle name="style1488113114499" xfId="1538" xr:uid="{00000000-0005-0000-0000-0000B0060000}"/>
    <cellStyle name="style1488113114578" xfId="1539" xr:uid="{00000000-0005-0000-0000-0000B1060000}"/>
    <cellStyle name="style1488113114675" xfId="1540" xr:uid="{00000000-0005-0000-0000-0000B2060000}"/>
    <cellStyle name="style1488113114766" xfId="1541" xr:uid="{00000000-0005-0000-0000-0000B3060000}"/>
    <cellStyle name="style1488113114844" xfId="1542" xr:uid="{00000000-0005-0000-0000-0000B4060000}"/>
    <cellStyle name="style1488113114938" xfId="1543" xr:uid="{00000000-0005-0000-0000-0000B5060000}"/>
    <cellStyle name="style1488113115016" xfId="1544" xr:uid="{00000000-0005-0000-0000-0000B6060000}"/>
    <cellStyle name="style1488114667010" xfId="1545" xr:uid="{00000000-0005-0000-0000-0000B7060000}"/>
    <cellStyle name="style1488114667010 2" xfId="19491" xr:uid="{00000000-0005-0000-0000-0000B8060000}"/>
    <cellStyle name="style1488114667119" xfId="1546" xr:uid="{00000000-0005-0000-0000-0000B9060000}"/>
    <cellStyle name="style1488114667119 2" xfId="19492" xr:uid="{00000000-0005-0000-0000-0000BA060000}"/>
    <cellStyle name="style1488114667213" xfId="1547" xr:uid="{00000000-0005-0000-0000-0000BB060000}"/>
    <cellStyle name="style1488114667213 2" xfId="19493" xr:uid="{00000000-0005-0000-0000-0000BC060000}"/>
    <cellStyle name="style1488114667322" xfId="1548" xr:uid="{00000000-0005-0000-0000-0000BD060000}"/>
    <cellStyle name="style1488114667322 2" xfId="19494" xr:uid="{00000000-0005-0000-0000-0000BE060000}"/>
    <cellStyle name="style1488114667431" xfId="1549" xr:uid="{00000000-0005-0000-0000-0000BF060000}"/>
    <cellStyle name="style1488114667525" xfId="1550" xr:uid="{00000000-0005-0000-0000-0000C0060000}"/>
    <cellStyle name="style1488114667525 2" xfId="19495" xr:uid="{00000000-0005-0000-0000-0000C1060000}"/>
    <cellStyle name="style1488114667634" xfId="1551" xr:uid="{00000000-0005-0000-0000-0000C2060000}"/>
    <cellStyle name="style1488114667634 2" xfId="19496" xr:uid="{00000000-0005-0000-0000-0000C3060000}"/>
    <cellStyle name="style1488114667728" xfId="1552" xr:uid="{00000000-0005-0000-0000-0000C4060000}"/>
    <cellStyle name="style1488114667728 2" xfId="19497" xr:uid="{00000000-0005-0000-0000-0000C5060000}"/>
    <cellStyle name="style1488114667854" xfId="1553" xr:uid="{00000000-0005-0000-0000-0000C6060000}"/>
    <cellStyle name="style1488114667854 2" xfId="19498" xr:uid="{00000000-0005-0000-0000-0000C7060000}"/>
    <cellStyle name="style1488114667948" xfId="1554" xr:uid="{00000000-0005-0000-0000-0000C8060000}"/>
    <cellStyle name="style1488114667948 2" xfId="19499" xr:uid="{00000000-0005-0000-0000-0000C9060000}"/>
    <cellStyle name="style1488114668057" xfId="1555" xr:uid="{00000000-0005-0000-0000-0000CA060000}"/>
    <cellStyle name="style1488114668057 2" xfId="19500" xr:uid="{00000000-0005-0000-0000-0000CB060000}"/>
    <cellStyle name="style1488114668151" xfId="1556" xr:uid="{00000000-0005-0000-0000-0000CC060000}"/>
    <cellStyle name="style1488114668151 2" xfId="19501" xr:uid="{00000000-0005-0000-0000-0000CD060000}"/>
    <cellStyle name="style1488114668265" xfId="1557" xr:uid="{00000000-0005-0000-0000-0000CE060000}"/>
    <cellStyle name="style1488114668265 2" xfId="19502" xr:uid="{00000000-0005-0000-0000-0000CF060000}"/>
    <cellStyle name="style1488114668354" xfId="1558" xr:uid="{00000000-0005-0000-0000-0000D0060000}"/>
    <cellStyle name="style1488114668354 2" xfId="19503" xr:uid="{00000000-0005-0000-0000-0000D1060000}"/>
    <cellStyle name="style1488114668479" xfId="1559" xr:uid="{00000000-0005-0000-0000-0000D2060000}"/>
    <cellStyle name="style1488114668479 2" xfId="19504" xr:uid="{00000000-0005-0000-0000-0000D3060000}"/>
    <cellStyle name="style1488114668588" xfId="1560" xr:uid="{00000000-0005-0000-0000-0000D4060000}"/>
    <cellStyle name="style1488114668588 2" xfId="19505" xr:uid="{00000000-0005-0000-0000-0000D5060000}"/>
    <cellStyle name="style1488114668683" xfId="1561" xr:uid="{00000000-0005-0000-0000-0000D6060000}"/>
    <cellStyle name="style1488114668683 2" xfId="19506" xr:uid="{00000000-0005-0000-0000-0000D7060000}"/>
    <cellStyle name="style1488114668794" xfId="1562" xr:uid="{00000000-0005-0000-0000-0000D8060000}"/>
    <cellStyle name="style1488114668794 2" xfId="19507" xr:uid="{00000000-0005-0000-0000-0000D9060000}"/>
    <cellStyle name="style1488114668886" xfId="1563" xr:uid="{00000000-0005-0000-0000-0000DA060000}"/>
    <cellStyle name="style1488114668886 2" xfId="19508" xr:uid="{00000000-0005-0000-0000-0000DB060000}"/>
    <cellStyle name="style1488114668995" xfId="1564" xr:uid="{00000000-0005-0000-0000-0000DC060000}"/>
    <cellStyle name="style1488114668995 2" xfId="19509" xr:uid="{00000000-0005-0000-0000-0000DD060000}"/>
    <cellStyle name="style1488114669105" xfId="1565" xr:uid="{00000000-0005-0000-0000-0000DE060000}"/>
    <cellStyle name="style1488114669105 2" xfId="19510" xr:uid="{00000000-0005-0000-0000-0000DF060000}"/>
    <cellStyle name="style1488114669199" xfId="1566" xr:uid="{00000000-0005-0000-0000-0000E0060000}"/>
    <cellStyle name="style1488114669199 2" xfId="19511" xr:uid="{00000000-0005-0000-0000-0000E1060000}"/>
    <cellStyle name="style1488114669312" xfId="1567" xr:uid="{00000000-0005-0000-0000-0000E2060000}"/>
    <cellStyle name="style1488114669312 2" xfId="19512" xr:uid="{00000000-0005-0000-0000-0000E3060000}"/>
    <cellStyle name="style1488114669403" xfId="1568" xr:uid="{00000000-0005-0000-0000-0000E4060000}"/>
    <cellStyle name="style1488114669403 2" xfId="19513" xr:uid="{00000000-0005-0000-0000-0000E5060000}"/>
    <cellStyle name="style1488114669512" xfId="1569" xr:uid="{00000000-0005-0000-0000-0000E6060000}"/>
    <cellStyle name="style1488114669512 2" xfId="19514" xr:uid="{00000000-0005-0000-0000-0000E7060000}"/>
    <cellStyle name="style1488114669606" xfId="1570" xr:uid="{00000000-0005-0000-0000-0000E8060000}"/>
    <cellStyle name="style1488114669606 2" xfId="19515" xr:uid="{00000000-0005-0000-0000-0000E9060000}"/>
    <cellStyle name="style1488114669715" xfId="1571" xr:uid="{00000000-0005-0000-0000-0000EA060000}"/>
    <cellStyle name="style1488114669715 2" xfId="19516" xr:uid="{00000000-0005-0000-0000-0000EB060000}"/>
    <cellStyle name="style1488114669825" xfId="1572" xr:uid="{00000000-0005-0000-0000-0000EC060000}"/>
    <cellStyle name="style1488114669825 2" xfId="19517" xr:uid="{00000000-0005-0000-0000-0000ED060000}"/>
    <cellStyle name="style1488114669934" xfId="1573" xr:uid="{00000000-0005-0000-0000-0000EE060000}"/>
    <cellStyle name="style1488114669934 2" xfId="19518" xr:uid="{00000000-0005-0000-0000-0000EF060000}"/>
    <cellStyle name="style1488114670044" xfId="1574" xr:uid="{00000000-0005-0000-0000-0000F0060000}"/>
    <cellStyle name="style1488114670044 2" xfId="19519" xr:uid="{00000000-0005-0000-0000-0000F1060000}"/>
    <cellStyle name="style1488114670137" xfId="1575" xr:uid="{00000000-0005-0000-0000-0000F2060000}"/>
    <cellStyle name="style1488114670137 2" xfId="19520" xr:uid="{00000000-0005-0000-0000-0000F3060000}"/>
    <cellStyle name="style1488114706973" xfId="1576" xr:uid="{00000000-0005-0000-0000-0000F4060000}"/>
    <cellStyle name="style1488114706973 2" xfId="19521" xr:uid="{00000000-0005-0000-0000-0000F5060000}"/>
    <cellStyle name="style1488114707067" xfId="1577" xr:uid="{00000000-0005-0000-0000-0000F6060000}"/>
    <cellStyle name="style1488114707067 2" xfId="19522" xr:uid="{00000000-0005-0000-0000-0000F7060000}"/>
    <cellStyle name="style1488114707161" xfId="1578" xr:uid="{00000000-0005-0000-0000-0000F8060000}"/>
    <cellStyle name="style1488114707161 2" xfId="19523" xr:uid="{00000000-0005-0000-0000-0000F9060000}"/>
    <cellStyle name="style1488114707239" xfId="1579" xr:uid="{00000000-0005-0000-0000-0000FA060000}"/>
    <cellStyle name="style1488114707239 2" xfId="19524" xr:uid="{00000000-0005-0000-0000-0000FB060000}"/>
    <cellStyle name="style1488114707333" xfId="1580" xr:uid="{00000000-0005-0000-0000-0000FC060000}"/>
    <cellStyle name="style1488114707426" xfId="1581" xr:uid="{00000000-0005-0000-0000-0000FD060000}"/>
    <cellStyle name="style1488114707426 2" xfId="19525" xr:uid="{00000000-0005-0000-0000-0000FE060000}"/>
    <cellStyle name="style1488114707506" xfId="1582" xr:uid="{00000000-0005-0000-0000-0000FF060000}"/>
    <cellStyle name="style1488114707506 2" xfId="19526" xr:uid="{00000000-0005-0000-0000-000000070000}"/>
    <cellStyle name="style1488114707600" xfId="1583" xr:uid="{00000000-0005-0000-0000-000001070000}"/>
    <cellStyle name="style1488114707600 2" xfId="19527" xr:uid="{00000000-0005-0000-0000-000002070000}"/>
    <cellStyle name="style1488114707693" xfId="1584" xr:uid="{00000000-0005-0000-0000-000003070000}"/>
    <cellStyle name="style1488114707693 2" xfId="19528" xr:uid="{00000000-0005-0000-0000-000004070000}"/>
    <cellStyle name="style1488114707771" xfId="1585" xr:uid="{00000000-0005-0000-0000-000005070000}"/>
    <cellStyle name="style1488114707771 2" xfId="19529" xr:uid="{00000000-0005-0000-0000-000006070000}"/>
    <cellStyle name="style1488114707865" xfId="1586" xr:uid="{00000000-0005-0000-0000-000007070000}"/>
    <cellStyle name="style1488114707865 2" xfId="19530" xr:uid="{00000000-0005-0000-0000-000008070000}"/>
    <cellStyle name="style1488114707943" xfId="1587" xr:uid="{00000000-0005-0000-0000-000009070000}"/>
    <cellStyle name="style1488114707943 2" xfId="19531" xr:uid="{00000000-0005-0000-0000-00000A070000}"/>
    <cellStyle name="style1488114708037" xfId="1588" xr:uid="{00000000-0005-0000-0000-00000B070000}"/>
    <cellStyle name="style1488114708037 2" xfId="19532" xr:uid="{00000000-0005-0000-0000-00000C070000}"/>
    <cellStyle name="style1488114708131" xfId="1589" xr:uid="{00000000-0005-0000-0000-00000D070000}"/>
    <cellStyle name="style1488114708131 2" xfId="19533" xr:uid="{00000000-0005-0000-0000-00000E070000}"/>
    <cellStyle name="style1488114708225" xfId="1590" xr:uid="{00000000-0005-0000-0000-00000F070000}"/>
    <cellStyle name="style1488114708225 2" xfId="19534" xr:uid="{00000000-0005-0000-0000-000010070000}"/>
    <cellStyle name="style1488114708318" xfId="1591" xr:uid="{00000000-0005-0000-0000-000011070000}"/>
    <cellStyle name="style1488114708318 2" xfId="19535" xr:uid="{00000000-0005-0000-0000-000012070000}"/>
    <cellStyle name="style1488114708397" xfId="1592" xr:uid="{00000000-0005-0000-0000-000013070000}"/>
    <cellStyle name="style1488114708397 2" xfId="19536" xr:uid="{00000000-0005-0000-0000-000014070000}"/>
    <cellStyle name="style1488114708499" xfId="1593" xr:uid="{00000000-0005-0000-0000-000015070000}"/>
    <cellStyle name="style1488114708499 2" xfId="19537" xr:uid="{00000000-0005-0000-0000-000016070000}"/>
    <cellStyle name="style1488114708584" xfId="1594" xr:uid="{00000000-0005-0000-0000-000017070000}"/>
    <cellStyle name="style1488114708584 2" xfId="19538" xr:uid="{00000000-0005-0000-0000-000018070000}"/>
    <cellStyle name="style1488114708662" xfId="1595" xr:uid="{00000000-0005-0000-0000-000019070000}"/>
    <cellStyle name="style1488114708662 2" xfId="19539" xr:uid="{00000000-0005-0000-0000-00001A070000}"/>
    <cellStyle name="style1488114708756" xfId="1596" xr:uid="{00000000-0005-0000-0000-00001B070000}"/>
    <cellStyle name="style1488114708756 2" xfId="19540" xr:uid="{00000000-0005-0000-0000-00001C070000}"/>
    <cellStyle name="style1488114708834" xfId="1597" xr:uid="{00000000-0005-0000-0000-00001D070000}"/>
    <cellStyle name="style1488114708834 2" xfId="19541" xr:uid="{00000000-0005-0000-0000-00001E070000}"/>
    <cellStyle name="style1488114708928" xfId="1598" xr:uid="{00000000-0005-0000-0000-00001F070000}"/>
    <cellStyle name="style1488114708928 2" xfId="19542" xr:uid="{00000000-0005-0000-0000-000020070000}"/>
    <cellStyle name="style1488114709023" xfId="1599" xr:uid="{00000000-0005-0000-0000-000021070000}"/>
    <cellStyle name="style1488114709023 2" xfId="19543" xr:uid="{00000000-0005-0000-0000-000022070000}"/>
    <cellStyle name="style1488114709101" xfId="1600" xr:uid="{00000000-0005-0000-0000-000023070000}"/>
    <cellStyle name="style1488114709101 2" xfId="19544" xr:uid="{00000000-0005-0000-0000-000024070000}"/>
    <cellStyle name="style1488114709180" xfId="1601" xr:uid="{00000000-0005-0000-0000-000025070000}"/>
    <cellStyle name="style1488114709180 2" xfId="19545" xr:uid="{00000000-0005-0000-0000-000026070000}"/>
    <cellStyle name="style1488114709273" xfId="1602" xr:uid="{00000000-0005-0000-0000-000027070000}"/>
    <cellStyle name="style1488114709273 2" xfId="19546" xr:uid="{00000000-0005-0000-0000-000028070000}"/>
    <cellStyle name="style1488114709430" xfId="1603" xr:uid="{00000000-0005-0000-0000-000029070000}"/>
    <cellStyle name="style1488114709430 2" xfId="19547" xr:uid="{00000000-0005-0000-0000-00002A070000}"/>
    <cellStyle name="style1488114709518" xfId="1604" xr:uid="{00000000-0005-0000-0000-00002B070000}"/>
    <cellStyle name="style1488114709518 2" xfId="19548" xr:uid="{00000000-0005-0000-0000-00002C070000}"/>
    <cellStyle name="style1488114709602" xfId="1605" xr:uid="{00000000-0005-0000-0000-00002D070000}"/>
    <cellStyle name="style1488114709602 2" xfId="19549" xr:uid="{00000000-0005-0000-0000-00002E070000}"/>
    <cellStyle name="style1488114709680" xfId="1606" xr:uid="{00000000-0005-0000-0000-00002F070000}"/>
    <cellStyle name="style1488114709680 2" xfId="19550" xr:uid="{00000000-0005-0000-0000-000030070000}"/>
    <cellStyle name="style1488114709789" xfId="1607" xr:uid="{00000000-0005-0000-0000-000031070000}"/>
    <cellStyle name="style1488114709789 2" xfId="19551" xr:uid="{00000000-0005-0000-0000-000032070000}"/>
    <cellStyle name="style1488114709867" xfId="1608" xr:uid="{00000000-0005-0000-0000-000033070000}"/>
    <cellStyle name="style1488114709867 2" xfId="19552" xr:uid="{00000000-0005-0000-0000-000034070000}"/>
    <cellStyle name="style1488114709945" xfId="1609" xr:uid="{00000000-0005-0000-0000-000035070000}"/>
    <cellStyle name="style1488114709945 2" xfId="19553" xr:uid="{00000000-0005-0000-0000-000036070000}"/>
    <cellStyle name="style1488114710030" xfId="1610" xr:uid="{00000000-0005-0000-0000-000037070000}"/>
    <cellStyle name="style1488114710030 2" xfId="19554" xr:uid="{00000000-0005-0000-0000-000038070000}"/>
    <cellStyle name="style1488114710103" xfId="1611" xr:uid="{00000000-0005-0000-0000-000039070000}"/>
    <cellStyle name="style1488114710103 2" xfId="19555" xr:uid="{00000000-0005-0000-0000-00003A070000}"/>
    <cellStyle name="style1488114710165" xfId="1612" xr:uid="{00000000-0005-0000-0000-00003B070000}"/>
    <cellStyle name="style1488114710165 2" xfId="19556" xr:uid="{00000000-0005-0000-0000-00003C070000}"/>
    <cellStyle name="style1488114710243" xfId="1613" xr:uid="{00000000-0005-0000-0000-00003D070000}"/>
    <cellStyle name="style1488114710243 2" xfId="19557" xr:uid="{00000000-0005-0000-0000-00003E070000}"/>
    <cellStyle name="style1488114710337" xfId="1614" xr:uid="{00000000-0005-0000-0000-00003F070000}"/>
    <cellStyle name="style1488114710337 2" xfId="19558" xr:uid="{00000000-0005-0000-0000-000040070000}"/>
    <cellStyle name="style1488114710478" xfId="1615" xr:uid="{00000000-0005-0000-0000-000041070000}"/>
    <cellStyle name="style1488114710478 2" xfId="19559" xr:uid="{00000000-0005-0000-0000-000042070000}"/>
    <cellStyle name="style1488114710555" xfId="1616" xr:uid="{00000000-0005-0000-0000-000043070000}"/>
    <cellStyle name="style1488114710555 2" xfId="19560" xr:uid="{00000000-0005-0000-0000-000044070000}"/>
    <cellStyle name="style1488114710618" xfId="1617" xr:uid="{00000000-0005-0000-0000-000045070000}"/>
    <cellStyle name="style1488114710618 2" xfId="19561" xr:uid="{00000000-0005-0000-0000-000046070000}"/>
    <cellStyle name="style1488114710696" xfId="1618" xr:uid="{00000000-0005-0000-0000-000047070000}"/>
    <cellStyle name="style1488114710696 2" xfId="19562" xr:uid="{00000000-0005-0000-0000-000048070000}"/>
    <cellStyle name="style1488114747548" xfId="1619" xr:uid="{00000000-0005-0000-0000-000049070000}"/>
    <cellStyle name="style1488114747548 2" xfId="19563" xr:uid="{00000000-0005-0000-0000-00004A070000}"/>
    <cellStyle name="style1488114747642" xfId="1620" xr:uid="{00000000-0005-0000-0000-00004B070000}"/>
    <cellStyle name="style1488114747642 2" xfId="19564" xr:uid="{00000000-0005-0000-0000-00004C070000}"/>
    <cellStyle name="style1488114747736" xfId="1621" xr:uid="{00000000-0005-0000-0000-00004D070000}"/>
    <cellStyle name="style1488114747736 2" xfId="19565" xr:uid="{00000000-0005-0000-0000-00004E070000}"/>
    <cellStyle name="style1488114747814" xfId="1622" xr:uid="{00000000-0005-0000-0000-00004F070000}"/>
    <cellStyle name="style1488114747814 2" xfId="19566" xr:uid="{00000000-0005-0000-0000-000050070000}"/>
    <cellStyle name="style1488114747908" xfId="1623" xr:uid="{00000000-0005-0000-0000-000051070000}"/>
    <cellStyle name="style1488114748001" xfId="1624" xr:uid="{00000000-0005-0000-0000-000052070000}"/>
    <cellStyle name="style1488114748001 2" xfId="19567" xr:uid="{00000000-0005-0000-0000-000053070000}"/>
    <cellStyle name="style1488114748095" xfId="1625" xr:uid="{00000000-0005-0000-0000-000054070000}"/>
    <cellStyle name="style1488114748095 2" xfId="19568" xr:uid="{00000000-0005-0000-0000-000055070000}"/>
    <cellStyle name="style1488114748173" xfId="1626" xr:uid="{00000000-0005-0000-0000-000056070000}"/>
    <cellStyle name="style1488114748173 2" xfId="19569" xr:uid="{00000000-0005-0000-0000-000057070000}"/>
    <cellStyle name="style1488114748268" xfId="1627" xr:uid="{00000000-0005-0000-0000-000058070000}"/>
    <cellStyle name="style1488114748268 2" xfId="19570" xr:uid="{00000000-0005-0000-0000-000059070000}"/>
    <cellStyle name="style1488114748362" xfId="1628" xr:uid="{00000000-0005-0000-0000-00005A070000}"/>
    <cellStyle name="style1488114748362 2" xfId="19571" xr:uid="{00000000-0005-0000-0000-00005B070000}"/>
    <cellStyle name="style1488114748440" xfId="1629" xr:uid="{00000000-0005-0000-0000-00005C070000}"/>
    <cellStyle name="style1488114748440 2" xfId="19572" xr:uid="{00000000-0005-0000-0000-00005D070000}"/>
    <cellStyle name="style1488114748534" xfId="1630" xr:uid="{00000000-0005-0000-0000-00005E070000}"/>
    <cellStyle name="style1488114748534 2" xfId="19573" xr:uid="{00000000-0005-0000-0000-00005F070000}"/>
    <cellStyle name="style1488114748628" xfId="1631" xr:uid="{00000000-0005-0000-0000-000060070000}"/>
    <cellStyle name="style1488114748628 2" xfId="19574" xr:uid="{00000000-0005-0000-0000-000061070000}"/>
    <cellStyle name="style1488114748718" xfId="1632" xr:uid="{00000000-0005-0000-0000-000062070000}"/>
    <cellStyle name="style1488114748718 2" xfId="19575" xr:uid="{00000000-0005-0000-0000-000063070000}"/>
    <cellStyle name="style1488114748800" xfId="1633" xr:uid="{00000000-0005-0000-0000-000064070000}"/>
    <cellStyle name="style1488114748800 2" xfId="19576" xr:uid="{00000000-0005-0000-0000-000065070000}"/>
    <cellStyle name="style1488114748894" xfId="1634" xr:uid="{00000000-0005-0000-0000-000066070000}"/>
    <cellStyle name="style1488114748894 2" xfId="19577" xr:uid="{00000000-0005-0000-0000-000067070000}"/>
    <cellStyle name="style1488114748972" xfId="1635" xr:uid="{00000000-0005-0000-0000-000068070000}"/>
    <cellStyle name="style1488114748972 2" xfId="19578" xr:uid="{00000000-0005-0000-0000-000069070000}"/>
    <cellStyle name="style1488114749065" xfId="1636" xr:uid="{00000000-0005-0000-0000-00006A070000}"/>
    <cellStyle name="style1488114749065 2" xfId="19579" xr:uid="{00000000-0005-0000-0000-00006B070000}"/>
    <cellStyle name="style1488114749159" xfId="1637" xr:uid="{00000000-0005-0000-0000-00006C070000}"/>
    <cellStyle name="style1488114749159 2" xfId="19580" xr:uid="{00000000-0005-0000-0000-00006D070000}"/>
    <cellStyle name="style1488114749254" xfId="1638" xr:uid="{00000000-0005-0000-0000-00006E070000}"/>
    <cellStyle name="style1488114749254 2" xfId="19581" xr:uid="{00000000-0005-0000-0000-00006F070000}"/>
    <cellStyle name="style1488114749332" xfId="1639" xr:uid="{00000000-0005-0000-0000-000070070000}"/>
    <cellStyle name="style1488114749332 2" xfId="19582" xr:uid="{00000000-0005-0000-0000-000071070000}"/>
    <cellStyle name="style1488114749426" xfId="1640" xr:uid="{00000000-0005-0000-0000-000072070000}"/>
    <cellStyle name="style1488114749426 2" xfId="19583" xr:uid="{00000000-0005-0000-0000-000073070000}"/>
    <cellStyle name="style1488114749504" xfId="1641" xr:uid="{00000000-0005-0000-0000-000074070000}"/>
    <cellStyle name="style1488114749504 2" xfId="19584" xr:uid="{00000000-0005-0000-0000-000075070000}"/>
    <cellStyle name="style1488114749598" xfId="1642" xr:uid="{00000000-0005-0000-0000-000076070000}"/>
    <cellStyle name="style1488114749598 2" xfId="19585" xr:uid="{00000000-0005-0000-0000-000077070000}"/>
    <cellStyle name="style1488114749692" xfId="1643" xr:uid="{00000000-0005-0000-0000-000078070000}"/>
    <cellStyle name="style1488114749692 2" xfId="19586" xr:uid="{00000000-0005-0000-0000-000079070000}"/>
    <cellStyle name="style1488114749769" xfId="1644" xr:uid="{00000000-0005-0000-0000-00007A070000}"/>
    <cellStyle name="style1488114749769 2" xfId="19587" xr:uid="{00000000-0005-0000-0000-00007B070000}"/>
    <cellStyle name="style1488114749863" xfId="1645" xr:uid="{00000000-0005-0000-0000-00007C070000}"/>
    <cellStyle name="style1488114749863 2" xfId="19588" xr:uid="{00000000-0005-0000-0000-00007D070000}"/>
    <cellStyle name="style1488114749957" xfId="1646" xr:uid="{00000000-0005-0000-0000-00007E070000}"/>
    <cellStyle name="style1488114749957 2" xfId="19589" xr:uid="{00000000-0005-0000-0000-00007F070000}"/>
    <cellStyle name="style1488114750050" xfId="1647" xr:uid="{00000000-0005-0000-0000-000080070000}"/>
    <cellStyle name="style1488114750050 2" xfId="19590" xr:uid="{00000000-0005-0000-0000-000081070000}"/>
    <cellStyle name="style1488114750144" xfId="1648" xr:uid="{00000000-0005-0000-0000-000082070000}"/>
    <cellStyle name="style1488114750144 2" xfId="19591" xr:uid="{00000000-0005-0000-0000-000083070000}"/>
    <cellStyle name="style1488114750255" xfId="1649" xr:uid="{00000000-0005-0000-0000-000084070000}"/>
    <cellStyle name="style1488114750255 2" xfId="19592" xr:uid="{00000000-0005-0000-0000-000085070000}"/>
    <cellStyle name="style1488114787055" xfId="1650" xr:uid="{00000000-0005-0000-0000-000086070000}"/>
    <cellStyle name="style1488114787055 2" xfId="19593" xr:uid="{00000000-0005-0000-0000-000087070000}"/>
    <cellStyle name="style1488114787149" xfId="1651" xr:uid="{00000000-0005-0000-0000-000088070000}"/>
    <cellStyle name="style1488114787149 2" xfId="19594" xr:uid="{00000000-0005-0000-0000-000089070000}"/>
    <cellStyle name="style1488114787227" xfId="1652" xr:uid="{00000000-0005-0000-0000-00008A070000}"/>
    <cellStyle name="style1488114787227 2" xfId="19595" xr:uid="{00000000-0005-0000-0000-00008B070000}"/>
    <cellStyle name="style1488114787323" xfId="1653" xr:uid="{00000000-0005-0000-0000-00008C070000}"/>
    <cellStyle name="style1488114787323 2" xfId="19596" xr:uid="{00000000-0005-0000-0000-00008D070000}"/>
    <cellStyle name="style1488114787400" xfId="1654" xr:uid="{00000000-0005-0000-0000-00008E070000}"/>
    <cellStyle name="style1488114787494" xfId="1655" xr:uid="{00000000-0005-0000-0000-00008F070000}"/>
    <cellStyle name="style1488114787494 2" xfId="19597" xr:uid="{00000000-0005-0000-0000-000090070000}"/>
    <cellStyle name="style1488114787572" xfId="1656" xr:uid="{00000000-0005-0000-0000-000091070000}"/>
    <cellStyle name="style1488114787572 2" xfId="19598" xr:uid="{00000000-0005-0000-0000-000092070000}"/>
    <cellStyle name="style1488114787666" xfId="1657" xr:uid="{00000000-0005-0000-0000-000093070000}"/>
    <cellStyle name="style1488114787666 2" xfId="19599" xr:uid="{00000000-0005-0000-0000-000094070000}"/>
    <cellStyle name="style1488114787760" xfId="1658" xr:uid="{00000000-0005-0000-0000-000095070000}"/>
    <cellStyle name="style1488114787760 2" xfId="19600" xr:uid="{00000000-0005-0000-0000-000096070000}"/>
    <cellStyle name="style1488114787853" xfId="1659" xr:uid="{00000000-0005-0000-0000-000097070000}"/>
    <cellStyle name="style1488114787853 2" xfId="19601" xr:uid="{00000000-0005-0000-0000-000098070000}"/>
    <cellStyle name="style1488114787931" xfId="1660" xr:uid="{00000000-0005-0000-0000-000099070000}"/>
    <cellStyle name="style1488114787931 2" xfId="19602" xr:uid="{00000000-0005-0000-0000-00009A070000}"/>
    <cellStyle name="style1488114788025" xfId="1661" xr:uid="{00000000-0005-0000-0000-00009B070000}"/>
    <cellStyle name="style1488114788025 2" xfId="19603" xr:uid="{00000000-0005-0000-0000-00009C070000}"/>
    <cellStyle name="style1488114788119" xfId="1662" xr:uid="{00000000-0005-0000-0000-00009D070000}"/>
    <cellStyle name="style1488114788119 2" xfId="19604" xr:uid="{00000000-0005-0000-0000-00009E070000}"/>
    <cellStyle name="style1488114788197" xfId="1663" xr:uid="{00000000-0005-0000-0000-00009F070000}"/>
    <cellStyle name="style1488114788197 2" xfId="19605" xr:uid="{00000000-0005-0000-0000-0000A0070000}"/>
    <cellStyle name="style1488114788306" xfId="1664" xr:uid="{00000000-0005-0000-0000-0000A1070000}"/>
    <cellStyle name="style1488114788306 2" xfId="19606" xr:uid="{00000000-0005-0000-0000-0000A2070000}"/>
    <cellStyle name="style1488114788385" xfId="1665" xr:uid="{00000000-0005-0000-0000-0000A3070000}"/>
    <cellStyle name="style1488114788385 2" xfId="19607" xr:uid="{00000000-0005-0000-0000-0000A4070000}"/>
    <cellStyle name="style1488114788479" xfId="1666" xr:uid="{00000000-0005-0000-0000-0000A5070000}"/>
    <cellStyle name="style1488114788479 2" xfId="19608" xr:uid="{00000000-0005-0000-0000-0000A6070000}"/>
    <cellStyle name="style1488114788573" xfId="1667" xr:uid="{00000000-0005-0000-0000-0000A7070000}"/>
    <cellStyle name="style1488114788573 2" xfId="19609" xr:uid="{00000000-0005-0000-0000-0000A8070000}"/>
    <cellStyle name="style1488114788651" xfId="1668" xr:uid="{00000000-0005-0000-0000-0000A9070000}"/>
    <cellStyle name="style1488114788651 2" xfId="19610" xr:uid="{00000000-0005-0000-0000-0000AA070000}"/>
    <cellStyle name="style1488114788745" xfId="1669" xr:uid="{00000000-0005-0000-0000-0000AB070000}"/>
    <cellStyle name="style1488114788745 2" xfId="19611" xr:uid="{00000000-0005-0000-0000-0000AC070000}"/>
    <cellStyle name="style1488114788841" xfId="1670" xr:uid="{00000000-0005-0000-0000-0000AD070000}"/>
    <cellStyle name="style1488114788841 2" xfId="19612" xr:uid="{00000000-0005-0000-0000-0000AE070000}"/>
    <cellStyle name="style1488114788917" xfId="1671" xr:uid="{00000000-0005-0000-0000-0000AF070000}"/>
    <cellStyle name="style1488114788917 2" xfId="19613" xr:uid="{00000000-0005-0000-0000-0000B0070000}"/>
    <cellStyle name="style1488114789011" xfId="1672" xr:uid="{00000000-0005-0000-0000-0000B1070000}"/>
    <cellStyle name="style1488114789011 2" xfId="19614" xr:uid="{00000000-0005-0000-0000-0000B2070000}"/>
    <cellStyle name="style1488114789105" xfId="1673" xr:uid="{00000000-0005-0000-0000-0000B3070000}"/>
    <cellStyle name="style1488114789105 2" xfId="19615" xr:uid="{00000000-0005-0000-0000-0000B4070000}"/>
    <cellStyle name="style1488114789183" xfId="1674" xr:uid="{00000000-0005-0000-0000-0000B5070000}"/>
    <cellStyle name="style1488114789183 2" xfId="19616" xr:uid="{00000000-0005-0000-0000-0000B6070000}"/>
    <cellStyle name="style1488114789277" xfId="1675" xr:uid="{00000000-0005-0000-0000-0000B7070000}"/>
    <cellStyle name="style1488114789277 2" xfId="19617" xr:uid="{00000000-0005-0000-0000-0000B8070000}"/>
    <cellStyle name="style1488114789374" xfId="1676" xr:uid="{00000000-0005-0000-0000-0000B9070000}"/>
    <cellStyle name="style1488114789374 2" xfId="19618" xr:uid="{00000000-0005-0000-0000-0000BA070000}"/>
    <cellStyle name="style1488114789511" xfId="1677" xr:uid="{00000000-0005-0000-0000-0000BB070000}"/>
    <cellStyle name="style1488114789511 2" xfId="19619" xr:uid="{00000000-0005-0000-0000-0000BC070000}"/>
    <cellStyle name="style1488114789589" xfId="1678" xr:uid="{00000000-0005-0000-0000-0000BD070000}"/>
    <cellStyle name="style1488114789589 2" xfId="19620" xr:uid="{00000000-0005-0000-0000-0000BE070000}"/>
    <cellStyle name="style1488114789683" xfId="1679" xr:uid="{00000000-0005-0000-0000-0000BF070000}"/>
    <cellStyle name="style1488114789683 2" xfId="19621" xr:uid="{00000000-0005-0000-0000-0000C0070000}"/>
    <cellStyle name="style1488114789761" xfId="1680" xr:uid="{00000000-0005-0000-0000-0000C1070000}"/>
    <cellStyle name="style1488114789761 2" xfId="19622" xr:uid="{00000000-0005-0000-0000-0000C2070000}"/>
    <cellStyle name="style1488114789886" xfId="1681" xr:uid="{00000000-0005-0000-0000-0000C3070000}"/>
    <cellStyle name="style1488114789886 2" xfId="19623" xr:uid="{00000000-0005-0000-0000-0000C4070000}"/>
    <cellStyle name="style1488114789959" xfId="1682" xr:uid="{00000000-0005-0000-0000-0000C5070000}"/>
    <cellStyle name="style1488114789959 2" xfId="19624" xr:uid="{00000000-0005-0000-0000-0000C6070000}"/>
    <cellStyle name="style1488114790053" xfId="1683" xr:uid="{00000000-0005-0000-0000-0000C7070000}"/>
    <cellStyle name="style1488114790053 2" xfId="19625" xr:uid="{00000000-0005-0000-0000-0000C8070000}"/>
    <cellStyle name="style1488114790131" xfId="1684" xr:uid="{00000000-0005-0000-0000-0000C9070000}"/>
    <cellStyle name="style1488114790131 2" xfId="19626" xr:uid="{00000000-0005-0000-0000-0000CA070000}"/>
    <cellStyle name="style1488114790209" xfId="1685" xr:uid="{00000000-0005-0000-0000-0000CB070000}"/>
    <cellStyle name="style1488114790209 2" xfId="19627" xr:uid="{00000000-0005-0000-0000-0000CC070000}"/>
    <cellStyle name="style1488114790288" xfId="1686" xr:uid="{00000000-0005-0000-0000-0000CD070000}"/>
    <cellStyle name="style1488114790288 2" xfId="19628" xr:uid="{00000000-0005-0000-0000-0000CE070000}"/>
    <cellStyle name="style1488114790350" xfId="1687" xr:uid="{00000000-0005-0000-0000-0000CF070000}"/>
    <cellStyle name="style1488114790350 2" xfId="19629" xr:uid="{00000000-0005-0000-0000-0000D0070000}"/>
    <cellStyle name="style1488114790434" xfId="1688" xr:uid="{00000000-0005-0000-0000-0000D1070000}"/>
    <cellStyle name="style1488114790434 2" xfId="19630" xr:uid="{00000000-0005-0000-0000-0000D2070000}"/>
    <cellStyle name="style1488114790559" xfId="1689" xr:uid="{00000000-0005-0000-0000-0000D3070000}"/>
    <cellStyle name="style1488114790559 2" xfId="19631" xr:uid="{00000000-0005-0000-0000-0000D4070000}"/>
    <cellStyle name="style1488114790637" xfId="1690" xr:uid="{00000000-0005-0000-0000-0000D5070000}"/>
    <cellStyle name="style1488114790637 2" xfId="19632" xr:uid="{00000000-0005-0000-0000-0000D6070000}"/>
    <cellStyle name="style1488114790700" xfId="1691" xr:uid="{00000000-0005-0000-0000-0000D7070000}"/>
    <cellStyle name="style1488114790700 2" xfId="19633" xr:uid="{00000000-0005-0000-0000-0000D8070000}"/>
    <cellStyle name="style1488114790778" xfId="1692" xr:uid="{00000000-0005-0000-0000-0000D9070000}"/>
    <cellStyle name="style1488114790778 2" xfId="19634" xr:uid="{00000000-0005-0000-0000-0000DA070000}"/>
    <cellStyle name="style1488114827719" xfId="1693" xr:uid="{00000000-0005-0000-0000-0000DB070000}"/>
    <cellStyle name="style1488114827719 2" xfId="19635" xr:uid="{00000000-0005-0000-0000-0000DC070000}"/>
    <cellStyle name="style1488114827829" xfId="1694" xr:uid="{00000000-0005-0000-0000-0000DD070000}"/>
    <cellStyle name="style1488114827829 2" xfId="19636" xr:uid="{00000000-0005-0000-0000-0000DE070000}"/>
    <cellStyle name="style1488114827907" xfId="1695" xr:uid="{00000000-0005-0000-0000-0000DF070000}"/>
    <cellStyle name="style1488114827907 2" xfId="19637" xr:uid="{00000000-0005-0000-0000-0000E0070000}"/>
    <cellStyle name="style1488114828002" xfId="1696" xr:uid="{00000000-0005-0000-0000-0000E1070000}"/>
    <cellStyle name="style1488114828002 2" xfId="19638" xr:uid="{00000000-0005-0000-0000-0000E2070000}"/>
    <cellStyle name="style1488114828096" xfId="1697" xr:uid="{00000000-0005-0000-0000-0000E3070000}"/>
    <cellStyle name="style1488114828174" xfId="1698" xr:uid="{00000000-0005-0000-0000-0000E4070000}"/>
    <cellStyle name="style1488114828174 2" xfId="19639" xr:uid="{00000000-0005-0000-0000-0000E5070000}"/>
    <cellStyle name="style1488114828267" xfId="1699" xr:uid="{00000000-0005-0000-0000-0000E6070000}"/>
    <cellStyle name="style1488114828267 2" xfId="19640" xr:uid="{00000000-0005-0000-0000-0000E7070000}"/>
    <cellStyle name="style1488114828346" xfId="1700" xr:uid="{00000000-0005-0000-0000-0000E8070000}"/>
    <cellStyle name="style1488114828346 2" xfId="19641" xr:uid="{00000000-0005-0000-0000-0000E9070000}"/>
    <cellStyle name="style1488114828439" xfId="1701" xr:uid="{00000000-0005-0000-0000-0000EA070000}"/>
    <cellStyle name="style1488114828439 2" xfId="19642" xr:uid="{00000000-0005-0000-0000-0000EB070000}"/>
    <cellStyle name="style1488114828533" xfId="1702" xr:uid="{00000000-0005-0000-0000-0000EC070000}"/>
    <cellStyle name="style1488114828533 2" xfId="19643" xr:uid="{00000000-0005-0000-0000-0000ED070000}"/>
    <cellStyle name="style1488114828611" xfId="1703" xr:uid="{00000000-0005-0000-0000-0000EE070000}"/>
    <cellStyle name="style1488114828611 2" xfId="19644" xr:uid="{00000000-0005-0000-0000-0000EF070000}"/>
    <cellStyle name="style1488114828705" xfId="1704" xr:uid="{00000000-0005-0000-0000-0000F0070000}"/>
    <cellStyle name="style1488114828705 2" xfId="19645" xr:uid="{00000000-0005-0000-0000-0000F1070000}"/>
    <cellStyle name="style1488114828799" xfId="1705" xr:uid="{00000000-0005-0000-0000-0000F2070000}"/>
    <cellStyle name="style1488114828799 2" xfId="19646" xr:uid="{00000000-0005-0000-0000-0000F3070000}"/>
    <cellStyle name="style1488114828877" xfId="1706" xr:uid="{00000000-0005-0000-0000-0000F4070000}"/>
    <cellStyle name="style1488114828877 2" xfId="19647" xr:uid="{00000000-0005-0000-0000-0000F5070000}"/>
    <cellStyle name="style1488114828971" xfId="1707" xr:uid="{00000000-0005-0000-0000-0000F6070000}"/>
    <cellStyle name="style1488114828971 2" xfId="19648" xr:uid="{00000000-0005-0000-0000-0000F7070000}"/>
    <cellStyle name="style1488114829066" xfId="1708" xr:uid="{00000000-0005-0000-0000-0000F8070000}"/>
    <cellStyle name="style1488114829066 2" xfId="19649" xr:uid="{00000000-0005-0000-0000-0000F9070000}"/>
    <cellStyle name="style1488114829159" xfId="1709" xr:uid="{00000000-0005-0000-0000-0000FA070000}"/>
    <cellStyle name="style1488114829159 2" xfId="19650" xr:uid="{00000000-0005-0000-0000-0000FB070000}"/>
    <cellStyle name="style1488114829238" xfId="1710" xr:uid="{00000000-0005-0000-0000-0000FC070000}"/>
    <cellStyle name="style1488114829238 2" xfId="19651" xr:uid="{00000000-0005-0000-0000-0000FD070000}"/>
    <cellStyle name="style1488114829331" xfId="1711" xr:uid="{00000000-0005-0000-0000-0000FE070000}"/>
    <cellStyle name="style1488114829331 2" xfId="19652" xr:uid="{00000000-0005-0000-0000-0000FF070000}"/>
    <cellStyle name="style1488114829425" xfId="1712" xr:uid="{00000000-0005-0000-0000-000000080000}"/>
    <cellStyle name="style1488114829425 2" xfId="19653" xr:uid="{00000000-0005-0000-0000-000001080000}"/>
    <cellStyle name="style1488114829501" xfId="1713" xr:uid="{00000000-0005-0000-0000-000002080000}"/>
    <cellStyle name="style1488114829501 2" xfId="19654" xr:uid="{00000000-0005-0000-0000-000003080000}"/>
    <cellStyle name="style1488114829580" xfId="1714" xr:uid="{00000000-0005-0000-0000-000004080000}"/>
    <cellStyle name="style1488114829580 2" xfId="19655" xr:uid="{00000000-0005-0000-0000-000005080000}"/>
    <cellStyle name="style1488114829674" xfId="1715" xr:uid="{00000000-0005-0000-0000-000006080000}"/>
    <cellStyle name="style1488114829674 2" xfId="19656" xr:uid="{00000000-0005-0000-0000-000007080000}"/>
    <cellStyle name="style1488114829752" xfId="1716" xr:uid="{00000000-0005-0000-0000-000008080000}"/>
    <cellStyle name="style1488114829752 2" xfId="19657" xr:uid="{00000000-0005-0000-0000-000009080000}"/>
    <cellStyle name="style1488114829846" xfId="1717" xr:uid="{00000000-0005-0000-0000-00000A080000}"/>
    <cellStyle name="style1488114829846 2" xfId="19658" xr:uid="{00000000-0005-0000-0000-00000B080000}"/>
    <cellStyle name="style1488114829940" xfId="1718" xr:uid="{00000000-0005-0000-0000-00000C080000}"/>
    <cellStyle name="style1488114829940 2" xfId="19659" xr:uid="{00000000-0005-0000-0000-00000D080000}"/>
    <cellStyle name="style1488114830035" xfId="1719" xr:uid="{00000000-0005-0000-0000-00000E080000}"/>
    <cellStyle name="style1488114830035 2" xfId="19660" xr:uid="{00000000-0005-0000-0000-00000F080000}"/>
    <cellStyle name="style1488114830113" xfId="1720" xr:uid="{00000000-0005-0000-0000-000010080000}"/>
    <cellStyle name="style1488114830113 2" xfId="19661" xr:uid="{00000000-0005-0000-0000-000011080000}"/>
    <cellStyle name="style1488114830223" xfId="1721" xr:uid="{00000000-0005-0000-0000-000012080000}"/>
    <cellStyle name="style1488114830223 2" xfId="19662" xr:uid="{00000000-0005-0000-0000-000013080000}"/>
    <cellStyle name="style1488114830301" xfId="1722" xr:uid="{00000000-0005-0000-0000-000014080000}"/>
    <cellStyle name="style1488114830301 2" xfId="19663" xr:uid="{00000000-0005-0000-0000-000015080000}"/>
    <cellStyle name="style1488114830394" xfId="1723" xr:uid="{00000000-0005-0000-0000-000016080000}"/>
    <cellStyle name="style1488114830394 2" xfId="19664" xr:uid="{00000000-0005-0000-0000-000017080000}"/>
    <cellStyle name="style1488114830488" xfId="1724" xr:uid="{00000000-0005-0000-0000-000018080000}"/>
    <cellStyle name="style1488114830488 2" xfId="19665" xr:uid="{00000000-0005-0000-0000-000019080000}"/>
    <cellStyle name="style1488114830582" xfId="1725" xr:uid="{00000000-0005-0000-0000-00001A080000}"/>
    <cellStyle name="style1488114830582 2" xfId="19666" xr:uid="{00000000-0005-0000-0000-00001B080000}"/>
    <cellStyle name="style1488114830660" xfId="1726" xr:uid="{00000000-0005-0000-0000-00001C080000}"/>
    <cellStyle name="style1488114830660 2" xfId="19667" xr:uid="{00000000-0005-0000-0000-00001D080000}"/>
    <cellStyle name="style1488114830738" xfId="1727" xr:uid="{00000000-0005-0000-0000-00001E080000}"/>
    <cellStyle name="style1488114830738 2" xfId="19668" xr:uid="{00000000-0005-0000-0000-00001F080000}"/>
    <cellStyle name="style1488114830801" xfId="1728" xr:uid="{00000000-0005-0000-0000-000020080000}"/>
    <cellStyle name="style1488114830801 2" xfId="19669" xr:uid="{00000000-0005-0000-0000-000021080000}"/>
    <cellStyle name="style1488114830879" xfId="1729" xr:uid="{00000000-0005-0000-0000-000022080000}"/>
    <cellStyle name="style1488114830879 2" xfId="19670" xr:uid="{00000000-0005-0000-0000-000023080000}"/>
    <cellStyle name="style1488114830957" xfId="1730" xr:uid="{00000000-0005-0000-0000-000024080000}"/>
    <cellStyle name="style1488114830957 2" xfId="19671" xr:uid="{00000000-0005-0000-0000-000025080000}"/>
    <cellStyle name="style1488114831042" xfId="1731" xr:uid="{00000000-0005-0000-0000-000026080000}"/>
    <cellStyle name="style1488114831042 2" xfId="19672" xr:uid="{00000000-0005-0000-0000-000027080000}"/>
    <cellStyle name="style1488114831115" xfId="1732" xr:uid="{00000000-0005-0000-0000-000028080000}"/>
    <cellStyle name="style1488114831115 2" xfId="19673" xr:uid="{00000000-0005-0000-0000-000029080000}"/>
    <cellStyle name="style1488114831177" xfId="1733" xr:uid="{00000000-0005-0000-0000-00002A080000}"/>
    <cellStyle name="style1488114831177 2" xfId="19674" xr:uid="{00000000-0005-0000-0000-00002B080000}"/>
    <cellStyle name="style1488114831271" xfId="1734" xr:uid="{00000000-0005-0000-0000-00002C080000}"/>
    <cellStyle name="style1488114831271 2" xfId="19675" xr:uid="{00000000-0005-0000-0000-00002D080000}"/>
    <cellStyle name="style1488114831349" xfId="1735" xr:uid="{00000000-0005-0000-0000-00002E080000}"/>
    <cellStyle name="style1488114831349 2" xfId="19676" xr:uid="{00000000-0005-0000-0000-00002F080000}"/>
    <cellStyle name="style1488114831427" xfId="1736" xr:uid="{00000000-0005-0000-0000-000030080000}"/>
    <cellStyle name="style1488114831427 2" xfId="19677" xr:uid="{00000000-0005-0000-0000-000031080000}"/>
    <cellStyle name="style1488114831490" xfId="1737" xr:uid="{00000000-0005-0000-0000-000032080000}"/>
    <cellStyle name="style1488114831490 2" xfId="19678" xr:uid="{00000000-0005-0000-0000-000033080000}"/>
    <cellStyle name="style1488114868683" xfId="1738" xr:uid="{00000000-0005-0000-0000-000034080000}"/>
    <cellStyle name="style1488114868776" xfId="1739" xr:uid="{00000000-0005-0000-0000-000035080000}"/>
    <cellStyle name="style1488114868776 2" xfId="19679" xr:uid="{00000000-0005-0000-0000-000036080000}"/>
    <cellStyle name="style1488114868886" xfId="1740" xr:uid="{00000000-0005-0000-0000-000037080000}"/>
    <cellStyle name="style1488114868886 2" xfId="19680" xr:uid="{00000000-0005-0000-0000-000038080000}"/>
    <cellStyle name="style1488114868980" xfId="1741" xr:uid="{00000000-0005-0000-0000-000039080000}"/>
    <cellStyle name="style1488114868980 2" xfId="19681" xr:uid="{00000000-0005-0000-0000-00003A080000}"/>
    <cellStyle name="style1488114869073" xfId="1742" xr:uid="{00000000-0005-0000-0000-00003B080000}"/>
    <cellStyle name="style1488114869073 2" xfId="19682" xr:uid="{00000000-0005-0000-0000-00003C080000}"/>
    <cellStyle name="style1488114869182" xfId="1743" xr:uid="{00000000-0005-0000-0000-00003D080000}"/>
    <cellStyle name="style1488114869182 2" xfId="19683" xr:uid="{00000000-0005-0000-0000-00003E080000}"/>
    <cellStyle name="style1488114869276" xfId="1744" xr:uid="{00000000-0005-0000-0000-00003F080000}"/>
    <cellStyle name="style1488114869276 2" xfId="19684" xr:uid="{00000000-0005-0000-0000-000040080000}"/>
    <cellStyle name="style1488114869385" xfId="1745" xr:uid="{00000000-0005-0000-0000-000041080000}"/>
    <cellStyle name="style1488114869385 2" xfId="19685" xr:uid="{00000000-0005-0000-0000-000042080000}"/>
    <cellStyle name="style1488114869479" xfId="1746" xr:uid="{00000000-0005-0000-0000-000043080000}"/>
    <cellStyle name="style1488114869479 2" xfId="19686" xr:uid="{00000000-0005-0000-0000-000044080000}"/>
    <cellStyle name="style1488114869573" xfId="1747" xr:uid="{00000000-0005-0000-0000-000045080000}"/>
    <cellStyle name="style1488114869573 2" xfId="19687" xr:uid="{00000000-0005-0000-0000-000046080000}"/>
    <cellStyle name="style1488114869664" xfId="1748" xr:uid="{00000000-0005-0000-0000-000047080000}"/>
    <cellStyle name="style1488114869664 2" xfId="19688" xr:uid="{00000000-0005-0000-0000-000048080000}"/>
    <cellStyle name="style1488114869746" xfId="1749" xr:uid="{00000000-0005-0000-0000-000049080000}"/>
    <cellStyle name="style1488114869746 2" xfId="19689" xr:uid="{00000000-0005-0000-0000-00004A080000}"/>
    <cellStyle name="style1488114869824" xfId="1750" xr:uid="{00000000-0005-0000-0000-00004B080000}"/>
    <cellStyle name="style1488114869824 2" xfId="19690" xr:uid="{00000000-0005-0000-0000-00004C080000}"/>
    <cellStyle name="style1488114869918" xfId="1751" xr:uid="{00000000-0005-0000-0000-00004D080000}"/>
    <cellStyle name="style1488114869918 2" xfId="19691" xr:uid="{00000000-0005-0000-0000-00004E080000}"/>
    <cellStyle name="style1488114870027" xfId="1752" xr:uid="{00000000-0005-0000-0000-00004F080000}"/>
    <cellStyle name="style1488114870027 2" xfId="19692" xr:uid="{00000000-0005-0000-0000-000050080000}"/>
    <cellStyle name="style1488114870137" xfId="1753" xr:uid="{00000000-0005-0000-0000-000051080000}"/>
    <cellStyle name="style1488114870137 2" xfId="19693" xr:uid="{00000000-0005-0000-0000-000052080000}"/>
    <cellStyle name="style1488114870230" xfId="1754" xr:uid="{00000000-0005-0000-0000-000053080000}"/>
    <cellStyle name="style1488114870371" xfId="1755" xr:uid="{00000000-0005-0000-0000-000054080000}"/>
    <cellStyle name="style1488114870371 2" xfId="19694" xr:uid="{00000000-0005-0000-0000-000055080000}"/>
    <cellStyle name="style1488114870465" xfId="1756" xr:uid="{00000000-0005-0000-0000-000056080000}"/>
    <cellStyle name="style1488114870465 2" xfId="19695" xr:uid="{00000000-0005-0000-0000-000057080000}"/>
    <cellStyle name="style1488114870574" xfId="1757" xr:uid="{00000000-0005-0000-0000-000058080000}"/>
    <cellStyle name="style1488114870574 2" xfId="19696" xr:uid="{00000000-0005-0000-0000-000059080000}"/>
    <cellStyle name="style1488114907768" xfId="1758" xr:uid="{00000000-0005-0000-0000-00005A080000}"/>
    <cellStyle name="style1488114907863" xfId="1759" xr:uid="{00000000-0005-0000-0000-00005B080000}"/>
    <cellStyle name="style1488114907863 2" xfId="19697" xr:uid="{00000000-0005-0000-0000-00005C080000}"/>
    <cellStyle name="style1488114907957" xfId="1760" xr:uid="{00000000-0005-0000-0000-00005D080000}"/>
    <cellStyle name="style1488114907957 2" xfId="19698" xr:uid="{00000000-0005-0000-0000-00005E080000}"/>
    <cellStyle name="style1488114908050" xfId="1761" xr:uid="{00000000-0005-0000-0000-00005F080000}"/>
    <cellStyle name="style1488114908050 2" xfId="19699" xr:uid="{00000000-0005-0000-0000-000060080000}"/>
    <cellStyle name="style1488114908144" xfId="1762" xr:uid="{00000000-0005-0000-0000-000061080000}"/>
    <cellStyle name="style1488114908144 2" xfId="19700" xr:uid="{00000000-0005-0000-0000-000062080000}"/>
    <cellStyle name="style1488114908222" xfId="1763" xr:uid="{00000000-0005-0000-0000-000063080000}"/>
    <cellStyle name="style1488114908222 2" xfId="19701" xr:uid="{00000000-0005-0000-0000-000064080000}"/>
    <cellStyle name="style1488114908285" xfId="1764" xr:uid="{00000000-0005-0000-0000-000065080000}"/>
    <cellStyle name="style1488114908285 2" xfId="19702" xr:uid="{00000000-0005-0000-0000-000066080000}"/>
    <cellStyle name="style1488114908394" xfId="1765" xr:uid="{00000000-0005-0000-0000-000067080000}"/>
    <cellStyle name="style1488114908394 2" xfId="19703" xr:uid="{00000000-0005-0000-0000-000068080000}"/>
    <cellStyle name="style1488114908504" xfId="1766" xr:uid="{00000000-0005-0000-0000-000069080000}"/>
    <cellStyle name="style1488114908504 2" xfId="19704" xr:uid="{00000000-0005-0000-0000-00006A080000}"/>
    <cellStyle name="style1488114908582" xfId="1767" xr:uid="{00000000-0005-0000-0000-00006B080000}"/>
    <cellStyle name="style1488114908582 2" xfId="19705" xr:uid="{00000000-0005-0000-0000-00006C080000}"/>
    <cellStyle name="style1488114908660" xfId="1768" xr:uid="{00000000-0005-0000-0000-00006D080000}"/>
    <cellStyle name="style1488114908660 2" xfId="19706" xr:uid="{00000000-0005-0000-0000-00006E080000}"/>
    <cellStyle name="style1488114908769" xfId="1769" xr:uid="{00000000-0005-0000-0000-00006F080000}"/>
    <cellStyle name="style1488114908769 2" xfId="19707" xr:uid="{00000000-0005-0000-0000-000070080000}"/>
    <cellStyle name="style1488114908864" xfId="1770" xr:uid="{00000000-0005-0000-0000-000071080000}"/>
    <cellStyle name="style1488114908864 2" xfId="19708" xr:uid="{00000000-0005-0000-0000-000072080000}"/>
    <cellStyle name="style1488114908974" xfId="1771" xr:uid="{00000000-0005-0000-0000-000073080000}"/>
    <cellStyle name="style1488114908974 2" xfId="19709" xr:uid="{00000000-0005-0000-0000-000074080000}"/>
    <cellStyle name="style1488114909067" xfId="1772" xr:uid="{00000000-0005-0000-0000-000075080000}"/>
    <cellStyle name="style1488114909067 2" xfId="19710" xr:uid="{00000000-0005-0000-0000-000076080000}"/>
    <cellStyle name="style1488114909161" xfId="1773" xr:uid="{00000000-0005-0000-0000-000077080000}"/>
    <cellStyle name="style1488114909161 2" xfId="19711" xr:uid="{00000000-0005-0000-0000-000078080000}"/>
    <cellStyle name="style1488114909239" xfId="1774" xr:uid="{00000000-0005-0000-0000-000079080000}"/>
    <cellStyle name="style1488114909239 2" xfId="19712" xr:uid="{00000000-0005-0000-0000-00007A080000}"/>
    <cellStyle name="style1488114909339" xfId="1775" xr:uid="{00000000-0005-0000-0000-00007B080000}"/>
    <cellStyle name="style1488114909339 2" xfId="19713" xr:uid="{00000000-0005-0000-0000-00007C080000}"/>
    <cellStyle name="style1488114909411" xfId="1776" xr:uid="{00000000-0005-0000-0000-00007D080000}"/>
    <cellStyle name="style1488114909411 2" xfId="19714" xr:uid="{00000000-0005-0000-0000-00007E080000}"/>
    <cellStyle name="style1488114909489" xfId="1777" xr:uid="{00000000-0005-0000-0000-00007F080000}"/>
    <cellStyle name="style1488114909489 2" xfId="19715" xr:uid="{00000000-0005-0000-0000-000080080000}"/>
    <cellStyle name="style1488114909583" xfId="1778" xr:uid="{00000000-0005-0000-0000-000081080000}"/>
    <cellStyle name="style1488114909583 2" xfId="19716" xr:uid="{00000000-0005-0000-0000-000082080000}"/>
    <cellStyle name="style1488114909661" xfId="1779" xr:uid="{00000000-0005-0000-0000-000083080000}"/>
    <cellStyle name="style1488114909661 2" xfId="19717" xr:uid="{00000000-0005-0000-0000-000084080000}"/>
    <cellStyle name="style1488114909755" xfId="1780" xr:uid="{00000000-0005-0000-0000-000085080000}"/>
    <cellStyle name="style1488114909755 2" xfId="19718" xr:uid="{00000000-0005-0000-0000-000086080000}"/>
    <cellStyle name="style1488114946825" xfId="1781" xr:uid="{00000000-0005-0000-0000-000087080000}"/>
    <cellStyle name="style1488114946919" xfId="1782" xr:uid="{00000000-0005-0000-0000-000088080000}"/>
    <cellStyle name="style1488114946919 2" xfId="19719" xr:uid="{00000000-0005-0000-0000-000089080000}"/>
    <cellStyle name="style1488114947014" xfId="1783" xr:uid="{00000000-0005-0000-0000-00008A080000}"/>
    <cellStyle name="style1488114947014 2" xfId="19720" xr:uid="{00000000-0005-0000-0000-00008B080000}"/>
    <cellStyle name="style1488114947092" xfId="1784" xr:uid="{00000000-0005-0000-0000-00008C080000}"/>
    <cellStyle name="style1488114947092 2" xfId="19721" xr:uid="{00000000-0005-0000-0000-00008D080000}"/>
    <cellStyle name="style1488114947185" xfId="1785" xr:uid="{00000000-0005-0000-0000-00008E080000}"/>
    <cellStyle name="style1488114947185 2" xfId="19722" xr:uid="{00000000-0005-0000-0000-00008F080000}"/>
    <cellStyle name="style1488114947264" xfId="1786" xr:uid="{00000000-0005-0000-0000-000090080000}"/>
    <cellStyle name="style1488114947264 2" xfId="19723" xr:uid="{00000000-0005-0000-0000-000091080000}"/>
    <cellStyle name="style1488114947342" xfId="1787" xr:uid="{00000000-0005-0000-0000-000092080000}"/>
    <cellStyle name="style1488114947342 2" xfId="19724" xr:uid="{00000000-0005-0000-0000-000093080000}"/>
    <cellStyle name="style1488114947420" xfId="1788" xr:uid="{00000000-0005-0000-0000-000094080000}"/>
    <cellStyle name="style1488114947420 2" xfId="19725" xr:uid="{00000000-0005-0000-0000-000095080000}"/>
    <cellStyle name="style1488114947514" xfId="1789" xr:uid="{00000000-0005-0000-0000-000096080000}"/>
    <cellStyle name="style1488114947514 2" xfId="19726" xr:uid="{00000000-0005-0000-0000-000097080000}"/>
    <cellStyle name="style1488114947592" xfId="1790" xr:uid="{00000000-0005-0000-0000-000098080000}"/>
    <cellStyle name="style1488114947592 2" xfId="19727" xr:uid="{00000000-0005-0000-0000-000099080000}"/>
    <cellStyle name="style1488114947686" xfId="1791" xr:uid="{00000000-0005-0000-0000-00009A080000}"/>
    <cellStyle name="style1488114947686 2" xfId="19728" xr:uid="{00000000-0005-0000-0000-00009B080000}"/>
    <cellStyle name="style1488114947764" xfId="1792" xr:uid="{00000000-0005-0000-0000-00009C080000}"/>
    <cellStyle name="style1488114947764 2" xfId="19729" xr:uid="{00000000-0005-0000-0000-00009D080000}"/>
    <cellStyle name="style1488114947857" xfId="1793" xr:uid="{00000000-0005-0000-0000-00009E080000}"/>
    <cellStyle name="style1488114947857 2" xfId="19730" xr:uid="{00000000-0005-0000-0000-00009F080000}"/>
    <cellStyle name="style1488114947967" xfId="1794" xr:uid="{00000000-0005-0000-0000-0000A0080000}"/>
    <cellStyle name="style1488114947967 2" xfId="19731" xr:uid="{00000000-0005-0000-0000-0000A1080000}"/>
    <cellStyle name="style1488114948062" xfId="1795" xr:uid="{00000000-0005-0000-0000-0000A2080000}"/>
    <cellStyle name="style1488114948062 2" xfId="19732" xr:uid="{00000000-0005-0000-0000-0000A3080000}"/>
    <cellStyle name="style1488114948155" xfId="1796" xr:uid="{00000000-0005-0000-0000-0000A4080000}"/>
    <cellStyle name="style1488114948155 2" xfId="19733" xr:uid="{00000000-0005-0000-0000-0000A5080000}"/>
    <cellStyle name="style1488114948234" xfId="1797" xr:uid="{00000000-0005-0000-0000-0000A6080000}"/>
    <cellStyle name="style1488114948234 2" xfId="19734" xr:uid="{00000000-0005-0000-0000-0000A7080000}"/>
    <cellStyle name="style1488114948343" xfId="1798" xr:uid="{00000000-0005-0000-0000-0000A8080000}"/>
    <cellStyle name="style1488114948343 2" xfId="19735" xr:uid="{00000000-0005-0000-0000-0000A9080000}"/>
    <cellStyle name="style1488114948421" xfId="1799" xr:uid="{00000000-0005-0000-0000-0000AA080000}"/>
    <cellStyle name="style1488114948421 2" xfId="19736" xr:uid="{00000000-0005-0000-0000-0000AB080000}"/>
    <cellStyle name="style1488114948522" xfId="1800" xr:uid="{00000000-0005-0000-0000-0000AC080000}"/>
    <cellStyle name="style1488114948522 2" xfId="19737" xr:uid="{00000000-0005-0000-0000-0000AD080000}"/>
    <cellStyle name="style1488114948609" xfId="1801" xr:uid="{00000000-0005-0000-0000-0000AE080000}"/>
    <cellStyle name="style1488114948609 2" xfId="19738" xr:uid="{00000000-0005-0000-0000-0000AF080000}"/>
    <cellStyle name="style1488114948687" xfId="1802" xr:uid="{00000000-0005-0000-0000-0000B0080000}"/>
    <cellStyle name="style1488114948687 2" xfId="19739" xr:uid="{00000000-0005-0000-0000-0000B1080000}"/>
    <cellStyle name="style1488114948780" xfId="1803" xr:uid="{00000000-0005-0000-0000-0000B2080000}"/>
    <cellStyle name="style1488114948780 2" xfId="19740" xr:uid="{00000000-0005-0000-0000-0000B3080000}"/>
    <cellStyle name="style1488114948859" xfId="1804" xr:uid="{00000000-0005-0000-0000-0000B4080000}"/>
    <cellStyle name="style1488114948859 2" xfId="19741" xr:uid="{00000000-0005-0000-0000-0000B5080000}"/>
    <cellStyle name="style1488114948952" xfId="1805" xr:uid="{00000000-0005-0000-0000-0000B6080000}"/>
    <cellStyle name="style1488114948952 2" xfId="19742" xr:uid="{00000000-0005-0000-0000-0000B7080000}"/>
    <cellStyle name="style1488114949045" xfId="1806" xr:uid="{00000000-0005-0000-0000-0000B8080000}"/>
    <cellStyle name="style1488114949045 2" xfId="19743" xr:uid="{00000000-0005-0000-0000-0000B9080000}"/>
    <cellStyle name="style1488114949125" xfId="1807" xr:uid="{00000000-0005-0000-0000-0000BA080000}"/>
    <cellStyle name="style1488114949125 2" xfId="19744" xr:uid="{00000000-0005-0000-0000-0000BB080000}"/>
    <cellStyle name="style1488114949219" xfId="1808" xr:uid="{00000000-0005-0000-0000-0000BC080000}"/>
    <cellStyle name="style1488114949219 2" xfId="19745" xr:uid="{00000000-0005-0000-0000-0000BD080000}"/>
    <cellStyle name="style1488190364052" xfId="1809" xr:uid="{00000000-0005-0000-0000-0000BE080000}"/>
    <cellStyle name="style1488190364255" xfId="1810" xr:uid="{00000000-0005-0000-0000-0000BF080000}"/>
    <cellStyle name="style1488190364396" xfId="1811" xr:uid="{00000000-0005-0000-0000-0000C0080000}"/>
    <cellStyle name="style1488190364568" xfId="1812" xr:uid="{00000000-0005-0000-0000-0000C1080000}"/>
    <cellStyle name="style1488190364739" xfId="1813" xr:uid="{00000000-0005-0000-0000-0000C2080000}"/>
    <cellStyle name="style1488190364880" xfId="1814" xr:uid="{00000000-0005-0000-0000-0000C3080000}"/>
    <cellStyle name="style1488190365021" xfId="1815" xr:uid="{00000000-0005-0000-0000-0000C4080000}"/>
    <cellStyle name="style1488190365177" xfId="1816" xr:uid="{00000000-0005-0000-0000-0000C5080000}"/>
    <cellStyle name="style1488190365333" xfId="1817" xr:uid="{00000000-0005-0000-0000-0000C6080000}"/>
    <cellStyle name="style1488190365474" xfId="1818" xr:uid="{00000000-0005-0000-0000-0000C7080000}"/>
    <cellStyle name="style1488190365615" xfId="1819" xr:uid="{00000000-0005-0000-0000-0000C8080000}"/>
    <cellStyle name="style1488190365755" xfId="1820" xr:uid="{00000000-0005-0000-0000-0000C9080000}"/>
    <cellStyle name="style1488190365974" xfId="1821" xr:uid="{00000000-0005-0000-0000-0000CA080000}"/>
    <cellStyle name="style1488190366161" xfId="1822" xr:uid="{00000000-0005-0000-0000-0000CB080000}"/>
    <cellStyle name="style1488190366318" xfId="1823" xr:uid="{00000000-0005-0000-0000-0000CC080000}"/>
    <cellStyle name="style1488190366443" xfId="1824" xr:uid="{00000000-0005-0000-0000-0000CD080000}"/>
    <cellStyle name="style1488190366583" xfId="1825" xr:uid="{00000000-0005-0000-0000-0000CE080000}"/>
    <cellStyle name="style1488190366740" xfId="1826" xr:uid="{00000000-0005-0000-0000-0000CF080000}"/>
    <cellStyle name="style1488190366880" xfId="1827" xr:uid="{00000000-0005-0000-0000-0000D0080000}"/>
    <cellStyle name="style1488190367036" xfId="1828" xr:uid="{00000000-0005-0000-0000-0000D1080000}"/>
    <cellStyle name="style1488190367173" xfId="1829" xr:uid="{00000000-0005-0000-0000-0000D2080000}"/>
    <cellStyle name="style1488190367345" xfId="1830" xr:uid="{00000000-0005-0000-0000-0000D3080000}"/>
    <cellStyle name="style1488190367486" xfId="1831" xr:uid="{00000000-0005-0000-0000-0000D4080000}"/>
    <cellStyle name="style1488190367626" xfId="1832" xr:uid="{00000000-0005-0000-0000-0000D5080000}"/>
    <cellStyle name="style1488190367767" xfId="1833" xr:uid="{00000000-0005-0000-0000-0000D6080000}"/>
    <cellStyle name="style1488190367907" xfId="1834" xr:uid="{00000000-0005-0000-0000-0000D7080000}"/>
    <cellStyle name="style1488190368079" xfId="1835" xr:uid="{00000000-0005-0000-0000-0000D8080000}"/>
    <cellStyle name="style1488190368298" xfId="1836" xr:uid="{00000000-0005-0000-0000-0000D9080000}"/>
    <cellStyle name="style1488190368439" xfId="1837" xr:uid="{00000000-0005-0000-0000-0000DA080000}"/>
    <cellStyle name="style1488190368611" xfId="1838" xr:uid="{00000000-0005-0000-0000-0000DB080000}"/>
    <cellStyle name="style1488190368783" xfId="1839" xr:uid="{00000000-0005-0000-0000-0000DC080000}"/>
    <cellStyle name="style1488190411903" xfId="1840" xr:uid="{00000000-0005-0000-0000-0000DD080000}"/>
    <cellStyle name="style1488190412012" xfId="1841" xr:uid="{00000000-0005-0000-0000-0000DE080000}"/>
    <cellStyle name="style1488190412121" xfId="1842" xr:uid="{00000000-0005-0000-0000-0000DF080000}"/>
    <cellStyle name="style1488190412215" xfId="1843" xr:uid="{00000000-0005-0000-0000-0000E0080000}"/>
    <cellStyle name="style1488190412309" xfId="1844" xr:uid="{00000000-0005-0000-0000-0000E1080000}"/>
    <cellStyle name="style1488190412403" xfId="1845" xr:uid="{00000000-0005-0000-0000-0000E2080000}"/>
    <cellStyle name="style1488190412512" xfId="1846" xr:uid="{00000000-0005-0000-0000-0000E3080000}"/>
    <cellStyle name="style1488190412606" xfId="1847" xr:uid="{00000000-0005-0000-0000-0000E4080000}"/>
    <cellStyle name="style1488190412731" xfId="1848" xr:uid="{00000000-0005-0000-0000-0000E5080000}"/>
    <cellStyle name="style1488190412840" xfId="1849" xr:uid="{00000000-0005-0000-0000-0000E6080000}"/>
    <cellStyle name="style1488190412965" xfId="1850" xr:uid="{00000000-0005-0000-0000-0000E7080000}"/>
    <cellStyle name="style1488190413090" xfId="1851" xr:uid="{00000000-0005-0000-0000-0000E8080000}"/>
    <cellStyle name="style1488190413215" xfId="1852" xr:uid="{00000000-0005-0000-0000-0000E9080000}"/>
    <cellStyle name="style1488190413293" xfId="1853" xr:uid="{00000000-0005-0000-0000-0000EA080000}"/>
    <cellStyle name="style1488190413403" xfId="1854" xr:uid="{00000000-0005-0000-0000-0000EB080000}"/>
    <cellStyle name="style1488190413496" xfId="1855" xr:uid="{00000000-0005-0000-0000-0000EC080000}"/>
    <cellStyle name="style1488190413590" xfId="1856" xr:uid="{00000000-0005-0000-0000-0000ED080000}"/>
    <cellStyle name="style1488190413684" xfId="1857" xr:uid="{00000000-0005-0000-0000-0000EE080000}"/>
    <cellStyle name="style1488190413793" xfId="1858" xr:uid="{00000000-0005-0000-0000-0000EF080000}"/>
    <cellStyle name="style1488190413887" xfId="1859" xr:uid="{00000000-0005-0000-0000-0000F0080000}"/>
    <cellStyle name="style1488190413965" xfId="1860" xr:uid="{00000000-0005-0000-0000-0000F1080000}"/>
    <cellStyle name="style1488190414059" xfId="1861" xr:uid="{00000000-0005-0000-0000-0000F2080000}"/>
    <cellStyle name="style1488190414184" xfId="1862" xr:uid="{00000000-0005-0000-0000-0000F3080000}"/>
    <cellStyle name="style1488190414278" xfId="1863" xr:uid="{00000000-0005-0000-0000-0000F4080000}"/>
    <cellStyle name="style1488190414372" xfId="1864" xr:uid="{00000000-0005-0000-0000-0000F5080000}"/>
    <cellStyle name="style1488190414450" xfId="1865" xr:uid="{00000000-0005-0000-0000-0000F6080000}"/>
    <cellStyle name="style1488190414559" xfId="1866" xr:uid="{00000000-0005-0000-0000-0000F7080000}"/>
    <cellStyle name="style1488190414794" xfId="1867" xr:uid="{00000000-0005-0000-0000-0000F8080000}"/>
    <cellStyle name="style1488190414872" xfId="1868" xr:uid="{00000000-0005-0000-0000-0000F9080000}"/>
    <cellStyle name="style1488190414997" xfId="1869" xr:uid="{00000000-0005-0000-0000-0000FA080000}"/>
    <cellStyle name="style1488190415122" xfId="1870" xr:uid="{00000000-0005-0000-0000-0000FB080000}"/>
    <cellStyle name="style1488190415294" xfId="1871" xr:uid="{00000000-0005-0000-0000-0000FC080000}"/>
    <cellStyle name="style1488190415387" xfId="1872" xr:uid="{00000000-0005-0000-0000-0000FD080000}"/>
    <cellStyle name="style1488190415481" xfId="1873" xr:uid="{00000000-0005-0000-0000-0000FE080000}"/>
    <cellStyle name="style1488190415559" xfId="1874" xr:uid="{00000000-0005-0000-0000-0000FF080000}"/>
    <cellStyle name="style1488190415653" xfId="1875" xr:uid="{00000000-0005-0000-0000-000000090000}"/>
    <cellStyle name="style1488190415731" xfId="1876" xr:uid="{00000000-0005-0000-0000-000001090000}"/>
    <cellStyle name="style1488190415794" xfId="1877" xr:uid="{00000000-0005-0000-0000-000002090000}"/>
    <cellStyle name="style1488190415872" xfId="1878" xr:uid="{00000000-0005-0000-0000-000003090000}"/>
    <cellStyle name="style1488190416075" xfId="1879" xr:uid="{00000000-0005-0000-0000-000004090000}"/>
    <cellStyle name="style1488190416153" xfId="1880" xr:uid="{00000000-0005-0000-0000-000005090000}"/>
    <cellStyle name="style1488190416231" xfId="1881" xr:uid="{00000000-0005-0000-0000-000006090000}"/>
    <cellStyle name="style1488190416310" xfId="1882" xr:uid="{00000000-0005-0000-0000-000007090000}"/>
    <cellStyle name="style1488190455986" xfId="1883" xr:uid="{00000000-0005-0000-0000-000008090000}"/>
    <cellStyle name="style1488190456095" xfId="1884" xr:uid="{00000000-0005-0000-0000-000009090000}"/>
    <cellStyle name="style1488190456173" xfId="1885" xr:uid="{00000000-0005-0000-0000-00000A090000}"/>
    <cellStyle name="style1488190456267" xfId="1886" xr:uid="{00000000-0005-0000-0000-00000B090000}"/>
    <cellStyle name="style1488190456361" xfId="1887" xr:uid="{00000000-0005-0000-0000-00000C090000}"/>
    <cellStyle name="style1488190456455" xfId="1888" xr:uid="{00000000-0005-0000-0000-00000D090000}"/>
    <cellStyle name="style1488190456533" xfId="1889" xr:uid="{00000000-0005-0000-0000-00000E090000}"/>
    <cellStyle name="style1488190456626" xfId="1890" xr:uid="{00000000-0005-0000-0000-00000F090000}"/>
    <cellStyle name="style1488190456720" xfId="1891" xr:uid="{00000000-0005-0000-0000-000010090000}"/>
    <cellStyle name="style1488190456845" xfId="1892" xr:uid="{00000000-0005-0000-0000-000011090000}"/>
    <cellStyle name="style1488190456970" xfId="1893" xr:uid="{00000000-0005-0000-0000-000012090000}"/>
    <cellStyle name="style1488190457048" xfId="1894" xr:uid="{00000000-0005-0000-0000-000013090000}"/>
    <cellStyle name="style1488190457158" xfId="1895" xr:uid="{00000000-0005-0000-0000-000014090000}"/>
    <cellStyle name="style1488190457251" xfId="1896" xr:uid="{00000000-0005-0000-0000-000015090000}"/>
    <cellStyle name="style1488190457361" xfId="1897" xr:uid="{00000000-0005-0000-0000-000016090000}"/>
    <cellStyle name="style1488190457486" xfId="1898" xr:uid="{00000000-0005-0000-0000-000017090000}"/>
    <cellStyle name="style1488190457595" xfId="1899" xr:uid="{00000000-0005-0000-0000-000018090000}"/>
    <cellStyle name="style1488190457720" xfId="1900" xr:uid="{00000000-0005-0000-0000-000019090000}"/>
    <cellStyle name="style1488190457877" xfId="1901" xr:uid="{00000000-0005-0000-0000-00001A090000}"/>
    <cellStyle name="style1488190457970" xfId="1902" xr:uid="{00000000-0005-0000-0000-00001B090000}"/>
    <cellStyle name="style1488190458080" xfId="1903" xr:uid="{00000000-0005-0000-0000-00001C090000}"/>
    <cellStyle name="style1488190458158" xfId="1904" xr:uid="{00000000-0005-0000-0000-00001D090000}"/>
    <cellStyle name="style1488190458252" xfId="1905" xr:uid="{00000000-0005-0000-0000-00001E090000}"/>
    <cellStyle name="style1488190458361" xfId="1906" xr:uid="{00000000-0005-0000-0000-00001F090000}"/>
    <cellStyle name="style1488190458455" xfId="1907" xr:uid="{00000000-0005-0000-0000-000020090000}"/>
    <cellStyle name="style1488190458533" xfId="1908" xr:uid="{00000000-0005-0000-0000-000021090000}"/>
    <cellStyle name="style1488190458627" xfId="1909" xr:uid="{00000000-0005-0000-0000-000022090000}"/>
    <cellStyle name="style1488190458736" xfId="1910" xr:uid="{00000000-0005-0000-0000-000023090000}"/>
    <cellStyle name="style1488190458830" xfId="1911" xr:uid="{00000000-0005-0000-0000-000024090000}"/>
    <cellStyle name="style1488190458923" xfId="1912" xr:uid="{00000000-0005-0000-0000-000025090000}"/>
    <cellStyle name="style1488190459017" xfId="1913" xr:uid="{00000000-0005-0000-0000-000026090000}"/>
    <cellStyle name="style1488190505431" xfId="1914" xr:uid="{00000000-0005-0000-0000-000027090000}"/>
    <cellStyle name="style1488190505540" xfId="1915" xr:uid="{00000000-0005-0000-0000-000028090000}"/>
    <cellStyle name="style1488190505634" xfId="1916" xr:uid="{00000000-0005-0000-0000-000029090000}"/>
    <cellStyle name="style1488190505728" xfId="1917" xr:uid="{00000000-0005-0000-0000-00002A090000}"/>
    <cellStyle name="style1488190505837" xfId="1918" xr:uid="{00000000-0005-0000-0000-00002B090000}"/>
    <cellStyle name="style1488190505931" xfId="1919" xr:uid="{00000000-0005-0000-0000-00002C090000}"/>
    <cellStyle name="style1488190506024" xfId="1920" xr:uid="{00000000-0005-0000-0000-00002D090000}"/>
    <cellStyle name="style1488190506118" xfId="1921" xr:uid="{00000000-0005-0000-0000-00002E090000}"/>
    <cellStyle name="style1488190506212" xfId="1922" xr:uid="{00000000-0005-0000-0000-00002F090000}"/>
    <cellStyle name="style1488190506300" xfId="1923" xr:uid="{00000000-0005-0000-0000-000030090000}"/>
    <cellStyle name="style1488190506394" xfId="1924" xr:uid="{00000000-0005-0000-0000-000031090000}"/>
    <cellStyle name="style1488190506488" xfId="1925" xr:uid="{00000000-0005-0000-0000-000032090000}"/>
    <cellStyle name="style1488190506582" xfId="1926" xr:uid="{00000000-0005-0000-0000-000033090000}"/>
    <cellStyle name="style1488190506675" xfId="1927" xr:uid="{00000000-0005-0000-0000-000034090000}"/>
    <cellStyle name="style1488190506769" xfId="1928" xr:uid="{00000000-0005-0000-0000-000035090000}"/>
    <cellStyle name="style1488190506878" xfId="1929" xr:uid="{00000000-0005-0000-0000-000036090000}"/>
    <cellStyle name="style1488190506972" xfId="1930" xr:uid="{00000000-0005-0000-0000-000037090000}"/>
    <cellStyle name="style1488190507066" xfId="1931" xr:uid="{00000000-0005-0000-0000-000038090000}"/>
    <cellStyle name="style1488190507144" xfId="1932" xr:uid="{00000000-0005-0000-0000-000039090000}"/>
    <cellStyle name="style1488190507238" xfId="1933" xr:uid="{00000000-0005-0000-0000-00003A090000}"/>
    <cellStyle name="style1488190507332" xfId="1934" xr:uid="{00000000-0005-0000-0000-00003B090000}"/>
    <cellStyle name="style1488190507425" xfId="1935" xr:uid="{00000000-0005-0000-0000-00003C090000}"/>
    <cellStyle name="style1488190507519" xfId="1936" xr:uid="{00000000-0005-0000-0000-00003D090000}"/>
    <cellStyle name="style1488190507613" xfId="1937" xr:uid="{00000000-0005-0000-0000-00003E090000}"/>
    <cellStyle name="style1488190507691" xfId="1938" xr:uid="{00000000-0005-0000-0000-00003F090000}"/>
    <cellStyle name="style1488190507785" xfId="1939" xr:uid="{00000000-0005-0000-0000-000040090000}"/>
    <cellStyle name="style1488190507879" xfId="1940" xr:uid="{00000000-0005-0000-0000-000041090000}"/>
    <cellStyle name="style1488190508050" xfId="1941" xr:uid="{00000000-0005-0000-0000-000042090000}"/>
    <cellStyle name="style1488190508144" xfId="1942" xr:uid="{00000000-0005-0000-0000-000043090000}"/>
    <cellStyle name="style1488190508285" xfId="1943" xr:uid="{00000000-0005-0000-0000-000044090000}"/>
    <cellStyle name="style1488190508425" xfId="1944" xr:uid="{00000000-0005-0000-0000-000045090000}"/>
    <cellStyle name="style1488190508535" xfId="1945" xr:uid="{00000000-0005-0000-0000-000046090000}"/>
    <cellStyle name="style1488190508613" xfId="1946" xr:uid="{00000000-0005-0000-0000-000047090000}"/>
    <cellStyle name="style1488190508691" xfId="1947" xr:uid="{00000000-0005-0000-0000-000048090000}"/>
    <cellStyle name="style1488190508769" xfId="1948" xr:uid="{00000000-0005-0000-0000-000049090000}"/>
    <cellStyle name="style1488190508863" xfId="1949" xr:uid="{00000000-0005-0000-0000-00004A090000}"/>
    <cellStyle name="style1488190508941" xfId="1950" xr:uid="{00000000-0005-0000-0000-00004B090000}"/>
    <cellStyle name="style1488190509004" xfId="1951" xr:uid="{00000000-0005-0000-0000-00004C090000}"/>
    <cellStyle name="style1488190509082" xfId="1952" xr:uid="{00000000-0005-0000-0000-00004D090000}"/>
    <cellStyle name="style1488190509238" xfId="1953" xr:uid="{00000000-0005-0000-0000-00004E090000}"/>
    <cellStyle name="style1488190509317" xfId="1954" xr:uid="{00000000-0005-0000-0000-00004F090000}"/>
    <cellStyle name="style1488190509395" xfId="1955" xr:uid="{00000000-0005-0000-0000-000050090000}"/>
    <cellStyle name="style1488190509473" xfId="1956" xr:uid="{00000000-0005-0000-0000-000051090000}"/>
    <cellStyle name="style1488190555906" xfId="1957" xr:uid="{00000000-0005-0000-0000-000052090000}"/>
    <cellStyle name="style1488190556015" xfId="1958" xr:uid="{00000000-0005-0000-0000-000053090000}"/>
    <cellStyle name="style1488190556124" xfId="1959" xr:uid="{00000000-0005-0000-0000-000054090000}"/>
    <cellStyle name="style1488190556234" xfId="1960" xr:uid="{00000000-0005-0000-0000-000055090000}"/>
    <cellStyle name="style1488190556343" xfId="1961" xr:uid="{00000000-0005-0000-0000-000056090000}"/>
    <cellStyle name="style1488190556437" xfId="1962" xr:uid="{00000000-0005-0000-0000-000057090000}"/>
    <cellStyle name="style1488190556531" xfId="1963" xr:uid="{00000000-0005-0000-0000-000058090000}"/>
    <cellStyle name="style1488190556624" xfId="1964" xr:uid="{00000000-0005-0000-0000-000059090000}"/>
    <cellStyle name="style1488190556703" xfId="1965" xr:uid="{00000000-0005-0000-0000-00005A090000}"/>
    <cellStyle name="style1488190556796" xfId="1966" xr:uid="{00000000-0005-0000-0000-00005B090000}"/>
    <cellStyle name="style1488190556890" xfId="1967" xr:uid="{00000000-0005-0000-0000-00005C090000}"/>
    <cellStyle name="style1488190556968" xfId="1968" xr:uid="{00000000-0005-0000-0000-00005D090000}"/>
    <cellStyle name="style1488190557062" xfId="1969" xr:uid="{00000000-0005-0000-0000-00005E090000}"/>
    <cellStyle name="style1488190557156" xfId="1970" xr:uid="{00000000-0005-0000-0000-00005F090000}"/>
    <cellStyle name="style1488190557249" xfId="1971" xr:uid="{00000000-0005-0000-0000-000060090000}"/>
    <cellStyle name="style1488190557328" xfId="1972" xr:uid="{00000000-0005-0000-0000-000061090000}"/>
    <cellStyle name="style1488190557422" xfId="1973" xr:uid="{00000000-0005-0000-0000-000062090000}"/>
    <cellStyle name="style1488190557516" xfId="1974" xr:uid="{00000000-0005-0000-0000-000063090000}"/>
    <cellStyle name="style1488190557625" xfId="1975" xr:uid="{00000000-0005-0000-0000-000064090000}"/>
    <cellStyle name="style1488190557719" xfId="1976" xr:uid="{00000000-0005-0000-0000-000065090000}"/>
    <cellStyle name="style1488190557797" xfId="1977" xr:uid="{00000000-0005-0000-0000-000066090000}"/>
    <cellStyle name="style1488190557891" xfId="1978" xr:uid="{00000000-0005-0000-0000-000067090000}"/>
    <cellStyle name="style1488190557984" xfId="1979" xr:uid="{00000000-0005-0000-0000-000068090000}"/>
    <cellStyle name="style1488190558062" xfId="1980" xr:uid="{00000000-0005-0000-0000-000069090000}"/>
    <cellStyle name="style1488190558156" xfId="1981" xr:uid="{00000000-0005-0000-0000-00006A090000}"/>
    <cellStyle name="style1488190558250" xfId="1982" xr:uid="{00000000-0005-0000-0000-00006B090000}"/>
    <cellStyle name="style1488190558344" xfId="1983" xr:uid="{00000000-0005-0000-0000-00006C090000}"/>
    <cellStyle name="style1488190558422" xfId="1984" xr:uid="{00000000-0005-0000-0000-00006D090000}"/>
    <cellStyle name="style1488190558516" xfId="1985" xr:uid="{00000000-0005-0000-0000-00006E090000}"/>
    <cellStyle name="style1488190558609" xfId="1986" xr:uid="{00000000-0005-0000-0000-00006F090000}"/>
    <cellStyle name="style1488190558703" xfId="1987" xr:uid="{00000000-0005-0000-0000-000070090000}"/>
    <cellStyle name="style1488190558781" xfId="1988" xr:uid="{00000000-0005-0000-0000-000071090000}"/>
    <cellStyle name="style1488190558875" xfId="1989" xr:uid="{00000000-0005-0000-0000-000072090000}"/>
    <cellStyle name="style1488190558969" xfId="1990" xr:uid="{00000000-0005-0000-0000-000073090000}"/>
    <cellStyle name="style1488190559078" xfId="1991" xr:uid="{00000000-0005-0000-0000-000074090000}"/>
    <cellStyle name="style1488190559156" xfId="1992" xr:uid="{00000000-0005-0000-0000-000075090000}"/>
    <cellStyle name="style1488190559234" xfId="1993" xr:uid="{00000000-0005-0000-0000-000076090000}"/>
    <cellStyle name="style1488190559313" xfId="1994" xr:uid="{00000000-0005-0000-0000-000077090000}"/>
    <cellStyle name="style1488190559391" xfId="1995" xr:uid="{00000000-0005-0000-0000-000078090000}"/>
    <cellStyle name="style1488190559469" xfId="1996" xr:uid="{00000000-0005-0000-0000-000079090000}"/>
    <cellStyle name="style1488190559531" xfId="1997" xr:uid="{00000000-0005-0000-0000-00007A090000}"/>
    <cellStyle name="style1488190559610" xfId="1998" xr:uid="{00000000-0005-0000-0000-00007B090000}"/>
    <cellStyle name="style1488190559703" xfId="1999" xr:uid="{00000000-0005-0000-0000-00007C090000}"/>
    <cellStyle name="style1488190559781" xfId="2000" xr:uid="{00000000-0005-0000-0000-00007D090000}"/>
    <cellStyle name="style1488190559860" xfId="2001" xr:uid="{00000000-0005-0000-0000-00007E090000}"/>
    <cellStyle name="style1488190559938" xfId="2002" xr:uid="{00000000-0005-0000-0000-00007F090000}"/>
    <cellStyle name="style1488190598065" xfId="2003" xr:uid="{00000000-0005-0000-0000-000080090000}"/>
    <cellStyle name="style1488190598159" xfId="2004" xr:uid="{00000000-0005-0000-0000-000081090000}"/>
    <cellStyle name="style1488190598284" xfId="2005" xr:uid="{00000000-0005-0000-0000-000082090000}"/>
    <cellStyle name="style1488190598362" xfId="2006" xr:uid="{00000000-0005-0000-0000-000083090000}"/>
    <cellStyle name="style1488190598456" xfId="2007" xr:uid="{00000000-0005-0000-0000-000084090000}"/>
    <cellStyle name="style1488190598565" xfId="2008" xr:uid="{00000000-0005-0000-0000-000085090000}"/>
    <cellStyle name="style1488190598674" xfId="2009" xr:uid="{00000000-0005-0000-0000-000086090000}"/>
    <cellStyle name="style1488190598768" xfId="2010" xr:uid="{00000000-0005-0000-0000-000087090000}"/>
    <cellStyle name="style1488190598862" xfId="2011" xr:uid="{00000000-0005-0000-0000-000088090000}"/>
    <cellStyle name="style1488190598956" xfId="2012" xr:uid="{00000000-0005-0000-0000-000089090000}"/>
    <cellStyle name="style1488190599034" xfId="2013" xr:uid="{00000000-0005-0000-0000-00008A090000}"/>
    <cellStyle name="style1488190599127" xfId="2014" xr:uid="{00000000-0005-0000-0000-00008B090000}"/>
    <cellStyle name="style1488190599221" xfId="2015" xr:uid="{00000000-0005-0000-0000-00008C090000}"/>
    <cellStyle name="style1488190599315" xfId="2016" xr:uid="{00000000-0005-0000-0000-00008D090000}"/>
    <cellStyle name="style1488190599409" xfId="2017" xr:uid="{00000000-0005-0000-0000-00008E090000}"/>
    <cellStyle name="style1488190599518" xfId="2018" xr:uid="{00000000-0005-0000-0000-00008F090000}"/>
    <cellStyle name="style1488190599612" xfId="2019" xr:uid="{00000000-0005-0000-0000-000090090000}"/>
    <cellStyle name="style1488190599721" xfId="2020" xr:uid="{00000000-0005-0000-0000-000091090000}"/>
    <cellStyle name="style1488190599831" xfId="2021" xr:uid="{00000000-0005-0000-0000-000092090000}"/>
    <cellStyle name="style1488190599925" xfId="2022" xr:uid="{00000000-0005-0000-0000-000093090000}"/>
    <cellStyle name="style1488190638582" xfId="2023" xr:uid="{00000000-0005-0000-0000-000094090000}"/>
    <cellStyle name="style1488190638676" xfId="2024" xr:uid="{00000000-0005-0000-0000-000095090000}"/>
    <cellStyle name="style1488190638770" xfId="2025" xr:uid="{00000000-0005-0000-0000-000096090000}"/>
    <cellStyle name="style1488190638864" xfId="2026" xr:uid="{00000000-0005-0000-0000-000097090000}"/>
    <cellStyle name="style1488190638957" xfId="2027" xr:uid="{00000000-0005-0000-0000-000098090000}"/>
    <cellStyle name="style1488190639020" xfId="2028" xr:uid="{00000000-0005-0000-0000-000099090000}"/>
    <cellStyle name="style1488190639098" xfId="2029" xr:uid="{00000000-0005-0000-0000-00009A090000}"/>
    <cellStyle name="style1488190639207" xfId="2030" xr:uid="{00000000-0005-0000-0000-00009B090000}"/>
    <cellStyle name="style1488190639317" xfId="2031" xr:uid="{00000000-0005-0000-0000-00009C090000}"/>
    <cellStyle name="style1488190639410" xfId="2032" xr:uid="{00000000-0005-0000-0000-00009D090000}"/>
    <cellStyle name="style1488190639504" xfId="2033" xr:uid="{00000000-0005-0000-0000-00009E090000}"/>
    <cellStyle name="style1488190639598" xfId="2034" xr:uid="{00000000-0005-0000-0000-00009F090000}"/>
    <cellStyle name="style1488190639707" xfId="2035" xr:uid="{00000000-0005-0000-0000-0000A0090000}"/>
    <cellStyle name="style1488190639801" xfId="2036" xr:uid="{00000000-0005-0000-0000-0000A1090000}"/>
    <cellStyle name="style1488190639895" xfId="2037" xr:uid="{00000000-0005-0000-0000-0000A2090000}"/>
    <cellStyle name="style1488190639989" xfId="2038" xr:uid="{00000000-0005-0000-0000-0000A3090000}"/>
    <cellStyle name="style1488190640082" xfId="2039" xr:uid="{00000000-0005-0000-0000-0000A4090000}"/>
    <cellStyle name="style1488190640176" xfId="2040" xr:uid="{00000000-0005-0000-0000-0000A5090000}"/>
    <cellStyle name="style1488190640270" xfId="2041" xr:uid="{00000000-0005-0000-0000-0000A6090000}"/>
    <cellStyle name="style1488190640348" xfId="2042" xr:uid="{00000000-0005-0000-0000-0000A7090000}"/>
    <cellStyle name="style1488190640442" xfId="2043" xr:uid="{00000000-0005-0000-0000-0000A8090000}"/>
    <cellStyle name="style1488190640536" xfId="2044" xr:uid="{00000000-0005-0000-0000-0000A9090000}"/>
    <cellStyle name="style1488190679385" xfId="2045" xr:uid="{00000000-0005-0000-0000-0000AA090000}"/>
    <cellStyle name="style1488190679479" xfId="2046" xr:uid="{00000000-0005-0000-0000-0000AB090000}"/>
    <cellStyle name="style1488190679573" xfId="2047" xr:uid="{00000000-0005-0000-0000-0000AC090000}"/>
    <cellStyle name="style1488190679651" xfId="2048" xr:uid="{00000000-0005-0000-0000-0000AD090000}"/>
    <cellStyle name="style1488190679745" xfId="2049" xr:uid="{00000000-0005-0000-0000-0000AE090000}"/>
    <cellStyle name="style1488190679823" xfId="2050" xr:uid="{00000000-0005-0000-0000-0000AF090000}"/>
    <cellStyle name="style1488190679901" xfId="2051" xr:uid="{00000000-0005-0000-0000-0000B0090000}"/>
    <cellStyle name="style1488190679995" xfId="2052" xr:uid="{00000000-0005-0000-0000-0000B1090000}"/>
    <cellStyle name="style1488190680073" xfId="2053" xr:uid="{00000000-0005-0000-0000-0000B2090000}"/>
    <cellStyle name="style1488190680182" xfId="2054" xr:uid="{00000000-0005-0000-0000-0000B3090000}"/>
    <cellStyle name="style1488190680260" xfId="2055" xr:uid="{00000000-0005-0000-0000-0000B4090000}"/>
    <cellStyle name="style1488190680354" xfId="2056" xr:uid="{00000000-0005-0000-0000-0000B5090000}"/>
    <cellStyle name="style1488190680432" xfId="2057" xr:uid="{00000000-0005-0000-0000-0000B6090000}"/>
    <cellStyle name="style1488190680542" xfId="2058" xr:uid="{00000000-0005-0000-0000-0000B7090000}"/>
    <cellStyle name="style1488190680651" xfId="2059" xr:uid="{00000000-0005-0000-0000-0000B8090000}"/>
    <cellStyle name="style1488190680729" xfId="2060" xr:uid="{00000000-0005-0000-0000-0000B9090000}"/>
    <cellStyle name="style1488190680823" xfId="2061" xr:uid="{00000000-0005-0000-0000-0000BA090000}"/>
    <cellStyle name="style1488190680932" xfId="2062" xr:uid="{00000000-0005-0000-0000-0000BB090000}"/>
    <cellStyle name="style1488190681042" xfId="2063" xr:uid="{00000000-0005-0000-0000-0000BC090000}"/>
    <cellStyle name="style1488190681151" xfId="2064" xr:uid="{00000000-0005-0000-0000-0000BD090000}"/>
    <cellStyle name="style1488190681276" xfId="2065" xr:uid="{00000000-0005-0000-0000-0000BE090000}"/>
    <cellStyle name="style1488190681385" xfId="2066" xr:uid="{00000000-0005-0000-0000-0000BF090000}"/>
    <cellStyle name="style1488190681510" xfId="2067" xr:uid="{00000000-0005-0000-0000-0000C0090000}"/>
    <cellStyle name="style1488190681589" xfId="2068" xr:uid="{00000000-0005-0000-0000-0000C1090000}"/>
    <cellStyle name="style1488190681683" xfId="2069" xr:uid="{00000000-0005-0000-0000-0000C2090000}"/>
    <cellStyle name="style1488190681777" xfId="2070" xr:uid="{00000000-0005-0000-0000-0000C3090000}"/>
    <cellStyle name="style1488190681855" xfId="2071" xr:uid="{00000000-0005-0000-0000-0000C4090000}"/>
    <cellStyle name="style1488190681949" xfId="2072" xr:uid="{00000000-0005-0000-0000-0000C5090000}"/>
    <cellStyle name="style1488192013805" xfId="2073" xr:uid="{00000000-0005-0000-0000-0000C6090000}"/>
    <cellStyle name="style1488192013915" xfId="2074" xr:uid="{00000000-0005-0000-0000-0000C7090000}"/>
    <cellStyle name="style1488192014008" xfId="2075" xr:uid="{00000000-0005-0000-0000-0000C8090000}"/>
    <cellStyle name="style1488192014118" xfId="2076" xr:uid="{00000000-0005-0000-0000-0000C9090000}"/>
    <cellStyle name="style1488192014227" xfId="2077" xr:uid="{00000000-0005-0000-0000-0000CA090000}"/>
    <cellStyle name="style1488192014337" xfId="2078" xr:uid="{00000000-0005-0000-0000-0000CB090000}"/>
    <cellStyle name="style1488192014430" xfId="2079" xr:uid="{00000000-0005-0000-0000-0000CC090000}"/>
    <cellStyle name="style1488192014540" xfId="2080" xr:uid="{00000000-0005-0000-0000-0000CD090000}"/>
    <cellStyle name="style1488192014649" xfId="2081" xr:uid="{00000000-0005-0000-0000-0000CE090000}"/>
    <cellStyle name="style1488192014758" xfId="2082" xr:uid="{00000000-0005-0000-0000-0000CF090000}"/>
    <cellStyle name="style1488192014853" xfId="2083" xr:uid="{00000000-0005-0000-0000-0000D0090000}"/>
    <cellStyle name="style1488192014962" xfId="2084" xr:uid="{00000000-0005-0000-0000-0000D1090000}"/>
    <cellStyle name="style1488192015071" xfId="2085" xr:uid="{00000000-0005-0000-0000-0000D2090000}"/>
    <cellStyle name="style1488192015181" xfId="2086" xr:uid="{00000000-0005-0000-0000-0000D3090000}"/>
    <cellStyle name="style1488192015290" xfId="2087" xr:uid="{00000000-0005-0000-0000-0000D4090000}"/>
    <cellStyle name="style1488192015384" xfId="2088" xr:uid="{00000000-0005-0000-0000-0000D5090000}"/>
    <cellStyle name="style1488192015493" xfId="2089" xr:uid="{00000000-0005-0000-0000-0000D6090000}"/>
    <cellStyle name="style1488192015603" xfId="2090" xr:uid="{00000000-0005-0000-0000-0000D7090000}"/>
    <cellStyle name="style1488192015712" xfId="2091" xr:uid="{00000000-0005-0000-0000-0000D8090000}"/>
    <cellStyle name="style1488192015806" xfId="2092" xr:uid="{00000000-0005-0000-0000-0000D9090000}"/>
    <cellStyle name="style1488192015915" xfId="2093" xr:uid="{00000000-0005-0000-0000-0000DA090000}"/>
    <cellStyle name="style1488192016009" xfId="2094" xr:uid="{00000000-0005-0000-0000-0000DB090000}"/>
    <cellStyle name="style1488192016118" xfId="2095" xr:uid="{00000000-0005-0000-0000-0000DC090000}"/>
    <cellStyle name="style1488192016212" xfId="2096" xr:uid="{00000000-0005-0000-0000-0000DD090000}"/>
    <cellStyle name="style1488192016321" xfId="2097" xr:uid="{00000000-0005-0000-0000-0000DE090000}"/>
    <cellStyle name="style1488192016415" xfId="2098" xr:uid="{00000000-0005-0000-0000-0000DF090000}"/>
    <cellStyle name="style1488192016524" xfId="2099" xr:uid="{00000000-0005-0000-0000-0000E0090000}"/>
    <cellStyle name="style1488192016665" xfId="2100" xr:uid="{00000000-0005-0000-0000-0000E1090000}"/>
    <cellStyle name="style1488192016759" xfId="2101" xr:uid="{00000000-0005-0000-0000-0000E2090000}"/>
    <cellStyle name="style1488192016868" xfId="2102" xr:uid="{00000000-0005-0000-0000-0000E3090000}"/>
    <cellStyle name="style1488192016962" xfId="2103" xr:uid="{00000000-0005-0000-0000-0000E4090000}"/>
    <cellStyle name="style1488192055455" xfId="2104" xr:uid="{00000000-0005-0000-0000-0000E5090000}"/>
    <cellStyle name="style1488192055564" xfId="2105" xr:uid="{00000000-0005-0000-0000-0000E6090000}"/>
    <cellStyle name="style1488192055642" xfId="2106" xr:uid="{00000000-0005-0000-0000-0000E7090000}"/>
    <cellStyle name="style1488192055736" xfId="2107" xr:uid="{00000000-0005-0000-0000-0000E8090000}"/>
    <cellStyle name="style1488192055830" xfId="2108" xr:uid="{00000000-0005-0000-0000-0000E9090000}"/>
    <cellStyle name="style1488192055908" xfId="2109" xr:uid="{00000000-0005-0000-0000-0000EA090000}"/>
    <cellStyle name="style1488192056002" xfId="2110" xr:uid="{00000000-0005-0000-0000-0000EB090000}"/>
    <cellStyle name="style1488192056080" xfId="2111" xr:uid="{00000000-0005-0000-0000-0000EC090000}"/>
    <cellStyle name="style1488192056174" xfId="2112" xr:uid="{00000000-0005-0000-0000-0000ED090000}"/>
    <cellStyle name="style1488192056268" xfId="2113" xr:uid="{00000000-0005-0000-0000-0000EE090000}"/>
    <cellStyle name="style1488192056361" xfId="2114" xr:uid="{00000000-0005-0000-0000-0000EF090000}"/>
    <cellStyle name="style1488192056455" xfId="2115" xr:uid="{00000000-0005-0000-0000-0000F0090000}"/>
    <cellStyle name="style1488192056549" xfId="2116" xr:uid="{00000000-0005-0000-0000-0000F1090000}"/>
    <cellStyle name="style1488192056627" xfId="2117" xr:uid="{00000000-0005-0000-0000-0000F2090000}"/>
    <cellStyle name="style1488192056721" xfId="2118" xr:uid="{00000000-0005-0000-0000-0000F3090000}"/>
    <cellStyle name="style1488192056815" xfId="2119" xr:uid="{00000000-0005-0000-0000-0000F4090000}"/>
    <cellStyle name="style1488192056908" xfId="2120" xr:uid="{00000000-0005-0000-0000-0000F5090000}"/>
    <cellStyle name="style1488192057002" xfId="2121" xr:uid="{00000000-0005-0000-0000-0000F6090000}"/>
    <cellStyle name="style1488192057096" xfId="2122" xr:uid="{00000000-0005-0000-0000-0000F7090000}"/>
    <cellStyle name="style1488192057190" xfId="2123" xr:uid="{00000000-0005-0000-0000-0000F8090000}"/>
    <cellStyle name="style1488192057268" xfId="2124" xr:uid="{00000000-0005-0000-0000-0000F9090000}"/>
    <cellStyle name="style1488192057361" xfId="2125" xr:uid="{00000000-0005-0000-0000-0000FA090000}"/>
    <cellStyle name="style1488192057455" xfId="2126" xr:uid="{00000000-0005-0000-0000-0000FB090000}"/>
    <cellStyle name="style1488192057533" xfId="2127" xr:uid="{00000000-0005-0000-0000-0000FC090000}"/>
    <cellStyle name="style1488192057627" xfId="2128" xr:uid="{00000000-0005-0000-0000-0000FD090000}"/>
    <cellStyle name="style1488192057721" xfId="2129" xr:uid="{00000000-0005-0000-0000-0000FE090000}"/>
    <cellStyle name="style1488192057799" xfId="2130" xr:uid="{00000000-0005-0000-0000-0000FF090000}"/>
    <cellStyle name="style1488192057955" xfId="2131" xr:uid="{00000000-0005-0000-0000-0000000A0000}"/>
    <cellStyle name="style1488192058065" xfId="2132" xr:uid="{00000000-0005-0000-0000-0000010A0000}"/>
    <cellStyle name="style1488192058143" xfId="2133" xr:uid="{00000000-0005-0000-0000-0000020A0000}"/>
    <cellStyle name="style1488192058237" xfId="2134" xr:uid="{00000000-0005-0000-0000-0000030A0000}"/>
    <cellStyle name="style1488192058346" xfId="2135" xr:uid="{00000000-0005-0000-0000-0000040A0000}"/>
    <cellStyle name="style1488192058424" xfId="2136" xr:uid="{00000000-0005-0000-0000-0000050A0000}"/>
    <cellStyle name="style1488192058502" xfId="2137" xr:uid="{00000000-0005-0000-0000-0000060A0000}"/>
    <cellStyle name="style1488192058580" xfId="2138" xr:uid="{00000000-0005-0000-0000-0000070A0000}"/>
    <cellStyle name="style1488192058643" xfId="2139" xr:uid="{00000000-0005-0000-0000-0000080A0000}"/>
    <cellStyle name="style1488192058721" xfId="2140" xr:uid="{00000000-0005-0000-0000-0000090A0000}"/>
    <cellStyle name="style1488192058799" xfId="2141" xr:uid="{00000000-0005-0000-0000-00000A0A0000}"/>
    <cellStyle name="style1488192058877" xfId="2142" xr:uid="{00000000-0005-0000-0000-00000B0A0000}"/>
    <cellStyle name="style1488192059002" xfId="2143" xr:uid="{00000000-0005-0000-0000-00000C0A0000}"/>
    <cellStyle name="style1488192059080" xfId="2144" xr:uid="{00000000-0005-0000-0000-00000D0A0000}"/>
    <cellStyle name="style1488192059158" xfId="2145" xr:uid="{00000000-0005-0000-0000-00000E0A0000}"/>
    <cellStyle name="style1488192059237" xfId="2146" xr:uid="{00000000-0005-0000-0000-00000F0A0000}"/>
    <cellStyle name="style1488192098041" xfId="2147" xr:uid="{00000000-0005-0000-0000-0000100A0000}"/>
    <cellStyle name="style1488192098134" xfId="2148" xr:uid="{00000000-0005-0000-0000-0000110A0000}"/>
    <cellStyle name="style1488192098228" xfId="2149" xr:uid="{00000000-0005-0000-0000-0000120A0000}"/>
    <cellStyle name="style1488192098322" xfId="2150" xr:uid="{00000000-0005-0000-0000-0000130A0000}"/>
    <cellStyle name="style1488192098400" xfId="2151" xr:uid="{00000000-0005-0000-0000-0000140A0000}"/>
    <cellStyle name="style1488192098494" xfId="2152" xr:uid="{00000000-0005-0000-0000-0000150A0000}"/>
    <cellStyle name="style1488192098572" xfId="2153" xr:uid="{00000000-0005-0000-0000-0000160A0000}"/>
    <cellStyle name="style1488192098666" xfId="2154" xr:uid="{00000000-0005-0000-0000-0000170A0000}"/>
    <cellStyle name="style1488192098759" xfId="2155" xr:uid="{00000000-0005-0000-0000-0000180A0000}"/>
    <cellStyle name="style1488192098837" xfId="2156" xr:uid="{00000000-0005-0000-0000-0000190A0000}"/>
    <cellStyle name="style1488192098931" xfId="2157" xr:uid="{00000000-0005-0000-0000-00001A0A0000}"/>
    <cellStyle name="style1488192099025" xfId="2158" xr:uid="{00000000-0005-0000-0000-00001B0A0000}"/>
    <cellStyle name="style1488192099119" xfId="2159" xr:uid="{00000000-0005-0000-0000-00001C0A0000}"/>
    <cellStyle name="style1488192099197" xfId="2160" xr:uid="{00000000-0005-0000-0000-00001D0A0000}"/>
    <cellStyle name="style1488192099291" xfId="2161" xr:uid="{00000000-0005-0000-0000-00001E0A0000}"/>
    <cellStyle name="style1488192099384" xfId="2162" xr:uid="{00000000-0005-0000-0000-00001F0A0000}"/>
    <cellStyle name="style1488192099478" xfId="2163" xr:uid="{00000000-0005-0000-0000-0000200A0000}"/>
    <cellStyle name="style1488192099556" xfId="2164" xr:uid="{00000000-0005-0000-0000-0000210A0000}"/>
    <cellStyle name="style1488192099650" xfId="2165" xr:uid="{00000000-0005-0000-0000-0000220A0000}"/>
    <cellStyle name="style1488192099744" xfId="2166" xr:uid="{00000000-0005-0000-0000-0000230A0000}"/>
    <cellStyle name="style1488192099822" xfId="2167" xr:uid="{00000000-0005-0000-0000-0000240A0000}"/>
    <cellStyle name="style1488192099916" xfId="2168" xr:uid="{00000000-0005-0000-0000-0000250A0000}"/>
    <cellStyle name="style1488192100010" xfId="2169" xr:uid="{00000000-0005-0000-0000-0000260A0000}"/>
    <cellStyle name="style1488192100088" xfId="2170" xr:uid="{00000000-0005-0000-0000-0000270A0000}"/>
    <cellStyle name="style1488192100181" xfId="2171" xr:uid="{00000000-0005-0000-0000-0000280A0000}"/>
    <cellStyle name="style1488192100275" xfId="2172" xr:uid="{00000000-0005-0000-0000-0000290A0000}"/>
    <cellStyle name="style1488192100353" xfId="2173" xr:uid="{00000000-0005-0000-0000-00002A0A0000}"/>
    <cellStyle name="style1488192100478" xfId="2174" xr:uid="{00000000-0005-0000-0000-00002B0A0000}"/>
    <cellStyle name="style1488192100572" xfId="2175" xr:uid="{00000000-0005-0000-0000-00002C0A0000}"/>
    <cellStyle name="style1488192100650" xfId="2176" xr:uid="{00000000-0005-0000-0000-00002D0A0000}"/>
    <cellStyle name="style1488192100744" xfId="2177" xr:uid="{00000000-0005-0000-0000-00002E0A0000}"/>
    <cellStyle name="style1488192139250" xfId="2178" xr:uid="{00000000-0005-0000-0000-00002F0A0000}"/>
    <cellStyle name="style1488192139343" xfId="2179" xr:uid="{00000000-0005-0000-0000-0000300A0000}"/>
    <cellStyle name="style1488192139421" xfId="2180" xr:uid="{00000000-0005-0000-0000-0000310A0000}"/>
    <cellStyle name="style1488192139515" xfId="2181" xr:uid="{00000000-0005-0000-0000-0000320A0000}"/>
    <cellStyle name="style1488192139593" xfId="2182" xr:uid="{00000000-0005-0000-0000-0000330A0000}"/>
    <cellStyle name="style1488192139687" xfId="2183" xr:uid="{00000000-0005-0000-0000-0000340A0000}"/>
    <cellStyle name="style1488192139781" xfId="2184" xr:uid="{00000000-0005-0000-0000-0000350A0000}"/>
    <cellStyle name="style1488192139859" xfId="2185" xr:uid="{00000000-0005-0000-0000-0000360A0000}"/>
    <cellStyle name="style1488192139953" xfId="2186" xr:uid="{00000000-0005-0000-0000-0000370A0000}"/>
    <cellStyle name="style1488192140047" xfId="2187" xr:uid="{00000000-0005-0000-0000-0000380A0000}"/>
    <cellStyle name="style1488192140125" xfId="2188" xr:uid="{00000000-0005-0000-0000-0000390A0000}"/>
    <cellStyle name="style1488192140219" xfId="2189" xr:uid="{00000000-0005-0000-0000-00003A0A0000}"/>
    <cellStyle name="style1488192140312" xfId="2190" xr:uid="{00000000-0005-0000-0000-00003B0A0000}"/>
    <cellStyle name="style1488192140406" xfId="2191" xr:uid="{00000000-0005-0000-0000-00003C0A0000}"/>
    <cellStyle name="style1488192140500" xfId="2192" xr:uid="{00000000-0005-0000-0000-00003D0A0000}"/>
    <cellStyle name="style1488192140594" xfId="2193" xr:uid="{00000000-0005-0000-0000-00003E0A0000}"/>
    <cellStyle name="style1488192140687" xfId="2194" xr:uid="{00000000-0005-0000-0000-00003F0A0000}"/>
    <cellStyle name="style1488192140765" xfId="2195" xr:uid="{00000000-0005-0000-0000-0000400A0000}"/>
    <cellStyle name="style1488192140859" xfId="2196" xr:uid="{00000000-0005-0000-0000-0000410A0000}"/>
    <cellStyle name="style1488192140953" xfId="2197" xr:uid="{00000000-0005-0000-0000-0000420A0000}"/>
    <cellStyle name="style1488192141031" xfId="2198" xr:uid="{00000000-0005-0000-0000-0000430A0000}"/>
    <cellStyle name="style1488192141125" xfId="2199" xr:uid="{00000000-0005-0000-0000-0000440A0000}"/>
    <cellStyle name="style1488192141219" xfId="2200" xr:uid="{00000000-0005-0000-0000-0000450A0000}"/>
    <cellStyle name="style1488192141297" xfId="2201" xr:uid="{00000000-0005-0000-0000-0000460A0000}"/>
    <cellStyle name="style1488192141390" xfId="2202" xr:uid="{00000000-0005-0000-0000-0000470A0000}"/>
    <cellStyle name="style1488192141469" xfId="2203" xr:uid="{00000000-0005-0000-0000-0000480A0000}"/>
    <cellStyle name="style1488192141562" xfId="2204" xr:uid="{00000000-0005-0000-0000-0000490A0000}"/>
    <cellStyle name="style1488192141687" xfId="2205" xr:uid="{00000000-0005-0000-0000-00004A0A0000}"/>
    <cellStyle name="style1488192141781" xfId="2206" xr:uid="{00000000-0005-0000-0000-00004B0A0000}"/>
    <cellStyle name="style1488192141875" xfId="2207" xr:uid="{00000000-0005-0000-0000-00004C0A0000}"/>
    <cellStyle name="style1488192141953" xfId="2208" xr:uid="{00000000-0005-0000-0000-00004D0A0000}"/>
    <cellStyle name="style1488192142063" xfId="2209" xr:uid="{00000000-0005-0000-0000-00004E0A0000}"/>
    <cellStyle name="style1488192142141" xfId="2210" xr:uid="{00000000-0005-0000-0000-00004F0A0000}"/>
    <cellStyle name="style1488192142203" xfId="2211" xr:uid="{00000000-0005-0000-0000-0000500A0000}"/>
    <cellStyle name="style1488192142281" xfId="2212" xr:uid="{00000000-0005-0000-0000-0000510A0000}"/>
    <cellStyle name="style1488192142359" xfId="2213" xr:uid="{00000000-0005-0000-0000-0000520A0000}"/>
    <cellStyle name="style1488192142438" xfId="2214" xr:uid="{00000000-0005-0000-0000-0000530A0000}"/>
    <cellStyle name="style1488192142500" xfId="2215" xr:uid="{00000000-0005-0000-0000-0000540A0000}"/>
    <cellStyle name="style1488192142578" xfId="2216" xr:uid="{00000000-0005-0000-0000-0000550A0000}"/>
    <cellStyle name="style1488192142703" xfId="2217" xr:uid="{00000000-0005-0000-0000-0000560A0000}"/>
    <cellStyle name="style1488192142781" xfId="2218" xr:uid="{00000000-0005-0000-0000-0000570A0000}"/>
    <cellStyle name="style1488192142844" xfId="2219" xr:uid="{00000000-0005-0000-0000-0000580A0000}"/>
    <cellStyle name="style1488192142922" xfId="2220" xr:uid="{00000000-0005-0000-0000-0000590A0000}"/>
    <cellStyle name="style1488192182174" xfId="2221" xr:uid="{00000000-0005-0000-0000-00005A0A0000}"/>
    <cellStyle name="style1488192182283" xfId="2222" xr:uid="{00000000-0005-0000-0000-00005B0A0000}"/>
    <cellStyle name="style1488192182393" xfId="2223" xr:uid="{00000000-0005-0000-0000-00005C0A0000}"/>
    <cellStyle name="style1488192182486" xfId="2224" xr:uid="{00000000-0005-0000-0000-00005D0A0000}"/>
    <cellStyle name="style1488192182580" xfId="2225" xr:uid="{00000000-0005-0000-0000-00005E0A0000}"/>
    <cellStyle name="style1488192182658" xfId="2226" xr:uid="{00000000-0005-0000-0000-00005F0A0000}"/>
    <cellStyle name="style1488192182752" xfId="2227" xr:uid="{00000000-0005-0000-0000-0000600A0000}"/>
    <cellStyle name="style1488192182846" xfId="2228" xr:uid="{00000000-0005-0000-0000-0000610A0000}"/>
    <cellStyle name="style1488192182924" xfId="2229" xr:uid="{00000000-0005-0000-0000-0000620A0000}"/>
    <cellStyle name="style1488192183018" xfId="2230" xr:uid="{00000000-0005-0000-0000-0000630A0000}"/>
    <cellStyle name="style1488192183096" xfId="2231" xr:uid="{00000000-0005-0000-0000-0000640A0000}"/>
    <cellStyle name="style1488192183190" xfId="2232" xr:uid="{00000000-0005-0000-0000-0000650A0000}"/>
    <cellStyle name="style1488192183284" xfId="2233" xr:uid="{00000000-0005-0000-0000-0000660A0000}"/>
    <cellStyle name="style1488192183362" xfId="2234" xr:uid="{00000000-0005-0000-0000-0000670A0000}"/>
    <cellStyle name="style1488192183455" xfId="2235" xr:uid="{00000000-0005-0000-0000-0000680A0000}"/>
    <cellStyle name="style1488192183549" xfId="2236" xr:uid="{00000000-0005-0000-0000-0000690A0000}"/>
    <cellStyle name="style1488192183627" xfId="2237" xr:uid="{00000000-0005-0000-0000-00006A0A0000}"/>
    <cellStyle name="style1488192183721" xfId="2238" xr:uid="{00000000-0005-0000-0000-00006B0A0000}"/>
    <cellStyle name="style1488192183815" xfId="2239" xr:uid="{00000000-0005-0000-0000-00006C0A0000}"/>
    <cellStyle name="style1488192183909" xfId="2240" xr:uid="{00000000-0005-0000-0000-00006D0A0000}"/>
    <cellStyle name="style1488192183987" xfId="2241" xr:uid="{00000000-0005-0000-0000-00006E0A0000}"/>
    <cellStyle name="style1488192184080" xfId="2242" xr:uid="{00000000-0005-0000-0000-00006F0A0000}"/>
    <cellStyle name="style1488192184174" xfId="2243" xr:uid="{00000000-0005-0000-0000-0000700A0000}"/>
    <cellStyle name="style1488192184252" xfId="2244" xr:uid="{00000000-0005-0000-0000-0000710A0000}"/>
    <cellStyle name="style1488192184346" xfId="2245" xr:uid="{00000000-0005-0000-0000-0000720A0000}"/>
    <cellStyle name="style1488192184424" xfId="2246" xr:uid="{00000000-0005-0000-0000-0000730A0000}"/>
    <cellStyle name="style1488192184518" xfId="2247" xr:uid="{00000000-0005-0000-0000-0000740A0000}"/>
    <cellStyle name="style1488192184612" xfId="2248" xr:uid="{00000000-0005-0000-0000-0000750A0000}"/>
    <cellStyle name="style1488192184690" xfId="2249" xr:uid="{00000000-0005-0000-0000-0000760A0000}"/>
    <cellStyle name="style1488192184784" xfId="2250" xr:uid="{00000000-0005-0000-0000-0000770A0000}"/>
    <cellStyle name="style1488192184877" xfId="2251" xr:uid="{00000000-0005-0000-0000-0000780A0000}"/>
    <cellStyle name="style1488192184956" xfId="2252" xr:uid="{00000000-0005-0000-0000-0000790A0000}"/>
    <cellStyle name="style1488192185049" xfId="2253" xr:uid="{00000000-0005-0000-0000-00007A0A0000}"/>
    <cellStyle name="style1488192185128" xfId="2254" xr:uid="{00000000-0005-0000-0000-00007B0A0000}"/>
    <cellStyle name="style1488192185237" xfId="2255" xr:uid="{00000000-0005-0000-0000-00007C0A0000}"/>
    <cellStyle name="style1488192185315" xfId="2256" xr:uid="{00000000-0005-0000-0000-00007D0A0000}"/>
    <cellStyle name="style1488192185393" xfId="2257" xr:uid="{00000000-0005-0000-0000-00007E0A0000}"/>
    <cellStyle name="style1488192185471" xfId="2258" xr:uid="{00000000-0005-0000-0000-00007F0A0000}"/>
    <cellStyle name="style1488192185534" xfId="2259" xr:uid="{00000000-0005-0000-0000-0000800A0000}"/>
    <cellStyle name="style1488192185612" xfId="2260" xr:uid="{00000000-0005-0000-0000-0000810A0000}"/>
    <cellStyle name="style1488192185690" xfId="2261" xr:uid="{00000000-0005-0000-0000-0000820A0000}"/>
    <cellStyle name="style1488192185768" xfId="2262" xr:uid="{00000000-0005-0000-0000-0000830A0000}"/>
    <cellStyle name="style1488192185831" xfId="2263" xr:uid="{00000000-0005-0000-0000-0000840A0000}"/>
    <cellStyle name="style1488192185909" xfId="2264" xr:uid="{00000000-0005-0000-0000-0000850A0000}"/>
    <cellStyle name="style1488192185987" xfId="2265" xr:uid="{00000000-0005-0000-0000-0000860A0000}"/>
    <cellStyle name="style1488192186065" xfId="2266" xr:uid="{00000000-0005-0000-0000-0000870A0000}"/>
    <cellStyle name="style1488192224997" xfId="2267" xr:uid="{00000000-0005-0000-0000-0000880A0000}"/>
    <cellStyle name="style1488192225106" xfId="2268" xr:uid="{00000000-0005-0000-0000-0000890A0000}"/>
    <cellStyle name="style1488192225200" xfId="2269" xr:uid="{00000000-0005-0000-0000-00008A0A0000}"/>
    <cellStyle name="style1488192225293" xfId="2270" xr:uid="{00000000-0005-0000-0000-00008B0A0000}"/>
    <cellStyle name="style1488192225387" xfId="2271" xr:uid="{00000000-0005-0000-0000-00008C0A0000}"/>
    <cellStyle name="style1488192225481" xfId="2272" xr:uid="{00000000-0005-0000-0000-00008D0A0000}"/>
    <cellStyle name="style1488192225606" xfId="2273" xr:uid="{00000000-0005-0000-0000-00008E0A0000}"/>
    <cellStyle name="style1488192225700" xfId="2274" xr:uid="{00000000-0005-0000-0000-00008F0A0000}"/>
    <cellStyle name="style1488192225793" xfId="2275" xr:uid="{00000000-0005-0000-0000-0000900A0000}"/>
    <cellStyle name="style1488192225872" xfId="2276" xr:uid="{00000000-0005-0000-0000-0000910A0000}"/>
    <cellStyle name="style1488192225965" xfId="2277" xr:uid="{00000000-0005-0000-0000-0000920A0000}"/>
    <cellStyle name="style1488192226059" xfId="2278" xr:uid="{00000000-0005-0000-0000-0000930A0000}"/>
    <cellStyle name="style1488192226137" xfId="2279" xr:uid="{00000000-0005-0000-0000-0000940A0000}"/>
    <cellStyle name="style1488192226231" xfId="2280" xr:uid="{00000000-0005-0000-0000-0000950A0000}"/>
    <cellStyle name="style1488192226325" xfId="2281" xr:uid="{00000000-0005-0000-0000-0000960A0000}"/>
    <cellStyle name="style1488192226434" xfId="2282" xr:uid="{00000000-0005-0000-0000-0000970A0000}"/>
    <cellStyle name="style1488192226528" xfId="2283" xr:uid="{00000000-0005-0000-0000-0000980A0000}"/>
    <cellStyle name="style1488192226637" xfId="2284" xr:uid="{00000000-0005-0000-0000-0000990A0000}"/>
    <cellStyle name="style1488192226762" xfId="2285" xr:uid="{00000000-0005-0000-0000-00009A0A0000}"/>
    <cellStyle name="style1488192226872" xfId="2286" xr:uid="{00000000-0005-0000-0000-00009B0A0000}"/>
    <cellStyle name="style1488192265143" xfId="2287" xr:uid="{00000000-0005-0000-0000-00009C0A0000}"/>
    <cellStyle name="style1488192265252" xfId="2288" xr:uid="{00000000-0005-0000-0000-00009D0A0000}"/>
    <cellStyle name="style1488192265330" xfId="2289" xr:uid="{00000000-0005-0000-0000-00009E0A0000}"/>
    <cellStyle name="style1488192265424" xfId="2290" xr:uid="{00000000-0005-0000-0000-00009F0A0000}"/>
    <cellStyle name="style1488192265518" xfId="2291" xr:uid="{00000000-0005-0000-0000-0000A00A0000}"/>
    <cellStyle name="style1488192265581" xfId="2292" xr:uid="{00000000-0005-0000-0000-0000A10A0000}"/>
    <cellStyle name="style1488192265659" xfId="2293" xr:uid="{00000000-0005-0000-0000-0000A20A0000}"/>
    <cellStyle name="style1488192265752" xfId="2294" xr:uid="{00000000-0005-0000-0000-0000A30A0000}"/>
    <cellStyle name="style1488192265862" xfId="2295" xr:uid="{00000000-0005-0000-0000-0000A40A0000}"/>
    <cellStyle name="style1488192265956" xfId="2296" xr:uid="{00000000-0005-0000-0000-0000A50A0000}"/>
    <cellStyle name="style1488192266034" xfId="2297" xr:uid="{00000000-0005-0000-0000-0000A60A0000}"/>
    <cellStyle name="style1488192266143" xfId="2298" xr:uid="{00000000-0005-0000-0000-0000A70A0000}"/>
    <cellStyle name="style1488192266253" xfId="2299" xr:uid="{00000000-0005-0000-0000-0000A80A0000}"/>
    <cellStyle name="style1488192266347" xfId="2300" xr:uid="{00000000-0005-0000-0000-0000A90A0000}"/>
    <cellStyle name="style1488192266456" xfId="2301" xr:uid="{00000000-0005-0000-0000-0000AA0A0000}"/>
    <cellStyle name="style1488192266534" xfId="2302" xr:uid="{00000000-0005-0000-0000-0000AB0A0000}"/>
    <cellStyle name="style1488192266628" xfId="2303" xr:uid="{00000000-0005-0000-0000-0000AC0A0000}"/>
    <cellStyle name="style1488192266706" xfId="2304" xr:uid="{00000000-0005-0000-0000-0000AD0A0000}"/>
    <cellStyle name="style1488192266800" xfId="2305" xr:uid="{00000000-0005-0000-0000-0000AE0A0000}"/>
    <cellStyle name="style1488192266878" xfId="2306" xr:uid="{00000000-0005-0000-0000-0000AF0A0000}"/>
    <cellStyle name="style1488192266972" xfId="2307" xr:uid="{00000000-0005-0000-0000-0000B00A0000}"/>
    <cellStyle name="style1488192267065" xfId="2308" xr:uid="{00000000-0005-0000-0000-0000B10A0000}"/>
    <cellStyle name="style1488192305416" xfId="2309" xr:uid="{00000000-0005-0000-0000-0000B20A0000}"/>
    <cellStyle name="style1488192305525" xfId="2310" xr:uid="{00000000-0005-0000-0000-0000B30A0000}"/>
    <cellStyle name="style1488192305604" xfId="2311" xr:uid="{00000000-0005-0000-0000-0000B40A0000}"/>
    <cellStyle name="style1488192305697" xfId="2312" xr:uid="{00000000-0005-0000-0000-0000B50A0000}"/>
    <cellStyle name="style1488192305775" xfId="2313" xr:uid="{00000000-0005-0000-0000-0000B60A0000}"/>
    <cellStyle name="style1488192305854" xfId="2314" xr:uid="{00000000-0005-0000-0000-0000B70A0000}"/>
    <cellStyle name="style1488192305932" xfId="2315" xr:uid="{00000000-0005-0000-0000-0000B80A0000}"/>
    <cellStyle name="style1488192306010" xfId="2316" xr:uid="{00000000-0005-0000-0000-0000B90A0000}"/>
    <cellStyle name="style1488192306104" xfId="2317" xr:uid="{00000000-0005-0000-0000-0000BA0A0000}"/>
    <cellStyle name="style1488192306182" xfId="2318" xr:uid="{00000000-0005-0000-0000-0000BB0A0000}"/>
    <cellStyle name="style1488192306275" xfId="2319" xr:uid="{00000000-0005-0000-0000-0000BC0A0000}"/>
    <cellStyle name="style1488192306369" xfId="2320" xr:uid="{00000000-0005-0000-0000-0000BD0A0000}"/>
    <cellStyle name="style1488192306463" xfId="2321" xr:uid="{00000000-0005-0000-0000-0000BE0A0000}"/>
    <cellStyle name="style1488192306572" xfId="2322" xr:uid="{00000000-0005-0000-0000-0000BF0A0000}"/>
    <cellStyle name="style1488192306697" xfId="2323" xr:uid="{00000000-0005-0000-0000-0000C00A0000}"/>
    <cellStyle name="style1488192306791" xfId="2324" xr:uid="{00000000-0005-0000-0000-0000C10A0000}"/>
    <cellStyle name="style1488192306916" xfId="2325" xr:uid="{00000000-0005-0000-0000-0000C20A0000}"/>
    <cellStyle name="style1488192307041" xfId="2326" xr:uid="{00000000-0005-0000-0000-0000C30A0000}"/>
    <cellStyle name="style1488192307151" xfId="2327" xr:uid="{00000000-0005-0000-0000-0000C40A0000}"/>
    <cellStyle name="style1488192307260" xfId="2328" xr:uid="{00000000-0005-0000-0000-0000C50A0000}"/>
    <cellStyle name="style1488192307369" xfId="2329" xr:uid="{00000000-0005-0000-0000-0000C60A0000}"/>
    <cellStyle name="style1488192307494" xfId="2330" xr:uid="{00000000-0005-0000-0000-0000C70A0000}"/>
    <cellStyle name="style1488192307635" xfId="2331" xr:uid="{00000000-0005-0000-0000-0000C80A0000}"/>
    <cellStyle name="style1488192307760" xfId="2332" xr:uid="{00000000-0005-0000-0000-0000C90A0000}"/>
    <cellStyle name="style1488192307885" xfId="2333" xr:uid="{00000000-0005-0000-0000-0000CA0A0000}"/>
    <cellStyle name="style1488192308026" xfId="2334" xr:uid="{00000000-0005-0000-0000-0000CB0A0000}"/>
    <cellStyle name="style1488192308166" xfId="2335" xr:uid="{00000000-0005-0000-0000-0000CC0A0000}"/>
    <cellStyle name="style1488192308291" xfId="2336" xr:uid="{00000000-0005-0000-0000-0000CD0A0000}"/>
    <cellStyle name="style1488192847173" xfId="2337" xr:uid="{00000000-0005-0000-0000-0000CE0A0000}"/>
    <cellStyle name="style1488192847282" xfId="2338" xr:uid="{00000000-0005-0000-0000-0000CF0A0000}"/>
    <cellStyle name="style1488192847392" xfId="2339" xr:uid="{00000000-0005-0000-0000-0000D00A0000}"/>
    <cellStyle name="style1488192847486" xfId="2340" xr:uid="{00000000-0005-0000-0000-0000D10A0000}"/>
    <cellStyle name="style1488192847595" xfId="2341" xr:uid="{00000000-0005-0000-0000-0000D20A0000}"/>
    <cellStyle name="style1488192847689" xfId="2342" xr:uid="{00000000-0005-0000-0000-0000D30A0000}"/>
    <cellStyle name="style1488192847798" xfId="2343" xr:uid="{00000000-0005-0000-0000-0000D40A0000}"/>
    <cellStyle name="style1488192847892" xfId="2344" xr:uid="{00000000-0005-0000-0000-0000D50A0000}"/>
    <cellStyle name="style1488192848001" xfId="2345" xr:uid="{00000000-0005-0000-0000-0000D60A0000}"/>
    <cellStyle name="style1488192848111" xfId="2346" xr:uid="{00000000-0005-0000-0000-0000D70A0000}"/>
    <cellStyle name="style1488192848220" xfId="2347" xr:uid="{00000000-0005-0000-0000-0000D80A0000}"/>
    <cellStyle name="style1488192848330" xfId="2348" xr:uid="{00000000-0005-0000-0000-0000D90A0000}"/>
    <cellStyle name="style1488192848423" xfId="2349" xr:uid="{00000000-0005-0000-0000-0000DA0A0000}"/>
    <cellStyle name="style1488192848533" xfId="2350" xr:uid="{00000000-0005-0000-0000-0000DB0A0000}"/>
    <cellStyle name="style1488192848642" xfId="2351" xr:uid="{00000000-0005-0000-0000-0000DC0A0000}"/>
    <cellStyle name="style1488192848751" xfId="2352" xr:uid="{00000000-0005-0000-0000-0000DD0A0000}"/>
    <cellStyle name="style1488192848845" xfId="2353" xr:uid="{00000000-0005-0000-0000-0000DE0A0000}"/>
    <cellStyle name="style1488192848955" xfId="2354" xr:uid="{00000000-0005-0000-0000-0000DF0A0000}"/>
    <cellStyle name="style1488192849048" xfId="2355" xr:uid="{00000000-0005-0000-0000-0000E00A0000}"/>
    <cellStyle name="style1488192849158" xfId="2356" xr:uid="{00000000-0005-0000-0000-0000E10A0000}"/>
    <cellStyle name="style1488192849267" xfId="2357" xr:uid="{00000000-0005-0000-0000-0000E20A0000}"/>
    <cellStyle name="style1488192849361" xfId="2358" xr:uid="{00000000-0005-0000-0000-0000E30A0000}"/>
    <cellStyle name="style1488192849455" xfId="2359" xr:uid="{00000000-0005-0000-0000-0000E40A0000}"/>
    <cellStyle name="style1488192849564" xfId="2360" xr:uid="{00000000-0005-0000-0000-0000E50A0000}"/>
    <cellStyle name="style1488192849658" xfId="2361" xr:uid="{00000000-0005-0000-0000-0000E60A0000}"/>
    <cellStyle name="style1488192849783" xfId="2362" xr:uid="{00000000-0005-0000-0000-0000E70A0000}"/>
    <cellStyle name="style1488192849877" xfId="2363" xr:uid="{00000000-0005-0000-0000-0000E80A0000}"/>
    <cellStyle name="style1488192849986" xfId="2364" xr:uid="{00000000-0005-0000-0000-0000E90A0000}"/>
    <cellStyle name="style1488192850095" xfId="2365" xr:uid="{00000000-0005-0000-0000-0000EA0A0000}"/>
    <cellStyle name="style1488192850189" xfId="2366" xr:uid="{00000000-0005-0000-0000-0000EB0A0000}"/>
    <cellStyle name="style1488192850298" xfId="2367" xr:uid="{00000000-0005-0000-0000-0000EC0A0000}"/>
    <cellStyle name="style1488192888680" xfId="2368" xr:uid="{00000000-0005-0000-0000-0000ED0A0000}"/>
    <cellStyle name="style1488192888790" xfId="2369" xr:uid="{00000000-0005-0000-0000-0000EE0A0000}"/>
    <cellStyle name="style1488192888868" xfId="2370" xr:uid="{00000000-0005-0000-0000-0000EF0A0000}"/>
    <cellStyle name="style1488192888962" xfId="2371" xr:uid="{00000000-0005-0000-0000-0000F00A0000}"/>
    <cellStyle name="style1488192889040" xfId="2372" xr:uid="{00000000-0005-0000-0000-0000F10A0000}"/>
    <cellStyle name="style1488192889133" xfId="2373" xr:uid="{00000000-0005-0000-0000-0000F20A0000}"/>
    <cellStyle name="style1488192889227" xfId="2374" xr:uid="{00000000-0005-0000-0000-0000F30A0000}"/>
    <cellStyle name="style1488192889321" xfId="2375" xr:uid="{00000000-0005-0000-0000-0000F40A0000}"/>
    <cellStyle name="style1488192889399" xfId="2376" xr:uid="{00000000-0005-0000-0000-0000F50A0000}"/>
    <cellStyle name="style1488192889493" xfId="2377" xr:uid="{00000000-0005-0000-0000-0000F60A0000}"/>
    <cellStyle name="style1488192889571" xfId="2378" xr:uid="{00000000-0005-0000-0000-0000F70A0000}"/>
    <cellStyle name="style1488192889665" xfId="2379" xr:uid="{00000000-0005-0000-0000-0000F80A0000}"/>
    <cellStyle name="style1488192889758" xfId="2380" xr:uid="{00000000-0005-0000-0000-0000F90A0000}"/>
    <cellStyle name="style1488192889852" xfId="2381" xr:uid="{00000000-0005-0000-0000-0000FA0A0000}"/>
    <cellStyle name="style1488192889946" xfId="2382" xr:uid="{00000000-0005-0000-0000-0000FB0A0000}"/>
    <cellStyle name="style1488192890024" xfId="2383" xr:uid="{00000000-0005-0000-0000-0000FC0A0000}"/>
    <cellStyle name="style1488192890118" xfId="2384" xr:uid="{00000000-0005-0000-0000-0000FD0A0000}"/>
    <cellStyle name="style1488192890212" xfId="2385" xr:uid="{00000000-0005-0000-0000-0000FE0A0000}"/>
    <cellStyle name="style1488192890305" xfId="2386" xr:uid="{00000000-0005-0000-0000-0000FF0A0000}"/>
    <cellStyle name="style1488192890384" xfId="2387" xr:uid="{00000000-0005-0000-0000-0000000B0000}"/>
    <cellStyle name="style1488192890477" xfId="2388" xr:uid="{00000000-0005-0000-0000-0000010B0000}"/>
    <cellStyle name="style1488192890571" xfId="2389" xr:uid="{00000000-0005-0000-0000-0000020B0000}"/>
    <cellStyle name="style1488192890649" xfId="2390" xr:uid="{00000000-0005-0000-0000-0000030B0000}"/>
    <cellStyle name="style1488192890743" xfId="2391" xr:uid="{00000000-0005-0000-0000-0000040B0000}"/>
    <cellStyle name="style1488192890837" xfId="2392" xr:uid="{00000000-0005-0000-0000-0000050B0000}"/>
    <cellStyle name="style1488192890915" xfId="2393" xr:uid="{00000000-0005-0000-0000-0000060B0000}"/>
    <cellStyle name="style1488192891009" xfId="2394" xr:uid="{00000000-0005-0000-0000-0000070B0000}"/>
    <cellStyle name="style1488192891149" xfId="2395" xr:uid="{00000000-0005-0000-0000-0000080B0000}"/>
    <cellStyle name="style1488192891227" xfId="2396" xr:uid="{00000000-0005-0000-0000-0000090B0000}"/>
    <cellStyle name="style1488192891321" xfId="2397" xr:uid="{00000000-0005-0000-0000-00000A0B0000}"/>
    <cellStyle name="style1488192891415" xfId="2398" xr:uid="{00000000-0005-0000-0000-00000B0B0000}"/>
    <cellStyle name="style1488192891509" xfId="2399" xr:uid="{00000000-0005-0000-0000-00000C0B0000}"/>
    <cellStyle name="style1488192891587" xfId="2400" xr:uid="{00000000-0005-0000-0000-00000D0B0000}"/>
    <cellStyle name="style1488192891665" xfId="2401" xr:uid="{00000000-0005-0000-0000-00000E0B0000}"/>
    <cellStyle name="style1488192891743" xfId="2402" xr:uid="{00000000-0005-0000-0000-00000F0B0000}"/>
    <cellStyle name="style1488192891806" xfId="2403" xr:uid="{00000000-0005-0000-0000-0000100B0000}"/>
    <cellStyle name="style1488192891884" xfId="2404" xr:uid="{00000000-0005-0000-0000-0000110B0000}"/>
    <cellStyle name="style1488192891962" xfId="2405" xr:uid="{00000000-0005-0000-0000-0000120B0000}"/>
    <cellStyle name="style1488192892040" xfId="2406" xr:uid="{00000000-0005-0000-0000-0000130B0000}"/>
    <cellStyle name="style1488192892165" xfId="2407" xr:uid="{00000000-0005-0000-0000-0000140B0000}"/>
    <cellStyle name="style1488192892243" xfId="2408" xr:uid="{00000000-0005-0000-0000-0000150B0000}"/>
    <cellStyle name="style1488192892306" xfId="2409" xr:uid="{00000000-0005-0000-0000-0000160B0000}"/>
    <cellStyle name="style1488192892384" xfId="2410" xr:uid="{00000000-0005-0000-0000-0000170B0000}"/>
    <cellStyle name="style1488192930796" xfId="2411" xr:uid="{00000000-0005-0000-0000-0000180B0000}"/>
    <cellStyle name="style1488192930890" xfId="2412" xr:uid="{00000000-0005-0000-0000-0000190B0000}"/>
    <cellStyle name="style1488192930984" xfId="2413" xr:uid="{00000000-0005-0000-0000-00001A0B0000}"/>
    <cellStyle name="style1488192931078" xfId="2414" xr:uid="{00000000-0005-0000-0000-00001B0B0000}"/>
    <cellStyle name="style1488192931156" xfId="2415" xr:uid="{00000000-0005-0000-0000-00001C0B0000}"/>
    <cellStyle name="style1488192931250" xfId="2416" xr:uid="{00000000-0005-0000-0000-00001D0B0000}"/>
    <cellStyle name="style1488192931328" xfId="2417" xr:uid="{00000000-0005-0000-0000-00001E0B0000}"/>
    <cellStyle name="style1488192931421" xfId="2418" xr:uid="{00000000-0005-0000-0000-00001F0B0000}"/>
    <cellStyle name="style1488192931515" xfId="2419" xr:uid="{00000000-0005-0000-0000-0000200B0000}"/>
    <cellStyle name="style1488192931593" xfId="2420" xr:uid="{00000000-0005-0000-0000-0000210B0000}"/>
    <cellStyle name="style1488192931687" xfId="2421" xr:uid="{00000000-0005-0000-0000-0000220B0000}"/>
    <cellStyle name="style1488192931765" xfId="2422" xr:uid="{00000000-0005-0000-0000-0000230B0000}"/>
    <cellStyle name="style1488192931859" xfId="2423" xr:uid="{00000000-0005-0000-0000-0000240B0000}"/>
    <cellStyle name="style1488192931953" xfId="2424" xr:uid="{00000000-0005-0000-0000-0000250B0000}"/>
    <cellStyle name="style1488192932062" xfId="2425" xr:uid="{00000000-0005-0000-0000-0000260B0000}"/>
    <cellStyle name="style1488192932156" xfId="2426" xr:uid="{00000000-0005-0000-0000-0000270B0000}"/>
    <cellStyle name="style1488192932250" xfId="2427" xr:uid="{00000000-0005-0000-0000-0000280B0000}"/>
    <cellStyle name="style1488192932344" xfId="2428" xr:uid="{00000000-0005-0000-0000-0000290B0000}"/>
    <cellStyle name="style1488192932423" xfId="2429" xr:uid="{00000000-0005-0000-0000-00002A0B0000}"/>
    <cellStyle name="style1488192932516" xfId="2430" xr:uid="{00000000-0005-0000-0000-00002B0B0000}"/>
    <cellStyle name="style1488192932610" xfId="2431" xr:uid="{00000000-0005-0000-0000-00002C0B0000}"/>
    <cellStyle name="style1488192932688" xfId="2432" xr:uid="{00000000-0005-0000-0000-00002D0B0000}"/>
    <cellStyle name="style1488192932782" xfId="2433" xr:uid="{00000000-0005-0000-0000-00002E0B0000}"/>
    <cellStyle name="style1488192932860" xfId="2434" xr:uid="{00000000-0005-0000-0000-00002F0B0000}"/>
    <cellStyle name="style1488192932954" xfId="2435" xr:uid="{00000000-0005-0000-0000-0000300B0000}"/>
    <cellStyle name="style1488192933048" xfId="2436" xr:uid="{00000000-0005-0000-0000-0000310B0000}"/>
    <cellStyle name="style1488192933126" xfId="2437" xr:uid="{00000000-0005-0000-0000-0000320B0000}"/>
    <cellStyle name="style1488192933235" xfId="2438" xr:uid="{00000000-0005-0000-0000-0000330B0000}"/>
    <cellStyle name="style1488192933313" xfId="2439" xr:uid="{00000000-0005-0000-0000-0000340B0000}"/>
    <cellStyle name="style1488192933407" xfId="2440" xr:uid="{00000000-0005-0000-0000-0000350B0000}"/>
    <cellStyle name="style1488192933501" xfId="2441" xr:uid="{00000000-0005-0000-0000-0000360B0000}"/>
    <cellStyle name="style1488192974168" xfId="2442" xr:uid="{00000000-0005-0000-0000-0000370B0000}"/>
    <cellStyle name="style1488192974277" xfId="2443" xr:uid="{00000000-0005-0000-0000-0000380B0000}"/>
    <cellStyle name="style1488192974371" xfId="2444" xr:uid="{00000000-0005-0000-0000-0000390B0000}"/>
    <cellStyle name="style1488192974449" xfId="2445" xr:uid="{00000000-0005-0000-0000-00003A0B0000}"/>
    <cellStyle name="style1488192974543" xfId="2446" xr:uid="{00000000-0005-0000-0000-00003B0B0000}"/>
    <cellStyle name="style1488192974621" xfId="2447" xr:uid="{00000000-0005-0000-0000-00003C0B0000}"/>
    <cellStyle name="style1488192974715" xfId="2448" xr:uid="{00000000-0005-0000-0000-00003D0B0000}"/>
    <cellStyle name="style1488192974809" xfId="2449" xr:uid="{00000000-0005-0000-0000-00003E0B0000}"/>
    <cellStyle name="style1488192974887" xfId="2450" xr:uid="{00000000-0005-0000-0000-00003F0B0000}"/>
    <cellStyle name="style1488192974981" xfId="2451" xr:uid="{00000000-0005-0000-0000-0000400B0000}"/>
    <cellStyle name="style1488192975074" xfId="2452" xr:uid="{00000000-0005-0000-0000-0000410B0000}"/>
    <cellStyle name="style1488192975153" xfId="2453" xr:uid="{00000000-0005-0000-0000-0000420B0000}"/>
    <cellStyle name="style1488192975246" xfId="2454" xr:uid="{00000000-0005-0000-0000-0000430B0000}"/>
    <cellStyle name="style1488192975340" xfId="2455" xr:uid="{00000000-0005-0000-0000-0000440B0000}"/>
    <cellStyle name="style1488192975434" xfId="2456" xr:uid="{00000000-0005-0000-0000-0000450B0000}"/>
    <cellStyle name="style1488192975528" xfId="2457" xr:uid="{00000000-0005-0000-0000-0000460B0000}"/>
    <cellStyle name="style1488192975606" xfId="2458" xr:uid="{00000000-0005-0000-0000-0000470B0000}"/>
    <cellStyle name="style1488192975699" xfId="2459" xr:uid="{00000000-0005-0000-0000-0000480B0000}"/>
    <cellStyle name="style1488192975793" xfId="2460" xr:uid="{00000000-0005-0000-0000-0000490B0000}"/>
    <cellStyle name="style1488192975871" xfId="2461" xr:uid="{00000000-0005-0000-0000-00004A0B0000}"/>
    <cellStyle name="style1488192975965" xfId="2462" xr:uid="{00000000-0005-0000-0000-00004B0B0000}"/>
    <cellStyle name="style1488192976059" xfId="2463" xr:uid="{00000000-0005-0000-0000-00004C0B0000}"/>
    <cellStyle name="style1488192976137" xfId="2464" xr:uid="{00000000-0005-0000-0000-00004D0B0000}"/>
    <cellStyle name="style1488192976231" xfId="2465" xr:uid="{00000000-0005-0000-0000-00004E0B0000}"/>
    <cellStyle name="style1488192976325" xfId="2466" xr:uid="{00000000-0005-0000-0000-00004F0B0000}"/>
    <cellStyle name="style1488192976403" xfId="2467" xr:uid="{00000000-0005-0000-0000-0000500B0000}"/>
    <cellStyle name="style1488192976496" xfId="2468" xr:uid="{00000000-0005-0000-0000-0000510B0000}"/>
    <cellStyle name="style1488192976621" xfId="2469" xr:uid="{00000000-0005-0000-0000-0000520B0000}"/>
    <cellStyle name="style1488192976715" xfId="2470" xr:uid="{00000000-0005-0000-0000-0000530B0000}"/>
    <cellStyle name="style1488192976793" xfId="2471" xr:uid="{00000000-0005-0000-0000-0000540B0000}"/>
    <cellStyle name="style1488192976887" xfId="2472" xr:uid="{00000000-0005-0000-0000-0000550B0000}"/>
    <cellStyle name="style1488192977012" xfId="2473" xr:uid="{00000000-0005-0000-0000-0000560B0000}"/>
    <cellStyle name="style1488192977090" xfId="2474" xr:uid="{00000000-0005-0000-0000-0000570B0000}"/>
    <cellStyle name="style1488192977168" xfId="2475" xr:uid="{00000000-0005-0000-0000-0000580B0000}"/>
    <cellStyle name="style1488192977246" xfId="2476" xr:uid="{00000000-0005-0000-0000-0000590B0000}"/>
    <cellStyle name="style1488192977325" xfId="2477" xr:uid="{00000000-0005-0000-0000-00005A0B0000}"/>
    <cellStyle name="style1488192977387" xfId="2478" xr:uid="{00000000-0005-0000-0000-00005B0B0000}"/>
    <cellStyle name="style1488192977465" xfId="2479" xr:uid="{00000000-0005-0000-0000-00005C0B0000}"/>
    <cellStyle name="style1488192977543" xfId="2480" xr:uid="{00000000-0005-0000-0000-00005D0B0000}"/>
    <cellStyle name="style1488192977653" xfId="2481" xr:uid="{00000000-0005-0000-0000-00005E0B0000}"/>
    <cellStyle name="style1488192977731" xfId="2482" xr:uid="{00000000-0005-0000-0000-00005F0B0000}"/>
    <cellStyle name="style1488192977809" xfId="2483" xr:uid="{00000000-0005-0000-0000-0000600B0000}"/>
    <cellStyle name="style1488192977871" xfId="2484" xr:uid="{00000000-0005-0000-0000-0000610B0000}"/>
    <cellStyle name="style1488193016425" xfId="2485" xr:uid="{00000000-0005-0000-0000-0000620B0000}"/>
    <cellStyle name="style1488193016519" xfId="2486" xr:uid="{00000000-0005-0000-0000-0000630B0000}"/>
    <cellStyle name="style1488193016629" xfId="2487" xr:uid="{00000000-0005-0000-0000-0000640B0000}"/>
    <cellStyle name="style1488193016707" xfId="2488" xr:uid="{00000000-0005-0000-0000-0000650B0000}"/>
    <cellStyle name="style1488193016816" xfId="2489" xr:uid="{00000000-0005-0000-0000-0000660B0000}"/>
    <cellStyle name="style1488193016925" xfId="2490" xr:uid="{00000000-0005-0000-0000-0000670B0000}"/>
    <cellStyle name="style1488193017019" xfId="2491" xr:uid="{00000000-0005-0000-0000-0000680B0000}"/>
    <cellStyle name="style1488193017129" xfId="2492" xr:uid="{00000000-0005-0000-0000-0000690B0000}"/>
    <cellStyle name="style1488193017222" xfId="2493" xr:uid="{00000000-0005-0000-0000-00006A0B0000}"/>
    <cellStyle name="style1488193017300" xfId="2494" xr:uid="{00000000-0005-0000-0000-00006B0B0000}"/>
    <cellStyle name="style1488193017395" xfId="2495" xr:uid="{00000000-0005-0000-0000-00006C0B0000}"/>
    <cellStyle name="style1488193017488" xfId="2496" xr:uid="{00000000-0005-0000-0000-00006D0B0000}"/>
    <cellStyle name="style1488193017566" xfId="2497" xr:uid="{00000000-0005-0000-0000-00006E0B0000}"/>
    <cellStyle name="style1488193017660" xfId="2498" xr:uid="{00000000-0005-0000-0000-00006F0B0000}"/>
    <cellStyle name="style1488193017754" xfId="2499" xr:uid="{00000000-0005-0000-0000-0000700B0000}"/>
    <cellStyle name="style1488193017879" xfId="2500" xr:uid="{00000000-0005-0000-0000-0000710B0000}"/>
    <cellStyle name="style1488193017973" xfId="2501" xr:uid="{00000000-0005-0000-0000-0000720B0000}"/>
    <cellStyle name="style1488193018082" xfId="2502" xr:uid="{00000000-0005-0000-0000-0000730B0000}"/>
    <cellStyle name="style1488193018176" xfId="2503" xr:uid="{00000000-0005-0000-0000-0000740B0000}"/>
    <cellStyle name="style1488193018285" xfId="2504" xr:uid="{00000000-0005-0000-0000-0000750B0000}"/>
    <cellStyle name="style1488193056339" xfId="2505" xr:uid="{00000000-0005-0000-0000-0000760B0000}"/>
    <cellStyle name="style1488193056448" xfId="2506" xr:uid="{00000000-0005-0000-0000-0000770B0000}"/>
    <cellStyle name="style1488193056526" xfId="2507" xr:uid="{00000000-0005-0000-0000-0000780B0000}"/>
    <cellStyle name="style1488193056620" xfId="2508" xr:uid="{00000000-0005-0000-0000-0000790B0000}"/>
    <cellStyle name="style1488193056714" xfId="2509" xr:uid="{00000000-0005-0000-0000-00007A0B0000}"/>
    <cellStyle name="style1488193056792" xfId="2510" xr:uid="{00000000-0005-0000-0000-00007B0B0000}"/>
    <cellStyle name="style1488193056854" xfId="2511" xr:uid="{00000000-0005-0000-0000-00007C0B0000}"/>
    <cellStyle name="style1488193056964" xfId="2512" xr:uid="{00000000-0005-0000-0000-00007D0B0000}"/>
    <cellStyle name="style1488193057073" xfId="2513" xr:uid="{00000000-0005-0000-0000-00007E0B0000}"/>
    <cellStyle name="style1488193057151" xfId="2514" xr:uid="{00000000-0005-0000-0000-00007F0B0000}"/>
    <cellStyle name="style1488193057245" xfId="2515" xr:uid="{00000000-0005-0000-0000-0000800B0000}"/>
    <cellStyle name="style1488193057339" xfId="2516" xr:uid="{00000000-0005-0000-0000-0000810B0000}"/>
    <cellStyle name="style1488193057448" xfId="2517" xr:uid="{00000000-0005-0000-0000-0000820B0000}"/>
    <cellStyle name="style1488193057558" xfId="2518" xr:uid="{00000000-0005-0000-0000-0000830B0000}"/>
    <cellStyle name="style1488193057652" xfId="2519" xr:uid="{00000000-0005-0000-0000-0000840B0000}"/>
    <cellStyle name="style1488193057730" xfId="2520" xr:uid="{00000000-0005-0000-0000-0000850B0000}"/>
    <cellStyle name="style1488193057824" xfId="2521" xr:uid="{00000000-0005-0000-0000-0000860B0000}"/>
    <cellStyle name="style1488193057917" xfId="2522" xr:uid="{00000000-0005-0000-0000-0000870B0000}"/>
    <cellStyle name="style1488193057995" xfId="2523" xr:uid="{00000000-0005-0000-0000-0000880B0000}"/>
    <cellStyle name="style1488193058089" xfId="2524" xr:uid="{00000000-0005-0000-0000-0000890B0000}"/>
    <cellStyle name="style1488193058199" xfId="2525" xr:uid="{00000000-0005-0000-0000-00008A0B0000}"/>
    <cellStyle name="style1488193058277" xfId="2526" xr:uid="{00000000-0005-0000-0000-00008B0B0000}"/>
    <cellStyle name="style1488193096459" xfId="2527" xr:uid="{00000000-0005-0000-0000-00008C0B0000}"/>
    <cellStyle name="style1488193096553" xfId="2528" xr:uid="{00000000-0005-0000-0000-00008D0B0000}"/>
    <cellStyle name="style1488193096646" xfId="2529" xr:uid="{00000000-0005-0000-0000-00008E0B0000}"/>
    <cellStyle name="style1488193096740" xfId="2530" xr:uid="{00000000-0005-0000-0000-00008F0B0000}"/>
    <cellStyle name="style1488193096818" xfId="2531" xr:uid="{00000000-0005-0000-0000-0000900B0000}"/>
    <cellStyle name="style1488193096896" xfId="2532" xr:uid="{00000000-0005-0000-0000-0000910B0000}"/>
    <cellStyle name="style1488193096975" xfId="2533" xr:uid="{00000000-0005-0000-0000-0000920B0000}"/>
    <cellStyle name="style1488193097068" xfId="2534" xr:uid="{00000000-0005-0000-0000-0000930B0000}"/>
    <cellStyle name="style1488193097162" xfId="2535" xr:uid="{00000000-0005-0000-0000-0000940B0000}"/>
    <cellStyle name="style1488193097256" xfId="2536" xr:uid="{00000000-0005-0000-0000-0000950B0000}"/>
    <cellStyle name="style1488193097350" xfId="2537" xr:uid="{00000000-0005-0000-0000-0000960B0000}"/>
    <cellStyle name="style1488193097443" xfId="2538" xr:uid="{00000000-0005-0000-0000-0000970B0000}"/>
    <cellStyle name="style1488193097537" xfId="2539" xr:uid="{00000000-0005-0000-0000-0000980B0000}"/>
    <cellStyle name="style1488193097631" xfId="2540" xr:uid="{00000000-0005-0000-0000-0000990B0000}"/>
    <cellStyle name="style1488193097725" xfId="2541" xr:uid="{00000000-0005-0000-0000-00009A0B0000}"/>
    <cellStyle name="style1488193097818" xfId="2542" xr:uid="{00000000-0005-0000-0000-00009B0B0000}"/>
    <cellStyle name="style1488193097912" xfId="2543" xr:uid="{00000000-0005-0000-0000-00009C0B0000}"/>
    <cellStyle name="style1488193098006" xfId="2544" xr:uid="{00000000-0005-0000-0000-00009D0B0000}"/>
    <cellStyle name="style1488193098084" xfId="2545" xr:uid="{00000000-0005-0000-0000-00009E0B0000}"/>
    <cellStyle name="style1488193098178" xfId="2546" xr:uid="{00000000-0005-0000-0000-00009F0B0000}"/>
    <cellStyle name="style1488193098272" xfId="2547" xr:uid="{00000000-0005-0000-0000-0000A00B0000}"/>
    <cellStyle name="style1488193098350" xfId="2548" xr:uid="{00000000-0005-0000-0000-0000A10B0000}"/>
    <cellStyle name="style1488193098444" xfId="2549" xr:uid="{00000000-0005-0000-0000-0000A20B0000}"/>
    <cellStyle name="style1488193098522" xfId="2550" xr:uid="{00000000-0005-0000-0000-0000A30B0000}"/>
    <cellStyle name="style1488193098616" xfId="2551" xr:uid="{00000000-0005-0000-0000-0000A40B0000}"/>
    <cellStyle name="style1488193098710" xfId="2552" xr:uid="{00000000-0005-0000-0000-0000A50B0000}"/>
    <cellStyle name="style1488193098788" xfId="2553" xr:uid="{00000000-0005-0000-0000-0000A60B0000}"/>
    <cellStyle name="style1488193098881" xfId="2554" xr:uid="{00000000-0005-0000-0000-0000A70B0000}"/>
    <cellStyle name="style1488194959234" xfId="2555" xr:uid="{00000000-0005-0000-0000-0000A80B0000}"/>
    <cellStyle name="style1488194959234 2" xfId="19746" xr:uid="{00000000-0005-0000-0000-0000A90B0000}"/>
    <cellStyle name="style1488194959343" xfId="2556" xr:uid="{00000000-0005-0000-0000-0000AA0B0000}"/>
    <cellStyle name="style1488194959343 2" xfId="19747" xr:uid="{00000000-0005-0000-0000-0000AB0B0000}"/>
    <cellStyle name="style1488194959437" xfId="2557" xr:uid="{00000000-0005-0000-0000-0000AC0B0000}"/>
    <cellStyle name="style1488194959437 2" xfId="19748" xr:uid="{00000000-0005-0000-0000-0000AD0B0000}"/>
    <cellStyle name="style1488194959546" xfId="2558" xr:uid="{00000000-0005-0000-0000-0000AE0B0000}"/>
    <cellStyle name="style1488194959546 2" xfId="19749" xr:uid="{00000000-0005-0000-0000-0000AF0B0000}"/>
    <cellStyle name="style1488194959640" xfId="2559" xr:uid="{00000000-0005-0000-0000-0000B00B0000}"/>
    <cellStyle name="style1488194959749" xfId="2560" xr:uid="{00000000-0005-0000-0000-0000B10B0000}"/>
    <cellStyle name="style1488194959749 2" xfId="19750" xr:uid="{00000000-0005-0000-0000-0000B20B0000}"/>
    <cellStyle name="style1488194959843" xfId="2561" xr:uid="{00000000-0005-0000-0000-0000B30B0000}"/>
    <cellStyle name="style1488194959843 2" xfId="19751" xr:uid="{00000000-0005-0000-0000-0000B40B0000}"/>
    <cellStyle name="style1488194959953" xfId="2562" xr:uid="{00000000-0005-0000-0000-0000B50B0000}"/>
    <cellStyle name="style1488194959953 2" xfId="19752" xr:uid="{00000000-0005-0000-0000-0000B60B0000}"/>
    <cellStyle name="style1488194960046" xfId="2563" xr:uid="{00000000-0005-0000-0000-0000B70B0000}"/>
    <cellStyle name="style1488194960046 2" xfId="19753" xr:uid="{00000000-0005-0000-0000-0000B80B0000}"/>
    <cellStyle name="style1488194960140" xfId="2564" xr:uid="{00000000-0005-0000-0000-0000B90B0000}"/>
    <cellStyle name="style1488194960140 2" xfId="19754" xr:uid="{00000000-0005-0000-0000-0000BA0B0000}"/>
    <cellStyle name="style1488194960265" xfId="2565" xr:uid="{00000000-0005-0000-0000-0000BB0B0000}"/>
    <cellStyle name="style1488194960265 2" xfId="19755" xr:uid="{00000000-0005-0000-0000-0000BC0B0000}"/>
    <cellStyle name="style1488194960359" xfId="2566" xr:uid="{00000000-0005-0000-0000-0000BD0B0000}"/>
    <cellStyle name="style1488194960359 2" xfId="19756" xr:uid="{00000000-0005-0000-0000-0000BE0B0000}"/>
    <cellStyle name="style1488194960484" xfId="2567" xr:uid="{00000000-0005-0000-0000-0000BF0B0000}"/>
    <cellStyle name="style1488194960484 2" xfId="19757" xr:uid="{00000000-0005-0000-0000-0000C00B0000}"/>
    <cellStyle name="style1488194960578" xfId="2568" xr:uid="{00000000-0005-0000-0000-0000C10B0000}"/>
    <cellStyle name="style1488194960578 2" xfId="19758" xr:uid="{00000000-0005-0000-0000-0000C20B0000}"/>
    <cellStyle name="style1488194960687" xfId="2569" xr:uid="{00000000-0005-0000-0000-0000C30B0000}"/>
    <cellStyle name="style1488194960687 2" xfId="19759" xr:uid="{00000000-0005-0000-0000-0000C40B0000}"/>
    <cellStyle name="style1488194960781" xfId="2570" xr:uid="{00000000-0005-0000-0000-0000C50B0000}"/>
    <cellStyle name="style1488194960781 2" xfId="19760" xr:uid="{00000000-0005-0000-0000-0000C60B0000}"/>
    <cellStyle name="style1488194960890" xfId="2571" xr:uid="{00000000-0005-0000-0000-0000C70B0000}"/>
    <cellStyle name="style1488194960890 2" xfId="19761" xr:uid="{00000000-0005-0000-0000-0000C80B0000}"/>
    <cellStyle name="style1488194961000" xfId="2572" xr:uid="{00000000-0005-0000-0000-0000C90B0000}"/>
    <cellStyle name="style1488194961000 2" xfId="19762" xr:uid="{00000000-0005-0000-0000-0000CA0B0000}"/>
    <cellStyle name="style1488194961094" xfId="2573" xr:uid="{00000000-0005-0000-0000-0000CB0B0000}"/>
    <cellStyle name="style1488194961094 2" xfId="19763" xr:uid="{00000000-0005-0000-0000-0000CC0B0000}"/>
    <cellStyle name="style1488194961203" xfId="2574" xr:uid="{00000000-0005-0000-0000-0000CD0B0000}"/>
    <cellStyle name="style1488194961203 2" xfId="19764" xr:uid="{00000000-0005-0000-0000-0000CE0B0000}"/>
    <cellStyle name="style1488194961297" xfId="2575" xr:uid="{00000000-0005-0000-0000-0000CF0B0000}"/>
    <cellStyle name="style1488194961297 2" xfId="19765" xr:uid="{00000000-0005-0000-0000-0000D00B0000}"/>
    <cellStyle name="style1488194961390" xfId="2576" xr:uid="{00000000-0005-0000-0000-0000D10B0000}"/>
    <cellStyle name="style1488194961390 2" xfId="19766" xr:uid="{00000000-0005-0000-0000-0000D20B0000}"/>
    <cellStyle name="style1488194961500" xfId="2577" xr:uid="{00000000-0005-0000-0000-0000D30B0000}"/>
    <cellStyle name="style1488194961500 2" xfId="19767" xr:uid="{00000000-0005-0000-0000-0000D40B0000}"/>
    <cellStyle name="style1488194961609" xfId="2578" xr:uid="{00000000-0005-0000-0000-0000D50B0000}"/>
    <cellStyle name="style1488194961609 2" xfId="19768" xr:uid="{00000000-0005-0000-0000-0000D60B0000}"/>
    <cellStyle name="style1488194961703" xfId="2579" xr:uid="{00000000-0005-0000-0000-0000D70B0000}"/>
    <cellStyle name="style1488194961703 2" xfId="19769" xr:uid="{00000000-0005-0000-0000-0000D80B0000}"/>
    <cellStyle name="style1488194961812" xfId="2580" xr:uid="{00000000-0005-0000-0000-0000D90B0000}"/>
    <cellStyle name="style1488194961812 2" xfId="19770" xr:uid="{00000000-0005-0000-0000-0000DA0B0000}"/>
    <cellStyle name="style1488194961906" xfId="2581" xr:uid="{00000000-0005-0000-0000-0000DB0B0000}"/>
    <cellStyle name="style1488194961906 2" xfId="19771" xr:uid="{00000000-0005-0000-0000-0000DC0B0000}"/>
    <cellStyle name="style1488194962015" xfId="2582" xr:uid="{00000000-0005-0000-0000-0000DD0B0000}"/>
    <cellStyle name="style1488194962015 2" xfId="19772" xr:uid="{00000000-0005-0000-0000-0000DE0B0000}"/>
    <cellStyle name="style1488194962125" xfId="2583" xr:uid="{00000000-0005-0000-0000-0000DF0B0000}"/>
    <cellStyle name="style1488194962125 2" xfId="19773" xr:uid="{00000000-0005-0000-0000-0000E00B0000}"/>
    <cellStyle name="style1488194962219" xfId="2584" xr:uid="{00000000-0005-0000-0000-0000E10B0000}"/>
    <cellStyle name="style1488194962219 2" xfId="19774" xr:uid="{00000000-0005-0000-0000-0000E20B0000}"/>
    <cellStyle name="style1488194962328" xfId="2585" xr:uid="{00000000-0005-0000-0000-0000E30B0000}"/>
    <cellStyle name="style1488194962328 2" xfId="19775" xr:uid="{00000000-0005-0000-0000-0000E40B0000}"/>
    <cellStyle name="style1488195000210" xfId="2586" xr:uid="{00000000-0005-0000-0000-0000E50B0000}"/>
    <cellStyle name="style1488195000210 2" xfId="19776" xr:uid="{00000000-0005-0000-0000-0000E60B0000}"/>
    <cellStyle name="style1488195000335" xfId="2587" xr:uid="{00000000-0005-0000-0000-0000E70B0000}"/>
    <cellStyle name="style1488195000335 2" xfId="19777" xr:uid="{00000000-0005-0000-0000-0000E80B0000}"/>
    <cellStyle name="style1488195000429" xfId="2588" xr:uid="{00000000-0005-0000-0000-0000E90B0000}"/>
    <cellStyle name="style1488195000429 2" xfId="19778" xr:uid="{00000000-0005-0000-0000-0000EA0B0000}"/>
    <cellStyle name="style1488195000538" xfId="2589" xr:uid="{00000000-0005-0000-0000-0000EB0B0000}"/>
    <cellStyle name="style1488195000538 2" xfId="19779" xr:uid="{00000000-0005-0000-0000-0000EC0B0000}"/>
    <cellStyle name="style1488195000632" xfId="2590" xr:uid="{00000000-0005-0000-0000-0000ED0B0000}"/>
    <cellStyle name="style1488195000725" xfId="2591" xr:uid="{00000000-0005-0000-0000-0000EE0B0000}"/>
    <cellStyle name="style1488195000725 2" xfId="19780" xr:uid="{00000000-0005-0000-0000-0000EF0B0000}"/>
    <cellStyle name="style1488195000819" xfId="2592" xr:uid="{00000000-0005-0000-0000-0000F00B0000}"/>
    <cellStyle name="style1488195000819 2" xfId="19781" xr:uid="{00000000-0005-0000-0000-0000F10B0000}"/>
    <cellStyle name="style1488195000897" xfId="2593" xr:uid="{00000000-0005-0000-0000-0000F20B0000}"/>
    <cellStyle name="style1488195000897 2" xfId="19782" xr:uid="{00000000-0005-0000-0000-0000F30B0000}"/>
    <cellStyle name="style1488195000991" xfId="2594" xr:uid="{00000000-0005-0000-0000-0000F40B0000}"/>
    <cellStyle name="style1488195000991 2" xfId="19783" xr:uid="{00000000-0005-0000-0000-0000F50B0000}"/>
    <cellStyle name="style1488195001069" xfId="2595" xr:uid="{00000000-0005-0000-0000-0000F60B0000}"/>
    <cellStyle name="style1488195001069 2" xfId="19784" xr:uid="{00000000-0005-0000-0000-0000F70B0000}"/>
    <cellStyle name="style1488195001163" xfId="2596" xr:uid="{00000000-0005-0000-0000-0000F80B0000}"/>
    <cellStyle name="style1488195001163 2" xfId="19785" xr:uid="{00000000-0005-0000-0000-0000F90B0000}"/>
    <cellStyle name="style1488195001257" xfId="2597" xr:uid="{00000000-0005-0000-0000-0000FA0B0000}"/>
    <cellStyle name="style1488195001257 2" xfId="19786" xr:uid="{00000000-0005-0000-0000-0000FB0B0000}"/>
    <cellStyle name="style1488195001351" xfId="2598" xr:uid="{00000000-0005-0000-0000-0000FC0B0000}"/>
    <cellStyle name="style1488195001351 2" xfId="19787" xr:uid="{00000000-0005-0000-0000-0000FD0B0000}"/>
    <cellStyle name="style1488195001445" xfId="2599" xr:uid="{00000000-0005-0000-0000-0000FE0B0000}"/>
    <cellStyle name="style1488195001445 2" xfId="19788" xr:uid="{00000000-0005-0000-0000-0000FF0B0000}"/>
    <cellStyle name="style1488195001538" xfId="2600" xr:uid="{00000000-0005-0000-0000-0000000C0000}"/>
    <cellStyle name="style1488195001538 2" xfId="19789" xr:uid="{00000000-0005-0000-0000-0000010C0000}"/>
    <cellStyle name="style1488195001616" xfId="2601" xr:uid="{00000000-0005-0000-0000-0000020C0000}"/>
    <cellStyle name="style1488195001616 2" xfId="19790" xr:uid="{00000000-0005-0000-0000-0000030C0000}"/>
    <cellStyle name="style1488195001710" xfId="2602" xr:uid="{00000000-0005-0000-0000-0000040C0000}"/>
    <cellStyle name="style1488195001710 2" xfId="19791" xr:uid="{00000000-0005-0000-0000-0000050C0000}"/>
    <cellStyle name="style1488195001804" xfId="2603" xr:uid="{00000000-0005-0000-0000-0000060C0000}"/>
    <cellStyle name="style1488195001804 2" xfId="19792" xr:uid="{00000000-0005-0000-0000-0000070C0000}"/>
    <cellStyle name="style1488195001882" xfId="2604" xr:uid="{00000000-0005-0000-0000-0000080C0000}"/>
    <cellStyle name="style1488195001882 2" xfId="19793" xr:uid="{00000000-0005-0000-0000-0000090C0000}"/>
    <cellStyle name="style1488195001976" xfId="2605" xr:uid="{00000000-0005-0000-0000-00000A0C0000}"/>
    <cellStyle name="style1488195001976 2" xfId="19794" xr:uid="{00000000-0005-0000-0000-00000B0C0000}"/>
    <cellStyle name="style1488195002054" xfId="2606" xr:uid="{00000000-0005-0000-0000-00000C0C0000}"/>
    <cellStyle name="style1488195002054 2" xfId="19795" xr:uid="{00000000-0005-0000-0000-00000D0C0000}"/>
    <cellStyle name="style1488195002148" xfId="2607" xr:uid="{00000000-0005-0000-0000-00000E0C0000}"/>
    <cellStyle name="style1488195002148 2" xfId="19796" xr:uid="{00000000-0005-0000-0000-00000F0C0000}"/>
    <cellStyle name="style1488195002241" xfId="2608" xr:uid="{00000000-0005-0000-0000-0000100C0000}"/>
    <cellStyle name="style1488195002241 2" xfId="19797" xr:uid="{00000000-0005-0000-0000-0000110C0000}"/>
    <cellStyle name="style1488195002335" xfId="2609" xr:uid="{00000000-0005-0000-0000-0000120C0000}"/>
    <cellStyle name="style1488195002335 2" xfId="19798" xr:uid="{00000000-0005-0000-0000-0000130C0000}"/>
    <cellStyle name="style1488195002413" xfId="2610" xr:uid="{00000000-0005-0000-0000-0000140C0000}"/>
    <cellStyle name="style1488195002413 2" xfId="19799" xr:uid="{00000000-0005-0000-0000-0000150C0000}"/>
    <cellStyle name="style1488195002507" xfId="2611" xr:uid="{00000000-0005-0000-0000-0000160C0000}"/>
    <cellStyle name="style1488195002507 2" xfId="19800" xr:uid="{00000000-0005-0000-0000-0000170C0000}"/>
    <cellStyle name="style1488195002601" xfId="2612" xr:uid="{00000000-0005-0000-0000-0000180C0000}"/>
    <cellStyle name="style1488195002601 2" xfId="19801" xr:uid="{00000000-0005-0000-0000-0000190C0000}"/>
    <cellStyle name="style1488195002726" xfId="2613" xr:uid="{00000000-0005-0000-0000-00001A0C0000}"/>
    <cellStyle name="style1488195002726 2" xfId="19802" xr:uid="{00000000-0005-0000-0000-00001B0C0000}"/>
    <cellStyle name="style1488195002820" xfId="2614" xr:uid="{00000000-0005-0000-0000-00001C0C0000}"/>
    <cellStyle name="style1488195002820 2" xfId="19803" xr:uid="{00000000-0005-0000-0000-00001D0C0000}"/>
    <cellStyle name="style1488195002929" xfId="2615" xr:uid="{00000000-0005-0000-0000-00001E0C0000}"/>
    <cellStyle name="style1488195002929 2" xfId="19804" xr:uid="{00000000-0005-0000-0000-00001F0C0000}"/>
    <cellStyle name="style1488195003023" xfId="2616" xr:uid="{00000000-0005-0000-0000-0000200C0000}"/>
    <cellStyle name="style1488195003023 2" xfId="19805" xr:uid="{00000000-0005-0000-0000-0000210C0000}"/>
    <cellStyle name="style1488195003117" xfId="2617" xr:uid="{00000000-0005-0000-0000-0000220C0000}"/>
    <cellStyle name="style1488195003117 2" xfId="19806" xr:uid="{00000000-0005-0000-0000-0000230C0000}"/>
    <cellStyle name="style1488195003195" xfId="2618" xr:uid="{00000000-0005-0000-0000-0000240C0000}"/>
    <cellStyle name="style1488195003195 2" xfId="19807" xr:uid="{00000000-0005-0000-0000-0000250C0000}"/>
    <cellStyle name="style1488195003273" xfId="2619" xr:uid="{00000000-0005-0000-0000-0000260C0000}"/>
    <cellStyle name="style1488195003273 2" xfId="19808" xr:uid="{00000000-0005-0000-0000-0000270C0000}"/>
    <cellStyle name="style1488195003351" xfId="2620" xr:uid="{00000000-0005-0000-0000-0000280C0000}"/>
    <cellStyle name="style1488195003351 2" xfId="19809" xr:uid="{00000000-0005-0000-0000-0000290C0000}"/>
    <cellStyle name="style1488195003414" xfId="2621" xr:uid="{00000000-0005-0000-0000-00002A0C0000}"/>
    <cellStyle name="style1488195003414 2" xfId="19810" xr:uid="{00000000-0005-0000-0000-00002B0C0000}"/>
    <cellStyle name="style1488195003492" xfId="2622" xr:uid="{00000000-0005-0000-0000-00002C0C0000}"/>
    <cellStyle name="style1488195003492 2" xfId="19811" xr:uid="{00000000-0005-0000-0000-00002D0C0000}"/>
    <cellStyle name="style1488195003570" xfId="2623" xr:uid="{00000000-0005-0000-0000-00002E0C0000}"/>
    <cellStyle name="style1488195003570 2" xfId="19812" xr:uid="{00000000-0005-0000-0000-00002F0C0000}"/>
    <cellStyle name="style1488195003632" xfId="2624" xr:uid="{00000000-0005-0000-0000-0000300C0000}"/>
    <cellStyle name="style1488195003632 2" xfId="19813" xr:uid="{00000000-0005-0000-0000-0000310C0000}"/>
    <cellStyle name="style1488195003773" xfId="2625" xr:uid="{00000000-0005-0000-0000-0000320C0000}"/>
    <cellStyle name="style1488195003773 2" xfId="19814" xr:uid="{00000000-0005-0000-0000-0000330C0000}"/>
    <cellStyle name="style1488195003836" xfId="2626" xr:uid="{00000000-0005-0000-0000-0000340C0000}"/>
    <cellStyle name="style1488195003836 2" xfId="19815" xr:uid="{00000000-0005-0000-0000-0000350C0000}"/>
    <cellStyle name="style1488195003914" xfId="2627" xr:uid="{00000000-0005-0000-0000-0000360C0000}"/>
    <cellStyle name="style1488195003914 2" xfId="19816" xr:uid="{00000000-0005-0000-0000-0000370C0000}"/>
    <cellStyle name="style1488195003992" xfId="2628" xr:uid="{00000000-0005-0000-0000-0000380C0000}"/>
    <cellStyle name="style1488195003992 2" xfId="19817" xr:uid="{00000000-0005-0000-0000-0000390C0000}"/>
    <cellStyle name="style1488195042611" xfId="2629" xr:uid="{00000000-0005-0000-0000-00003A0C0000}"/>
    <cellStyle name="style1488195042611 2" xfId="19818" xr:uid="{00000000-0005-0000-0000-00003B0C0000}"/>
    <cellStyle name="style1488195042704" xfId="2630" xr:uid="{00000000-0005-0000-0000-00003C0C0000}"/>
    <cellStyle name="style1488195042704 2" xfId="19819" xr:uid="{00000000-0005-0000-0000-00003D0C0000}"/>
    <cellStyle name="style1488195042798" xfId="2631" xr:uid="{00000000-0005-0000-0000-00003E0C0000}"/>
    <cellStyle name="style1488195042798 2" xfId="19820" xr:uid="{00000000-0005-0000-0000-00003F0C0000}"/>
    <cellStyle name="style1488195042892" xfId="2632" xr:uid="{00000000-0005-0000-0000-0000400C0000}"/>
    <cellStyle name="style1488195042892 2" xfId="19821" xr:uid="{00000000-0005-0000-0000-0000410C0000}"/>
    <cellStyle name="style1488195042970" xfId="2633" xr:uid="{00000000-0005-0000-0000-0000420C0000}"/>
    <cellStyle name="style1488195043064" xfId="2634" xr:uid="{00000000-0005-0000-0000-0000430C0000}"/>
    <cellStyle name="style1488195043064 2" xfId="19822" xr:uid="{00000000-0005-0000-0000-0000440C0000}"/>
    <cellStyle name="style1488195043142" xfId="2635" xr:uid="{00000000-0005-0000-0000-0000450C0000}"/>
    <cellStyle name="style1488195043142 2" xfId="19823" xr:uid="{00000000-0005-0000-0000-0000460C0000}"/>
    <cellStyle name="style1488195043236" xfId="2636" xr:uid="{00000000-0005-0000-0000-0000470C0000}"/>
    <cellStyle name="style1488195043236 2" xfId="19824" xr:uid="{00000000-0005-0000-0000-0000480C0000}"/>
    <cellStyle name="style1488195043314" xfId="2637" xr:uid="{00000000-0005-0000-0000-0000490C0000}"/>
    <cellStyle name="style1488195043314 2" xfId="19825" xr:uid="{00000000-0005-0000-0000-00004A0C0000}"/>
    <cellStyle name="style1488195043408" xfId="2638" xr:uid="{00000000-0005-0000-0000-00004B0C0000}"/>
    <cellStyle name="style1488195043408 2" xfId="19826" xr:uid="{00000000-0005-0000-0000-00004C0C0000}"/>
    <cellStyle name="style1488195043486" xfId="2639" xr:uid="{00000000-0005-0000-0000-00004D0C0000}"/>
    <cellStyle name="style1488195043486 2" xfId="19827" xr:uid="{00000000-0005-0000-0000-00004E0C0000}"/>
    <cellStyle name="style1488195043580" xfId="2640" xr:uid="{00000000-0005-0000-0000-00004F0C0000}"/>
    <cellStyle name="style1488195043580 2" xfId="19828" xr:uid="{00000000-0005-0000-0000-0000500C0000}"/>
    <cellStyle name="style1488195043673" xfId="2641" xr:uid="{00000000-0005-0000-0000-0000510C0000}"/>
    <cellStyle name="style1488195043673 2" xfId="19829" xr:uid="{00000000-0005-0000-0000-0000520C0000}"/>
    <cellStyle name="style1488195043751" xfId="2642" xr:uid="{00000000-0005-0000-0000-0000530C0000}"/>
    <cellStyle name="style1488195043751 2" xfId="19830" xr:uid="{00000000-0005-0000-0000-0000540C0000}"/>
    <cellStyle name="style1488195043861" xfId="2643" xr:uid="{00000000-0005-0000-0000-0000550C0000}"/>
    <cellStyle name="style1488195043861 2" xfId="19831" xr:uid="{00000000-0005-0000-0000-0000560C0000}"/>
    <cellStyle name="style1488195043939" xfId="2644" xr:uid="{00000000-0005-0000-0000-0000570C0000}"/>
    <cellStyle name="style1488195043939 2" xfId="19832" xr:uid="{00000000-0005-0000-0000-0000580C0000}"/>
    <cellStyle name="style1488195044017" xfId="2645" xr:uid="{00000000-0005-0000-0000-0000590C0000}"/>
    <cellStyle name="style1488195044017 2" xfId="19833" xr:uid="{00000000-0005-0000-0000-00005A0C0000}"/>
    <cellStyle name="style1488195044111" xfId="2646" xr:uid="{00000000-0005-0000-0000-00005B0C0000}"/>
    <cellStyle name="style1488195044111 2" xfId="19834" xr:uid="{00000000-0005-0000-0000-00005C0C0000}"/>
    <cellStyle name="style1488195044205" xfId="2647" xr:uid="{00000000-0005-0000-0000-00005D0C0000}"/>
    <cellStyle name="style1488195044205 2" xfId="19835" xr:uid="{00000000-0005-0000-0000-00005E0C0000}"/>
    <cellStyle name="style1488195044299" xfId="2648" xr:uid="{00000000-0005-0000-0000-00005F0C0000}"/>
    <cellStyle name="style1488195044299 2" xfId="19836" xr:uid="{00000000-0005-0000-0000-0000600C0000}"/>
    <cellStyle name="style1488195044377" xfId="2649" xr:uid="{00000000-0005-0000-0000-0000610C0000}"/>
    <cellStyle name="style1488195044377 2" xfId="19837" xr:uid="{00000000-0005-0000-0000-0000620C0000}"/>
    <cellStyle name="style1488195044470" xfId="2650" xr:uid="{00000000-0005-0000-0000-0000630C0000}"/>
    <cellStyle name="style1488195044470 2" xfId="19838" xr:uid="{00000000-0005-0000-0000-0000640C0000}"/>
    <cellStyle name="style1488195044549" xfId="2651" xr:uid="{00000000-0005-0000-0000-0000650C0000}"/>
    <cellStyle name="style1488195044549 2" xfId="19839" xr:uid="{00000000-0005-0000-0000-0000660C0000}"/>
    <cellStyle name="style1488195044642" xfId="2652" xr:uid="{00000000-0005-0000-0000-0000670C0000}"/>
    <cellStyle name="style1488195044642 2" xfId="19840" xr:uid="{00000000-0005-0000-0000-0000680C0000}"/>
    <cellStyle name="style1488195044720" xfId="2653" xr:uid="{00000000-0005-0000-0000-0000690C0000}"/>
    <cellStyle name="style1488195044720 2" xfId="19841" xr:uid="{00000000-0005-0000-0000-00006A0C0000}"/>
    <cellStyle name="style1488195044814" xfId="2654" xr:uid="{00000000-0005-0000-0000-00006B0C0000}"/>
    <cellStyle name="style1488195044814 2" xfId="19842" xr:uid="{00000000-0005-0000-0000-00006C0C0000}"/>
    <cellStyle name="style1488195044908" xfId="2655" xr:uid="{00000000-0005-0000-0000-00006D0C0000}"/>
    <cellStyle name="style1488195044908 2" xfId="19843" xr:uid="{00000000-0005-0000-0000-00006E0C0000}"/>
    <cellStyle name="style1488195045002" xfId="2656" xr:uid="{00000000-0005-0000-0000-00006F0C0000}"/>
    <cellStyle name="style1488195045002 2" xfId="19844" xr:uid="{00000000-0005-0000-0000-0000700C0000}"/>
    <cellStyle name="style1488195045080" xfId="2657" xr:uid="{00000000-0005-0000-0000-0000710C0000}"/>
    <cellStyle name="style1488195045080 2" xfId="19845" xr:uid="{00000000-0005-0000-0000-0000720C0000}"/>
    <cellStyle name="style1488195045174" xfId="2658" xr:uid="{00000000-0005-0000-0000-0000730C0000}"/>
    <cellStyle name="style1488195045174 2" xfId="19846" xr:uid="{00000000-0005-0000-0000-0000740C0000}"/>
    <cellStyle name="style1488195045267" xfId="2659" xr:uid="{00000000-0005-0000-0000-0000750C0000}"/>
    <cellStyle name="style1488195045267 2" xfId="19847" xr:uid="{00000000-0005-0000-0000-0000760C0000}"/>
    <cellStyle name="style1488195083087" xfId="2660" xr:uid="{00000000-0005-0000-0000-0000770C0000}"/>
    <cellStyle name="style1488195083087 2" xfId="19848" xr:uid="{00000000-0005-0000-0000-0000780C0000}"/>
    <cellStyle name="style1488195083197" xfId="2661" xr:uid="{00000000-0005-0000-0000-0000790C0000}"/>
    <cellStyle name="style1488195083197 2" xfId="19849" xr:uid="{00000000-0005-0000-0000-00007A0C0000}"/>
    <cellStyle name="style1488195083275" xfId="2662" xr:uid="{00000000-0005-0000-0000-00007B0C0000}"/>
    <cellStyle name="style1488195083275 2" xfId="19850" xr:uid="{00000000-0005-0000-0000-00007C0C0000}"/>
    <cellStyle name="style1488195083369" xfId="2663" xr:uid="{00000000-0005-0000-0000-00007D0C0000}"/>
    <cellStyle name="style1488195083369 2" xfId="19851" xr:uid="{00000000-0005-0000-0000-00007E0C0000}"/>
    <cellStyle name="style1488195083447" xfId="2664" xr:uid="{00000000-0005-0000-0000-00007F0C0000}"/>
    <cellStyle name="style1488195083540" xfId="2665" xr:uid="{00000000-0005-0000-0000-0000800C0000}"/>
    <cellStyle name="style1488195083540 2" xfId="19852" xr:uid="{00000000-0005-0000-0000-0000810C0000}"/>
    <cellStyle name="style1488195083619" xfId="2666" xr:uid="{00000000-0005-0000-0000-0000820C0000}"/>
    <cellStyle name="style1488195083619 2" xfId="19853" xr:uid="{00000000-0005-0000-0000-0000830C0000}"/>
    <cellStyle name="style1488195083712" xfId="2667" xr:uid="{00000000-0005-0000-0000-0000840C0000}"/>
    <cellStyle name="style1488195083712 2" xfId="19854" xr:uid="{00000000-0005-0000-0000-0000850C0000}"/>
    <cellStyle name="style1488195083806" xfId="2668" xr:uid="{00000000-0005-0000-0000-0000860C0000}"/>
    <cellStyle name="style1488195083806 2" xfId="19855" xr:uid="{00000000-0005-0000-0000-0000870C0000}"/>
    <cellStyle name="style1488195083884" xfId="2669" xr:uid="{00000000-0005-0000-0000-0000880C0000}"/>
    <cellStyle name="style1488195083884 2" xfId="19856" xr:uid="{00000000-0005-0000-0000-0000890C0000}"/>
    <cellStyle name="style1488195083978" xfId="2670" xr:uid="{00000000-0005-0000-0000-00008A0C0000}"/>
    <cellStyle name="style1488195083978 2" xfId="19857" xr:uid="{00000000-0005-0000-0000-00008B0C0000}"/>
    <cellStyle name="style1488195084056" xfId="2671" xr:uid="{00000000-0005-0000-0000-00008C0C0000}"/>
    <cellStyle name="style1488195084056 2" xfId="19858" xr:uid="{00000000-0005-0000-0000-00008D0C0000}"/>
    <cellStyle name="style1488195084150" xfId="2672" xr:uid="{00000000-0005-0000-0000-00008E0C0000}"/>
    <cellStyle name="style1488195084150 2" xfId="19859" xr:uid="{00000000-0005-0000-0000-00008F0C0000}"/>
    <cellStyle name="style1488195084228" xfId="2673" xr:uid="{00000000-0005-0000-0000-0000900C0000}"/>
    <cellStyle name="style1488195084228 2" xfId="19860" xr:uid="{00000000-0005-0000-0000-0000910C0000}"/>
    <cellStyle name="style1488195084322" xfId="2674" xr:uid="{00000000-0005-0000-0000-0000920C0000}"/>
    <cellStyle name="style1488195084322 2" xfId="19861" xr:uid="{00000000-0005-0000-0000-0000930C0000}"/>
    <cellStyle name="style1488195084415" xfId="2675" xr:uid="{00000000-0005-0000-0000-0000940C0000}"/>
    <cellStyle name="style1488195084415 2" xfId="19862" xr:uid="{00000000-0005-0000-0000-0000950C0000}"/>
    <cellStyle name="style1488195084509" xfId="2676" xr:uid="{00000000-0005-0000-0000-0000960C0000}"/>
    <cellStyle name="style1488195084509 2" xfId="19863" xr:uid="{00000000-0005-0000-0000-0000970C0000}"/>
    <cellStyle name="style1488195084587" xfId="2677" xr:uid="{00000000-0005-0000-0000-0000980C0000}"/>
    <cellStyle name="style1488195084587 2" xfId="19864" xr:uid="{00000000-0005-0000-0000-0000990C0000}"/>
    <cellStyle name="style1488195084681" xfId="2678" xr:uid="{00000000-0005-0000-0000-00009A0C0000}"/>
    <cellStyle name="style1488195084681 2" xfId="19865" xr:uid="{00000000-0005-0000-0000-00009B0C0000}"/>
    <cellStyle name="style1488195084759" xfId="2679" xr:uid="{00000000-0005-0000-0000-00009C0C0000}"/>
    <cellStyle name="style1488195084759 2" xfId="19866" xr:uid="{00000000-0005-0000-0000-00009D0C0000}"/>
    <cellStyle name="style1488195084853" xfId="2680" xr:uid="{00000000-0005-0000-0000-00009E0C0000}"/>
    <cellStyle name="style1488195084853 2" xfId="19867" xr:uid="{00000000-0005-0000-0000-00009F0C0000}"/>
    <cellStyle name="style1488195084931" xfId="2681" xr:uid="{00000000-0005-0000-0000-0000A00C0000}"/>
    <cellStyle name="style1488195084931 2" xfId="19868" xr:uid="{00000000-0005-0000-0000-0000A10C0000}"/>
    <cellStyle name="style1488195085025" xfId="2682" xr:uid="{00000000-0005-0000-0000-0000A20C0000}"/>
    <cellStyle name="style1488195085025 2" xfId="19869" xr:uid="{00000000-0005-0000-0000-0000A30C0000}"/>
    <cellStyle name="style1488195085119" xfId="2683" xr:uid="{00000000-0005-0000-0000-0000A40C0000}"/>
    <cellStyle name="style1488195085119 2" xfId="19870" xr:uid="{00000000-0005-0000-0000-0000A50C0000}"/>
    <cellStyle name="style1488195085197" xfId="2684" xr:uid="{00000000-0005-0000-0000-0000A60C0000}"/>
    <cellStyle name="style1488195085197 2" xfId="19871" xr:uid="{00000000-0005-0000-0000-0000A70C0000}"/>
    <cellStyle name="style1488195085290" xfId="2685" xr:uid="{00000000-0005-0000-0000-0000A80C0000}"/>
    <cellStyle name="style1488195085290 2" xfId="19872" xr:uid="{00000000-0005-0000-0000-0000A90C0000}"/>
    <cellStyle name="style1488195085369" xfId="2686" xr:uid="{00000000-0005-0000-0000-0000AA0C0000}"/>
    <cellStyle name="style1488195085369 2" xfId="19873" xr:uid="{00000000-0005-0000-0000-0000AB0C0000}"/>
    <cellStyle name="style1488195085494" xfId="2687" xr:uid="{00000000-0005-0000-0000-0000AC0C0000}"/>
    <cellStyle name="style1488195085494 2" xfId="19874" xr:uid="{00000000-0005-0000-0000-0000AD0C0000}"/>
    <cellStyle name="style1488195085587" xfId="2688" xr:uid="{00000000-0005-0000-0000-0000AE0C0000}"/>
    <cellStyle name="style1488195085587 2" xfId="19875" xr:uid="{00000000-0005-0000-0000-0000AF0C0000}"/>
    <cellStyle name="style1488195085666" xfId="2689" xr:uid="{00000000-0005-0000-0000-0000B00C0000}"/>
    <cellStyle name="style1488195085666 2" xfId="19876" xr:uid="{00000000-0005-0000-0000-0000B10C0000}"/>
    <cellStyle name="style1488195085759" xfId="2690" xr:uid="{00000000-0005-0000-0000-0000B20C0000}"/>
    <cellStyle name="style1488195085759 2" xfId="19877" xr:uid="{00000000-0005-0000-0000-0000B30C0000}"/>
    <cellStyle name="style1488195085869" xfId="2691" xr:uid="{00000000-0005-0000-0000-0000B40C0000}"/>
    <cellStyle name="style1488195085869 2" xfId="19878" xr:uid="{00000000-0005-0000-0000-0000B50C0000}"/>
    <cellStyle name="style1488195085931" xfId="2692" xr:uid="{00000000-0005-0000-0000-0000B60C0000}"/>
    <cellStyle name="style1488195085931 2" xfId="19879" xr:uid="{00000000-0005-0000-0000-0000B70C0000}"/>
    <cellStyle name="style1488195086009" xfId="2693" xr:uid="{00000000-0005-0000-0000-0000B80C0000}"/>
    <cellStyle name="style1488195086009 2" xfId="19880" xr:uid="{00000000-0005-0000-0000-0000B90C0000}"/>
    <cellStyle name="style1488195086087" xfId="2694" xr:uid="{00000000-0005-0000-0000-0000BA0C0000}"/>
    <cellStyle name="style1488195086087 2" xfId="19881" xr:uid="{00000000-0005-0000-0000-0000BB0C0000}"/>
    <cellStyle name="style1488195086166" xfId="2695" xr:uid="{00000000-0005-0000-0000-0000BC0C0000}"/>
    <cellStyle name="style1488195086166 2" xfId="19882" xr:uid="{00000000-0005-0000-0000-0000BD0C0000}"/>
    <cellStyle name="style1488195086244" xfId="2696" xr:uid="{00000000-0005-0000-0000-0000BE0C0000}"/>
    <cellStyle name="style1488195086244 2" xfId="19883" xr:uid="{00000000-0005-0000-0000-0000BF0C0000}"/>
    <cellStyle name="style1488195086306" xfId="2697" xr:uid="{00000000-0005-0000-0000-0000C00C0000}"/>
    <cellStyle name="style1488195086306 2" xfId="19884" xr:uid="{00000000-0005-0000-0000-0000C10C0000}"/>
    <cellStyle name="style1488195086384" xfId="2698" xr:uid="{00000000-0005-0000-0000-0000C20C0000}"/>
    <cellStyle name="style1488195086384 2" xfId="19885" xr:uid="{00000000-0005-0000-0000-0000C30C0000}"/>
    <cellStyle name="style1488195086494" xfId="2699" xr:uid="{00000000-0005-0000-0000-0000C40C0000}"/>
    <cellStyle name="style1488195086494 2" xfId="19886" xr:uid="{00000000-0005-0000-0000-0000C50C0000}"/>
    <cellStyle name="style1488195086572" xfId="2700" xr:uid="{00000000-0005-0000-0000-0000C60C0000}"/>
    <cellStyle name="style1488195086572 2" xfId="19887" xr:uid="{00000000-0005-0000-0000-0000C70C0000}"/>
    <cellStyle name="style1488195086650" xfId="2701" xr:uid="{00000000-0005-0000-0000-0000C80C0000}"/>
    <cellStyle name="style1488195086650 2" xfId="19888" xr:uid="{00000000-0005-0000-0000-0000C90C0000}"/>
    <cellStyle name="style1488195086712" xfId="2702" xr:uid="{00000000-0005-0000-0000-0000CA0C0000}"/>
    <cellStyle name="style1488195086712 2" xfId="19889" xr:uid="{00000000-0005-0000-0000-0000CB0C0000}"/>
    <cellStyle name="style1488195124939" xfId="2703" xr:uid="{00000000-0005-0000-0000-0000CC0C0000}"/>
    <cellStyle name="style1488195124939 2" xfId="19890" xr:uid="{00000000-0005-0000-0000-0000CD0C0000}"/>
    <cellStyle name="style1488195125033" xfId="2704" xr:uid="{00000000-0005-0000-0000-0000CE0C0000}"/>
    <cellStyle name="style1488195125033 2" xfId="19891" xr:uid="{00000000-0005-0000-0000-0000CF0C0000}"/>
    <cellStyle name="style1488195125111" xfId="2705" xr:uid="{00000000-0005-0000-0000-0000D00C0000}"/>
    <cellStyle name="style1488195125111 2" xfId="19892" xr:uid="{00000000-0005-0000-0000-0000D10C0000}"/>
    <cellStyle name="style1488195125205" xfId="2706" xr:uid="{00000000-0005-0000-0000-0000D20C0000}"/>
    <cellStyle name="style1488195125205 2" xfId="19893" xr:uid="{00000000-0005-0000-0000-0000D30C0000}"/>
    <cellStyle name="style1488195125299" xfId="2707" xr:uid="{00000000-0005-0000-0000-0000D40C0000}"/>
    <cellStyle name="style1488195125393" xfId="2708" xr:uid="{00000000-0005-0000-0000-0000D50C0000}"/>
    <cellStyle name="style1488195125393 2" xfId="19894" xr:uid="{00000000-0005-0000-0000-0000D60C0000}"/>
    <cellStyle name="style1488195125471" xfId="2709" xr:uid="{00000000-0005-0000-0000-0000D70C0000}"/>
    <cellStyle name="style1488195125471 2" xfId="19895" xr:uid="{00000000-0005-0000-0000-0000D80C0000}"/>
    <cellStyle name="style1488195125564" xfId="2710" xr:uid="{00000000-0005-0000-0000-0000D90C0000}"/>
    <cellStyle name="style1488195125564 2" xfId="19896" xr:uid="{00000000-0005-0000-0000-0000DA0C0000}"/>
    <cellStyle name="style1488195125643" xfId="2711" xr:uid="{00000000-0005-0000-0000-0000DB0C0000}"/>
    <cellStyle name="style1488195125643 2" xfId="19897" xr:uid="{00000000-0005-0000-0000-0000DC0C0000}"/>
    <cellStyle name="style1488195125736" xfId="2712" xr:uid="{00000000-0005-0000-0000-0000DD0C0000}"/>
    <cellStyle name="style1488195125736 2" xfId="19898" xr:uid="{00000000-0005-0000-0000-0000DE0C0000}"/>
    <cellStyle name="style1488195125814" xfId="2713" xr:uid="{00000000-0005-0000-0000-0000DF0C0000}"/>
    <cellStyle name="style1488195125814 2" xfId="19899" xr:uid="{00000000-0005-0000-0000-0000E00C0000}"/>
    <cellStyle name="style1488195125908" xfId="2714" xr:uid="{00000000-0005-0000-0000-0000E10C0000}"/>
    <cellStyle name="style1488195125908 2" xfId="19900" xr:uid="{00000000-0005-0000-0000-0000E20C0000}"/>
    <cellStyle name="style1488195125986" xfId="2715" xr:uid="{00000000-0005-0000-0000-0000E30C0000}"/>
    <cellStyle name="style1488195125986 2" xfId="19901" xr:uid="{00000000-0005-0000-0000-0000E40C0000}"/>
    <cellStyle name="style1488195126080" xfId="2716" xr:uid="{00000000-0005-0000-0000-0000E50C0000}"/>
    <cellStyle name="style1488195126080 2" xfId="19902" xr:uid="{00000000-0005-0000-0000-0000E60C0000}"/>
    <cellStyle name="style1488195126174" xfId="2717" xr:uid="{00000000-0005-0000-0000-0000E70C0000}"/>
    <cellStyle name="style1488195126174 2" xfId="19903" xr:uid="{00000000-0005-0000-0000-0000E80C0000}"/>
    <cellStyle name="style1488195126252" xfId="2718" xr:uid="{00000000-0005-0000-0000-0000E90C0000}"/>
    <cellStyle name="style1488195126252 2" xfId="19904" xr:uid="{00000000-0005-0000-0000-0000EA0C0000}"/>
    <cellStyle name="style1488195126346" xfId="2719" xr:uid="{00000000-0005-0000-0000-0000EB0C0000}"/>
    <cellStyle name="style1488195126346 2" xfId="19905" xr:uid="{00000000-0005-0000-0000-0000EC0C0000}"/>
    <cellStyle name="style1488195126440" xfId="2720" xr:uid="{00000000-0005-0000-0000-0000ED0C0000}"/>
    <cellStyle name="style1488195126440 2" xfId="19906" xr:uid="{00000000-0005-0000-0000-0000EE0C0000}"/>
    <cellStyle name="style1488195126518" xfId="2721" xr:uid="{00000000-0005-0000-0000-0000EF0C0000}"/>
    <cellStyle name="style1488195126518 2" xfId="19907" xr:uid="{00000000-0005-0000-0000-0000F00C0000}"/>
    <cellStyle name="style1488195126611" xfId="2722" xr:uid="{00000000-0005-0000-0000-0000F10C0000}"/>
    <cellStyle name="style1488195126611 2" xfId="19908" xr:uid="{00000000-0005-0000-0000-0000F20C0000}"/>
    <cellStyle name="style1488195126690" xfId="2723" xr:uid="{00000000-0005-0000-0000-0000F30C0000}"/>
    <cellStyle name="style1488195126690 2" xfId="19909" xr:uid="{00000000-0005-0000-0000-0000F40C0000}"/>
    <cellStyle name="style1488195126783" xfId="2724" xr:uid="{00000000-0005-0000-0000-0000F50C0000}"/>
    <cellStyle name="style1488195126783 2" xfId="19910" xr:uid="{00000000-0005-0000-0000-0000F60C0000}"/>
    <cellStyle name="style1488195126861" xfId="2725" xr:uid="{00000000-0005-0000-0000-0000F70C0000}"/>
    <cellStyle name="style1488195126861 2" xfId="19911" xr:uid="{00000000-0005-0000-0000-0000F80C0000}"/>
    <cellStyle name="style1488195126955" xfId="2726" xr:uid="{00000000-0005-0000-0000-0000F90C0000}"/>
    <cellStyle name="style1488195126955 2" xfId="19912" xr:uid="{00000000-0005-0000-0000-0000FA0C0000}"/>
    <cellStyle name="style1488195127049" xfId="2727" xr:uid="{00000000-0005-0000-0000-0000FB0C0000}"/>
    <cellStyle name="style1488195127049 2" xfId="19913" xr:uid="{00000000-0005-0000-0000-0000FC0C0000}"/>
    <cellStyle name="style1488195127127" xfId="2728" xr:uid="{00000000-0005-0000-0000-0000FD0C0000}"/>
    <cellStyle name="style1488195127127 2" xfId="19914" xr:uid="{00000000-0005-0000-0000-0000FE0C0000}"/>
    <cellStyle name="style1488195127221" xfId="2729" xr:uid="{00000000-0005-0000-0000-0000FF0C0000}"/>
    <cellStyle name="style1488195127221 2" xfId="19915" xr:uid="{00000000-0005-0000-0000-0000000D0000}"/>
    <cellStyle name="style1488195127315" xfId="2730" xr:uid="{00000000-0005-0000-0000-0000010D0000}"/>
    <cellStyle name="style1488195127315 2" xfId="19916" xr:uid="{00000000-0005-0000-0000-0000020D0000}"/>
    <cellStyle name="style1488195127393" xfId="2731" xr:uid="{00000000-0005-0000-0000-0000030D0000}"/>
    <cellStyle name="style1488195127393 2" xfId="19917" xr:uid="{00000000-0005-0000-0000-0000040D0000}"/>
    <cellStyle name="style1488195127486" xfId="2732" xr:uid="{00000000-0005-0000-0000-0000050D0000}"/>
    <cellStyle name="style1488195127486 2" xfId="19918" xr:uid="{00000000-0005-0000-0000-0000060D0000}"/>
    <cellStyle name="style1488195127565" xfId="2733" xr:uid="{00000000-0005-0000-0000-0000070D0000}"/>
    <cellStyle name="style1488195127565 2" xfId="19919" xr:uid="{00000000-0005-0000-0000-0000080D0000}"/>
    <cellStyle name="style1488195127674" xfId="2734" xr:uid="{00000000-0005-0000-0000-0000090D0000}"/>
    <cellStyle name="style1488195127674 2" xfId="19920" xr:uid="{00000000-0005-0000-0000-00000A0D0000}"/>
    <cellStyle name="style1488195127736" xfId="2735" xr:uid="{00000000-0005-0000-0000-00000B0D0000}"/>
    <cellStyle name="style1488195127736 2" xfId="19921" xr:uid="{00000000-0005-0000-0000-00000C0D0000}"/>
    <cellStyle name="style1488195127815" xfId="2736" xr:uid="{00000000-0005-0000-0000-00000D0D0000}"/>
    <cellStyle name="style1488195127815 2" xfId="19922" xr:uid="{00000000-0005-0000-0000-00000E0D0000}"/>
    <cellStyle name="style1488195127908" xfId="2737" xr:uid="{00000000-0005-0000-0000-00000F0D0000}"/>
    <cellStyle name="style1488195127908 2" xfId="19923" xr:uid="{00000000-0005-0000-0000-0000100D0000}"/>
    <cellStyle name="style1488195127971" xfId="2738" xr:uid="{00000000-0005-0000-0000-0000110D0000}"/>
    <cellStyle name="style1488195127971 2" xfId="19924" xr:uid="{00000000-0005-0000-0000-0000120D0000}"/>
    <cellStyle name="style1488195128049" xfId="2739" xr:uid="{00000000-0005-0000-0000-0000130D0000}"/>
    <cellStyle name="style1488195128049 2" xfId="19925" xr:uid="{00000000-0005-0000-0000-0000140D0000}"/>
    <cellStyle name="style1488195128111" xfId="2740" xr:uid="{00000000-0005-0000-0000-0000150D0000}"/>
    <cellStyle name="style1488195128111 2" xfId="19926" xr:uid="{00000000-0005-0000-0000-0000160D0000}"/>
    <cellStyle name="style1488195128206" xfId="2741" xr:uid="{00000000-0005-0000-0000-0000170D0000}"/>
    <cellStyle name="style1488195128206 2" xfId="19927" xr:uid="{00000000-0005-0000-0000-0000180D0000}"/>
    <cellStyle name="style1488195128268" xfId="2742" xr:uid="{00000000-0005-0000-0000-0000190D0000}"/>
    <cellStyle name="style1488195128268 2" xfId="19928" xr:uid="{00000000-0005-0000-0000-00001A0D0000}"/>
    <cellStyle name="style1488195128346" xfId="2743" xr:uid="{00000000-0005-0000-0000-00001B0D0000}"/>
    <cellStyle name="style1488195128346 2" xfId="19929" xr:uid="{00000000-0005-0000-0000-00001C0D0000}"/>
    <cellStyle name="style1488195128424" xfId="2744" xr:uid="{00000000-0005-0000-0000-00001D0D0000}"/>
    <cellStyle name="style1488195128424 2" xfId="19930" xr:uid="{00000000-0005-0000-0000-00001E0D0000}"/>
    <cellStyle name="style1488195128502" xfId="2745" xr:uid="{00000000-0005-0000-0000-00001F0D0000}"/>
    <cellStyle name="style1488195128502 2" xfId="19931" xr:uid="{00000000-0005-0000-0000-0000200D0000}"/>
    <cellStyle name="style1488195166197" xfId="2746" xr:uid="{00000000-0005-0000-0000-0000210D0000}"/>
    <cellStyle name="style1488195166291" xfId="2747" xr:uid="{00000000-0005-0000-0000-0000220D0000}"/>
    <cellStyle name="style1488195166291 2" xfId="19932" xr:uid="{00000000-0005-0000-0000-0000230D0000}"/>
    <cellStyle name="style1488195166400" xfId="2748" xr:uid="{00000000-0005-0000-0000-0000240D0000}"/>
    <cellStyle name="style1488195166400 2" xfId="19933" xr:uid="{00000000-0005-0000-0000-0000250D0000}"/>
    <cellStyle name="style1488195166479" xfId="2749" xr:uid="{00000000-0005-0000-0000-0000260D0000}"/>
    <cellStyle name="style1488195166479 2" xfId="19934" xr:uid="{00000000-0005-0000-0000-0000270D0000}"/>
    <cellStyle name="style1488195166588" xfId="2750" xr:uid="{00000000-0005-0000-0000-0000280D0000}"/>
    <cellStyle name="style1488195166588 2" xfId="19935" xr:uid="{00000000-0005-0000-0000-0000290D0000}"/>
    <cellStyle name="style1488195166682" xfId="2751" xr:uid="{00000000-0005-0000-0000-00002A0D0000}"/>
    <cellStyle name="style1488195166682 2" xfId="19936" xr:uid="{00000000-0005-0000-0000-00002B0D0000}"/>
    <cellStyle name="style1488195166791" xfId="2752" xr:uid="{00000000-0005-0000-0000-00002C0D0000}"/>
    <cellStyle name="style1488195166791 2" xfId="19937" xr:uid="{00000000-0005-0000-0000-00002D0D0000}"/>
    <cellStyle name="style1488195166885" xfId="2753" xr:uid="{00000000-0005-0000-0000-00002E0D0000}"/>
    <cellStyle name="style1488195166885 2" xfId="19938" xr:uid="{00000000-0005-0000-0000-00002F0D0000}"/>
    <cellStyle name="style1488195166979" xfId="2754" xr:uid="{00000000-0005-0000-0000-0000300D0000}"/>
    <cellStyle name="style1488195166979 2" xfId="19939" xr:uid="{00000000-0005-0000-0000-0000310D0000}"/>
    <cellStyle name="style1488195167072" xfId="2755" xr:uid="{00000000-0005-0000-0000-0000320D0000}"/>
    <cellStyle name="style1488195167072 2" xfId="19940" xr:uid="{00000000-0005-0000-0000-0000330D0000}"/>
    <cellStyle name="style1488195167150" xfId="2756" xr:uid="{00000000-0005-0000-0000-0000340D0000}"/>
    <cellStyle name="style1488195167150 2" xfId="19941" xr:uid="{00000000-0005-0000-0000-0000350D0000}"/>
    <cellStyle name="style1488195167244" xfId="2757" xr:uid="{00000000-0005-0000-0000-0000360D0000}"/>
    <cellStyle name="style1488195167244 2" xfId="19942" xr:uid="{00000000-0005-0000-0000-0000370D0000}"/>
    <cellStyle name="style1488195167338" xfId="2758" xr:uid="{00000000-0005-0000-0000-0000380D0000}"/>
    <cellStyle name="style1488195167338 2" xfId="19943" xr:uid="{00000000-0005-0000-0000-0000390D0000}"/>
    <cellStyle name="style1488195167432" xfId="2759" xr:uid="{00000000-0005-0000-0000-00003A0D0000}"/>
    <cellStyle name="style1488195167432 2" xfId="19944" xr:uid="{00000000-0005-0000-0000-00003B0D0000}"/>
    <cellStyle name="style1488195167526" xfId="2760" xr:uid="{00000000-0005-0000-0000-00003C0D0000}"/>
    <cellStyle name="style1488195167526 2" xfId="19945" xr:uid="{00000000-0005-0000-0000-00003D0D0000}"/>
    <cellStyle name="style1488195167619" xfId="2761" xr:uid="{00000000-0005-0000-0000-00003E0D0000}"/>
    <cellStyle name="style1488195167619 2" xfId="19946" xr:uid="{00000000-0005-0000-0000-00003F0D0000}"/>
    <cellStyle name="style1488195167729" xfId="2762" xr:uid="{00000000-0005-0000-0000-0000400D0000}"/>
    <cellStyle name="style1488195167822" xfId="2763" xr:uid="{00000000-0005-0000-0000-0000410D0000}"/>
    <cellStyle name="style1488195167822 2" xfId="19346" xr:uid="{00000000-0005-0000-0000-0000420D0000}"/>
    <cellStyle name="style1488195167932" xfId="2764" xr:uid="{00000000-0005-0000-0000-0000430D0000}"/>
    <cellStyle name="style1488195167932 2" xfId="19347" xr:uid="{00000000-0005-0000-0000-0000440D0000}"/>
    <cellStyle name="style1488195168041" xfId="2765" xr:uid="{00000000-0005-0000-0000-0000450D0000}"/>
    <cellStyle name="style1488195168041 2" xfId="19345" xr:uid="{00000000-0005-0000-0000-0000460D0000}"/>
    <cellStyle name="style1488195205864" xfId="2766" xr:uid="{00000000-0005-0000-0000-0000470D0000}"/>
    <cellStyle name="style1488195205974" xfId="2767" xr:uid="{00000000-0005-0000-0000-0000480D0000}"/>
    <cellStyle name="style1488195205974 2" xfId="19947" xr:uid="{00000000-0005-0000-0000-0000490D0000}"/>
    <cellStyle name="style1488195206052" xfId="2768" xr:uid="{00000000-0005-0000-0000-00004A0D0000}"/>
    <cellStyle name="style1488195206052 2" xfId="19948" xr:uid="{00000000-0005-0000-0000-00004B0D0000}"/>
    <cellStyle name="style1488195206145" xfId="2769" xr:uid="{00000000-0005-0000-0000-00004C0D0000}"/>
    <cellStyle name="style1488195206145 2" xfId="19949" xr:uid="{00000000-0005-0000-0000-00004D0D0000}"/>
    <cellStyle name="style1488195206239" xfId="2770" xr:uid="{00000000-0005-0000-0000-00004E0D0000}"/>
    <cellStyle name="style1488195206239 2" xfId="19950" xr:uid="{00000000-0005-0000-0000-00004F0D0000}"/>
    <cellStyle name="style1488195206317" xfId="2771" xr:uid="{00000000-0005-0000-0000-0000500D0000}"/>
    <cellStyle name="style1488195206317 2" xfId="19951" xr:uid="{00000000-0005-0000-0000-0000510D0000}"/>
    <cellStyle name="style1488195206380" xfId="2772" xr:uid="{00000000-0005-0000-0000-0000520D0000}"/>
    <cellStyle name="style1488195206380 2" xfId="19952" xr:uid="{00000000-0005-0000-0000-0000530D0000}"/>
    <cellStyle name="style1488195206489" xfId="2773" xr:uid="{00000000-0005-0000-0000-0000540D0000}"/>
    <cellStyle name="style1488195206489 2" xfId="19953" xr:uid="{00000000-0005-0000-0000-0000550D0000}"/>
    <cellStyle name="style1488195206583" xfId="2774" xr:uid="{00000000-0005-0000-0000-0000560D0000}"/>
    <cellStyle name="style1488195206583 2" xfId="19954" xr:uid="{00000000-0005-0000-0000-0000570D0000}"/>
    <cellStyle name="style1488195206677" xfId="2775" xr:uid="{00000000-0005-0000-0000-0000580D0000}"/>
    <cellStyle name="style1488195206677 2" xfId="19955" xr:uid="{00000000-0005-0000-0000-0000590D0000}"/>
    <cellStyle name="style1488195206755" xfId="2776" xr:uid="{00000000-0005-0000-0000-00005A0D0000}"/>
    <cellStyle name="style1488195206755 2" xfId="19956" xr:uid="{00000000-0005-0000-0000-00005B0D0000}"/>
    <cellStyle name="style1488195206864" xfId="2777" xr:uid="{00000000-0005-0000-0000-00005C0D0000}"/>
    <cellStyle name="style1488195206864 2" xfId="19957" xr:uid="{00000000-0005-0000-0000-00005D0D0000}"/>
    <cellStyle name="style1488195206958" xfId="2778" xr:uid="{00000000-0005-0000-0000-00005E0D0000}"/>
    <cellStyle name="style1488195206958 2" xfId="19958" xr:uid="{00000000-0005-0000-0000-00005F0D0000}"/>
    <cellStyle name="style1488195207052" xfId="2779" xr:uid="{00000000-0005-0000-0000-0000600D0000}"/>
    <cellStyle name="style1488195207052 2" xfId="19959" xr:uid="{00000000-0005-0000-0000-0000610D0000}"/>
    <cellStyle name="style1488195207161" xfId="2780" xr:uid="{00000000-0005-0000-0000-0000620D0000}"/>
    <cellStyle name="style1488195207161 2" xfId="19960" xr:uid="{00000000-0005-0000-0000-0000630D0000}"/>
    <cellStyle name="style1488195207239" xfId="2781" xr:uid="{00000000-0005-0000-0000-0000640D0000}"/>
    <cellStyle name="style1488195207239 2" xfId="19961" xr:uid="{00000000-0005-0000-0000-0000650D0000}"/>
    <cellStyle name="style1488195207318" xfId="2782" xr:uid="{00000000-0005-0000-0000-0000660D0000}"/>
    <cellStyle name="style1488195207318 2" xfId="19962" xr:uid="{00000000-0005-0000-0000-0000670D0000}"/>
    <cellStyle name="style1488195207411" xfId="2783" xr:uid="{00000000-0005-0000-0000-0000680D0000}"/>
    <cellStyle name="style1488195207411 2" xfId="19963" xr:uid="{00000000-0005-0000-0000-0000690D0000}"/>
    <cellStyle name="style1488195207505" xfId="2784" xr:uid="{00000000-0005-0000-0000-00006A0D0000}"/>
    <cellStyle name="style1488195207505 2" xfId="19964" xr:uid="{00000000-0005-0000-0000-00006B0D0000}"/>
    <cellStyle name="style1488195207583" xfId="2785" xr:uid="{00000000-0005-0000-0000-00006C0D0000}"/>
    <cellStyle name="style1488195207583 2" xfId="19965" xr:uid="{00000000-0005-0000-0000-00006D0D0000}"/>
    <cellStyle name="style1488195207677" xfId="2786" xr:uid="{00000000-0005-0000-0000-00006E0D0000}"/>
    <cellStyle name="style1488195207677 2" xfId="19966" xr:uid="{00000000-0005-0000-0000-00006F0D0000}"/>
    <cellStyle name="style1488195207755" xfId="2787" xr:uid="{00000000-0005-0000-0000-0000700D0000}"/>
    <cellStyle name="style1488195207755 2" xfId="19967" xr:uid="{00000000-0005-0000-0000-0000710D0000}"/>
    <cellStyle name="style1488195247028" xfId="2788" xr:uid="{00000000-0005-0000-0000-0000720D0000}"/>
    <cellStyle name="style1488195247122" xfId="2789" xr:uid="{00000000-0005-0000-0000-0000730D0000}"/>
    <cellStyle name="style1488195247122 2" xfId="19968" xr:uid="{00000000-0005-0000-0000-0000740D0000}"/>
    <cellStyle name="style1488195247200" xfId="2790" xr:uid="{00000000-0005-0000-0000-0000750D0000}"/>
    <cellStyle name="style1488195247200 2" xfId="19969" xr:uid="{00000000-0005-0000-0000-0000760D0000}"/>
    <cellStyle name="style1488195247294" xfId="2791" xr:uid="{00000000-0005-0000-0000-0000770D0000}"/>
    <cellStyle name="style1488195247294 2" xfId="19970" xr:uid="{00000000-0005-0000-0000-0000780D0000}"/>
    <cellStyle name="style1488195247388" xfId="2792" xr:uid="{00000000-0005-0000-0000-0000790D0000}"/>
    <cellStyle name="style1488195247388 2" xfId="19971" xr:uid="{00000000-0005-0000-0000-00007A0D0000}"/>
    <cellStyle name="style1488195247450" xfId="2793" xr:uid="{00000000-0005-0000-0000-00007B0D0000}"/>
    <cellStyle name="style1488195247450 2" xfId="19972" xr:uid="{00000000-0005-0000-0000-00007C0D0000}"/>
    <cellStyle name="style1488195247528" xfId="2794" xr:uid="{00000000-0005-0000-0000-00007D0D0000}"/>
    <cellStyle name="style1488195247528 2" xfId="19973" xr:uid="{00000000-0005-0000-0000-00007E0D0000}"/>
    <cellStyle name="style1488195247606" xfId="2795" xr:uid="{00000000-0005-0000-0000-00007F0D0000}"/>
    <cellStyle name="style1488195247606 2" xfId="19974" xr:uid="{00000000-0005-0000-0000-0000800D0000}"/>
    <cellStyle name="style1488195247700" xfId="2796" xr:uid="{00000000-0005-0000-0000-0000810D0000}"/>
    <cellStyle name="style1488195247700 2" xfId="19975" xr:uid="{00000000-0005-0000-0000-0000820D0000}"/>
    <cellStyle name="style1488195247794" xfId="2797" xr:uid="{00000000-0005-0000-0000-0000830D0000}"/>
    <cellStyle name="style1488195247794 2" xfId="19976" xr:uid="{00000000-0005-0000-0000-0000840D0000}"/>
    <cellStyle name="style1488195247872" xfId="2798" xr:uid="{00000000-0005-0000-0000-0000850D0000}"/>
    <cellStyle name="style1488195247872 2" xfId="19977" xr:uid="{00000000-0005-0000-0000-0000860D0000}"/>
    <cellStyle name="style1488195247966" xfId="2799" xr:uid="{00000000-0005-0000-0000-0000870D0000}"/>
    <cellStyle name="style1488195247966 2" xfId="19978" xr:uid="{00000000-0005-0000-0000-0000880D0000}"/>
    <cellStyle name="style1488195248044" xfId="2800" xr:uid="{00000000-0005-0000-0000-0000890D0000}"/>
    <cellStyle name="style1488195248044 2" xfId="19979" xr:uid="{00000000-0005-0000-0000-00008A0D0000}"/>
    <cellStyle name="style1488195248153" xfId="2801" xr:uid="{00000000-0005-0000-0000-00008B0D0000}"/>
    <cellStyle name="style1488195248153 2" xfId="19980" xr:uid="{00000000-0005-0000-0000-00008C0D0000}"/>
    <cellStyle name="style1488195248263" xfId="2802" xr:uid="{00000000-0005-0000-0000-00008D0D0000}"/>
    <cellStyle name="style1488195248263 2" xfId="19981" xr:uid="{00000000-0005-0000-0000-00008E0D0000}"/>
    <cellStyle name="style1488195248357" xfId="2803" xr:uid="{00000000-0005-0000-0000-00008F0D0000}"/>
    <cellStyle name="style1488195248357 2" xfId="19982" xr:uid="{00000000-0005-0000-0000-0000900D0000}"/>
    <cellStyle name="style1488195248450" xfId="2804" xr:uid="{00000000-0005-0000-0000-0000910D0000}"/>
    <cellStyle name="style1488195248450 2" xfId="19983" xr:uid="{00000000-0005-0000-0000-0000920D0000}"/>
    <cellStyle name="style1488195248544" xfId="2805" xr:uid="{00000000-0005-0000-0000-0000930D0000}"/>
    <cellStyle name="style1488195248544 2" xfId="19984" xr:uid="{00000000-0005-0000-0000-0000940D0000}"/>
    <cellStyle name="style1488195248622" xfId="2806" xr:uid="{00000000-0005-0000-0000-0000950D0000}"/>
    <cellStyle name="style1488195248622 2" xfId="19985" xr:uid="{00000000-0005-0000-0000-0000960D0000}"/>
    <cellStyle name="style1488195248716" xfId="2807" xr:uid="{00000000-0005-0000-0000-0000970D0000}"/>
    <cellStyle name="style1488195248716 2" xfId="19986" xr:uid="{00000000-0005-0000-0000-0000980D0000}"/>
    <cellStyle name="style1488195248794" xfId="2808" xr:uid="{00000000-0005-0000-0000-0000990D0000}"/>
    <cellStyle name="style1488195248794 2" xfId="19987" xr:uid="{00000000-0005-0000-0000-00009A0D0000}"/>
    <cellStyle name="style1488195248888" xfId="2809" xr:uid="{00000000-0005-0000-0000-00009B0D0000}"/>
    <cellStyle name="style1488195248888 2" xfId="19988" xr:uid="{00000000-0005-0000-0000-00009C0D0000}"/>
    <cellStyle name="style1488195248982" xfId="2810" xr:uid="{00000000-0005-0000-0000-00009D0D0000}"/>
    <cellStyle name="style1488195248982 2" xfId="19989" xr:uid="{00000000-0005-0000-0000-00009E0D0000}"/>
    <cellStyle name="style1488195249060" xfId="2811" xr:uid="{00000000-0005-0000-0000-00009F0D0000}"/>
    <cellStyle name="style1488195249060 2" xfId="19990" xr:uid="{00000000-0005-0000-0000-0000A00D0000}"/>
    <cellStyle name="style1488195249153" xfId="2812" xr:uid="{00000000-0005-0000-0000-0000A10D0000}"/>
    <cellStyle name="style1488195249153 2" xfId="19991" xr:uid="{00000000-0005-0000-0000-0000A20D0000}"/>
    <cellStyle name="style1488195249232" xfId="2813" xr:uid="{00000000-0005-0000-0000-0000A30D0000}"/>
    <cellStyle name="style1488195249232 2" xfId="19992" xr:uid="{00000000-0005-0000-0000-0000A40D0000}"/>
    <cellStyle name="style1488195249325" xfId="2814" xr:uid="{00000000-0005-0000-0000-0000A50D0000}"/>
    <cellStyle name="style1488195249325 2" xfId="19993" xr:uid="{00000000-0005-0000-0000-0000A60D0000}"/>
    <cellStyle name="style1488195249403" xfId="2815" xr:uid="{00000000-0005-0000-0000-0000A70D0000}"/>
    <cellStyle name="style1488195249403 2" xfId="19994" xr:uid="{00000000-0005-0000-0000-0000A80D0000}"/>
    <cellStyle name="style1488196530845" xfId="2816" xr:uid="{00000000-0005-0000-0000-0000A90D0000}"/>
    <cellStyle name="style1488196530954" xfId="2817" xr:uid="{00000000-0005-0000-0000-0000AA0D0000}"/>
    <cellStyle name="style1488196531064" xfId="2818" xr:uid="{00000000-0005-0000-0000-0000AB0D0000}"/>
    <cellStyle name="style1488196531157" xfId="2819" xr:uid="{00000000-0005-0000-0000-0000AC0D0000}"/>
    <cellStyle name="style1488196531267" xfId="2820" xr:uid="{00000000-0005-0000-0000-0000AD0D0000}"/>
    <cellStyle name="style1488196531360" xfId="2821" xr:uid="{00000000-0005-0000-0000-0000AE0D0000}"/>
    <cellStyle name="style1488196531470" xfId="2822" xr:uid="{00000000-0005-0000-0000-0000AF0D0000}"/>
    <cellStyle name="style1488196531564" xfId="2823" xr:uid="{00000000-0005-0000-0000-0000B00D0000}"/>
    <cellStyle name="style1488196531673" xfId="2824" xr:uid="{00000000-0005-0000-0000-0000B10D0000}"/>
    <cellStyle name="style1488196531783" xfId="2825" xr:uid="{00000000-0005-0000-0000-0000B20D0000}"/>
    <cellStyle name="style1488196531876" xfId="2826" xr:uid="{00000000-0005-0000-0000-0000B30D0000}"/>
    <cellStyle name="style1488196531970" xfId="2827" xr:uid="{00000000-0005-0000-0000-0000B40D0000}"/>
    <cellStyle name="style1488196532079" xfId="2828" xr:uid="{00000000-0005-0000-0000-0000B50D0000}"/>
    <cellStyle name="style1488196532189" xfId="2829" xr:uid="{00000000-0005-0000-0000-0000B60D0000}"/>
    <cellStyle name="style1488196532298" xfId="2830" xr:uid="{00000000-0005-0000-0000-0000B70D0000}"/>
    <cellStyle name="style1488196532408" xfId="2831" xr:uid="{00000000-0005-0000-0000-0000B80D0000}"/>
    <cellStyle name="style1488196532517" xfId="2832" xr:uid="{00000000-0005-0000-0000-0000B90D0000}"/>
    <cellStyle name="style1488196532611" xfId="2833" xr:uid="{00000000-0005-0000-0000-0000BA0D0000}"/>
    <cellStyle name="style1488196532704" xfId="2834" xr:uid="{00000000-0005-0000-0000-0000BB0D0000}"/>
    <cellStyle name="style1488196532814" xfId="2835" xr:uid="{00000000-0005-0000-0000-0000BC0D0000}"/>
    <cellStyle name="style1488196532908" xfId="2836" xr:uid="{00000000-0005-0000-0000-0000BD0D0000}"/>
    <cellStyle name="style1488196533017" xfId="2837" xr:uid="{00000000-0005-0000-0000-0000BE0D0000}"/>
    <cellStyle name="style1488196533126" xfId="2838" xr:uid="{00000000-0005-0000-0000-0000BF0D0000}"/>
    <cellStyle name="style1488196533236" xfId="2839" xr:uid="{00000000-0005-0000-0000-0000C00D0000}"/>
    <cellStyle name="style1488196533330" xfId="2840" xr:uid="{00000000-0005-0000-0000-0000C10D0000}"/>
    <cellStyle name="style1488196533423" xfId="2841" xr:uid="{00000000-0005-0000-0000-0000C20D0000}"/>
    <cellStyle name="style1488196533548" xfId="2842" xr:uid="{00000000-0005-0000-0000-0000C30D0000}"/>
    <cellStyle name="style1488196533658" xfId="2843" xr:uid="{00000000-0005-0000-0000-0000C40D0000}"/>
    <cellStyle name="style1488196533767" xfId="2844" xr:uid="{00000000-0005-0000-0000-0000C50D0000}"/>
    <cellStyle name="style1488196533861" xfId="2845" xr:uid="{00000000-0005-0000-0000-0000C60D0000}"/>
    <cellStyle name="style1488196533970" xfId="2846" xr:uid="{00000000-0005-0000-0000-0000C70D0000}"/>
    <cellStyle name="style1488196573106" xfId="2847" xr:uid="{00000000-0005-0000-0000-0000C80D0000}"/>
    <cellStyle name="style1488196573216" xfId="2848" xr:uid="{00000000-0005-0000-0000-0000C90D0000}"/>
    <cellStyle name="style1488196573294" xfId="2849" xr:uid="{00000000-0005-0000-0000-0000CA0D0000}"/>
    <cellStyle name="style1488196573372" xfId="2850" xr:uid="{00000000-0005-0000-0000-0000CB0D0000}"/>
    <cellStyle name="style1488196573466" xfId="2851" xr:uid="{00000000-0005-0000-0000-0000CC0D0000}"/>
    <cellStyle name="style1488196573544" xfId="2852" xr:uid="{00000000-0005-0000-0000-0000CD0D0000}"/>
    <cellStyle name="style1488196573638" xfId="2853" xr:uid="{00000000-0005-0000-0000-0000CE0D0000}"/>
    <cellStyle name="style1488196573716" xfId="2854" xr:uid="{00000000-0005-0000-0000-0000CF0D0000}"/>
    <cellStyle name="style1488196573810" xfId="2855" xr:uid="{00000000-0005-0000-0000-0000D00D0000}"/>
    <cellStyle name="style1488196573903" xfId="2856" xr:uid="{00000000-0005-0000-0000-0000D10D0000}"/>
    <cellStyle name="style1488196573982" xfId="2857" xr:uid="{00000000-0005-0000-0000-0000D20D0000}"/>
    <cellStyle name="style1488196574075" xfId="2858" xr:uid="{00000000-0005-0000-0000-0000D30D0000}"/>
    <cellStyle name="style1488196574169" xfId="2859" xr:uid="{00000000-0005-0000-0000-0000D40D0000}"/>
    <cellStyle name="style1488196574263" xfId="2860" xr:uid="{00000000-0005-0000-0000-0000D50D0000}"/>
    <cellStyle name="style1488196574357" xfId="2861" xr:uid="{00000000-0005-0000-0000-0000D60D0000}"/>
    <cellStyle name="style1488196574435" xfId="2862" xr:uid="{00000000-0005-0000-0000-0000D70D0000}"/>
    <cellStyle name="style1488196574528" xfId="2863" xr:uid="{00000000-0005-0000-0000-0000D80D0000}"/>
    <cellStyle name="style1488196574607" xfId="2864" xr:uid="{00000000-0005-0000-0000-0000D90D0000}"/>
    <cellStyle name="style1488196574700" xfId="2865" xr:uid="{00000000-0005-0000-0000-0000DA0D0000}"/>
    <cellStyle name="style1488196574794" xfId="2866" xr:uid="{00000000-0005-0000-0000-0000DB0D0000}"/>
    <cellStyle name="style1488196574872" xfId="2867" xr:uid="{00000000-0005-0000-0000-0000DC0D0000}"/>
    <cellStyle name="style1488196574966" xfId="2868" xr:uid="{00000000-0005-0000-0000-0000DD0D0000}"/>
    <cellStyle name="style1488196575044" xfId="2869" xr:uid="{00000000-0005-0000-0000-0000DE0D0000}"/>
    <cellStyle name="style1488196575138" xfId="2870" xr:uid="{00000000-0005-0000-0000-0000DF0D0000}"/>
    <cellStyle name="style1488196575216" xfId="2871" xr:uid="{00000000-0005-0000-0000-0000E00D0000}"/>
    <cellStyle name="style1488196575310" xfId="2872" xr:uid="{00000000-0005-0000-0000-0000E10D0000}"/>
    <cellStyle name="style1488196575388" xfId="2873" xr:uid="{00000000-0005-0000-0000-0000E20D0000}"/>
    <cellStyle name="style1488196575528" xfId="2874" xr:uid="{00000000-0005-0000-0000-0000E30D0000}"/>
    <cellStyle name="style1488196575622" xfId="2875" xr:uid="{00000000-0005-0000-0000-0000E40D0000}"/>
    <cellStyle name="style1488196575701" xfId="2876" xr:uid="{00000000-0005-0000-0000-0000E50D0000}"/>
    <cellStyle name="style1488196575794" xfId="2877" xr:uid="{00000000-0005-0000-0000-0000E60D0000}"/>
    <cellStyle name="style1488196575888" xfId="2878" xr:uid="{00000000-0005-0000-0000-0000E70D0000}"/>
    <cellStyle name="style1488196575966" xfId="2879" xr:uid="{00000000-0005-0000-0000-0000E80D0000}"/>
    <cellStyle name="style1488196576044" xfId="2880" xr:uid="{00000000-0005-0000-0000-0000E90D0000}"/>
    <cellStyle name="style1488196576107" xfId="2881" xr:uid="{00000000-0005-0000-0000-0000EA0D0000}"/>
    <cellStyle name="style1488196576185" xfId="2882" xr:uid="{00000000-0005-0000-0000-0000EB0D0000}"/>
    <cellStyle name="style1488196576263" xfId="2883" xr:uid="{00000000-0005-0000-0000-0000EC0D0000}"/>
    <cellStyle name="style1488196576326" xfId="2884" xr:uid="{00000000-0005-0000-0000-0000ED0D0000}"/>
    <cellStyle name="style1488196576404" xfId="2885" xr:uid="{00000000-0005-0000-0000-0000EE0D0000}"/>
    <cellStyle name="style1488196576529" xfId="2886" xr:uid="{00000000-0005-0000-0000-0000EF0D0000}"/>
    <cellStyle name="style1488196576607" xfId="2887" xr:uid="{00000000-0005-0000-0000-0000F00D0000}"/>
    <cellStyle name="style1488196576685" xfId="2888" xr:uid="{00000000-0005-0000-0000-0000F10D0000}"/>
    <cellStyle name="style1488196576763" xfId="2889" xr:uid="{00000000-0005-0000-0000-0000F20D0000}"/>
    <cellStyle name="style1488196615444" xfId="2890" xr:uid="{00000000-0005-0000-0000-0000F30D0000}"/>
    <cellStyle name="style1488196615538" xfId="2891" xr:uid="{00000000-0005-0000-0000-0000F40D0000}"/>
    <cellStyle name="style1488196615616" xfId="2892" xr:uid="{00000000-0005-0000-0000-0000F50D0000}"/>
    <cellStyle name="style1488196615709" xfId="2893" xr:uid="{00000000-0005-0000-0000-0000F60D0000}"/>
    <cellStyle name="style1488196615803" xfId="2894" xr:uid="{00000000-0005-0000-0000-0000F70D0000}"/>
    <cellStyle name="style1488196615881" xfId="2895" xr:uid="{00000000-0005-0000-0000-0000F80D0000}"/>
    <cellStyle name="style1488196615975" xfId="2896" xr:uid="{00000000-0005-0000-0000-0000F90D0000}"/>
    <cellStyle name="style1488196616053" xfId="2897" xr:uid="{00000000-0005-0000-0000-0000FA0D0000}"/>
    <cellStyle name="style1488196616147" xfId="2898" xr:uid="{00000000-0005-0000-0000-0000FB0D0000}"/>
    <cellStyle name="style1488196616241" xfId="2899" xr:uid="{00000000-0005-0000-0000-0000FC0D0000}"/>
    <cellStyle name="style1488196616319" xfId="2900" xr:uid="{00000000-0005-0000-0000-0000FD0D0000}"/>
    <cellStyle name="style1488196616413" xfId="2901" xr:uid="{00000000-0005-0000-0000-0000FE0D0000}"/>
    <cellStyle name="style1488196616506" xfId="2902" xr:uid="{00000000-0005-0000-0000-0000FF0D0000}"/>
    <cellStyle name="style1488196616584" xfId="2903" xr:uid="{00000000-0005-0000-0000-0000000E0000}"/>
    <cellStyle name="style1488196616678" xfId="2904" xr:uid="{00000000-0005-0000-0000-0000010E0000}"/>
    <cellStyle name="style1488196616772" xfId="2905" xr:uid="{00000000-0005-0000-0000-0000020E0000}"/>
    <cellStyle name="style1488196616866" xfId="2906" xr:uid="{00000000-0005-0000-0000-0000030E0000}"/>
    <cellStyle name="style1488196616944" xfId="2907" xr:uid="{00000000-0005-0000-0000-0000040E0000}"/>
    <cellStyle name="style1488196617038" xfId="2908" xr:uid="{00000000-0005-0000-0000-0000050E0000}"/>
    <cellStyle name="style1488196617116" xfId="2909" xr:uid="{00000000-0005-0000-0000-0000060E0000}"/>
    <cellStyle name="style1488196617210" xfId="2910" xr:uid="{00000000-0005-0000-0000-0000070E0000}"/>
    <cellStyle name="style1488196617288" xfId="2911" xr:uid="{00000000-0005-0000-0000-0000080E0000}"/>
    <cellStyle name="style1488196617382" xfId="2912" xr:uid="{00000000-0005-0000-0000-0000090E0000}"/>
    <cellStyle name="style1488196617460" xfId="2913" xr:uid="{00000000-0005-0000-0000-00000A0E0000}"/>
    <cellStyle name="style1488196617554" xfId="2914" xr:uid="{00000000-0005-0000-0000-00000B0E0000}"/>
    <cellStyle name="style1488196617632" xfId="2915" xr:uid="{00000000-0005-0000-0000-00000C0E0000}"/>
    <cellStyle name="style1488196617725" xfId="2916" xr:uid="{00000000-0005-0000-0000-00000D0E0000}"/>
    <cellStyle name="style1488196617835" xfId="2917" xr:uid="{00000000-0005-0000-0000-00000E0E0000}"/>
    <cellStyle name="style1488196617913" xfId="2918" xr:uid="{00000000-0005-0000-0000-00000F0E0000}"/>
    <cellStyle name="style1488196618007" xfId="2919" xr:uid="{00000000-0005-0000-0000-0000100E0000}"/>
    <cellStyle name="style1488196618085" xfId="2920" xr:uid="{00000000-0005-0000-0000-0000110E0000}"/>
    <cellStyle name="style1488196656904" xfId="2921" xr:uid="{00000000-0005-0000-0000-0000120E0000}"/>
    <cellStyle name="style1488196656997" xfId="2922" xr:uid="{00000000-0005-0000-0000-0000130E0000}"/>
    <cellStyle name="style1488196657091" xfId="2923" xr:uid="{00000000-0005-0000-0000-0000140E0000}"/>
    <cellStyle name="style1488196657185" xfId="2924" xr:uid="{00000000-0005-0000-0000-0000150E0000}"/>
    <cellStyle name="style1488196657263" xfId="2925" xr:uid="{00000000-0005-0000-0000-0000160E0000}"/>
    <cellStyle name="style1488196657357" xfId="2926" xr:uid="{00000000-0005-0000-0000-0000170E0000}"/>
    <cellStyle name="style1488196657450" xfId="2927" xr:uid="{00000000-0005-0000-0000-0000180E0000}"/>
    <cellStyle name="style1488196657529" xfId="2928" xr:uid="{00000000-0005-0000-0000-0000190E0000}"/>
    <cellStyle name="style1488196657622" xfId="2929" xr:uid="{00000000-0005-0000-0000-00001A0E0000}"/>
    <cellStyle name="style1488196657716" xfId="2930" xr:uid="{00000000-0005-0000-0000-00001B0E0000}"/>
    <cellStyle name="style1488196657810" xfId="2931" xr:uid="{00000000-0005-0000-0000-00001C0E0000}"/>
    <cellStyle name="style1488196657888" xfId="2932" xr:uid="{00000000-0005-0000-0000-00001D0E0000}"/>
    <cellStyle name="style1488196657982" xfId="2933" xr:uid="{00000000-0005-0000-0000-00001E0E0000}"/>
    <cellStyle name="style1488196658076" xfId="2934" xr:uid="{00000000-0005-0000-0000-00001F0E0000}"/>
    <cellStyle name="style1488196658169" xfId="2935" xr:uid="{00000000-0005-0000-0000-0000200E0000}"/>
    <cellStyle name="style1488196658263" xfId="2936" xr:uid="{00000000-0005-0000-0000-0000210E0000}"/>
    <cellStyle name="style1488196658341" xfId="2937" xr:uid="{00000000-0005-0000-0000-0000220E0000}"/>
    <cellStyle name="style1488196658435" xfId="2938" xr:uid="{00000000-0005-0000-0000-0000230E0000}"/>
    <cellStyle name="style1488196658529" xfId="2939" xr:uid="{00000000-0005-0000-0000-0000240E0000}"/>
    <cellStyle name="style1488196658607" xfId="2940" xr:uid="{00000000-0005-0000-0000-0000250E0000}"/>
    <cellStyle name="style1488196658701" xfId="2941" xr:uid="{00000000-0005-0000-0000-0000260E0000}"/>
    <cellStyle name="style1488196658779" xfId="2942" xr:uid="{00000000-0005-0000-0000-0000270E0000}"/>
    <cellStyle name="style1488196658873" xfId="2943" xr:uid="{00000000-0005-0000-0000-0000280E0000}"/>
    <cellStyle name="style1488196658951" xfId="2944" xr:uid="{00000000-0005-0000-0000-0000290E0000}"/>
    <cellStyle name="style1488196659044" xfId="2945" xr:uid="{00000000-0005-0000-0000-00002A0E0000}"/>
    <cellStyle name="style1488196659123" xfId="2946" xr:uid="{00000000-0005-0000-0000-00002B0E0000}"/>
    <cellStyle name="style1488196659216" xfId="2947" xr:uid="{00000000-0005-0000-0000-00002C0E0000}"/>
    <cellStyle name="style1488196659326" xfId="2948" xr:uid="{00000000-0005-0000-0000-00002D0E0000}"/>
    <cellStyle name="style1488196659404" xfId="2949" xr:uid="{00000000-0005-0000-0000-00002E0E0000}"/>
    <cellStyle name="style1488196659498" xfId="2950" xr:uid="{00000000-0005-0000-0000-00002F0E0000}"/>
    <cellStyle name="style1488196659576" xfId="2951" xr:uid="{00000000-0005-0000-0000-0000300E0000}"/>
    <cellStyle name="style1488196659685" xfId="2952" xr:uid="{00000000-0005-0000-0000-0000310E0000}"/>
    <cellStyle name="style1488196659748" xfId="2953" xr:uid="{00000000-0005-0000-0000-0000320E0000}"/>
    <cellStyle name="style1488196659826" xfId="2954" xr:uid="{00000000-0005-0000-0000-0000330E0000}"/>
    <cellStyle name="style1488196659904" xfId="2955" xr:uid="{00000000-0005-0000-0000-0000340E0000}"/>
    <cellStyle name="style1488196659966" xfId="2956" xr:uid="{00000000-0005-0000-0000-0000350E0000}"/>
    <cellStyle name="style1488196660045" xfId="2957" xr:uid="{00000000-0005-0000-0000-0000360E0000}"/>
    <cellStyle name="style1488196660123" xfId="2958" xr:uid="{00000000-0005-0000-0000-0000370E0000}"/>
    <cellStyle name="style1488196660185" xfId="2959" xr:uid="{00000000-0005-0000-0000-0000380E0000}"/>
    <cellStyle name="style1488196660295" xfId="2960" xr:uid="{00000000-0005-0000-0000-0000390E0000}"/>
    <cellStyle name="style1488196660357" xfId="2961" xr:uid="{00000000-0005-0000-0000-00003A0E0000}"/>
    <cellStyle name="style1488196660435" xfId="2962" xr:uid="{00000000-0005-0000-0000-00003B0E0000}"/>
    <cellStyle name="style1488196660498" xfId="2963" xr:uid="{00000000-0005-0000-0000-00003C0E0000}"/>
    <cellStyle name="style1488196699251" xfId="2964" xr:uid="{00000000-0005-0000-0000-00003D0E0000}"/>
    <cellStyle name="style1488196699345" xfId="2965" xr:uid="{00000000-0005-0000-0000-00003E0E0000}"/>
    <cellStyle name="style1488196699438" xfId="2966" xr:uid="{00000000-0005-0000-0000-00003F0E0000}"/>
    <cellStyle name="style1488196699517" xfId="2967" xr:uid="{00000000-0005-0000-0000-0000400E0000}"/>
    <cellStyle name="style1488196699595" xfId="2968" xr:uid="{00000000-0005-0000-0000-0000410E0000}"/>
    <cellStyle name="style1488196699688" xfId="2969" xr:uid="{00000000-0005-0000-0000-0000420E0000}"/>
    <cellStyle name="style1488196699767" xfId="2970" xr:uid="{00000000-0005-0000-0000-0000430E0000}"/>
    <cellStyle name="style1488196699861" xfId="2971" xr:uid="{00000000-0005-0000-0000-0000440E0000}"/>
    <cellStyle name="style1488196699954" xfId="2972" xr:uid="{00000000-0005-0000-0000-0000450E0000}"/>
    <cellStyle name="style1488196700033" xfId="2973" xr:uid="{00000000-0005-0000-0000-0000460E0000}"/>
    <cellStyle name="style1488196700126" xfId="2974" xr:uid="{00000000-0005-0000-0000-0000470E0000}"/>
    <cellStyle name="style1488196700220" xfId="2975" xr:uid="{00000000-0005-0000-0000-0000480E0000}"/>
    <cellStyle name="style1488196700298" xfId="2976" xr:uid="{00000000-0005-0000-0000-0000490E0000}"/>
    <cellStyle name="style1488196700392" xfId="2977" xr:uid="{00000000-0005-0000-0000-00004A0E0000}"/>
    <cellStyle name="style1488196700486" xfId="2978" xr:uid="{00000000-0005-0000-0000-00004B0E0000}"/>
    <cellStyle name="style1488196700579" xfId="2979" xr:uid="{00000000-0005-0000-0000-00004C0E0000}"/>
    <cellStyle name="style1488196700658" xfId="2980" xr:uid="{00000000-0005-0000-0000-00004D0E0000}"/>
    <cellStyle name="style1488196700751" xfId="2981" xr:uid="{00000000-0005-0000-0000-00004E0E0000}"/>
    <cellStyle name="style1488196700830" xfId="2982" xr:uid="{00000000-0005-0000-0000-00004F0E0000}"/>
    <cellStyle name="style1488196700923" xfId="2983" xr:uid="{00000000-0005-0000-0000-0000500E0000}"/>
    <cellStyle name="style1488196701017" xfId="2984" xr:uid="{00000000-0005-0000-0000-0000510E0000}"/>
    <cellStyle name="style1488196701095" xfId="2985" xr:uid="{00000000-0005-0000-0000-0000520E0000}"/>
    <cellStyle name="style1488196701173" xfId="2986" xr:uid="{00000000-0005-0000-0000-0000530E0000}"/>
    <cellStyle name="style1488196701267" xfId="2987" xr:uid="{00000000-0005-0000-0000-0000540E0000}"/>
    <cellStyle name="style1488196701361" xfId="2988" xr:uid="{00000000-0005-0000-0000-0000550E0000}"/>
    <cellStyle name="style1488196701439" xfId="2989" xr:uid="{00000000-0005-0000-0000-0000560E0000}"/>
    <cellStyle name="style1488196701533" xfId="2990" xr:uid="{00000000-0005-0000-0000-0000570E0000}"/>
    <cellStyle name="style1488196701611" xfId="2991" xr:uid="{00000000-0005-0000-0000-0000580E0000}"/>
    <cellStyle name="style1488196701705" xfId="2992" xr:uid="{00000000-0005-0000-0000-0000590E0000}"/>
    <cellStyle name="style1488196701783" xfId="2993" xr:uid="{00000000-0005-0000-0000-00005A0E0000}"/>
    <cellStyle name="style1488196701877" xfId="2994" xr:uid="{00000000-0005-0000-0000-00005B0E0000}"/>
    <cellStyle name="style1488196701971" xfId="2995" xr:uid="{00000000-0005-0000-0000-00005C0E0000}"/>
    <cellStyle name="style1488196702049" xfId="2996" xr:uid="{00000000-0005-0000-0000-00005D0E0000}"/>
    <cellStyle name="style1488196702127" xfId="2997" xr:uid="{00000000-0005-0000-0000-00005E0E0000}"/>
    <cellStyle name="style1488196702205" xfId="2998" xr:uid="{00000000-0005-0000-0000-00005F0E0000}"/>
    <cellStyle name="style1488196702267" xfId="2999" xr:uid="{00000000-0005-0000-0000-0000600E0000}"/>
    <cellStyle name="style1488196702346" xfId="3000" xr:uid="{00000000-0005-0000-0000-0000610E0000}"/>
    <cellStyle name="style1488196702424" xfId="3001" xr:uid="{00000000-0005-0000-0000-0000620E0000}"/>
    <cellStyle name="style1488196702486" xfId="3002" xr:uid="{00000000-0005-0000-0000-0000630E0000}"/>
    <cellStyle name="style1488196702564" xfId="3003" xr:uid="{00000000-0005-0000-0000-0000640E0000}"/>
    <cellStyle name="style1488196702642" xfId="3004" xr:uid="{00000000-0005-0000-0000-0000650E0000}"/>
    <cellStyle name="style1488196702721" xfId="3005" xr:uid="{00000000-0005-0000-0000-0000660E0000}"/>
    <cellStyle name="style1488196702783" xfId="3006" xr:uid="{00000000-0005-0000-0000-0000670E0000}"/>
    <cellStyle name="style1488196741649" xfId="3007" xr:uid="{00000000-0005-0000-0000-0000680E0000}"/>
    <cellStyle name="style1488196741758" xfId="3008" xr:uid="{00000000-0005-0000-0000-0000690E0000}"/>
    <cellStyle name="style1488196741868" xfId="3009" xr:uid="{00000000-0005-0000-0000-00006A0E0000}"/>
    <cellStyle name="style1488196741946" xfId="3010" xr:uid="{00000000-0005-0000-0000-00006B0E0000}"/>
    <cellStyle name="style1488196742055" xfId="3011" xr:uid="{00000000-0005-0000-0000-00006C0E0000}"/>
    <cellStyle name="style1488196742165" xfId="3012" xr:uid="{00000000-0005-0000-0000-00006D0E0000}"/>
    <cellStyle name="style1488196742258" xfId="3013" xr:uid="{00000000-0005-0000-0000-00006E0E0000}"/>
    <cellStyle name="style1488196742368" xfId="3014" xr:uid="{00000000-0005-0000-0000-00006F0E0000}"/>
    <cellStyle name="style1488196742462" xfId="3015" xr:uid="{00000000-0005-0000-0000-0000700E0000}"/>
    <cellStyle name="style1488196742540" xfId="3016" xr:uid="{00000000-0005-0000-0000-0000710E0000}"/>
    <cellStyle name="style1488196742633" xfId="3017" xr:uid="{00000000-0005-0000-0000-0000720E0000}"/>
    <cellStyle name="style1488196742712" xfId="3018" xr:uid="{00000000-0005-0000-0000-0000730E0000}"/>
    <cellStyle name="style1488196742806" xfId="3019" xr:uid="{00000000-0005-0000-0000-0000740E0000}"/>
    <cellStyle name="style1488196742884" xfId="3020" xr:uid="{00000000-0005-0000-0000-0000750E0000}"/>
    <cellStyle name="style1488196742993" xfId="3021" xr:uid="{00000000-0005-0000-0000-0000760E0000}"/>
    <cellStyle name="style1488196743087" xfId="3022" xr:uid="{00000000-0005-0000-0000-0000770E0000}"/>
    <cellStyle name="style1488196743196" xfId="3023" xr:uid="{00000000-0005-0000-0000-0000780E0000}"/>
    <cellStyle name="style1488196743290" xfId="3024" xr:uid="{00000000-0005-0000-0000-0000790E0000}"/>
    <cellStyle name="style1488196743399" xfId="3025" xr:uid="{00000000-0005-0000-0000-00007A0E0000}"/>
    <cellStyle name="style1488196743493" xfId="3026" xr:uid="{00000000-0005-0000-0000-00007B0E0000}"/>
    <cellStyle name="style1488196782585" xfId="3027" xr:uid="{00000000-0005-0000-0000-00007C0E0000}"/>
    <cellStyle name="style1488196782679" xfId="3028" xr:uid="{00000000-0005-0000-0000-00007D0E0000}"/>
    <cellStyle name="style1488196782773" xfId="3029" xr:uid="{00000000-0005-0000-0000-00007E0E0000}"/>
    <cellStyle name="style1488196782867" xfId="3030" xr:uid="{00000000-0005-0000-0000-00007F0E0000}"/>
    <cellStyle name="style1488196782945" xfId="3031" xr:uid="{00000000-0005-0000-0000-0000800E0000}"/>
    <cellStyle name="style1488196783023" xfId="3032" xr:uid="{00000000-0005-0000-0000-0000810E0000}"/>
    <cellStyle name="style1488196783101" xfId="3033" xr:uid="{00000000-0005-0000-0000-0000820E0000}"/>
    <cellStyle name="style1488196783195" xfId="3034" xr:uid="{00000000-0005-0000-0000-0000830E0000}"/>
    <cellStyle name="style1488196783304" xfId="3035" xr:uid="{00000000-0005-0000-0000-0000840E0000}"/>
    <cellStyle name="style1488196783382" xfId="3036" xr:uid="{00000000-0005-0000-0000-0000850E0000}"/>
    <cellStyle name="style1488196783476" xfId="3037" xr:uid="{00000000-0005-0000-0000-0000860E0000}"/>
    <cellStyle name="style1488196783570" xfId="3038" xr:uid="{00000000-0005-0000-0000-0000870E0000}"/>
    <cellStyle name="style1488196783663" xfId="3039" xr:uid="{00000000-0005-0000-0000-0000880E0000}"/>
    <cellStyle name="style1488196783773" xfId="3040" xr:uid="{00000000-0005-0000-0000-0000890E0000}"/>
    <cellStyle name="style1488196783867" xfId="3041" xr:uid="{00000000-0005-0000-0000-00008A0E0000}"/>
    <cellStyle name="style1488196783960" xfId="3042" xr:uid="{00000000-0005-0000-0000-00008B0E0000}"/>
    <cellStyle name="style1488196784038" xfId="3043" xr:uid="{00000000-0005-0000-0000-00008C0E0000}"/>
    <cellStyle name="style1488196784132" xfId="3044" xr:uid="{00000000-0005-0000-0000-00008D0E0000}"/>
    <cellStyle name="style1488196784210" xfId="3045" xr:uid="{00000000-0005-0000-0000-00008E0E0000}"/>
    <cellStyle name="style1488196784288" xfId="3046" xr:uid="{00000000-0005-0000-0000-00008F0E0000}"/>
    <cellStyle name="style1488196784367" xfId="3047" xr:uid="{00000000-0005-0000-0000-0000900E0000}"/>
    <cellStyle name="style1488196784460" xfId="3048" xr:uid="{00000000-0005-0000-0000-0000910E0000}"/>
    <cellStyle name="style1488196784554" xfId="3049" xr:uid="{00000000-0005-0000-0000-0000920E0000}"/>
    <cellStyle name="style1488196784632" xfId="3050" xr:uid="{00000000-0005-0000-0000-0000930E0000}"/>
    <cellStyle name="style1488196824102" xfId="3051" xr:uid="{00000000-0005-0000-0000-0000940E0000}"/>
    <cellStyle name="style1488196824196" xfId="3052" xr:uid="{00000000-0005-0000-0000-0000950E0000}"/>
    <cellStyle name="style1488196824290" xfId="3053" xr:uid="{00000000-0005-0000-0000-0000960E0000}"/>
    <cellStyle name="style1488196824368" xfId="3054" xr:uid="{00000000-0005-0000-0000-0000970E0000}"/>
    <cellStyle name="style1488196824462" xfId="3055" xr:uid="{00000000-0005-0000-0000-0000980E0000}"/>
    <cellStyle name="style1488196824524" xfId="3056" xr:uid="{00000000-0005-0000-0000-0000990E0000}"/>
    <cellStyle name="style1488196824603" xfId="3057" xr:uid="{00000000-0005-0000-0000-00009A0E0000}"/>
    <cellStyle name="style1488196824696" xfId="3058" xr:uid="{00000000-0005-0000-0000-00009B0E0000}"/>
    <cellStyle name="style1488196824806" xfId="3059" xr:uid="{00000000-0005-0000-0000-00009C0E0000}"/>
    <cellStyle name="style1488196824899" xfId="3060" xr:uid="{00000000-0005-0000-0000-00009D0E0000}"/>
    <cellStyle name="style1488196824978" xfId="3061" xr:uid="{00000000-0005-0000-0000-00009E0E0000}"/>
    <cellStyle name="style1488196825071" xfId="3062" xr:uid="{00000000-0005-0000-0000-00009F0E0000}"/>
    <cellStyle name="style1488196825149" xfId="3063" xr:uid="{00000000-0005-0000-0000-0000A00E0000}"/>
    <cellStyle name="style1488196825259" xfId="3064" xr:uid="{00000000-0005-0000-0000-0000A10E0000}"/>
    <cellStyle name="style1488196825353" xfId="3065" xr:uid="{00000000-0005-0000-0000-0000A20E0000}"/>
    <cellStyle name="style1488196825446" xfId="3066" xr:uid="{00000000-0005-0000-0000-0000A30E0000}"/>
    <cellStyle name="style1488196825524" xfId="3067" xr:uid="{00000000-0005-0000-0000-0000A40E0000}"/>
    <cellStyle name="style1488196825634" xfId="3068" xr:uid="{00000000-0005-0000-0000-0000A50E0000}"/>
    <cellStyle name="style1488196825712" xfId="3069" xr:uid="{00000000-0005-0000-0000-0000A60E0000}"/>
    <cellStyle name="style1488196825806" xfId="3070" xr:uid="{00000000-0005-0000-0000-0000A70E0000}"/>
    <cellStyle name="style1488196825884" xfId="3071" xr:uid="{00000000-0005-0000-0000-0000A80E0000}"/>
    <cellStyle name="style1488196825978" xfId="3072" xr:uid="{00000000-0005-0000-0000-0000A90E0000}"/>
    <cellStyle name="style1488196826056" xfId="3073" xr:uid="{00000000-0005-0000-0000-0000AA0E0000}"/>
    <cellStyle name="style1488196826149" xfId="3074" xr:uid="{00000000-0005-0000-0000-0000AB0E0000}"/>
    <cellStyle name="style1488196826243" xfId="3075" xr:uid="{00000000-0005-0000-0000-0000AC0E0000}"/>
    <cellStyle name="style1488196826337" xfId="3076" xr:uid="{00000000-0005-0000-0000-0000AD0E0000}"/>
    <cellStyle name="style1488196826415" xfId="3077" xr:uid="{00000000-0005-0000-0000-0000AE0E0000}"/>
    <cellStyle name="style1488196826509" xfId="3078" xr:uid="{00000000-0005-0000-0000-0000AF0E0000}"/>
    <cellStyle name="style1488197859541" xfId="3079" xr:uid="{00000000-0005-0000-0000-0000B00E0000}"/>
    <cellStyle name="style1488197859541 2" xfId="19995" xr:uid="{00000000-0005-0000-0000-0000B10E0000}"/>
    <cellStyle name="style1488197859650" xfId="3080" xr:uid="{00000000-0005-0000-0000-0000B20E0000}"/>
    <cellStyle name="style1488197859650 2" xfId="19996" xr:uid="{00000000-0005-0000-0000-0000B30E0000}"/>
    <cellStyle name="style1488197859760" xfId="3081" xr:uid="{00000000-0005-0000-0000-0000B40E0000}"/>
    <cellStyle name="style1488197859760 2" xfId="19997" xr:uid="{00000000-0005-0000-0000-0000B50E0000}"/>
    <cellStyle name="style1488197859854" xfId="3082" xr:uid="{00000000-0005-0000-0000-0000B60E0000}"/>
    <cellStyle name="style1488197859854 2" xfId="19998" xr:uid="{00000000-0005-0000-0000-0000B70E0000}"/>
    <cellStyle name="style1488197859963" xfId="3083" xr:uid="{00000000-0005-0000-0000-0000B80E0000}"/>
    <cellStyle name="style1488197860057" xfId="3084" xr:uid="{00000000-0005-0000-0000-0000B90E0000}"/>
    <cellStyle name="style1488197860057 2" xfId="19999" xr:uid="{00000000-0005-0000-0000-0000BA0E0000}"/>
    <cellStyle name="style1488197860150" xfId="3085" xr:uid="{00000000-0005-0000-0000-0000BB0E0000}"/>
    <cellStyle name="style1488197860150 2" xfId="20000" xr:uid="{00000000-0005-0000-0000-0000BC0E0000}"/>
    <cellStyle name="style1488197860260" xfId="3086" xr:uid="{00000000-0005-0000-0000-0000BD0E0000}"/>
    <cellStyle name="style1488197860260 2" xfId="20001" xr:uid="{00000000-0005-0000-0000-0000BE0E0000}"/>
    <cellStyle name="style1488197860369" xfId="3087" xr:uid="{00000000-0005-0000-0000-0000BF0E0000}"/>
    <cellStyle name="style1488197860369 2" xfId="20002" xr:uid="{00000000-0005-0000-0000-0000C00E0000}"/>
    <cellStyle name="style1488197860463" xfId="3088" xr:uid="{00000000-0005-0000-0000-0000C10E0000}"/>
    <cellStyle name="style1488197860463 2" xfId="20003" xr:uid="{00000000-0005-0000-0000-0000C20E0000}"/>
    <cellStyle name="style1488197860557" xfId="3089" xr:uid="{00000000-0005-0000-0000-0000C30E0000}"/>
    <cellStyle name="style1488197860557 2" xfId="20004" xr:uid="{00000000-0005-0000-0000-0000C40E0000}"/>
    <cellStyle name="style1488197860666" xfId="3090" xr:uid="{00000000-0005-0000-0000-0000C50E0000}"/>
    <cellStyle name="style1488197860666 2" xfId="20005" xr:uid="{00000000-0005-0000-0000-0000C60E0000}"/>
    <cellStyle name="style1488197860760" xfId="3091" xr:uid="{00000000-0005-0000-0000-0000C70E0000}"/>
    <cellStyle name="style1488197860760 2" xfId="20006" xr:uid="{00000000-0005-0000-0000-0000C80E0000}"/>
    <cellStyle name="style1488197860869" xfId="3092" xr:uid="{00000000-0005-0000-0000-0000C90E0000}"/>
    <cellStyle name="style1488197860869 2" xfId="20007" xr:uid="{00000000-0005-0000-0000-0000CA0E0000}"/>
    <cellStyle name="style1488197860979" xfId="3093" xr:uid="{00000000-0005-0000-0000-0000CB0E0000}"/>
    <cellStyle name="style1488197860979 2" xfId="20008" xr:uid="{00000000-0005-0000-0000-0000CC0E0000}"/>
    <cellStyle name="style1488197861088" xfId="3094" xr:uid="{00000000-0005-0000-0000-0000CD0E0000}"/>
    <cellStyle name="style1488197861088 2" xfId="20009" xr:uid="{00000000-0005-0000-0000-0000CE0E0000}"/>
    <cellStyle name="style1488197861197" xfId="3095" xr:uid="{00000000-0005-0000-0000-0000CF0E0000}"/>
    <cellStyle name="style1488197861197 2" xfId="20010" xr:uid="{00000000-0005-0000-0000-0000D00E0000}"/>
    <cellStyle name="style1488197861291" xfId="3096" xr:uid="{00000000-0005-0000-0000-0000D10E0000}"/>
    <cellStyle name="style1488197861291 2" xfId="20011" xr:uid="{00000000-0005-0000-0000-0000D20E0000}"/>
    <cellStyle name="style1488197861401" xfId="3097" xr:uid="{00000000-0005-0000-0000-0000D30E0000}"/>
    <cellStyle name="style1488197861401 2" xfId="20012" xr:uid="{00000000-0005-0000-0000-0000D40E0000}"/>
    <cellStyle name="style1488197861494" xfId="3098" xr:uid="{00000000-0005-0000-0000-0000D50E0000}"/>
    <cellStyle name="style1488197861494 2" xfId="20013" xr:uid="{00000000-0005-0000-0000-0000D60E0000}"/>
    <cellStyle name="style1488197861604" xfId="3099" xr:uid="{00000000-0005-0000-0000-0000D70E0000}"/>
    <cellStyle name="style1488197861697" xfId="3100" xr:uid="{00000000-0005-0000-0000-0000D80E0000}"/>
    <cellStyle name="style1488197861807" xfId="3101" xr:uid="{00000000-0005-0000-0000-0000D90E0000}"/>
    <cellStyle name="style1488197861901" xfId="3102" xr:uid="{00000000-0005-0000-0000-0000DA0E0000}"/>
    <cellStyle name="style1488197861901 2" xfId="20014" xr:uid="{00000000-0005-0000-0000-0000DB0E0000}"/>
    <cellStyle name="style1488197862010" xfId="3103" xr:uid="{00000000-0005-0000-0000-0000DC0E0000}"/>
    <cellStyle name="style1488197862010 2" xfId="20015" xr:uid="{00000000-0005-0000-0000-0000DD0E0000}"/>
    <cellStyle name="style1488197862104" xfId="3104" xr:uid="{00000000-0005-0000-0000-0000DE0E0000}"/>
    <cellStyle name="style1488197862104 2" xfId="20016" xr:uid="{00000000-0005-0000-0000-0000DF0E0000}"/>
    <cellStyle name="style1488197862213" xfId="3105" xr:uid="{00000000-0005-0000-0000-0000E00E0000}"/>
    <cellStyle name="style1488197862213 2" xfId="20017" xr:uid="{00000000-0005-0000-0000-0000E10E0000}"/>
    <cellStyle name="style1488197862323" xfId="3106" xr:uid="{00000000-0005-0000-0000-0000E20E0000}"/>
    <cellStyle name="style1488197862323 2" xfId="20018" xr:uid="{00000000-0005-0000-0000-0000E30E0000}"/>
    <cellStyle name="style1488197862416" xfId="3107" xr:uid="{00000000-0005-0000-0000-0000E40E0000}"/>
    <cellStyle name="style1488197862416 2" xfId="20019" xr:uid="{00000000-0005-0000-0000-0000E50E0000}"/>
    <cellStyle name="style1488197862526" xfId="3108" xr:uid="{00000000-0005-0000-0000-0000E60E0000}"/>
    <cellStyle name="style1488197862526 2" xfId="20020" xr:uid="{00000000-0005-0000-0000-0000E70E0000}"/>
    <cellStyle name="style1488197862620" xfId="3109" xr:uid="{00000000-0005-0000-0000-0000E80E0000}"/>
    <cellStyle name="style1488197862620 2" xfId="20021" xr:uid="{00000000-0005-0000-0000-0000E90E0000}"/>
    <cellStyle name="style1488197901377" xfId="3110" xr:uid="{00000000-0005-0000-0000-0000EA0E0000}"/>
    <cellStyle name="style1488197901377 2" xfId="20022" xr:uid="{00000000-0005-0000-0000-0000EB0E0000}"/>
    <cellStyle name="style1488197901471" xfId="3111" xr:uid="{00000000-0005-0000-0000-0000EC0E0000}"/>
    <cellStyle name="style1488197901471 2" xfId="20023" xr:uid="{00000000-0005-0000-0000-0000ED0E0000}"/>
    <cellStyle name="style1488197901565" xfId="3112" xr:uid="{00000000-0005-0000-0000-0000EE0E0000}"/>
    <cellStyle name="style1488197901565 2" xfId="20024" xr:uid="{00000000-0005-0000-0000-0000EF0E0000}"/>
    <cellStyle name="style1488197901643" xfId="3113" xr:uid="{00000000-0005-0000-0000-0000F00E0000}"/>
    <cellStyle name="style1488197901643 2" xfId="20025" xr:uid="{00000000-0005-0000-0000-0000F10E0000}"/>
    <cellStyle name="style1488197901737" xfId="3114" xr:uid="{00000000-0005-0000-0000-0000F20E0000}"/>
    <cellStyle name="style1488197901815" xfId="3115" xr:uid="{00000000-0005-0000-0000-0000F30E0000}"/>
    <cellStyle name="style1488197901815 2" xfId="20026" xr:uid="{00000000-0005-0000-0000-0000F40E0000}"/>
    <cellStyle name="style1488197901908" xfId="3116" xr:uid="{00000000-0005-0000-0000-0000F50E0000}"/>
    <cellStyle name="style1488197901908 2" xfId="20027" xr:uid="{00000000-0005-0000-0000-0000F60E0000}"/>
    <cellStyle name="style1488197901987" xfId="3117" xr:uid="{00000000-0005-0000-0000-0000F70E0000}"/>
    <cellStyle name="style1488197901987 2" xfId="20028" xr:uid="{00000000-0005-0000-0000-0000F80E0000}"/>
    <cellStyle name="style1488197902080" xfId="3118" xr:uid="{00000000-0005-0000-0000-0000F90E0000}"/>
    <cellStyle name="style1488197902080 2" xfId="20029" xr:uid="{00000000-0005-0000-0000-0000FA0E0000}"/>
    <cellStyle name="style1488197902174" xfId="3119" xr:uid="{00000000-0005-0000-0000-0000FB0E0000}"/>
    <cellStyle name="style1488197902174 2" xfId="20030" xr:uid="{00000000-0005-0000-0000-0000FC0E0000}"/>
    <cellStyle name="style1488197902253" xfId="3120" xr:uid="{00000000-0005-0000-0000-0000FD0E0000}"/>
    <cellStyle name="style1488197902253 2" xfId="20031" xr:uid="{00000000-0005-0000-0000-0000FE0E0000}"/>
    <cellStyle name="style1488197902346" xfId="3121" xr:uid="{00000000-0005-0000-0000-0000FF0E0000}"/>
    <cellStyle name="style1488197902346 2" xfId="20032" xr:uid="{00000000-0005-0000-0000-0000000F0000}"/>
    <cellStyle name="style1488197902424" xfId="3122" xr:uid="{00000000-0005-0000-0000-0000010F0000}"/>
    <cellStyle name="style1488197902424 2" xfId="20033" xr:uid="{00000000-0005-0000-0000-0000020F0000}"/>
    <cellStyle name="style1488197902518" xfId="3123" xr:uid="{00000000-0005-0000-0000-0000030F0000}"/>
    <cellStyle name="style1488197902518 2" xfId="20034" xr:uid="{00000000-0005-0000-0000-0000040F0000}"/>
    <cellStyle name="style1488197902612" xfId="3124" xr:uid="{00000000-0005-0000-0000-0000050F0000}"/>
    <cellStyle name="style1488197902612 2" xfId="20035" xr:uid="{00000000-0005-0000-0000-0000060F0000}"/>
    <cellStyle name="style1488197902706" xfId="3125" xr:uid="{00000000-0005-0000-0000-0000070F0000}"/>
    <cellStyle name="style1488197902706 2" xfId="20036" xr:uid="{00000000-0005-0000-0000-0000080F0000}"/>
    <cellStyle name="style1488197902784" xfId="3126" xr:uid="{00000000-0005-0000-0000-0000090F0000}"/>
    <cellStyle name="style1488197902784 2" xfId="20037" xr:uid="{00000000-0005-0000-0000-00000A0F0000}"/>
    <cellStyle name="style1488197902878" xfId="3127" xr:uid="{00000000-0005-0000-0000-00000B0F0000}"/>
    <cellStyle name="style1488197902878 2" xfId="20038" xr:uid="{00000000-0005-0000-0000-00000C0F0000}"/>
    <cellStyle name="style1488197902956" xfId="3128" xr:uid="{00000000-0005-0000-0000-00000D0F0000}"/>
    <cellStyle name="style1488197902956 2" xfId="20039" xr:uid="{00000000-0005-0000-0000-00000E0F0000}"/>
    <cellStyle name="style1488197903049" xfId="3129" xr:uid="{00000000-0005-0000-0000-00000F0F0000}"/>
    <cellStyle name="style1488197903049 2" xfId="20040" xr:uid="{00000000-0005-0000-0000-0000100F0000}"/>
    <cellStyle name="style1488197903128" xfId="3130" xr:uid="{00000000-0005-0000-0000-0000110F0000}"/>
    <cellStyle name="style1488197903128 2" xfId="20041" xr:uid="{00000000-0005-0000-0000-0000120F0000}"/>
    <cellStyle name="style1488197903237" xfId="3131" xr:uid="{00000000-0005-0000-0000-0000130F0000}"/>
    <cellStyle name="style1488197903237 2" xfId="20042" xr:uid="{00000000-0005-0000-0000-0000140F0000}"/>
    <cellStyle name="style1488197903315" xfId="3132" xr:uid="{00000000-0005-0000-0000-0000150F0000}"/>
    <cellStyle name="style1488197903315 2" xfId="20043" xr:uid="{00000000-0005-0000-0000-0000160F0000}"/>
    <cellStyle name="style1488197903409" xfId="3133" xr:uid="{00000000-0005-0000-0000-0000170F0000}"/>
    <cellStyle name="style1488197903409 2" xfId="20044" xr:uid="{00000000-0005-0000-0000-0000180F0000}"/>
    <cellStyle name="style1488197903487" xfId="3134" xr:uid="{00000000-0005-0000-0000-0000190F0000}"/>
    <cellStyle name="style1488197903487 2" xfId="20045" xr:uid="{00000000-0005-0000-0000-00001A0F0000}"/>
    <cellStyle name="style1488197903581" xfId="3135" xr:uid="{00000000-0005-0000-0000-00001B0F0000}"/>
    <cellStyle name="style1488197903581 2" xfId="20046" xr:uid="{00000000-0005-0000-0000-00001C0F0000}"/>
    <cellStyle name="style1488197903659" xfId="3136" xr:uid="{00000000-0005-0000-0000-00001D0F0000}"/>
    <cellStyle name="style1488197903659 2" xfId="20047" xr:uid="{00000000-0005-0000-0000-00001E0F0000}"/>
    <cellStyle name="style1488197903800" xfId="3137" xr:uid="{00000000-0005-0000-0000-00001F0F0000}"/>
    <cellStyle name="style1488197903800 2" xfId="20048" xr:uid="{00000000-0005-0000-0000-0000200F0000}"/>
    <cellStyle name="style1488197903878" xfId="3138" xr:uid="{00000000-0005-0000-0000-0000210F0000}"/>
    <cellStyle name="style1488197903878 2" xfId="20049" xr:uid="{00000000-0005-0000-0000-0000220F0000}"/>
    <cellStyle name="style1488197903971" xfId="3139" xr:uid="{00000000-0005-0000-0000-0000230F0000}"/>
    <cellStyle name="style1488197903971 2" xfId="20050" xr:uid="{00000000-0005-0000-0000-0000240F0000}"/>
    <cellStyle name="style1488197904065" xfId="3140" xr:uid="{00000000-0005-0000-0000-0000250F0000}"/>
    <cellStyle name="style1488197904065 2" xfId="20051" xr:uid="{00000000-0005-0000-0000-0000260F0000}"/>
    <cellStyle name="style1488197904159" xfId="3141" xr:uid="{00000000-0005-0000-0000-0000270F0000}"/>
    <cellStyle name="style1488197904159 2" xfId="20052" xr:uid="{00000000-0005-0000-0000-0000280F0000}"/>
    <cellStyle name="style1488197904237" xfId="3142" xr:uid="{00000000-0005-0000-0000-0000290F0000}"/>
    <cellStyle name="style1488197904237 2" xfId="20053" xr:uid="{00000000-0005-0000-0000-00002A0F0000}"/>
    <cellStyle name="style1488197904315" xfId="3143" xr:uid="{00000000-0005-0000-0000-00002B0F0000}"/>
    <cellStyle name="style1488197904315 2" xfId="20054" xr:uid="{00000000-0005-0000-0000-00002C0F0000}"/>
    <cellStyle name="style1488197904394" xfId="3144" xr:uid="{00000000-0005-0000-0000-00002D0F0000}"/>
    <cellStyle name="style1488197904394 2" xfId="20055" xr:uid="{00000000-0005-0000-0000-00002E0F0000}"/>
    <cellStyle name="style1488197904456" xfId="3145" xr:uid="{00000000-0005-0000-0000-00002F0F0000}"/>
    <cellStyle name="style1488197904456 2" xfId="20056" xr:uid="{00000000-0005-0000-0000-0000300F0000}"/>
    <cellStyle name="style1488197904534" xfId="3146" xr:uid="{00000000-0005-0000-0000-0000310F0000}"/>
    <cellStyle name="style1488197904534 2" xfId="20057" xr:uid="{00000000-0005-0000-0000-0000320F0000}"/>
    <cellStyle name="style1488197904597" xfId="3147" xr:uid="{00000000-0005-0000-0000-0000330F0000}"/>
    <cellStyle name="style1488197904597 2" xfId="20058" xr:uid="{00000000-0005-0000-0000-0000340F0000}"/>
    <cellStyle name="style1488197904675" xfId="3148" xr:uid="{00000000-0005-0000-0000-0000350F0000}"/>
    <cellStyle name="style1488197904675 2" xfId="20059" xr:uid="{00000000-0005-0000-0000-0000360F0000}"/>
    <cellStyle name="style1488197904800" xfId="3149" xr:uid="{00000000-0005-0000-0000-0000370F0000}"/>
    <cellStyle name="style1488197904800 2" xfId="20060" xr:uid="{00000000-0005-0000-0000-0000380F0000}"/>
    <cellStyle name="style1488197904878" xfId="3150" xr:uid="{00000000-0005-0000-0000-0000390F0000}"/>
    <cellStyle name="style1488197904878 2" xfId="20061" xr:uid="{00000000-0005-0000-0000-00003A0F0000}"/>
    <cellStyle name="style1488197904956" xfId="3151" xr:uid="{00000000-0005-0000-0000-00003B0F0000}"/>
    <cellStyle name="style1488197904956 2" xfId="20062" xr:uid="{00000000-0005-0000-0000-00003C0F0000}"/>
    <cellStyle name="style1488197905034" xfId="3152" xr:uid="{00000000-0005-0000-0000-00003D0F0000}"/>
    <cellStyle name="style1488197905034 2" xfId="20063" xr:uid="{00000000-0005-0000-0000-00003E0F0000}"/>
    <cellStyle name="style1488197944152" xfId="3153" xr:uid="{00000000-0005-0000-0000-00003F0F0000}"/>
    <cellStyle name="style1488197944152 2" xfId="20064" xr:uid="{00000000-0005-0000-0000-0000400F0000}"/>
    <cellStyle name="style1488197944261" xfId="3154" xr:uid="{00000000-0005-0000-0000-0000410F0000}"/>
    <cellStyle name="style1488197944261 2" xfId="20065" xr:uid="{00000000-0005-0000-0000-0000420F0000}"/>
    <cellStyle name="style1488197944355" xfId="3155" xr:uid="{00000000-0005-0000-0000-0000430F0000}"/>
    <cellStyle name="style1488197944355 2" xfId="20066" xr:uid="{00000000-0005-0000-0000-0000440F0000}"/>
    <cellStyle name="style1488197944433" xfId="3156" xr:uid="{00000000-0005-0000-0000-0000450F0000}"/>
    <cellStyle name="style1488197944433 2" xfId="20067" xr:uid="{00000000-0005-0000-0000-0000460F0000}"/>
    <cellStyle name="style1488197944527" xfId="3157" xr:uid="{00000000-0005-0000-0000-0000470F0000}"/>
    <cellStyle name="style1488197944605" xfId="3158" xr:uid="{00000000-0005-0000-0000-0000480F0000}"/>
    <cellStyle name="style1488197944605 2" xfId="20068" xr:uid="{00000000-0005-0000-0000-0000490F0000}"/>
    <cellStyle name="style1488197944699" xfId="3159" xr:uid="{00000000-0005-0000-0000-00004A0F0000}"/>
    <cellStyle name="style1488197944699 2" xfId="20069" xr:uid="{00000000-0005-0000-0000-00004B0F0000}"/>
    <cellStyle name="style1488197944777" xfId="3160" xr:uid="{00000000-0005-0000-0000-00004C0F0000}"/>
    <cellStyle name="style1488197944777 2" xfId="20070" xr:uid="{00000000-0005-0000-0000-00004D0F0000}"/>
    <cellStyle name="style1488197944871" xfId="3161" xr:uid="{00000000-0005-0000-0000-00004E0F0000}"/>
    <cellStyle name="style1488197944871 2" xfId="20071" xr:uid="{00000000-0005-0000-0000-00004F0F0000}"/>
    <cellStyle name="style1488197944949" xfId="3162" xr:uid="{00000000-0005-0000-0000-0000500F0000}"/>
    <cellStyle name="style1488197944949 2" xfId="20072" xr:uid="{00000000-0005-0000-0000-0000510F0000}"/>
    <cellStyle name="style1488197945042" xfId="3163" xr:uid="{00000000-0005-0000-0000-0000520F0000}"/>
    <cellStyle name="style1488197945042 2" xfId="20073" xr:uid="{00000000-0005-0000-0000-0000530F0000}"/>
    <cellStyle name="style1488197945136" xfId="3164" xr:uid="{00000000-0005-0000-0000-0000540F0000}"/>
    <cellStyle name="style1488197945136 2" xfId="20074" xr:uid="{00000000-0005-0000-0000-0000550F0000}"/>
    <cellStyle name="style1488197945230" xfId="3165" xr:uid="{00000000-0005-0000-0000-0000560F0000}"/>
    <cellStyle name="style1488197945230 2" xfId="20075" xr:uid="{00000000-0005-0000-0000-0000570F0000}"/>
    <cellStyle name="style1488197945324" xfId="3166" xr:uid="{00000000-0005-0000-0000-0000580F0000}"/>
    <cellStyle name="style1488197945324 2" xfId="20076" xr:uid="{00000000-0005-0000-0000-0000590F0000}"/>
    <cellStyle name="style1488197945402" xfId="3167" xr:uid="{00000000-0005-0000-0000-00005A0F0000}"/>
    <cellStyle name="style1488197945402 2" xfId="20077" xr:uid="{00000000-0005-0000-0000-00005B0F0000}"/>
    <cellStyle name="style1488197945496" xfId="3168" xr:uid="{00000000-0005-0000-0000-00005C0F0000}"/>
    <cellStyle name="style1488197945496 2" xfId="20078" xr:uid="{00000000-0005-0000-0000-00005D0F0000}"/>
    <cellStyle name="style1488197945589" xfId="3169" xr:uid="{00000000-0005-0000-0000-00005E0F0000}"/>
    <cellStyle name="style1488197945589 2" xfId="20079" xr:uid="{00000000-0005-0000-0000-00005F0F0000}"/>
    <cellStyle name="style1488197945667" xfId="3170" xr:uid="{00000000-0005-0000-0000-0000600F0000}"/>
    <cellStyle name="style1488197945667 2" xfId="20080" xr:uid="{00000000-0005-0000-0000-0000610F0000}"/>
    <cellStyle name="style1488197945761" xfId="3171" xr:uid="{00000000-0005-0000-0000-0000620F0000}"/>
    <cellStyle name="style1488197945761 2" xfId="20081" xr:uid="{00000000-0005-0000-0000-0000630F0000}"/>
    <cellStyle name="style1488197945839" xfId="3172" xr:uid="{00000000-0005-0000-0000-0000640F0000}"/>
    <cellStyle name="style1488197945839 2" xfId="20082" xr:uid="{00000000-0005-0000-0000-0000650F0000}"/>
    <cellStyle name="style1488197945933" xfId="3173" xr:uid="{00000000-0005-0000-0000-0000660F0000}"/>
    <cellStyle name="style1488197945933 2" xfId="20083" xr:uid="{00000000-0005-0000-0000-0000670F0000}"/>
    <cellStyle name="style1488197946011" xfId="3174" xr:uid="{00000000-0005-0000-0000-0000680F0000}"/>
    <cellStyle name="style1488197946011 2" xfId="20084" xr:uid="{00000000-0005-0000-0000-0000690F0000}"/>
    <cellStyle name="style1488197946105" xfId="3175" xr:uid="{00000000-0005-0000-0000-00006A0F0000}"/>
    <cellStyle name="style1488197946105 2" xfId="20085" xr:uid="{00000000-0005-0000-0000-00006B0F0000}"/>
    <cellStyle name="style1488197946183" xfId="3176" xr:uid="{00000000-0005-0000-0000-00006C0F0000}"/>
    <cellStyle name="style1488197946183 2" xfId="20086" xr:uid="{00000000-0005-0000-0000-00006D0F0000}"/>
    <cellStyle name="style1488197946277" xfId="3177" xr:uid="{00000000-0005-0000-0000-00006E0F0000}"/>
    <cellStyle name="style1488197946277 2" xfId="20087" xr:uid="{00000000-0005-0000-0000-00006F0F0000}"/>
    <cellStyle name="style1488197946355" xfId="3178" xr:uid="{00000000-0005-0000-0000-0000700F0000}"/>
    <cellStyle name="style1488197946355 2" xfId="20088" xr:uid="{00000000-0005-0000-0000-0000710F0000}"/>
    <cellStyle name="style1488197946449" xfId="3179" xr:uid="{00000000-0005-0000-0000-0000720F0000}"/>
    <cellStyle name="style1488197946449 2" xfId="20089" xr:uid="{00000000-0005-0000-0000-0000730F0000}"/>
    <cellStyle name="style1488197946543" xfId="3180" xr:uid="{00000000-0005-0000-0000-0000740F0000}"/>
    <cellStyle name="style1488197946543 2" xfId="20090" xr:uid="{00000000-0005-0000-0000-0000750F0000}"/>
    <cellStyle name="style1488197946637" xfId="3181" xr:uid="{00000000-0005-0000-0000-0000760F0000}"/>
    <cellStyle name="style1488197946637 2" xfId="20091" xr:uid="{00000000-0005-0000-0000-0000770F0000}"/>
    <cellStyle name="style1488197946715" xfId="3182" xr:uid="{00000000-0005-0000-0000-0000780F0000}"/>
    <cellStyle name="style1488197946715 2" xfId="20092" xr:uid="{00000000-0005-0000-0000-0000790F0000}"/>
    <cellStyle name="style1488197946809" xfId="3183" xr:uid="{00000000-0005-0000-0000-00007A0F0000}"/>
    <cellStyle name="style1488197946809 2" xfId="20093" xr:uid="{00000000-0005-0000-0000-00007B0F0000}"/>
    <cellStyle name="style1488197985784" xfId="3184" xr:uid="{00000000-0005-0000-0000-00007C0F0000}"/>
    <cellStyle name="style1488197985784 2" xfId="20094" xr:uid="{00000000-0005-0000-0000-00007D0F0000}"/>
    <cellStyle name="style1488197985877" xfId="3185" xr:uid="{00000000-0005-0000-0000-00007E0F0000}"/>
    <cellStyle name="style1488197985877 2" xfId="20095" xr:uid="{00000000-0005-0000-0000-00007F0F0000}"/>
    <cellStyle name="style1488197985956" xfId="3186" xr:uid="{00000000-0005-0000-0000-0000800F0000}"/>
    <cellStyle name="style1488197985956 2" xfId="20096" xr:uid="{00000000-0005-0000-0000-0000810F0000}"/>
    <cellStyle name="style1488197986049" xfId="3187" xr:uid="{00000000-0005-0000-0000-0000820F0000}"/>
    <cellStyle name="style1488197986049 2" xfId="20097" xr:uid="{00000000-0005-0000-0000-0000830F0000}"/>
    <cellStyle name="style1488197986127" xfId="3188" xr:uid="{00000000-0005-0000-0000-0000840F0000}"/>
    <cellStyle name="style1488197986221" xfId="3189" xr:uid="{00000000-0005-0000-0000-0000850F0000}"/>
    <cellStyle name="style1488197986221 2" xfId="20098" xr:uid="{00000000-0005-0000-0000-0000860F0000}"/>
    <cellStyle name="style1488197986315" xfId="3190" xr:uid="{00000000-0005-0000-0000-0000870F0000}"/>
    <cellStyle name="style1488197986315 2" xfId="20099" xr:uid="{00000000-0005-0000-0000-0000880F0000}"/>
    <cellStyle name="style1488197986393" xfId="3191" xr:uid="{00000000-0005-0000-0000-0000890F0000}"/>
    <cellStyle name="style1488197986393 2" xfId="20100" xr:uid="{00000000-0005-0000-0000-00008A0F0000}"/>
    <cellStyle name="style1488197986487" xfId="3192" xr:uid="{00000000-0005-0000-0000-00008B0F0000}"/>
    <cellStyle name="style1488197986487 2" xfId="20101" xr:uid="{00000000-0005-0000-0000-00008C0F0000}"/>
    <cellStyle name="style1488197986565" xfId="3193" xr:uid="{00000000-0005-0000-0000-00008D0F0000}"/>
    <cellStyle name="style1488197986565 2" xfId="20102" xr:uid="{00000000-0005-0000-0000-00008E0F0000}"/>
    <cellStyle name="style1488197986659" xfId="3194" xr:uid="{00000000-0005-0000-0000-00008F0F0000}"/>
    <cellStyle name="style1488197986659 2" xfId="20103" xr:uid="{00000000-0005-0000-0000-0000900F0000}"/>
    <cellStyle name="style1488197986737" xfId="3195" xr:uid="{00000000-0005-0000-0000-0000910F0000}"/>
    <cellStyle name="style1488197986737 2" xfId="20104" xr:uid="{00000000-0005-0000-0000-0000920F0000}"/>
    <cellStyle name="style1488197986831" xfId="3196" xr:uid="{00000000-0005-0000-0000-0000930F0000}"/>
    <cellStyle name="style1488197986831 2" xfId="20105" xr:uid="{00000000-0005-0000-0000-0000940F0000}"/>
    <cellStyle name="style1488197986924" xfId="3197" xr:uid="{00000000-0005-0000-0000-0000950F0000}"/>
    <cellStyle name="style1488197986924 2" xfId="20106" xr:uid="{00000000-0005-0000-0000-0000960F0000}"/>
    <cellStyle name="style1488197987018" xfId="3198" xr:uid="{00000000-0005-0000-0000-0000970F0000}"/>
    <cellStyle name="style1488197987018 2" xfId="20107" xr:uid="{00000000-0005-0000-0000-0000980F0000}"/>
    <cellStyle name="style1488197987112" xfId="3199" xr:uid="{00000000-0005-0000-0000-0000990F0000}"/>
    <cellStyle name="style1488197987112 2" xfId="20108" xr:uid="{00000000-0005-0000-0000-00009A0F0000}"/>
    <cellStyle name="style1488197987206" xfId="3200" xr:uid="{00000000-0005-0000-0000-00009B0F0000}"/>
    <cellStyle name="style1488197987206 2" xfId="20109" xr:uid="{00000000-0005-0000-0000-00009C0F0000}"/>
    <cellStyle name="style1488197987284" xfId="3201" xr:uid="{00000000-0005-0000-0000-00009D0F0000}"/>
    <cellStyle name="style1488197987284 2" xfId="20110" xr:uid="{00000000-0005-0000-0000-00009E0F0000}"/>
    <cellStyle name="style1488197987378" xfId="3202" xr:uid="{00000000-0005-0000-0000-00009F0F0000}"/>
    <cellStyle name="style1488197987378 2" xfId="20111" xr:uid="{00000000-0005-0000-0000-0000A00F0000}"/>
    <cellStyle name="style1488197987456" xfId="3203" xr:uid="{00000000-0005-0000-0000-0000A10F0000}"/>
    <cellStyle name="style1488197987456 2" xfId="20112" xr:uid="{00000000-0005-0000-0000-0000A20F0000}"/>
    <cellStyle name="style1488197987550" xfId="3204" xr:uid="{00000000-0005-0000-0000-0000A30F0000}"/>
    <cellStyle name="style1488197987550 2" xfId="20113" xr:uid="{00000000-0005-0000-0000-0000A40F0000}"/>
    <cellStyle name="style1488197987628" xfId="3205" xr:uid="{00000000-0005-0000-0000-0000A50F0000}"/>
    <cellStyle name="style1488197987628 2" xfId="20114" xr:uid="{00000000-0005-0000-0000-0000A60F0000}"/>
    <cellStyle name="style1488197987722" xfId="3206" xr:uid="{00000000-0005-0000-0000-0000A70F0000}"/>
    <cellStyle name="style1488197987722 2" xfId="20115" xr:uid="{00000000-0005-0000-0000-0000A80F0000}"/>
    <cellStyle name="style1488197987815" xfId="3207" xr:uid="{00000000-0005-0000-0000-0000A90F0000}"/>
    <cellStyle name="style1488197987815 2" xfId="20116" xr:uid="{00000000-0005-0000-0000-0000AA0F0000}"/>
    <cellStyle name="style1488197987893" xfId="3208" xr:uid="{00000000-0005-0000-0000-0000AB0F0000}"/>
    <cellStyle name="style1488197987893 2" xfId="20117" xr:uid="{00000000-0005-0000-0000-0000AC0F0000}"/>
    <cellStyle name="style1488197987987" xfId="3209" xr:uid="{00000000-0005-0000-0000-0000AD0F0000}"/>
    <cellStyle name="style1488197987987 2" xfId="20118" xr:uid="{00000000-0005-0000-0000-0000AE0F0000}"/>
    <cellStyle name="style1488197988065" xfId="3210" xr:uid="{00000000-0005-0000-0000-0000AF0F0000}"/>
    <cellStyle name="style1488197988065 2" xfId="20119" xr:uid="{00000000-0005-0000-0000-0000B00F0000}"/>
    <cellStyle name="style1488197988175" xfId="3211" xr:uid="{00000000-0005-0000-0000-0000B10F0000}"/>
    <cellStyle name="style1488197988175 2" xfId="20120" xr:uid="{00000000-0005-0000-0000-0000B20F0000}"/>
    <cellStyle name="style1488197988268" xfId="3212" xr:uid="{00000000-0005-0000-0000-0000B30F0000}"/>
    <cellStyle name="style1488197988268 2" xfId="20121" xr:uid="{00000000-0005-0000-0000-0000B40F0000}"/>
    <cellStyle name="style1488197988347" xfId="3213" xr:uid="{00000000-0005-0000-0000-0000B50F0000}"/>
    <cellStyle name="style1488197988347 2" xfId="20122" xr:uid="{00000000-0005-0000-0000-0000B60F0000}"/>
    <cellStyle name="style1488197988440" xfId="3214" xr:uid="{00000000-0005-0000-0000-0000B70F0000}"/>
    <cellStyle name="style1488197988440 2" xfId="20123" xr:uid="{00000000-0005-0000-0000-0000B80F0000}"/>
    <cellStyle name="style1488197988534" xfId="3215" xr:uid="{00000000-0005-0000-0000-0000B90F0000}"/>
    <cellStyle name="style1488197988534 2" xfId="20124" xr:uid="{00000000-0005-0000-0000-0000BA0F0000}"/>
    <cellStyle name="style1488197988612" xfId="3216" xr:uid="{00000000-0005-0000-0000-0000BB0F0000}"/>
    <cellStyle name="style1488197988612 2" xfId="20125" xr:uid="{00000000-0005-0000-0000-0000BC0F0000}"/>
    <cellStyle name="style1488197988675" xfId="3217" xr:uid="{00000000-0005-0000-0000-0000BD0F0000}"/>
    <cellStyle name="style1488197988675 2" xfId="20126" xr:uid="{00000000-0005-0000-0000-0000BE0F0000}"/>
    <cellStyle name="style1488197988753" xfId="3218" xr:uid="{00000000-0005-0000-0000-0000BF0F0000}"/>
    <cellStyle name="style1488197988753 2" xfId="20127" xr:uid="{00000000-0005-0000-0000-0000C00F0000}"/>
    <cellStyle name="style1488197988831" xfId="3219" xr:uid="{00000000-0005-0000-0000-0000C10F0000}"/>
    <cellStyle name="style1488197988831 2" xfId="20128" xr:uid="{00000000-0005-0000-0000-0000C20F0000}"/>
    <cellStyle name="style1488197988894" xfId="3220" xr:uid="{00000000-0005-0000-0000-0000C30F0000}"/>
    <cellStyle name="style1488197988894 2" xfId="20129" xr:uid="{00000000-0005-0000-0000-0000C40F0000}"/>
    <cellStyle name="style1488197988972" xfId="3221" xr:uid="{00000000-0005-0000-0000-0000C50F0000}"/>
    <cellStyle name="style1488197988972 2" xfId="20130" xr:uid="{00000000-0005-0000-0000-0000C60F0000}"/>
    <cellStyle name="style1488197989050" xfId="3222" xr:uid="{00000000-0005-0000-0000-0000C70F0000}"/>
    <cellStyle name="style1488197989050 2" xfId="20131" xr:uid="{00000000-0005-0000-0000-0000C80F0000}"/>
    <cellStyle name="style1488197989144" xfId="3223" xr:uid="{00000000-0005-0000-0000-0000C90F0000}"/>
    <cellStyle name="style1488197989144 2" xfId="20132" xr:uid="{00000000-0005-0000-0000-0000CA0F0000}"/>
    <cellStyle name="style1488197989222" xfId="3224" xr:uid="{00000000-0005-0000-0000-0000CB0F0000}"/>
    <cellStyle name="style1488197989222 2" xfId="20133" xr:uid="{00000000-0005-0000-0000-0000CC0F0000}"/>
    <cellStyle name="style1488197989300" xfId="3225" xr:uid="{00000000-0005-0000-0000-0000CD0F0000}"/>
    <cellStyle name="style1488197989300 2" xfId="20134" xr:uid="{00000000-0005-0000-0000-0000CE0F0000}"/>
    <cellStyle name="style1488197989378" xfId="3226" xr:uid="{00000000-0005-0000-0000-0000CF0F0000}"/>
    <cellStyle name="style1488197989378 2" xfId="20135" xr:uid="{00000000-0005-0000-0000-0000D00F0000}"/>
    <cellStyle name="style1488198028043" xfId="3227" xr:uid="{00000000-0005-0000-0000-0000D10F0000}"/>
    <cellStyle name="style1488198028043 2" xfId="20136" xr:uid="{00000000-0005-0000-0000-0000D20F0000}"/>
    <cellStyle name="style1488198028136" xfId="3228" xr:uid="{00000000-0005-0000-0000-0000D30F0000}"/>
    <cellStyle name="style1488198028136 2" xfId="20137" xr:uid="{00000000-0005-0000-0000-0000D40F0000}"/>
    <cellStyle name="style1488198028230" xfId="3229" xr:uid="{00000000-0005-0000-0000-0000D50F0000}"/>
    <cellStyle name="style1488198028230 2" xfId="20138" xr:uid="{00000000-0005-0000-0000-0000D60F0000}"/>
    <cellStyle name="style1488198028309" xfId="3230" xr:uid="{00000000-0005-0000-0000-0000D70F0000}"/>
    <cellStyle name="style1488198028309 2" xfId="20139" xr:uid="{00000000-0005-0000-0000-0000D80F0000}"/>
    <cellStyle name="style1488198028402" xfId="3231" xr:uid="{00000000-0005-0000-0000-0000D90F0000}"/>
    <cellStyle name="style1488198028480" xfId="3232" xr:uid="{00000000-0005-0000-0000-0000DA0F0000}"/>
    <cellStyle name="style1488198028480 2" xfId="20140" xr:uid="{00000000-0005-0000-0000-0000DB0F0000}"/>
    <cellStyle name="style1488198028574" xfId="3233" xr:uid="{00000000-0005-0000-0000-0000DC0F0000}"/>
    <cellStyle name="style1488198028574 2" xfId="20141" xr:uid="{00000000-0005-0000-0000-0000DD0F0000}"/>
    <cellStyle name="style1488198028652" xfId="3234" xr:uid="{00000000-0005-0000-0000-0000DE0F0000}"/>
    <cellStyle name="style1488198028652 2" xfId="20142" xr:uid="{00000000-0005-0000-0000-0000DF0F0000}"/>
    <cellStyle name="style1488198028746" xfId="3235" xr:uid="{00000000-0005-0000-0000-0000E00F0000}"/>
    <cellStyle name="style1488198028746 2" xfId="20143" xr:uid="{00000000-0005-0000-0000-0000E10F0000}"/>
    <cellStyle name="style1488198028824" xfId="3236" xr:uid="{00000000-0005-0000-0000-0000E20F0000}"/>
    <cellStyle name="style1488198028824 2" xfId="20144" xr:uid="{00000000-0005-0000-0000-0000E30F0000}"/>
    <cellStyle name="style1488198028918" xfId="3237" xr:uid="{00000000-0005-0000-0000-0000E40F0000}"/>
    <cellStyle name="style1488198028918 2" xfId="20145" xr:uid="{00000000-0005-0000-0000-0000E50F0000}"/>
    <cellStyle name="style1488198028996" xfId="3238" xr:uid="{00000000-0005-0000-0000-0000E60F0000}"/>
    <cellStyle name="style1488198028996 2" xfId="20146" xr:uid="{00000000-0005-0000-0000-0000E70F0000}"/>
    <cellStyle name="style1488198029090" xfId="3239" xr:uid="{00000000-0005-0000-0000-0000E80F0000}"/>
    <cellStyle name="style1488198029090 2" xfId="20147" xr:uid="{00000000-0005-0000-0000-0000E90F0000}"/>
    <cellStyle name="style1488198029184" xfId="3240" xr:uid="{00000000-0005-0000-0000-0000EA0F0000}"/>
    <cellStyle name="style1488198029184 2" xfId="20148" xr:uid="{00000000-0005-0000-0000-0000EB0F0000}"/>
    <cellStyle name="style1488198029277" xfId="3241" xr:uid="{00000000-0005-0000-0000-0000EC0F0000}"/>
    <cellStyle name="style1488198029277 2" xfId="20149" xr:uid="{00000000-0005-0000-0000-0000ED0F0000}"/>
    <cellStyle name="style1488198029371" xfId="3242" xr:uid="{00000000-0005-0000-0000-0000EE0F0000}"/>
    <cellStyle name="style1488198029371 2" xfId="20150" xr:uid="{00000000-0005-0000-0000-0000EF0F0000}"/>
    <cellStyle name="style1488198029449" xfId="3243" xr:uid="{00000000-0005-0000-0000-0000F00F0000}"/>
    <cellStyle name="style1488198029449 2" xfId="20151" xr:uid="{00000000-0005-0000-0000-0000F10F0000}"/>
    <cellStyle name="style1488198029543" xfId="3244" xr:uid="{00000000-0005-0000-0000-0000F20F0000}"/>
    <cellStyle name="style1488198029543 2" xfId="20152" xr:uid="{00000000-0005-0000-0000-0000F30F0000}"/>
    <cellStyle name="style1488198029621" xfId="3245" xr:uid="{00000000-0005-0000-0000-0000F40F0000}"/>
    <cellStyle name="style1488198029621 2" xfId="20153" xr:uid="{00000000-0005-0000-0000-0000F50F0000}"/>
    <cellStyle name="style1488198029715" xfId="3246" xr:uid="{00000000-0005-0000-0000-0000F60F0000}"/>
    <cellStyle name="style1488198029715 2" xfId="20154" xr:uid="{00000000-0005-0000-0000-0000F70F0000}"/>
    <cellStyle name="style1488198029793" xfId="3247" xr:uid="{00000000-0005-0000-0000-0000F80F0000}"/>
    <cellStyle name="style1488198029793 2" xfId="20155" xr:uid="{00000000-0005-0000-0000-0000F90F0000}"/>
    <cellStyle name="style1488198029887" xfId="3248" xr:uid="{00000000-0005-0000-0000-0000FA0F0000}"/>
    <cellStyle name="style1488198029887 2" xfId="20156" xr:uid="{00000000-0005-0000-0000-0000FB0F0000}"/>
    <cellStyle name="style1488198029965" xfId="3249" xr:uid="{00000000-0005-0000-0000-0000FC0F0000}"/>
    <cellStyle name="style1488198029965 2" xfId="20157" xr:uid="{00000000-0005-0000-0000-0000FD0F0000}"/>
    <cellStyle name="style1488198030059" xfId="3250" xr:uid="{00000000-0005-0000-0000-0000FE0F0000}"/>
    <cellStyle name="style1488198030059 2" xfId="20158" xr:uid="{00000000-0005-0000-0000-0000FF0F0000}"/>
    <cellStyle name="style1488198030137" xfId="3251" xr:uid="{00000000-0005-0000-0000-000000100000}"/>
    <cellStyle name="style1488198030137 2" xfId="20159" xr:uid="{00000000-0005-0000-0000-000001100000}"/>
    <cellStyle name="style1488198030231" xfId="3252" xr:uid="{00000000-0005-0000-0000-000002100000}"/>
    <cellStyle name="style1488198030231 2" xfId="20160" xr:uid="{00000000-0005-0000-0000-000003100000}"/>
    <cellStyle name="style1488198030325" xfId="3253" xr:uid="{00000000-0005-0000-0000-000004100000}"/>
    <cellStyle name="style1488198030325 2" xfId="20161" xr:uid="{00000000-0005-0000-0000-000005100000}"/>
    <cellStyle name="style1488198030403" xfId="3254" xr:uid="{00000000-0005-0000-0000-000006100000}"/>
    <cellStyle name="style1488198030403 2" xfId="20162" xr:uid="{00000000-0005-0000-0000-000007100000}"/>
    <cellStyle name="style1488198030497" xfId="3255" xr:uid="{00000000-0005-0000-0000-000008100000}"/>
    <cellStyle name="style1488198030497 2" xfId="20163" xr:uid="{00000000-0005-0000-0000-000009100000}"/>
    <cellStyle name="style1488198030575" xfId="3256" xr:uid="{00000000-0005-0000-0000-00000A100000}"/>
    <cellStyle name="style1488198030575 2" xfId="20164" xr:uid="{00000000-0005-0000-0000-00000B100000}"/>
    <cellStyle name="style1488198030668" xfId="3257" xr:uid="{00000000-0005-0000-0000-00000C100000}"/>
    <cellStyle name="style1488198030668 2" xfId="20165" xr:uid="{00000000-0005-0000-0000-00000D100000}"/>
    <cellStyle name="style1488198030762" xfId="3258" xr:uid="{00000000-0005-0000-0000-00000E100000}"/>
    <cellStyle name="style1488198030762 2" xfId="20166" xr:uid="{00000000-0005-0000-0000-00000F100000}"/>
    <cellStyle name="style1488198030840" xfId="3259" xr:uid="{00000000-0005-0000-0000-000010100000}"/>
    <cellStyle name="style1488198030840 2" xfId="20167" xr:uid="{00000000-0005-0000-0000-000011100000}"/>
    <cellStyle name="style1488198030903" xfId="3260" xr:uid="{00000000-0005-0000-0000-000012100000}"/>
    <cellStyle name="style1488198030903 2" xfId="20168" xr:uid="{00000000-0005-0000-0000-000013100000}"/>
    <cellStyle name="style1488198030981" xfId="3261" xr:uid="{00000000-0005-0000-0000-000014100000}"/>
    <cellStyle name="style1488198030981 2" xfId="20169" xr:uid="{00000000-0005-0000-0000-000015100000}"/>
    <cellStyle name="style1488198031059" xfId="3262" xr:uid="{00000000-0005-0000-0000-000016100000}"/>
    <cellStyle name="style1488198031059 2" xfId="20170" xr:uid="{00000000-0005-0000-0000-000017100000}"/>
    <cellStyle name="style1488198031122" xfId="3263" xr:uid="{00000000-0005-0000-0000-000018100000}"/>
    <cellStyle name="style1488198031122 2" xfId="20171" xr:uid="{00000000-0005-0000-0000-000019100000}"/>
    <cellStyle name="style1488198031200" xfId="3264" xr:uid="{00000000-0005-0000-0000-00001A100000}"/>
    <cellStyle name="style1488198031200 2" xfId="20172" xr:uid="{00000000-0005-0000-0000-00001B100000}"/>
    <cellStyle name="style1488198031262" xfId="3265" xr:uid="{00000000-0005-0000-0000-00001C100000}"/>
    <cellStyle name="style1488198031262 2" xfId="20173" xr:uid="{00000000-0005-0000-0000-00001D100000}"/>
    <cellStyle name="style1488198031340" xfId="3266" xr:uid="{00000000-0005-0000-0000-00001E100000}"/>
    <cellStyle name="style1488198031340 2" xfId="20174" xr:uid="{00000000-0005-0000-0000-00001F100000}"/>
    <cellStyle name="style1488198031419" xfId="3267" xr:uid="{00000000-0005-0000-0000-000020100000}"/>
    <cellStyle name="style1488198031419 2" xfId="20175" xr:uid="{00000000-0005-0000-0000-000021100000}"/>
    <cellStyle name="style1488198031481" xfId="3268" xr:uid="{00000000-0005-0000-0000-000022100000}"/>
    <cellStyle name="style1488198031481 2" xfId="20176" xr:uid="{00000000-0005-0000-0000-000023100000}"/>
    <cellStyle name="style1488198031559" xfId="3269" xr:uid="{00000000-0005-0000-0000-000024100000}"/>
    <cellStyle name="style1488198031559 2" xfId="20177" xr:uid="{00000000-0005-0000-0000-000025100000}"/>
    <cellStyle name="style1488198070128" xfId="3270" xr:uid="{00000000-0005-0000-0000-000026100000}"/>
    <cellStyle name="style1488198070221" xfId="3271" xr:uid="{00000000-0005-0000-0000-000027100000}"/>
    <cellStyle name="style1488198070221 2" xfId="20178" xr:uid="{00000000-0005-0000-0000-000028100000}"/>
    <cellStyle name="style1488198070315" xfId="3272" xr:uid="{00000000-0005-0000-0000-000029100000}"/>
    <cellStyle name="style1488198070315 2" xfId="20179" xr:uid="{00000000-0005-0000-0000-00002A100000}"/>
    <cellStyle name="style1488198070409" xfId="3273" xr:uid="{00000000-0005-0000-0000-00002B100000}"/>
    <cellStyle name="style1488198070409 2" xfId="20180" xr:uid="{00000000-0005-0000-0000-00002C100000}"/>
    <cellStyle name="style1488198070518" xfId="3274" xr:uid="{00000000-0005-0000-0000-00002D100000}"/>
    <cellStyle name="style1488198070518 2" xfId="20181" xr:uid="{00000000-0005-0000-0000-00002E100000}"/>
    <cellStyle name="style1488198070612" xfId="3275" xr:uid="{00000000-0005-0000-0000-00002F100000}"/>
    <cellStyle name="style1488198070612 2" xfId="20182" xr:uid="{00000000-0005-0000-0000-000030100000}"/>
    <cellStyle name="style1488198070706" xfId="3276" xr:uid="{00000000-0005-0000-0000-000031100000}"/>
    <cellStyle name="style1488198070706 2" xfId="20183" xr:uid="{00000000-0005-0000-0000-000032100000}"/>
    <cellStyle name="style1488198070815" xfId="3277" xr:uid="{00000000-0005-0000-0000-000033100000}"/>
    <cellStyle name="style1488198070815 2" xfId="20184" xr:uid="{00000000-0005-0000-0000-000034100000}"/>
    <cellStyle name="style1488198070909" xfId="3278" xr:uid="{00000000-0005-0000-0000-000035100000}"/>
    <cellStyle name="style1488198070909 2" xfId="20185" xr:uid="{00000000-0005-0000-0000-000036100000}"/>
    <cellStyle name="style1488198070987" xfId="3279" xr:uid="{00000000-0005-0000-0000-000037100000}"/>
    <cellStyle name="style1488198070987 2" xfId="20186" xr:uid="{00000000-0005-0000-0000-000038100000}"/>
    <cellStyle name="style1488198071081" xfId="3280" xr:uid="{00000000-0005-0000-0000-000039100000}"/>
    <cellStyle name="style1488198071081 2" xfId="20187" xr:uid="{00000000-0005-0000-0000-00003A100000}"/>
    <cellStyle name="style1488198071175" xfId="3281" xr:uid="{00000000-0005-0000-0000-00003B100000}"/>
    <cellStyle name="style1488198071175 2" xfId="20188" xr:uid="{00000000-0005-0000-0000-00003C100000}"/>
    <cellStyle name="style1488198071268" xfId="3282" xr:uid="{00000000-0005-0000-0000-00003D100000}"/>
    <cellStyle name="style1488198071268 2" xfId="20189" xr:uid="{00000000-0005-0000-0000-00003E100000}"/>
    <cellStyle name="style1488198071347" xfId="3283" xr:uid="{00000000-0005-0000-0000-00003F100000}"/>
    <cellStyle name="style1488198071347 2" xfId="20190" xr:uid="{00000000-0005-0000-0000-000040100000}"/>
    <cellStyle name="style1488198071456" xfId="3284" xr:uid="{00000000-0005-0000-0000-000041100000}"/>
    <cellStyle name="style1488198071456 2" xfId="20191" xr:uid="{00000000-0005-0000-0000-000042100000}"/>
    <cellStyle name="style1488198071550" xfId="3285" xr:uid="{00000000-0005-0000-0000-000043100000}"/>
    <cellStyle name="style1488198071550 2" xfId="20192" xr:uid="{00000000-0005-0000-0000-000044100000}"/>
    <cellStyle name="style1488198071659" xfId="3286" xr:uid="{00000000-0005-0000-0000-000045100000}"/>
    <cellStyle name="style1488198071753" xfId="3287" xr:uid="{00000000-0005-0000-0000-000046100000}"/>
    <cellStyle name="style1488198071753 2" xfId="20193" xr:uid="{00000000-0005-0000-0000-000047100000}"/>
    <cellStyle name="style1488198071847" xfId="3288" xr:uid="{00000000-0005-0000-0000-000048100000}"/>
    <cellStyle name="style1488198071847 2" xfId="20194" xr:uid="{00000000-0005-0000-0000-000049100000}"/>
    <cellStyle name="style1488198071956" xfId="3289" xr:uid="{00000000-0005-0000-0000-00004A100000}"/>
    <cellStyle name="style1488198071956 2" xfId="20195" xr:uid="{00000000-0005-0000-0000-00004B100000}"/>
    <cellStyle name="style1488240273007" xfId="3290" xr:uid="{00000000-0005-0000-0000-00004C100000}"/>
    <cellStyle name="style1488240273117" xfId="3291" xr:uid="{00000000-0005-0000-0000-00004D100000}"/>
    <cellStyle name="style1488240273210" xfId="3292" xr:uid="{00000000-0005-0000-0000-00004E100000}"/>
    <cellStyle name="style1488240273320" xfId="3293" xr:uid="{00000000-0005-0000-0000-00004F100000}"/>
    <cellStyle name="style1488240273414" xfId="3294" xr:uid="{00000000-0005-0000-0000-000050100000}"/>
    <cellStyle name="style1488240273523" xfId="3295" xr:uid="{00000000-0005-0000-0000-000051100000}"/>
    <cellStyle name="style1488240273617" xfId="3296" xr:uid="{00000000-0005-0000-0000-000052100000}"/>
    <cellStyle name="style1488240273742" xfId="3297" xr:uid="{00000000-0005-0000-0000-000053100000}"/>
    <cellStyle name="style1488240273867" xfId="3298" xr:uid="{00000000-0005-0000-0000-000054100000}"/>
    <cellStyle name="style1488240273960" xfId="3299" xr:uid="{00000000-0005-0000-0000-000055100000}"/>
    <cellStyle name="style1488240274070" xfId="3300" xr:uid="{00000000-0005-0000-0000-000056100000}"/>
    <cellStyle name="style1488240274179" xfId="3301" xr:uid="{00000000-0005-0000-0000-000057100000}"/>
    <cellStyle name="style1488240274289" xfId="3302" xr:uid="{00000000-0005-0000-0000-000058100000}"/>
    <cellStyle name="style1488240274382" xfId="3303" xr:uid="{00000000-0005-0000-0000-000059100000}"/>
    <cellStyle name="style1488240274539" xfId="3304" xr:uid="{00000000-0005-0000-0000-00005A100000}"/>
    <cellStyle name="style1488240274648" xfId="3305" xr:uid="{00000000-0005-0000-0000-00005B100000}"/>
    <cellStyle name="style1488240274773" xfId="3306" xr:uid="{00000000-0005-0000-0000-00005C100000}"/>
    <cellStyle name="style1488240274867" xfId="3307" xr:uid="{00000000-0005-0000-0000-00005D100000}"/>
    <cellStyle name="style1488240274976" xfId="3308" xr:uid="{00000000-0005-0000-0000-00005E100000}"/>
    <cellStyle name="style1488240275070" xfId="3309" xr:uid="{00000000-0005-0000-0000-00005F100000}"/>
    <cellStyle name="style1488240275179" xfId="3310" xr:uid="{00000000-0005-0000-0000-000060100000}"/>
    <cellStyle name="style1488240275273" xfId="3311" xr:uid="{00000000-0005-0000-0000-000061100000}"/>
    <cellStyle name="style1488240275382" xfId="3312" xr:uid="{00000000-0005-0000-0000-000062100000}"/>
    <cellStyle name="style1488240275476" xfId="3313" xr:uid="{00000000-0005-0000-0000-000063100000}"/>
    <cellStyle name="style1488240275586" xfId="3314" xr:uid="{00000000-0005-0000-0000-000064100000}"/>
    <cellStyle name="style1488240275679" xfId="3315" xr:uid="{00000000-0005-0000-0000-000065100000}"/>
    <cellStyle name="style1488240275777" xfId="3316" xr:uid="{00000000-0005-0000-0000-000066100000}"/>
    <cellStyle name="style1488240275902" xfId="3317" xr:uid="{00000000-0005-0000-0000-000067100000}"/>
    <cellStyle name="style1488240275996" xfId="3318" xr:uid="{00000000-0005-0000-0000-000068100000}"/>
    <cellStyle name="style1488240276105" xfId="3319" xr:uid="{00000000-0005-0000-0000-000069100000}"/>
    <cellStyle name="style1488240276199" xfId="3320" xr:uid="{00000000-0005-0000-0000-00006A100000}"/>
    <cellStyle name="style1488240312401" xfId="3321" xr:uid="{00000000-0005-0000-0000-00006B100000}"/>
    <cellStyle name="style1488240312495" xfId="3322" xr:uid="{00000000-0005-0000-0000-00006C100000}"/>
    <cellStyle name="style1488240312588" xfId="3323" xr:uid="{00000000-0005-0000-0000-00006D100000}"/>
    <cellStyle name="style1488240312667" xfId="3324" xr:uid="{00000000-0005-0000-0000-00006E100000}"/>
    <cellStyle name="style1488240312760" xfId="3325" xr:uid="{00000000-0005-0000-0000-00006F100000}"/>
    <cellStyle name="style1488240312870" xfId="3326" xr:uid="{00000000-0005-0000-0000-000070100000}"/>
    <cellStyle name="style1488240312963" xfId="3327" xr:uid="{00000000-0005-0000-0000-000071100000}"/>
    <cellStyle name="style1488240313057" xfId="3328" xr:uid="{00000000-0005-0000-0000-000072100000}"/>
    <cellStyle name="style1488240313151" xfId="3329" xr:uid="{00000000-0005-0000-0000-000073100000}"/>
    <cellStyle name="style1488240313260" xfId="3330" xr:uid="{00000000-0005-0000-0000-000074100000}"/>
    <cellStyle name="style1488240313354" xfId="3331" xr:uid="{00000000-0005-0000-0000-000075100000}"/>
    <cellStyle name="style1488240313463" xfId="3332" xr:uid="{00000000-0005-0000-0000-000076100000}"/>
    <cellStyle name="style1488240313542" xfId="3333" xr:uid="{00000000-0005-0000-0000-000077100000}"/>
    <cellStyle name="style1488240313635" xfId="3334" xr:uid="{00000000-0005-0000-0000-000078100000}"/>
    <cellStyle name="style1488240313745" xfId="3335" xr:uid="{00000000-0005-0000-0000-000079100000}"/>
    <cellStyle name="style1488240313839" xfId="3336" xr:uid="{00000000-0005-0000-0000-00007A100000}"/>
    <cellStyle name="style1488240313964" xfId="3337" xr:uid="{00000000-0005-0000-0000-00007B100000}"/>
    <cellStyle name="style1488240314042" xfId="3338" xr:uid="{00000000-0005-0000-0000-00007C100000}"/>
    <cellStyle name="style1488240314136" xfId="3339" xr:uid="{00000000-0005-0000-0000-00007D100000}"/>
    <cellStyle name="style1488240314229" xfId="3340" xr:uid="{00000000-0005-0000-0000-00007E100000}"/>
    <cellStyle name="style1488240314307" xfId="3341" xr:uid="{00000000-0005-0000-0000-00007F100000}"/>
    <cellStyle name="style1488240314417" xfId="3342" xr:uid="{00000000-0005-0000-0000-000080100000}"/>
    <cellStyle name="style1488240314511" xfId="3343" xr:uid="{00000000-0005-0000-0000-000081100000}"/>
    <cellStyle name="style1488240314589" xfId="3344" xr:uid="{00000000-0005-0000-0000-000082100000}"/>
    <cellStyle name="style1488240314698" xfId="3345" xr:uid="{00000000-0005-0000-0000-000083100000}"/>
    <cellStyle name="style1488240314792" xfId="3346" xr:uid="{00000000-0005-0000-0000-000084100000}"/>
    <cellStyle name="style1488240314901" xfId="3347" xr:uid="{00000000-0005-0000-0000-000085100000}"/>
    <cellStyle name="style1488240315042" xfId="3348" xr:uid="{00000000-0005-0000-0000-000086100000}"/>
    <cellStyle name="style1488240315136" xfId="3349" xr:uid="{00000000-0005-0000-0000-000087100000}"/>
    <cellStyle name="style1488240315229" xfId="3350" xr:uid="{00000000-0005-0000-0000-000088100000}"/>
    <cellStyle name="style1488240315308" xfId="3351" xr:uid="{00000000-0005-0000-0000-000089100000}"/>
    <cellStyle name="style1488240315433" xfId="3352" xr:uid="{00000000-0005-0000-0000-00008A100000}"/>
    <cellStyle name="style1488240315495" xfId="3353" xr:uid="{00000000-0005-0000-0000-00008B100000}"/>
    <cellStyle name="style1488240315589" xfId="3354" xr:uid="{00000000-0005-0000-0000-00008C100000}"/>
    <cellStyle name="style1488240315683" xfId="3355" xr:uid="{00000000-0005-0000-0000-00008D100000}"/>
    <cellStyle name="style1488240315761" xfId="3356" xr:uid="{00000000-0005-0000-0000-00008E100000}"/>
    <cellStyle name="style1488240315855" xfId="3357" xr:uid="{00000000-0005-0000-0000-00008F100000}"/>
    <cellStyle name="style1488240315933" xfId="3358" xr:uid="{00000000-0005-0000-0000-000090100000}"/>
    <cellStyle name="style1488240316011" xfId="3359" xr:uid="{00000000-0005-0000-0000-000091100000}"/>
    <cellStyle name="style1488240316136" xfId="3360" xr:uid="{00000000-0005-0000-0000-000092100000}"/>
    <cellStyle name="style1488240316230" xfId="3361" xr:uid="{00000000-0005-0000-0000-000093100000}"/>
    <cellStyle name="style1488240316292" xfId="3362" xr:uid="{00000000-0005-0000-0000-000094100000}"/>
    <cellStyle name="style1488240316371" xfId="3363" xr:uid="{00000000-0005-0000-0000-000095100000}"/>
    <cellStyle name="style1488240353255" xfId="3364" xr:uid="{00000000-0005-0000-0000-000096100000}"/>
    <cellStyle name="style1488240353349" xfId="3365" xr:uid="{00000000-0005-0000-0000-000097100000}"/>
    <cellStyle name="style1488240353443" xfId="3366" xr:uid="{00000000-0005-0000-0000-000098100000}"/>
    <cellStyle name="style1488240353537" xfId="3367" xr:uid="{00000000-0005-0000-0000-000099100000}"/>
    <cellStyle name="style1488240353615" xfId="3368" xr:uid="{00000000-0005-0000-0000-00009A100000}"/>
    <cellStyle name="style1488240353709" xfId="3369" xr:uid="{00000000-0005-0000-0000-00009B100000}"/>
    <cellStyle name="style1488240353802" xfId="3370" xr:uid="{00000000-0005-0000-0000-00009C100000}"/>
    <cellStyle name="style1488240353880" xfId="3371" xr:uid="{00000000-0005-0000-0000-00009D100000}"/>
    <cellStyle name="style1488240353974" xfId="3372" xr:uid="{00000000-0005-0000-0000-00009E100000}"/>
    <cellStyle name="style1488240354052" xfId="3373" xr:uid="{00000000-0005-0000-0000-00009F100000}"/>
    <cellStyle name="style1488240354146" xfId="3374" xr:uid="{00000000-0005-0000-0000-0000A0100000}"/>
    <cellStyle name="style1488240354240" xfId="3375" xr:uid="{00000000-0005-0000-0000-0000A1100000}"/>
    <cellStyle name="style1488240354334" xfId="3376" xr:uid="{00000000-0005-0000-0000-0000A2100000}"/>
    <cellStyle name="style1488240354412" xfId="3377" xr:uid="{00000000-0005-0000-0000-0000A3100000}"/>
    <cellStyle name="style1488240354505" xfId="3378" xr:uid="{00000000-0005-0000-0000-0000A4100000}"/>
    <cellStyle name="style1488240354599" xfId="3379" xr:uid="{00000000-0005-0000-0000-0000A5100000}"/>
    <cellStyle name="style1488240354677" xfId="3380" xr:uid="{00000000-0005-0000-0000-0000A6100000}"/>
    <cellStyle name="style1488240354771" xfId="3381" xr:uid="{00000000-0005-0000-0000-0000A7100000}"/>
    <cellStyle name="style1488240354896" xfId="3382" xr:uid="{00000000-0005-0000-0000-0000A8100000}"/>
    <cellStyle name="style1488240355005" xfId="3383" xr:uid="{00000000-0005-0000-0000-0000A9100000}"/>
    <cellStyle name="style1488240355131" xfId="3384" xr:uid="{00000000-0005-0000-0000-0000AA100000}"/>
    <cellStyle name="style1488240355256" xfId="3385" xr:uid="{00000000-0005-0000-0000-0000AB100000}"/>
    <cellStyle name="style1488240355365" xfId="3386" xr:uid="{00000000-0005-0000-0000-0000AC100000}"/>
    <cellStyle name="style1488240355490" xfId="3387" xr:uid="{00000000-0005-0000-0000-0000AD100000}"/>
    <cellStyle name="style1488240355599" xfId="3388" xr:uid="{00000000-0005-0000-0000-0000AE100000}"/>
    <cellStyle name="style1488240355709" xfId="3389" xr:uid="{00000000-0005-0000-0000-0000AF100000}"/>
    <cellStyle name="style1488240355834" xfId="3390" xr:uid="{00000000-0005-0000-0000-0000B0100000}"/>
    <cellStyle name="style1488240355959" xfId="3391" xr:uid="{00000000-0005-0000-0000-0000B1100000}"/>
    <cellStyle name="style1488240356084" xfId="3392" xr:uid="{00000000-0005-0000-0000-0000B2100000}"/>
    <cellStyle name="style1488240356209" xfId="3393" xr:uid="{00000000-0005-0000-0000-0000B3100000}"/>
    <cellStyle name="style1488240356318" xfId="3394" xr:uid="{00000000-0005-0000-0000-0000B4100000}"/>
    <cellStyle name="style1488240395410" xfId="3395" xr:uid="{00000000-0005-0000-0000-0000B5100000}"/>
    <cellStyle name="style1488240395504" xfId="3396" xr:uid="{00000000-0005-0000-0000-0000B6100000}"/>
    <cellStyle name="style1488240395598" xfId="3397" xr:uid="{00000000-0005-0000-0000-0000B7100000}"/>
    <cellStyle name="style1488240395676" xfId="3398" xr:uid="{00000000-0005-0000-0000-0000B8100000}"/>
    <cellStyle name="style1488240395770" xfId="3399" xr:uid="{00000000-0005-0000-0000-0000B9100000}"/>
    <cellStyle name="style1488240395863" xfId="3400" xr:uid="{00000000-0005-0000-0000-0000BA100000}"/>
    <cellStyle name="style1488240395957" xfId="3401" xr:uid="{00000000-0005-0000-0000-0000BB100000}"/>
    <cellStyle name="style1488240396035" xfId="3402" xr:uid="{00000000-0005-0000-0000-0000BC100000}"/>
    <cellStyle name="style1488240396129" xfId="3403" xr:uid="{00000000-0005-0000-0000-0000BD100000}"/>
    <cellStyle name="style1488240396207" xfId="3404" xr:uid="{00000000-0005-0000-0000-0000BE100000}"/>
    <cellStyle name="style1488240396301" xfId="3405" xr:uid="{00000000-0005-0000-0000-0000BF100000}"/>
    <cellStyle name="style1488240396395" xfId="3406" xr:uid="{00000000-0005-0000-0000-0000C0100000}"/>
    <cellStyle name="style1488240396488" xfId="3407" xr:uid="{00000000-0005-0000-0000-0000C1100000}"/>
    <cellStyle name="style1488240396567" xfId="3408" xr:uid="{00000000-0005-0000-0000-0000C2100000}"/>
    <cellStyle name="style1488240396660" xfId="3409" xr:uid="{00000000-0005-0000-0000-0000C3100000}"/>
    <cellStyle name="style1488240396754" xfId="3410" xr:uid="{00000000-0005-0000-0000-0000C4100000}"/>
    <cellStyle name="style1488240396848" xfId="3411" xr:uid="{00000000-0005-0000-0000-0000C5100000}"/>
    <cellStyle name="style1488240396942" xfId="3412" xr:uid="{00000000-0005-0000-0000-0000C6100000}"/>
    <cellStyle name="style1488240397051" xfId="3413" xr:uid="{00000000-0005-0000-0000-0000C7100000}"/>
    <cellStyle name="style1488240397129" xfId="3414" xr:uid="{00000000-0005-0000-0000-0000C8100000}"/>
    <cellStyle name="style1488240397239" xfId="3415" xr:uid="{00000000-0005-0000-0000-0000C9100000}"/>
    <cellStyle name="style1488240397317" xfId="3416" xr:uid="{00000000-0005-0000-0000-0000CA100000}"/>
    <cellStyle name="style1488240397411" xfId="3417" xr:uid="{00000000-0005-0000-0000-0000CB100000}"/>
    <cellStyle name="style1488240397504" xfId="3418" xr:uid="{00000000-0005-0000-0000-0000CC100000}"/>
    <cellStyle name="style1488240397583" xfId="3419" xr:uid="{00000000-0005-0000-0000-0000CD100000}"/>
    <cellStyle name="style1488240397676" xfId="3420" xr:uid="{00000000-0005-0000-0000-0000CE100000}"/>
    <cellStyle name="style1488240397754" xfId="3421" xr:uid="{00000000-0005-0000-0000-0000CF100000}"/>
    <cellStyle name="style1488240397848" xfId="3422" xr:uid="{00000000-0005-0000-0000-0000D0100000}"/>
    <cellStyle name="style1488240397973" xfId="3423" xr:uid="{00000000-0005-0000-0000-0000D1100000}"/>
    <cellStyle name="style1488240398067" xfId="3424" xr:uid="{00000000-0005-0000-0000-0000D2100000}"/>
    <cellStyle name="style1488240398145" xfId="3425" xr:uid="{00000000-0005-0000-0000-0000D3100000}"/>
    <cellStyle name="style1488240398239" xfId="3426" xr:uid="{00000000-0005-0000-0000-0000D4100000}"/>
    <cellStyle name="style1488240398348" xfId="3427" xr:uid="{00000000-0005-0000-0000-0000D5100000}"/>
    <cellStyle name="style1488240398411" xfId="3428" xr:uid="{00000000-0005-0000-0000-0000D6100000}"/>
    <cellStyle name="style1488240398489" xfId="3429" xr:uid="{00000000-0005-0000-0000-0000D7100000}"/>
    <cellStyle name="style1488240398583" xfId="3430" xr:uid="{00000000-0005-0000-0000-0000D8100000}"/>
    <cellStyle name="style1488240398661" xfId="3431" xr:uid="{00000000-0005-0000-0000-0000D9100000}"/>
    <cellStyle name="style1488240398739" xfId="3432" xr:uid="{00000000-0005-0000-0000-0000DA100000}"/>
    <cellStyle name="style1488240398833" xfId="3433" xr:uid="{00000000-0005-0000-0000-0000DB100000}"/>
    <cellStyle name="style1488240398911" xfId="3434" xr:uid="{00000000-0005-0000-0000-0000DC100000}"/>
    <cellStyle name="style1488240399036" xfId="3435" xr:uid="{00000000-0005-0000-0000-0000DD100000}"/>
    <cellStyle name="style1488240399130" xfId="3436" xr:uid="{00000000-0005-0000-0000-0000DE100000}"/>
    <cellStyle name="style1488240399208" xfId="3437" xr:uid="{00000000-0005-0000-0000-0000DF100000}"/>
    <cellStyle name="style1488240399286" xfId="3438" xr:uid="{00000000-0005-0000-0000-0000E0100000}"/>
    <cellStyle name="style1488240435574" xfId="3439" xr:uid="{00000000-0005-0000-0000-0000E1100000}"/>
    <cellStyle name="style1488240435667" xfId="3440" xr:uid="{00000000-0005-0000-0000-0000E2100000}"/>
    <cellStyle name="style1488240435777" xfId="3441" xr:uid="{00000000-0005-0000-0000-0000E3100000}"/>
    <cellStyle name="style1488240435871" xfId="3442" xr:uid="{00000000-0005-0000-0000-0000E4100000}"/>
    <cellStyle name="style1488240435964" xfId="3443" xr:uid="{00000000-0005-0000-0000-0000E5100000}"/>
    <cellStyle name="style1488240436074" xfId="3444" xr:uid="{00000000-0005-0000-0000-0000E6100000}"/>
    <cellStyle name="style1488240436167" xfId="3445" xr:uid="{00000000-0005-0000-0000-0000E7100000}"/>
    <cellStyle name="style1488240436277" xfId="3446" xr:uid="{00000000-0005-0000-0000-0000E8100000}"/>
    <cellStyle name="style1488240436386" xfId="3447" xr:uid="{00000000-0005-0000-0000-0000E9100000}"/>
    <cellStyle name="style1488240436480" xfId="3448" xr:uid="{00000000-0005-0000-0000-0000EA100000}"/>
    <cellStyle name="style1488240436589" xfId="3449" xr:uid="{00000000-0005-0000-0000-0000EB100000}"/>
    <cellStyle name="style1488240436683" xfId="3450" xr:uid="{00000000-0005-0000-0000-0000EC100000}"/>
    <cellStyle name="style1488240436777" xfId="3451" xr:uid="{00000000-0005-0000-0000-0000ED100000}"/>
    <cellStyle name="style1488240436871" xfId="3452" xr:uid="{00000000-0005-0000-0000-0000EE100000}"/>
    <cellStyle name="style1488240436980" xfId="3453" xr:uid="{00000000-0005-0000-0000-0000EF100000}"/>
    <cellStyle name="style1488240437121" xfId="3454" xr:uid="{00000000-0005-0000-0000-0000F0100000}"/>
    <cellStyle name="style1488240437214" xfId="3455" xr:uid="{00000000-0005-0000-0000-0000F1100000}"/>
    <cellStyle name="style1488240437308" xfId="3456" xr:uid="{00000000-0005-0000-0000-0000F2100000}"/>
    <cellStyle name="style1488240437371" xfId="3457" xr:uid="{00000000-0005-0000-0000-0000F3100000}"/>
    <cellStyle name="style1488240437464" xfId="3458" xr:uid="{00000000-0005-0000-0000-0000F4100000}"/>
    <cellStyle name="style1488240437558" xfId="3459" xr:uid="{00000000-0005-0000-0000-0000F5100000}"/>
    <cellStyle name="style1488240437636" xfId="3460" xr:uid="{00000000-0005-0000-0000-0000F6100000}"/>
    <cellStyle name="style1488240437730" xfId="3461" xr:uid="{00000000-0005-0000-0000-0000F7100000}"/>
    <cellStyle name="style1488240437824" xfId="3462" xr:uid="{00000000-0005-0000-0000-0000F8100000}"/>
    <cellStyle name="style1488240437902" xfId="3463" xr:uid="{00000000-0005-0000-0000-0000F9100000}"/>
    <cellStyle name="style1488240437996" xfId="3464" xr:uid="{00000000-0005-0000-0000-0000FA100000}"/>
    <cellStyle name="style1488240438089" xfId="3465" xr:uid="{00000000-0005-0000-0000-0000FB100000}"/>
    <cellStyle name="style1488240438168" xfId="3466" xr:uid="{00000000-0005-0000-0000-0000FC100000}"/>
    <cellStyle name="style1488240438277" xfId="3467" xr:uid="{00000000-0005-0000-0000-0000FD100000}"/>
    <cellStyle name="style1488240438355" xfId="3468" xr:uid="{00000000-0005-0000-0000-0000FE100000}"/>
    <cellStyle name="style1488240438449" xfId="3469" xr:uid="{00000000-0005-0000-0000-0000FF100000}"/>
    <cellStyle name="style1488240438543" xfId="3470" xr:uid="{00000000-0005-0000-0000-000000110000}"/>
    <cellStyle name="style1488240438636" xfId="3471" xr:uid="{00000000-0005-0000-0000-000001110000}"/>
    <cellStyle name="style1488240438714" xfId="3472" xr:uid="{00000000-0005-0000-0000-000002110000}"/>
    <cellStyle name="style1488240438824" xfId="3473" xr:uid="{00000000-0005-0000-0000-000003110000}"/>
    <cellStyle name="style1488240438902" xfId="3474" xr:uid="{00000000-0005-0000-0000-000004110000}"/>
    <cellStyle name="style1488240438965" xfId="3475" xr:uid="{00000000-0005-0000-0000-000005110000}"/>
    <cellStyle name="style1488240439043" xfId="3476" xr:uid="{00000000-0005-0000-0000-000006110000}"/>
    <cellStyle name="style1488240439121" xfId="3477" xr:uid="{00000000-0005-0000-0000-000007110000}"/>
    <cellStyle name="style1488240439215" xfId="3478" xr:uid="{00000000-0005-0000-0000-000008110000}"/>
    <cellStyle name="style1488240439309" xfId="3479" xr:uid="{00000000-0005-0000-0000-000009110000}"/>
    <cellStyle name="style1488240439387" xfId="3480" xr:uid="{00000000-0005-0000-0000-00000A110000}"/>
    <cellStyle name="style1488240439465" xfId="3481" xr:uid="{00000000-0005-0000-0000-00000B110000}"/>
    <cellStyle name="style1488240439543" xfId="3482" xr:uid="{00000000-0005-0000-0000-00000C110000}"/>
    <cellStyle name="style1488240476348" xfId="3483" xr:uid="{00000000-0005-0000-0000-00000D110000}"/>
    <cellStyle name="style1488240476458" xfId="3484" xr:uid="{00000000-0005-0000-0000-00000E110000}"/>
    <cellStyle name="style1488240476552" xfId="3485" xr:uid="{00000000-0005-0000-0000-00000F110000}"/>
    <cellStyle name="style1488240476645" xfId="3486" xr:uid="{00000000-0005-0000-0000-000010110000}"/>
    <cellStyle name="style1488240476755" xfId="3487" xr:uid="{00000000-0005-0000-0000-000011110000}"/>
    <cellStyle name="style1488240476848" xfId="3488" xr:uid="{00000000-0005-0000-0000-000012110000}"/>
    <cellStyle name="style1488240476958" xfId="3489" xr:uid="{00000000-0005-0000-0000-000013110000}"/>
    <cellStyle name="style1488240477067" xfId="3490" xr:uid="{00000000-0005-0000-0000-000014110000}"/>
    <cellStyle name="style1488240477161" xfId="3491" xr:uid="{00000000-0005-0000-0000-000015110000}"/>
    <cellStyle name="style1488240477255" xfId="3492" xr:uid="{00000000-0005-0000-0000-000016110000}"/>
    <cellStyle name="style1488240477333" xfId="3493" xr:uid="{00000000-0005-0000-0000-000017110000}"/>
    <cellStyle name="style1488240477427" xfId="3494" xr:uid="{00000000-0005-0000-0000-000018110000}"/>
    <cellStyle name="style1488240477520" xfId="3495" xr:uid="{00000000-0005-0000-0000-000019110000}"/>
    <cellStyle name="style1488240477598" xfId="3496" xr:uid="{00000000-0005-0000-0000-00001A110000}"/>
    <cellStyle name="style1488240477708" xfId="3497" xr:uid="{00000000-0005-0000-0000-00001B110000}"/>
    <cellStyle name="style1488240477802" xfId="3498" xr:uid="{00000000-0005-0000-0000-00001C110000}"/>
    <cellStyle name="style1488240477942" xfId="3499" xr:uid="{00000000-0005-0000-0000-00001D110000}"/>
    <cellStyle name="style1488240478052" xfId="3500" xr:uid="{00000000-0005-0000-0000-00001E110000}"/>
    <cellStyle name="style1488240478161" xfId="3501" xr:uid="{00000000-0005-0000-0000-00001F110000}"/>
    <cellStyle name="style1488240478271" xfId="3502" xr:uid="{00000000-0005-0000-0000-000020110000}"/>
    <cellStyle name="style1488240516417" xfId="3503" xr:uid="{00000000-0005-0000-0000-000021110000}"/>
    <cellStyle name="style1488240516510" xfId="3504" xr:uid="{00000000-0005-0000-0000-000022110000}"/>
    <cellStyle name="style1488240516604" xfId="3505" xr:uid="{00000000-0005-0000-0000-000023110000}"/>
    <cellStyle name="style1488240516698" xfId="3506" xr:uid="{00000000-0005-0000-0000-000024110000}"/>
    <cellStyle name="style1488240516776" xfId="3507" xr:uid="{00000000-0005-0000-0000-000025110000}"/>
    <cellStyle name="style1488240516854" xfId="3508" xr:uid="{00000000-0005-0000-0000-000026110000}"/>
    <cellStyle name="style1488240516932" xfId="3509" xr:uid="{00000000-0005-0000-0000-000027110000}"/>
    <cellStyle name="style1488240517026" xfId="3510" xr:uid="{00000000-0005-0000-0000-000028110000}"/>
    <cellStyle name="style1488240517135" xfId="3511" xr:uid="{00000000-0005-0000-0000-000029110000}"/>
    <cellStyle name="style1488240517229" xfId="3512" xr:uid="{00000000-0005-0000-0000-00002A110000}"/>
    <cellStyle name="style1488240517323" xfId="3513" xr:uid="{00000000-0005-0000-0000-00002B110000}"/>
    <cellStyle name="style1488240517401" xfId="3514" xr:uid="{00000000-0005-0000-0000-00002C110000}"/>
    <cellStyle name="style1488240517495" xfId="3515" xr:uid="{00000000-0005-0000-0000-00002D110000}"/>
    <cellStyle name="style1488240517604" xfId="3516" xr:uid="{00000000-0005-0000-0000-00002E110000}"/>
    <cellStyle name="style1488240517714" xfId="3517" xr:uid="{00000000-0005-0000-0000-00002F110000}"/>
    <cellStyle name="style1488240517792" xfId="3518" xr:uid="{00000000-0005-0000-0000-000030110000}"/>
    <cellStyle name="style1488240517886" xfId="3519" xr:uid="{00000000-0005-0000-0000-000031110000}"/>
    <cellStyle name="style1488240518011" xfId="3520" xr:uid="{00000000-0005-0000-0000-000032110000}"/>
    <cellStyle name="style1488240518104" xfId="3521" xr:uid="{00000000-0005-0000-0000-000033110000}"/>
    <cellStyle name="style1488240518182" xfId="3522" xr:uid="{00000000-0005-0000-0000-000034110000}"/>
    <cellStyle name="style1488240518276" xfId="3523" xr:uid="{00000000-0005-0000-0000-000035110000}"/>
    <cellStyle name="style1488240518354" xfId="3524" xr:uid="{00000000-0005-0000-0000-000036110000}"/>
    <cellStyle name="style1488240518448" xfId="3525" xr:uid="{00000000-0005-0000-0000-000037110000}"/>
    <cellStyle name="style1488240518542" xfId="3526" xr:uid="{00000000-0005-0000-0000-000038110000}"/>
    <cellStyle name="style1488240518620" xfId="3527" xr:uid="{00000000-0005-0000-0000-000039110000}"/>
    <cellStyle name="style1488240518714" xfId="3528" xr:uid="{00000000-0005-0000-0000-00003A110000}"/>
    <cellStyle name="style1488240518808" xfId="3529" xr:uid="{00000000-0005-0000-0000-00003B110000}"/>
    <cellStyle name="style1488240518886" xfId="3530" xr:uid="{00000000-0005-0000-0000-00003C110000}"/>
    <cellStyle name="style1488240985092" xfId="3531" xr:uid="{00000000-0005-0000-0000-00003D110000}"/>
    <cellStyle name="style1488240985217" xfId="3532" xr:uid="{00000000-0005-0000-0000-00003E110000}"/>
    <cellStyle name="style1488240985327" xfId="3533" xr:uid="{00000000-0005-0000-0000-00003F110000}"/>
    <cellStyle name="style1488240985421" xfId="3534" xr:uid="{00000000-0005-0000-0000-000040110000}"/>
    <cellStyle name="style1488240985530" xfId="3535" xr:uid="{00000000-0005-0000-0000-000041110000}"/>
    <cellStyle name="style1488240985624" xfId="3536" xr:uid="{00000000-0005-0000-0000-000042110000}"/>
    <cellStyle name="style1488240985733" xfId="3537" xr:uid="{00000000-0005-0000-0000-000043110000}"/>
    <cellStyle name="style1488240985827" xfId="3538" xr:uid="{00000000-0005-0000-0000-000044110000}"/>
    <cellStyle name="style1488240985936" xfId="3539" xr:uid="{00000000-0005-0000-0000-000045110000}"/>
    <cellStyle name="style1488240986030" xfId="3540" xr:uid="{00000000-0005-0000-0000-000046110000}"/>
    <cellStyle name="style1488240986139" xfId="3541" xr:uid="{00000000-0005-0000-0000-000047110000}"/>
    <cellStyle name="style1488240986233" xfId="3542" xr:uid="{00000000-0005-0000-0000-000048110000}"/>
    <cellStyle name="style1488240986342" xfId="3543" xr:uid="{00000000-0005-0000-0000-000049110000}"/>
    <cellStyle name="style1488240986436" xfId="3544" xr:uid="{00000000-0005-0000-0000-00004A110000}"/>
    <cellStyle name="style1488240986577" xfId="3545" xr:uid="{00000000-0005-0000-0000-00004B110000}"/>
    <cellStyle name="style1488240986717" xfId="3546" xr:uid="{00000000-0005-0000-0000-00004C110000}"/>
    <cellStyle name="style1488240986811" xfId="3547" xr:uid="{00000000-0005-0000-0000-00004D110000}"/>
    <cellStyle name="style1488240986921" xfId="3548" xr:uid="{00000000-0005-0000-0000-00004E110000}"/>
    <cellStyle name="style1488240987014" xfId="3549" xr:uid="{00000000-0005-0000-0000-00004F110000}"/>
    <cellStyle name="style1488240987124" xfId="3550" xr:uid="{00000000-0005-0000-0000-000050110000}"/>
    <cellStyle name="style1488240987218" xfId="3551" xr:uid="{00000000-0005-0000-0000-000051110000}"/>
    <cellStyle name="style1488240987327" xfId="3552" xr:uid="{00000000-0005-0000-0000-000052110000}"/>
    <cellStyle name="style1488240987421" xfId="3553" xr:uid="{00000000-0005-0000-0000-000053110000}"/>
    <cellStyle name="style1488240987530" xfId="3554" xr:uid="{00000000-0005-0000-0000-000054110000}"/>
    <cellStyle name="style1488240987624" xfId="3555" xr:uid="{00000000-0005-0000-0000-000055110000}"/>
    <cellStyle name="style1488240987733" xfId="3556" xr:uid="{00000000-0005-0000-0000-000056110000}"/>
    <cellStyle name="style1488240987827" xfId="3557" xr:uid="{00000000-0005-0000-0000-000057110000}"/>
    <cellStyle name="style1488240987968" xfId="3558" xr:uid="{00000000-0005-0000-0000-000058110000}"/>
    <cellStyle name="style1488240988077" xfId="3559" xr:uid="{00000000-0005-0000-0000-000059110000}"/>
    <cellStyle name="style1488240988202" xfId="3560" xr:uid="{00000000-0005-0000-0000-00005A110000}"/>
    <cellStyle name="style1488240988311" xfId="3561" xr:uid="{00000000-0005-0000-0000-00005B110000}"/>
    <cellStyle name="style1488241024865" xfId="3562" xr:uid="{00000000-0005-0000-0000-00005C110000}"/>
    <cellStyle name="style1488241024974" xfId="3563" xr:uid="{00000000-0005-0000-0000-00005D110000}"/>
    <cellStyle name="style1488241025068" xfId="3564" xr:uid="{00000000-0005-0000-0000-00005E110000}"/>
    <cellStyle name="style1488241025162" xfId="3565" xr:uid="{00000000-0005-0000-0000-00005F110000}"/>
    <cellStyle name="style1488241025240" xfId="3566" xr:uid="{00000000-0005-0000-0000-000060110000}"/>
    <cellStyle name="style1488241025334" xfId="3567" xr:uid="{00000000-0005-0000-0000-000061110000}"/>
    <cellStyle name="style1488241025412" xfId="3568" xr:uid="{00000000-0005-0000-0000-000062110000}"/>
    <cellStyle name="style1488241025506" xfId="3569" xr:uid="{00000000-0005-0000-0000-000063110000}"/>
    <cellStyle name="style1488241025599" xfId="3570" xr:uid="{00000000-0005-0000-0000-000064110000}"/>
    <cellStyle name="style1488241025693" xfId="3571" xr:uid="{00000000-0005-0000-0000-000065110000}"/>
    <cellStyle name="style1488241025771" xfId="3572" xr:uid="{00000000-0005-0000-0000-000066110000}"/>
    <cellStyle name="style1488241025865" xfId="3573" xr:uid="{00000000-0005-0000-0000-000067110000}"/>
    <cellStyle name="style1488241025959" xfId="3574" xr:uid="{00000000-0005-0000-0000-000068110000}"/>
    <cellStyle name="style1488241026052" xfId="3575" xr:uid="{00000000-0005-0000-0000-000069110000}"/>
    <cellStyle name="style1488241026146" xfId="3576" xr:uid="{00000000-0005-0000-0000-00006A110000}"/>
    <cellStyle name="style1488241026240" xfId="3577" xr:uid="{00000000-0005-0000-0000-00006B110000}"/>
    <cellStyle name="style1488241026318" xfId="3578" xr:uid="{00000000-0005-0000-0000-00006C110000}"/>
    <cellStyle name="style1488241026443" xfId="3579" xr:uid="{00000000-0005-0000-0000-00006D110000}"/>
    <cellStyle name="style1488241026537" xfId="3580" xr:uid="{00000000-0005-0000-0000-00006E110000}"/>
    <cellStyle name="style1488241026615" xfId="3581" xr:uid="{00000000-0005-0000-0000-00006F110000}"/>
    <cellStyle name="style1488241026709" xfId="3582" xr:uid="{00000000-0005-0000-0000-000070110000}"/>
    <cellStyle name="style1488241026803" xfId="3583" xr:uid="{00000000-0005-0000-0000-000071110000}"/>
    <cellStyle name="style1488241026881" xfId="3584" xr:uid="{00000000-0005-0000-0000-000072110000}"/>
    <cellStyle name="style1488241026975" xfId="3585" xr:uid="{00000000-0005-0000-0000-000073110000}"/>
    <cellStyle name="style1488241027053" xfId="3586" xr:uid="{00000000-0005-0000-0000-000074110000}"/>
    <cellStyle name="style1488241027162" xfId="3587" xr:uid="{00000000-0005-0000-0000-000075110000}"/>
    <cellStyle name="style1488241027256" xfId="3588" xr:uid="{00000000-0005-0000-0000-000076110000}"/>
    <cellStyle name="style1488241027412" xfId="3589" xr:uid="{00000000-0005-0000-0000-000077110000}"/>
    <cellStyle name="style1488241027506" xfId="3590" xr:uid="{00000000-0005-0000-0000-000078110000}"/>
    <cellStyle name="style1488241027600" xfId="3591" xr:uid="{00000000-0005-0000-0000-000079110000}"/>
    <cellStyle name="style1488241027678" xfId="3592" xr:uid="{00000000-0005-0000-0000-00007A110000}"/>
    <cellStyle name="style1488241027787" xfId="3593" xr:uid="{00000000-0005-0000-0000-00007B110000}"/>
    <cellStyle name="style1488241027865" xfId="3594" xr:uid="{00000000-0005-0000-0000-00007C110000}"/>
    <cellStyle name="style1488241027943" xfId="3595" xr:uid="{00000000-0005-0000-0000-00007D110000}"/>
    <cellStyle name="style1488241028006" xfId="3596" xr:uid="{00000000-0005-0000-0000-00007E110000}"/>
    <cellStyle name="style1488241028084" xfId="3597" xr:uid="{00000000-0005-0000-0000-00007F110000}"/>
    <cellStyle name="style1488241028162" xfId="3598" xr:uid="{00000000-0005-0000-0000-000080110000}"/>
    <cellStyle name="style1488241028240" xfId="3599" xr:uid="{00000000-0005-0000-0000-000081110000}"/>
    <cellStyle name="style1488241028303" xfId="3600" xr:uid="{00000000-0005-0000-0000-000082110000}"/>
    <cellStyle name="style1488241028443" xfId="3601" xr:uid="{00000000-0005-0000-0000-000083110000}"/>
    <cellStyle name="style1488241028522" xfId="3602" xr:uid="{00000000-0005-0000-0000-000084110000}"/>
    <cellStyle name="style1488241028584" xfId="3603" xr:uid="{00000000-0005-0000-0000-000085110000}"/>
    <cellStyle name="style1488241028662" xfId="3604" xr:uid="{00000000-0005-0000-0000-000086110000}"/>
    <cellStyle name="style1488241064927" xfId="3605" xr:uid="{00000000-0005-0000-0000-000087110000}"/>
    <cellStyle name="style1488241065021" xfId="3606" xr:uid="{00000000-0005-0000-0000-000088110000}"/>
    <cellStyle name="style1488241065099" xfId="3607" xr:uid="{00000000-0005-0000-0000-000089110000}"/>
    <cellStyle name="style1488241065193" xfId="3608" xr:uid="{00000000-0005-0000-0000-00008A110000}"/>
    <cellStyle name="style1488241065271" xfId="3609" xr:uid="{00000000-0005-0000-0000-00008B110000}"/>
    <cellStyle name="style1488241065365" xfId="3610" xr:uid="{00000000-0005-0000-0000-00008C110000}"/>
    <cellStyle name="style1488241065459" xfId="3611" xr:uid="{00000000-0005-0000-0000-00008D110000}"/>
    <cellStyle name="style1488241065537" xfId="3612" xr:uid="{00000000-0005-0000-0000-00008E110000}"/>
    <cellStyle name="style1488241065630" xfId="3613" xr:uid="{00000000-0005-0000-0000-00008F110000}"/>
    <cellStyle name="style1488241065724" xfId="3614" xr:uid="{00000000-0005-0000-0000-000090110000}"/>
    <cellStyle name="style1488241065802" xfId="3615" xr:uid="{00000000-0005-0000-0000-000091110000}"/>
    <cellStyle name="style1488241065896" xfId="3616" xr:uid="{00000000-0005-0000-0000-000092110000}"/>
    <cellStyle name="style1488241065990" xfId="3617" xr:uid="{00000000-0005-0000-0000-000093110000}"/>
    <cellStyle name="style1488241066068" xfId="3618" xr:uid="{00000000-0005-0000-0000-000094110000}"/>
    <cellStyle name="style1488241066162" xfId="3619" xr:uid="{00000000-0005-0000-0000-000095110000}"/>
    <cellStyle name="style1488241066271" xfId="3620" xr:uid="{00000000-0005-0000-0000-000096110000}"/>
    <cellStyle name="style1488241066349" xfId="3621" xr:uid="{00000000-0005-0000-0000-000097110000}"/>
    <cellStyle name="style1488241066474" xfId="3622" xr:uid="{00000000-0005-0000-0000-000098110000}"/>
    <cellStyle name="style1488241066568" xfId="3623" xr:uid="{00000000-0005-0000-0000-000099110000}"/>
    <cellStyle name="style1488241066646" xfId="3624" xr:uid="{00000000-0005-0000-0000-00009A110000}"/>
    <cellStyle name="style1488241066740" xfId="3625" xr:uid="{00000000-0005-0000-0000-00009B110000}"/>
    <cellStyle name="style1488241066834" xfId="3626" xr:uid="{00000000-0005-0000-0000-00009C110000}"/>
    <cellStyle name="style1488241066927" xfId="3627" xr:uid="{00000000-0005-0000-0000-00009D110000}"/>
    <cellStyle name="style1488241067005" xfId="3628" xr:uid="{00000000-0005-0000-0000-00009E110000}"/>
    <cellStyle name="style1488241067099" xfId="3629" xr:uid="{00000000-0005-0000-0000-00009F110000}"/>
    <cellStyle name="style1488241067178" xfId="3630" xr:uid="{00000000-0005-0000-0000-0000A0110000}"/>
    <cellStyle name="style1488241067271" xfId="3631" xr:uid="{00000000-0005-0000-0000-0000A1110000}"/>
    <cellStyle name="style1488241067365" xfId="3632" xr:uid="{00000000-0005-0000-0000-0000A2110000}"/>
    <cellStyle name="style1488241067459" xfId="3633" xr:uid="{00000000-0005-0000-0000-0000A3110000}"/>
    <cellStyle name="style1488241067553" xfId="3634" xr:uid="{00000000-0005-0000-0000-0000A4110000}"/>
    <cellStyle name="style1488241067631" xfId="3635" xr:uid="{00000000-0005-0000-0000-0000A5110000}"/>
    <cellStyle name="style1488241103858" xfId="3636" xr:uid="{00000000-0005-0000-0000-0000A6110000}"/>
    <cellStyle name="style1488241103968" xfId="3637" xr:uid="{00000000-0005-0000-0000-0000A7110000}"/>
    <cellStyle name="style1488241104046" xfId="3638" xr:uid="{00000000-0005-0000-0000-0000A8110000}"/>
    <cellStyle name="style1488241104139" xfId="3639" xr:uid="{00000000-0005-0000-0000-0000A9110000}"/>
    <cellStyle name="style1488241104218" xfId="3640" xr:uid="{00000000-0005-0000-0000-0000AA110000}"/>
    <cellStyle name="style1488241104311" xfId="3641" xr:uid="{00000000-0005-0000-0000-0000AB110000}"/>
    <cellStyle name="style1488241104405" xfId="3642" xr:uid="{00000000-0005-0000-0000-0000AC110000}"/>
    <cellStyle name="style1488241104483" xfId="3643" xr:uid="{00000000-0005-0000-0000-0000AD110000}"/>
    <cellStyle name="style1488241104577" xfId="3644" xr:uid="{00000000-0005-0000-0000-0000AE110000}"/>
    <cellStyle name="style1488241104671" xfId="3645" xr:uid="{00000000-0005-0000-0000-0000AF110000}"/>
    <cellStyle name="style1488241104749" xfId="3646" xr:uid="{00000000-0005-0000-0000-0000B0110000}"/>
    <cellStyle name="style1488241104843" xfId="3647" xr:uid="{00000000-0005-0000-0000-0000B1110000}"/>
    <cellStyle name="style1488241104936" xfId="3648" xr:uid="{00000000-0005-0000-0000-0000B2110000}"/>
    <cellStyle name="style1488241105015" xfId="3649" xr:uid="{00000000-0005-0000-0000-0000B3110000}"/>
    <cellStyle name="style1488241105124" xfId="3650" xr:uid="{00000000-0005-0000-0000-0000B4110000}"/>
    <cellStyle name="style1488241105218" xfId="3651" xr:uid="{00000000-0005-0000-0000-0000B5110000}"/>
    <cellStyle name="style1488241105296" xfId="3652" xr:uid="{00000000-0005-0000-0000-0000B6110000}"/>
    <cellStyle name="style1488241105421" xfId="3653" xr:uid="{00000000-0005-0000-0000-0000B7110000}"/>
    <cellStyle name="style1488241105515" xfId="3654" xr:uid="{00000000-0005-0000-0000-0000B8110000}"/>
    <cellStyle name="style1488241105593" xfId="3655" xr:uid="{00000000-0005-0000-0000-0000B9110000}"/>
    <cellStyle name="style1488241105671" xfId="3656" xr:uid="{00000000-0005-0000-0000-0000BA110000}"/>
    <cellStyle name="style1488241105765" xfId="3657" xr:uid="{00000000-0005-0000-0000-0000BB110000}"/>
    <cellStyle name="style1488241105859" xfId="3658" xr:uid="{00000000-0005-0000-0000-0000BC110000}"/>
    <cellStyle name="style1488241105952" xfId="3659" xr:uid="{00000000-0005-0000-0000-0000BD110000}"/>
    <cellStyle name="style1488241106030" xfId="3660" xr:uid="{00000000-0005-0000-0000-0000BE110000}"/>
    <cellStyle name="style1488241106124" xfId="3661" xr:uid="{00000000-0005-0000-0000-0000BF110000}"/>
    <cellStyle name="style1488241106202" xfId="3662" xr:uid="{00000000-0005-0000-0000-0000C0110000}"/>
    <cellStyle name="style1488241106296" xfId="3663" xr:uid="{00000000-0005-0000-0000-0000C1110000}"/>
    <cellStyle name="style1488241106405" xfId="3664" xr:uid="{00000000-0005-0000-0000-0000C2110000}"/>
    <cellStyle name="style1488241106499" xfId="3665" xr:uid="{00000000-0005-0000-0000-0000C3110000}"/>
    <cellStyle name="style1488241106577" xfId="3666" xr:uid="{00000000-0005-0000-0000-0000C4110000}"/>
    <cellStyle name="style1488241106671" xfId="3667" xr:uid="{00000000-0005-0000-0000-0000C5110000}"/>
    <cellStyle name="style1488241106780" xfId="3668" xr:uid="{00000000-0005-0000-0000-0000C6110000}"/>
    <cellStyle name="style1488241106843" xfId="3669" xr:uid="{00000000-0005-0000-0000-0000C7110000}"/>
    <cellStyle name="style1488241106921" xfId="3670" xr:uid="{00000000-0005-0000-0000-0000C8110000}"/>
    <cellStyle name="style1488241106999" xfId="3671" xr:uid="{00000000-0005-0000-0000-0000C9110000}"/>
    <cellStyle name="style1488241107077" xfId="3672" xr:uid="{00000000-0005-0000-0000-0000CA110000}"/>
    <cellStyle name="style1488241107140" xfId="3673" xr:uid="{00000000-0005-0000-0000-0000CB110000}"/>
    <cellStyle name="style1488241107218" xfId="3674" xr:uid="{00000000-0005-0000-0000-0000CC110000}"/>
    <cellStyle name="style1488241107296" xfId="3675" xr:uid="{00000000-0005-0000-0000-0000CD110000}"/>
    <cellStyle name="style1488241107406" xfId="3676" xr:uid="{00000000-0005-0000-0000-0000CE110000}"/>
    <cellStyle name="style1488241107468" xfId="3677" xr:uid="{00000000-0005-0000-0000-0000CF110000}"/>
    <cellStyle name="style1488241107546" xfId="3678" xr:uid="{00000000-0005-0000-0000-0000D0110000}"/>
    <cellStyle name="style1488241107624" xfId="3679" xr:uid="{00000000-0005-0000-0000-0000D1110000}"/>
    <cellStyle name="style1488241143849" xfId="3680" xr:uid="{00000000-0005-0000-0000-0000D2110000}"/>
    <cellStyle name="style1488241143942" xfId="3681" xr:uid="{00000000-0005-0000-0000-0000D3110000}"/>
    <cellStyle name="style1488241144052" xfId="3682" xr:uid="{00000000-0005-0000-0000-0000D4110000}"/>
    <cellStyle name="style1488241144161" xfId="3683" xr:uid="{00000000-0005-0000-0000-0000D5110000}"/>
    <cellStyle name="style1488241144255" xfId="3684" xr:uid="{00000000-0005-0000-0000-0000D6110000}"/>
    <cellStyle name="style1488241144333" xfId="3685" xr:uid="{00000000-0005-0000-0000-0000D7110000}"/>
    <cellStyle name="style1488241144427" xfId="3686" xr:uid="{00000000-0005-0000-0000-0000D8110000}"/>
    <cellStyle name="style1488241144505" xfId="3687" xr:uid="{00000000-0005-0000-0000-0000D9110000}"/>
    <cellStyle name="style1488241144599" xfId="3688" xr:uid="{00000000-0005-0000-0000-0000DA110000}"/>
    <cellStyle name="style1488241144693" xfId="3689" xr:uid="{00000000-0005-0000-0000-0000DB110000}"/>
    <cellStyle name="style1488241144771" xfId="3690" xr:uid="{00000000-0005-0000-0000-0000DC110000}"/>
    <cellStyle name="style1488241144865" xfId="3691" xr:uid="{00000000-0005-0000-0000-0000DD110000}"/>
    <cellStyle name="style1488241144958" xfId="3692" xr:uid="{00000000-0005-0000-0000-0000DE110000}"/>
    <cellStyle name="style1488241145037" xfId="3693" xr:uid="{00000000-0005-0000-0000-0000DF110000}"/>
    <cellStyle name="style1488241145146" xfId="3694" xr:uid="{00000000-0005-0000-0000-0000E0110000}"/>
    <cellStyle name="style1488241145224" xfId="3695" xr:uid="{00000000-0005-0000-0000-0000E1110000}"/>
    <cellStyle name="style1488241145318" xfId="3696" xr:uid="{00000000-0005-0000-0000-0000E2110000}"/>
    <cellStyle name="style1488241145443" xfId="3697" xr:uid="{00000000-0005-0000-0000-0000E3110000}"/>
    <cellStyle name="style1488241145521" xfId="3698" xr:uid="{00000000-0005-0000-0000-0000E4110000}"/>
    <cellStyle name="style1488241145615" xfId="3699" xr:uid="{00000000-0005-0000-0000-0000E5110000}"/>
    <cellStyle name="style1488241145708" xfId="3700" xr:uid="{00000000-0005-0000-0000-0000E6110000}"/>
    <cellStyle name="style1488241145833" xfId="3701" xr:uid="{00000000-0005-0000-0000-0000E7110000}"/>
    <cellStyle name="style1488241145927" xfId="3702" xr:uid="{00000000-0005-0000-0000-0000E8110000}"/>
    <cellStyle name="style1488241146005" xfId="3703" xr:uid="{00000000-0005-0000-0000-0000E9110000}"/>
    <cellStyle name="style1488241146099" xfId="3704" xr:uid="{00000000-0005-0000-0000-0000EA110000}"/>
    <cellStyle name="style1488241146193" xfId="3705" xr:uid="{00000000-0005-0000-0000-0000EB110000}"/>
    <cellStyle name="style1488241146271" xfId="3706" xr:uid="{00000000-0005-0000-0000-0000EC110000}"/>
    <cellStyle name="style1488241146365" xfId="3707" xr:uid="{00000000-0005-0000-0000-0000ED110000}"/>
    <cellStyle name="style1488241146458" xfId="3708" xr:uid="{00000000-0005-0000-0000-0000EE110000}"/>
    <cellStyle name="style1488241146552" xfId="3709" xr:uid="{00000000-0005-0000-0000-0000EF110000}"/>
    <cellStyle name="style1488241146630" xfId="3710" xr:uid="{00000000-0005-0000-0000-0000F0110000}"/>
    <cellStyle name="style1488241146724" xfId="3711" xr:uid="{00000000-0005-0000-0000-0000F1110000}"/>
    <cellStyle name="style1488241146833" xfId="3712" xr:uid="{00000000-0005-0000-0000-0000F2110000}"/>
    <cellStyle name="style1488241146896" xfId="3713" xr:uid="{00000000-0005-0000-0000-0000F3110000}"/>
    <cellStyle name="style1488241146974" xfId="3714" xr:uid="{00000000-0005-0000-0000-0000F4110000}"/>
    <cellStyle name="style1488241147052" xfId="3715" xr:uid="{00000000-0005-0000-0000-0000F5110000}"/>
    <cellStyle name="style1488241147130" xfId="3716" xr:uid="{00000000-0005-0000-0000-0000F6110000}"/>
    <cellStyle name="style1488241147193" xfId="3717" xr:uid="{00000000-0005-0000-0000-0000F7110000}"/>
    <cellStyle name="style1488241147271" xfId="3718" xr:uid="{00000000-0005-0000-0000-0000F8110000}"/>
    <cellStyle name="style1488241147349" xfId="3719" xr:uid="{00000000-0005-0000-0000-0000F9110000}"/>
    <cellStyle name="style1488241147443" xfId="3720" xr:uid="{00000000-0005-0000-0000-0000FA110000}"/>
    <cellStyle name="style1488241147521" xfId="3721" xr:uid="{00000000-0005-0000-0000-0000FB110000}"/>
    <cellStyle name="style1488241147584" xfId="3722" xr:uid="{00000000-0005-0000-0000-0000FC110000}"/>
    <cellStyle name="style1488241147662" xfId="3723" xr:uid="{00000000-0005-0000-0000-0000FD110000}"/>
    <cellStyle name="style1488241183698" xfId="3724" xr:uid="{00000000-0005-0000-0000-0000FE110000}"/>
    <cellStyle name="style1488241183807" xfId="3725" xr:uid="{00000000-0005-0000-0000-0000FF110000}"/>
    <cellStyle name="style1488241183901" xfId="3726" xr:uid="{00000000-0005-0000-0000-000000120000}"/>
    <cellStyle name="style1488241183995" xfId="3727" xr:uid="{00000000-0005-0000-0000-000001120000}"/>
    <cellStyle name="style1488241184104" xfId="3728" xr:uid="{00000000-0005-0000-0000-000002120000}"/>
    <cellStyle name="style1488241184198" xfId="3729" xr:uid="{00000000-0005-0000-0000-000003120000}"/>
    <cellStyle name="style1488241184292" xfId="3730" xr:uid="{00000000-0005-0000-0000-000004120000}"/>
    <cellStyle name="style1488241184402" xfId="3731" xr:uid="{00000000-0005-0000-0000-000005120000}"/>
    <cellStyle name="style1488241184495" xfId="3732" xr:uid="{00000000-0005-0000-0000-000006120000}"/>
    <cellStyle name="style1488241184589" xfId="3733" xr:uid="{00000000-0005-0000-0000-000007120000}"/>
    <cellStyle name="style1488241184667" xfId="3734" xr:uid="{00000000-0005-0000-0000-000008120000}"/>
    <cellStyle name="style1488241184761" xfId="3735" xr:uid="{00000000-0005-0000-0000-000009120000}"/>
    <cellStyle name="style1488241184855" xfId="3736" xr:uid="{00000000-0005-0000-0000-00000A120000}"/>
    <cellStyle name="style1488241184933" xfId="3737" xr:uid="{00000000-0005-0000-0000-00000B120000}"/>
    <cellStyle name="style1488241185042" xfId="3738" xr:uid="{00000000-0005-0000-0000-00000C120000}"/>
    <cellStyle name="style1488241185136" xfId="3739" xr:uid="{00000000-0005-0000-0000-00000D120000}"/>
    <cellStyle name="style1488241185277" xfId="3740" xr:uid="{00000000-0005-0000-0000-00000E120000}"/>
    <cellStyle name="style1488241185370" xfId="3741" xr:uid="{00000000-0005-0000-0000-00000F120000}"/>
    <cellStyle name="style1488241185480" xfId="3742" xr:uid="{00000000-0005-0000-0000-000010120000}"/>
    <cellStyle name="style1488241185589" xfId="3743" xr:uid="{00000000-0005-0000-0000-000011120000}"/>
    <cellStyle name="style1488241221860" xfId="3744" xr:uid="{00000000-0005-0000-0000-000012120000}"/>
    <cellStyle name="style1488241221953" xfId="3745" xr:uid="{00000000-0005-0000-0000-000013120000}"/>
    <cellStyle name="style1488241222032" xfId="3746" xr:uid="{00000000-0005-0000-0000-000014120000}"/>
    <cellStyle name="style1488241222125" xfId="3747" xr:uid="{00000000-0005-0000-0000-000015120000}"/>
    <cellStyle name="style1488241222219" xfId="3748" xr:uid="{00000000-0005-0000-0000-000016120000}"/>
    <cellStyle name="style1488241222297" xfId="3749" xr:uid="{00000000-0005-0000-0000-000017120000}"/>
    <cellStyle name="style1488241222375" xfId="3750" xr:uid="{00000000-0005-0000-0000-000018120000}"/>
    <cellStyle name="style1488241222469" xfId="3751" xr:uid="{00000000-0005-0000-0000-000019120000}"/>
    <cellStyle name="style1488241222579" xfId="3752" xr:uid="{00000000-0005-0000-0000-00001A120000}"/>
    <cellStyle name="style1488241222657" xfId="3753" xr:uid="{00000000-0005-0000-0000-00001B120000}"/>
    <cellStyle name="style1488241222750" xfId="3754" xr:uid="{00000000-0005-0000-0000-00001C120000}"/>
    <cellStyle name="style1488241222860" xfId="3755" xr:uid="{00000000-0005-0000-0000-00001D120000}"/>
    <cellStyle name="style1488241222954" xfId="3756" xr:uid="{00000000-0005-0000-0000-00001E120000}"/>
    <cellStyle name="style1488241223063" xfId="3757" xr:uid="{00000000-0005-0000-0000-00001F120000}"/>
    <cellStyle name="style1488241223157" xfId="3758" xr:uid="{00000000-0005-0000-0000-000020120000}"/>
    <cellStyle name="style1488241223235" xfId="3759" xr:uid="{00000000-0005-0000-0000-000021120000}"/>
    <cellStyle name="style1488241223329" xfId="3760" xr:uid="{00000000-0005-0000-0000-000022120000}"/>
    <cellStyle name="style1488241223438" xfId="3761" xr:uid="{00000000-0005-0000-0000-000023120000}"/>
    <cellStyle name="style1488241223532" xfId="3762" xr:uid="{00000000-0005-0000-0000-000024120000}"/>
    <cellStyle name="style1488241223626" xfId="3763" xr:uid="{00000000-0005-0000-0000-000025120000}"/>
    <cellStyle name="style1488241223704" xfId="3764" xr:uid="{00000000-0005-0000-0000-000026120000}"/>
    <cellStyle name="style1488241223798" xfId="3765" xr:uid="{00000000-0005-0000-0000-000027120000}"/>
    <cellStyle name="style1488241260491" xfId="3766" xr:uid="{00000000-0005-0000-0000-000028120000}"/>
    <cellStyle name="style1488241260600" xfId="3767" xr:uid="{00000000-0005-0000-0000-000029120000}"/>
    <cellStyle name="style1488241260694" xfId="3768" xr:uid="{00000000-0005-0000-0000-00002A120000}"/>
    <cellStyle name="style1488241260772" xfId="3769" xr:uid="{00000000-0005-0000-0000-00002B120000}"/>
    <cellStyle name="style1488241260866" xfId="3770" xr:uid="{00000000-0005-0000-0000-00002C120000}"/>
    <cellStyle name="style1488241260944" xfId="3771" xr:uid="{00000000-0005-0000-0000-00002D120000}"/>
    <cellStyle name="style1488241261006" xfId="3772" xr:uid="{00000000-0005-0000-0000-00002E120000}"/>
    <cellStyle name="style1488241261100" xfId="3773" xr:uid="{00000000-0005-0000-0000-00002F120000}"/>
    <cellStyle name="style1488241261194" xfId="3774" xr:uid="{00000000-0005-0000-0000-000030120000}"/>
    <cellStyle name="style1488241261288" xfId="3775" xr:uid="{00000000-0005-0000-0000-000031120000}"/>
    <cellStyle name="style1488241261366" xfId="3776" xr:uid="{00000000-0005-0000-0000-000032120000}"/>
    <cellStyle name="style1488241261460" xfId="3777" xr:uid="{00000000-0005-0000-0000-000033120000}"/>
    <cellStyle name="style1488241261553" xfId="3778" xr:uid="{00000000-0005-0000-0000-000034120000}"/>
    <cellStyle name="style1488241261647" xfId="3779" xr:uid="{00000000-0005-0000-0000-000035120000}"/>
    <cellStyle name="style1488241261756" xfId="3780" xr:uid="{00000000-0005-0000-0000-000036120000}"/>
    <cellStyle name="style1488241261835" xfId="3781" xr:uid="{00000000-0005-0000-0000-000037120000}"/>
    <cellStyle name="style1488241261928" xfId="3782" xr:uid="{00000000-0005-0000-0000-000038120000}"/>
    <cellStyle name="style1488241262053" xfId="3783" xr:uid="{00000000-0005-0000-0000-000039120000}"/>
    <cellStyle name="style1488241262131" xfId="3784" xr:uid="{00000000-0005-0000-0000-00003A120000}"/>
    <cellStyle name="style1488241262226" xfId="3785" xr:uid="{00000000-0005-0000-0000-00003B120000}"/>
    <cellStyle name="style1488241262319" xfId="3786" xr:uid="{00000000-0005-0000-0000-00003C120000}"/>
    <cellStyle name="style1488241262397" xfId="3787" xr:uid="{00000000-0005-0000-0000-00003D120000}"/>
    <cellStyle name="style1488241262491" xfId="3788" xr:uid="{00000000-0005-0000-0000-00003E120000}"/>
    <cellStyle name="style1488241262585" xfId="3789" xr:uid="{00000000-0005-0000-0000-00003F120000}"/>
    <cellStyle name="style1488241262663" xfId="3790" xr:uid="{00000000-0005-0000-0000-000040120000}"/>
    <cellStyle name="style1488241262757" xfId="3791" xr:uid="{00000000-0005-0000-0000-000041120000}"/>
    <cellStyle name="style1488241262835" xfId="3792" xr:uid="{00000000-0005-0000-0000-000042120000}"/>
    <cellStyle name="style1488241262929" xfId="3793" xr:uid="{00000000-0005-0000-0000-000043120000}"/>
    <cellStyle name="style1488257494968" xfId="3794" xr:uid="{00000000-0005-0000-0000-000044120000}"/>
    <cellStyle name="style1488257495078" xfId="3795" xr:uid="{00000000-0005-0000-0000-000045120000}"/>
    <cellStyle name="style1488257495187" xfId="3796" xr:uid="{00000000-0005-0000-0000-000046120000}"/>
    <cellStyle name="style1488257495281" xfId="3797" xr:uid="{00000000-0005-0000-0000-000047120000}"/>
    <cellStyle name="style1488257495390" xfId="3798" xr:uid="{00000000-0005-0000-0000-000048120000}"/>
    <cellStyle name="style1488257495484" xfId="3799" xr:uid="{00000000-0005-0000-0000-000049120000}"/>
    <cellStyle name="style1488257495593" xfId="3800" xr:uid="{00000000-0005-0000-0000-00004A120000}"/>
    <cellStyle name="style1488257495687" xfId="3801" xr:uid="{00000000-0005-0000-0000-00004B120000}"/>
    <cellStyle name="style1488257495812" xfId="3802" xr:uid="{00000000-0005-0000-0000-00004C120000}"/>
    <cellStyle name="style1488257495921" xfId="3803" xr:uid="{00000000-0005-0000-0000-00004D120000}"/>
    <cellStyle name="style1488257496015" xfId="3804" xr:uid="{00000000-0005-0000-0000-00004E120000}"/>
    <cellStyle name="style1488257496124" xfId="3805" xr:uid="{00000000-0005-0000-0000-00004F120000}"/>
    <cellStyle name="style1488257496234" xfId="3806" xr:uid="{00000000-0005-0000-0000-000050120000}"/>
    <cellStyle name="style1488257496328" xfId="3807" xr:uid="{00000000-0005-0000-0000-000051120000}"/>
    <cellStyle name="style1488257496453" xfId="3808" xr:uid="{00000000-0005-0000-0000-000052120000}"/>
    <cellStyle name="style1488257496578" xfId="3809" xr:uid="{00000000-0005-0000-0000-000053120000}"/>
    <cellStyle name="style1488257496671" xfId="3810" xr:uid="{00000000-0005-0000-0000-000054120000}"/>
    <cellStyle name="style1488257496781" xfId="3811" xr:uid="{00000000-0005-0000-0000-000055120000}"/>
    <cellStyle name="style1488257496874" xfId="3812" xr:uid="{00000000-0005-0000-0000-000056120000}"/>
    <cellStyle name="style1488257496984" xfId="3813" xr:uid="{00000000-0005-0000-0000-000057120000}"/>
    <cellStyle name="style1488257497093" xfId="3814" xr:uid="{00000000-0005-0000-0000-000058120000}"/>
    <cellStyle name="style1488257497203" xfId="3815" xr:uid="{00000000-0005-0000-0000-000059120000}"/>
    <cellStyle name="style1488257497297" xfId="3816" xr:uid="{00000000-0005-0000-0000-00005A120000}"/>
    <cellStyle name="style1488257497406" xfId="3817" xr:uid="{00000000-0005-0000-0000-00005B120000}"/>
    <cellStyle name="style1488257497500" xfId="3818" xr:uid="{00000000-0005-0000-0000-00005C120000}"/>
    <cellStyle name="style1488257497609" xfId="3819" xr:uid="{00000000-0005-0000-0000-00005D120000}"/>
    <cellStyle name="style1488257497703" xfId="3820" xr:uid="{00000000-0005-0000-0000-00005E120000}"/>
    <cellStyle name="style1488257497828" xfId="3821" xr:uid="{00000000-0005-0000-0000-00005F120000}"/>
    <cellStyle name="style1488257497922" xfId="3822" xr:uid="{00000000-0005-0000-0000-000060120000}"/>
    <cellStyle name="style1488257498031" xfId="3823" xr:uid="{00000000-0005-0000-0000-000061120000}"/>
    <cellStyle name="style1488257498125" xfId="3824" xr:uid="{00000000-0005-0000-0000-000062120000}"/>
    <cellStyle name="style1488257534507" xfId="3825" xr:uid="{00000000-0005-0000-0000-000063120000}"/>
    <cellStyle name="style1488257534616" xfId="3826" xr:uid="{00000000-0005-0000-0000-000064120000}"/>
    <cellStyle name="style1488257534710" xfId="3827" xr:uid="{00000000-0005-0000-0000-000065120000}"/>
    <cellStyle name="style1488257534835" xfId="3828" xr:uid="{00000000-0005-0000-0000-000066120000}"/>
    <cellStyle name="style1488257534913" xfId="3829" xr:uid="{00000000-0005-0000-0000-000067120000}"/>
    <cellStyle name="style1488257535007" xfId="3830" xr:uid="{00000000-0005-0000-0000-000068120000}"/>
    <cellStyle name="style1488257535085" xfId="3831" xr:uid="{00000000-0005-0000-0000-000069120000}"/>
    <cellStyle name="style1488257535179" xfId="3832" xr:uid="{00000000-0005-0000-0000-00006A120000}"/>
    <cellStyle name="style1488257535273" xfId="3833" xr:uid="{00000000-0005-0000-0000-00006B120000}"/>
    <cellStyle name="style1488257535366" xfId="3834" xr:uid="{00000000-0005-0000-0000-00006C120000}"/>
    <cellStyle name="style1488257535445" xfId="3835" xr:uid="{00000000-0005-0000-0000-00006D120000}"/>
    <cellStyle name="style1488257535538" xfId="3836" xr:uid="{00000000-0005-0000-0000-00006E120000}"/>
    <cellStyle name="style1488257535632" xfId="3837" xr:uid="{00000000-0005-0000-0000-00006F120000}"/>
    <cellStyle name="style1488257535710" xfId="3838" xr:uid="{00000000-0005-0000-0000-000070120000}"/>
    <cellStyle name="style1488257535820" xfId="3839" xr:uid="{00000000-0005-0000-0000-000071120000}"/>
    <cellStyle name="style1488257535898" xfId="3840" xr:uid="{00000000-0005-0000-0000-000072120000}"/>
    <cellStyle name="style1488257535992" xfId="3841" xr:uid="{00000000-0005-0000-0000-000073120000}"/>
    <cellStyle name="style1488257536117" xfId="3842" xr:uid="{00000000-0005-0000-0000-000074120000}"/>
    <cellStyle name="style1488257536195" xfId="3843" xr:uid="{00000000-0005-0000-0000-000075120000}"/>
    <cellStyle name="style1488257536288" xfId="3844" xr:uid="{00000000-0005-0000-0000-000076120000}"/>
    <cellStyle name="style1488257536382" xfId="3845" xr:uid="{00000000-0005-0000-0000-000077120000}"/>
    <cellStyle name="style1488257536460" xfId="3846" xr:uid="{00000000-0005-0000-0000-000078120000}"/>
    <cellStyle name="style1488257536554" xfId="3847" xr:uid="{00000000-0005-0000-0000-000079120000}"/>
    <cellStyle name="style1488257536632" xfId="3848" xr:uid="{00000000-0005-0000-0000-00007A120000}"/>
    <cellStyle name="style1488257536726" xfId="3849" xr:uid="{00000000-0005-0000-0000-00007B120000}"/>
    <cellStyle name="style1488257536820" xfId="3850" xr:uid="{00000000-0005-0000-0000-00007C120000}"/>
    <cellStyle name="style1488257536898" xfId="3851" xr:uid="{00000000-0005-0000-0000-00007D120000}"/>
    <cellStyle name="style1488257537039" xfId="3852" xr:uid="{00000000-0005-0000-0000-00007E120000}"/>
    <cellStyle name="style1488257537132" xfId="3853" xr:uid="{00000000-0005-0000-0000-00007F120000}"/>
    <cellStyle name="style1488257537226" xfId="3854" xr:uid="{00000000-0005-0000-0000-000080120000}"/>
    <cellStyle name="style1488257537304" xfId="3855" xr:uid="{00000000-0005-0000-0000-000081120000}"/>
    <cellStyle name="style1488257537429" xfId="3856" xr:uid="{00000000-0005-0000-0000-000082120000}"/>
    <cellStyle name="style1488257537507" xfId="3857" xr:uid="{00000000-0005-0000-0000-000083120000}"/>
    <cellStyle name="style1488257537664" xfId="3858" xr:uid="{00000000-0005-0000-0000-000084120000}"/>
    <cellStyle name="style1488257537742" xfId="3859" xr:uid="{00000000-0005-0000-0000-000085120000}"/>
    <cellStyle name="style1488257537820" xfId="3860" xr:uid="{00000000-0005-0000-0000-000086120000}"/>
    <cellStyle name="style1488257537898" xfId="3861" xr:uid="{00000000-0005-0000-0000-000087120000}"/>
    <cellStyle name="style1488257537961" xfId="3862" xr:uid="{00000000-0005-0000-0000-000088120000}"/>
    <cellStyle name="style1488257538039" xfId="3863" xr:uid="{00000000-0005-0000-0000-000089120000}"/>
    <cellStyle name="style1488257538179" xfId="3864" xr:uid="{00000000-0005-0000-0000-00008A120000}"/>
    <cellStyle name="style1488257538242" xfId="3865" xr:uid="{00000000-0005-0000-0000-00008B120000}"/>
    <cellStyle name="style1488257538320" xfId="3866" xr:uid="{00000000-0005-0000-0000-00008C120000}"/>
    <cellStyle name="style1488257538398" xfId="3867" xr:uid="{00000000-0005-0000-0000-00008D120000}"/>
    <cellStyle name="style1488257583454" xfId="3868" xr:uid="{00000000-0005-0000-0000-00008E120000}"/>
    <cellStyle name="style1488257583548" xfId="3869" xr:uid="{00000000-0005-0000-0000-00008F120000}"/>
    <cellStyle name="style1488257583657" xfId="3870" xr:uid="{00000000-0005-0000-0000-000090120000}"/>
    <cellStyle name="style1488257583766" xfId="3871" xr:uid="{00000000-0005-0000-0000-000091120000}"/>
    <cellStyle name="style1488257583860" xfId="3872" xr:uid="{00000000-0005-0000-0000-000092120000}"/>
    <cellStyle name="style1488257583938" xfId="3873" xr:uid="{00000000-0005-0000-0000-000093120000}"/>
    <cellStyle name="style1488257584032" xfId="3874" xr:uid="{00000000-0005-0000-0000-000094120000}"/>
    <cellStyle name="style1488257584110" xfId="3875" xr:uid="{00000000-0005-0000-0000-000095120000}"/>
    <cellStyle name="style1488257584204" xfId="3876" xr:uid="{00000000-0005-0000-0000-000096120000}"/>
    <cellStyle name="style1488257584282" xfId="3877" xr:uid="{00000000-0005-0000-0000-000097120000}"/>
    <cellStyle name="style1488257584376" xfId="3878" xr:uid="{00000000-0005-0000-0000-000098120000}"/>
    <cellStyle name="style1488257584454" xfId="3879" xr:uid="{00000000-0005-0000-0000-000099120000}"/>
    <cellStyle name="style1488257584548" xfId="3880" xr:uid="{00000000-0005-0000-0000-00009A120000}"/>
    <cellStyle name="style1488257584641" xfId="3881" xr:uid="{00000000-0005-0000-0000-00009B120000}"/>
    <cellStyle name="style1488257584735" xfId="3882" xr:uid="{00000000-0005-0000-0000-00009C120000}"/>
    <cellStyle name="style1488257584829" xfId="3883" xr:uid="{00000000-0005-0000-0000-00009D120000}"/>
    <cellStyle name="style1488257584907" xfId="3884" xr:uid="{00000000-0005-0000-0000-00009E120000}"/>
    <cellStyle name="style1488257585016" xfId="3885" xr:uid="{00000000-0005-0000-0000-00009F120000}"/>
    <cellStyle name="style1488257585110" xfId="3886" xr:uid="{00000000-0005-0000-0000-0000A0120000}"/>
    <cellStyle name="style1488257585204" xfId="3887" xr:uid="{00000000-0005-0000-0000-0000A1120000}"/>
    <cellStyle name="style1488257585282" xfId="3888" xr:uid="{00000000-0005-0000-0000-0000A2120000}"/>
    <cellStyle name="style1488257585376" xfId="3889" xr:uid="{00000000-0005-0000-0000-0000A3120000}"/>
    <cellStyle name="style1488257585470" xfId="3890" xr:uid="{00000000-0005-0000-0000-0000A4120000}"/>
    <cellStyle name="style1488257585548" xfId="3891" xr:uid="{00000000-0005-0000-0000-0000A5120000}"/>
    <cellStyle name="style1488257585641" xfId="3892" xr:uid="{00000000-0005-0000-0000-0000A6120000}"/>
    <cellStyle name="style1488257585720" xfId="3893" xr:uid="{00000000-0005-0000-0000-0000A7120000}"/>
    <cellStyle name="style1488257585813" xfId="3894" xr:uid="{00000000-0005-0000-0000-0000A8120000}"/>
    <cellStyle name="style1488257585923" xfId="3895" xr:uid="{00000000-0005-0000-0000-0000A9120000}"/>
    <cellStyle name="style1488257586001" xfId="3896" xr:uid="{00000000-0005-0000-0000-0000AA120000}"/>
    <cellStyle name="style1488257586095" xfId="3897" xr:uid="{00000000-0005-0000-0000-0000AB120000}"/>
    <cellStyle name="style1488257586189" xfId="3898" xr:uid="{00000000-0005-0000-0000-0000AC120000}"/>
    <cellStyle name="style1488257622714" xfId="3899" xr:uid="{00000000-0005-0000-0000-0000AD120000}"/>
    <cellStyle name="style1488257622807" xfId="3900" xr:uid="{00000000-0005-0000-0000-0000AE120000}"/>
    <cellStyle name="style1488257622901" xfId="3901" xr:uid="{00000000-0005-0000-0000-0000AF120000}"/>
    <cellStyle name="style1488257622979" xfId="3902" xr:uid="{00000000-0005-0000-0000-0000B0120000}"/>
    <cellStyle name="style1488257623073" xfId="3903" xr:uid="{00000000-0005-0000-0000-0000B1120000}"/>
    <cellStyle name="style1488257623151" xfId="3904" xr:uid="{00000000-0005-0000-0000-0000B2120000}"/>
    <cellStyle name="style1488257623245" xfId="3905" xr:uid="{00000000-0005-0000-0000-0000B3120000}"/>
    <cellStyle name="style1488257623323" xfId="3906" xr:uid="{00000000-0005-0000-0000-0000B4120000}"/>
    <cellStyle name="style1488257623417" xfId="3907" xr:uid="{00000000-0005-0000-0000-0000B5120000}"/>
    <cellStyle name="style1488257623511" xfId="3908" xr:uid="{00000000-0005-0000-0000-0000B6120000}"/>
    <cellStyle name="style1488257623589" xfId="3909" xr:uid="{00000000-0005-0000-0000-0000B7120000}"/>
    <cellStyle name="style1488257623682" xfId="3910" xr:uid="{00000000-0005-0000-0000-0000B8120000}"/>
    <cellStyle name="style1488257623776" xfId="3911" xr:uid="{00000000-0005-0000-0000-0000B9120000}"/>
    <cellStyle name="style1488257623870" xfId="3912" xr:uid="{00000000-0005-0000-0000-0000BA120000}"/>
    <cellStyle name="style1488257623964" xfId="3913" xr:uid="{00000000-0005-0000-0000-0000BB120000}"/>
    <cellStyle name="style1488257624057" xfId="3914" xr:uid="{00000000-0005-0000-0000-0000BC120000}"/>
    <cellStyle name="style1488257624136" xfId="3915" xr:uid="{00000000-0005-0000-0000-0000BD120000}"/>
    <cellStyle name="style1488257624229" xfId="3916" xr:uid="{00000000-0005-0000-0000-0000BE120000}"/>
    <cellStyle name="style1488257624339" xfId="3917" xr:uid="{00000000-0005-0000-0000-0000BF120000}"/>
    <cellStyle name="style1488257624417" xfId="3918" xr:uid="{00000000-0005-0000-0000-0000C0120000}"/>
    <cellStyle name="style1488257624495" xfId="3919" xr:uid="{00000000-0005-0000-0000-0000C1120000}"/>
    <cellStyle name="style1488257624589" xfId="3920" xr:uid="{00000000-0005-0000-0000-0000C2120000}"/>
    <cellStyle name="style1488257624667" xfId="3921" xr:uid="{00000000-0005-0000-0000-0000C3120000}"/>
    <cellStyle name="style1488257624761" xfId="3922" xr:uid="{00000000-0005-0000-0000-0000C4120000}"/>
    <cellStyle name="style1488257624854" xfId="3923" xr:uid="{00000000-0005-0000-0000-0000C5120000}"/>
    <cellStyle name="style1488257624933" xfId="3924" xr:uid="{00000000-0005-0000-0000-0000C6120000}"/>
    <cellStyle name="style1488257625026" xfId="3925" xr:uid="{00000000-0005-0000-0000-0000C7120000}"/>
    <cellStyle name="style1488257625120" xfId="3926" xr:uid="{00000000-0005-0000-0000-0000C8120000}"/>
    <cellStyle name="style1488257625245" xfId="3927" xr:uid="{00000000-0005-0000-0000-0000C9120000}"/>
    <cellStyle name="style1488257625323" xfId="3928" xr:uid="{00000000-0005-0000-0000-0000CA120000}"/>
    <cellStyle name="style1488257625417" xfId="3929" xr:uid="{00000000-0005-0000-0000-0000CB120000}"/>
    <cellStyle name="style1488257625495" xfId="3930" xr:uid="{00000000-0005-0000-0000-0000CC120000}"/>
    <cellStyle name="style1488257625605" xfId="3931" xr:uid="{00000000-0005-0000-0000-0000CD120000}"/>
    <cellStyle name="style1488257625683" xfId="3932" xr:uid="{00000000-0005-0000-0000-0000CE120000}"/>
    <cellStyle name="style1488257625745" xfId="3933" xr:uid="{00000000-0005-0000-0000-0000CF120000}"/>
    <cellStyle name="style1488257625823" xfId="3934" xr:uid="{00000000-0005-0000-0000-0000D0120000}"/>
    <cellStyle name="style1488257625902" xfId="3935" xr:uid="{00000000-0005-0000-0000-0000D1120000}"/>
    <cellStyle name="style1488257625980" xfId="3936" xr:uid="{00000000-0005-0000-0000-0000D2120000}"/>
    <cellStyle name="style1488257626042" xfId="3937" xr:uid="{00000000-0005-0000-0000-0000D3120000}"/>
    <cellStyle name="style1488257626120" xfId="3938" xr:uid="{00000000-0005-0000-0000-0000D4120000}"/>
    <cellStyle name="style1488257626277" xfId="3939" xr:uid="{00000000-0005-0000-0000-0000D5120000}"/>
    <cellStyle name="style1488257626355" xfId="3940" xr:uid="{00000000-0005-0000-0000-0000D6120000}"/>
    <cellStyle name="style1488257626417" xfId="3941" xr:uid="{00000000-0005-0000-0000-0000D7120000}"/>
    <cellStyle name="style1488257626495" xfId="3942" xr:uid="{00000000-0005-0000-0000-0000D8120000}"/>
    <cellStyle name="style1488257663220" xfId="3943" xr:uid="{00000000-0005-0000-0000-0000D9120000}"/>
    <cellStyle name="style1488257663314" xfId="3944" xr:uid="{00000000-0005-0000-0000-0000DA120000}"/>
    <cellStyle name="style1488257663392" xfId="3945" xr:uid="{00000000-0005-0000-0000-0000DB120000}"/>
    <cellStyle name="style1488257663486" xfId="3946" xr:uid="{00000000-0005-0000-0000-0000DC120000}"/>
    <cellStyle name="style1488257663564" xfId="3947" xr:uid="{00000000-0005-0000-0000-0000DD120000}"/>
    <cellStyle name="style1488257663658" xfId="3948" xr:uid="{00000000-0005-0000-0000-0000DE120000}"/>
    <cellStyle name="style1488257663751" xfId="3949" xr:uid="{00000000-0005-0000-0000-0000DF120000}"/>
    <cellStyle name="style1488257663845" xfId="3950" xr:uid="{00000000-0005-0000-0000-0000E0120000}"/>
    <cellStyle name="style1488257663923" xfId="3951" xr:uid="{00000000-0005-0000-0000-0000E1120000}"/>
    <cellStyle name="style1488257664017" xfId="3952" xr:uid="{00000000-0005-0000-0000-0000E2120000}"/>
    <cellStyle name="style1488257664111" xfId="3953" xr:uid="{00000000-0005-0000-0000-0000E3120000}"/>
    <cellStyle name="style1488257664205" xfId="3954" xr:uid="{00000000-0005-0000-0000-0000E4120000}"/>
    <cellStyle name="style1488257664298" xfId="3955" xr:uid="{00000000-0005-0000-0000-0000E5120000}"/>
    <cellStyle name="style1488257664377" xfId="3956" xr:uid="{00000000-0005-0000-0000-0000E6120000}"/>
    <cellStyle name="style1488257664470" xfId="3957" xr:uid="{00000000-0005-0000-0000-0000E7120000}"/>
    <cellStyle name="style1488257664564" xfId="3958" xr:uid="{00000000-0005-0000-0000-0000E8120000}"/>
    <cellStyle name="style1488257664642" xfId="3959" xr:uid="{00000000-0005-0000-0000-0000E9120000}"/>
    <cellStyle name="style1488257664752" xfId="3960" xr:uid="{00000000-0005-0000-0000-0000EA120000}"/>
    <cellStyle name="style1488257664845" xfId="3961" xr:uid="{00000000-0005-0000-0000-0000EB120000}"/>
    <cellStyle name="style1488257664923" xfId="3962" xr:uid="{00000000-0005-0000-0000-0000EC120000}"/>
    <cellStyle name="style1488257665017" xfId="3963" xr:uid="{00000000-0005-0000-0000-0000ED120000}"/>
    <cellStyle name="style1488257665111" xfId="3964" xr:uid="{00000000-0005-0000-0000-0000EE120000}"/>
    <cellStyle name="style1488257665189" xfId="3965" xr:uid="{00000000-0005-0000-0000-0000EF120000}"/>
    <cellStyle name="style1488257665283" xfId="3966" xr:uid="{00000000-0005-0000-0000-0000F0120000}"/>
    <cellStyle name="style1488257665361" xfId="3967" xr:uid="{00000000-0005-0000-0000-0000F1120000}"/>
    <cellStyle name="style1488257665455" xfId="3968" xr:uid="{00000000-0005-0000-0000-0000F2120000}"/>
    <cellStyle name="style1488257665548" xfId="3969" xr:uid="{00000000-0005-0000-0000-0000F3120000}"/>
    <cellStyle name="style1488257665627" xfId="3970" xr:uid="{00000000-0005-0000-0000-0000F4120000}"/>
    <cellStyle name="style1488257665736" xfId="3971" xr:uid="{00000000-0005-0000-0000-0000F5120000}"/>
    <cellStyle name="style1488257665830" xfId="3972" xr:uid="{00000000-0005-0000-0000-0000F6120000}"/>
    <cellStyle name="style1488257665908" xfId="3973" xr:uid="{00000000-0005-0000-0000-0000F7120000}"/>
    <cellStyle name="style1488257666002" xfId="3974" xr:uid="{00000000-0005-0000-0000-0000F8120000}"/>
    <cellStyle name="style1488257666096" xfId="3975" xr:uid="{00000000-0005-0000-0000-0000F9120000}"/>
    <cellStyle name="style1488257666205" xfId="3976" xr:uid="{00000000-0005-0000-0000-0000FA120000}"/>
    <cellStyle name="style1488257666299" xfId="3977" xr:uid="{00000000-0005-0000-0000-0000FB120000}"/>
    <cellStyle name="style1488257666377" xfId="3978" xr:uid="{00000000-0005-0000-0000-0000FC120000}"/>
    <cellStyle name="style1488257666455" xfId="3979" xr:uid="{00000000-0005-0000-0000-0000FD120000}"/>
    <cellStyle name="style1488257666533" xfId="3980" xr:uid="{00000000-0005-0000-0000-0000FE120000}"/>
    <cellStyle name="style1488257666596" xfId="3981" xr:uid="{00000000-0005-0000-0000-0000FF120000}"/>
    <cellStyle name="style1488257666674" xfId="3982" xr:uid="{00000000-0005-0000-0000-000000130000}"/>
    <cellStyle name="style1488257666767" xfId="3983" xr:uid="{00000000-0005-0000-0000-000001130000}"/>
    <cellStyle name="style1488257666830" xfId="3984" xr:uid="{00000000-0005-0000-0000-000002130000}"/>
    <cellStyle name="style1488257666908" xfId="3985" xr:uid="{00000000-0005-0000-0000-000003130000}"/>
    <cellStyle name="style1488257666986" xfId="3986" xr:uid="{00000000-0005-0000-0000-000004130000}"/>
    <cellStyle name="style1488257703413" xfId="3987" xr:uid="{00000000-0005-0000-0000-000005130000}"/>
    <cellStyle name="style1488257703522" xfId="3988" xr:uid="{00000000-0005-0000-0000-000006130000}"/>
    <cellStyle name="style1488257703616" xfId="3989" xr:uid="{00000000-0005-0000-0000-000007130000}"/>
    <cellStyle name="style1488257703710" xfId="3990" xr:uid="{00000000-0005-0000-0000-000008130000}"/>
    <cellStyle name="style1488257703819" xfId="3991" xr:uid="{00000000-0005-0000-0000-000009130000}"/>
    <cellStyle name="style1488257703929" xfId="3992" xr:uid="{00000000-0005-0000-0000-00000A130000}"/>
    <cellStyle name="style1488257704022" xfId="3993" xr:uid="{00000000-0005-0000-0000-00000B130000}"/>
    <cellStyle name="style1488257704132" xfId="3994" xr:uid="{00000000-0005-0000-0000-00000C130000}"/>
    <cellStyle name="style1488257704226" xfId="3995" xr:uid="{00000000-0005-0000-0000-00000D130000}"/>
    <cellStyle name="style1488257704304" xfId="3996" xr:uid="{00000000-0005-0000-0000-00000E130000}"/>
    <cellStyle name="style1488257704398" xfId="3997" xr:uid="{00000000-0005-0000-0000-00000F130000}"/>
    <cellStyle name="style1488257704476" xfId="3998" xr:uid="{00000000-0005-0000-0000-000010130000}"/>
    <cellStyle name="style1488257704569" xfId="3999" xr:uid="{00000000-0005-0000-0000-000011130000}"/>
    <cellStyle name="style1488257704648" xfId="4000" xr:uid="{00000000-0005-0000-0000-000012130000}"/>
    <cellStyle name="style1488257704757" xfId="4001" xr:uid="{00000000-0005-0000-0000-000013130000}"/>
    <cellStyle name="style1488257704866" xfId="4002" xr:uid="{00000000-0005-0000-0000-000014130000}"/>
    <cellStyle name="style1488257704991" xfId="4003" xr:uid="{00000000-0005-0000-0000-000015130000}"/>
    <cellStyle name="style1488257705085" xfId="4004" xr:uid="{00000000-0005-0000-0000-000016130000}"/>
    <cellStyle name="style1488257705179" xfId="4005" xr:uid="{00000000-0005-0000-0000-000017130000}"/>
    <cellStyle name="style1488257705288" xfId="4006" xr:uid="{00000000-0005-0000-0000-000018130000}"/>
    <cellStyle name="style1488257742278" xfId="4007" xr:uid="{00000000-0005-0000-0000-000019130000}"/>
    <cellStyle name="style1488257742388" xfId="4008" xr:uid="{00000000-0005-0000-0000-00001A130000}"/>
    <cellStyle name="style1488257742466" xfId="4009" xr:uid="{00000000-0005-0000-0000-00001B130000}"/>
    <cellStyle name="style1488257742560" xfId="4010" xr:uid="{00000000-0005-0000-0000-00001C130000}"/>
    <cellStyle name="style1488257742638" xfId="4011" xr:uid="{00000000-0005-0000-0000-00001D130000}"/>
    <cellStyle name="style1488257742716" xfId="4012" xr:uid="{00000000-0005-0000-0000-00001E130000}"/>
    <cellStyle name="style1488257742794" xfId="4013" xr:uid="{00000000-0005-0000-0000-00001F130000}"/>
    <cellStyle name="style1488257742888" xfId="4014" xr:uid="{00000000-0005-0000-0000-000020130000}"/>
    <cellStyle name="style1488257742997" xfId="4015" xr:uid="{00000000-0005-0000-0000-000021130000}"/>
    <cellStyle name="style1488257743075" xfId="4016" xr:uid="{00000000-0005-0000-0000-000022130000}"/>
    <cellStyle name="style1488257743169" xfId="4017" xr:uid="{00000000-0005-0000-0000-000023130000}"/>
    <cellStyle name="style1488257743263" xfId="4018" xr:uid="{00000000-0005-0000-0000-000024130000}"/>
    <cellStyle name="style1488257743372" xfId="4019" xr:uid="{00000000-0005-0000-0000-000025130000}"/>
    <cellStyle name="style1488257743466" xfId="4020" xr:uid="{00000000-0005-0000-0000-000026130000}"/>
    <cellStyle name="style1488257743560" xfId="4021" xr:uid="{00000000-0005-0000-0000-000027130000}"/>
    <cellStyle name="style1488257743654" xfId="4022" xr:uid="{00000000-0005-0000-0000-000028130000}"/>
    <cellStyle name="style1488257743732" xfId="4023" xr:uid="{00000000-0005-0000-0000-000029130000}"/>
    <cellStyle name="style1488257743857" xfId="4024" xr:uid="{00000000-0005-0000-0000-00002A130000}"/>
    <cellStyle name="style1488257743935" xfId="4025" xr:uid="{00000000-0005-0000-0000-00002B130000}"/>
    <cellStyle name="style1488257744029" xfId="4026" xr:uid="{00000000-0005-0000-0000-00002C130000}"/>
    <cellStyle name="style1488257744122" xfId="4027" xr:uid="{00000000-0005-0000-0000-00002D130000}"/>
    <cellStyle name="style1488257744200" xfId="4028" xr:uid="{00000000-0005-0000-0000-00002E130000}"/>
    <cellStyle name="style1488257780525" xfId="4029" xr:uid="{00000000-0005-0000-0000-00002F130000}"/>
    <cellStyle name="style1488257780635" xfId="4030" xr:uid="{00000000-0005-0000-0000-000030130000}"/>
    <cellStyle name="style1488257780713" xfId="4031" xr:uid="{00000000-0005-0000-0000-000031130000}"/>
    <cellStyle name="style1488257780807" xfId="4032" xr:uid="{00000000-0005-0000-0000-000032130000}"/>
    <cellStyle name="style1488257780900" xfId="4033" xr:uid="{00000000-0005-0000-0000-000033130000}"/>
    <cellStyle name="style1488257780963" xfId="4034" xr:uid="{00000000-0005-0000-0000-000034130000}"/>
    <cellStyle name="style1488257781041" xfId="4035" xr:uid="{00000000-0005-0000-0000-000035130000}"/>
    <cellStyle name="style1488257781135" xfId="4036" xr:uid="{00000000-0005-0000-0000-000036130000}"/>
    <cellStyle name="style1488257781228" xfId="4037" xr:uid="{00000000-0005-0000-0000-000037130000}"/>
    <cellStyle name="style1488257781307" xfId="4038" xr:uid="{00000000-0005-0000-0000-000038130000}"/>
    <cellStyle name="style1488257781400" xfId="4039" xr:uid="{00000000-0005-0000-0000-000039130000}"/>
    <cellStyle name="style1488257781494" xfId="4040" xr:uid="{00000000-0005-0000-0000-00003A130000}"/>
    <cellStyle name="style1488257781572" xfId="4041" xr:uid="{00000000-0005-0000-0000-00003B130000}"/>
    <cellStyle name="style1488257781682" xfId="4042" xr:uid="{00000000-0005-0000-0000-00003C130000}"/>
    <cellStyle name="style1488257781775" xfId="4043" xr:uid="{00000000-0005-0000-0000-00003D130000}"/>
    <cellStyle name="style1488257781869" xfId="4044" xr:uid="{00000000-0005-0000-0000-00003E130000}"/>
    <cellStyle name="style1488257781963" xfId="4045" xr:uid="{00000000-0005-0000-0000-00003F130000}"/>
    <cellStyle name="style1488257782088" xfId="4046" xr:uid="{00000000-0005-0000-0000-000040130000}"/>
    <cellStyle name="style1488257782182" xfId="4047" xr:uid="{00000000-0005-0000-0000-000041130000}"/>
    <cellStyle name="style1488257782260" xfId="4048" xr:uid="{00000000-0005-0000-0000-000042130000}"/>
    <cellStyle name="style1488257782353" xfId="4049" xr:uid="{00000000-0005-0000-0000-000043130000}"/>
    <cellStyle name="style1488257782447" xfId="4050" xr:uid="{00000000-0005-0000-0000-000044130000}"/>
    <cellStyle name="style1488257782541" xfId="4051" xr:uid="{00000000-0005-0000-0000-000045130000}"/>
    <cellStyle name="style1488257782635" xfId="4052" xr:uid="{00000000-0005-0000-0000-000046130000}"/>
    <cellStyle name="style1488258654984" xfId="4053" xr:uid="{00000000-0005-0000-0000-000047130000}"/>
    <cellStyle name="style1488258655109" xfId="4054" xr:uid="{00000000-0005-0000-0000-000048130000}"/>
    <cellStyle name="style1488258655203" xfId="4055" xr:uid="{00000000-0005-0000-0000-000049130000}"/>
    <cellStyle name="style1488258655312" xfId="4056" xr:uid="{00000000-0005-0000-0000-00004A130000}"/>
    <cellStyle name="style1488258655406" xfId="4057" xr:uid="{00000000-0005-0000-0000-00004B130000}"/>
    <cellStyle name="style1488258655515" xfId="4058" xr:uid="{00000000-0005-0000-0000-00004C130000}"/>
    <cellStyle name="style1488258655609" xfId="4059" xr:uid="{00000000-0005-0000-0000-00004D130000}"/>
    <cellStyle name="style1488258655719" xfId="4060" xr:uid="{00000000-0005-0000-0000-00004E130000}"/>
    <cellStyle name="style1488258655813" xfId="4061" xr:uid="{00000000-0005-0000-0000-00004F130000}"/>
    <cellStyle name="style1488258655922" xfId="4062" xr:uid="{00000000-0005-0000-0000-000050130000}"/>
    <cellStyle name="style1488258656016" xfId="4063" xr:uid="{00000000-0005-0000-0000-000051130000}"/>
    <cellStyle name="style1488258656125" xfId="4064" xr:uid="{00000000-0005-0000-0000-000052130000}"/>
    <cellStyle name="style1488258656234" xfId="4065" xr:uid="{00000000-0005-0000-0000-000053130000}"/>
    <cellStyle name="style1488258656344" xfId="4066" xr:uid="{00000000-0005-0000-0000-000054130000}"/>
    <cellStyle name="style1488258656469" xfId="4067" xr:uid="{00000000-0005-0000-0000-000055130000}"/>
    <cellStyle name="style1488258656594" xfId="4068" xr:uid="{00000000-0005-0000-0000-000056130000}"/>
    <cellStyle name="style1488258656688" xfId="4069" xr:uid="{00000000-0005-0000-0000-000057130000}"/>
    <cellStyle name="style1488258656797" xfId="4070" xr:uid="{00000000-0005-0000-0000-000058130000}"/>
    <cellStyle name="style1488258656906" xfId="4071" xr:uid="{00000000-0005-0000-0000-000059130000}"/>
    <cellStyle name="style1488258657000" xfId="4072" xr:uid="{00000000-0005-0000-0000-00005A130000}"/>
    <cellStyle name="style1488258657110" xfId="4073" xr:uid="{00000000-0005-0000-0000-00005B130000}"/>
    <cellStyle name="style1488258657219" xfId="4074" xr:uid="{00000000-0005-0000-0000-00005C130000}"/>
    <cellStyle name="style1488258657313" xfId="4075" xr:uid="{00000000-0005-0000-0000-00005D130000}"/>
    <cellStyle name="style1488258657422" xfId="4076" xr:uid="{00000000-0005-0000-0000-00005E130000}"/>
    <cellStyle name="style1488258657516" xfId="4077" xr:uid="{00000000-0005-0000-0000-00005F130000}"/>
    <cellStyle name="style1488258657610" xfId="4078" xr:uid="{00000000-0005-0000-0000-000060130000}"/>
    <cellStyle name="style1488258657735" xfId="4079" xr:uid="{00000000-0005-0000-0000-000061130000}"/>
    <cellStyle name="style1488258657860" xfId="4080" xr:uid="{00000000-0005-0000-0000-000062130000}"/>
    <cellStyle name="style1488258657953" xfId="4081" xr:uid="{00000000-0005-0000-0000-000063130000}"/>
    <cellStyle name="style1488258658078" xfId="4082" xr:uid="{00000000-0005-0000-0000-000064130000}"/>
    <cellStyle name="style1488258658188" xfId="4083" xr:uid="{00000000-0005-0000-0000-000065130000}"/>
    <cellStyle name="style1488258694635" xfId="4084" xr:uid="{00000000-0005-0000-0000-000066130000}"/>
    <cellStyle name="style1488258694728" xfId="4085" xr:uid="{00000000-0005-0000-0000-000067130000}"/>
    <cellStyle name="style1488258694822" xfId="4086" xr:uid="{00000000-0005-0000-0000-000068130000}"/>
    <cellStyle name="style1488258694900" xfId="4087" xr:uid="{00000000-0005-0000-0000-000069130000}"/>
    <cellStyle name="style1488258694994" xfId="4088" xr:uid="{00000000-0005-0000-0000-00006A130000}"/>
    <cellStyle name="style1488258695072" xfId="4089" xr:uid="{00000000-0005-0000-0000-00006B130000}"/>
    <cellStyle name="style1488258695166" xfId="4090" xr:uid="{00000000-0005-0000-0000-00006C130000}"/>
    <cellStyle name="style1488258695244" xfId="4091" xr:uid="{00000000-0005-0000-0000-00006D130000}"/>
    <cellStyle name="style1488258695338" xfId="4092" xr:uid="{00000000-0005-0000-0000-00006E130000}"/>
    <cellStyle name="style1488258695431" xfId="4093" xr:uid="{00000000-0005-0000-0000-00006F130000}"/>
    <cellStyle name="style1488258695510" xfId="4094" xr:uid="{00000000-0005-0000-0000-000070130000}"/>
    <cellStyle name="style1488258695603" xfId="4095" xr:uid="{00000000-0005-0000-0000-000071130000}"/>
    <cellStyle name="style1488258695697" xfId="4096" xr:uid="{00000000-0005-0000-0000-000072130000}"/>
    <cellStyle name="style1488258695775" xfId="4097" xr:uid="{00000000-0005-0000-0000-000073130000}"/>
    <cellStyle name="style1488258695885" xfId="4098" xr:uid="{00000000-0005-0000-0000-000074130000}"/>
    <cellStyle name="style1488258695963" xfId="4099" xr:uid="{00000000-0005-0000-0000-000075130000}"/>
    <cellStyle name="style1488258696057" xfId="4100" xr:uid="{00000000-0005-0000-0000-000076130000}"/>
    <cellStyle name="style1488258696150" xfId="4101" xr:uid="{00000000-0005-0000-0000-000077130000}"/>
    <cellStyle name="style1488258696260" xfId="4102" xr:uid="{00000000-0005-0000-0000-000078130000}"/>
    <cellStyle name="style1488258696354" xfId="4103" xr:uid="{00000000-0005-0000-0000-000079130000}"/>
    <cellStyle name="style1488258696432" xfId="4104" xr:uid="{00000000-0005-0000-0000-00007A130000}"/>
    <cellStyle name="style1488258696525" xfId="4105" xr:uid="{00000000-0005-0000-0000-00007B130000}"/>
    <cellStyle name="style1488258696619" xfId="4106" xr:uid="{00000000-0005-0000-0000-00007C130000}"/>
    <cellStyle name="style1488258696697" xfId="4107" xr:uid="{00000000-0005-0000-0000-00007D130000}"/>
    <cellStyle name="style1488258696791" xfId="4108" xr:uid="{00000000-0005-0000-0000-00007E130000}"/>
    <cellStyle name="style1488258696869" xfId="4109" xr:uid="{00000000-0005-0000-0000-00007F130000}"/>
    <cellStyle name="style1488258696963" xfId="4110" xr:uid="{00000000-0005-0000-0000-000080130000}"/>
    <cellStyle name="style1488258697088" xfId="4111" xr:uid="{00000000-0005-0000-0000-000081130000}"/>
    <cellStyle name="style1488258697182" xfId="4112" xr:uid="{00000000-0005-0000-0000-000082130000}"/>
    <cellStyle name="style1488258697260" xfId="4113" xr:uid="{00000000-0005-0000-0000-000083130000}"/>
    <cellStyle name="style1488258697354" xfId="4114" xr:uid="{00000000-0005-0000-0000-000084130000}"/>
    <cellStyle name="style1488258697463" xfId="4115" xr:uid="{00000000-0005-0000-0000-000085130000}"/>
    <cellStyle name="style1488258697525" xfId="4116" xr:uid="{00000000-0005-0000-0000-000086130000}"/>
    <cellStyle name="style1488258697604" xfId="4117" xr:uid="{00000000-0005-0000-0000-000087130000}"/>
    <cellStyle name="style1488258697682" xfId="4118" xr:uid="{00000000-0005-0000-0000-000088130000}"/>
    <cellStyle name="style1488258697760" xfId="4119" xr:uid="{00000000-0005-0000-0000-000089130000}"/>
    <cellStyle name="style1488258697822" xfId="4120" xr:uid="{00000000-0005-0000-0000-00008A130000}"/>
    <cellStyle name="style1488258697901" xfId="4121" xr:uid="{00000000-0005-0000-0000-00008B130000}"/>
    <cellStyle name="style1488258697979" xfId="4122" xr:uid="{00000000-0005-0000-0000-00008C130000}"/>
    <cellStyle name="style1488258698104" xfId="4123" xr:uid="{00000000-0005-0000-0000-00008D130000}"/>
    <cellStyle name="style1488258698182" xfId="4124" xr:uid="{00000000-0005-0000-0000-00008E130000}"/>
    <cellStyle name="style1488258698244" xfId="4125" xr:uid="{00000000-0005-0000-0000-00008F130000}"/>
    <cellStyle name="style1488258698322" xfId="4126" xr:uid="{00000000-0005-0000-0000-000090130000}"/>
    <cellStyle name="style1488258734590" xfId="4127" xr:uid="{00000000-0005-0000-0000-000091130000}"/>
    <cellStyle name="style1488258734684" xfId="4128" xr:uid="{00000000-0005-0000-0000-000092130000}"/>
    <cellStyle name="style1488258734778" xfId="4129" xr:uid="{00000000-0005-0000-0000-000093130000}"/>
    <cellStyle name="style1488258734871" xfId="4130" xr:uid="{00000000-0005-0000-0000-000094130000}"/>
    <cellStyle name="style1488258734965" xfId="4131" xr:uid="{00000000-0005-0000-0000-000095130000}"/>
    <cellStyle name="style1488258735043" xfId="4132" xr:uid="{00000000-0005-0000-0000-000096130000}"/>
    <cellStyle name="style1488258735137" xfId="4133" xr:uid="{00000000-0005-0000-0000-000097130000}"/>
    <cellStyle name="style1488258735231" xfId="4134" xr:uid="{00000000-0005-0000-0000-000098130000}"/>
    <cellStyle name="style1488258735309" xfId="4135" xr:uid="{00000000-0005-0000-0000-000099130000}"/>
    <cellStyle name="style1488258735403" xfId="4136" xr:uid="{00000000-0005-0000-0000-00009A130000}"/>
    <cellStyle name="style1488258735496" xfId="4137" xr:uid="{00000000-0005-0000-0000-00009B130000}"/>
    <cellStyle name="style1488258735574" xfId="4138" xr:uid="{00000000-0005-0000-0000-00009C130000}"/>
    <cellStyle name="style1488258735668" xfId="4139" xr:uid="{00000000-0005-0000-0000-00009D130000}"/>
    <cellStyle name="style1488258735746" xfId="4140" xr:uid="{00000000-0005-0000-0000-00009E130000}"/>
    <cellStyle name="style1488258735856" xfId="4141" xr:uid="{00000000-0005-0000-0000-00009F130000}"/>
    <cellStyle name="style1488258735949" xfId="4142" xr:uid="{00000000-0005-0000-0000-0000A0130000}"/>
    <cellStyle name="style1488258736028" xfId="4143" xr:uid="{00000000-0005-0000-0000-0000A1130000}"/>
    <cellStyle name="style1488258736121" xfId="4144" xr:uid="{00000000-0005-0000-0000-0000A2130000}"/>
    <cellStyle name="style1488258736231" xfId="4145" xr:uid="{00000000-0005-0000-0000-0000A3130000}"/>
    <cellStyle name="style1488258736309" xfId="4146" xr:uid="{00000000-0005-0000-0000-0000A4130000}"/>
    <cellStyle name="style1488258736403" xfId="4147" xr:uid="{00000000-0005-0000-0000-0000A5130000}"/>
    <cellStyle name="style1488258736481" xfId="4148" xr:uid="{00000000-0005-0000-0000-0000A6130000}"/>
    <cellStyle name="style1488258736575" xfId="4149" xr:uid="{00000000-0005-0000-0000-0000A7130000}"/>
    <cellStyle name="style1488258736668" xfId="4150" xr:uid="{00000000-0005-0000-0000-0000A8130000}"/>
    <cellStyle name="style1488258736746" xfId="4151" xr:uid="{00000000-0005-0000-0000-0000A9130000}"/>
    <cellStyle name="style1488258736840" xfId="4152" xr:uid="{00000000-0005-0000-0000-0000AA130000}"/>
    <cellStyle name="style1488258736934" xfId="4153" xr:uid="{00000000-0005-0000-0000-0000AB130000}"/>
    <cellStyle name="style1488258737028" xfId="4154" xr:uid="{00000000-0005-0000-0000-0000AC130000}"/>
    <cellStyle name="style1488258737122" xfId="4155" xr:uid="{00000000-0005-0000-0000-0000AD130000}"/>
    <cellStyle name="style1488258737200" xfId="4156" xr:uid="{00000000-0005-0000-0000-0000AE130000}"/>
    <cellStyle name="style1488258737294" xfId="4157" xr:uid="{00000000-0005-0000-0000-0000AF130000}"/>
    <cellStyle name="style1488258773330" xfId="4158" xr:uid="{00000000-0005-0000-0000-0000B0130000}"/>
    <cellStyle name="style1488258773424" xfId="4159" xr:uid="{00000000-0005-0000-0000-0000B1130000}"/>
    <cellStyle name="style1488258773502" xfId="4160" xr:uid="{00000000-0005-0000-0000-0000B2130000}"/>
    <cellStyle name="style1488258773596" xfId="4161" xr:uid="{00000000-0005-0000-0000-0000B3130000}"/>
    <cellStyle name="style1488258773674" xfId="4162" xr:uid="{00000000-0005-0000-0000-0000B4130000}"/>
    <cellStyle name="style1488258773768" xfId="4163" xr:uid="{00000000-0005-0000-0000-0000B5130000}"/>
    <cellStyle name="style1488258773846" xfId="4164" xr:uid="{00000000-0005-0000-0000-0000B6130000}"/>
    <cellStyle name="style1488258773940" xfId="4165" xr:uid="{00000000-0005-0000-0000-0000B7130000}"/>
    <cellStyle name="style1488258774033" xfId="4166" xr:uid="{00000000-0005-0000-0000-0000B8130000}"/>
    <cellStyle name="style1488258774111" xfId="4167" xr:uid="{00000000-0005-0000-0000-0000B9130000}"/>
    <cellStyle name="style1488258774221" xfId="4168" xr:uid="{00000000-0005-0000-0000-0000BA130000}"/>
    <cellStyle name="style1488258774299" xfId="4169" xr:uid="{00000000-0005-0000-0000-0000BB130000}"/>
    <cellStyle name="style1488258774393" xfId="4170" xr:uid="{00000000-0005-0000-0000-0000BC130000}"/>
    <cellStyle name="style1488258774486" xfId="4171" xr:uid="{00000000-0005-0000-0000-0000BD130000}"/>
    <cellStyle name="style1488258774580" xfId="4172" xr:uid="{00000000-0005-0000-0000-0000BE130000}"/>
    <cellStyle name="style1488258774658" xfId="4173" xr:uid="{00000000-0005-0000-0000-0000BF130000}"/>
    <cellStyle name="style1488258774752" xfId="4174" xr:uid="{00000000-0005-0000-0000-0000C0130000}"/>
    <cellStyle name="style1488258774862" xfId="4175" xr:uid="{00000000-0005-0000-0000-0000C1130000}"/>
    <cellStyle name="style1488258774956" xfId="4176" xr:uid="{00000000-0005-0000-0000-0000C2130000}"/>
    <cellStyle name="style1488258775049" xfId="4177" xr:uid="{00000000-0005-0000-0000-0000C3130000}"/>
    <cellStyle name="style1488258775127" xfId="4178" xr:uid="{00000000-0005-0000-0000-0000C4130000}"/>
    <cellStyle name="style1488258775221" xfId="4179" xr:uid="{00000000-0005-0000-0000-0000C5130000}"/>
    <cellStyle name="style1488258775315" xfId="4180" xr:uid="{00000000-0005-0000-0000-0000C6130000}"/>
    <cellStyle name="style1488258775393" xfId="4181" xr:uid="{00000000-0005-0000-0000-0000C7130000}"/>
    <cellStyle name="style1488258775487" xfId="4182" xr:uid="{00000000-0005-0000-0000-0000C8130000}"/>
    <cellStyle name="style1488258775565" xfId="4183" xr:uid="{00000000-0005-0000-0000-0000C9130000}"/>
    <cellStyle name="style1488258775659" xfId="4184" xr:uid="{00000000-0005-0000-0000-0000CA130000}"/>
    <cellStyle name="style1488258775768" xfId="4185" xr:uid="{00000000-0005-0000-0000-0000CB130000}"/>
    <cellStyle name="style1488258775862" xfId="4186" xr:uid="{00000000-0005-0000-0000-0000CC130000}"/>
    <cellStyle name="style1488258775956" xfId="4187" xr:uid="{00000000-0005-0000-0000-0000CD130000}"/>
    <cellStyle name="style1488258776049" xfId="4188" xr:uid="{00000000-0005-0000-0000-0000CE130000}"/>
    <cellStyle name="style1488258776143" xfId="4189" xr:uid="{00000000-0005-0000-0000-0000CF130000}"/>
    <cellStyle name="style1488258776221" xfId="4190" xr:uid="{00000000-0005-0000-0000-0000D0130000}"/>
    <cellStyle name="style1488258776299" xfId="4191" xr:uid="{00000000-0005-0000-0000-0000D1130000}"/>
    <cellStyle name="style1488258776378" xfId="4192" xr:uid="{00000000-0005-0000-0000-0000D2130000}"/>
    <cellStyle name="style1488258776440" xfId="4193" xr:uid="{00000000-0005-0000-0000-0000D3130000}"/>
    <cellStyle name="style1488258776518" xfId="4194" xr:uid="{00000000-0005-0000-0000-0000D4130000}"/>
    <cellStyle name="style1488258776596" xfId="4195" xr:uid="{00000000-0005-0000-0000-0000D5130000}"/>
    <cellStyle name="style1488258776659" xfId="4196" xr:uid="{00000000-0005-0000-0000-0000D6130000}"/>
    <cellStyle name="style1488258776768" xfId="4197" xr:uid="{00000000-0005-0000-0000-0000D7130000}"/>
    <cellStyle name="style1488258776846" xfId="4198" xr:uid="{00000000-0005-0000-0000-0000D8130000}"/>
    <cellStyle name="style1488258776909" xfId="4199" xr:uid="{00000000-0005-0000-0000-0000D9130000}"/>
    <cellStyle name="style1488258776987" xfId="4200" xr:uid="{00000000-0005-0000-0000-0000DA130000}"/>
    <cellStyle name="style1488258813449" xfId="4201" xr:uid="{00000000-0005-0000-0000-0000DB130000}"/>
    <cellStyle name="style1488258813543" xfId="4202" xr:uid="{00000000-0005-0000-0000-0000DC130000}"/>
    <cellStyle name="style1488258813637" xfId="4203" xr:uid="{00000000-0005-0000-0000-0000DD130000}"/>
    <cellStyle name="style1488258813715" xfId="4204" xr:uid="{00000000-0005-0000-0000-0000DE130000}"/>
    <cellStyle name="style1488258813808" xfId="4205" xr:uid="{00000000-0005-0000-0000-0000DF130000}"/>
    <cellStyle name="style1488258813887" xfId="4206" xr:uid="{00000000-0005-0000-0000-0000E0130000}"/>
    <cellStyle name="style1488258813981" xfId="4207" xr:uid="{00000000-0005-0000-0000-0000E1130000}"/>
    <cellStyle name="style1488258814059" xfId="4208" xr:uid="{00000000-0005-0000-0000-0000E2130000}"/>
    <cellStyle name="style1488258814153" xfId="4209" xr:uid="{00000000-0005-0000-0000-0000E3130000}"/>
    <cellStyle name="style1488258814247" xfId="4210" xr:uid="{00000000-0005-0000-0000-0000E4130000}"/>
    <cellStyle name="style1488258814325" xfId="4211" xr:uid="{00000000-0005-0000-0000-0000E5130000}"/>
    <cellStyle name="style1488258814419" xfId="4212" xr:uid="{00000000-0005-0000-0000-0000E6130000}"/>
    <cellStyle name="style1488258814512" xfId="4213" xr:uid="{00000000-0005-0000-0000-0000E7130000}"/>
    <cellStyle name="style1488258814591" xfId="4214" xr:uid="{00000000-0005-0000-0000-0000E8130000}"/>
    <cellStyle name="style1488258814684" xfId="4215" xr:uid="{00000000-0005-0000-0000-0000E9130000}"/>
    <cellStyle name="style1488258814778" xfId="4216" xr:uid="{00000000-0005-0000-0000-0000EA130000}"/>
    <cellStyle name="style1488258814872" xfId="4217" xr:uid="{00000000-0005-0000-0000-0000EB130000}"/>
    <cellStyle name="style1488258814966" xfId="4218" xr:uid="{00000000-0005-0000-0000-0000EC130000}"/>
    <cellStyle name="style1488258815059" xfId="4219" xr:uid="{00000000-0005-0000-0000-0000ED130000}"/>
    <cellStyle name="style1488258815137" xfId="4220" xr:uid="{00000000-0005-0000-0000-0000EE130000}"/>
    <cellStyle name="style1488258815231" xfId="4221" xr:uid="{00000000-0005-0000-0000-0000EF130000}"/>
    <cellStyle name="style1488258815309" xfId="4222" xr:uid="{00000000-0005-0000-0000-0000F0130000}"/>
    <cellStyle name="style1488258815403" xfId="4223" xr:uid="{00000000-0005-0000-0000-0000F1130000}"/>
    <cellStyle name="style1488258815481" xfId="4224" xr:uid="{00000000-0005-0000-0000-0000F2130000}"/>
    <cellStyle name="style1488258815575" xfId="4225" xr:uid="{00000000-0005-0000-0000-0000F3130000}"/>
    <cellStyle name="style1488258815669" xfId="4226" xr:uid="{00000000-0005-0000-0000-0000F4130000}"/>
    <cellStyle name="style1488258815747" xfId="4227" xr:uid="{00000000-0005-0000-0000-0000F5130000}"/>
    <cellStyle name="style1488258815841" xfId="4228" xr:uid="{00000000-0005-0000-0000-0000F6130000}"/>
    <cellStyle name="style1488258815934" xfId="4229" xr:uid="{00000000-0005-0000-0000-0000F7130000}"/>
    <cellStyle name="style1488258816028" xfId="4230" xr:uid="{00000000-0005-0000-0000-0000F8130000}"/>
    <cellStyle name="style1488258816122" xfId="4231" xr:uid="{00000000-0005-0000-0000-0000F9130000}"/>
    <cellStyle name="style1488258816216" xfId="4232" xr:uid="{00000000-0005-0000-0000-0000FA130000}"/>
    <cellStyle name="style1488258816341" xfId="4233" xr:uid="{00000000-0005-0000-0000-0000FB130000}"/>
    <cellStyle name="style1488258816403" xfId="4234" xr:uid="{00000000-0005-0000-0000-0000FC130000}"/>
    <cellStyle name="style1488258816481" xfId="4235" xr:uid="{00000000-0005-0000-0000-0000FD130000}"/>
    <cellStyle name="style1488258816559" xfId="4236" xr:uid="{00000000-0005-0000-0000-0000FE130000}"/>
    <cellStyle name="style1488258816622" xfId="4237" xr:uid="{00000000-0005-0000-0000-0000FF130000}"/>
    <cellStyle name="style1488258816700" xfId="4238" xr:uid="{00000000-0005-0000-0000-000000140000}"/>
    <cellStyle name="style1488258816778" xfId="4239" xr:uid="{00000000-0005-0000-0000-000001140000}"/>
    <cellStyle name="style1488258816841" xfId="4240" xr:uid="{00000000-0005-0000-0000-000002140000}"/>
    <cellStyle name="style1488258816935" xfId="4241" xr:uid="{00000000-0005-0000-0000-000003140000}"/>
    <cellStyle name="style1488258817013" xfId="4242" xr:uid="{00000000-0005-0000-0000-000004140000}"/>
    <cellStyle name="style1488258817075" xfId="4243" xr:uid="{00000000-0005-0000-0000-000005140000}"/>
    <cellStyle name="style1488258817153" xfId="4244" xr:uid="{00000000-0005-0000-0000-000006140000}"/>
    <cellStyle name="style1488258853096" xfId="4245" xr:uid="{00000000-0005-0000-0000-000007140000}"/>
    <cellStyle name="style1488258853190" xfId="4246" xr:uid="{00000000-0005-0000-0000-000008140000}"/>
    <cellStyle name="style1488258853283" xfId="4247" xr:uid="{00000000-0005-0000-0000-000009140000}"/>
    <cellStyle name="style1488258853377" xfId="4248" xr:uid="{00000000-0005-0000-0000-00000A140000}"/>
    <cellStyle name="style1488258853487" xfId="4249" xr:uid="{00000000-0005-0000-0000-00000B140000}"/>
    <cellStyle name="style1488258853580" xfId="4250" xr:uid="{00000000-0005-0000-0000-00000C140000}"/>
    <cellStyle name="style1488258853690" xfId="4251" xr:uid="{00000000-0005-0000-0000-00000D140000}"/>
    <cellStyle name="style1488258853784" xfId="4252" xr:uid="{00000000-0005-0000-0000-00000E140000}"/>
    <cellStyle name="style1488258853879" xfId="4253" xr:uid="{00000000-0005-0000-0000-00000F140000}"/>
    <cellStyle name="style1488258853972" xfId="4254" xr:uid="{00000000-0005-0000-0000-000010140000}"/>
    <cellStyle name="style1488258854050" xfId="4255" xr:uid="{00000000-0005-0000-0000-000011140000}"/>
    <cellStyle name="style1488258854144" xfId="4256" xr:uid="{00000000-0005-0000-0000-000012140000}"/>
    <cellStyle name="style1488258854222" xfId="4257" xr:uid="{00000000-0005-0000-0000-000013140000}"/>
    <cellStyle name="style1488258854316" xfId="4258" xr:uid="{00000000-0005-0000-0000-000014140000}"/>
    <cellStyle name="style1488258854410" xfId="4259" xr:uid="{00000000-0005-0000-0000-000015140000}"/>
    <cellStyle name="style1488258854519" xfId="4260" xr:uid="{00000000-0005-0000-0000-000016140000}"/>
    <cellStyle name="style1488258854629" xfId="4261" xr:uid="{00000000-0005-0000-0000-000017140000}"/>
    <cellStyle name="style1488258854738" xfId="4262" xr:uid="{00000000-0005-0000-0000-000018140000}"/>
    <cellStyle name="style1488258854847" xfId="4263" xr:uid="{00000000-0005-0000-0000-000019140000}"/>
    <cellStyle name="style1488258854941" xfId="4264" xr:uid="{00000000-0005-0000-0000-00001A140000}"/>
    <cellStyle name="style1488258891414" xfId="4265" xr:uid="{00000000-0005-0000-0000-00001B140000}"/>
    <cellStyle name="style1488258891508" xfId="4266" xr:uid="{00000000-0005-0000-0000-00001C140000}"/>
    <cellStyle name="style1488258891601" xfId="4267" xr:uid="{00000000-0005-0000-0000-00001D140000}"/>
    <cellStyle name="style1488258891680" xfId="4268" xr:uid="{00000000-0005-0000-0000-00001E140000}"/>
    <cellStyle name="style1488258891773" xfId="4269" xr:uid="{00000000-0005-0000-0000-00001F140000}"/>
    <cellStyle name="style1488258891851" xfId="4270" xr:uid="{00000000-0005-0000-0000-000020140000}"/>
    <cellStyle name="style1488258891930" xfId="4271" xr:uid="{00000000-0005-0000-0000-000021140000}"/>
    <cellStyle name="style1488258892023" xfId="4272" xr:uid="{00000000-0005-0000-0000-000022140000}"/>
    <cellStyle name="style1488258892133" xfId="4273" xr:uid="{00000000-0005-0000-0000-000023140000}"/>
    <cellStyle name="style1488258892211" xfId="4274" xr:uid="{00000000-0005-0000-0000-000024140000}"/>
    <cellStyle name="style1488258892305" xfId="4275" xr:uid="{00000000-0005-0000-0000-000025140000}"/>
    <cellStyle name="style1488258892398" xfId="4276" xr:uid="{00000000-0005-0000-0000-000026140000}"/>
    <cellStyle name="style1488258892508" xfId="4277" xr:uid="{00000000-0005-0000-0000-000027140000}"/>
    <cellStyle name="style1488258892602" xfId="4278" xr:uid="{00000000-0005-0000-0000-000028140000}"/>
    <cellStyle name="style1488258892695" xfId="4279" xr:uid="{00000000-0005-0000-0000-000029140000}"/>
    <cellStyle name="style1488258892773" xfId="4280" xr:uid="{00000000-0005-0000-0000-00002A140000}"/>
    <cellStyle name="style1488258892883" xfId="4281" xr:uid="{00000000-0005-0000-0000-00002B140000}"/>
    <cellStyle name="style1488258892992" xfId="4282" xr:uid="{00000000-0005-0000-0000-00002C140000}"/>
    <cellStyle name="style1488258893070" xfId="4283" xr:uid="{00000000-0005-0000-0000-00002D140000}"/>
    <cellStyle name="style1488258893164" xfId="4284" xr:uid="{00000000-0005-0000-0000-00002E140000}"/>
    <cellStyle name="style1488258893242" xfId="4285" xr:uid="{00000000-0005-0000-0000-00002F140000}"/>
    <cellStyle name="style1488258893336" xfId="4286" xr:uid="{00000000-0005-0000-0000-000030140000}"/>
    <cellStyle name="style1488258929863" xfId="4287" xr:uid="{00000000-0005-0000-0000-000031140000}"/>
    <cellStyle name="style1488258929973" xfId="4288" xr:uid="{00000000-0005-0000-0000-000032140000}"/>
    <cellStyle name="style1488258930051" xfId="4289" xr:uid="{00000000-0005-0000-0000-000033140000}"/>
    <cellStyle name="style1488258930145" xfId="4290" xr:uid="{00000000-0005-0000-0000-000034140000}"/>
    <cellStyle name="style1488258930238" xfId="4291" xr:uid="{00000000-0005-0000-0000-000035140000}"/>
    <cellStyle name="style1488258930317" xfId="4292" xr:uid="{00000000-0005-0000-0000-000036140000}"/>
    <cellStyle name="style1488258930395" xfId="4293" xr:uid="{00000000-0005-0000-0000-000037140000}"/>
    <cellStyle name="style1488258930473" xfId="4294" xr:uid="{00000000-0005-0000-0000-000038140000}"/>
    <cellStyle name="style1488258930567" xfId="4295" xr:uid="{00000000-0005-0000-0000-000039140000}"/>
    <cellStyle name="style1488258930645" xfId="4296" xr:uid="{00000000-0005-0000-0000-00003A140000}"/>
    <cellStyle name="style1488258930738" xfId="4297" xr:uid="{00000000-0005-0000-0000-00003B140000}"/>
    <cellStyle name="style1488258930832" xfId="4298" xr:uid="{00000000-0005-0000-0000-00003C140000}"/>
    <cellStyle name="style1488258930910" xfId="4299" xr:uid="{00000000-0005-0000-0000-00003D140000}"/>
    <cellStyle name="style1488258931020" xfId="4300" xr:uid="{00000000-0005-0000-0000-00003E140000}"/>
    <cellStyle name="style1488258931113" xfId="4301" xr:uid="{00000000-0005-0000-0000-00003F140000}"/>
    <cellStyle name="style1488258931207" xfId="4302" xr:uid="{00000000-0005-0000-0000-000040140000}"/>
    <cellStyle name="style1488258931285" xfId="4303" xr:uid="{00000000-0005-0000-0000-000041140000}"/>
    <cellStyle name="style1488258931410" xfId="4304" xr:uid="{00000000-0005-0000-0000-000042140000}"/>
    <cellStyle name="style1488258931504" xfId="4305" xr:uid="{00000000-0005-0000-0000-000043140000}"/>
    <cellStyle name="style1488258931582" xfId="4306" xr:uid="{00000000-0005-0000-0000-000044140000}"/>
    <cellStyle name="style1488258931676" xfId="4307" xr:uid="{00000000-0005-0000-0000-000045140000}"/>
    <cellStyle name="style1488258931770" xfId="4308" xr:uid="{00000000-0005-0000-0000-000046140000}"/>
    <cellStyle name="style1488258931848" xfId="4309" xr:uid="{00000000-0005-0000-0000-000047140000}"/>
    <cellStyle name="style1488258931942" xfId="4310" xr:uid="{00000000-0005-0000-0000-000048140000}"/>
    <cellStyle name="style1488259835940" xfId="4311" xr:uid="{00000000-0005-0000-0000-000049140000}"/>
    <cellStyle name="style1488259836049" xfId="4312" xr:uid="{00000000-0005-0000-0000-00004A140000}"/>
    <cellStyle name="style1488259836159" xfId="4313" xr:uid="{00000000-0005-0000-0000-00004B140000}"/>
    <cellStyle name="style1488259836268" xfId="4314" xr:uid="{00000000-0005-0000-0000-00004C140000}"/>
    <cellStyle name="style1488259836362" xfId="4315" xr:uid="{00000000-0005-0000-0000-00004D140000}"/>
    <cellStyle name="style1488259836471" xfId="4316" xr:uid="{00000000-0005-0000-0000-00004E140000}"/>
    <cellStyle name="style1488259836565" xfId="4317" xr:uid="{00000000-0005-0000-0000-00004F140000}"/>
    <cellStyle name="style1488259836675" xfId="4318" xr:uid="{00000000-0005-0000-0000-000050140000}"/>
    <cellStyle name="style1488259836768" xfId="4319" xr:uid="{00000000-0005-0000-0000-000051140000}"/>
    <cellStyle name="style1488259836893" xfId="4320" xr:uid="{00000000-0005-0000-0000-000052140000}"/>
    <cellStyle name="style1488259837003" xfId="4321" xr:uid="{00000000-0005-0000-0000-000053140000}"/>
    <cellStyle name="style1488259837112" xfId="4322" xr:uid="{00000000-0005-0000-0000-000054140000}"/>
    <cellStyle name="style1488259837221" xfId="4323" xr:uid="{00000000-0005-0000-0000-000055140000}"/>
    <cellStyle name="style1488259837315" xfId="4324" xr:uid="{00000000-0005-0000-0000-000056140000}"/>
    <cellStyle name="style1488259837471" xfId="4325" xr:uid="{00000000-0005-0000-0000-000057140000}"/>
    <cellStyle name="style1488259837612" xfId="4326" xr:uid="{00000000-0005-0000-0000-000058140000}"/>
    <cellStyle name="style1488259837737" xfId="4327" xr:uid="{00000000-0005-0000-0000-000059140000}"/>
    <cellStyle name="style1488259837846" xfId="4328" xr:uid="{00000000-0005-0000-0000-00005A140000}"/>
    <cellStyle name="style1488259837956" xfId="4329" xr:uid="{00000000-0005-0000-0000-00005B140000}"/>
    <cellStyle name="style1488259838065" xfId="4330" xr:uid="{00000000-0005-0000-0000-00005C140000}"/>
    <cellStyle name="style1488259838159" xfId="4331" xr:uid="{00000000-0005-0000-0000-00005D140000}"/>
    <cellStyle name="style1488259838253" xfId="4332" xr:uid="{00000000-0005-0000-0000-00005E140000}"/>
    <cellStyle name="style1488259838769" xfId="4333" xr:uid="{00000000-0005-0000-0000-00005F140000}"/>
    <cellStyle name="style1488259838941" xfId="4334" xr:uid="{00000000-0005-0000-0000-000060140000}"/>
    <cellStyle name="style1488259839129" xfId="4335" xr:uid="{00000000-0005-0000-0000-000061140000}"/>
    <cellStyle name="style1488259839316" xfId="4336" xr:uid="{00000000-0005-0000-0000-000062140000}"/>
    <cellStyle name="style1488259839488" xfId="4337" xr:uid="{00000000-0005-0000-0000-000063140000}"/>
    <cellStyle name="style1488259839629" xfId="4338" xr:uid="{00000000-0005-0000-0000-000064140000}"/>
    <cellStyle name="style1488259839785" xfId="4339" xr:uid="{00000000-0005-0000-0000-000065140000}"/>
    <cellStyle name="style1488259839941" xfId="4340" xr:uid="{00000000-0005-0000-0000-000066140000}"/>
    <cellStyle name="style1488259840082" xfId="4341" xr:uid="{00000000-0005-0000-0000-000067140000}"/>
    <cellStyle name="style1488259877432" xfId="4342" xr:uid="{00000000-0005-0000-0000-000068140000}"/>
    <cellStyle name="style1488259877526" xfId="4343" xr:uid="{00000000-0005-0000-0000-000069140000}"/>
    <cellStyle name="style1488259877620" xfId="4344" xr:uid="{00000000-0005-0000-0000-00006A140000}"/>
    <cellStyle name="style1488259877698" xfId="4345" xr:uid="{00000000-0005-0000-0000-00006B140000}"/>
    <cellStyle name="style1488259877792" xfId="4346" xr:uid="{00000000-0005-0000-0000-00006C140000}"/>
    <cellStyle name="style1488259877870" xfId="4347" xr:uid="{00000000-0005-0000-0000-00006D140000}"/>
    <cellStyle name="style1488259877964" xfId="4348" xr:uid="{00000000-0005-0000-0000-00006E140000}"/>
    <cellStyle name="style1488259878058" xfId="4349" xr:uid="{00000000-0005-0000-0000-00006F140000}"/>
    <cellStyle name="style1488259878151" xfId="4350" xr:uid="{00000000-0005-0000-0000-000070140000}"/>
    <cellStyle name="style1488259878245" xfId="4351" xr:uid="{00000000-0005-0000-0000-000071140000}"/>
    <cellStyle name="style1488259878339" xfId="4352" xr:uid="{00000000-0005-0000-0000-000072140000}"/>
    <cellStyle name="style1488259878417" xfId="4353" xr:uid="{00000000-0005-0000-0000-000073140000}"/>
    <cellStyle name="style1488259878511" xfId="4354" xr:uid="{00000000-0005-0000-0000-000074140000}"/>
    <cellStyle name="style1488259878605" xfId="4355" xr:uid="{00000000-0005-0000-0000-000075140000}"/>
    <cellStyle name="style1488259878698" xfId="4356" xr:uid="{00000000-0005-0000-0000-000076140000}"/>
    <cellStyle name="style1488259878792" xfId="4357" xr:uid="{00000000-0005-0000-0000-000077140000}"/>
    <cellStyle name="style1488259878870" xfId="4358" xr:uid="{00000000-0005-0000-0000-000078140000}"/>
    <cellStyle name="style1488259878995" xfId="4359" xr:uid="{00000000-0005-0000-0000-000079140000}"/>
    <cellStyle name="style1488259879120" xfId="4360" xr:uid="{00000000-0005-0000-0000-00007A140000}"/>
    <cellStyle name="style1488259879198" xfId="4361" xr:uid="{00000000-0005-0000-0000-00007B140000}"/>
    <cellStyle name="style1488259879292" xfId="4362" xr:uid="{00000000-0005-0000-0000-00007C140000}"/>
    <cellStyle name="style1488259879386" xfId="4363" xr:uid="{00000000-0005-0000-0000-00007D140000}"/>
    <cellStyle name="style1488259879464" xfId="4364" xr:uid="{00000000-0005-0000-0000-00007E140000}"/>
    <cellStyle name="style1488259879558" xfId="4365" xr:uid="{00000000-0005-0000-0000-00007F140000}"/>
    <cellStyle name="style1488259879636" xfId="4366" xr:uid="{00000000-0005-0000-0000-000080140000}"/>
    <cellStyle name="style1488259879730" xfId="4367" xr:uid="{00000000-0005-0000-0000-000081140000}"/>
    <cellStyle name="style1488259879823" xfId="4368" xr:uid="{00000000-0005-0000-0000-000082140000}"/>
    <cellStyle name="style1488259879964" xfId="4369" xr:uid="{00000000-0005-0000-0000-000083140000}"/>
    <cellStyle name="style1488259880042" xfId="4370" xr:uid="{00000000-0005-0000-0000-000084140000}"/>
    <cellStyle name="style1488259880136" xfId="4371" xr:uid="{00000000-0005-0000-0000-000085140000}"/>
    <cellStyle name="style1488259880230" xfId="4372" xr:uid="{00000000-0005-0000-0000-000086140000}"/>
    <cellStyle name="style1488259880339" xfId="4373" xr:uid="{00000000-0005-0000-0000-000087140000}"/>
    <cellStyle name="style1488259880402" xfId="4374" xr:uid="{00000000-0005-0000-0000-000088140000}"/>
    <cellStyle name="style1488259880480" xfId="4375" xr:uid="{00000000-0005-0000-0000-000089140000}"/>
    <cellStyle name="style1488259880558" xfId="4376" xr:uid="{00000000-0005-0000-0000-00008A140000}"/>
    <cellStyle name="style1488259880636" xfId="4377" xr:uid="{00000000-0005-0000-0000-00008B140000}"/>
    <cellStyle name="style1488259880698" xfId="4378" xr:uid="{00000000-0005-0000-0000-00008C140000}"/>
    <cellStyle name="style1488259880777" xfId="4379" xr:uid="{00000000-0005-0000-0000-00008D140000}"/>
    <cellStyle name="style1488259880855" xfId="4380" xr:uid="{00000000-0005-0000-0000-00008E140000}"/>
    <cellStyle name="style1488259880980" xfId="4381" xr:uid="{00000000-0005-0000-0000-00008F140000}"/>
    <cellStyle name="style1488259881058" xfId="4382" xr:uid="{00000000-0005-0000-0000-000090140000}"/>
    <cellStyle name="style1488259881136" xfId="4383" xr:uid="{00000000-0005-0000-0000-000091140000}"/>
    <cellStyle name="style1488259881214" xfId="4384" xr:uid="{00000000-0005-0000-0000-000092140000}"/>
    <cellStyle name="style1488259917581" xfId="4385" xr:uid="{00000000-0005-0000-0000-000093140000}"/>
    <cellStyle name="style1488259917674" xfId="4386" xr:uid="{00000000-0005-0000-0000-000094140000}"/>
    <cellStyle name="style1488259917768" xfId="4387" xr:uid="{00000000-0005-0000-0000-000095140000}"/>
    <cellStyle name="style1488259917846" xfId="4388" xr:uid="{00000000-0005-0000-0000-000096140000}"/>
    <cellStyle name="style1488259917940" xfId="4389" xr:uid="{00000000-0005-0000-0000-000097140000}"/>
    <cellStyle name="style1488259918034" xfId="4390" xr:uid="{00000000-0005-0000-0000-000098140000}"/>
    <cellStyle name="style1488259918112" xfId="4391" xr:uid="{00000000-0005-0000-0000-000099140000}"/>
    <cellStyle name="style1488259918206" xfId="4392" xr:uid="{00000000-0005-0000-0000-00009A140000}"/>
    <cellStyle name="style1488259918315" xfId="4393" xr:uid="{00000000-0005-0000-0000-00009B140000}"/>
    <cellStyle name="style1488259918409" xfId="4394" xr:uid="{00000000-0005-0000-0000-00009C140000}"/>
    <cellStyle name="style1488259918487" xfId="4395" xr:uid="{00000000-0005-0000-0000-00009D140000}"/>
    <cellStyle name="style1488259918581" xfId="4396" xr:uid="{00000000-0005-0000-0000-00009E140000}"/>
    <cellStyle name="style1488259918675" xfId="4397" xr:uid="{00000000-0005-0000-0000-00009F140000}"/>
    <cellStyle name="style1488259918768" xfId="4398" xr:uid="{00000000-0005-0000-0000-0000A0140000}"/>
    <cellStyle name="style1488259918862" xfId="4399" xr:uid="{00000000-0005-0000-0000-0000A1140000}"/>
    <cellStyle name="style1488259918956" xfId="4400" xr:uid="{00000000-0005-0000-0000-0000A2140000}"/>
    <cellStyle name="style1488259919050" xfId="4401" xr:uid="{00000000-0005-0000-0000-0000A3140000}"/>
    <cellStyle name="style1488259919190" xfId="4402" xr:uid="{00000000-0005-0000-0000-0000A4140000}"/>
    <cellStyle name="style1488259919286" xfId="4403" xr:uid="{00000000-0005-0000-0000-0000A5140000}"/>
    <cellStyle name="style1488259919364" xfId="4404" xr:uid="{00000000-0005-0000-0000-0000A6140000}"/>
    <cellStyle name="style1488259919458" xfId="4405" xr:uid="{00000000-0005-0000-0000-0000A7140000}"/>
    <cellStyle name="style1488259919536" xfId="4406" xr:uid="{00000000-0005-0000-0000-0000A8140000}"/>
    <cellStyle name="style1488259919630" xfId="4407" xr:uid="{00000000-0005-0000-0000-0000A9140000}"/>
    <cellStyle name="style1488259919708" xfId="4408" xr:uid="{00000000-0005-0000-0000-0000AA140000}"/>
    <cellStyle name="style1488259919801" xfId="4409" xr:uid="{00000000-0005-0000-0000-0000AB140000}"/>
    <cellStyle name="style1488259919895" xfId="4410" xr:uid="{00000000-0005-0000-0000-0000AC140000}"/>
    <cellStyle name="style1488259919973" xfId="4411" xr:uid="{00000000-0005-0000-0000-0000AD140000}"/>
    <cellStyle name="style1488259920083" xfId="4412" xr:uid="{00000000-0005-0000-0000-0000AE140000}"/>
    <cellStyle name="style1488259920176" xfId="4413" xr:uid="{00000000-0005-0000-0000-0000AF140000}"/>
    <cellStyle name="style1488259920270" xfId="4414" xr:uid="{00000000-0005-0000-0000-0000B0140000}"/>
    <cellStyle name="style1488259920364" xfId="4415" xr:uid="{00000000-0005-0000-0000-0000B1140000}"/>
    <cellStyle name="style1488259956522" xfId="4416" xr:uid="{00000000-0005-0000-0000-0000B2140000}"/>
    <cellStyle name="style1488259956616" xfId="4417" xr:uid="{00000000-0005-0000-0000-0000B3140000}"/>
    <cellStyle name="style1488259956694" xfId="4418" xr:uid="{00000000-0005-0000-0000-0000B4140000}"/>
    <cellStyle name="style1488259956788" xfId="4419" xr:uid="{00000000-0005-0000-0000-0000B5140000}"/>
    <cellStyle name="style1488259956881" xfId="4420" xr:uid="{00000000-0005-0000-0000-0000B6140000}"/>
    <cellStyle name="style1488259956960" xfId="4421" xr:uid="{00000000-0005-0000-0000-0000B7140000}"/>
    <cellStyle name="style1488259957053" xfId="4422" xr:uid="{00000000-0005-0000-0000-0000B8140000}"/>
    <cellStyle name="style1488259957131" xfId="4423" xr:uid="{00000000-0005-0000-0000-0000B9140000}"/>
    <cellStyle name="style1488259957225" xfId="4424" xr:uid="{00000000-0005-0000-0000-0000BA140000}"/>
    <cellStyle name="style1488259957303" xfId="4425" xr:uid="{00000000-0005-0000-0000-0000BB140000}"/>
    <cellStyle name="style1488259957397" xfId="4426" xr:uid="{00000000-0005-0000-0000-0000BC140000}"/>
    <cellStyle name="style1488259957491" xfId="4427" xr:uid="{00000000-0005-0000-0000-0000BD140000}"/>
    <cellStyle name="style1488259957585" xfId="4428" xr:uid="{00000000-0005-0000-0000-0000BE140000}"/>
    <cellStyle name="style1488259957678" xfId="4429" xr:uid="{00000000-0005-0000-0000-0000BF140000}"/>
    <cellStyle name="style1488259957772" xfId="4430" xr:uid="{00000000-0005-0000-0000-0000C0140000}"/>
    <cellStyle name="style1488259957866" xfId="4431" xr:uid="{00000000-0005-0000-0000-0000C1140000}"/>
    <cellStyle name="style1488259957944" xfId="4432" xr:uid="{00000000-0005-0000-0000-0000C2140000}"/>
    <cellStyle name="style1488259958085" xfId="4433" xr:uid="{00000000-0005-0000-0000-0000C3140000}"/>
    <cellStyle name="style1488259958178" xfId="4434" xr:uid="{00000000-0005-0000-0000-0000C4140000}"/>
    <cellStyle name="style1488259958272" xfId="4435" xr:uid="{00000000-0005-0000-0000-0000C5140000}"/>
    <cellStyle name="style1488259958382" xfId="4436" xr:uid="{00000000-0005-0000-0000-0000C6140000}"/>
    <cellStyle name="style1488259958491" xfId="4437" xr:uid="{00000000-0005-0000-0000-0000C7140000}"/>
    <cellStyle name="style1488259958601" xfId="4438" xr:uid="{00000000-0005-0000-0000-0000C8140000}"/>
    <cellStyle name="style1488259958679" xfId="4439" xr:uid="{00000000-0005-0000-0000-0000C9140000}"/>
    <cellStyle name="style1488259958772" xfId="4440" xr:uid="{00000000-0005-0000-0000-0000CA140000}"/>
    <cellStyle name="style1488259958866" xfId="4441" xr:uid="{00000000-0005-0000-0000-0000CB140000}"/>
    <cellStyle name="style1488259958944" xfId="4442" xr:uid="{00000000-0005-0000-0000-0000CC140000}"/>
    <cellStyle name="style1488259959101" xfId="4443" xr:uid="{00000000-0005-0000-0000-0000CD140000}"/>
    <cellStyle name="style1488259959194" xfId="4444" xr:uid="{00000000-0005-0000-0000-0000CE140000}"/>
    <cellStyle name="style1488259959288" xfId="4445" xr:uid="{00000000-0005-0000-0000-0000CF140000}"/>
    <cellStyle name="style1488259959382" xfId="4446" xr:uid="{00000000-0005-0000-0000-0000D0140000}"/>
    <cellStyle name="style1488259959476" xfId="4447" xr:uid="{00000000-0005-0000-0000-0000D1140000}"/>
    <cellStyle name="style1488259959554" xfId="4448" xr:uid="{00000000-0005-0000-0000-0000D2140000}"/>
    <cellStyle name="style1488259959632" xfId="4449" xr:uid="{00000000-0005-0000-0000-0000D3140000}"/>
    <cellStyle name="style1488259959694" xfId="4450" xr:uid="{00000000-0005-0000-0000-0000D4140000}"/>
    <cellStyle name="style1488259959772" xfId="4451" xr:uid="{00000000-0005-0000-0000-0000D5140000}"/>
    <cellStyle name="style1488259959851" xfId="4452" xr:uid="{00000000-0005-0000-0000-0000D6140000}"/>
    <cellStyle name="style1488259959929" xfId="4453" xr:uid="{00000000-0005-0000-0000-0000D7140000}"/>
    <cellStyle name="style1488259959991" xfId="4454" xr:uid="{00000000-0005-0000-0000-0000D8140000}"/>
    <cellStyle name="style1488259960101" xfId="4455" xr:uid="{00000000-0005-0000-0000-0000D9140000}"/>
    <cellStyle name="style1488259960179" xfId="4456" xr:uid="{00000000-0005-0000-0000-0000DA140000}"/>
    <cellStyle name="style1488259960257" xfId="4457" xr:uid="{00000000-0005-0000-0000-0000DB140000}"/>
    <cellStyle name="style1488259960319" xfId="4458" xr:uid="{00000000-0005-0000-0000-0000DC140000}"/>
    <cellStyle name="style1488259996732" xfId="4459" xr:uid="{00000000-0005-0000-0000-0000DD140000}"/>
    <cellStyle name="style1488259996825" xfId="4460" xr:uid="{00000000-0005-0000-0000-0000DE140000}"/>
    <cellStyle name="style1488259996919" xfId="4461" xr:uid="{00000000-0005-0000-0000-0000DF140000}"/>
    <cellStyle name="style1488259996997" xfId="4462" xr:uid="{00000000-0005-0000-0000-0000E0140000}"/>
    <cellStyle name="style1488259997138" xfId="4463" xr:uid="{00000000-0005-0000-0000-0000E1140000}"/>
    <cellStyle name="style1488259997216" xfId="4464" xr:uid="{00000000-0005-0000-0000-0000E2140000}"/>
    <cellStyle name="style1488259997310" xfId="4465" xr:uid="{00000000-0005-0000-0000-0000E3140000}"/>
    <cellStyle name="style1488259997388" xfId="4466" xr:uid="{00000000-0005-0000-0000-0000E4140000}"/>
    <cellStyle name="style1488259997482" xfId="4467" xr:uid="{00000000-0005-0000-0000-0000E5140000}"/>
    <cellStyle name="style1488259997575" xfId="4468" xr:uid="{00000000-0005-0000-0000-0000E6140000}"/>
    <cellStyle name="style1488259997654" xfId="4469" xr:uid="{00000000-0005-0000-0000-0000E7140000}"/>
    <cellStyle name="style1488259997747" xfId="4470" xr:uid="{00000000-0005-0000-0000-0000E8140000}"/>
    <cellStyle name="style1488259997841" xfId="4471" xr:uid="{00000000-0005-0000-0000-0000E9140000}"/>
    <cellStyle name="style1488259997935" xfId="4472" xr:uid="{00000000-0005-0000-0000-0000EA140000}"/>
    <cellStyle name="style1488259998029" xfId="4473" xr:uid="{00000000-0005-0000-0000-0000EB140000}"/>
    <cellStyle name="style1488259998138" xfId="4474" xr:uid="{00000000-0005-0000-0000-0000EC140000}"/>
    <cellStyle name="style1488259998232" xfId="4475" xr:uid="{00000000-0005-0000-0000-0000ED140000}"/>
    <cellStyle name="style1488259998357" xfId="4476" xr:uid="{00000000-0005-0000-0000-0000EE140000}"/>
    <cellStyle name="style1488259998435" xfId="4477" xr:uid="{00000000-0005-0000-0000-0000EF140000}"/>
    <cellStyle name="style1488259998529" xfId="4478" xr:uid="{00000000-0005-0000-0000-0000F0140000}"/>
    <cellStyle name="style1488259998607" xfId="4479" xr:uid="{00000000-0005-0000-0000-0000F1140000}"/>
    <cellStyle name="style1488259998701" xfId="4480" xr:uid="{00000000-0005-0000-0000-0000F2140000}"/>
    <cellStyle name="style1488259998779" xfId="4481" xr:uid="{00000000-0005-0000-0000-0000F3140000}"/>
    <cellStyle name="style1488259998888" xfId="4482" xr:uid="{00000000-0005-0000-0000-0000F4140000}"/>
    <cellStyle name="style1488259998966" xfId="4483" xr:uid="{00000000-0005-0000-0000-0000F5140000}"/>
    <cellStyle name="style1488259999060" xfId="4484" xr:uid="{00000000-0005-0000-0000-0000F6140000}"/>
    <cellStyle name="style1488259999138" xfId="4485" xr:uid="{00000000-0005-0000-0000-0000F7140000}"/>
    <cellStyle name="style1488259999232" xfId="4486" xr:uid="{00000000-0005-0000-0000-0000F8140000}"/>
    <cellStyle name="style1488259999328" xfId="4487" xr:uid="{00000000-0005-0000-0000-0000F9140000}"/>
    <cellStyle name="style1488259999422" xfId="4488" xr:uid="{00000000-0005-0000-0000-0000FA140000}"/>
    <cellStyle name="style1488259999500" xfId="4489" xr:uid="{00000000-0005-0000-0000-0000FB140000}"/>
    <cellStyle name="style1488259999593" xfId="4490" xr:uid="{00000000-0005-0000-0000-0000FC140000}"/>
    <cellStyle name="style1488259999687" xfId="4491" xr:uid="{00000000-0005-0000-0000-0000FD140000}"/>
    <cellStyle name="style1488259999765" xfId="4492" xr:uid="{00000000-0005-0000-0000-0000FE140000}"/>
    <cellStyle name="style1488259999843" xfId="4493" xr:uid="{00000000-0005-0000-0000-0000FF140000}"/>
    <cellStyle name="style1488259999922" xfId="4494" xr:uid="{00000000-0005-0000-0000-000000150000}"/>
    <cellStyle name="style1488259999984" xfId="4495" xr:uid="{00000000-0005-0000-0000-000001150000}"/>
    <cellStyle name="style1488260000062" xfId="4496" xr:uid="{00000000-0005-0000-0000-000002150000}"/>
    <cellStyle name="style1488260000140" xfId="4497" xr:uid="{00000000-0005-0000-0000-000003150000}"/>
    <cellStyle name="style1488260000203" xfId="4498" xr:uid="{00000000-0005-0000-0000-000004150000}"/>
    <cellStyle name="style1488260000297" xfId="4499" xr:uid="{00000000-0005-0000-0000-000005150000}"/>
    <cellStyle name="style1488260000375" xfId="4500" xr:uid="{00000000-0005-0000-0000-000006150000}"/>
    <cellStyle name="style1488260000437" xfId="4501" xr:uid="{00000000-0005-0000-0000-000007150000}"/>
    <cellStyle name="style1488260000515" xfId="4502" xr:uid="{00000000-0005-0000-0000-000008150000}"/>
    <cellStyle name="style1488260036820" xfId="4503" xr:uid="{00000000-0005-0000-0000-000009150000}"/>
    <cellStyle name="style1488260036914" xfId="4504" xr:uid="{00000000-0005-0000-0000-00000A150000}"/>
    <cellStyle name="style1488260037024" xfId="4505" xr:uid="{00000000-0005-0000-0000-00000B150000}"/>
    <cellStyle name="style1488260037102" xfId="4506" xr:uid="{00000000-0005-0000-0000-00000C150000}"/>
    <cellStyle name="style1488260037211" xfId="4507" xr:uid="{00000000-0005-0000-0000-00000D150000}"/>
    <cellStyle name="style1488260037321" xfId="4508" xr:uid="{00000000-0005-0000-0000-00000E150000}"/>
    <cellStyle name="style1488260037414" xfId="4509" xr:uid="{00000000-0005-0000-0000-00000F150000}"/>
    <cellStyle name="style1488260037524" xfId="4510" xr:uid="{00000000-0005-0000-0000-000010150000}"/>
    <cellStyle name="style1488260037618" xfId="4511" xr:uid="{00000000-0005-0000-0000-000011150000}"/>
    <cellStyle name="style1488260037711" xfId="4512" xr:uid="{00000000-0005-0000-0000-000012150000}"/>
    <cellStyle name="style1488260037789" xfId="4513" xr:uid="{00000000-0005-0000-0000-000013150000}"/>
    <cellStyle name="style1488260037899" xfId="4514" xr:uid="{00000000-0005-0000-0000-000014150000}"/>
    <cellStyle name="style1488260037977" xfId="4515" xr:uid="{00000000-0005-0000-0000-000015150000}"/>
    <cellStyle name="style1488260038071" xfId="4516" xr:uid="{00000000-0005-0000-0000-000016150000}"/>
    <cellStyle name="style1488260038164" xfId="4517" xr:uid="{00000000-0005-0000-0000-000017150000}"/>
    <cellStyle name="style1488260038289" xfId="4518" xr:uid="{00000000-0005-0000-0000-000018150000}"/>
    <cellStyle name="style1488260038446" xfId="4519" xr:uid="{00000000-0005-0000-0000-000019150000}"/>
    <cellStyle name="style1488260038555" xfId="4520" xr:uid="{00000000-0005-0000-0000-00001A150000}"/>
    <cellStyle name="style1488260038649" xfId="4521" xr:uid="{00000000-0005-0000-0000-00001B150000}"/>
    <cellStyle name="style1488260038758" xfId="4522" xr:uid="{00000000-0005-0000-0000-00001C150000}"/>
    <cellStyle name="style1488260075393" xfId="4523" xr:uid="{00000000-0005-0000-0000-00001D150000}"/>
    <cellStyle name="style1488260075502" xfId="4524" xr:uid="{00000000-0005-0000-0000-00001E150000}"/>
    <cellStyle name="style1488260075596" xfId="4525" xr:uid="{00000000-0005-0000-0000-00001F150000}"/>
    <cellStyle name="style1488260075737" xfId="4526" xr:uid="{00000000-0005-0000-0000-000020150000}"/>
    <cellStyle name="style1488260075846" xfId="4527" xr:uid="{00000000-0005-0000-0000-000021150000}"/>
    <cellStyle name="style1488260075940" xfId="4528" xr:uid="{00000000-0005-0000-0000-000022150000}"/>
    <cellStyle name="style1488260076033" xfId="4529" xr:uid="{00000000-0005-0000-0000-000023150000}"/>
    <cellStyle name="style1488260076158" xfId="4530" xr:uid="{00000000-0005-0000-0000-000024150000}"/>
    <cellStyle name="style1488260076299" xfId="4531" xr:uid="{00000000-0005-0000-0000-000025150000}"/>
    <cellStyle name="style1488260076408" xfId="4532" xr:uid="{00000000-0005-0000-0000-000026150000}"/>
    <cellStyle name="style1488260076518" xfId="4533" xr:uid="{00000000-0005-0000-0000-000027150000}"/>
    <cellStyle name="style1488260076643" xfId="4534" xr:uid="{00000000-0005-0000-0000-000028150000}"/>
    <cellStyle name="style1488260076768" xfId="4535" xr:uid="{00000000-0005-0000-0000-000029150000}"/>
    <cellStyle name="style1488260076893" xfId="4536" xr:uid="{00000000-0005-0000-0000-00002A150000}"/>
    <cellStyle name="style1488260077033" xfId="4537" xr:uid="{00000000-0005-0000-0000-00002B150000}"/>
    <cellStyle name="style1488260077127" xfId="4538" xr:uid="{00000000-0005-0000-0000-00002C150000}"/>
    <cellStyle name="style1488260077237" xfId="4539" xr:uid="{00000000-0005-0000-0000-00002D150000}"/>
    <cellStyle name="style1488260077331" xfId="4540" xr:uid="{00000000-0005-0000-0000-00002E150000}"/>
    <cellStyle name="style1488260077425" xfId="4541" xr:uid="{00000000-0005-0000-0000-00002F150000}"/>
    <cellStyle name="style1488260077534" xfId="4542" xr:uid="{00000000-0005-0000-0000-000030150000}"/>
    <cellStyle name="style1488260077643" xfId="4543" xr:uid="{00000000-0005-0000-0000-000031150000}"/>
    <cellStyle name="style1488260077753" xfId="4544" xr:uid="{00000000-0005-0000-0000-000032150000}"/>
    <cellStyle name="style1488260115301" xfId="4545" xr:uid="{00000000-0005-0000-0000-000033150000}"/>
    <cellStyle name="style1488260115395" xfId="4546" xr:uid="{00000000-0005-0000-0000-000034150000}"/>
    <cellStyle name="style1488260115488" xfId="4547" xr:uid="{00000000-0005-0000-0000-000035150000}"/>
    <cellStyle name="style1488260115566" xfId="4548" xr:uid="{00000000-0005-0000-0000-000036150000}"/>
    <cellStyle name="style1488260115660" xfId="4549" xr:uid="{00000000-0005-0000-0000-000037150000}"/>
    <cellStyle name="style1488260115738" xfId="4550" xr:uid="{00000000-0005-0000-0000-000038150000}"/>
    <cellStyle name="style1488260115816" xfId="4551" xr:uid="{00000000-0005-0000-0000-000039150000}"/>
    <cellStyle name="style1488260115895" xfId="4552" xr:uid="{00000000-0005-0000-0000-00003A150000}"/>
    <cellStyle name="style1488260115988" xfId="4553" xr:uid="{00000000-0005-0000-0000-00003B150000}"/>
    <cellStyle name="style1488260116066" xfId="4554" xr:uid="{00000000-0005-0000-0000-00003C150000}"/>
    <cellStyle name="style1488260116160" xfId="4555" xr:uid="{00000000-0005-0000-0000-00003D150000}"/>
    <cellStyle name="style1488260116254" xfId="4556" xr:uid="{00000000-0005-0000-0000-00003E150000}"/>
    <cellStyle name="style1488260116348" xfId="4557" xr:uid="{00000000-0005-0000-0000-00003F150000}"/>
    <cellStyle name="style1488260116504" xfId="4558" xr:uid="{00000000-0005-0000-0000-000040150000}"/>
    <cellStyle name="style1488260116598" xfId="4559" xr:uid="{00000000-0005-0000-0000-000041150000}"/>
    <cellStyle name="style1488260116691" xfId="4560" xr:uid="{00000000-0005-0000-0000-000042150000}"/>
    <cellStyle name="style1488260116785" xfId="4561" xr:uid="{00000000-0005-0000-0000-000043150000}"/>
    <cellStyle name="style1488260116879" xfId="4562" xr:uid="{00000000-0005-0000-0000-000044150000}"/>
    <cellStyle name="style1488260116957" xfId="4563" xr:uid="{00000000-0005-0000-0000-000045150000}"/>
    <cellStyle name="style1488260117051" xfId="4564" xr:uid="{00000000-0005-0000-0000-000046150000}"/>
    <cellStyle name="style1488260117145" xfId="4565" xr:uid="{00000000-0005-0000-0000-000047150000}"/>
    <cellStyle name="style1488260117223" xfId="4566" xr:uid="{00000000-0005-0000-0000-000048150000}"/>
    <cellStyle name="style1488260117317" xfId="4567" xr:uid="{00000000-0005-0000-0000-000049150000}"/>
    <cellStyle name="style1488260117410" xfId="4568" xr:uid="{00000000-0005-0000-0000-00004A150000}"/>
    <cellStyle name="style1488276330170" xfId="4569" xr:uid="{00000000-0005-0000-0000-00004B150000}"/>
    <cellStyle name="style1488276330280" xfId="4570" xr:uid="{00000000-0005-0000-0000-00004C150000}"/>
    <cellStyle name="style1488276330389" xfId="4571" xr:uid="{00000000-0005-0000-0000-00004D150000}"/>
    <cellStyle name="style1488276330483" xfId="4572" xr:uid="{00000000-0005-0000-0000-00004E150000}"/>
    <cellStyle name="style1488276330592" xfId="4573" xr:uid="{00000000-0005-0000-0000-00004F150000}"/>
    <cellStyle name="style1488276330686" xfId="4574" xr:uid="{00000000-0005-0000-0000-000050150000}"/>
    <cellStyle name="style1488276330811" xfId="4575" xr:uid="{00000000-0005-0000-0000-000051150000}"/>
    <cellStyle name="style1488276330905" xfId="4576" xr:uid="{00000000-0005-0000-0000-000052150000}"/>
    <cellStyle name="style1488276331014" xfId="4577" xr:uid="{00000000-0005-0000-0000-000053150000}"/>
    <cellStyle name="style1488276331108" xfId="4578" xr:uid="{00000000-0005-0000-0000-000054150000}"/>
    <cellStyle name="style1488276331233" xfId="4579" xr:uid="{00000000-0005-0000-0000-000055150000}"/>
    <cellStyle name="style1488276331343" xfId="4580" xr:uid="{00000000-0005-0000-0000-000056150000}"/>
    <cellStyle name="style1488276331452" xfId="4581" xr:uid="{00000000-0005-0000-0000-000057150000}"/>
    <cellStyle name="style1488276331546" xfId="4582" xr:uid="{00000000-0005-0000-0000-000058150000}"/>
    <cellStyle name="style1488276331671" xfId="4583" xr:uid="{00000000-0005-0000-0000-000059150000}"/>
    <cellStyle name="style1488276331827" xfId="4584" xr:uid="{00000000-0005-0000-0000-00005A150000}"/>
    <cellStyle name="style1488276331921" xfId="4585" xr:uid="{00000000-0005-0000-0000-00005B150000}"/>
    <cellStyle name="style1488276332030" xfId="4586" xr:uid="{00000000-0005-0000-0000-00005C150000}"/>
    <cellStyle name="style1488276332140" xfId="4587" xr:uid="{00000000-0005-0000-0000-00005D150000}"/>
    <cellStyle name="style1488276332249" xfId="4588" xr:uid="{00000000-0005-0000-0000-00005E150000}"/>
    <cellStyle name="style1488276332343" xfId="4589" xr:uid="{00000000-0005-0000-0000-00005F150000}"/>
    <cellStyle name="style1488276332452" xfId="4590" xr:uid="{00000000-0005-0000-0000-000060150000}"/>
    <cellStyle name="style1488276332561" xfId="4591" xr:uid="{00000000-0005-0000-0000-000061150000}"/>
    <cellStyle name="style1488276332655" xfId="4592" xr:uid="{00000000-0005-0000-0000-000062150000}"/>
    <cellStyle name="style1488276332765" xfId="4593" xr:uid="{00000000-0005-0000-0000-000063150000}"/>
    <cellStyle name="style1488276332858" xfId="4594" xr:uid="{00000000-0005-0000-0000-000064150000}"/>
    <cellStyle name="style1488276332968" xfId="4595" xr:uid="{00000000-0005-0000-0000-000065150000}"/>
    <cellStyle name="style1488276333093" xfId="4596" xr:uid="{00000000-0005-0000-0000-000066150000}"/>
    <cellStyle name="style1488276333202" xfId="4597" xr:uid="{00000000-0005-0000-0000-000067150000}"/>
    <cellStyle name="style1488276333296" xfId="4598" xr:uid="{00000000-0005-0000-0000-000068150000}"/>
    <cellStyle name="style1488276333405" xfId="4599" xr:uid="{00000000-0005-0000-0000-000069150000}"/>
    <cellStyle name="style1488276369693" xfId="4600" xr:uid="{00000000-0005-0000-0000-00006A150000}"/>
    <cellStyle name="style1488276369802" xfId="4601" xr:uid="{00000000-0005-0000-0000-00006B150000}"/>
    <cellStyle name="style1488276369896" xfId="4602" xr:uid="{00000000-0005-0000-0000-00006C150000}"/>
    <cellStyle name="style1488276369974" xfId="4603" xr:uid="{00000000-0005-0000-0000-00006D150000}"/>
    <cellStyle name="style1488276370068" xfId="4604" xr:uid="{00000000-0005-0000-0000-00006E150000}"/>
    <cellStyle name="style1488276370146" xfId="4605" xr:uid="{00000000-0005-0000-0000-00006F150000}"/>
    <cellStyle name="style1488276370240" xfId="4606" xr:uid="{00000000-0005-0000-0000-000070150000}"/>
    <cellStyle name="style1488276370333" xfId="4607" xr:uid="{00000000-0005-0000-0000-000071150000}"/>
    <cellStyle name="style1488276370427" xfId="4608" xr:uid="{00000000-0005-0000-0000-000072150000}"/>
    <cellStyle name="style1488276370505" xfId="4609" xr:uid="{00000000-0005-0000-0000-000073150000}"/>
    <cellStyle name="style1488276370599" xfId="4610" xr:uid="{00000000-0005-0000-0000-000074150000}"/>
    <cellStyle name="style1488276370677" xfId="4611" xr:uid="{00000000-0005-0000-0000-000075150000}"/>
    <cellStyle name="style1488276370786" xfId="4612" xr:uid="{00000000-0005-0000-0000-000076150000}"/>
    <cellStyle name="style1488276370880" xfId="4613" xr:uid="{00000000-0005-0000-0000-000077150000}"/>
    <cellStyle name="style1488276370974" xfId="4614" xr:uid="{00000000-0005-0000-0000-000078150000}"/>
    <cellStyle name="style1488276371052" xfId="4615" xr:uid="{00000000-0005-0000-0000-000079150000}"/>
    <cellStyle name="style1488276371146" xfId="4616" xr:uid="{00000000-0005-0000-0000-00007A150000}"/>
    <cellStyle name="style1488276371287" xfId="4617" xr:uid="{00000000-0005-0000-0000-00007B150000}"/>
    <cellStyle name="style1488276371380" xfId="4618" xr:uid="{00000000-0005-0000-0000-00007C150000}"/>
    <cellStyle name="style1488276371474" xfId="4619" xr:uid="{00000000-0005-0000-0000-00007D150000}"/>
    <cellStyle name="style1488276371568" xfId="4620" xr:uid="{00000000-0005-0000-0000-00007E150000}"/>
    <cellStyle name="style1488276371646" xfId="4621" xr:uid="{00000000-0005-0000-0000-00007F150000}"/>
    <cellStyle name="style1488276371740" xfId="4622" xr:uid="{00000000-0005-0000-0000-000080150000}"/>
    <cellStyle name="style1488276371834" xfId="4623" xr:uid="{00000000-0005-0000-0000-000081150000}"/>
    <cellStyle name="style1488276371912" xfId="4624" xr:uid="{00000000-0005-0000-0000-000082150000}"/>
    <cellStyle name="style1488276372005" xfId="4625" xr:uid="{00000000-0005-0000-0000-000083150000}"/>
    <cellStyle name="style1488276372084" xfId="4626" xr:uid="{00000000-0005-0000-0000-000084150000}"/>
    <cellStyle name="style1488276372224" xfId="4627" xr:uid="{00000000-0005-0000-0000-000085150000}"/>
    <cellStyle name="style1488276372318" xfId="4628" xr:uid="{00000000-0005-0000-0000-000086150000}"/>
    <cellStyle name="style1488276372396" xfId="4629" xr:uid="{00000000-0005-0000-0000-000087150000}"/>
    <cellStyle name="style1488276372490" xfId="4630" xr:uid="{00000000-0005-0000-0000-000088150000}"/>
    <cellStyle name="style1488276372599" xfId="4631" xr:uid="{00000000-0005-0000-0000-000089150000}"/>
    <cellStyle name="style1488276372677" xfId="4632" xr:uid="{00000000-0005-0000-0000-00008A150000}"/>
    <cellStyle name="style1488276372771" xfId="4633" xr:uid="{00000000-0005-0000-0000-00008B150000}"/>
    <cellStyle name="style1488276372865" xfId="4634" xr:uid="{00000000-0005-0000-0000-00008C150000}"/>
    <cellStyle name="style1488276372943" xfId="4635" xr:uid="{00000000-0005-0000-0000-00008D150000}"/>
    <cellStyle name="style1488276373021" xfId="4636" xr:uid="{00000000-0005-0000-0000-00008E150000}"/>
    <cellStyle name="style1488276373099" xfId="4637" xr:uid="{00000000-0005-0000-0000-00008F150000}"/>
    <cellStyle name="style1488276373178" xfId="4638" xr:uid="{00000000-0005-0000-0000-000090150000}"/>
    <cellStyle name="style1488276373318" xfId="4639" xr:uid="{00000000-0005-0000-0000-000091150000}"/>
    <cellStyle name="style1488276373381" xfId="4640" xr:uid="{00000000-0005-0000-0000-000092150000}"/>
    <cellStyle name="style1488276373459" xfId="4641" xr:uid="{00000000-0005-0000-0000-000093150000}"/>
    <cellStyle name="style1488276373537" xfId="4642" xr:uid="{00000000-0005-0000-0000-000094150000}"/>
    <cellStyle name="style1488276410230" xfId="4643" xr:uid="{00000000-0005-0000-0000-000095150000}"/>
    <cellStyle name="style1488276410323" xfId="4644" xr:uid="{00000000-0005-0000-0000-000096150000}"/>
    <cellStyle name="style1488276410417" xfId="4645" xr:uid="{00000000-0005-0000-0000-000097150000}"/>
    <cellStyle name="style1488276410511" xfId="4646" xr:uid="{00000000-0005-0000-0000-000098150000}"/>
    <cellStyle name="style1488276410605" xfId="4647" xr:uid="{00000000-0005-0000-0000-000099150000}"/>
    <cellStyle name="style1488276410698" xfId="4648" xr:uid="{00000000-0005-0000-0000-00009A150000}"/>
    <cellStyle name="style1488276410792" xfId="4649" xr:uid="{00000000-0005-0000-0000-00009B150000}"/>
    <cellStyle name="style1488276410870" xfId="4650" xr:uid="{00000000-0005-0000-0000-00009C150000}"/>
    <cellStyle name="style1488276410964" xfId="4651" xr:uid="{00000000-0005-0000-0000-00009D150000}"/>
    <cellStyle name="style1488276411058" xfId="4652" xr:uid="{00000000-0005-0000-0000-00009E150000}"/>
    <cellStyle name="style1488276411136" xfId="4653" xr:uid="{00000000-0005-0000-0000-00009F150000}"/>
    <cellStyle name="style1488276411230" xfId="4654" xr:uid="{00000000-0005-0000-0000-0000A0150000}"/>
    <cellStyle name="style1488276411324" xfId="4655" xr:uid="{00000000-0005-0000-0000-0000A1150000}"/>
    <cellStyle name="style1488276411417" xfId="4656" xr:uid="{00000000-0005-0000-0000-0000A2150000}"/>
    <cellStyle name="style1488276411511" xfId="4657" xr:uid="{00000000-0005-0000-0000-0000A3150000}"/>
    <cellStyle name="style1488276411605" xfId="4658" xr:uid="{00000000-0005-0000-0000-0000A4150000}"/>
    <cellStyle name="style1488276411683" xfId="4659" xr:uid="{00000000-0005-0000-0000-0000A5150000}"/>
    <cellStyle name="style1488276411824" xfId="4660" xr:uid="{00000000-0005-0000-0000-0000A6150000}"/>
    <cellStyle name="style1488276411918" xfId="4661" xr:uid="{00000000-0005-0000-0000-0000A7150000}"/>
    <cellStyle name="style1488276412011" xfId="4662" xr:uid="{00000000-0005-0000-0000-0000A8150000}"/>
    <cellStyle name="style1488276412105" xfId="4663" xr:uid="{00000000-0005-0000-0000-0000A9150000}"/>
    <cellStyle name="style1488276412183" xfId="4664" xr:uid="{00000000-0005-0000-0000-0000AA150000}"/>
    <cellStyle name="style1488276412293" xfId="4665" xr:uid="{00000000-0005-0000-0000-0000AB150000}"/>
    <cellStyle name="style1488276412371" xfId="4666" xr:uid="{00000000-0005-0000-0000-0000AC150000}"/>
    <cellStyle name="style1488276412465" xfId="4667" xr:uid="{00000000-0005-0000-0000-0000AD150000}"/>
    <cellStyle name="style1488276412543" xfId="4668" xr:uid="{00000000-0005-0000-0000-0000AE150000}"/>
    <cellStyle name="style1488276412636" xfId="4669" xr:uid="{00000000-0005-0000-0000-0000AF150000}"/>
    <cellStyle name="style1488276412746" xfId="4670" xr:uid="{00000000-0005-0000-0000-0000B0150000}"/>
    <cellStyle name="style1488276412824" xfId="4671" xr:uid="{00000000-0005-0000-0000-0000B1150000}"/>
    <cellStyle name="style1488276412918" xfId="4672" xr:uid="{00000000-0005-0000-0000-0000B2150000}"/>
    <cellStyle name="style1488276413011" xfId="4673" xr:uid="{00000000-0005-0000-0000-0000B3150000}"/>
    <cellStyle name="style1488276450133" xfId="4674" xr:uid="{00000000-0005-0000-0000-0000B4150000}"/>
    <cellStyle name="style1488276450227" xfId="4675" xr:uid="{00000000-0005-0000-0000-0000B5150000}"/>
    <cellStyle name="style1488276450320" xfId="4676" xr:uid="{00000000-0005-0000-0000-0000B6150000}"/>
    <cellStyle name="style1488276450414" xfId="4677" xr:uid="{00000000-0005-0000-0000-0000B7150000}"/>
    <cellStyle name="style1488276450508" xfId="4678" xr:uid="{00000000-0005-0000-0000-0000B8150000}"/>
    <cellStyle name="style1488276450586" xfId="4679" xr:uid="{00000000-0005-0000-0000-0000B9150000}"/>
    <cellStyle name="style1488276450680" xfId="4680" xr:uid="{00000000-0005-0000-0000-0000BA150000}"/>
    <cellStyle name="style1488276450774" xfId="4681" xr:uid="{00000000-0005-0000-0000-0000BB150000}"/>
    <cellStyle name="style1488276450867" xfId="4682" xr:uid="{00000000-0005-0000-0000-0000BC150000}"/>
    <cellStyle name="style1488276450992" xfId="4683" xr:uid="{00000000-0005-0000-0000-0000BD150000}"/>
    <cellStyle name="style1488276451133" xfId="4684" xr:uid="{00000000-0005-0000-0000-0000BE150000}"/>
    <cellStyle name="style1488276451227" xfId="4685" xr:uid="{00000000-0005-0000-0000-0000BF150000}"/>
    <cellStyle name="style1488276451321" xfId="4686" xr:uid="{00000000-0005-0000-0000-0000C0150000}"/>
    <cellStyle name="style1488276451414" xfId="4687" xr:uid="{00000000-0005-0000-0000-0000C1150000}"/>
    <cellStyle name="style1488276451508" xfId="4688" xr:uid="{00000000-0005-0000-0000-0000C2150000}"/>
    <cellStyle name="style1488276451602" xfId="4689" xr:uid="{00000000-0005-0000-0000-0000C3150000}"/>
    <cellStyle name="style1488276451727" xfId="4690" xr:uid="{00000000-0005-0000-0000-0000C4150000}"/>
    <cellStyle name="style1488276451836" xfId="4691" xr:uid="{00000000-0005-0000-0000-0000C5150000}"/>
    <cellStyle name="style1488276451930" xfId="4692" xr:uid="{00000000-0005-0000-0000-0000C6150000}"/>
    <cellStyle name="style1488276452024" xfId="4693" xr:uid="{00000000-0005-0000-0000-0000C7150000}"/>
    <cellStyle name="style1488276452117" xfId="4694" xr:uid="{00000000-0005-0000-0000-0000C8150000}"/>
    <cellStyle name="style1488276452211" xfId="4695" xr:uid="{00000000-0005-0000-0000-0000C9150000}"/>
    <cellStyle name="style1488276452321" xfId="4696" xr:uid="{00000000-0005-0000-0000-0000CA150000}"/>
    <cellStyle name="style1488276452414" xfId="4697" xr:uid="{00000000-0005-0000-0000-0000CB150000}"/>
    <cellStyle name="style1488276452508" xfId="4698" xr:uid="{00000000-0005-0000-0000-0000CC150000}"/>
    <cellStyle name="style1488276452586" xfId="4699" xr:uid="{00000000-0005-0000-0000-0000CD150000}"/>
    <cellStyle name="style1488276452696" xfId="4700" xr:uid="{00000000-0005-0000-0000-0000CE150000}"/>
    <cellStyle name="style1488276452805" xfId="4701" xr:uid="{00000000-0005-0000-0000-0000CF150000}"/>
    <cellStyle name="style1488276452915" xfId="4702" xr:uid="{00000000-0005-0000-0000-0000D0150000}"/>
    <cellStyle name="style1488276453008" xfId="4703" xr:uid="{00000000-0005-0000-0000-0000D1150000}"/>
    <cellStyle name="style1488276453102" xfId="4704" xr:uid="{00000000-0005-0000-0000-0000D2150000}"/>
    <cellStyle name="style1488276453211" xfId="4705" xr:uid="{00000000-0005-0000-0000-0000D3150000}"/>
    <cellStyle name="style1488276453290" xfId="4706" xr:uid="{00000000-0005-0000-0000-0000D4150000}"/>
    <cellStyle name="style1488276453368" xfId="4707" xr:uid="{00000000-0005-0000-0000-0000D5150000}"/>
    <cellStyle name="style1488276453446" xfId="4708" xr:uid="{00000000-0005-0000-0000-0000D6150000}"/>
    <cellStyle name="style1488276453524" xfId="4709" xr:uid="{00000000-0005-0000-0000-0000D7150000}"/>
    <cellStyle name="style1488276453586" xfId="4710" xr:uid="{00000000-0005-0000-0000-0000D8150000}"/>
    <cellStyle name="style1488276453696" xfId="4711" xr:uid="{00000000-0005-0000-0000-0000D9150000}"/>
    <cellStyle name="style1488276453774" xfId="4712" xr:uid="{00000000-0005-0000-0000-0000DA150000}"/>
    <cellStyle name="style1488276453883" xfId="4713" xr:uid="{00000000-0005-0000-0000-0000DB150000}"/>
    <cellStyle name="style1488276453961" xfId="4714" xr:uid="{00000000-0005-0000-0000-0000DC150000}"/>
    <cellStyle name="style1488276454024" xfId="4715" xr:uid="{00000000-0005-0000-0000-0000DD150000}"/>
    <cellStyle name="style1488276454102" xfId="4716" xr:uid="{00000000-0005-0000-0000-0000DE150000}"/>
    <cellStyle name="style1488276491519" xfId="4717" xr:uid="{00000000-0005-0000-0000-0000DF150000}"/>
    <cellStyle name="style1488276491612" xfId="4718" xr:uid="{00000000-0005-0000-0000-0000E0150000}"/>
    <cellStyle name="style1488276491691" xfId="4719" xr:uid="{00000000-0005-0000-0000-0000E1150000}"/>
    <cellStyle name="style1488276491784" xfId="4720" xr:uid="{00000000-0005-0000-0000-0000E2150000}"/>
    <cellStyle name="style1488276491878" xfId="4721" xr:uid="{00000000-0005-0000-0000-0000E3150000}"/>
    <cellStyle name="style1488276491956" xfId="4722" xr:uid="{00000000-0005-0000-0000-0000E4150000}"/>
    <cellStyle name="style1488276492050" xfId="4723" xr:uid="{00000000-0005-0000-0000-0000E5150000}"/>
    <cellStyle name="style1488276492144" xfId="4724" xr:uid="{00000000-0005-0000-0000-0000E6150000}"/>
    <cellStyle name="style1488276492237" xfId="4725" xr:uid="{00000000-0005-0000-0000-0000E7150000}"/>
    <cellStyle name="style1488276492316" xfId="4726" xr:uid="{00000000-0005-0000-0000-0000E8150000}"/>
    <cellStyle name="style1488276492409" xfId="4727" xr:uid="{00000000-0005-0000-0000-0000E9150000}"/>
    <cellStyle name="style1488276492487" xfId="4728" xr:uid="{00000000-0005-0000-0000-0000EA150000}"/>
    <cellStyle name="style1488276492581" xfId="4729" xr:uid="{00000000-0005-0000-0000-0000EB150000}"/>
    <cellStyle name="style1488276492675" xfId="4730" xr:uid="{00000000-0005-0000-0000-0000EC150000}"/>
    <cellStyle name="style1488276492769" xfId="4731" xr:uid="{00000000-0005-0000-0000-0000ED150000}"/>
    <cellStyle name="style1488276492863" xfId="4732" xr:uid="{00000000-0005-0000-0000-0000EE150000}"/>
    <cellStyle name="style1488276492956" xfId="4733" xr:uid="{00000000-0005-0000-0000-0000EF150000}"/>
    <cellStyle name="style1488276493066" xfId="4734" xr:uid="{00000000-0005-0000-0000-0000F0150000}"/>
    <cellStyle name="style1488276493160" xfId="4735" xr:uid="{00000000-0005-0000-0000-0000F1150000}"/>
    <cellStyle name="style1488276493253" xfId="4736" xr:uid="{00000000-0005-0000-0000-0000F2150000}"/>
    <cellStyle name="style1488276493347" xfId="4737" xr:uid="{00000000-0005-0000-0000-0000F3150000}"/>
    <cellStyle name="style1488276493425" xfId="4738" xr:uid="{00000000-0005-0000-0000-0000F4150000}"/>
    <cellStyle name="style1488276493519" xfId="4739" xr:uid="{00000000-0005-0000-0000-0000F5150000}"/>
    <cellStyle name="style1488276493613" xfId="4740" xr:uid="{00000000-0005-0000-0000-0000F6150000}"/>
    <cellStyle name="style1488276493706" xfId="4741" xr:uid="{00000000-0005-0000-0000-0000F7150000}"/>
    <cellStyle name="style1488276493816" xfId="4742" xr:uid="{00000000-0005-0000-0000-0000F8150000}"/>
    <cellStyle name="style1488276493941" xfId="4743" xr:uid="{00000000-0005-0000-0000-0000F9150000}"/>
    <cellStyle name="style1488276494050" xfId="4744" xr:uid="{00000000-0005-0000-0000-0000FA150000}"/>
    <cellStyle name="style1488276494128" xfId="4745" xr:uid="{00000000-0005-0000-0000-0000FB150000}"/>
    <cellStyle name="style1488276494222" xfId="4746" xr:uid="{00000000-0005-0000-0000-0000FC150000}"/>
    <cellStyle name="style1488276494316" xfId="4747" xr:uid="{00000000-0005-0000-0000-0000FD150000}"/>
    <cellStyle name="style1488276494410" xfId="4748" xr:uid="{00000000-0005-0000-0000-0000FE150000}"/>
    <cellStyle name="style1488276494472" xfId="4749" xr:uid="{00000000-0005-0000-0000-0000FF150000}"/>
    <cellStyle name="style1488276494550" xfId="4750" xr:uid="{00000000-0005-0000-0000-000000160000}"/>
    <cellStyle name="style1488276494628" xfId="4751" xr:uid="{00000000-0005-0000-0000-000001160000}"/>
    <cellStyle name="style1488276494707" xfId="4752" xr:uid="{00000000-0005-0000-0000-000002160000}"/>
    <cellStyle name="style1488276494769" xfId="4753" xr:uid="{00000000-0005-0000-0000-000003160000}"/>
    <cellStyle name="style1488276494847" xfId="4754" xr:uid="{00000000-0005-0000-0000-000004160000}"/>
    <cellStyle name="style1488276494925" xfId="4755" xr:uid="{00000000-0005-0000-0000-000005160000}"/>
    <cellStyle name="style1488276495019" xfId="4756" xr:uid="{00000000-0005-0000-0000-000006160000}"/>
    <cellStyle name="style1488276495097" xfId="4757" xr:uid="{00000000-0005-0000-0000-000007160000}"/>
    <cellStyle name="style1488276495160" xfId="4758" xr:uid="{00000000-0005-0000-0000-000008160000}"/>
    <cellStyle name="style1488276495238" xfId="4759" xr:uid="{00000000-0005-0000-0000-000009160000}"/>
    <cellStyle name="style1488276531493" xfId="4760" xr:uid="{00000000-0005-0000-0000-00000A160000}"/>
    <cellStyle name="style1488276531603" xfId="4761" xr:uid="{00000000-0005-0000-0000-00000B160000}"/>
    <cellStyle name="style1488276531712" xfId="4762" xr:uid="{00000000-0005-0000-0000-00000C160000}"/>
    <cellStyle name="style1488276531806" xfId="4763" xr:uid="{00000000-0005-0000-0000-00000D160000}"/>
    <cellStyle name="style1488276531915" xfId="4764" xr:uid="{00000000-0005-0000-0000-00000E160000}"/>
    <cellStyle name="style1488276532024" xfId="4765" xr:uid="{00000000-0005-0000-0000-00000F160000}"/>
    <cellStyle name="style1488276532134" xfId="4766" xr:uid="{00000000-0005-0000-0000-000010160000}"/>
    <cellStyle name="style1488276532243" xfId="4767" xr:uid="{00000000-0005-0000-0000-000011160000}"/>
    <cellStyle name="style1488276532353" xfId="4768" xr:uid="{00000000-0005-0000-0000-000012160000}"/>
    <cellStyle name="style1488276532431" xfId="4769" xr:uid="{00000000-0005-0000-0000-000013160000}"/>
    <cellStyle name="style1488276532525" xfId="4770" xr:uid="{00000000-0005-0000-0000-000014160000}"/>
    <cellStyle name="style1488276532603" xfId="4771" xr:uid="{00000000-0005-0000-0000-000015160000}"/>
    <cellStyle name="style1488276532696" xfId="4772" xr:uid="{00000000-0005-0000-0000-000016160000}"/>
    <cellStyle name="style1488276532790" xfId="4773" xr:uid="{00000000-0005-0000-0000-000017160000}"/>
    <cellStyle name="style1488276532884" xfId="4774" xr:uid="{00000000-0005-0000-0000-000018160000}"/>
    <cellStyle name="style1488276532993" xfId="4775" xr:uid="{00000000-0005-0000-0000-000019160000}"/>
    <cellStyle name="style1488276533118" xfId="4776" xr:uid="{00000000-0005-0000-0000-00001A160000}"/>
    <cellStyle name="style1488276533228" xfId="4777" xr:uid="{00000000-0005-0000-0000-00001B160000}"/>
    <cellStyle name="style1488276533337" xfId="4778" xr:uid="{00000000-0005-0000-0000-00001C160000}"/>
    <cellStyle name="style1488276533446" xfId="4779" xr:uid="{00000000-0005-0000-0000-00001D160000}"/>
    <cellStyle name="style1488276569889" xfId="4780" xr:uid="{00000000-0005-0000-0000-00001E160000}"/>
    <cellStyle name="style1488276569983" xfId="4781" xr:uid="{00000000-0005-0000-0000-00001F160000}"/>
    <cellStyle name="style1488276570077" xfId="4782" xr:uid="{00000000-0005-0000-0000-000020160000}"/>
    <cellStyle name="style1488276570202" xfId="4783" xr:uid="{00000000-0005-0000-0000-000021160000}"/>
    <cellStyle name="style1488276570311" xfId="4784" xr:uid="{00000000-0005-0000-0000-000022160000}"/>
    <cellStyle name="style1488276570389" xfId="4785" xr:uid="{00000000-0005-0000-0000-000023160000}"/>
    <cellStyle name="style1488276570452" xfId="4786" xr:uid="{00000000-0005-0000-0000-000024160000}"/>
    <cellStyle name="style1488276570561" xfId="4787" xr:uid="{00000000-0005-0000-0000-000025160000}"/>
    <cellStyle name="style1488276570655" xfId="4788" xr:uid="{00000000-0005-0000-0000-000026160000}"/>
    <cellStyle name="style1488276570749" xfId="4789" xr:uid="{00000000-0005-0000-0000-000027160000}"/>
    <cellStyle name="style1488276570843" xfId="4790" xr:uid="{00000000-0005-0000-0000-000028160000}"/>
    <cellStyle name="style1488276570936" xfId="4791" xr:uid="{00000000-0005-0000-0000-000029160000}"/>
    <cellStyle name="style1488276571046" xfId="4792" xr:uid="{00000000-0005-0000-0000-00002A160000}"/>
    <cellStyle name="style1488276571155" xfId="4793" xr:uid="{00000000-0005-0000-0000-00002B160000}"/>
    <cellStyle name="style1488276571249" xfId="4794" xr:uid="{00000000-0005-0000-0000-00002C160000}"/>
    <cellStyle name="style1488276571343" xfId="4795" xr:uid="{00000000-0005-0000-0000-00002D160000}"/>
    <cellStyle name="style1488276571452" xfId="4796" xr:uid="{00000000-0005-0000-0000-00002E160000}"/>
    <cellStyle name="style1488276571546" xfId="4797" xr:uid="{00000000-0005-0000-0000-00002F160000}"/>
    <cellStyle name="style1488276571640" xfId="4798" xr:uid="{00000000-0005-0000-0000-000030160000}"/>
    <cellStyle name="style1488276571718" xfId="4799" xr:uid="{00000000-0005-0000-0000-000031160000}"/>
    <cellStyle name="style1488276571811" xfId="4800" xr:uid="{00000000-0005-0000-0000-000032160000}"/>
    <cellStyle name="style1488276571905" xfId="4801" xr:uid="{00000000-0005-0000-0000-000033160000}"/>
    <cellStyle name="style1488276608677" xfId="4802" xr:uid="{00000000-0005-0000-0000-000034160000}"/>
    <cellStyle name="style1488276608770" xfId="4803" xr:uid="{00000000-0005-0000-0000-000035160000}"/>
    <cellStyle name="style1488276608864" xfId="4804" xr:uid="{00000000-0005-0000-0000-000036160000}"/>
    <cellStyle name="style1488276608958" xfId="4805" xr:uid="{00000000-0005-0000-0000-000037160000}"/>
    <cellStyle name="style1488276609036" xfId="4806" xr:uid="{00000000-0005-0000-0000-000038160000}"/>
    <cellStyle name="style1488276609114" xfId="4807" xr:uid="{00000000-0005-0000-0000-000039160000}"/>
    <cellStyle name="style1488276609192" xfId="4808" xr:uid="{00000000-0005-0000-0000-00003A160000}"/>
    <cellStyle name="style1488276609271" xfId="4809" xr:uid="{00000000-0005-0000-0000-00003B160000}"/>
    <cellStyle name="style1488276609364" xfId="4810" xr:uid="{00000000-0005-0000-0000-00003C160000}"/>
    <cellStyle name="style1488276609442" xfId="4811" xr:uid="{00000000-0005-0000-0000-00003D160000}"/>
    <cellStyle name="style1488276609536" xfId="4812" xr:uid="{00000000-0005-0000-0000-00003E160000}"/>
    <cellStyle name="style1488276609630" xfId="4813" xr:uid="{00000000-0005-0000-0000-00003F160000}"/>
    <cellStyle name="style1488276609708" xfId="4814" xr:uid="{00000000-0005-0000-0000-000040160000}"/>
    <cellStyle name="style1488276609817" xfId="4815" xr:uid="{00000000-0005-0000-0000-000041160000}"/>
    <cellStyle name="style1488276609911" xfId="4816" xr:uid="{00000000-0005-0000-0000-000042160000}"/>
    <cellStyle name="style1488276610005" xfId="4817" xr:uid="{00000000-0005-0000-0000-000043160000}"/>
    <cellStyle name="style1488276610099" xfId="4818" xr:uid="{00000000-0005-0000-0000-000044160000}"/>
    <cellStyle name="style1488276610224" xfId="4819" xr:uid="{00000000-0005-0000-0000-000045160000}"/>
    <cellStyle name="style1488276610318" xfId="4820" xr:uid="{00000000-0005-0000-0000-000046160000}"/>
    <cellStyle name="style1488276610411" xfId="4821" xr:uid="{00000000-0005-0000-0000-000047160000}"/>
    <cellStyle name="style1488276610490" xfId="4822" xr:uid="{00000000-0005-0000-0000-000048160000}"/>
    <cellStyle name="style1488276610583" xfId="4823" xr:uid="{00000000-0005-0000-0000-000049160000}"/>
    <cellStyle name="style1488276610661" xfId="4824" xr:uid="{00000000-0005-0000-0000-00004A160000}"/>
    <cellStyle name="style1488276610755" xfId="4825" xr:uid="{00000000-0005-0000-0000-00004B160000}"/>
    <cellStyle name="style1488278772044" xfId="4826" xr:uid="{00000000-0005-0000-0000-00004C160000}"/>
    <cellStyle name="style1488278772169" xfId="4827" xr:uid="{00000000-0005-0000-0000-00004D160000}"/>
    <cellStyle name="style1488278772279" xfId="4828" xr:uid="{00000000-0005-0000-0000-00004E160000}"/>
    <cellStyle name="style1488278772388" xfId="4829" xr:uid="{00000000-0005-0000-0000-00004F160000}"/>
    <cellStyle name="style1488278772482" xfId="4830" xr:uid="{00000000-0005-0000-0000-000050160000}"/>
    <cellStyle name="style1488278772591" xfId="4831" xr:uid="{00000000-0005-0000-0000-000051160000}"/>
    <cellStyle name="style1488278772685" xfId="4832" xr:uid="{00000000-0005-0000-0000-000052160000}"/>
    <cellStyle name="style1488278772795" xfId="4833" xr:uid="{00000000-0005-0000-0000-000053160000}"/>
    <cellStyle name="style1488278772904" xfId="4834" xr:uid="{00000000-0005-0000-0000-000054160000}"/>
    <cellStyle name="style1488278773014" xfId="4835" xr:uid="{00000000-0005-0000-0000-000055160000}"/>
    <cellStyle name="style1488278773139" xfId="4836" xr:uid="{00000000-0005-0000-0000-000056160000}"/>
    <cellStyle name="style1488278773248" xfId="4837" xr:uid="{00000000-0005-0000-0000-000057160000}"/>
    <cellStyle name="style1488278773357" xfId="4838" xr:uid="{00000000-0005-0000-0000-000058160000}"/>
    <cellStyle name="style1488278773451" xfId="4839" xr:uid="{00000000-0005-0000-0000-000059160000}"/>
    <cellStyle name="style1488278773576" xfId="4840" xr:uid="{00000000-0005-0000-0000-00005A160000}"/>
    <cellStyle name="style1488278773701" xfId="4841" xr:uid="{00000000-0005-0000-0000-00005B160000}"/>
    <cellStyle name="style1488278773810" xfId="4842" xr:uid="{00000000-0005-0000-0000-00005C160000}"/>
    <cellStyle name="style1488278773920" xfId="4843" xr:uid="{00000000-0005-0000-0000-00005D160000}"/>
    <cellStyle name="style1488278774029" xfId="4844" xr:uid="{00000000-0005-0000-0000-00005E160000}"/>
    <cellStyle name="style1488278774139" xfId="4845" xr:uid="{00000000-0005-0000-0000-00005F160000}"/>
    <cellStyle name="style1488278774232" xfId="4846" xr:uid="{00000000-0005-0000-0000-000060160000}"/>
    <cellStyle name="style1488278774342" xfId="4847" xr:uid="{00000000-0005-0000-0000-000061160000}"/>
    <cellStyle name="style1488278774435" xfId="4848" xr:uid="{00000000-0005-0000-0000-000062160000}"/>
    <cellStyle name="style1488278774545" xfId="4849" xr:uid="{00000000-0005-0000-0000-000063160000}"/>
    <cellStyle name="style1488278774639" xfId="4850" xr:uid="{00000000-0005-0000-0000-000064160000}"/>
    <cellStyle name="style1488278774748" xfId="4851" xr:uid="{00000000-0005-0000-0000-000065160000}"/>
    <cellStyle name="style1488278774857" xfId="4852" xr:uid="{00000000-0005-0000-0000-000066160000}"/>
    <cellStyle name="style1488278775014" xfId="4853" xr:uid="{00000000-0005-0000-0000-000067160000}"/>
    <cellStyle name="style1488278775123" xfId="4854" xr:uid="{00000000-0005-0000-0000-000068160000}"/>
    <cellStyle name="style1488278775217" xfId="4855" xr:uid="{00000000-0005-0000-0000-000069160000}"/>
    <cellStyle name="style1488278775326" xfId="4856" xr:uid="{00000000-0005-0000-0000-00006A160000}"/>
    <cellStyle name="style1488278813130" xfId="4857" xr:uid="{00000000-0005-0000-0000-00006B160000}"/>
    <cellStyle name="style1488278813224" xfId="4858" xr:uid="{00000000-0005-0000-0000-00006C160000}"/>
    <cellStyle name="style1488278813302" xfId="4859" xr:uid="{00000000-0005-0000-0000-00006D160000}"/>
    <cellStyle name="style1488278813395" xfId="4860" xr:uid="{00000000-0005-0000-0000-00006E160000}"/>
    <cellStyle name="style1488278813489" xfId="4861" xr:uid="{00000000-0005-0000-0000-00006F160000}"/>
    <cellStyle name="style1488278813583" xfId="4862" xr:uid="{00000000-0005-0000-0000-000070160000}"/>
    <cellStyle name="style1488278813677" xfId="4863" xr:uid="{00000000-0005-0000-0000-000071160000}"/>
    <cellStyle name="style1488278813755" xfId="4864" xr:uid="{00000000-0005-0000-0000-000072160000}"/>
    <cellStyle name="style1488278813864" xfId="4865" xr:uid="{00000000-0005-0000-0000-000073160000}"/>
    <cellStyle name="style1488278813942" xfId="4866" xr:uid="{00000000-0005-0000-0000-000074160000}"/>
    <cellStyle name="style1488278814036" xfId="4867" xr:uid="{00000000-0005-0000-0000-000075160000}"/>
    <cellStyle name="style1488278814130" xfId="4868" xr:uid="{00000000-0005-0000-0000-000076160000}"/>
    <cellStyle name="style1488278814224" xfId="4869" xr:uid="{00000000-0005-0000-0000-000077160000}"/>
    <cellStyle name="style1488278814302" xfId="4870" xr:uid="{00000000-0005-0000-0000-000078160000}"/>
    <cellStyle name="style1488278814411" xfId="4871" xr:uid="{00000000-0005-0000-0000-000079160000}"/>
    <cellStyle name="style1488278814489" xfId="4872" xr:uid="{00000000-0005-0000-0000-00007A160000}"/>
    <cellStyle name="style1488278814583" xfId="4873" xr:uid="{00000000-0005-0000-0000-00007B160000}"/>
    <cellStyle name="style1488278814708" xfId="4874" xr:uid="{00000000-0005-0000-0000-00007C160000}"/>
    <cellStyle name="style1488278814817" xfId="4875" xr:uid="{00000000-0005-0000-0000-00007D160000}"/>
    <cellStyle name="style1488278814911" xfId="4876" xr:uid="{00000000-0005-0000-0000-00007E160000}"/>
    <cellStyle name="style1488278814989" xfId="4877" xr:uid="{00000000-0005-0000-0000-00007F160000}"/>
    <cellStyle name="style1488278815083" xfId="4878" xr:uid="{00000000-0005-0000-0000-000080160000}"/>
    <cellStyle name="style1488278815177" xfId="4879" xr:uid="{00000000-0005-0000-0000-000081160000}"/>
    <cellStyle name="style1488278815271" xfId="4880" xr:uid="{00000000-0005-0000-0000-000082160000}"/>
    <cellStyle name="style1488278815364" xfId="4881" xr:uid="{00000000-0005-0000-0000-000083160000}"/>
    <cellStyle name="style1488278815458" xfId="4882" xr:uid="{00000000-0005-0000-0000-000084160000}"/>
    <cellStyle name="style1488278815552" xfId="4883" xr:uid="{00000000-0005-0000-0000-000085160000}"/>
    <cellStyle name="style1488278815646" xfId="4884" xr:uid="{00000000-0005-0000-0000-000086160000}"/>
    <cellStyle name="style1488278815740" xfId="4885" xr:uid="{00000000-0005-0000-0000-000087160000}"/>
    <cellStyle name="style1488278815834" xfId="4886" xr:uid="{00000000-0005-0000-0000-000088160000}"/>
    <cellStyle name="style1488278815928" xfId="4887" xr:uid="{00000000-0005-0000-0000-000089160000}"/>
    <cellStyle name="style1488278853002" xfId="4888" xr:uid="{00000000-0005-0000-0000-00008A160000}"/>
    <cellStyle name="style1488278853096" xfId="4889" xr:uid="{00000000-0005-0000-0000-00008B160000}"/>
    <cellStyle name="style1488278853189" xfId="4890" xr:uid="{00000000-0005-0000-0000-00008C160000}"/>
    <cellStyle name="style1488278853267" xfId="4891" xr:uid="{00000000-0005-0000-0000-00008D160000}"/>
    <cellStyle name="style1488278853361" xfId="4892" xr:uid="{00000000-0005-0000-0000-00008E160000}"/>
    <cellStyle name="style1488278853439" xfId="4893" xr:uid="{00000000-0005-0000-0000-00008F160000}"/>
    <cellStyle name="style1488278853533" xfId="4894" xr:uid="{00000000-0005-0000-0000-000090160000}"/>
    <cellStyle name="style1488278853627" xfId="4895" xr:uid="{00000000-0005-0000-0000-000091160000}"/>
    <cellStyle name="style1488278853706" xfId="4896" xr:uid="{00000000-0005-0000-0000-000092160000}"/>
    <cellStyle name="style1488278853799" xfId="4897" xr:uid="{00000000-0005-0000-0000-000093160000}"/>
    <cellStyle name="style1488278853893" xfId="4898" xr:uid="{00000000-0005-0000-0000-000094160000}"/>
    <cellStyle name="style1488278853987" xfId="4899" xr:uid="{00000000-0005-0000-0000-000095160000}"/>
    <cellStyle name="style1488278854081" xfId="4900" xr:uid="{00000000-0005-0000-0000-000096160000}"/>
    <cellStyle name="style1488278854221" xfId="4901" xr:uid="{00000000-0005-0000-0000-000097160000}"/>
    <cellStyle name="style1488278854331" xfId="4902" xr:uid="{00000000-0005-0000-0000-000098160000}"/>
    <cellStyle name="style1488278854424" xfId="4903" xr:uid="{00000000-0005-0000-0000-000099160000}"/>
    <cellStyle name="style1488278854565" xfId="4904" xr:uid="{00000000-0005-0000-0000-00009A160000}"/>
    <cellStyle name="style1488278854690" xfId="4905" xr:uid="{00000000-0005-0000-0000-00009B160000}"/>
    <cellStyle name="style1488278854815" xfId="4906" xr:uid="{00000000-0005-0000-0000-00009C160000}"/>
    <cellStyle name="style1488278854893" xfId="4907" xr:uid="{00000000-0005-0000-0000-00009D160000}"/>
    <cellStyle name="style1488278854987" xfId="4908" xr:uid="{00000000-0005-0000-0000-00009E160000}"/>
    <cellStyle name="style1488278855081" xfId="4909" xr:uid="{00000000-0005-0000-0000-00009F160000}"/>
    <cellStyle name="style1488278855174" xfId="4910" xr:uid="{00000000-0005-0000-0000-0000A0160000}"/>
    <cellStyle name="style1488278855253" xfId="4911" xr:uid="{00000000-0005-0000-0000-0000A1160000}"/>
    <cellStyle name="style1488278855346" xfId="4912" xr:uid="{00000000-0005-0000-0000-0000A2160000}"/>
    <cellStyle name="style1488278855440" xfId="4913" xr:uid="{00000000-0005-0000-0000-0000A3160000}"/>
    <cellStyle name="style1488278855518" xfId="4914" xr:uid="{00000000-0005-0000-0000-0000A4160000}"/>
    <cellStyle name="style1488278855643" xfId="4915" xr:uid="{00000000-0005-0000-0000-0000A5160000}"/>
    <cellStyle name="style1488278855737" xfId="4916" xr:uid="{00000000-0005-0000-0000-0000A6160000}"/>
    <cellStyle name="style1488278855831" xfId="4917" xr:uid="{00000000-0005-0000-0000-0000A7160000}"/>
    <cellStyle name="style1488278855909" xfId="4918" xr:uid="{00000000-0005-0000-0000-0000A8160000}"/>
    <cellStyle name="style1488278856018" xfId="4919" xr:uid="{00000000-0005-0000-0000-0000A9160000}"/>
    <cellStyle name="style1488278856096" xfId="4920" xr:uid="{00000000-0005-0000-0000-0000AA160000}"/>
    <cellStyle name="style1488278856159" xfId="4921" xr:uid="{00000000-0005-0000-0000-0000AB160000}"/>
    <cellStyle name="style1488278856253" xfId="4922" xr:uid="{00000000-0005-0000-0000-0000AC160000}"/>
    <cellStyle name="style1488278856331" xfId="4923" xr:uid="{00000000-0005-0000-0000-0000AD160000}"/>
    <cellStyle name="style1488278856409" xfId="4924" xr:uid="{00000000-0005-0000-0000-0000AE160000}"/>
    <cellStyle name="style1488278856487" xfId="4925" xr:uid="{00000000-0005-0000-0000-0000AF160000}"/>
    <cellStyle name="style1488278856565" xfId="4926" xr:uid="{00000000-0005-0000-0000-0000B0160000}"/>
    <cellStyle name="style1488278856659" xfId="4927" xr:uid="{00000000-0005-0000-0000-0000B1160000}"/>
    <cellStyle name="style1488278856737" xfId="4928" xr:uid="{00000000-0005-0000-0000-0000B2160000}"/>
    <cellStyle name="style1488278856831" xfId="4929" xr:uid="{00000000-0005-0000-0000-0000B3160000}"/>
    <cellStyle name="style1488278856909" xfId="4930" xr:uid="{00000000-0005-0000-0000-0000B4160000}"/>
    <cellStyle name="style1488278894730" xfId="4931" xr:uid="{00000000-0005-0000-0000-0000B5160000}"/>
    <cellStyle name="style1488278894840" xfId="4932" xr:uid="{00000000-0005-0000-0000-0000B6160000}"/>
    <cellStyle name="style1488278894918" xfId="4933" xr:uid="{00000000-0005-0000-0000-0000B7160000}"/>
    <cellStyle name="style1488278895012" xfId="4934" xr:uid="{00000000-0005-0000-0000-0000B8160000}"/>
    <cellStyle name="style1488278895105" xfId="4935" xr:uid="{00000000-0005-0000-0000-0000B9160000}"/>
    <cellStyle name="style1488278895184" xfId="4936" xr:uid="{00000000-0005-0000-0000-0000BA160000}"/>
    <cellStyle name="style1488278895277" xfId="4937" xr:uid="{00000000-0005-0000-0000-0000BB160000}"/>
    <cellStyle name="style1488278895371" xfId="4938" xr:uid="{00000000-0005-0000-0000-0000BC160000}"/>
    <cellStyle name="style1488278895465" xfId="4939" xr:uid="{00000000-0005-0000-0000-0000BD160000}"/>
    <cellStyle name="style1488278895543" xfId="4940" xr:uid="{00000000-0005-0000-0000-0000BE160000}"/>
    <cellStyle name="style1488278895637" xfId="4941" xr:uid="{00000000-0005-0000-0000-0000BF160000}"/>
    <cellStyle name="style1488278895715" xfId="4942" xr:uid="{00000000-0005-0000-0000-0000C0160000}"/>
    <cellStyle name="style1488278895825" xfId="4943" xr:uid="{00000000-0005-0000-0000-0000C1160000}"/>
    <cellStyle name="style1488278895903" xfId="4944" xr:uid="{00000000-0005-0000-0000-0000C2160000}"/>
    <cellStyle name="style1488278896012" xfId="4945" xr:uid="{00000000-0005-0000-0000-0000C3160000}"/>
    <cellStyle name="style1488278896090" xfId="4946" xr:uid="{00000000-0005-0000-0000-0000C4160000}"/>
    <cellStyle name="style1488278896184" xfId="4947" xr:uid="{00000000-0005-0000-0000-0000C5160000}"/>
    <cellStyle name="style1488278896325" xfId="4948" xr:uid="{00000000-0005-0000-0000-0000C6160000}"/>
    <cellStyle name="style1488278896418" xfId="4949" xr:uid="{00000000-0005-0000-0000-0000C7160000}"/>
    <cellStyle name="style1488278896512" xfId="4950" xr:uid="{00000000-0005-0000-0000-0000C8160000}"/>
    <cellStyle name="style1488278896590" xfId="4951" xr:uid="{00000000-0005-0000-0000-0000C9160000}"/>
    <cellStyle name="style1488278896684" xfId="4952" xr:uid="{00000000-0005-0000-0000-0000CA160000}"/>
    <cellStyle name="style1488278896778" xfId="4953" xr:uid="{00000000-0005-0000-0000-0000CB160000}"/>
    <cellStyle name="style1488278896887" xfId="4954" xr:uid="{00000000-0005-0000-0000-0000CC160000}"/>
    <cellStyle name="style1488278896981" xfId="4955" xr:uid="{00000000-0005-0000-0000-0000CD160000}"/>
    <cellStyle name="style1488278897059" xfId="4956" xr:uid="{00000000-0005-0000-0000-0000CE160000}"/>
    <cellStyle name="style1488278897153" xfId="4957" xr:uid="{00000000-0005-0000-0000-0000CF160000}"/>
    <cellStyle name="style1488278897246" xfId="4958" xr:uid="{00000000-0005-0000-0000-0000D0160000}"/>
    <cellStyle name="style1488278897340" xfId="4959" xr:uid="{00000000-0005-0000-0000-0000D1160000}"/>
    <cellStyle name="style1488278897434" xfId="4960" xr:uid="{00000000-0005-0000-0000-0000D2160000}"/>
    <cellStyle name="style1488278897528" xfId="4961" xr:uid="{00000000-0005-0000-0000-0000D3160000}"/>
    <cellStyle name="style1488278897622" xfId="4962" xr:uid="{00000000-0005-0000-0000-0000D4160000}"/>
    <cellStyle name="style1488278897700" xfId="4963" xr:uid="{00000000-0005-0000-0000-0000D5160000}"/>
    <cellStyle name="style1488278897778" xfId="4964" xr:uid="{00000000-0005-0000-0000-0000D6160000}"/>
    <cellStyle name="style1488278897856" xfId="4965" xr:uid="{00000000-0005-0000-0000-0000D7160000}"/>
    <cellStyle name="style1488278897934" xfId="4966" xr:uid="{00000000-0005-0000-0000-0000D8160000}"/>
    <cellStyle name="style1488278898012" xfId="4967" xr:uid="{00000000-0005-0000-0000-0000D9160000}"/>
    <cellStyle name="style1488278898075" xfId="4968" xr:uid="{00000000-0005-0000-0000-0000DA160000}"/>
    <cellStyle name="style1488278898153" xfId="4969" xr:uid="{00000000-0005-0000-0000-0000DB160000}"/>
    <cellStyle name="style1488278898247" xfId="4970" xr:uid="{00000000-0005-0000-0000-0000DC160000}"/>
    <cellStyle name="style1488278898325" xfId="4971" xr:uid="{00000000-0005-0000-0000-0000DD160000}"/>
    <cellStyle name="style1488278898387" xfId="4972" xr:uid="{00000000-0005-0000-0000-0000DE160000}"/>
    <cellStyle name="style1488278898465" xfId="4973" xr:uid="{00000000-0005-0000-0000-0000DF160000}"/>
    <cellStyle name="style1488278935646" xfId="4974" xr:uid="{00000000-0005-0000-0000-0000E0160000}"/>
    <cellStyle name="style1488278935740" xfId="4975" xr:uid="{00000000-0005-0000-0000-0000E1160000}"/>
    <cellStyle name="style1488278935850" xfId="4976" xr:uid="{00000000-0005-0000-0000-0000E2160000}"/>
    <cellStyle name="style1488278935943" xfId="4977" xr:uid="{00000000-0005-0000-0000-0000E3160000}"/>
    <cellStyle name="style1488278936053" xfId="4978" xr:uid="{00000000-0005-0000-0000-0000E4160000}"/>
    <cellStyle name="style1488278936147" xfId="4979" xr:uid="{00000000-0005-0000-0000-0000E5160000}"/>
    <cellStyle name="style1488278936256" xfId="4980" xr:uid="{00000000-0005-0000-0000-0000E6160000}"/>
    <cellStyle name="style1488278936350" xfId="4981" xr:uid="{00000000-0005-0000-0000-0000E7160000}"/>
    <cellStyle name="style1488278936459" xfId="4982" xr:uid="{00000000-0005-0000-0000-0000E8160000}"/>
    <cellStyle name="style1488278936553" xfId="4983" xr:uid="{00000000-0005-0000-0000-0000E9160000}"/>
    <cellStyle name="style1488278936631" xfId="4984" xr:uid="{00000000-0005-0000-0000-0000EA160000}"/>
    <cellStyle name="style1488278936725" xfId="4985" xr:uid="{00000000-0005-0000-0000-0000EB160000}"/>
    <cellStyle name="style1488278936818" xfId="4986" xr:uid="{00000000-0005-0000-0000-0000EC160000}"/>
    <cellStyle name="style1488278936912" xfId="4987" xr:uid="{00000000-0005-0000-0000-0000ED160000}"/>
    <cellStyle name="style1488278937006" xfId="4988" xr:uid="{00000000-0005-0000-0000-0000EE160000}"/>
    <cellStyle name="style1488278937115" xfId="4989" xr:uid="{00000000-0005-0000-0000-0000EF160000}"/>
    <cellStyle name="style1488278937256" xfId="4990" xr:uid="{00000000-0005-0000-0000-0000F0160000}"/>
    <cellStyle name="style1488278937365" xfId="4991" xr:uid="{00000000-0005-0000-0000-0000F1160000}"/>
    <cellStyle name="style1488278937475" xfId="4992" xr:uid="{00000000-0005-0000-0000-0000F2160000}"/>
    <cellStyle name="style1488278937569" xfId="4993" xr:uid="{00000000-0005-0000-0000-0000F3160000}"/>
    <cellStyle name="style1488278975702" xfId="4994" xr:uid="{00000000-0005-0000-0000-0000F4160000}"/>
    <cellStyle name="style1488278975828" xfId="4995" xr:uid="{00000000-0005-0000-0000-0000F5160000}"/>
    <cellStyle name="style1488278975937" xfId="4996" xr:uid="{00000000-0005-0000-0000-0000F6160000}"/>
    <cellStyle name="style1488278976031" xfId="4997" xr:uid="{00000000-0005-0000-0000-0000F7160000}"/>
    <cellStyle name="style1488278976109" xfId="4998" xr:uid="{00000000-0005-0000-0000-0000F8160000}"/>
    <cellStyle name="style1488278976187" xfId="4999" xr:uid="{00000000-0005-0000-0000-0000F9160000}"/>
    <cellStyle name="style1488278976281" xfId="5000" xr:uid="{00000000-0005-0000-0000-0000FA160000}"/>
    <cellStyle name="style1488278976390" xfId="5001" xr:uid="{00000000-0005-0000-0000-0000FB160000}"/>
    <cellStyle name="style1488278976500" xfId="5002" xr:uid="{00000000-0005-0000-0000-0000FC160000}"/>
    <cellStyle name="style1488278976578" xfId="5003" xr:uid="{00000000-0005-0000-0000-0000FD160000}"/>
    <cellStyle name="style1488278976672" xfId="5004" xr:uid="{00000000-0005-0000-0000-0000FE160000}"/>
    <cellStyle name="style1488278976750" xfId="5005" xr:uid="{00000000-0005-0000-0000-0000FF160000}"/>
    <cellStyle name="style1488278976843" xfId="5006" xr:uid="{00000000-0005-0000-0000-000000170000}"/>
    <cellStyle name="style1488278976953" xfId="5007" xr:uid="{00000000-0005-0000-0000-000001170000}"/>
    <cellStyle name="style1488278977047" xfId="5008" xr:uid="{00000000-0005-0000-0000-000002170000}"/>
    <cellStyle name="style1488278977140" xfId="5009" xr:uid="{00000000-0005-0000-0000-000003170000}"/>
    <cellStyle name="style1488278977281" xfId="5010" xr:uid="{00000000-0005-0000-0000-000004170000}"/>
    <cellStyle name="style1488278977375" xfId="5011" xr:uid="{00000000-0005-0000-0000-000005170000}"/>
    <cellStyle name="style1488278977484" xfId="5012" xr:uid="{00000000-0005-0000-0000-000006170000}"/>
    <cellStyle name="style1488278977562" xfId="5013" xr:uid="{00000000-0005-0000-0000-000007170000}"/>
    <cellStyle name="style1488278977656" xfId="5014" xr:uid="{00000000-0005-0000-0000-000008170000}"/>
    <cellStyle name="style1488278977750" xfId="5015" xr:uid="{00000000-0005-0000-0000-000009170000}"/>
    <cellStyle name="style1488278977828" xfId="5016" xr:uid="{00000000-0005-0000-0000-00000A170000}"/>
    <cellStyle name="style1488278977922" xfId="5017" xr:uid="{00000000-0005-0000-0000-00000B170000}"/>
    <cellStyle name="style1488279718047" xfId="5018" xr:uid="{00000000-0005-0000-0000-00000C170000}"/>
    <cellStyle name="style1488279718172" xfId="5019" xr:uid="{00000000-0005-0000-0000-00000D170000}"/>
    <cellStyle name="style1488279718297" xfId="5020" xr:uid="{00000000-0005-0000-0000-00000E170000}"/>
    <cellStyle name="style1488279718391" xfId="5021" xr:uid="{00000000-0005-0000-0000-00000F170000}"/>
    <cellStyle name="style1488279718501" xfId="5022" xr:uid="{00000000-0005-0000-0000-000010170000}"/>
    <cellStyle name="style1488279718594" xfId="5023" xr:uid="{00000000-0005-0000-0000-000011170000}"/>
    <cellStyle name="style1488279718704" xfId="5024" xr:uid="{00000000-0005-0000-0000-000012170000}"/>
    <cellStyle name="style1488279718798" xfId="5025" xr:uid="{00000000-0005-0000-0000-000013170000}"/>
    <cellStyle name="style1488279718907" xfId="5026" xr:uid="{00000000-0005-0000-0000-000014170000}"/>
    <cellStyle name="style1488279719016" xfId="5027" xr:uid="{00000000-0005-0000-0000-000015170000}"/>
    <cellStyle name="style1488279719126" xfId="5028" xr:uid="{00000000-0005-0000-0000-000016170000}"/>
    <cellStyle name="style1488279719220" xfId="5029" xr:uid="{00000000-0005-0000-0000-000017170000}"/>
    <cellStyle name="style1488279719329" xfId="5030" xr:uid="{00000000-0005-0000-0000-000018170000}"/>
    <cellStyle name="style1488279719439" xfId="5031" xr:uid="{00000000-0005-0000-0000-000019170000}"/>
    <cellStyle name="style1488279719579" xfId="5032" xr:uid="{00000000-0005-0000-0000-00001A170000}"/>
    <cellStyle name="style1488279719704" xfId="5033" xr:uid="{00000000-0005-0000-0000-00001B170000}"/>
    <cellStyle name="style1488279719814" xfId="5034" xr:uid="{00000000-0005-0000-0000-00001C170000}"/>
    <cellStyle name="style1488279719907" xfId="5035" xr:uid="{00000000-0005-0000-0000-00001D170000}"/>
    <cellStyle name="style1488279720017" xfId="5036" xr:uid="{00000000-0005-0000-0000-00001E170000}"/>
    <cellStyle name="style1488279720126" xfId="5037" xr:uid="{00000000-0005-0000-0000-00001F170000}"/>
    <cellStyle name="style1488279720220" xfId="5038" xr:uid="{00000000-0005-0000-0000-000020170000}"/>
    <cellStyle name="style1488279720329" xfId="5039" xr:uid="{00000000-0005-0000-0000-000021170000}"/>
    <cellStyle name="style1488279720439" xfId="5040" xr:uid="{00000000-0005-0000-0000-000022170000}"/>
    <cellStyle name="style1488279720548" xfId="5041" xr:uid="{00000000-0005-0000-0000-000023170000}"/>
    <cellStyle name="style1488279720642" xfId="5042" xr:uid="{00000000-0005-0000-0000-000024170000}"/>
    <cellStyle name="style1488279720751" xfId="5043" xr:uid="{00000000-0005-0000-0000-000025170000}"/>
    <cellStyle name="style1488279720845" xfId="5044" xr:uid="{00000000-0005-0000-0000-000026170000}"/>
    <cellStyle name="style1488279720970" xfId="5045" xr:uid="{00000000-0005-0000-0000-000027170000}"/>
    <cellStyle name="style1488279721064" xfId="5046" xr:uid="{00000000-0005-0000-0000-000028170000}"/>
    <cellStyle name="style1488279721189" xfId="5047" xr:uid="{00000000-0005-0000-0000-000029170000}"/>
    <cellStyle name="style1488279721283" xfId="5048" xr:uid="{00000000-0005-0000-0000-00002A170000}"/>
    <cellStyle name="style1488279757794" xfId="5049" xr:uid="{00000000-0005-0000-0000-00002B170000}"/>
    <cellStyle name="style1488279757888" xfId="5050" xr:uid="{00000000-0005-0000-0000-00002C170000}"/>
    <cellStyle name="style1488279757982" xfId="5051" xr:uid="{00000000-0005-0000-0000-00002D170000}"/>
    <cellStyle name="style1488279758061" xfId="5052" xr:uid="{00000000-0005-0000-0000-00002E170000}"/>
    <cellStyle name="style1488279758154" xfId="5053" xr:uid="{00000000-0005-0000-0000-00002F170000}"/>
    <cellStyle name="style1488279758248" xfId="5054" xr:uid="{00000000-0005-0000-0000-000030170000}"/>
    <cellStyle name="style1488279758326" xfId="5055" xr:uid="{00000000-0005-0000-0000-000031170000}"/>
    <cellStyle name="style1488279758420" xfId="5056" xr:uid="{00000000-0005-0000-0000-000032170000}"/>
    <cellStyle name="style1488279758514" xfId="5057" xr:uid="{00000000-0005-0000-0000-000033170000}"/>
    <cellStyle name="style1488279758607" xfId="5058" xr:uid="{00000000-0005-0000-0000-000034170000}"/>
    <cellStyle name="style1488279758686" xfId="5059" xr:uid="{00000000-0005-0000-0000-000035170000}"/>
    <cellStyle name="style1488279758779" xfId="5060" xr:uid="{00000000-0005-0000-0000-000036170000}"/>
    <cellStyle name="style1488279758873" xfId="5061" xr:uid="{00000000-0005-0000-0000-000037170000}"/>
    <cellStyle name="style1488279758951" xfId="5062" xr:uid="{00000000-0005-0000-0000-000038170000}"/>
    <cellStyle name="style1488279759045" xfId="5063" xr:uid="{00000000-0005-0000-0000-000039170000}"/>
    <cellStyle name="style1488279759139" xfId="5064" xr:uid="{00000000-0005-0000-0000-00003A170000}"/>
    <cellStyle name="style1488279759233" xfId="5065" xr:uid="{00000000-0005-0000-0000-00003B170000}"/>
    <cellStyle name="style1488279759373" xfId="5066" xr:uid="{00000000-0005-0000-0000-00003C170000}"/>
    <cellStyle name="style1488279759467" xfId="5067" xr:uid="{00000000-0005-0000-0000-00003D170000}"/>
    <cellStyle name="style1488279759545" xfId="5068" xr:uid="{00000000-0005-0000-0000-00003E170000}"/>
    <cellStyle name="style1488279759639" xfId="5069" xr:uid="{00000000-0005-0000-0000-00003F170000}"/>
    <cellStyle name="style1488279759717" xfId="5070" xr:uid="{00000000-0005-0000-0000-000040170000}"/>
    <cellStyle name="style1488279759811" xfId="5071" xr:uid="{00000000-0005-0000-0000-000041170000}"/>
    <cellStyle name="style1488279759904" xfId="5072" xr:uid="{00000000-0005-0000-0000-000042170000}"/>
    <cellStyle name="style1488279759983" xfId="5073" xr:uid="{00000000-0005-0000-0000-000043170000}"/>
    <cellStyle name="style1488279760077" xfId="5074" xr:uid="{00000000-0005-0000-0000-000044170000}"/>
    <cellStyle name="style1488279760186" xfId="5075" xr:uid="{00000000-0005-0000-0000-000045170000}"/>
    <cellStyle name="style1488279760311" xfId="5076" xr:uid="{00000000-0005-0000-0000-000046170000}"/>
    <cellStyle name="style1488279760405" xfId="5077" xr:uid="{00000000-0005-0000-0000-000047170000}"/>
    <cellStyle name="style1488279760499" xfId="5078" xr:uid="{00000000-0005-0000-0000-000048170000}"/>
    <cellStyle name="style1488279760577" xfId="5079" xr:uid="{00000000-0005-0000-0000-000049170000}"/>
    <cellStyle name="style1488279760686" xfId="5080" xr:uid="{00000000-0005-0000-0000-00004A170000}"/>
    <cellStyle name="style1488279760764" xfId="5081" xr:uid="{00000000-0005-0000-0000-00004B170000}"/>
    <cellStyle name="style1488279760842" xfId="5082" xr:uid="{00000000-0005-0000-0000-00004C170000}"/>
    <cellStyle name="style1488279760905" xfId="5083" xr:uid="{00000000-0005-0000-0000-00004D170000}"/>
    <cellStyle name="style1488279760983" xfId="5084" xr:uid="{00000000-0005-0000-0000-00004E170000}"/>
    <cellStyle name="style1488279761061" xfId="5085" xr:uid="{00000000-0005-0000-0000-00004F170000}"/>
    <cellStyle name="style1488279761139" xfId="5086" xr:uid="{00000000-0005-0000-0000-000050170000}"/>
    <cellStyle name="style1488279761202" xfId="5087" xr:uid="{00000000-0005-0000-0000-000051170000}"/>
    <cellStyle name="style1488279761342" xfId="5088" xr:uid="{00000000-0005-0000-0000-000052170000}"/>
    <cellStyle name="style1488279761420" xfId="5089" xr:uid="{00000000-0005-0000-0000-000053170000}"/>
    <cellStyle name="style1488279761483" xfId="5090" xr:uid="{00000000-0005-0000-0000-000054170000}"/>
    <cellStyle name="style1488279761561" xfId="5091" xr:uid="{00000000-0005-0000-0000-000055170000}"/>
    <cellStyle name="style1488279799351" xfId="5092" xr:uid="{00000000-0005-0000-0000-000056170000}"/>
    <cellStyle name="style1488279799461" xfId="5093" xr:uid="{00000000-0005-0000-0000-000057170000}"/>
    <cellStyle name="style1488279799554" xfId="5094" xr:uid="{00000000-0005-0000-0000-000058170000}"/>
    <cellStyle name="style1488279799648" xfId="5095" xr:uid="{00000000-0005-0000-0000-000059170000}"/>
    <cellStyle name="style1488279799742" xfId="5096" xr:uid="{00000000-0005-0000-0000-00005A170000}"/>
    <cellStyle name="style1488279799836" xfId="5097" xr:uid="{00000000-0005-0000-0000-00005B170000}"/>
    <cellStyle name="style1488279799929" xfId="5098" xr:uid="{00000000-0005-0000-0000-00005C170000}"/>
    <cellStyle name="style1488279800007" xfId="5099" xr:uid="{00000000-0005-0000-0000-00005D170000}"/>
    <cellStyle name="style1488279800102" xfId="5100" xr:uid="{00000000-0005-0000-0000-00005E170000}"/>
    <cellStyle name="style1488279800195" xfId="5101" xr:uid="{00000000-0005-0000-0000-00005F170000}"/>
    <cellStyle name="style1488279800289" xfId="5102" xr:uid="{00000000-0005-0000-0000-000060170000}"/>
    <cellStyle name="style1488279800367" xfId="5103" xr:uid="{00000000-0005-0000-0000-000061170000}"/>
    <cellStyle name="style1488279800477" xfId="5104" xr:uid="{00000000-0005-0000-0000-000062170000}"/>
    <cellStyle name="style1488279800555" xfId="5105" xr:uid="{00000000-0005-0000-0000-000063170000}"/>
    <cellStyle name="style1488279800649" xfId="5106" xr:uid="{00000000-0005-0000-0000-000064170000}"/>
    <cellStyle name="style1488279800742" xfId="5107" xr:uid="{00000000-0005-0000-0000-000065170000}"/>
    <cellStyle name="style1488279800836" xfId="5108" xr:uid="{00000000-0005-0000-0000-000066170000}"/>
    <cellStyle name="style1488279800961" xfId="5109" xr:uid="{00000000-0005-0000-0000-000067170000}"/>
    <cellStyle name="style1488279801055" xfId="5110" xr:uid="{00000000-0005-0000-0000-000068170000}"/>
    <cellStyle name="style1488279801133" xfId="5111" xr:uid="{00000000-0005-0000-0000-000069170000}"/>
    <cellStyle name="style1488279801227" xfId="5112" xr:uid="{00000000-0005-0000-0000-00006A170000}"/>
    <cellStyle name="style1488279801336" xfId="5113" xr:uid="{00000000-0005-0000-0000-00006B170000}"/>
    <cellStyle name="style1488279801430" xfId="5114" xr:uid="{00000000-0005-0000-0000-00006C170000}"/>
    <cellStyle name="style1488279801524" xfId="5115" xr:uid="{00000000-0005-0000-0000-00006D170000}"/>
    <cellStyle name="style1488279801633" xfId="5116" xr:uid="{00000000-0005-0000-0000-00006E170000}"/>
    <cellStyle name="style1488279801742" xfId="5117" xr:uid="{00000000-0005-0000-0000-00006F170000}"/>
    <cellStyle name="style1488279801836" xfId="5118" xr:uid="{00000000-0005-0000-0000-000070170000}"/>
    <cellStyle name="style1488279801946" xfId="5119" xr:uid="{00000000-0005-0000-0000-000071170000}"/>
    <cellStyle name="style1488279802024" xfId="5120" xr:uid="{00000000-0005-0000-0000-000072170000}"/>
    <cellStyle name="style1488279802117" xfId="5121" xr:uid="{00000000-0005-0000-0000-000073170000}"/>
    <cellStyle name="style1488279802211" xfId="5122" xr:uid="{00000000-0005-0000-0000-000074170000}"/>
    <cellStyle name="style1488279840127" xfId="5123" xr:uid="{00000000-0005-0000-0000-000075170000}"/>
    <cellStyle name="style1488279840221" xfId="5124" xr:uid="{00000000-0005-0000-0000-000076170000}"/>
    <cellStyle name="style1488279840315" xfId="5125" xr:uid="{00000000-0005-0000-0000-000077170000}"/>
    <cellStyle name="style1488279840409" xfId="5126" xr:uid="{00000000-0005-0000-0000-000078170000}"/>
    <cellStyle name="style1488279840487" xfId="5127" xr:uid="{00000000-0005-0000-0000-000079170000}"/>
    <cellStyle name="style1488279840581" xfId="5128" xr:uid="{00000000-0005-0000-0000-00007A170000}"/>
    <cellStyle name="style1488279840659" xfId="5129" xr:uid="{00000000-0005-0000-0000-00007B170000}"/>
    <cellStyle name="style1488279840752" xfId="5130" xr:uid="{00000000-0005-0000-0000-00007C170000}"/>
    <cellStyle name="style1488279840846" xfId="5131" xr:uid="{00000000-0005-0000-0000-00007D170000}"/>
    <cellStyle name="style1488279840924" xfId="5132" xr:uid="{00000000-0005-0000-0000-00007E170000}"/>
    <cellStyle name="style1488279841018" xfId="5133" xr:uid="{00000000-0005-0000-0000-00007F170000}"/>
    <cellStyle name="style1488279841112" xfId="5134" xr:uid="{00000000-0005-0000-0000-000080170000}"/>
    <cellStyle name="style1488279841190" xfId="5135" xr:uid="{00000000-0005-0000-0000-000081170000}"/>
    <cellStyle name="style1488279841284" xfId="5136" xr:uid="{00000000-0005-0000-0000-000082170000}"/>
    <cellStyle name="style1488279841393" xfId="5137" xr:uid="{00000000-0005-0000-0000-000083170000}"/>
    <cellStyle name="style1488279841471" xfId="5138" xr:uid="{00000000-0005-0000-0000-000084170000}"/>
    <cellStyle name="style1488279841565" xfId="5139" xr:uid="{00000000-0005-0000-0000-000085170000}"/>
    <cellStyle name="style1488279841690" xfId="5140" xr:uid="{00000000-0005-0000-0000-000086170000}"/>
    <cellStyle name="style1488279841784" xfId="5141" xr:uid="{00000000-0005-0000-0000-000087170000}"/>
    <cellStyle name="style1488279841863" xfId="5142" xr:uid="{00000000-0005-0000-0000-000088170000}"/>
    <cellStyle name="style1488279841956" xfId="5143" xr:uid="{00000000-0005-0000-0000-000089170000}"/>
    <cellStyle name="style1488279842050" xfId="5144" xr:uid="{00000000-0005-0000-0000-00008A170000}"/>
    <cellStyle name="style1488279842144" xfId="5145" xr:uid="{00000000-0005-0000-0000-00008B170000}"/>
    <cellStyle name="style1488279842222" xfId="5146" xr:uid="{00000000-0005-0000-0000-00008C170000}"/>
    <cellStyle name="style1488279842316" xfId="5147" xr:uid="{00000000-0005-0000-0000-00008D170000}"/>
    <cellStyle name="style1488279842409" xfId="5148" xr:uid="{00000000-0005-0000-0000-00008E170000}"/>
    <cellStyle name="style1488279842503" xfId="5149" xr:uid="{00000000-0005-0000-0000-00008F170000}"/>
    <cellStyle name="style1488279842613" xfId="5150" xr:uid="{00000000-0005-0000-0000-000090170000}"/>
    <cellStyle name="style1488279842706" xfId="5151" xr:uid="{00000000-0005-0000-0000-000091170000}"/>
    <cellStyle name="style1488279842784" xfId="5152" xr:uid="{00000000-0005-0000-0000-000092170000}"/>
    <cellStyle name="style1488279842878" xfId="5153" xr:uid="{00000000-0005-0000-0000-000093170000}"/>
    <cellStyle name="style1488279842972" xfId="5154" xr:uid="{00000000-0005-0000-0000-000094170000}"/>
    <cellStyle name="style1488279843050" xfId="5155" xr:uid="{00000000-0005-0000-0000-000095170000}"/>
    <cellStyle name="style1488279843128" xfId="5156" xr:uid="{00000000-0005-0000-0000-000096170000}"/>
    <cellStyle name="style1488279843206" xfId="5157" xr:uid="{00000000-0005-0000-0000-000097170000}"/>
    <cellStyle name="style1488279843269" xfId="5158" xr:uid="{00000000-0005-0000-0000-000098170000}"/>
    <cellStyle name="style1488279843347" xfId="5159" xr:uid="{00000000-0005-0000-0000-000099170000}"/>
    <cellStyle name="style1488279843425" xfId="5160" xr:uid="{00000000-0005-0000-0000-00009A170000}"/>
    <cellStyle name="style1488279843503" xfId="5161" xr:uid="{00000000-0005-0000-0000-00009B170000}"/>
    <cellStyle name="style1488279843597" xfId="5162" xr:uid="{00000000-0005-0000-0000-00009C170000}"/>
    <cellStyle name="style1488279843675" xfId="5163" xr:uid="{00000000-0005-0000-0000-00009D170000}"/>
    <cellStyle name="style1488279843753" xfId="5164" xr:uid="{00000000-0005-0000-0000-00009E170000}"/>
    <cellStyle name="style1488279843831" xfId="5165" xr:uid="{00000000-0005-0000-0000-00009F170000}"/>
    <cellStyle name="style1488279880997" xfId="5166" xr:uid="{00000000-0005-0000-0000-0000A0170000}"/>
    <cellStyle name="style1488279881090" xfId="5167" xr:uid="{00000000-0005-0000-0000-0000A1170000}"/>
    <cellStyle name="style1488279881184" xfId="5168" xr:uid="{00000000-0005-0000-0000-0000A2170000}"/>
    <cellStyle name="style1488279881262" xfId="5169" xr:uid="{00000000-0005-0000-0000-0000A3170000}"/>
    <cellStyle name="style1488279881356" xfId="5170" xr:uid="{00000000-0005-0000-0000-0000A4170000}"/>
    <cellStyle name="style1488279881434" xfId="5171" xr:uid="{00000000-0005-0000-0000-0000A5170000}"/>
    <cellStyle name="style1488279881528" xfId="5172" xr:uid="{00000000-0005-0000-0000-0000A6170000}"/>
    <cellStyle name="style1488279881622" xfId="5173" xr:uid="{00000000-0005-0000-0000-0000A7170000}"/>
    <cellStyle name="style1488279881700" xfId="5174" xr:uid="{00000000-0005-0000-0000-0000A8170000}"/>
    <cellStyle name="style1488279881793" xfId="5175" xr:uid="{00000000-0005-0000-0000-0000A9170000}"/>
    <cellStyle name="style1488279881887" xfId="5176" xr:uid="{00000000-0005-0000-0000-0000AA170000}"/>
    <cellStyle name="style1488279881965" xfId="5177" xr:uid="{00000000-0005-0000-0000-0000AB170000}"/>
    <cellStyle name="style1488279882059" xfId="5178" xr:uid="{00000000-0005-0000-0000-0000AC170000}"/>
    <cellStyle name="style1488279882153" xfId="5179" xr:uid="{00000000-0005-0000-0000-0000AD170000}"/>
    <cellStyle name="style1488279882247" xfId="5180" xr:uid="{00000000-0005-0000-0000-0000AE170000}"/>
    <cellStyle name="style1488279882325" xfId="5181" xr:uid="{00000000-0005-0000-0000-0000AF170000}"/>
    <cellStyle name="style1488279882419" xfId="5182" xr:uid="{00000000-0005-0000-0000-0000B0170000}"/>
    <cellStyle name="style1488279882528" xfId="5183" xr:uid="{00000000-0005-0000-0000-0000B1170000}"/>
    <cellStyle name="style1488279882638" xfId="5184" xr:uid="{00000000-0005-0000-0000-0000B2170000}"/>
    <cellStyle name="style1488279882731" xfId="5185" xr:uid="{00000000-0005-0000-0000-0000B3170000}"/>
    <cellStyle name="style1488279882825" xfId="5186" xr:uid="{00000000-0005-0000-0000-0000B4170000}"/>
    <cellStyle name="style1488279882903" xfId="5187" xr:uid="{00000000-0005-0000-0000-0000B5170000}"/>
    <cellStyle name="style1488279882997" xfId="5188" xr:uid="{00000000-0005-0000-0000-0000B6170000}"/>
    <cellStyle name="style1488279883091" xfId="5189" xr:uid="{00000000-0005-0000-0000-0000B7170000}"/>
    <cellStyle name="style1488279883184" xfId="5190" xr:uid="{00000000-0005-0000-0000-0000B8170000}"/>
    <cellStyle name="style1488279883263" xfId="5191" xr:uid="{00000000-0005-0000-0000-0000B9170000}"/>
    <cellStyle name="style1488279883356" xfId="5192" xr:uid="{00000000-0005-0000-0000-0000BA170000}"/>
    <cellStyle name="style1488279883497" xfId="5193" xr:uid="{00000000-0005-0000-0000-0000BB170000}"/>
    <cellStyle name="style1488279883606" xfId="5194" xr:uid="{00000000-0005-0000-0000-0000BC170000}"/>
    <cellStyle name="style1488279883700" xfId="5195" xr:uid="{00000000-0005-0000-0000-0000BD170000}"/>
    <cellStyle name="style1488279883794" xfId="5196" xr:uid="{00000000-0005-0000-0000-0000BE170000}"/>
    <cellStyle name="style1488279883903" xfId="5197" xr:uid="{00000000-0005-0000-0000-0000BF170000}"/>
    <cellStyle name="style1488279883981" xfId="5198" xr:uid="{00000000-0005-0000-0000-0000C0170000}"/>
    <cellStyle name="style1488279884059" xfId="5199" xr:uid="{00000000-0005-0000-0000-0000C1170000}"/>
    <cellStyle name="style1488279884138" xfId="5200" xr:uid="{00000000-0005-0000-0000-0000C2170000}"/>
    <cellStyle name="style1488279884201" xfId="5201" xr:uid="{00000000-0005-0000-0000-0000C3170000}"/>
    <cellStyle name="style1488279884279" xfId="5202" xr:uid="{00000000-0005-0000-0000-0000C4170000}"/>
    <cellStyle name="style1488279884357" xfId="5203" xr:uid="{00000000-0005-0000-0000-0000C5170000}"/>
    <cellStyle name="style1488279884435" xfId="5204" xr:uid="{00000000-0005-0000-0000-0000C6170000}"/>
    <cellStyle name="style1488279884513" xfId="5205" xr:uid="{00000000-0005-0000-0000-0000C7170000}"/>
    <cellStyle name="style1488279884591" xfId="5206" xr:uid="{00000000-0005-0000-0000-0000C8170000}"/>
    <cellStyle name="style1488279884669" xfId="5207" xr:uid="{00000000-0005-0000-0000-0000C9170000}"/>
    <cellStyle name="style1488279884732" xfId="5208" xr:uid="{00000000-0005-0000-0000-0000CA170000}"/>
    <cellStyle name="style1488279921307" xfId="5209" xr:uid="{00000000-0005-0000-0000-0000CB170000}"/>
    <cellStyle name="style1488279921400" xfId="5210" xr:uid="{00000000-0005-0000-0000-0000CC170000}"/>
    <cellStyle name="style1488279921510" xfId="5211" xr:uid="{00000000-0005-0000-0000-0000CD170000}"/>
    <cellStyle name="style1488279921603" xfId="5212" xr:uid="{00000000-0005-0000-0000-0000CE170000}"/>
    <cellStyle name="style1488279921713" xfId="5213" xr:uid="{00000000-0005-0000-0000-0000CF170000}"/>
    <cellStyle name="style1488279921822" xfId="5214" xr:uid="{00000000-0005-0000-0000-0000D0170000}"/>
    <cellStyle name="style1488279921932" xfId="5215" xr:uid="{00000000-0005-0000-0000-0000D1170000}"/>
    <cellStyle name="style1488279922025" xfId="5216" xr:uid="{00000000-0005-0000-0000-0000D2170000}"/>
    <cellStyle name="style1488279922135" xfId="5217" xr:uid="{00000000-0005-0000-0000-0000D3170000}"/>
    <cellStyle name="style1488279922229" xfId="5218" xr:uid="{00000000-0005-0000-0000-0000D4170000}"/>
    <cellStyle name="style1488279922307" xfId="5219" xr:uid="{00000000-0005-0000-0000-0000D5170000}"/>
    <cellStyle name="style1488279922400" xfId="5220" xr:uid="{00000000-0005-0000-0000-0000D6170000}"/>
    <cellStyle name="style1488279922494" xfId="5221" xr:uid="{00000000-0005-0000-0000-0000D7170000}"/>
    <cellStyle name="style1488279922588" xfId="5222" xr:uid="{00000000-0005-0000-0000-0000D8170000}"/>
    <cellStyle name="style1488279922682" xfId="5223" xr:uid="{00000000-0005-0000-0000-0000D9170000}"/>
    <cellStyle name="style1488279922791" xfId="5224" xr:uid="{00000000-0005-0000-0000-0000DA170000}"/>
    <cellStyle name="style1488279922932" xfId="5225" xr:uid="{00000000-0005-0000-0000-0000DB170000}"/>
    <cellStyle name="style1488279923025" xfId="5226" xr:uid="{00000000-0005-0000-0000-0000DC170000}"/>
    <cellStyle name="style1488279923135" xfId="5227" xr:uid="{00000000-0005-0000-0000-0000DD170000}"/>
    <cellStyle name="style1488279923229" xfId="5228" xr:uid="{00000000-0005-0000-0000-0000DE170000}"/>
    <cellStyle name="style1488279961090" xfId="5229" xr:uid="{00000000-0005-0000-0000-0000DF170000}"/>
    <cellStyle name="style1488279961199" xfId="5230" xr:uid="{00000000-0005-0000-0000-0000E0170000}"/>
    <cellStyle name="style1488279961278" xfId="5231" xr:uid="{00000000-0005-0000-0000-0000E1170000}"/>
    <cellStyle name="style1488279961371" xfId="5232" xr:uid="{00000000-0005-0000-0000-0000E2170000}"/>
    <cellStyle name="style1488279961481" xfId="5233" xr:uid="{00000000-0005-0000-0000-0000E3170000}"/>
    <cellStyle name="style1488279961559" xfId="5234" xr:uid="{00000000-0005-0000-0000-0000E4170000}"/>
    <cellStyle name="style1488279961621" xfId="5235" xr:uid="{00000000-0005-0000-0000-0000E5170000}"/>
    <cellStyle name="style1488279961731" xfId="5236" xr:uid="{00000000-0005-0000-0000-0000E6170000}"/>
    <cellStyle name="style1488279961824" xfId="5237" xr:uid="{00000000-0005-0000-0000-0000E7170000}"/>
    <cellStyle name="style1488279961918" xfId="5238" xr:uid="{00000000-0005-0000-0000-0000E8170000}"/>
    <cellStyle name="style1488279962012" xfId="5239" xr:uid="{00000000-0005-0000-0000-0000E9170000}"/>
    <cellStyle name="style1488279962090" xfId="5240" xr:uid="{00000000-0005-0000-0000-0000EA170000}"/>
    <cellStyle name="style1488279962184" xfId="5241" xr:uid="{00000000-0005-0000-0000-0000EB170000}"/>
    <cellStyle name="style1488279962278" xfId="5242" xr:uid="{00000000-0005-0000-0000-0000EC170000}"/>
    <cellStyle name="style1488279962387" xfId="5243" xr:uid="{00000000-0005-0000-0000-0000ED170000}"/>
    <cellStyle name="style1488279962481" xfId="5244" xr:uid="{00000000-0005-0000-0000-0000EE170000}"/>
    <cellStyle name="style1488279962559" xfId="5245" xr:uid="{00000000-0005-0000-0000-0000EF170000}"/>
    <cellStyle name="style1488279962700" xfId="5246" xr:uid="{00000000-0005-0000-0000-0000F0170000}"/>
    <cellStyle name="style1488279962825" xfId="5247" xr:uid="{00000000-0005-0000-0000-0000F1170000}"/>
    <cellStyle name="style1488279962903" xfId="5248" xr:uid="{00000000-0005-0000-0000-0000F2170000}"/>
    <cellStyle name="style1488279962997" xfId="5249" xr:uid="{00000000-0005-0000-0000-0000F3170000}"/>
    <cellStyle name="style1488279963075" xfId="5250" xr:uid="{00000000-0005-0000-0000-0000F4170000}"/>
    <cellStyle name="style1488279963169" xfId="5251" xr:uid="{00000000-0005-0000-0000-0000F5170000}"/>
    <cellStyle name="style1488279963262" xfId="5252" xr:uid="{00000000-0005-0000-0000-0000F6170000}"/>
    <cellStyle name="style1488280919544" xfId="5253" xr:uid="{00000000-0005-0000-0000-0000F7170000}"/>
    <cellStyle name="style1488280919653" xfId="5254" xr:uid="{00000000-0005-0000-0000-0000F8170000}"/>
    <cellStyle name="style1488280919763" xfId="5255" xr:uid="{00000000-0005-0000-0000-0000F9170000}"/>
    <cellStyle name="style1488280919856" xfId="5256" xr:uid="{00000000-0005-0000-0000-0000FA170000}"/>
    <cellStyle name="style1488280919966" xfId="5257" xr:uid="{00000000-0005-0000-0000-0000FB170000}"/>
    <cellStyle name="style1488280920060" xfId="5258" xr:uid="{00000000-0005-0000-0000-0000FC170000}"/>
    <cellStyle name="style1488280920185" xfId="5259" xr:uid="{00000000-0005-0000-0000-0000FD170000}"/>
    <cellStyle name="style1488280920278" xfId="5260" xr:uid="{00000000-0005-0000-0000-0000FE170000}"/>
    <cellStyle name="style1488280920388" xfId="5261" xr:uid="{00000000-0005-0000-0000-0000FF170000}"/>
    <cellStyle name="style1488280920481" xfId="5262" xr:uid="{00000000-0005-0000-0000-000000180000}"/>
    <cellStyle name="style1488280920591" xfId="5263" xr:uid="{00000000-0005-0000-0000-000001180000}"/>
    <cellStyle name="style1488280920700" xfId="5264" xr:uid="{00000000-0005-0000-0000-000002180000}"/>
    <cellStyle name="style1488280920810" xfId="5265" xr:uid="{00000000-0005-0000-0000-000003180000}"/>
    <cellStyle name="style1488280920903" xfId="5266" xr:uid="{00000000-0005-0000-0000-000004180000}"/>
    <cellStyle name="style1488280921028" xfId="5267" xr:uid="{00000000-0005-0000-0000-000005180000}"/>
    <cellStyle name="style1488280921169" xfId="5268" xr:uid="{00000000-0005-0000-0000-000006180000}"/>
    <cellStyle name="style1488280921278" xfId="5269" xr:uid="{00000000-0005-0000-0000-000007180000}"/>
    <cellStyle name="style1488280921372" xfId="5270" xr:uid="{00000000-0005-0000-0000-000008180000}"/>
    <cellStyle name="style1488280921482" xfId="5271" xr:uid="{00000000-0005-0000-0000-000009180000}"/>
    <cellStyle name="style1488280921591" xfId="5272" xr:uid="{00000000-0005-0000-0000-00000A180000}"/>
    <cellStyle name="style1488280921701" xfId="5273" xr:uid="{00000000-0005-0000-0000-00000B180000}"/>
    <cellStyle name="style1488280921810" xfId="5274" xr:uid="{00000000-0005-0000-0000-00000C180000}"/>
    <cellStyle name="style1488280921904" xfId="5275" xr:uid="{00000000-0005-0000-0000-00000D180000}"/>
    <cellStyle name="style1488280922013" xfId="5276" xr:uid="{00000000-0005-0000-0000-00000E180000}"/>
    <cellStyle name="style1488280922107" xfId="5277" xr:uid="{00000000-0005-0000-0000-00000F180000}"/>
    <cellStyle name="style1488280922216" xfId="5278" xr:uid="{00000000-0005-0000-0000-000010180000}"/>
    <cellStyle name="style1488280922326" xfId="5279" xr:uid="{00000000-0005-0000-0000-000011180000}"/>
    <cellStyle name="style1488280922451" xfId="5280" xr:uid="{00000000-0005-0000-0000-000012180000}"/>
    <cellStyle name="style1488280922544" xfId="5281" xr:uid="{00000000-0005-0000-0000-000013180000}"/>
    <cellStyle name="style1488280922654" xfId="5282" xr:uid="{00000000-0005-0000-0000-000014180000}"/>
    <cellStyle name="style1488280922763" xfId="5283" xr:uid="{00000000-0005-0000-0000-000015180000}"/>
    <cellStyle name="style1488280959798" xfId="5284" xr:uid="{00000000-0005-0000-0000-000016180000}"/>
    <cellStyle name="style1488280959891" xfId="5285" xr:uid="{00000000-0005-0000-0000-000017180000}"/>
    <cellStyle name="style1488280959985" xfId="5286" xr:uid="{00000000-0005-0000-0000-000018180000}"/>
    <cellStyle name="style1488280960063" xfId="5287" xr:uid="{00000000-0005-0000-0000-000019180000}"/>
    <cellStyle name="style1488280960157" xfId="5288" xr:uid="{00000000-0005-0000-0000-00001A180000}"/>
    <cellStyle name="style1488280960251" xfId="5289" xr:uid="{00000000-0005-0000-0000-00001B180000}"/>
    <cellStyle name="style1488280960345" xfId="5290" xr:uid="{00000000-0005-0000-0000-00001C180000}"/>
    <cellStyle name="style1488280960423" xfId="5291" xr:uid="{00000000-0005-0000-0000-00001D180000}"/>
    <cellStyle name="style1488280960516" xfId="5292" xr:uid="{00000000-0005-0000-0000-00001E180000}"/>
    <cellStyle name="style1488280960610" xfId="5293" xr:uid="{00000000-0005-0000-0000-00001F180000}"/>
    <cellStyle name="style1488280960720" xfId="5294" xr:uid="{00000000-0005-0000-0000-000020180000}"/>
    <cellStyle name="style1488280960813" xfId="5295" xr:uid="{00000000-0005-0000-0000-000021180000}"/>
    <cellStyle name="style1488280960907" xfId="5296" xr:uid="{00000000-0005-0000-0000-000022180000}"/>
    <cellStyle name="style1488280961001" xfId="5297" xr:uid="{00000000-0005-0000-0000-000023180000}"/>
    <cellStyle name="style1488280961110" xfId="5298" xr:uid="{00000000-0005-0000-0000-000024180000}"/>
    <cellStyle name="style1488280961204" xfId="5299" xr:uid="{00000000-0005-0000-0000-000025180000}"/>
    <cellStyle name="style1488280961313" xfId="5300" xr:uid="{00000000-0005-0000-0000-000026180000}"/>
    <cellStyle name="style1488280961438" xfId="5301" xr:uid="{00000000-0005-0000-0000-000027180000}"/>
    <cellStyle name="style1488280961532" xfId="5302" xr:uid="{00000000-0005-0000-0000-000028180000}"/>
    <cellStyle name="style1488280961626" xfId="5303" xr:uid="{00000000-0005-0000-0000-000029180000}"/>
    <cellStyle name="style1488280961720" xfId="5304" xr:uid="{00000000-0005-0000-0000-00002A180000}"/>
    <cellStyle name="style1488280961813" xfId="5305" xr:uid="{00000000-0005-0000-0000-00002B180000}"/>
    <cellStyle name="style1488280961907" xfId="5306" xr:uid="{00000000-0005-0000-0000-00002C180000}"/>
    <cellStyle name="style1488280962001" xfId="5307" xr:uid="{00000000-0005-0000-0000-00002D180000}"/>
    <cellStyle name="style1488280962095" xfId="5308" xr:uid="{00000000-0005-0000-0000-00002E180000}"/>
    <cellStyle name="style1488280962188" xfId="5309" xr:uid="{00000000-0005-0000-0000-00002F180000}"/>
    <cellStyle name="style1488280962282" xfId="5310" xr:uid="{00000000-0005-0000-0000-000030180000}"/>
    <cellStyle name="style1488280962424" xfId="5311" xr:uid="{00000000-0005-0000-0000-000031180000}"/>
    <cellStyle name="style1488280962517" xfId="5312" xr:uid="{00000000-0005-0000-0000-000032180000}"/>
    <cellStyle name="style1488280962611" xfId="5313" xr:uid="{00000000-0005-0000-0000-000033180000}"/>
    <cellStyle name="style1488280962705" xfId="5314" xr:uid="{00000000-0005-0000-0000-000034180000}"/>
    <cellStyle name="style1488280962814" xfId="5315" xr:uid="{00000000-0005-0000-0000-000035180000}"/>
    <cellStyle name="style1488280962877" xfId="5316" xr:uid="{00000000-0005-0000-0000-000036180000}"/>
    <cellStyle name="style1488280962955" xfId="5317" xr:uid="{00000000-0005-0000-0000-000037180000}"/>
    <cellStyle name="style1488280963049" xfId="5318" xr:uid="{00000000-0005-0000-0000-000038180000}"/>
    <cellStyle name="style1488280963111" xfId="5319" xr:uid="{00000000-0005-0000-0000-000039180000}"/>
    <cellStyle name="style1488280963189" xfId="5320" xr:uid="{00000000-0005-0000-0000-00003A180000}"/>
    <cellStyle name="style1488280963283" xfId="5321" xr:uid="{00000000-0005-0000-0000-00003B180000}"/>
    <cellStyle name="style1488280963361" xfId="5322" xr:uid="{00000000-0005-0000-0000-00003C180000}"/>
    <cellStyle name="style1488280963486" xfId="5323" xr:uid="{00000000-0005-0000-0000-00003D180000}"/>
    <cellStyle name="style1488280963564" xfId="5324" xr:uid="{00000000-0005-0000-0000-00003E180000}"/>
    <cellStyle name="style1488280963642" xfId="5325" xr:uid="{00000000-0005-0000-0000-00003F180000}"/>
    <cellStyle name="style1488280963720" xfId="5326" xr:uid="{00000000-0005-0000-0000-000040180000}"/>
    <cellStyle name="style1488281001388" xfId="5327" xr:uid="{00000000-0005-0000-0000-000041180000}"/>
    <cellStyle name="style1488281001482" xfId="5328" xr:uid="{00000000-0005-0000-0000-000042180000}"/>
    <cellStyle name="style1488281001576" xfId="5329" xr:uid="{00000000-0005-0000-0000-000043180000}"/>
    <cellStyle name="style1488281001685" xfId="5330" xr:uid="{00000000-0005-0000-0000-000044180000}"/>
    <cellStyle name="style1488281001764" xfId="5331" xr:uid="{00000000-0005-0000-0000-000045180000}"/>
    <cellStyle name="style1488281001857" xfId="5332" xr:uid="{00000000-0005-0000-0000-000046180000}"/>
    <cellStyle name="style1488281001945" xfId="5333" xr:uid="{00000000-0005-0000-0000-000047180000}"/>
    <cellStyle name="style1488281002033" xfId="5334" xr:uid="{00000000-0005-0000-0000-000048180000}"/>
    <cellStyle name="style1488281002126" xfId="5335" xr:uid="{00000000-0005-0000-0000-000049180000}"/>
    <cellStyle name="style1488281002220" xfId="5336" xr:uid="{00000000-0005-0000-0000-00004A180000}"/>
    <cellStyle name="style1488281002314" xfId="5337" xr:uid="{00000000-0005-0000-0000-00004B180000}"/>
    <cellStyle name="style1488281002423" xfId="5338" xr:uid="{00000000-0005-0000-0000-00004C180000}"/>
    <cellStyle name="style1488281002517" xfId="5339" xr:uid="{00000000-0005-0000-0000-00004D180000}"/>
    <cellStyle name="style1488281002595" xfId="5340" xr:uid="{00000000-0005-0000-0000-00004E180000}"/>
    <cellStyle name="style1488281002705" xfId="5341" xr:uid="{00000000-0005-0000-0000-00004F180000}"/>
    <cellStyle name="style1488281002798" xfId="5342" xr:uid="{00000000-0005-0000-0000-000050180000}"/>
    <cellStyle name="style1488281002908" xfId="5343" xr:uid="{00000000-0005-0000-0000-000051180000}"/>
    <cellStyle name="style1488281003017" xfId="5344" xr:uid="{00000000-0005-0000-0000-000052180000}"/>
    <cellStyle name="style1488281003111" xfId="5345" xr:uid="{00000000-0005-0000-0000-000053180000}"/>
    <cellStyle name="style1488281003189" xfId="5346" xr:uid="{00000000-0005-0000-0000-000054180000}"/>
    <cellStyle name="style1488281003283" xfId="5347" xr:uid="{00000000-0005-0000-0000-000055180000}"/>
    <cellStyle name="style1488281003376" xfId="5348" xr:uid="{00000000-0005-0000-0000-000056180000}"/>
    <cellStyle name="style1488281003470" xfId="5349" xr:uid="{00000000-0005-0000-0000-000057180000}"/>
    <cellStyle name="style1488281003548" xfId="5350" xr:uid="{00000000-0005-0000-0000-000058180000}"/>
    <cellStyle name="style1488281003642" xfId="5351" xr:uid="{00000000-0005-0000-0000-000059180000}"/>
    <cellStyle name="style1488281003736" xfId="5352" xr:uid="{00000000-0005-0000-0000-00005A180000}"/>
    <cellStyle name="style1488281003830" xfId="5353" xr:uid="{00000000-0005-0000-0000-00005B180000}"/>
    <cellStyle name="style1488281003939" xfId="5354" xr:uid="{00000000-0005-0000-0000-00005C180000}"/>
    <cellStyle name="style1488281004017" xfId="5355" xr:uid="{00000000-0005-0000-0000-00005D180000}"/>
    <cellStyle name="style1488281004111" xfId="5356" xr:uid="{00000000-0005-0000-0000-00005E180000}"/>
    <cellStyle name="style1488281004205" xfId="5357" xr:uid="{00000000-0005-0000-0000-00005F180000}"/>
    <cellStyle name="style1488281041279" xfId="5358" xr:uid="{00000000-0005-0000-0000-000060180000}"/>
    <cellStyle name="style1488281041373" xfId="5359" xr:uid="{00000000-0005-0000-0000-000061180000}"/>
    <cellStyle name="style1488281041466" xfId="5360" xr:uid="{00000000-0005-0000-0000-000062180000}"/>
    <cellStyle name="style1488281041544" xfId="5361" xr:uid="{00000000-0005-0000-0000-000063180000}"/>
    <cellStyle name="style1488281041638" xfId="5362" xr:uid="{00000000-0005-0000-0000-000064180000}"/>
    <cellStyle name="style1488281041732" xfId="5363" xr:uid="{00000000-0005-0000-0000-000065180000}"/>
    <cellStyle name="style1488281041826" xfId="5364" xr:uid="{00000000-0005-0000-0000-000066180000}"/>
    <cellStyle name="style1488281041919" xfId="5365" xr:uid="{00000000-0005-0000-0000-000067180000}"/>
    <cellStyle name="style1488281042013" xfId="5366" xr:uid="{00000000-0005-0000-0000-000068180000}"/>
    <cellStyle name="style1488281042091" xfId="5367" xr:uid="{00000000-0005-0000-0000-000069180000}"/>
    <cellStyle name="style1488281042185" xfId="5368" xr:uid="{00000000-0005-0000-0000-00006A180000}"/>
    <cellStyle name="style1488281042279" xfId="5369" xr:uid="{00000000-0005-0000-0000-00006B180000}"/>
    <cellStyle name="style1488281042373" xfId="5370" xr:uid="{00000000-0005-0000-0000-00006C180000}"/>
    <cellStyle name="style1488281042467" xfId="5371" xr:uid="{00000000-0005-0000-0000-00006D180000}"/>
    <cellStyle name="style1488281042561" xfId="5372" xr:uid="{00000000-0005-0000-0000-00006E180000}"/>
    <cellStyle name="style1488281042654" xfId="5373" xr:uid="{00000000-0005-0000-0000-00006F180000}"/>
    <cellStyle name="style1488281042748" xfId="5374" xr:uid="{00000000-0005-0000-0000-000070180000}"/>
    <cellStyle name="style1488281042873" xfId="5375" xr:uid="{00000000-0005-0000-0000-000071180000}"/>
    <cellStyle name="style1488281042967" xfId="5376" xr:uid="{00000000-0005-0000-0000-000072180000}"/>
    <cellStyle name="style1488281043045" xfId="5377" xr:uid="{00000000-0005-0000-0000-000073180000}"/>
    <cellStyle name="style1488281043139" xfId="5378" xr:uid="{00000000-0005-0000-0000-000074180000}"/>
    <cellStyle name="style1488281043232" xfId="5379" xr:uid="{00000000-0005-0000-0000-000075180000}"/>
    <cellStyle name="style1488281043311" xfId="5380" xr:uid="{00000000-0005-0000-0000-000076180000}"/>
    <cellStyle name="style1488281043404" xfId="5381" xr:uid="{00000000-0005-0000-0000-000077180000}"/>
    <cellStyle name="style1488281043498" xfId="5382" xr:uid="{00000000-0005-0000-0000-000078180000}"/>
    <cellStyle name="style1488281043576" xfId="5383" xr:uid="{00000000-0005-0000-0000-000079180000}"/>
    <cellStyle name="style1488281043670" xfId="5384" xr:uid="{00000000-0005-0000-0000-00007A180000}"/>
    <cellStyle name="style1488281043795" xfId="5385" xr:uid="{00000000-0005-0000-0000-00007B180000}"/>
    <cellStyle name="style1488281043889" xfId="5386" xr:uid="{00000000-0005-0000-0000-00007C180000}"/>
    <cellStyle name="style1488281043983" xfId="5387" xr:uid="{00000000-0005-0000-0000-00007D180000}"/>
    <cellStyle name="style1488281044061" xfId="5388" xr:uid="{00000000-0005-0000-0000-00007E180000}"/>
    <cellStyle name="style1488281044170" xfId="5389" xr:uid="{00000000-0005-0000-0000-00007F180000}"/>
    <cellStyle name="style1488281044248" xfId="5390" xr:uid="{00000000-0005-0000-0000-000080180000}"/>
    <cellStyle name="style1488281044326" xfId="5391" xr:uid="{00000000-0005-0000-0000-000081180000}"/>
    <cellStyle name="style1488281044404" xfId="5392" xr:uid="{00000000-0005-0000-0000-000082180000}"/>
    <cellStyle name="style1488281044483" xfId="5393" xr:uid="{00000000-0005-0000-0000-000083180000}"/>
    <cellStyle name="style1488281044545" xfId="5394" xr:uid="{00000000-0005-0000-0000-000084180000}"/>
    <cellStyle name="style1488281044623" xfId="5395" xr:uid="{00000000-0005-0000-0000-000085180000}"/>
    <cellStyle name="style1488281044702" xfId="5396" xr:uid="{00000000-0005-0000-0000-000086180000}"/>
    <cellStyle name="style1488281044811" xfId="5397" xr:uid="{00000000-0005-0000-0000-000087180000}"/>
    <cellStyle name="style1488281044889" xfId="5398" xr:uid="{00000000-0005-0000-0000-000088180000}"/>
    <cellStyle name="style1488281044967" xfId="5399" xr:uid="{00000000-0005-0000-0000-000089180000}"/>
    <cellStyle name="style1488281045030" xfId="5400" xr:uid="{00000000-0005-0000-0000-00008A180000}"/>
    <cellStyle name="style1488281083385" xfId="5401" xr:uid="{00000000-0005-0000-0000-00008B180000}"/>
    <cellStyle name="style1488281083479" xfId="5402" xr:uid="{00000000-0005-0000-0000-00008C180000}"/>
    <cellStyle name="style1488281083557" xfId="5403" xr:uid="{00000000-0005-0000-0000-00008D180000}"/>
    <cellStyle name="style1488281083666" xfId="5404" xr:uid="{00000000-0005-0000-0000-00008E180000}"/>
    <cellStyle name="style1488281083745" xfId="5405" xr:uid="{00000000-0005-0000-0000-00008F180000}"/>
    <cellStyle name="style1488281083854" xfId="5406" xr:uid="{00000000-0005-0000-0000-000090180000}"/>
    <cellStyle name="style1488281083948" xfId="5407" xr:uid="{00000000-0005-0000-0000-000091180000}"/>
    <cellStyle name="style1488281084041" xfId="5408" xr:uid="{00000000-0005-0000-0000-000092180000}"/>
    <cellStyle name="style1488281084120" xfId="5409" xr:uid="{00000000-0005-0000-0000-000093180000}"/>
    <cellStyle name="style1488281084229" xfId="5410" xr:uid="{00000000-0005-0000-0000-000094180000}"/>
    <cellStyle name="style1488281084307" xfId="5411" xr:uid="{00000000-0005-0000-0000-000095180000}"/>
    <cellStyle name="style1488281084401" xfId="5412" xr:uid="{00000000-0005-0000-0000-000096180000}"/>
    <cellStyle name="style1488281084495" xfId="5413" xr:uid="{00000000-0005-0000-0000-000097180000}"/>
    <cellStyle name="style1488281084588" xfId="5414" xr:uid="{00000000-0005-0000-0000-000098180000}"/>
    <cellStyle name="style1488281084698" xfId="5415" xr:uid="{00000000-0005-0000-0000-000099180000}"/>
    <cellStyle name="style1488281084792" xfId="5416" xr:uid="{00000000-0005-0000-0000-00009A180000}"/>
    <cellStyle name="style1488281084932" xfId="5417" xr:uid="{00000000-0005-0000-0000-00009B180000}"/>
    <cellStyle name="style1488281085010" xfId="5418" xr:uid="{00000000-0005-0000-0000-00009C180000}"/>
    <cellStyle name="style1488281085120" xfId="5419" xr:uid="{00000000-0005-0000-0000-00009D180000}"/>
    <cellStyle name="style1488281085198" xfId="5420" xr:uid="{00000000-0005-0000-0000-00009E180000}"/>
    <cellStyle name="style1488281085292" xfId="5421" xr:uid="{00000000-0005-0000-0000-00009F180000}"/>
    <cellStyle name="style1488281085370" xfId="5422" xr:uid="{00000000-0005-0000-0000-0000A0180000}"/>
    <cellStyle name="style1488281085464" xfId="5423" xr:uid="{00000000-0005-0000-0000-0000A1180000}"/>
    <cellStyle name="style1488281085558" xfId="5424" xr:uid="{00000000-0005-0000-0000-0000A2180000}"/>
    <cellStyle name="style1488281085651" xfId="5425" xr:uid="{00000000-0005-0000-0000-0000A3180000}"/>
    <cellStyle name="style1488281085761" xfId="5426" xr:uid="{00000000-0005-0000-0000-0000A4180000}"/>
    <cellStyle name="style1488281085855" xfId="5427" xr:uid="{00000000-0005-0000-0000-0000A5180000}"/>
    <cellStyle name="style1488281085964" xfId="5428" xr:uid="{00000000-0005-0000-0000-0000A6180000}"/>
    <cellStyle name="style1488281086058" xfId="5429" xr:uid="{00000000-0005-0000-0000-0000A7180000}"/>
    <cellStyle name="style1488281086151" xfId="5430" xr:uid="{00000000-0005-0000-0000-0000A8180000}"/>
    <cellStyle name="style1488281086245" xfId="5431" xr:uid="{00000000-0005-0000-0000-0000A9180000}"/>
    <cellStyle name="style1488281086339" xfId="5432" xr:uid="{00000000-0005-0000-0000-0000AA180000}"/>
    <cellStyle name="style1488281086417" xfId="5433" xr:uid="{00000000-0005-0000-0000-0000AB180000}"/>
    <cellStyle name="style1488281086511" xfId="5434" xr:uid="{00000000-0005-0000-0000-0000AC180000}"/>
    <cellStyle name="style1488281086589" xfId="5435" xr:uid="{00000000-0005-0000-0000-0000AD180000}"/>
    <cellStyle name="style1488281086683" xfId="5436" xr:uid="{00000000-0005-0000-0000-0000AE180000}"/>
    <cellStyle name="style1488281086761" xfId="5437" xr:uid="{00000000-0005-0000-0000-0000AF180000}"/>
    <cellStyle name="style1488281086839" xfId="5438" xr:uid="{00000000-0005-0000-0000-0000B0180000}"/>
    <cellStyle name="style1488281086917" xfId="5439" xr:uid="{00000000-0005-0000-0000-0000B1180000}"/>
    <cellStyle name="style1488281087011" xfId="5440" xr:uid="{00000000-0005-0000-0000-0000B2180000}"/>
    <cellStyle name="style1488281087089" xfId="5441" xr:uid="{00000000-0005-0000-0000-0000B3180000}"/>
    <cellStyle name="style1488281087167" xfId="5442" xr:uid="{00000000-0005-0000-0000-0000B4180000}"/>
    <cellStyle name="style1488281087245" xfId="5443" xr:uid="{00000000-0005-0000-0000-0000B5180000}"/>
    <cellStyle name="style1488281127679" xfId="5444" xr:uid="{00000000-0005-0000-0000-0000B6180000}"/>
    <cellStyle name="style1488281127789" xfId="5445" xr:uid="{00000000-0005-0000-0000-0000B7180000}"/>
    <cellStyle name="style1488281127914" xfId="5446" xr:uid="{00000000-0005-0000-0000-0000B8180000}"/>
    <cellStyle name="style1488281128007" xfId="5447" xr:uid="{00000000-0005-0000-0000-0000B9180000}"/>
    <cellStyle name="style1488281128117" xfId="5448" xr:uid="{00000000-0005-0000-0000-0000BA180000}"/>
    <cellStyle name="style1488281128226" xfId="5449" xr:uid="{00000000-0005-0000-0000-0000BB180000}"/>
    <cellStyle name="style1488281128335" xfId="5450" xr:uid="{00000000-0005-0000-0000-0000BC180000}"/>
    <cellStyle name="style1488281128429" xfId="5451" xr:uid="{00000000-0005-0000-0000-0000BD180000}"/>
    <cellStyle name="style1488281128539" xfId="5452" xr:uid="{00000000-0005-0000-0000-0000BE180000}"/>
    <cellStyle name="style1488281128664" xfId="5453" xr:uid="{00000000-0005-0000-0000-0000BF180000}"/>
    <cellStyle name="style1488281128758" xfId="5454" xr:uid="{00000000-0005-0000-0000-0000C0180000}"/>
    <cellStyle name="style1488281128867" xfId="5455" xr:uid="{00000000-0005-0000-0000-0000C1180000}"/>
    <cellStyle name="style1488281128977" xfId="5456" xr:uid="{00000000-0005-0000-0000-0000C2180000}"/>
    <cellStyle name="style1488281129070" xfId="5457" xr:uid="{00000000-0005-0000-0000-0000C3180000}"/>
    <cellStyle name="style1488281129195" xfId="5458" xr:uid="{00000000-0005-0000-0000-0000C4180000}"/>
    <cellStyle name="style1488281129336" xfId="5459" xr:uid="{00000000-0005-0000-0000-0000C5180000}"/>
    <cellStyle name="style1488281129445" xfId="5460" xr:uid="{00000000-0005-0000-0000-0000C6180000}"/>
    <cellStyle name="style1488281129555" xfId="5461" xr:uid="{00000000-0005-0000-0000-0000C7180000}"/>
    <cellStyle name="style1488281129664" xfId="5462" xr:uid="{00000000-0005-0000-0000-0000C8180000}"/>
    <cellStyle name="style1488281129789" xfId="5463" xr:uid="{00000000-0005-0000-0000-0000C9180000}"/>
    <cellStyle name="style1488281171458" xfId="5464" xr:uid="{00000000-0005-0000-0000-0000CA180000}"/>
    <cellStyle name="style1488281171560" xfId="5465" xr:uid="{00000000-0005-0000-0000-0000CB180000}"/>
    <cellStyle name="style1488281171659" xfId="5466" xr:uid="{00000000-0005-0000-0000-0000CC180000}"/>
    <cellStyle name="style1488281171749" xfId="5467" xr:uid="{00000000-0005-0000-0000-0000CD180000}"/>
    <cellStyle name="style1488281171840" xfId="5468" xr:uid="{00000000-0005-0000-0000-0000CE180000}"/>
    <cellStyle name="style1488281171914" xfId="5469" xr:uid="{00000000-0005-0000-0000-0000CF180000}"/>
    <cellStyle name="style1488281171990" xfId="5470" xr:uid="{00000000-0005-0000-0000-0000D0180000}"/>
    <cellStyle name="style1488281172096" xfId="5471" xr:uid="{00000000-0005-0000-0000-0000D1180000}"/>
    <cellStyle name="style1488281172200" xfId="5472" xr:uid="{00000000-0005-0000-0000-0000D2180000}"/>
    <cellStyle name="style1488281172289" xfId="5473" xr:uid="{00000000-0005-0000-0000-0000D3180000}"/>
    <cellStyle name="style1488281172378" xfId="5474" xr:uid="{00000000-0005-0000-0000-0000D4180000}"/>
    <cellStyle name="style1488281172474" xfId="5475" xr:uid="{00000000-0005-0000-0000-0000D5180000}"/>
    <cellStyle name="style1488281172566" xfId="5476" xr:uid="{00000000-0005-0000-0000-0000D6180000}"/>
    <cellStyle name="style1488281172677" xfId="5477" xr:uid="{00000000-0005-0000-0000-0000D7180000}"/>
    <cellStyle name="style1488281172780" xfId="5478" xr:uid="{00000000-0005-0000-0000-0000D8180000}"/>
    <cellStyle name="style1488281172869" xfId="5479" xr:uid="{00000000-0005-0000-0000-0000D9180000}"/>
    <cellStyle name="style1488281172958" xfId="5480" xr:uid="{00000000-0005-0000-0000-0000DA180000}"/>
    <cellStyle name="style1488281173098" xfId="5481" xr:uid="{00000000-0005-0000-0000-0000DB180000}"/>
    <cellStyle name="style1488281173196" xfId="5482" xr:uid="{00000000-0005-0000-0000-0000DC180000}"/>
    <cellStyle name="style1488281173288" xfId="5483" xr:uid="{00000000-0005-0000-0000-0000DD180000}"/>
    <cellStyle name="style1488281173377" xfId="5484" xr:uid="{00000000-0005-0000-0000-0000DE180000}"/>
    <cellStyle name="style1488281173470" xfId="5485" xr:uid="{00000000-0005-0000-0000-0000DF180000}"/>
    <cellStyle name="style1488281173561" xfId="5486" xr:uid="{00000000-0005-0000-0000-0000E0180000}"/>
    <cellStyle name="style1488281173659" xfId="5487" xr:uid="{00000000-0005-0000-0000-0000E1180000}"/>
    <cellStyle name="style1488281793636" xfId="5488" xr:uid="{00000000-0005-0000-0000-0000E2180000}"/>
    <cellStyle name="style1488281793745" xfId="5489" xr:uid="{00000000-0005-0000-0000-0000E3180000}"/>
    <cellStyle name="style1488281793855" xfId="5490" xr:uid="{00000000-0005-0000-0000-0000E4180000}"/>
    <cellStyle name="style1488281793948" xfId="5491" xr:uid="{00000000-0005-0000-0000-0000E5180000}"/>
    <cellStyle name="style1488281794058" xfId="5492" xr:uid="{00000000-0005-0000-0000-0000E6180000}"/>
    <cellStyle name="style1488281794167" xfId="5493" xr:uid="{00000000-0005-0000-0000-0000E7180000}"/>
    <cellStyle name="style1488281794277" xfId="5494" xr:uid="{00000000-0005-0000-0000-0000E8180000}"/>
    <cellStyle name="style1488281794371" xfId="5495" xr:uid="{00000000-0005-0000-0000-0000E9180000}"/>
    <cellStyle name="style1488281794480" xfId="5496" xr:uid="{00000000-0005-0000-0000-0000EA180000}"/>
    <cellStyle name="style1488281794574" xfId="5497" xr:uid="{00000000-0005-0000-0000-0000EB180000}"/>
    <cellStyle name="style1488281794683" xfId="5498" xr:uid="{00000000-0005-0000-0000-0000EC180000}"/>
    <cellStyle name="style1488281794792" xfId="5499" xr:uid="{00000000-0005-0000-0000-0000ED180000}"/>
    <cellStyle name="style1488281794902" xfId="5500" xr:uid="{00000000-0005-0000-0000-0000EE180000}"/>
    <cellStyle name="style1488281795011" xfId="5501" xr:uid="{00000000-0005-0000-0000-0000EF180000}"/>
    <cellStyle name="style1488281795121" xfId="5502" xr:uid="{00000000-0005-0000-0000-0000F0180000}"/>
    <cellStyle name="style1488281795261" xfId="5503" xr:uid="{00000000-0005-0000-0000-0000F1180000}"/>
    <cellStyle name="style1488281795355" xfId="5504" xr:uid="{00000000-0005-0000-0000-0000F2180000}"/>
    <cellStyle name="style1488281795480" xfId="5505" xr:uid="{00000000-0005-0000-0000-0000F3180000}"/>
    <cellStyle name="style1488281795574" xfId="5506" xr:uid="{00000000-0005-0000-0000-0000F4180000}"/>
    <cellStyle name="style1488281795683" xfId="5507" xr:uid="{00000000-0005-0000-0000-0000F5180000}"/>
    <cellStyle name="style1488281795792" xfId="5508" xr:uid="{00000000-0005-0000-0000-0000F6180000}"/>
    <cellStyle name="style1488281795886" xfId="5509" xr:uid="{00000000-0005-0000-0000-0000F7180000}"/>
    <cellStyle name="style1488281795996" xfId="5510" xr:uid="{00000000-0005-0000-0000-0000F8180000}"/>
    <cellStyle name="style1488281796105" xfId="5511" xr:uid="{00000000-0005-0000-0000-0000F9180000}"/>
    <cellStyle name="style1488281796215" xfId="5512" xr:uid="{00000000-0005-0000-0000-0000FA180000}"/>
    <cellStyle name="style1488281796308" xfId="5513" xr:uid="{00000000-0005-0000-0000-0000FB180000}"/>
    <cellStyle name="style1488281796418" xfId="5514" xr:uid="{00000000-0005-0000-0000-0000FC180000}"/>
    <cellStyle name="style1488281796527" xfId="5515" xr:uid="{00000000-0005-0000-0000-0000FD180000}"/>
    <cellStyle name="style1488281796637" xfId="5516" xr:uid="{00000000-0005-0000-0000-0000FE180000}"/>
    <cellStyle name="style1488281796730" xfId="5517" xr:uid="{00000000-0005-0000-0000-0000FF180000}"/>
    <cellStyle name="style1488281796840" xfId="5518" xr:uid="{00000000-0005-0000-0000-000000190000}"/>
    <cellStyle name="style1488281834045" xfId="5519" xr:uid="{00000000-0005-0000-0000-000001190000}"/>
    <cellStyle name="style1488281834138" xfId="5520" xr:uid="{00000000-0005-0000-0000-000002190000}"/>
    <cellStyle name="style1488281834217" xfId="5521" xr:uid="{00000000-0005-0000-0000-000003190000}"/>
    <cellStyle name="style1488281834310" xfId="5522" xr:uid="{00000000-0005-0000-0000-000004190000}"/>
    <cellStyle name="style1488281834404" xfId="5523" xr:uid="{00000000-0005-0000-0000-000005190000}"/>
    <cellStyle name="style1488281834482" xfId="5524" xr:uid="{00000000-0005-0000-0000-000006190000}"/>
    <cellStyle name="style1488281834576" xfId="5525" xr:uid="{00000000-0005-0000-0000-000007190000}"/>
    <cellStyle name="style1488281834670" xfId="5526" xr:uid="{00000000-0005-0000-0000-000008190000}"/>
    <cellStyle name="style1488281834763" xfId="5527" xr:uid="{00000000-0005-0000-0000-000009190000}"/>
    <cellStyle name="style1488281834842" xfId="5528" xr:uid="{00000000-0005-0000-0000-00000A190000}"/>
    <cellStyle name="style1488281834935" xfId="5529" xr:uid="{00000000-0005-0000-0000-00000B190000}"/>
    <cellStyle name="style1488281835014" xfId="5530" xr:uid="{00000000-0005-0000-0000-00000C190000}"/>
    <cellStyle name="style1488281835123" xfId="5531" xr:uid="{00000000-0005-0000-0000-00000D190000}"/>
    <cellStyle name="style1488281835201" xfId="5532" xr:uid="{00000000-0005-0000-0000-00000E190000}"/>
    <cellStyle name="style1488281835295" xfId="5533" xr:uid="{00000000-0005-0000-0000-00000F190000}"/>
    <cellStyle name="style1488281835389" xfId="5534" xr:uid="{00000000-0005-0000-0000-000010190000}"/>
    <cellStyle name="style1488281835467" xfId="5535" xr:uid="{00000000-0005-0000-0000-000011190000}"/>
    <cellStyle name="style1488281835592" xfId="5536" xr:uid="{00000000-0005-0000-0000-000012190000}"/>
    <cellStyle name="style1488281835685" xfId="5537" xr:uid="{00000000-0005-0000-0000-000013190000}"/>
    <cellStyle name="style1488281835779" xfId="5538" xr:uid="{00000000-0005-0000-0000-000014190000}"/>
    <cellStyle name="style1488281835873" xfId="5539" xr:uid="{00000000-0005-0000-0000-000015190000}"/>
    <cellStyle name="style1488281835951" xfId="5540" xr:uid="{00000000-0005-0000-0000-000016190000}"/>
    <cellStyle name="style1488281836045" xfId="5541" xr:uid="{00000000-0005-0000-0000-000017190000}"/>
    <cellStyle name="style1488281836139" xfId="5542" xr:uid="{00000000-0005-0000-0000-000018190000}"/>
    <cellStyle name="style1488281836232" xfId="5543" xr:uid="{00000000-0005-0000-0000-000019190000}"/>
    <cellStyle name="style1488281836311" xfId="5544" xr:uid="{00000000-0005-0000-0000-00001A190000}"/>
    <cellStyle name="style1488281836404" xfId="5545" xr:uid="{00000000-0005-0000-0000-00001B190000}"/>
    <cellStyle name="style1488281836529" xfId="5546" xr:uid="{00000000-0005-0000-0000-00001C190000}"/>
    <cellStyle name="style1488281836639" xfId="5547" xr:uid="{00000000-0005-0000-0000-00001D190000}"/>
    <cellStyle name="style1488281836717" xfId="5548" xr:uid="{00000000-0005-0000-0000-00001E190000}"/>
    <cellStyle name="style1488281836811" xfId="5549" xr:uid="{00000000-0005-0000-0000-00001F190000}"/>
    <cellStyle name="style1488281836920" xfId="5550" xr:uid="{00000000-0005-0000-0000-000020190000}"/>
    <cellStyle name="style1488281836983" xfId="5551" xr:uid="{00000000-0005-0000-0000-000021190000}"/>
    <cellStyle name="style1488281837061" xfId="5552" xr:uid="{00000000-0005-0000-0000-000022190000}"/>
    <cellStyle name="style1488281837139" xfId="5553" xr:uid="{00000000-0005-0000-0000-000023190000}"/>
    <cellStyle name="style1488281837217" xfId="5554" xr:uid="{00000000-0005-0000-0000-000024190000}"/>
    <cellStyle name="style1488281837279" xfId="5555" xr:uid="{00000000-0005-0000-0000-000025190000}"/>
    <cellStyle name="style1488281837358" xfId="5556" xr:uid="{00000000-0005-0000-0000-000026190000}"/>
    <cellStyle name="style1488281837436" xfId="5557" xr:uid="{00000000-0005-0000-0000-000027190000}"/>
    <cellStyle name="style1488281837561" xfId="5558" xr:uid="{00000000-0005-0000-0000-000028190000}"/>
    <cellStyle name="style1488281837639" xfId="5559" xr:uid="{00000000-0005-0000-0000-000029190000}"/>
    <cellStyle name="style1488281837717" xfId="5560" xr:uid="{00000000-0005-0000-0000-00002A190000}"/>
    <cellStyle name="style1488281837795" xfId="5561" xr:uid="{00000000-0005-0000-0000-00002B190000}"/>
    <cellStyle name="style1488281876051" xfId="5562" xr:uid="{00000000-0005-0000-0000-00002C190000}"/>
    <cellStyle name="style1488281876161" xfId="5563" xr:uid="{00000000-0005-0000-0000-00002D190000}"/>
    <cellStyle name="style1488281876270" xfId="5564" xr:uid="{00000000-0005-0000-0000-00002E190000}"/>
    <cellStyle name="style1488281876368" xfId="5565" xr:uid="{00000000-0005-0000-0000-00002F190000}"/>
    <cellStyle name="style1488281876461" xfId="5566" xr:uid="{00000000-0005-0000-0000-000030190000}"/>
    <cellStyle name="style1488281876551" xfId="5567" xr:uid="{00000000-0005-0000-0000-000031190000}"/>
    <cellStyle name="style1488281876629" xfId="5568" xr:uid="{00000000-0005-0000-0000-000032190000}"/>
    <cellStyle name="style1488281876723" xfId="5569" xr:uid="{00000000-0005-0000-0000-000033190000}"/>
    <cellStyle name="style1488281876817" xfId="5570" xr:uid="{00000000-0005-0000-0000-000034190000}"/>
    <cellStyle name="style1488281876912" xfId="5571" xr:uid="{00000000-0005-0000-0000-000035190000}"/>
    <cellStyle name="style1488281877001" xfId="5572" xr:uid="{00000000-0005-0000-0000-000036190000}"/>
    <cellStyle name="style1488281877082" xfId="5573" xr:uid="{00000000-0005-0000-0000-000037190000}"/>
    <cellStyle name="style1488281877176" xfId="5574" xr:uid="{00000000-0005-0000-0000-000038190000}"/>
    <cellStyle name="style1488281877270" xfId="5575" xr:uid="{00000000-0005-0000-0000-000039190000}"/>
    <cellStyle name="style1488281877379" xfId="5576" xr:uid="{00000000-0005-0000-0000-00003A190000}"/>
    <cellStyle name="style1488281877506" xfId="5577" xr:uid="{00000000-0005-0000-0000-00003B190000}"/>
    <cellStyle name="style1488281877661" xfId="5578" xr:uid="{00000000-0005-0000-0000-00003C190000}"/>
    <cellStyle name="style1488281877739" xfId="5579" xr:uid="{00000000-0005-0000-0000-00003D190000}"/>
    <cellStyle name="style1488281877833" xfId="5580" xr:uid="{00000000-0005-0000-0000-00003E190000}"/>
    <cellStyle name="style1488281877927" xfId="5581" xr:uid="{00000000-0005-0000-0000-00003F190000}"/>
    <cellStyle name="style1488281878022" xfId="5582" xr:uid="{00000000-0005-0000-0000-000040190000}"/>
    <cellStyle name="style1488281878113" xfId="5583" xr:uid="{00000000-0005-0000-0000-000041190000}"/>
    <cellStyle name="style1488281878208" xfId="5584" xr:uid="{00000000-0005-0000-0000-000042190000}"/>
    <cellStyle name="style1488281878302" xfId="5585" xr:uid="{00000000-0005-0000-0000-000043190000}"/>
    <cellStyle name="style1488281878395" xfId="5586" xr:uid="{00000000-0005-0000-0000-000044190000}"/>
    <cellStyle name="style1488281878495" xfId="5587" xr:uid="{00000000-0005-0000-0000-000045190000}"/>
    <cellStyle name="style1488281878589" xfId="5588" xr:uid="{00000000-0005-0000-0000-000046190000}"/>
    <cellStyle name="style1488281878708" xfId="5589" xr:uid="{00000000-0005-0000-0000-000047190000}"/>
    <cellStyle name="style1488281878786" xfId="5590" xr:uid="{00000000-0005-0000-0000-000048190000}"/>
    <cellStyle name="style1488281878880" xfId="5591" xr:uid="{00000000-0005-0000-0000-000049190000}"/>
    <cellStyle name="style1488281878974" xfId="5592" xr:uid="{00000000-0005-0000-0000-00004A190000}"/>
    <cellStyle name="style1488281916838" xfId="5593" xr:uid="{00000000-0005-0000-0000-00004B190000}"/>
    <cellStyle name="style1488281916947" xfId="5594" xr:uid="{00000000-0005-0000-0000-00004C190000}"/>
    <cellStyle name="style1488281917041" xfId="5595" xr:uid="{00000000-0005-0000-0000-00004D190000}"/>
    <cellStyle name="style1488281917119" xfId="5596" xr:uid="{00000000-0005-0000-0000-00004E190000}"/>
    <cellStyle name="style1488281917213" xfId="5597" xr:uid="{00000000-0005-0000-0000-00004F190000}"/>
    <cellStyle name="style1488281917307" xfId="5598" xr:uid="{00000000-0005-0000-0000-000050190000}"/>
    <cellStyle name="style1488281917385" xfId="5599" xr:uid="{00000000-0005-0000-0000-000051190000}"/>
    <cellStyle name="style1488281917494" xfId="5600" xr:uid="{00000000-0005-0000-0000-000052190000}"/>
    <cellStyle name="style1488281917588" xfId="5601" xr:uid="{00000000-0005-0000-0000-000053190000}"/>
    <cellStyle name="style1488281917697" xfId="5602" xr:uid="{00000000-0005-0000-0000-000054190000}"/>
    <cellStyle name="style1488281917776" xfId="5603" xr:uid="{00000000-0005-0000-0000-000055190000}"/>
    <cellStyle name="style1488281917885" xfId="5604" xr:uid="{00000000-0005-0000-0000-000056190000}"/>
    <cellStyle name="style1488281917979" xfId="5605" xr:uid="{00000000-0005-0000-0000-000057190000}"/>
    <cellStyle name="style1488281918057" xfId="5606" xr:uid="{00000000-0005-0000-0000-000058190000}"/>
    <cellStyle name="style1488281918151" xfId="5607" xr:uid="{00000000-0005-0000-0000-000059190000}"/>
    <cellStyle name="style1488281918244" xfId="5608" xr:uid="{00000000-0005-0000-0000-00005A190000}"/>
    <cellStyle name="style1488281918354" xfId="5609" xr:uid="{00000000-0005-0000-0000-00005B190000}"/>
    <cellStyle name="style1488281918494" xfId="5610" xr:uid="{00000000-0005-0000-0000-00005C190000}"/>
    <cellStyle name="style1488281918588" xfId="5611" xr:uid="{00000000-0005-0000-0000-00005D190000}"/>
    <cellStyle name="style1488281918682" xfId="5612" xr:uid="{00000000-0005-0000-0000-00005E190000}"/>
    <cellStyle name="style1488281918760" xfId="5613" xr:uid="{00000000-0005-0000-0000-00005F190000}"/>
    <cellStyle name="style1488281918854" xfId="5614" xr:uid="{00000000-0005-0000-0000-000060190000}"/>
    <cellStyle name="style1488281918948" xfId="5615" xr:uid="{00000000-0005-0000-0000-000061190000}"/>
    <cellStyle name="style1488281919057" xfId="5616" xr:uid="{00000000-0005-0000-0000-000062190000}"/>
    <cellStyle name="style1488281919151" xfId="5617" xr:uid="{00000000-0005-0000-0000-000063190000}"/>
    <cellStyle name="style1488281919230" xfId="5618" xr:uid="{00000000-0005-0000-0000-000064190000}"/>
    <cellStyle name="style1488281919355" xfId="5619" xr:uid="{00000000-0005-0000-0000-000065190000}"/>
    <cellStyle name="style1488281919496" xfId="5620" xr:uid="{00000000-0005-0000-0000-000066190000}"/>
    <cellStyle name="style1488281919589" xfId="5621" xr:uid="{00000000-0005-0000-0000-000067190000}"/>
    <cellStyle name="style1488281919699" xfId="5622" xr:uid="{00000000-0005-0000-0000-000068190000}"/>
    <cellStyle name="style1488281919808" xfId="5623" xr:uid="{00000000-0005-0000-0000-000069190000}"/>
    <cellStyle name="style1488281919902" xfId="5624" xr:uid="{00000000-0005-0000-0000-00006A190000}"/>
    <cellStyle name="style1488281919996" xfId="5625" xr:uid="{00000000-0005-0000-0000-00006B190000}"/>
    <cellStyle name="style1488281920089" xfId="5626" xr:uid="{00000000-0005-0000-0000-00006C190000}"/>
    <cellStyle name="style1488281920167" xfId="5627" xr:uid="{00000000-0005-0000-0000-00006D190000}"/>
    <cellStyle name="style1488281920261" xfId="5628" xr:uid="{00000000-0005-0000-0000-00006E190000}"/>
    <cellStyle name="style1488281920339" xfId="5629" xr:uid="{00000000-0005-0000-0000-00006F190000}"/>
    <cellStyle name="style1488281920418" xfId="5630" xr:uid="{00000000-0005-0000-0000-000070190000}"/>
    <cellStyle name="style1488281920496" xfId="5631" xr:uid="{00000000-0005-0000-0000-000071190000}"/>
    <cellStyle name="style1488281920605" xfId="5632" xr:uid="{00000000-0005-0000-0000-000072190000}"/>
    <cellStyle name="style1488281920683" xfId="5633" xr:uid="{00000000-0005-0000-0000-000073190000}"/>
    <cellStyle name="style1488281920777" xfId="5634" xr:uid="{00000000-0005-0000-0000-000074190000}"/>
    <cellStyle name="style1488281920855" xfId="5635" xr:uid="{00000000-0005-0000-0000-000075190000}"/>
    <cellStyle name="style1488281958679" xfId="5636" xr:uid="{00000000-0005-0000-0000-000076190000}"/>
    <cellStyle name="style1488281958773" xfId="5637" xr:uid="{00000000-0005-0000-0000-000077190000}"/>
    <cellStyle name="style1488281958867" xfId="5638" xr:uid="{00000000-0005-0000-0000-000078190000}"/>
    <cellStyle name="style1488281958945" xfId="5639" xr:uid="{00000000-0005-0000-0000-000079190000}"/>
    <cellStyle name="style1488281959039" xfId="5640" xr:uid="{00000000-0005-0000-0000-00007A190000}"/>
    <cellStyle name="style1488281959117" xfId="5641" xr:uid="{00000000-0005-0000-0000-00007B190000}"/>
    <cellStyle name="style1488281959211" xfId="5642" xr:uid="{00000000-0005-0000-0000-00007C190000}"/>
    <cellStyle name="style1488281959304" xfId="5643" xr:uid="{00000000-0005-0000-0000-00007D190000}"/>
    <cellStyle name="style1488281959398" xfId="5644" xr:uid="{00000000-0005-0000-0000-00007E190000}"/>
    <cellStyle name="style1488281959492" xfId="5645" xr:uid="{00000000-0005-0000-0000-00007F190000}"/>
    <cellStyle name="style1488281959570" xfId="5646" xr:uid="{00000000-0005-0000-0000-000080190000}"/>
    <cellStyle name="style1488281959679" xfId="5647" xr:uid="{00000000-0005-0000-0000-000081190000}"/>
    <cellStyle name="style1488281959773" xfId="5648" xr:uid="{00000000-0005-0000-0000-000082190000}"/>
    <cellStyle name="style1488281959851" xfId="5649" xr:uid="{00000000-0005-0000-0000-000083190000}"/>
    <cellStyle name="style1488281959992" xfId="5650" xr:uid="{00000000-0005-0000-0000-000084190000}"/>
    <cellStyle name="style1488281960086" xfId="5651" xr:uid="{00000000-0005-0000-0000-000085190000}"/>
    <cellStyle name="style1488281960180" xfId="5652" xr:uid="{00000000-0005-0000-0000-000086190000}"/>
    <cellStyle name="style1488281960273" xfId="5653" xr:uid="{00000000-0005-0000-0000-000087190000}"/>
    <cellStyle name="style1488281960367" xfId="5654" xr:uid="{00000000-0005-0000-0000-000088190000}"/>
    <cellStyle name="style1488281960445" xfId="5655" xr:uid="{00000000-0005-0000-0000-000089190000}"/>
    <cellStyle name="style1488281960539" xfId="5656" xr:uid="{00000000-0005-0000-0000-00008A190000}"/>
    <cellStyle name="style1488281960617" xfId="5657" xr:uid="{00000000-0005-0000-0000-00008B190000}"/>
    <cellStyle name="style1488281960711" xfId="5658" xr:uid="{00000000-0005-0000-0000-00008C190000}"/>
    <cellStyle name="style1488281960805" xfId="5659" xr:uid="{00000000-0005-0000-0000-00008D190000}"/>
    <cellStyle name="style1488281960883" xfId="5660" xr:uid="{00000000-0005-0000-0000-00008E190000}"/>
    <cellStyle name="style1488281960976" xfId="5661" xr:uid="{00000000-0005-0000-0000-00008F190000}"/>
    <cellStyle name="style1488281961055" xfId="5662" xr:uid="{00000000-0005-0000-0000-000090190000}"/>
    <cellStyle name="style1488281961164" xfId="5663" xr:uid="{00000000-0005-0000-0000-000091190000}"/>
    <cellStyle name="style1488281961242" xfId="5664" xr:uid="{00000000-0005-0000-0000-000092190000}"/>
    <cellStyle name="style1488281961336" xfId="5665" xr:uid="{00000000-0005-0000-0000-000093190000}"/>
    <cellStyle name="style1488281961414" xfId="5666" xr:uid="{00000000-0005-0000-0000-000094190000}"/>
    <cellStyle name="style1488281961523" xfId="5667" xr:uid="{00000000-0005-0000-0000-000095190000}"/>
    <cellStyle name="style1488281961586" xfId="5668" xr:uid="{00000000-0005-0000-0000-000096190000}"/>
    <cellStyle name="style1488281961664" xfId="5669" xr:uid="{00000000-0005-0000-0000-000097190000}"/>
    <cellStyle name="style1488281961742" xfId="5670" xr:uid="{00000000-0005-0000-0000-000098190000}"/>
    <cellStyle name="style1488281961820" xfId="5671" xr:uid="{00000000-0005-0000-0000-000099190000}"/>
    <cellStyle name="style1488281961883" xfId="5672" xr:uid="{00000000-0005-0000-0000-00009A190000}"/>
    <cellStyle name="style1488281961961" xfId="5673" xr:uid="{00000000-0005-0000-0000-00009B190000}"/>
    <cellStyle name="style1488281962039" xfId="5674" xr:uid="{00000000-0005-0000-0000-00009C190000}"/>
    <cellStyle name="style1488281962117" xfId="5675" xr:uid="{00000000-0005-0000-0000-00009D190000}"/>
    <cellStyle name="style1488281962196" xfId="5676" xr:uid="{00000000-0005-0000-0000-00009E190000}"/>
    <cellStyle name="style1488281962274" xfId="5677" xr:uid="{00000000-0005-0000-0000-00009F190000}"/>
    <cellStyle name="style1488281962352" xfId="5678" xr:uid="{00000000-0005-0000-0000-0000A0190000}"/>
    <cellStyle name="style1488282000152" xfId="5679" xr:uid="{00000000-0005-0000-0000-0000A1190000}"/>
    <cellStyle name="style1488282000246" xfId="5680" xr:uid="{00000000-0005-0000-0000-0000A2190000}"/>
    <cellStyle name="style1488282000355" xfId="5681" xr:uid="{00000000-0005-0000-0000-0000A3190000}"/>
    <cellStyle name="style1488282000433" xfId="5682" xr:uid="{00000000-0005-0000-0000-0000A4190000}"/>
    <cellStyle name="style1488282000543" xfId="5683" xr:uid="{00000000-0005-0000-0000-0000A5190000}"/>
    <cellStyle name="style1488282000637" xfId="5684" xr:uid="{00000000-0005-0000-0000-0000A6190000}"/>
    <cellStyle name="style1488282000746" xfId="5685" xr:uid="{00000000-0005-0000-0000-0000A7190000}"/>
    <cellStyle name="style1488282000855" xfId="5686" xr:uid="{00000000-0005-0000-0000-0000A8190000}"/>
    <cellStyle name="style1488282000949" xfId="5687" xr:uid="{00000000-0005-0000-0000-0000A9190000}"/>
    <cellStyle name="style1488282001058" xfId="5688" xr:uid="{00000000-0005-0000-0000-0000AA190000}"/>
    <cellStyle name="style1488282001152" xfId="5689" xr:uid="{00000000-0005-0000-0000-0000AB190000}"/>
    <cellStyle name="style1488282001246" xfId="5690" xr:uid="{00000000-0005-0000-0000-0000AC190000}"/>
    <cellStyle name="style1488282001340" xfId="5691" xr:uid="{00000000-0005-0000-0000-0000AD190000}"/>
    <cellStyle name="style1488282001418" xfId="5692" xr:uid="{00000000-0005-0000-0000-0000AE190000}"/>
    <cellStyle name="style1488282001527" xfId="5693" xr:uid="{00000000-0005-0000-0000-0000AF190000}"/>
    <cellStyle name="style1488282001621" xfId="5694" xr:uid="{00000000-0005-0000-0000-0000B0190000}"/>
    <cellStyle name="style1488282001746" xfId="5695" xr:uid="{00000000-0005-0000-0000-0000B1190000}"/>
    <cellStyle name="style1488282001840" xfId="5696" xr:uid="{00000000-0005-0000-0000-0000B2190000}"/>
    <cellStyle name="style1488282001949" xfId="5697" xr:uid="{00000000-0005-0000-0000-0000B3190000}"/>
    <cellStyle name="style1488282002043" xfId="5698" xr:uid="{00000000-0005-0000-0000-0000B4190000}"/>
    <cellStyle name="style1488282039270" xfId="5699" xr:uid="{00000000-0005-0000-0000-0000B5190000}"/>
    <cellStyle name="style1488282039363" xfId="5700" xr:uid="{00000000-0005-0000-0000-0000B6190000}"/>
    <cellStyle name="style1488282039457" xfId="5701" xr:uid="{00000000-0005-0000-0000-0000B7190000}"/>
    <cellStyle name="style1488282039551" xfId="5702" xr:uid="{00000000-0005-0000-0000-0000B8190000}"/>
    <cellStyle name="style1488282039645" xfId="5703" xr:uid="{00000000-0005-0000-0000-0000B9190000}"/>
    <cellStyle name="style1488282039723" xfId="5704" xr:uid="{00000000-0005-0000-0000-0000BA190000}"/>
    <cellStyle name="style1488282039785" xfId="5705" xr:uid="{00000000-0005-0000-0000-0000BB190000}"/>
    <cellStyle name="style1488282039895" xfId="5706" xr:uid="{00000000-0005-0000-0000-0000BC190000}"/>
    <cellStyle name="style1488282040004" xfId="5707" xr:uid="{00000000-0005-0000-0000-0000BD190000}"/>
    <cellStyle name="style1488282040098" xfId="5708" xr:uid="{00000000-0005-0000-0000-0000BE190000}"/>
    <cellStyle name="style1488282040192" xfId="5709" xr:uid="{00000000-0005-0000-0000-0000BF190000}"/>
    <cellStyle name="style1488282040286" xfId="5710" xr:uid="{00000000-0005-0000-0000-0000C0190000}"/>
    <cellStyle name="style1488282040364" xfId="5711" xr:uid="{00000000-0005-0000-0000-0000C1190000}"/>
    <cellStyle name="style1488282040473" xfId="5712" xr:uid="{00000000-0005-0000-0000-0000C2190000}"/>
    <cellStyle name="style1488282040567" xfId="5713" xr:uid="{00000000-0005-0000-0000-0000C3190000}"/>
    <cellStyle name="style1488282040661" xfId="5714" xr:uid="{00000000-0005-0000-0000-0000C4190000}"/>
    <cellStyle name="style1488282040754" xfId="5715" xr:uid="{00000000-0005-0000-0000-0000C5190000}"/>
    <cellStyle name="style1488282040879" xfId="5716" xr:uid="{00000000-0005-0000-0000-0000C6190000}"/>
    <cellStyle name="style1488282040973" xfId="5717" xr:uid="{00000000-0005-0000-0000-0000C7190000}"/>
    <cellStyle name="style1488282041051" xfId="5718" xr:uid="{00000000-0005-0000-0000-0000C8190000}"/>
    <cellStyle name="style1488282041145" xfId="5719" xr:uid="{00000000-0005-0000-0000-0000C9190000}"/>
    <cellStyle name="style1488282041223" xfId="5720" xr:uid="{00000000-0005-0000-0000-0000CA190000}"/>
    <cellStyle name="style1488282041317" xfId="5721" xr:uid="{00000000-0005-0000-0000-0000CB190000}"/>
    <cellStyle name="style1488282041411" xfId="5722" xr:uid="{00000000-0005-0000-0000-0000CC190000}"/>
    <cellStyle name="style1488301578821" xfId="5723" xr:uid="{00000000-0005-0000-0000-0000CD190000}"/>
    <cellStyle name="style1488301578962" xfId="5724" xr:uid="{00000000-0005-0000-0000-0000CE190000}"/>
    <cellStyle name="style1488301579071" xfId="5725" xr:uid="{00000000-0005-0000-0000-0000CF190000}"/>
    <cellStyle name="style1488301579181" xfId="5726" xr:uid="{00000000-0005-0000-0000-0000D0190000}"/>
    <cellStyle name="style1488301579275" xfId="5727" xr:uid="{00000000-0005-0000-0000-0000D1190000}"/>
    <cellStyle name="style1488301579384" xfId="5728" xr:uid="{00000000-0005-0000-0000-0000D2190000}"/>
    <cellStyle name="style1488301579478" xfId="5729" xr:uid="{00000000-0005-0000-0000-0000D3190000}"/>
    <cellStyle name="style1488301579587" xfId="5730" xr:uid="{00000000-0005-0000-0000-0000D4190000}"/>
    <cellStyle name="style1488301579681" xfId="5731" xr:uid="{00000000-0005-0000-0000-0000D5190000}"/>
    <cellStyle name="style1488301579790" xfId="5732" xr:uid="{00000000-0005-0000-0000-0000D6190000}"/>
    <cellStyle name="style1488301579915" xfId="5733" xr:uid="{00000000-0005-0000-0000-0000D7190000}"/>
    <cellStyle name="style1488301580056" xfId="5734" xr:uid="{00000000-0005-0000-0000-0000D8190000}"/>
    <cellStyle name="style1488301580181" xfId="5735" xr:uid="{00000000-0005-0000-0000-0000D9190000}"/>
    <cellStyle name="style1488301580306" xfId="5736" xr:uid="{00000000-0005-0000-0000-0000DA190000}"/>
    <cellStyle name="style1488301580447" xfId="5737" xr:uid="{00000000-0005-0000-0000-0000DB190000}"/>
    <cellStyle name="style1488301580572" xfId="5738" xr:uid="{00000000-0005-0000-0000-0000DC190000}"/>
    <cellStyle name="style1488301580665" xfId="5739" xr:uid="{00000000-0005-0000-0000-0000DD190000}"/>
    <cellStyle name="style1488301580775" xfId="5740" xr:uid="{00000000-0005-0000-0000-0000DE190000}"/>
    <cellStyle name="style1488301580869" xfId="5741" xr:uid="{00000000-0005-0000-0000-0000DF190000}"/>
    <cellStyle name="style1488301580978" xfId="5742" xr:uid="{00000000-0005-0000-0000-0000E0190000}"/>
    <cellStyle name="style1488301581072" xfId="5743" xr:uid="{00000000-0005-0000-0000-0000E1190000}"/>
    <cellStyle name="style1488301581181" xfId="5744" xr:uid="{00000000-0005-0000-0000-0000E2190000}"/>
    <cellStyle name="style1488301581275" xfId="5745" xr:uid="{00000000-0005-0000-0000-0000E3190000}"/>
    <cellStyle name="style1488301581385" xfId="5746" xr:uid="{00000000-0005-0000-0000-0000E4190000}"/>
    <cellStyle name="style1488301581478" xfId="5747" xr:uid="{00000000-0005-0000-0000-0000E5190000}"/>
    <cellStyle name="style1488301581588" xfId="5748" xr:uid="{00000000-0005-0000-0000-0000E6190000}"/>
    <cellStyle name="style1488301581682" xfId="5749" xr:uid="{00000000-0005-0000-0000-0000E7190000}"/>
    <cellStyle name="style1488301581807" xfId="5750" xr:uid="{00000000-0005-0000-0000-0000E8190000}"/>
    <cellStyle name="style1488301581900" xfId="5751" xr:uid="{00000000-0005-0000-0000-0000E9190000}"/>
    <cellStyle name="style1488301582010" xfId="5752" xr:uid="{00000000-0005-0000-0000-0000EA190000}"/>
    <cellStyle name="style1488301582103" xfId="5753" xr:uid="{00000000-0005-0000-0000-0000EB190000}"/>
    <cellStyle name="style1488301619566" xfId="5754" xr:uid="{00000000-0005-0000-0000-0000EC190000}"/>
    <cellStyle name="style1488301619675" xfId="5755" xr:uid="{00000000-0005-0000-0000-0000ED190000}"/>
    <cellStyle name="style1488301619753" xfId="5756" xr:uid="{00000000-0005-0000-0000-0000EE190000}"/>
    <cellStyle name="style1488301619847" xfId="5757" xr:uid="{00000000-0005-0000-0000-0000EF190000}"/>
    <cellStyle name="style1488301619925" xfId="5758" xr:uid="{00000000-0005-0000-0000-0000F0190000}"/>
    <cellStyle name="style1488301620019" xfId="5759" xr:uid="{00000000-0005-0000-0000-0000F1190000}"/>
    <cellStyle name="style1488301620113" xfId="5760" xr:uid="{00000000-0005-0000-0000-0000F2190000}"/>
    <cellStyle name="style1488301620191" xfId="5761" xr:uid="{00000000-0005-0000-0000-0000F3190000}"/>
    <cellStyle name="style1488301620285" xfId="5762" xr:uid="{00000000-0005-0000-0000-0000F4190000}"/>
    <cellStyle name="style1488301620378" xfId="5763" xr:uid="{00000000-0005-0000-0000-0000F5190000}"/>
    <cellStyle name="style1488301620456" xfId="5764" xr:uid="{00000000-0005-0000-0000-0000F6190000}"/>
    <cellStyle name="style1488301620550" xfId="5765" xr:uid="{00000000-0005-0000-0000-0000F7190000}"/>
    <cellStyle name="style1488301620628" xfId="5766" xr:uid="{00000000-0005-0000-0000-0000F8190000}"/>
    <cellStyle name="style1488301620722" xfId="5767" xr:uid="{00000000-0005-0000-0000-0000F9190000}"/>
    <cellStyle name="style1488301620816" xfId="5768" xr:uid="{00000000-0005-0000-0000-0000FA190000}"/>
    <cellStyle name="style1488301620910" xfId="5769" xr:uid="{00000000-0005-0000-0000-0000FB190000}"/>
    <cellStyle name="style1488301620988" xfId="5770" xr:uid="{00000000-0005-0000-0000-0000FC190000}"/>
    <cellStyle name="style1488301621082" xfId="5771" xr:uid="{00000000-0005-0000-0000-0000FD190000}"/>
    <cellStyle name="style1488301621175" xfId="5772" xr:uid="{00000000-0005-0000-0000-0000FE190000}"/>
    <cellStyle name="style1488301621269" xfId="5773" xr:uid="{00000000-0005-0000-0000-0000FF190000}"/>
    <cellStyle name="style1488301621363" xfId="5774" xr:uid="{00000000-0005-0000-0000-0000001A0000}"/>
    <cellStyle name="style1488301621441" xfId="5775" xr:uid="{00000000-0005-0000-0000-0000011A0000}"/>
    <cellStyle name="style1488301621535" xfId="5776" xr:uid="{00000000-0005-0000-0000-0000021A0000}"/>
    <cellStyle name="style1488301621629" xfId="5777" xr:uid="{00000000-0005-0000-0000-0000031A0000}"/>
    <cellStyle name="style1488301621707" xfId="5778" xr:uid="{00000000-0005-0000-0000-0000041A0000}"/>
    <cellStyle name="style1488301621801" xfId="5779" xr:uid="{00000000-0005-0000-0000-0000051A0000}"/>
    <cellStyle name="style1488301621894" xfId="5780" xr:uid="{00000000-0005-0000-0000-0000061A0000}"/>
    <cellStyle name="style1488301622035" xfId="5781" xr:uid="{00000000-0005-0000-0000-0000071A0000}"/>
    <cellStyle name="style1488301622113" xfId="5782" xr:uid="{00000000-0005-0000-0000-0000081A0000}"/>
    <cellStyle name="style1488301622207" xfId="5783" xr:uid="{00000000-0005-0000-0000-0000091A0000}"/>
    <cellStyle name="style1488301622285" xfId="5784" xr:uid="{00000000-0005-0000-0000-00000A1A0000}"/>
    <cellStyle name="style1488301622410" xfId="5785" xr:uid="{00000000-0005-0000-0000-00000B1A0000}"/>
    <cellStyle name="style1488301622473" xfId="5786" xr:uid="{00000000-0005-0000-0000-00000C1A0000}"/>
    <cellStyle name="style1488301622551" xfId="5787" xr:uid="{00000000-0005-0000-0000-00000D1A0000}"/>
    <cellStyle name="style1488301622629" xfId="5788" xr:uid="{00000000-0005-0000-0000-00000E1A0000}"/>
    <cellStyle name="style1488301622691" xfId="5789" xr:uid="{00000000-0005-0000-0000-00000F1A0000}"/>
    <cellStyle name="style1488301622769" xfId="5790" xr:uid="{00000000-0005-0000-0000-0000101A0000}"/>
    <cellStyle name="style1488301622848" xfId="5791" xr:uid="{00000000-0005-0000-0000-0000111A0000}"/>
    <cellStyle name="style1488301622910" xfId="5792" xr:uid="{00000000-0005-0000-0000-0000121A0000}"/>
    <cellStyle name="style1488301623066" xfId="5793" xr:uid="{00000000-0005-0000-0000-0000131A0000}"/>
    <cellStyle name="style1488301623129" xfId="5794" xr:uid="{00000000-0005-0000-0000-0000141A0000}"/>
    <cellStyle name="style1488301623207" xfId="5795" xr:uid="{00000000-0005-0000-0000-0000151A0000}"/>
    <cellStyle name="style1488301623285" xfId="5796" xr:uid="{00000000-0005-0000-0000-0000161A0000}"/>
    <cellStyle name="style1488301661288" xfId="5797" xr:uid="{00000000-0005-0000-0000-0000171A0000}"/>
    <cellStyle name="style1488301661381" xfId="5798" xr:uid="{00000000-0005-0000-0000-0000181A0000}"/>
    <cellStyle name="style1488301661475" xfId="5799" xr:uid="{00000000-0005-0000-0000-0000191A0000}"/>
    <cellStyle name="style1488301661553" xfId="5800" xr:uid="{00000000-0005-0000-0000-00001A1A0000}"/>
    <cellStyle name="style1488301661647" xfId="5801" xr:uid="{00000000-0005-0000-0000-00001B1A0000}"/>
    <cellStyle name="style1488301661741" xfId="5802" xr:uid="{00000000-0005-0000-0000-00001C1A0000}"/>
    <cellStyle name="style1488301661819" xfId="5803" xr:uid="{00000000-0005-0000-0000-00001D1A0000}"/>
    <cellStyle name="style1488301661913" xfId="5804" xr:uid="{00000000-0005-0000-0000-00001E1A0000}"/>
    <cellStyle name="style1488301662006" xfId="5805" xr:uid="{00000000-0005-0000-0000-00001F1A0000}"/>
    <cellStyle name="style1488301662085" xfId="5806" xr:uid="{00000000-0005-0000-0000-0000201A0000}"/>
    <cellStyle name="style1488301662178" xfId="5807" xr:uid="{00000000-0005-0000-0000-0000211A0000}"/>
    <cellStyle name="style1488301662272" xfId="5808" xr:uid="{00000000-0005-0000-0000-0000221A0000}"/>
    <cellStyle name="style1488301662366" xfId="5809" xr:uid="{00000000-0005-0000-0000-0000231A0000}"/>
    <cellStyle name="style1488301662444" xfId="5810" xr:uid="{00000000-0005-0000-0000-0000241A0000}"/>
    <cellStyle name="style1488301662538" xfId="5811" xr:uid="{00000000-0005-0000-0000-0000251A0000}"/>
    <cellStyle name="style1488301662632" xfId="5812" xr:uid="{00000000-0005-0000-0000-0000261A0000}"/>
    <cellStyle name="style1488301662710" xfId="5813" xr:uid="{00000000-0005-0000-0000-0000271A0000}"/>
    <cellStyle name="style1488301662803" xfId="5814" xr:uid="{00000000-0005-0000-0000-0000281A0000}"/>
    <cellStyle name="style1488301662897" xfId="5815" xr:uid="{00000000-0005-0000-0000-0000291A0000}"/>
    <cellStyle name="style1488301662991" xfId="5816" xr:uid="{00000000-0005-0000-0000-00002A1A0000}"/>
    <cellStyle name="style1488301663069" xfId="5817" xr:uid="{00000000-0005-0000-0000-00002B1A0000}"/>
    <cellStyle name="style1488301663163" xfId="5818" xr:uid="{00000000-0005-0000-0000-00002C1A0000}"/>
    <cellStyle name="style1488301663241" xfId="5819" xr:uid="{00000000-0005-0000-0000-00002D1A0000}"/>
    <cellStyle name="style1488301663335" xfId="5820" xr:uid="{00000000-0005-0000-0000-00002E1A0000}"/>
    <cellStyle name="style1488301663428" xfId="5821" xr:uid="{00000000-0005-0000-0000-00002F1A0000}"/>
    <cellStyle name="style1488301663507" xfId="5822" xr:uid="{00000000-0005-0000-0000-0000301A0000}"/>
    <cellStyle name="style1488301663600" xfId="5823" xr:uid="{00000000-0005-0000-0000-0000311A0000}"/>
    <cellStyle name="style1488301663694" xfId="5824" xr:uid="{00000000-0005-0000-0000-0000321A0000}"/>
    <cellStyle name="style1488301663788" xfId="5825" xr:uid="{00000000-0005-0000-0000-0000331A0000}"/>
    <cellStyle name="style1488301663882" xfId="5826" xr:uid="{00000000-0005-0000-0000-0000341A0000}"/>
    <cellStyle name="style1488301663975" xfId="5827" xr:uid="{00000000-0005-0000-0000-0000351A0000}"/>
    <cellStyle name="style1488301664069" xfId="5828" xr:uid="{00000000-0005-0000-0000-0000361A0000}"/>
    <cellStyle name="style1488301701046" xfId="5829" xr:uid="{00000000-0005-0000-0000-0000371A0000}"/>
    <cellStyle name="style1488301701140" xfId="5830" xr:uid="{00000000-0005-0000-0000-0000381A0000}"/>
    <cellStyle name="style1488301701234" xfId="5831" xr:uid="{00000000-0005-0000-0000-0000391A0000}"/>
    <cellStyle name="style1488301701312" xfId="5832" xr:uid="{00000000-0005-0000-0000-00003A1A0000}"/>
    <cellStyle name="style1488301701406" xfId="5833" xr:uid="{00000000-0005-0000-0000-00003B1A0000}"/>
    <cellStyle name="style1488301701484" xfId="5834" xr:uid="{00000000-0005-0000-0000-00003C1A0000}"/>
    <cellStyle name="style1488301701578" xfId="5835" xr:uid="{00000000-0005-0000-0000-00003D1A0000}"/>
    <cellStyle name="style1488301701672" xfId="5836" xr:uid="{00000000-0005-0000-0000-00003E1A0000}"/>
    <cellStyle name="style1488301701750" xfId="5837" xr:uid="{00000000-0005-0000-0000-00003F1A0000}"/>
    <cellStyle name="style1488301701843" xfId="5838" xr:uid="{00000000-0005-0000-0000-0000401A0000}"/>
    <cellStyle name="style1488301701937" xfId="5839" xr:uid="{00000000-0005-0000-0000-0000411A0000}"/>
    <cellStyle name="style1488301702031" xfId="5840" xr:uid="{00000000-0005-0000-0000-0000421A0000}"/>
    <cellStyle name="style1488301702125" xfId="5841" xr:uid="{00000000-0005-0000-0000-0000431A0000}"/>
    <cellStyle name="style1488301702218" xfId="5842" xr:uid="{00000000-0005-0000-0000-0000441A0000}"/>
    <cellStyle name="style1488301702312" xfId="5843" xr:uid="{00000000-0005-0000-0000-0000451A0000}"/>
    <cellStyle name="style1488301702390" xfId="5844" xr:uid="{00000000-0005-0000-0000-0000461A0000}"/>
    <cellStyle name="style1488301702484" xfId="5845" xr:uid="{00000000-0005-0000-0000-0000471A0000}"/>
    <cellStyle name="style1488301702578" xfId="5846" xr:uid="{00000000-0005-0000-0000-0000481A0000}"/>
    <cellStyle name="style1488301702640" xfId="5847" xr:uid="{00000000-0005-0000-0000-0000491A0000}"/>
    <cellStyle name="style1488301702734" xfId="5848" xr:uid="{00000000-0005-0000-0000-00004A1A0000}"/>
    <cellStyle name="style1488301702828" xfId="5849" xr:uid="{00000000-0005-0000-0000-00004B1A0000}"/>
    <cellStyle name="style1488301702906" xfId="5850" xr:uid="{00000000-0005-0000-0000-00004C1A0000}"/>
    <cellStyle name="style1488301703015" xfId="5851" xr:uid="{00000000-0005-0000-0000-00004D1A0000}"/>
    <cellStyle name="style1488301703109" xfId="5852" xr:uid="{00000000-0005-0000-0000-00004E1A0000}"/>
    <cellStyle name="style1488301703234" xfId="5853" xr:uid="{00000000-0005-0000-0000-00004F1A0000}"/>
    <cellStyle name="style1488301703343" xfId="5854" xr:uid="{00000000-0005-0000-0000-0000501A0000}"/>
    <cellStyle name="style1488301703437" xfId="5855" xr:uid="{00000000-0005-0000-0000-0000511A0000}"/>
    <cellStyle name="style1488301703515" xfId="5856" xr:uid="{00000000-0005-0000-0000-0000521A0000}"/>
    <cellStyle name="style1488301703656" xfId="5857" xr:uid="{00000000-0005-0000-0000-0000531A0000}"/>
    <cellStyle name="style1488301703765" xfId="5858" xr:uid="{00000000-0005-0000-0000-0000541A0000}"/>
    <cellStyle name="style1488301703859" xfId="5859" xr:uid="{00000000-0005-0000-0000-0000551A0000}"/>
    <cellStyle name="style1488301703953" xfId="5860" xr:uid="{00000000-0005-0000-0000-0000561A0000}"/>
    <cellStyle name="style1488301704078" xfId="5861" xr:uid="{00000000-0005-0000-0000-0000571A0000}"/>
    <cellStyle name="style1488301704156" xfId="5862" xr:uid="{00000000-0005-0000-0000-0000581A0000}"/>
    <cellStyle name="style1488301704235" xfId="5863" xr:uid="{00000000-0005-0000-0000-0000591A0000}"/>
    <cellStyle name="style1488301704313" xfId="5864" xr:uid="{00000000-0005-0000-0000-00005A1A0000}"/>
    <cellStyle name="style1488301704391" xfId="5865" xr:uid="{00000000-0005-0000-0000-00005B1A0000}"/>
    <cellStyle name="style1488301704469" xfId="5866" xr:uid="{00000000-0005-0000-0000-00005C1A0000}"/>
    <cellStyle name="style1488301704547" xfId="5867" xr:uid="{00000000-0005-0000-0000-00005D1A0000}"/>
    <cellStyle name="style1488301704625" xfId="5868" xr:uid="{00000000-0005-0000-0000-00005E1A0000}"/>
    <cellStyle name="style1488301704766" xfId="5869" xr:uid="{00000000-0005-0000-0000-00005F1A0000}"/>
    <cellStyle name="style1488301704844" xfId="5870" xr:uid="{00000000-0005-0000-0000-0000601A0000}"/>
    <cellStyle name="style1488301704938" xfId="5871" xr:uid="{00000000-0005-0000-0000-0000611A0000}"/>
    <cellStyle name="style1488301705000" xfId="5872" xr:uid="{00000000-0005-0000-0000-0000621A0000}"/>
    <cellStyle name="style1488301742855" xfId="5873" xr:uid="{00000000-0005-0000-0000-0000631A0000}"/>
    <cellStyle name="style1488301742949" xfId="5874" xr:uid="{00000000-0005-0000-0000-0000641A0000}"/>
    <cellStyle name="style1488301743042" xfId="5875" xr:uid="{00000000-0005-0000-0000-0000651A0000}"/>
    <cellStyle name="style1488301743120" xfId="5876" xr:uid="{00000000-0005-0000-0000-0000661A0000}"/>
    <cellStyle name="style1488301743214" xfId="5877" xr:uid="{00000000-0005-0000-0000-0000671A0000}"/>
    <cellStyle name="style1488301743308" xfId="5878" xr:uid="{00000000-0005-0000-0000-0000681A0000}"/>
    <cellStyle name="style1488301743386" xfId="5879" xr:uid="{00000000-0005-0000-0000-0000691A0000}"/>
    <cellStyle name="style1488301743480" xfId="5880" xr:uid="{00000000-0005-0000-0000-00006A1A0000}"/>
    <cellStyle name="style1488301743558" xfId="5881" xr:uid="{00000000-0005-0000-0000-00006B1A0000}"/>
    <cellStyle name="style1488301743652" xfId="5882" xr:uid="{00000000-0005-0000-0000-00006C1A0000}"/>
    <cellStyle name="style1488301743745" xfId="5883" xr:uid="{00000000-0005-0000-0000-00006D1A0000}"/>
    <cellStyle name="style1488301743824" xfId="5884" xr:uid="{00000000-0005-0000-0000-00006E1A0000}"/>
    <cellStyle name="style1488301743917" xfId="5885" xr:uid="{00000000-0005-0000-0000-00006F1A0000}"/>
    <cellStyle name="style1488301744011" xfId="5886" xr:uid="{00000000-0005-0000-0000-0000701A0000}"/>
    <cellStyle name="style1488301744105" xfId="5887" xr:uid="{00000000-0005-0000-0000-0000711A0000}"/>
    <cellStyle name="style1488301744199" xfId="5888" xr:uid="{00000000-0005-0000-0000-0000721A0000}"/>
    <cellStyle name="style1488301744293" xfId="5889" xr:uid="{00000000-0005-0000-0000-0000731A0000}"/>
    <cellStyle name="style1488301744371" xfId="5890" xr:uid="{00000000-0005-0000-0000-0000741A0000}"/>
    <cellStyle name="style1488301744465" xfId="5891" xr:uid="{00000000-0005-0000-0000-0000751A0000}"/>
    <cellStyle name="style1488301744543" xfId="5892" xr:uid="{00000000-0005-0000-0000-0000761A0000}"/>
    <cellStyle name="style1488301744637" xfId="5893" xr:uid="{00000000-0005-0000-0000-0000771A0000}"/>
    <cellStyle name="style1488301744730" xfId="5894" xr:uid="{00000000-0005-0000-0000-0000781A0000}"/>
    <cellStyle name="style1488301744808" xfId="5895" xr:uid="{00000000-0005-0000-0000-0000791A0000}"/>
    <cellStyle name="style1488301744902" xfId="5896" xr:uid="{00000000-0005-0000-0000-00007A1A0000}"/>
    <cellStyle name="style1488301744980" xfId="5897" xr:uid="{00000000-0005-0000-0000-00007B1A0000}"/>
    <cellStyle name="style1488301745090" xfId="5898" xr:uid="{00000000-0005-0000-0000-00007C1A0000}"/>
    <cellStyle name="style1488301745168" xfId="5899" xr:uid="{00000000-0005-0000-0000-00007D1A0000}"/>
    <cellStyle name="style1488301745277" xfId="5900" xr:uid="{00000000-0005-0000-0000-00007E1A0000}"/>
    <cellStyle name="style1488301745355" xfId="5901" xr:uid="{00000000-0005-0000-0000-00007F1A0000}"/>
    <cellStyle name="style1488301745449" xfId="5902" xr:uid="{00000000-0005-0000-0000-0000801A0000}"/>
    <cellStyle name="style1488301745543" xfId="5903" xr:uid="{00000000-0005-0000-0000-0000811A0000}"/>
    <cellStyle name="style1488301745637" xfId="5904" xr:uid="{00000000-0005-0000-0000-0000821A0000}"/>
    <cellStyle name="style1488301745699" xfId="5905" xr:uid="{00000000-0005-0000-0000-0000831A0000}"/>
    <cellStyle name="style1488301745777" xfId="5906" xr:uid="{00000000-0005-0000-0000-0000841A0000}"/>
    <cellStyle name="style1488301745855" xfId="5907" xr:uid="{00000000-0005-0000-0000-0000851A0000}"/>
    <cellStyle name="style1488301745934" xfId="5908" xr:uid="{00000000-0005-0000-0000-0000861A0000}"/>
    <cellStyle name="style1488301746012" xfId="5909" xr:uid="{00000000-0005-0000-0000-0000871A0000}"/>
    <cellStyle name="style1488301746090" xfId="5910" xr:uid="{00000000-0005-0000-0000-0000881A0000}"/>
    <cellStyle name="style1488301746152" xfId="5911" xr:uid="{00000000-0005-0000-0000-0000891A0000}"/>
    <cellStyle name="style1488301746246" xfId="5912" xr:uid="{00000000-0005-0000-0000-00008A1A0000}"/>
    <cellStyle name="style1488301746324" xfId="5913" xr:uid="{00000000-0005-0000-0000-00008B1A0000}"/>
    <cellStyle name="style1488301746402" xfId="5914" xr:uid="{00000000-0005-0000-0000-00008C1A0000}"/>
    <cellStyle name="style1488301746465" xfId="5915" xr:uid="{00000000-0005-0000-0000-00008D1A0000}"/>
    <cellStyle name="style1488301783145" xfId="5916" xr:uid="{00000000-0005-0000-0000-00008E1A0000}"/>
    <cellStyle name="style1488301783255" xfId="5917" xr:uid="{00000000-0005-0000-0000-00008F1A0000}"/>
    <cellStyle name="style1488301783349" xfId="5918" xr:uid="{00000000-0005-0000-0000-0000901A0000}"/>
    <cellStyle name="style1488301783442" xfId="5919" xr:uid="{00000000-0005-0000-0000-0000911A0000}"/>
    <cellStyle name="style1488301783552" xfId="5920" xr:uid="{00000000-0005-0000-0000-0000921A0000}"/>
    <cellStyle name="style1488301783645" xfId="5921" xr:uid="{00000000-0005-0000-0000-0000931A0000}"/>
    <cellStyle name="style1488301783755" xfId="5922" xr:uid="{00000000-0005-0000-0000-0000941A0000}"/>
    <cellStyle name="style1488301783849" xfId="5923" xr:uid="{00000000-0005-0000-0000-0000951A0000}"/>
    <cellStyle name="style1488301783942" xfId="5924" xr:uid="{00000000-0005-0000-0000-0000961A0000}"/>
    <cellStyle name="style1488301784036" xfId="5925" xr:uid="{00000000-0005-0000-0000-0000971A0000}"/>
    <cellStyle name="style1488301784130" xfId="5926" xr:uid="{00000000-0005-0000-0000-0000981A0000}"/>
    <cellStyle name="style1488301784224" xfId="5927" xr:uid="{00000000-0005-0000-0000-0000991A0000}"/>
    <cellStyle name="style1488301784317" xfId="5928" xr:uid="{00000000-0005-0000-0000-00009A1A0000}"/>
    <cellStyle name="style1488301784411" xfId="5929" xr:uid="{00000000-0005-0000-0000-00009B1A0000}"/>
    <cellStyle name="style1488301784521" xfId="5930" xr:uid="{00000000-0005-0000-0000-00009C1A0000}"/>
    <cellStyle name="style1488301784614" xfId="5931" xr:uid="{00000000-0005-0000-0000-00009D1A0000}"/>
    <cellStyle name="style1488301784724" xfId="5932" xr:uid="{00000000-0005-0000-0000-00009E1A0000}"/>
    <cellStyle name="style1488301784817" xfId="5933" xr:uid="{00000000-0005-0000-0000-00009F1A0000}"/>
    <cellStyle name="style1488301784927" xfId="5934" xr:uid="{00000000-0005-0000-0000-0000A01A0000}"/>
    <cellStyle name="style1488301785036" xfId="5935" xr:uid="{00000000-0005-0000-0000-0000A11A0000}"/>
    <cellStyle name="style1488301823101" xfId="5936" xr:uid="{00000000-0005-0000-0000-0000A21A0000}"/>
    <cellStyle name="style1488301823195" xfId="5937" xr:uid="{00000000-0005-0000-0000-0000A31A0000}"/>
    <cellStyle name="style1488301823289" xfId="5938" xr:uid="{00000000-0005-0000-0000-0000A41A0000}"/>
    <cellStyle name="style1488301823383" xfId="5939" xr:uid="{00000000-0005-0000-0000-0000A51A0000}"/>
    <cellStyle name="style1488301823476" xfId="5940" xr:uid="{00000000-0005-0000-0000-0000A61A0000}"/>
    <cellStyle name="style1488301823554" xfId="5941" xr:uid="{00000000-0005-0000-0000-0000A71A0000}"/>
    <cellStyle name="style1488301823617" xfId="5942" xr:uid="{00000000-0005-0000-0000-0000A81A0000}"/>
    <cellStyle name="style1488301823726" xfId="5943" xr:uid="{00000000-0005-0000-0000-0000A91A0000}"/>
    <cellStyle name="style1488301823847" xfId="5944" xr:uid="{00000000-0005-0000-0000-0000AA1A0000}"/>
    <cellStyle name="style1488301823941" xfId="5945" xr:uid="{00000000-0005-0000-0000-0000AB1A0000}"/>
    <cellStyle name="style1488301824033" xfId="5946" xr:uid="{00000000-0005-0000-0000-0000AC1A0000}"/>
    <cellStyle name="style1488301824126" xfId="5947" xr:uid="{00000000-0005-0000-0000-0000AD1A0000}"/>
    <cellStyle name="style1488301824220" xfId="5948" xr:uid="{00000000-0005-0000-0000-0000AE1A0000}"/>
    <cellStyle name="style1488301824364" xfId="5949" xr:uid="{00000000-0005-0000-0000-0000AF1A0000}"/>
    <cellStyle name="style1488301824469" xfId="5950" xr:uid="{00000000-0005-0000-0000-0000B01A0000}"/>
    <cellStyle name="style1488301824559" xfId="5951" xr:uid="{00000000-0005-0000-0000-0000B11A0000}"/>
    <cellStyle name="style1488301824650" xfId="5952" xr:uid="{00000000-0005-0000-0000-0000B21A0000}"/>
    <cellStyle name="style1488301824740" xfId="5953" xr:uid="{00000000-0005-0000-0000-0000B31A0000}"/>
    <cellStyle name="style1488301824853" xfId="5954" xr:uid="{00000000-0005-0000-0000-0000B41A0000}"/>
    <cellStyle name="style1488301824950" xfId="5955" xr:uid="{00000000-0005-0000-0000-0000B51A0000}"/>
    <cellStyle name="style1488301825062" xfId="5956" xr:uid="{00000000-0005-0000-0000-0000B61A0000}"/>
    <cellStyle name="style1488301825170" xfId="5957" xr:uid="{00000000-0005-0000-0000-0000B71A0000}"/>
    <cellStyle name="style1488301825265" xfId="5958" xr:uid="{00000000-0005-0000-0000-0000B81A0000}"/>
    <cellStyle name="style1488301825362" xfId="5959" xr:uid="{00000000-0005-0000-0000-0000B91A0000}"/>
    <cellStyle name="style1488304845785" xfId="5960" xr:uid="{00000000-0005-0000-0000-0000BA1A0000}"/>
    <cellStyle name="style1488304845973" xfId="5961" xr:uid="{00000000-0005-0000-0000-0000BB1A0000}"/>
    <cellStyle name="style1488304846082" xfId="5962" xr:uid="{00000000-0005-0000-0000-0000BC1A0000}"/>
    <cellStyle name="style1488304846191" xfId="5963" xr:uid="{00000000-0005-0000-0000-0000BD1A0000}"/>
    <cellStyle name="style1488304846301" xfId="5964" xr:uid="{00000000-0005-0000-0000-0000BE1A0000}"/>
    <cellStyle name="style1488304846394" xfId="5965" xr:uid="{00000000-0005-0000-0000-0000BF1A0000}"/>
    <cellStyle name="style1488304846504" xfId="5966" xr:uid="{00000000-0005-0000-0000-0000C01A0000}"/>
    <cellStyle name="style1488304846598" xfId="5967" xr:uid="{00000000-0005-0000-0000-0000C11A0000}"/>
    <cellStyle name="style1488304846707" xfId="5968" xr:uid="{00000000-0005-0000-0000-0000C21A0000}"/>
    <cellStyle name="style1488304846816" xfId="5969" xr:uid="{00000000-0005-0000-0000-0000C31A0000}"/>
    <cellStyle name="style1488304846910" xfId="5970" xr:uid="{00000000-0005-0000-0000-0000C41A0000}"/>
    <cellStyle name="style1488304847019" xfId="5971" xr:uid="{00000000-0005-0000-0000-0000C51A0000}"/>
    <cellStyle name="style1488304847129" xfId="5972" xr:uid="{00000000-0005-0000-0000-0000C61A0000}"/>
    <cellStyle name="style1488304847238" xfId="5973" xr:uid="{00000000-0005-0000-0000-0000C71A0000}"/>
    <cellStyle name="style1488304847379" xfId="5974" xr:uid="{00000000-0005-0000-0000-0000C81A0000}"/>
    <cellStyle name="style1488304847473" xfId="5975" xr:uid="{00000000-0005-0000-0000-0000C91A0000}"/>
    <cellStyle name="style1488304847582" xfId="5976" xr:uid="{00000000-0005-0000-0000-0000CA1A0000}"/>
    <cellStyle name="style1488304847676" xfId="5977" xr:uid="{00000000-0005-0000-0000-0000CB1A0000}"/>
    <cellStyle name="style1488304847785" xfId="5978" xr:uid="{00000000-0005-0000-0000-0000CC1A0000}"/>
    <cellStyle name="style1488304847879" xfId="5979" xr:uid="{00000000-0005-0000-0000-0000CD1A0000}"/>
    <cellStyle name="style1488304847989" xfId="5980" xr:uid="{00000000-0005-0000-0000-0000CE1A0000}"/>
    <cellStyle name="style1488304848083" xfId="5981" xr:uid="{00000000-0005-0000-0000-0000CF1A0000}"/>
    <cellStyle name="style1488304848192" xfId="5982" xr:uid="{00000000-0005-0000-0000-0000D01A0000}"/>
    <cellStyle name="style1488304848301" xfId="5983" xr:uid="{00000000-0005-0000-0000-0000D11A0000}"/>
    <cellStyle name="style1488304848395" xfId="5984" xr:uid="{00000000-0005-0000-0000-0000D21A0000}"/>
    <cellStyle name="style1488304848504" xfId="5985" xr:uid="{00000000-0005-0000-0000-0000D31A0000}"/>
    <cellStyle name="style1488304848598" xfId="5986" xr:uid="{00000000-0005-0000-0000-0000D41A0000}"/>
    <cellStyle name="style1488304848708" xfId="5987" xr:uid="{00000000-0005-0000-0000-0000D51A0000}"/>
    <cellStyle name="style1488304848817" xfId="5988" xr:uid="{00000000-0005-0000-0000-0000D61A0000}"/>
    <cellStyle name="style1488304848911" xfId="5989" xr:uid="{00000000-0005-0000-0000-0000D71A0000}"/>
    <cellStyle name="style1488304849020" xfId="5990" xr:uid="{00000000-0005-0000-0000-0000D81A0000}"/>
    <cellStyle name="style1488304886157" xfId="5991" xr:uid="{00000000-0005-0000-0000-0000D91A0000}"/>
    <cellStyle name="style1488304886251" xfId="5992" xr:uid="{00000000-0005-0000-0000-0000DA1A0000}"/>
    <cellStyle name="style1488304886345" xfId="5993" xr:uid="{00000000-0005-0000-0000-0000DB1A0000}"/>
    <cellStyle name="style1488304886423" xfId="5994" xr:uid="{00000000-0005-0000-0000-0000DC1A0000}"/>
    <cellStyle name="style1488304886517" xfId="5995" xr:uid="{00000000-0005-0000-0000-0000DD1A0000}"/>
    <cellStyle name="style1488304886595" xfId="5996" xr:uid="{00000000-0005-0000-0000-0000DE1A0000}"/>
    <cellStyle name="style1488304886688" xfId="5997" xr:uid="{00000000-0005-0000-0000-0000DF1A0000}"/>
    <cellStyle name="style1488304886782" xfId="5998" xr:uid="{00000000-0005-0000-0000-0000E01A0000}"/>
    <cellStyle name="style1488304886861" xfId="5999" xr:uid="{00000000-0005-0000-0000-0000E11A0000}"/>
    <cellStyle name="style1488304886955" xfId="6000" xr:uid="{00000000-0005-0000-0000-0000E21A0000}"/>
    <cellStyle name="style1488304887033" xfId="6001" xr:uid="{00000000-0005-0000-0000-0000E31A0000}"/>
    <cellStyle name="style1488304887126" xfId="6002" xr:uid="{00000000-0005-0000-0000-0000E41A0000}"/>
    <cellStyle name="style1488304887220" xfId="6003" xr:uid="{00000000-0005-0000-0000-0000E51A0000}"/>
    <cellStyle name="style1488304887298" xfId="6004" xr:uid="{00000000-0005-0000-0000-0000E61A0000}"/>
    <cellStyle name="style1488304887408" xfId="6005" xr:uid="{00000000-0005-0000-0000-0000E71A0000}"/>
    <cellStyle name="style1488304887486" xfId="6006" xr:uid="{00000000-0005-0000-0000-0000E81A0000}"/>
    <cellStyle name="style1488304887580" xfId="6007" xr:uid="{00000000-0005-0000-0000-0000E91A0000}"/>
    <cellStyle name="style1488304887658" xfId="6008" xr:uid="{00000000-0005-0000-0000-0000EA1A0000}"/>
    <cellStyle name="style1488304887752" xfId="6009" xr:uid="{00000000-0005-0000-0000-0000EB1A0000}"/>
    <cellStyle name="style1488304887845" xfId="6010" xr:uid="{00000000-0005-0000-0000-0000EC1A0000}"/>
    <cellStyle name="style1488304887923" xfId="6011" xr:uid="{00000000-0005-0000-0000-0000ED1A0000}"/>
    <cellStyle name="style1488304888017" xfId="6012" xr:uid="{00000000-0005-0000-0000-0000EE1A0000}"/>
    <cellStyle name="style1488304888111" xfId="6013" xr:uid="{00000000-0005-0000-0000-0000EF1A0000}"/>
    <cellStyle name="style1488304888205" xfId="6014" xr:uid="{00000000-0005-0000-0000-0000F01A0000}"/>
    <cellStyle name="style1488304888298" xfId="6015" xr:uid="{00000000-0005-0000-0000-0000F11A0000}"/>
    <cellStyle name="style1488304888377" xfId="6016" xr:uid="{00000000-0005-0000-0000-0000F21A0000}"/>
    <cellStyle name="style1488304888470" xfId="6017" xr:uid="{00000000-0005-0000-0000-0000F31A0000}"/>
    <cellStyle name="style1488304888611" xfId="6018" xr:uid="{00000000-0005-0000-0000-0000F41A0000}"/>
    <cellStyle name="style1488304888689" xfId="6019" xr:uid="{00000000-0005-0000-0000-0000F51A0000}"/>
    <cellStyle name="style1488304888783" xfId="6020" xr:uid="{00000000-0005-0000-0000-0000F61A0000}"/>
    <cellStyle name="style1488304888877" xfId="6021" xr:uid="{00000000-0005-0000-0000-0000F71A0000}"/>
    <cellStyle name="style1488304888986" xfId="6022" xr:uid="{00000000-0005-0000-0000-0000F81A0000}"/>
    <cellStyle name="style1488304889048" xfId="6023" xr:uid="{00000000-0005-0000-0000-0000F91A0000}"/>
    <cellStyle name="style1488304889127" xfId="6024" xr:uid="{00000000-0005-0000-0000-0000FA1A0000}"/>
    <cellStyle name="style1488304889205" xfId="6025" xr:uid="{00000000-0005-0000-0000-0000FB1A0000}"/>
    <cellStyle name="style1488304889283" xfId="6026" xr:uid="{00000000-0005-0000-0000-0000FC1A0000}"/>
    <cellStyle name="style1488304889361" xfId="6027" xr:uid="{00000000-0005-0000-0000-0000FD1A0000}"/>
    <cellStyle name="style1488304889439" xfId="6028" xr:uid="{00000000-0005-0000-0000-0000FE1A0000}"/>
    <cellStyle name="style1488304889517" xfId="6029" xr:uid="{00000000-0005-0000-0000-0000FF1A0000}"/>
    <cellStyle name="style1488304889642" xfId="6030" xr:uid="{00000000-0005-0000-0000-0000001B0000}"/>
    <cellStyle name="style1488304889720" xfId="6031" xr:uid="{00000000-0005-0000-0000-0000011B0000}"/>
    <cellStyle name="style1488304889783" xfId="6032" xr:uid="{00000000-0005-0000-0000-0000021B0000}"/>
    <cellStyle name="style1488304889861" xfId="6033" xr:uid="{00000000-0005-0000-0000-0000031B0000}"/>
    <cellStyle name="style1488304927952" xfId="6034" xr:uid="{00000000-0005-0000-0000-0000041B0000}"/>
    <cellStyle name="style1488304928045" xfId="6035" xr:uid="{00000000-0005-0000-0000-0000051B0000}"/>
    <cellStyle name="style1488304928123" xfId="6036" xr:uid="{00000000-0005-0000-0000-0000061B0000}"/>
    <cellStyle name="style1488304928217" xfId="6037" xr:uid="{00000000-0005-0000-0000-0000071B0000}"/>
    <cellStyle name="style1488304928311" xfId="6038" xr:uid="{00000000-0005-0000-0000-0000081B0000}"/>
    <cellStyle name="style1488304928389" xfId="6039" xr:uid="{00000000-0005-0000-0000-0000091B0000}"/>
    <cellStyle name="style1488304928483" xfId="6040" xr:uid="{00000000-0005-0000-0000-00000A1B0000}"/>
    <cellStyle name="style1488304928561" xfId="6041" xr:uid="{00000000-0005-0000-0000-00000B1B0000}"/>
    <cellStyle name="style1488304928655" xfId="6042" xr:uid="{00000000-0005-0000-0000-00000C1B0000}"/>
    <cellStyle name="style1488304928748" xfId="6043" xr:uid="{00000000-0005-0000-0000-00000D1B0000}"/>
    <cellStyle name="style1488304928827" xfId="6044" xr:uid="{00000000-0005-0000-0000-00000E1B0000}"/>
    <cellStyle name="style1488304928920" xfId="6045" xr:uid="{00000000-0005-0000-0000-00000F1B0000}"/>
    <cellStyle name="style1488304928999" xfId="6046" xr:uid="{00000000-0005-0000-0000-0000101B0000}"/>
    <cellStyle name="style1488304929092" xfId="6047" xr:uid="{00000000-0005-0000-0000-0000111B0000}"/>
    <cellStyle name="style1488304929186" xfId="6048" xr:uid="{00000000-0005-0000-0000-0000121B0000}"/>
    <cellStyle name="style1488304929280" xfId="6049" xr:uid="{00000000-0005-0000-0000-0000131B0000}"/>
    <cellStyle name="style1488304929358" xfId="6050" xr:uid="{00000000-0005-0000-0000-0000141B0000}"/>
    <cellStyle name="style1488304929452" xfId="6051" xr:uid="{00000000-0005-0000-0000-0000151B0000}"/>
    <cellStyle name="style1488304929546" xfId="6052" xr:uid="{00000000-0005-0000-0000-0000161B0000}"/>
    <cellStyle name="style1488304929624" xfId="6053" xr:uid="{00000000-0005-0000-0000-0000171B0000}"/>
    <cellStyle name="style1488304929717" xfId="6054" xr:uid="{00000000-0005-0000-0000-0000181B0000}"/>
    <cellStyle name="style1488304929811" xfId="6055" xr:uid="{00000000-0005-0000-0000-0000191B0000}"/>
    <cellStyle name="style1488304929889" xfId="6056" xr:uid="{00000000-0005-0000-0000-00001A1B0000}"/>
    <cellStyle name="style1488304929983" xfId="6057" xr:uid="{00000000-0005-0000-0000-00001B1B0000}"/>
    <cellStyle name="style1488304930061" xfId="6058" xr:uid="{00000000-0005-0000-0000-00001C1B0000}"/>
    <cellStyle name="style1488304930155" xfId="6059" xr:uid="{00000000-0005-0000-0000-00001D1B0000}"/>
    <cellStyle name="style1488304930264" xfId="6060" xr:uid="{00000000-0005-0000-0000-00001E1B0000}"/>
    <cellStyle name="style1488304930358" xfId="6061" xr:uid="{00000000-0005-0000-0000-00001F1B0000}"/>
    <cellStyle name="style1488304930436" xfId="6062" xr:uid="{00000000-0005-0000-0000-0000201B0000}"/>
    <cellStyle name="style1488304930530" xfId="6063" xr:uid="{00000000-0005-0000-0000-0000211B0000}"/>
    <cellStyle name="style1488304930624" xfId="6064" xr:uid="{00000000-0005-0000-0000-0000221B0000}"/>
    <cellStyle name="style1488304967756" xfId="6065" xr:uid="{00000000-0005-0000-0000-0000231B0000}"/>
    <cellStyle name="style1488304967881" xfId="6066" xr:uid="{00000000-0005-0000-0000-0000241B0000}"/>
    <cellStyle name="style1488304967990" xfId="6067" xr:uid="{00000000-0005-0000-0000-0000251B0000}"/>
    <cellStyle name="style1488304968084" xfId="6068" xr:uid="{00000000-0005-0000-0000-0000261B0000}"/>
    <cellStyle name="style1488304968178" xfId="6069" xr:uid="{00000000-0005-0000-0000-0000271B0000}"/>
    <cellStyle name="style1488304968256" xfId="6070" xr:uid="{00000000-0005-0000-0000-0000281B0000}"/>
    <cellStyle name="style1488304968350" xfId="6071" xr:uid="{00000000-0005-0000-0000-0000291B0000}"/>
    <cellStyle name="style1488304968444" xfId="6072" xr:uid="{00000000-0005-0000-0000-00002A1B0000}"/>
    <cellStyle name="style1488304968537" xfId="6073" xr:uid="{00000000-0005-0000-0000-00002B1B0000}"/>
    <cellStyle name="style1488304968631" xfId="6074" xr:uid="{00000000-0005-0000-0000-00002C1B0000}"/>
    <cellStyle name="style1488304968709" xfId="6075" xr:uid="{00000000-0005-0000-0000-00002D1B0000}"/>
    <cellStyle name="style1488304968803" xfId="6076" xr:uid="{00000000-0005-0000-0000-00002E1B0000}"/>
    <cellStyle name="style1488304968898" xfId="6077" xr:uid="{00000000-0005-0000-0000-00002F1B0000}"/>
    <cellStyle name="style1488304968976" xfId="6078" xr:uid="{00000000-0005-0000-0000-0000301B0000}"/>
    <cellStyle name="style1488304969070" xfId="6079" xr:uid="{00000000-0005-0000-0000-0000311B0000}"/>
    <cellStyle name="style1488304969179" xfId="6080" xr:uid="{00000000-0005-0000-0000-0000321B0000}"/>
    <cellStyle name="style1488304969273" xfId="6081" xr:uid="{00000000-0005-0000-0000-0000331B0000}"/>
    <cellStyle name="style1488304969351" xfId="6082" xr:uid="{00000000-0005-0000-0000-0000341B0000}"/>
    <cellStyle name="style1488304969445" xfId="6083" xr:uid="{00000000-0005-0000-0000-0000351B0000}"/>
    <cellStyle name="style1488304969538" xfId="6084" xr:uid="{00000000-0005-0000-0000-0000361B0000}"/>
    <cellStyle name="style1488304969616" xfId="6085" xr:uid="{00000000-0005-0000-0000-0000371B0000}"/>
    <cellStyle name="style1488304969710" xfId="6086" xr:uid="{00000000-0005-0000-0000-0000381B0000}"/>
    <cellStyle name="style1488304969804" xfId="6087" xr:uid="{00000000-0005-0000-0000-0000391B0000}"/>
    <cellStyle name="style1488304969882" xfId="6088" xr:uid="{00000000-0005-0000-0000-00003A1B0000}"/>
    <cellStyle name="style1488304969976" xfId="6089" xr:uid="{00000000-0005-0000-0000-00003B1B0000}"/>
    <cellStyle name="style1488304970054" xfId="6090" xr:uid="{00000000-0005-0000-0000-00003C1B0000}"/>
    <cellStyle name="style1488304970148" xfId="6091" xr:uid="{00000000-0005-0000-0000-00003D1B0000}"/>
    <cellStyle name="style1488304970288" xfId="6092" xr:uid="{00000000-0005-0000-0000-00003E1B0000}"/>
    <cellStyle name="style1488304970366" xfId="6093" xr:uid="{00000000-0005-0000-0000-00003F1B0000}"/>
    <cellStyle name="style1488304970460" xfId="6094" xr:uid="{00000000-0005-0000-0000-0000401B0000}"/>
    <cellStyle name="style1488304970554" xfId="6095" xr:uid="{00000000-0005-0000-0000-0000411B0000}"/>
    <cellStyle name="style1488304970648" xfId="6096" xr:uid="{00000000-0005-0000-0000-0000421B0000}"/>
    <cellStyle name="style1488304970726" xfId="6097" xr:uid="{00000000-0005-0000-0000-0000431B0000}"/>
    <cellStyle name="style1488304970788" xfId="6098" xr:uid="{00000000-0005-0000-0000-0000441B0000}"/>
    <cellStyle name="style1488304970867" xfId="6099" xr:uid="{00000000-0005-0000-0000-0000451B0000}"/>
    <cellStyle name="style1488304970945" xfId="6100" xr:uid="{00000000-0005-0000-0000-0000461B0000}"/>
    <cellStyle name="style1488304971023" xfId="6101" xr:uid="{00000000-0005-0000-0000-0000471B0000}"/>
    <cellStyle name="style1488304971101" xfId="6102" xr:uid="{00000000-0005-0000-0000-0000481B0000}"/>
    <cellStyle name="style1488304971179" xfId="6103" xr:uid="{00000000-0005-0000-0000-0000491B0000}"/>
    <cellStyle name="style1488304971289" xfId="6104" xr:uid="{00000000-0005-0000-0000-00004A1B0000}"/>
    <cellStyle name="style1488304971367" xfId="6105" xr:uid="{00000000-0005-0000-0000-00004B1B0000}"/>
    <cellStyle name="style1488304971445" xfId="6106" xr:uid="{00000000-0005-0000-0000-00004C1B0000}"/>
    <cellStyle name="style1488304971508" xfId="6107" xr:uid="{00000000-0005-0000-0000-00004D1B0000}"/>
    <cellStyle name="style1488305009057" xfId="6108" xr:uid="{00000000-0005-0000-0000-00004E1B0000}"/>
    <cellStyle name="style1488305009151" xfId="6109" xr:uid="{00000000-0005-0000-0000-00004F1B0000}"/>
    <cellStyle name="style1488305009229" xfId="6110" xr:uid="{00000000-0005-0000-0000-0000501B0000}"/>
    <cellStyle name="style1488305009323" xfId="6111" xr:uid="{00000000-0005-0000-0000-0000511B0000}"/>
    <cellStyle name="style1488305009417" xfId="6112" xr:uid="{00000000-0005-0000-0000-0000521B0000}"/>
    <cellStyle name="style1488305009495" xfId="6113" xr:uid="{00000000-0005-0000-0000-0000531B0000}"/>
    <cellStyle name="style1488305009589" xfId="6114" xr:uid="{00000000-0005-0000-0000-0000541B0000}"/>
    <cellStyle name="style1488305009667" xfId="6115" xr:uid="{00000000-0005-0000-0000-0000551B0000}"/>
    <cellStyle name="style1488305009760" xfId="6116" xr:uid="{00000000-0005-0000-0000-0000561B0000}"/>
    <cellStyle name="style1488305009854" xfId="6117" xr:uid="{00000000-0005-0000-0000-0000571B0000}"/>
    <cellStyle name="style1488305009932" xfId="6118" xr:uid="{00000000-0005-0000-0000-0000581B0000}"/>
    <cellStyle name="style1488305010026" xfId="6119" xr:uid="{00000000-0005-0000-0000-0000591B0000}"/>
    <cellStyle name="style1488305010120" xfId="6120" xr:uid="{00000000-0005-0000-0000-00005A1B0000}"/>
    <cellStyle name="style1488305010214" xfId="6121" xr:uid="{00000000-0005-0000-0000-00005B1B0000}"/>
    <cellStyle name="style1488305010307" xfId="6122" xr:uid="{00000000-0005-0000-0000-00005C1B0000}"/>
    <cellStyle name="style1488305010401" xfId="6123" xr:uid="{00000000-0005-0000-0000-00005D1B0000}"/>
    <cellStyle name="style1488305010495" xfId="6124" xr:uid="{00000000-0005-0000-0000-00005E1B0000}"/>
    <cellStyle name="style1488305010573" xfId="6125" xr:uid="{00000000-0005-0000-0000-00005F1B0000}"/>
    <cellStyle name="style1488305010667" xfId="6126" xr:uid="{00000000-0005-0000-0000-0000601B0000}"/>
    <cellStyle name="style1488305010761" xfId="6127" xr:uid="{00000000-0005-0000-0000-0000611B0000}"/>
    <cellStyle name="style1488305010839" xfId="6128" xr:uid="{00000000-0005-0000-0000-0000621B0000}"/>
    <cellStyle name="style1488305010948" xfId="6129" xr:uid="{00000000-0005-0000-0000-0000631B0000}"/>
    <cellStyle name="style1488305011042" xfId="6130" xr:uid="{00000000-0005-0000-0000-0000641B0000}"/>
    <cellStyle name="style1488305011120" xfId="6131" xr:uid="{00000000-0005-0000-0000-0000651B0000}"/>
    <cellStyle name="style1488305011229" xfId="6132" xr:uid="{00000000-0005-0000-0000-0000661B0000}"/>
    <cellStyle name="style1488305011323" xfId="6133" xr:uid="{00000000-0005-0000-0000-0000671B0000}"/>
    <cellStyle name="style1488305011401" xfId="6134" xr:uid="{00000000-0005-0000-0000-0000681B0000}"/>
    <cellStyle name="style1488305011511" xfId="6135" xr:uid="{00000000-0005-0000-0000-0000691B0000}"/>
    <cellStyle name="style1488305011589" xfId="6136" xr:uid="{00000000-0005-0000-0000-00006A1B0000}"/>
    <cellStyle name="style1488305011682" xfId="6137" xr:uid="{00000000-0005-0000-0000-00006B1B0000}"/>
    <cellStyle name="style1488305011761" xfId="6138" xr:uid="{00000000-0005-0000-0000-00006C1B0000}"/>
    <cellStyle name="style1488305011870" xfId="6139" xr:uid="{00000000-0005-0000-0000-00006D1B0000}"/>
    <cellStyle name="style1488305011933" xfId="6140" xr:uid="{00000000-0005-0000-0000-00006E1B0000}"/>
    <cellStyle name="style1488305012011" xfId="6141" xr:uid="{00000000-0005-0000-0000-00006F1B0000}"/>
    <cellStyle name="style1488305012089" xfId="6142" xr:uid="{00000000-0005-0000-0000-0000701B0000}"/>
    <cellStyle name="style1488305012167" xfId="6143" xr:uid="{00000000-0005-0000-0000-0000711B0000}"/>
    <cellStyle name="style1488305012245" xfId="6144" xr:uid="{00000000-0005-0000-0000-0000721B0000}"/>
    <cellStyle name="style1488305012323" xfId="6145" xr:uid="{00000000-0005-0000-0000-0000731B0000}"/>
    <cellStyle name="style1488305012386" xfId="6146" xr:uid="{00000000-0005-0000-0000-0000741B0000}"/>
    <cellStyle name="style1488305012480" xfId="6147" xr:uid="{00000000-0005-0000-0000-0000751B0000}"/>
    <cellStyle name="style1488305012558" xfId="6148" xr:uid="{00000000-0005-0000-0000-0000761B0000}"/>
    <cellStyle name="style1488305012620" xfId="6149" xr:uid="{00000000-0005-0000-0000-0000771B0000}"/>
    <cellStyle name="style1488305012698" xfId="6150" xr:uid="{00000000-0005-0000-0000-0000781B0000}"/>
    <cellStyle name="style1488305049346" xfId="6151" xr:uid="{00000000-0005-0000-0000-0000791B0000}"/>
    <cellStyle name="style1488305049439" xfId="6152" xr:uid="{00000000-0005-0000-0000-00007A1B0000}"/>
    <cellStyle name="style1488305049549" xfId="6153" xr:uid="{00000000-0005-0000-0000-00007B1B0000}"/>
    <cellStyle name="style1488305049643" xfId="6154" xr:uid="{00000000-0005-0000-0000-00007C1B0000}"/>
    <cellStyle name="style1488305049736" xfId="6155" xr:uid="{00000000-0005-0000-0000-00007D1B0000}"/>
    <cellStyle name="style1488305049846" xfId="6156" xr:uid="{00000000-0005-0000-0000-00007E1B0000}"/>
    <cellStyle name="style1488305049939" xfId="6157" xr:uid="{00000000-0005-0000-0000-00007F1B0000}"/>
    <cellStyle name="style1488305050049" xfId="6158" xr:uid="{00000000-0005-0000-0000-0000801B0000}"/>
    <cellStyle name="style1488305050143" xfId="6159" xr:uid="{00000000-0005-0000-0000-0000811B0000}"/>
    <cellStyle name="style1488305050252" xfId="6160" xr:uid="{00000000-0005-0000-0000-0000821B0000}"/>
    <cellStyle name="style1488305050330" xfId="6161" xr:uid="{00000000-0005-0000-0000-0000831B0000}"/>
    <cellStyle name="style1488305050424" xfId="6162" xr:uid="{00000000-0005-0000-0000-0000841B0000}"/>
    <cellStyle name="style1488305050502" xfId="6163" xr:uid="{00000000-0005-0000-0000-0000851B0000}"/>
    <cellStyle name="style1488305050596" xfId="6164" xr:uid="{00000000-0005-0000-0000-0000861B0000}"/>
    <cellStyle name="style1488305050689" xfId="6165" xr:uid="{00000000-0005-0000-0000-0000871B0000}"/>
    <cellStyle name="style1488305050799" xfId="6166" xr:uid="{00000000-0005-0000-0000-0000881B0000}"/>
    <cellStyle name="style1488305050893" xfId="6167" xr:uid="{00000000-0005-0000-0000-0000891B0000}"/>
    <cellStyle name="style1488305051002" xfId="6168" xr:uid="{00000000-0005-0000-0000-00008A1B0000}"/>
    <cellStyle name="style1488305051096" xfId="6169" xr:uid="{00000000-0005-0000-0000-00008B1B0000}"/>
    <cellStyle name="style1488305051205" xfId="6170" xr:uid="{00000000-0005-0000-0000-00008C1B0000}"/>
    <cellStyle name="style1488305088846" xfId="6171" xr:uid="{00000000-0005-0000-0000-00008D1B0000}"/>
    <cellStyle name="style1488305088955" xfId="6172" xr:uid="{00000000-0005-0000-0000-00008E1B0000}"/>
    <cellStyle name="style1488305089033" xfId="6173" xr:uid="{00000000-0005-0000-0000-00008F1B0000}"/>
    <cellStyle name="style1488305089143" xfId="6174" xr:uid="{00000000-0005-0000-0000-0000901B0000}"/>
    <cellStyle name="style1488305089236" xfId="6175" xr:uid="{00000000-0005-0000-0000-0000911B0000}"/>
    <cellStyle name="style1488305089299" xfId="6176" xr:uid="{00000000-0005-0000-0000-0000921B0000}"/>
    <cellStyle name="style1488305089377" xfId="6177" xr:uid="{00000000-0005-0000-0000-0000931B0000}"/>
    <cellStyle name="style1488305089486" xfId="6178" xr:uid="{00000000-0005-0000-0000-0000941B0000}"/>
    <cellStyle name="style1488305089580" xfId="6179" xr:uid="{00000000-0005-0000-0000-0000951B0000}"/>
    <cellStyle name="style1488305089674" xfId="6180" xr:uid="{00000000-0005-0000-0000-0000961B0000}"/>
    <cellStyle name="style1488305089752" xfId="6181" xr:uid="{00000000-0005-0000-0000-0000971B0000}"/>
    <cellStyle name="style1488305089846" xfId="6182" xr:uid="{00000000-0005-0000-0000-0000981B0000}"/>
    <cellStyle name="style1488305089924" xfId="6183" xr:uid="{00000000-0005-0000-0000-0000991B0000}"/>
    <cellStyle name="style1488305090034" xfId="6184" xr:uid="{00000000-0005-0000-0000-00009A1B0000}"/>
    <cellStyle name="style1488305090127" xfId="6185" xr:uid="{00000000-0005-0000-0000-00009B1B0000}"/>
    <cellStyle name="style1488305090221" xfId="6186" xr:uid="{00000000-0005-0000-0000-00009C1B0000}"/>
    <cellStyle name="style1488305090346" xfId="6187" xr:uid="{00000000-0005-0000-0000-00009D1B0000}"/>
    <cellStyle name="style1488305090471" xfId="6188" xr:uid="{00000000-0005-0000-0000-00009E1B0000}"/>
    <cellStyle name="style1488305090565" xfId="6189" xr:uid="{00000000-0005-0000-0000-00009F1B0000}"/>
    <cellStyle name="style1488305090659" xfId="6190" xr:uid="{00000000-0005-0000-0000-0000A01B0000}"/>
    <cellStyle name="style1488305090753" xfId="6191" xr:uid="{00000000-0005-0000-0000-0000A11B0000}"/>
    <cellStyle name="style1488305090831" xfId="6192" xr:uid="{00000000-0005-0000-0000-0000A21B0000}"/>
    <cellStyle name="style1488305090924" xfId="6193" xr:uid="{00000000-0005-0000-0000-0000A31B0000}"/>
    <cellStyle name="style1488305091018" xfId="6194" xr:uid="{00000000-0005-0000-0000-0000A41B0000}"/>
    <cellStyle name="style1488314072197" xfId="6195" xr:uid="{00000000-0005-0000-0000-0000A51B0000}"/>
    <cellStyle name="style1488314072322" xfId="6196" xr:uid="{00000000-0005-0000-0000-0000A61B0000}"/>
    <cellStyle name="style1488314072432" xfId="6197" xr:uid="{00000000-0005-0000-0000-0000A71B0000}"/>
    <cellStyle name="style1488314072525" xfId="6198" xr:uid="{00000000-0005-0000-0000-0000A81B0000}"/>
    <cellStyle name="style1488314072635" xfId="6199" xr:uid="{00000000-0005-0000-0000-0000A91B0000}"/>
    <cellStyle name="style1488314072728" xfId="6200" xr:uid="{00000000-0005-0000-0000-0000AA1B0000}"/>
    <cellStyle name="style1488314072854" xfId="6201" xr:uid="{00000000-0005-0000-0000-0000AB1B0000}"/>
    <cellStyle name="style1488314072963" xfId="6202" xr:uid="{00000000-0005-0000-0000-0000AC1B0000}"/>
    <cellStyle name="style1488314073073" xfId="6203" xr:uid="{00000000-0005-0000-0000-0000AD1B0000}"/>
    <cellStyle name="style1488314073166" xfId="6204" xr:uid="{00000000-0005-0000-0000-0000AE1B0000}"/>
    <cellStyle name="style1488314073276" xfId="6205" xr:uid="{00000000-0005-0000-0000-0000AF1B0000}"/>
    <cellStyle name="style1488314073369" xfId="6206" xr:uid="{00000000-0005-0000-0000-0000B01B0000}"/>
    <cellStyle name="style1488314073479" xfId="6207" xr:uid="{00000000-0005-0000-0000-0000B11B0000}"/>
    <cellStyle name="style1488314073588" xfId="6208" xr:uid="{00000000-0005-0000-0000-0000B21B0000}"/>
    <cellStyle name="style1488314073698" xfId="6209" xr:uid="{00000000-0005-0000-0000-0000B31B0000}"/>
    <cellStyle name="style1488314073807" xfId="6210" xr:uid="{00000000-0005-0000-0000-0000B41B0000}"/>
    <cellStyle name="style1488314073901" xfId="6211" xr:uid="{00000000-0005-0000-0000-0000B51B0000}"/>
    <cellStyle name="style1488314074010" xfId="6212" xr:uid="{00000000-0005-0000-0000-0000B61B0000}"/>
    <cellStyle name="style1488314074104" xfId="6213" xr:uid="{00000000-0005-0000-0000-0000B71B0000}"/>
    <cellStyle name="style1488314074213" xfId="6214" xr:uid="{00000000-0005-0000-0000-0000B81B0000}"/>
    <cellStyle name="style1488314074338" xfId="6215" xr:uid="{00000000-0005-0000-0000-0000B91B0000}"/>
    <cellStyle name="style1488314074432" xfId="6216" xr:uid="{00000000-0005-0000-0000-0000BA1B0000}"/>
    <cellStyle name="style1488314074541" xfId="6217" xr:uid="{00000000-0005-0000-0000-0000BB1B0000}"/>
    <cellStyle name="style1488314074651" xfId="6218" xr:uid="{00000000-0005-0000-0000-0000BC1B0000}"/>
    <cellStyle name="style1488314074745" xfId="6219" xr:uid="{00000000-0005-0000-0000-0000BD1B0000}"/>
    <cellStyle name="style1488314074854" xfId="6220" xr:uid="{00000000-0005-0000-0000-0000BE1B0000}"/>
    <cellStyle name="style1488314074948" xfId="6221" xr:uid="{00000000-0005-0000-0000-0000BF1B0000}"/>
    <cellStyle name="style1488314075073" xfId="6222" xr:uid="{00000000-0005-0000-0000-0000C01B0000}"/>
    <cellStyle name="style1488314075182" xfId="6223" xr:uid="{00000000-0005-0000-0000-0000C11B0000}"/>
    <cellStyle name="style1488314075291" xfId="6224" xr:uid="{00000000-0005-0000-0000-0000C21B0000}"/>
    <cellStyle name="style1488314075385" xfId="6225" xr:uid="{00000000-0005-0000-0000-0000C31B0000}"/>
    <cellStyle name="style1488314112785" xfId="6226" xr:uid="{00000000-0005-0000-0000-0000C41B0000}"/>
    <cellStyle name="style1488314112878" xfId="6227" xr:uid="{00000000-0005-0000-0000-0000C51B0000}"/>
    <cellStyle name="style1488314112956" xfId="6228" xr:uid="{00000000-0005-0000-0000-0000C61B0000}"/>
    <cellStyle name="style1488314113050" xfId="6229" xr:uid="{00000000-0005-0000-0000-0000C71B0000}"/>
    <cellStyle name="style1488314113128" xfId="6230" xr:uid="{00000000-0005-0000-0000-0000C81B0000}"/>
    <cellStyle name="style1488314113222" xfId="6231" xr:uid="{00000000-0005-0000-0000-0000C91B0000}"/>
    <cellStyle name="style1488314113316" xfId="6232" xr:uid="{00000000-0005-0000-0000-0000CA1B0000}"/>
    <cellStyle name="style1488314113410" xfId="6233" xr:uid="{00000000-0005-0000-0000-0000CB1B0000}"/>
    <cellStyle name="style1488314113503" xfId="6234" xr:uid="{00000000-0005-0000-0000-0000CC1B0000}"/>
    <cellStyle name="style1488314113581" xfId="6235" xr:uid="{00000000-0005-0000-0000-0000CD1B0000}"/>
    <cellStyle name="style1488314113675" xfId="6236" xr:uid="{00000000-0005-0000-0000-0000CE1B0000}"/>
    <cellStyle name="style1488314113753" xfId="6237" xr:uid="{00000000-0005-0000-0000-0000CF1B0000}"/>
    <cellStyle name="style1488314113847" xfId="6238" xr:uid="{00000000-0005-0000-0000-0000D01B0000}"/>
    <cellStyle name="style1488314113941" xfId="6239" xr:uid="{00000000-0005-0000-0000-0000D11B0000}"/>
    <cellStyle name="style1488314114035" xfId="6240" xr:uid="{00000000-0005-0000-0000-0000D21B0000}"/>
    <cellStyle name="style1488314114113" xfId="6241" xr:uid="{00000000-0005-0000-0000-0000D31B0000}"/>
    <cellStyle name="style1488314114207" xfId="6242" xr:uid="{00000000-0005-0000-0000-0000D41B0000}"/>
    <cellStyle name="style1488314114300" xfId="6243" xr:uid="{00000000-0005-0000-0000-0000D51B0000}"/>
    <cellStyle name="style1488314114394" xfId="6244" xr:uid="{00000000-0005-0000-0000-0000D61B0000}"/>
    <cellStyle name="style1488314114472" xfId="6245" xr:uid="{00000000-0005-0000-0000-0000D71B0000}"/>
    <cellStyle name="style1488314114566" xfId="6246" xr:uid="{00000000-0005-0000-0000-0000D81B0000}"/>
    <cellStyle name="style1488314114644" xfId="6247" xr:uid="{00000000-0005-0000-0000-0000D91B0000}"/>
    <cellStyle name="style1488314114738" xfId="6248" xr:uid="{00000000-0005-0000-0000-0000DA1B0000}"/>
    <cellStyle name="style1488314114832" xfId="6249" xr:uid="{00000000-0005-0000-0000-0000DB1B0000}"/>
    <cellStyle name="style1488314114941" xfId="6250" xr:uid="{00000000-0005-0000-0000-0000DC1B0000}"/>
    <cellStyle name="style1488314115035" xfId="6251" xr:uid="{00000000-0005-0000-0000-0000DD1B0000}"/>
    <cellStyle name="style1488314115144" xfId="6252" xr:uid="{00000000-0005-0000-0000-0000DE1B0000}"/>
    <cellStyle name="style1488314115285" xfId="6253" xr:uid="{00000000-0005-0000-0000-0000DF1B0000}"/>
    <cellStyle name="style1488314115363" xfId="6254" xr:uid="{00000000-0005-0000-0000-0000E01B0000}"/>
    <cellStyle name="style1488314115457" xfId="6255" xr:uid="{00000000-0005-0000-0000-0000E11B0000}"/>
    <cellStyle name="style1488314115535" xfId="6256" xr:uid="{00000000-0005-0000-0000-0000E21B0000}"/>
    <cellStyle name="style1488314115644" xfId="6257" xr:uid="{00000000-0005-0000-0000-0000E31B0000}"/>
    <cellStyle name="style1488314115722" xfId="6258" xr:uid="{00000000-0005-0000-0000-0000E41B0000}"/>
    <cellStyle name="style1488314115800" xfId="6259" xr:uid="{00000000-0005-0000-0000-0000E51B0000}"/>
    <cellStyle name="style1488314115879" xfId="6260" xr:uid="{00000000-0005-0000-0000-0000E61B0000}"/>
    <cellStyle name="style1488314115957" xfId="6261" xr:uid="{00000000-0005-0000-0000-0000E71B0000}"/>
    <cellStyle name="style1488314116035" xfId="6262" xr:uid="{00000000-0005-0000-0000-0000E81B0000}"/>
    <cellStyle name="style1488314116098" xfId="6263" xr:uid="{00000000-0005-0000-0000-0000E91B0000}"/>
    <cellStyle name="style1488314116176" xfId="6264" xr:uid="{00000000-0005-0000-0000-0000EA1B0000}"/>
    <cellStyle name="style1488314116332" xfId="6265" xr:uid="{00000000-0005-0000-0000-0000EB1B0000}"/>
    <cellStyle name="style1488314116410" xfId="6266" xr:uid="{00000000-0005-0000-0000-0000EC1B0000}"/>
    <cellStyle name="style1488314116473" xfId="6267" xr:uid="{00000000-0005-0000-0000-0000ED1B0000}"/>
    <cellStyle name="style1488314116551" xfId="6268" xr:uid="{00000000-0005-0000-0000-0000EE1B0000}"/>
    <cellStyle name="style1488314154324" xfId="6269" xr:uid="{00000000-0005-0000-0000-0000EF1B0000}"/>
    <cellStyle name="style1488314154434" xfId="6270" xr:uid="{00000000-0005-0000-0000-0000F01B0000}"/>
    <cellStyle name="style1488314154512" xfId="6271" xr:uid="{00000000-0005-0000-0000-0000F11B0000}"/>
    <cellStyle name="style1488314154605" xfId="6272" xr:uid="{00000000-0005-0000-0000-0000F21B0000}"/>
    <cellStyle name="style1488314154684" xfId="6273" xr:uid="{00000000-0005-0000-0000-0000F31B0000}"/>
    <cellStyle name="style1488314154777" xfId="6274" xr:uid="{00000000-0005-0000-0000-0000F41B0000}"/>
    <cellStyle name="style1488314154871" xfId="6275" xr:uid="{00000000-0005-0000-0000-0000F51B0000}"/>
    <cellStyle name="style1488314154950" xfId="6276" xr:uid="{00000000-0005-0000-0000-0000F61B0000}"/>
    <cellStyle name="style1488314155043" xfId="6277" xr:uid="{00000000-0005-0000-0000-0000F71B0000}"/>
    <cellStyle name="style1488314155121" xfId="6278" xr:uid="{00000000-0005-0000-0000-0000F81B0000}"/>
    <cellStyle name="style1488314155215" xfId="6279" xr:uid="{00000000-0005-0000-0000-0000F91B0000}"/>
    <cellStyle name="style1488314155325" xfId="6280" xr:uid="{00000000-0005-0000-0000-0000FA1B0000}"/>
    <cellStyle name="style1488314155403" xfId="6281" xr:uid="{00000000-0005-0000-0000-0000FB1B0000}"/>
    <cellStyle name="style1488314155497" xfId="6282" xr:uid="{00000000-0005-0000-0000-0000FC1B0000}"/>
    <cellStyle name="style1488314155590" xfId="6283" xr:uid="{00000000-0005-0000-0000-0000FD1B0000}"/>
    <cellStyle name="style1488314155684" xfId="6284" xr:uid="{00000000-0005-0000-0000-0000FE1B0000}"/>
    <cellStyle name="style1488314155762" xfId="6285" xr:uid="{00000000-0005-0000-0000-0000FF1B0000}"/>
    <cellStyle name="style1488314155856" xfId="6286" xr:uid="{00000000-0005-0000-0000-0000001C0000}"/>
    <cellStyle name="style1488314155950" xfId="6287" xr:uid="{00000000-0005-0000-0000-0000011C0000}"/>
    <cellStyle name="style1488314156043" xfId="6288" xr:uid="{00000000-0005-0000-0000-0000021C0000}"/>
    <cellStyle name="style1488314156122" xfId="6289" xr:uid="{00000000-0005-0000-0000-0000031C0000}"/>
    <cellStyle name="style1488314156215" xfId="6290" xr:uid="{00000000-0005-0000-0000-0000041C0000}"/>
    <cellStyle name="style1488314156309" xfId="6291" xr:uid="{00000000-0005-0000-0000-0000051C0000}"/>
    <cellStyle name="style1488314156387" xfId="6292" xr:uid="{00000000-0005-0000-0000-0000061C0000}"/>
    <cellStyle name="style1488314156481" xfId="6293" xr:uid="{00000000-0005-0000-0000-0000071C0000}"/>
    <cellStyle name="style1488314156559" xfId="6294" xr:uid="{00000000-0005-0000-0000-0000081C0000}"/>
    <cellStyle name="style1488314156653" xfId="6295" xr:uid="{00000000-0005-0000-0000-0000091C0000}"/>
    <cellStyle name="style1488314156747" xfId="6296" xr:uid="{00000000-0005-0000-0000-00000A1C0000}"/>
    <cellStyle name="style1488314156840" xfId="6297" xr:uid="{00000000-0005-0000-0000-00000B1C0000}"/>
    <cellStyle name="style1488314156918" xfId="6298" xr:uid="{00000000-0005-0000-0000-00000C1C0000}"/>
    <cellStyle name="style1488314157012" xfId="6299" xr:uid="{00000000-0005-0000-0000-00000D1C0000}"/>
    <cellStyle name="style1488314194537" xfId="6300" xr:uid="{00000000-0005-0000-0000-00000E1C0000}"/>
    <cellStyle name="style1488314194631" xfId="6301" xr:uid="{00000000-0005-0000-0000-00000F1C0000}"/>
    <cellStyle name="style1488314194724" xfId="6302" xr:uid="{00000000-0005-0000-0000-0000101C0000}"/>
    <cellStyle name="style1488314194803" xfId="6303" xr:uid="{00000000-0005-0000-0000-0000111C0000}"/>
    <cellStyle name="style1488314194897" xfId="6304" xr:uid="{00000000-0005-0000-0000-0000121C0000}"/>
    <cellStyle name="style1488314194975" xfId="6305" xr:uid="{00000000-0005-0000-0000-0000131C0000}"/>
    <cellStyle name="style1488314195069" xfId="6306" xr:uid="{00000000-0005-0000-0000-0000141C0000}"/>
    <cellStyle name="style1488314195162" xfId="6307" xr:uid="{00000000-0005-0000-0000-0000151C0000}"/>
    <cellStyle name="style1488314195240" xfId="6308" xr:uid="{00000000-0005-0000-0000-0000161C0000}"/>
    <cellStyle name="style1488314195334" xfId="6309" xr:uid="{00000000-0005-0000-0000-0000171C0000}"/>
    <cellStyle name="style1488314195428" xfId="6310" xr:uid="{00000000-0005-0000-0000-0000181C0000}"/>
    <cellStyle name="style1488314195506" xfId="6311" xr:uid="{00000000-0005-0000-0000-0000191C0000}"/>
    <cellStyle name="style1488314195600" xfId="6312" xr:uid="{00000000-0005-0000-0000-00001A1C0000}"/>
    <cellStyle name="style1488314195678" xfId="6313" xr:uid="{00000000-0005-0000-0000-00001B1C0000}"/>
    <cellStyle name="style1488314195787" xfId="6314" xr:uid="{00000000-0005-0000-0000-00001C1C0000}"/>
    <cellStyle name="style1488314195881" xfId="6315" xr:uid="{00000000-0005-0000-0000-00001D1C0000}"/>
    <cellStyle name="style1488314195975" xfId="6316" xr:uid="{00000000-0005-0000-0000-00001E1C0000}"/>
    <cellStyle name="style1488314196069" xfId="6317" xr:uid="{00000000-0005-0000-0000-00001F1C0000}"/>
    <cellStyle name="style1488314196147" xfId="6318" xr:uid="{00000000-0005-0000-0000-0000201C0000}"/>
    <cellStyle name="style1488314196240" xfId="6319" xr:uid="{00000000-0005-0000-0000-0000211C0000}"/>
    <cellStyle name="style1488314196334" xfId="6320" xr:uid="{00000000-0005-0000-0000-0000221C0000}"/>
    <cellStyle name="style1488314196428" xfId="6321" xr:uid="{00000000-0005-0000-0000-0000231C0000}"/>
    <cellStyle name="style1488314196506" xfId="6322" xr:uid="{00000000-0005-0000-0000-0000241C0000}"/>
    <cellStyle name="style1488314196600" xfId="6323" xr:uid="{00000000-0005-0000-0000-0000251C0000}"/>
    <cellStyle name="style1488314196694" xfId="6324" xr:uid="{00000000-0005-0000-0000-0000261C0000}"/>
    <cellStyle name="style1488314196772" xfId="6325" xr:uid="{00000000-0005-0000-0000-0000271C0000}"/>
    <cellStyle name="style1488314196882" xfId="6326" xr:uid="{00000000-0005-0000-0000-0000281C0000}"/>
    <cellStyle name="style1488314197053" xfId="6327" xr:uid="{00000000-0005-0000-0000-0000291C0000}"/>
    <cellStyle name="style1488314197147" xfId="6328" xr:uid="{00000000-0005-0000-0000-00002A1C0000}"/>
    <cellStyle name="style1488314197241" xfId="6329" xr:uid="{00000000-0005-0000-0000-00002B1C0000}"/>
    <cellStyle name="style1488314197350" xfId="6330" xr:uid="{00000000-0005-0000-0000-00002C1C0000}"/>
    <cellStyle name="style1488314197454" xfId="6331" xr:uid="{00000000-0005-0000-0000-00002D1C0000}"/>
    <cellStyle name="style1488314197526" xfId="6332" xr:uid="{00000000-0005-0000-0000-00002E1C0000}"/>
    <cellStyle name="style1488314197604" xfId="6333" xr:uid="{00000000-0005-0000-0000-00002F1C0000}"/>
    <cellStyle name="style1488314197682" xfId="6334" xr:uid="{00000000-0005-0000-0000-0000301C0000}"/>
    <cellStyle name="style1488314197760" xfId="6335" xr:uid="{00000000-0005-0000-0000-0000311C0000}"/>
    <cellStyle name="style1488314197823" xfId="6336" xr:uid="{00000000-0005-0000-0000-0000321C0000}"/>
    <cellStyle name="style1488314197901" xfId="6337" xr:uid="{00000000-0005-0000-0000-0000331C0000}"/>
    <cellStyle name="style1488314197979" xfId="6338" xr:uid="{00000000-0005-0000-0000-0000341C0000}"/>
    <cellStyle name="style1488314198104" xfId="6339" xr:uid="{00000000-0005-0000-0000-0000351C0000}"/>
    <cellStyle name="style1488314198182" xfId="6340" xr:uid="{00000000-0005-0000-0000-0000361C0000}"/>
    <cellStyle name="style1488314198245" xfId="6341" xr:uid="{00000000-0005-0000-0000-0000371C0000}"/>
    <cellStyle name="style1488314198323" xfId="6342" xr:uid="{00000000-0005-0000-0000-0000381C0000}"/>
    <cellStyle name="style1488314236252" xfId="6343" xr:uid="{00000000-0005-0000-0000-0000391C0000}"/>
    <cellStyle name="style1488314236346" xfId="6344" xr:uid="{00000000-0005-0000-0000-00003A1C0000}"/>
    <cellStyle name="style1488314236439" xfId="6345" xr:uid="{00000000-0005-0000-0000-00003B1C0000}"/>
    <cellStyle name="style1488314236518" xfId="6346" xr:uid="{00000000-0005-0000-0000-00003C1C0000}"/>
    <cellStyle name="style1488314236611" xfId="6347" xr:uid="{00000000-0005-0000-0000-00003D1C0000}"/>
    <cellStyle name="style1488314236689" xfId="6348" xr:uid="{00000000-0005-0000-0000-00003E1C0000}"/>
    <cellStyle name="style1488314236783" xfId="6349" xr:uid="{00000000-0005-0000-0000-00003F1C0000}"/>
    <cellStyle name="style1488314236861" xfId="6350" xr:uid="{00000000-0005-0000-0000-0000401C0000}"/>
    <cellStyle name="style1488314236955" xfId="6351" xr:uid="{00000000-0005-0000-0000-0000411C0000}"/>
    <cellStyle name="style1488314237049" xfId="6352" xr:uid="{00000000-0005-0000-0000-0000421C0000}"/>
    <cellStyle name="style1488314237127" xfId="6353" xr:uid="{00000000-0005-0000-0000-0000431C0000}"/>
    <cellStyle name="style1488314237221" xfId="6354" xr:uid="{00000000-0005-0000-0000-0000441C0000}"/>
    <cellStyle name="style1488314237314" xfId="6355" xr:uid="{00000000-0005-0000-0000-0000451C0000}"/>
    <cellStyle name="style1488314237408" xfId="6356" xr:uid="{00000000-0005-0000-0000-0000461C0000}"/>
    <cellStyle name="style1488314237502" xfId="6357" xr:uid="{00000000-0005-0000-0000-0000471C0000}"/>
    <cellStyle name="style1488314237611" xfId="6358" xr:uid="{00000000-0005-0000-0000-0000481C0000}"/>
    <cellStyle name="style1488314237705" xfId="6359" xr:uid="{00000000-0005-0000-0000-0000491C0000}"/>
    <cellStyle name="style1488314237814" xfId="6360" xr:uid="{00000000-0005-0000-0000-00004A1C0000}"/>
    <cellStyle name="style1488314237908" xfId="6361" xr:uid="{00000000-0005-0000-0000-00004B1C0000}"/>
    <cellStyle name="style1488314238002" xfId="6362" xr:uid="{00000000-0005-0000-0000-00004C1C0000}"/>
    <cellStyle name="style1488314238080" xfId="6363" xr:uid="{00000000-0005-0000-0000-00004D1C0000}"/>
    <cellStyle name="style1488314238174" xfId="6364" xr:uid="{00000000-0005-0000-0000-00004E1C0000}"/>
    <cellStyle name="style1488314238268" xfId="6365" xr:uid="{00000000-0005-0000-0000-00004F1C0000}"/>
    <cellStyle name="style1488314238377" xfId="6366" xr:uid="{00000000-0005-0000-0000-0000501C0000}"/>
    <cellStyle name="style1488314238486" xfId="6367" xr:uid="{00000000-0005-0000-0000-0000511C0000}"/>
    <cellStyle name="style1488314238565" xfId="6368" xr:uid="{00000000-0005-0000-0000-0000521C0000}"/>
    <cellStyle name="style1488314238658" xfId="6369" xr:uid="{00000000-0005-0000-0000-0000531C0000}"/>
    <cellStyle name="style1488314238768" xfId="6370" xr:uid="{00000000-0005-0000-0000-0000541C0000}"/>
    <cellStyle name="style1488314238846" xfId="6371" xr:uid="{00000000-0005-0000-0000-0000551C0000}"/>
    <cellStyle name="style1488314238940" xfId="6372" xr:uid="{00000000-0005-0000-0000-0000561C0000}"/>
    <cellStyle name="style1488314239018" xfId="6373" xr:uid="{00000000-0005-0000-0000-0000571C0000}"/>
    <cellStyle name="style1488314239127" xfId="6374" xr:uid="{00000000-0005-0000-0000-0000581C0000}"/>
    <cellStyle name="style1488314239206" xfId="6375" xr:uid="{00000000-0005-0000-0000-0000591C0000}"/>
    <cellStyle name="style1488314239284" xfId="6376" xr:uid="{00000000-0005-0000-0000-00005A1C0000}"/>
    <cellStyle name="style1488314239362" xfId="6377" xr:uid="{00000000-0005-0000-0000-00005B1C0000}"/>
    <cellStyle name="style1488314239440" xfId="6378" xr:uid="{00000000-0005-0000-0000-00005C1C0000}"/>
    <cellStyle name="style1488314239518" xfId="6379" xr:uid="{00000000-0005-0000-0000-00005D1C0000}"/>
    <cellStyle name="style1488314239581" xfId="6380" xr:uid="{00000000-0005-0000-0000-00005E1C0000}"/>
    <cellStyle name="style1488314239659" xfId="6381" xr:uid="{00000000-0005-0000-0000-00005F1C0000}"/>
    <cellStyle name="style1488314239753" xfId="6382" xr:uid="{00000000-0005-0000-0000-0000601C0000}"/>
    <cellStyle name="style1488314239815" xfId="6383" xr:uid="{00000000-0005-0000-0000-0000611C0000}"/>
    <cellStyle name="style1488314239893" xfId="6384" xr:uid="{00000000-0005-0000-0000-0000621C0000}"/>
    <cellStyle name="style1488314239971" xfId="6385" xr:uid="{00000000-0005-0000-0000-0000631C0000}"/>
    <cellStyle name="style1488314276715" xfId="6386" xr:uid="{00000000-0005-0000-0000-0000641C0000}"/>
    <cellStyle name="style1488314276809" xfId="6387" xr:uid="{00000000-0005-0000-0000-0000651C0000}"/>
    <cellStyle name="style1488314276903" xfId="6388" xr:uid="{00000000-0005-0000-0000-0000661C0000}"/>
    <cellStyle name="style1488314277012" xfId="6389" xr:uid="{00000000-0005-0000-0000-0000671C0000}"/>
    <cellStyle name="style1488314277106" xfId="6390" xr:uid="{00000000-0005-0000-0000-0000681C0000}"/>
    <cellStyle name="style1488314277216" xfId="6391" xr:uid="{00000000-0005-0000-0000-0000691C0000}"/>
    <cellStyle name="style1488314277325" xfId="6392" xr:uid="{00000000-0005-0000-0000-00006A1C0000}"/>
    <cellStyle name="style1488314277419" xfId="6393" xr:uid="{00000000-0005-0000-0000-00006B1C0000}"/>
    <cellStyle name="style1488314277512" xfId="6394" xr:uid="{00000000-0005-0000-0000-00006C1C0000}"/>
    <cellStyle name="style1488314277606" xfId="6395" xr:uid="{00000000-0005-0000-0000-00006D1C0000}"/>
    <cellStyle name="style1488314277684" xfId="6396" xr:uid="{00000000-0005-0000-0000-00006E1C0000}"/>
    <cellStyle name="style1488314277778" xfId="6397" xr:uid="{00000000-0005-0000-0000-00006F1C0000}"/>
    <cellStyle name="style1488314277872" xfId="6398" xr:uid="{00000000-0005-0000-0000-0000701C0000}"/>
    <cellStyle name="style1488314277981" xfId="6399" xr:uid="{00000000-0005-0000-0000-0000711C0000}"/>
    <cellStyle name="style1488314278091" xfId="6400" xr:uid="{00000000-0005-0000-0000-0000721C0000}"/>
    <cellStyle name="style1488314278200" xfId="6401" xr:uid="{00000000-0005-0000-0000-0000731C0000}"/>
    <cellStyle name="style1488314278309" xfId="6402" xr:uid="{00000000-0005-0000-0000-0000741C0000}"/>
    <cellStyle name="style1488314278419" xfId="6403" xr:uid="{00000000-0005-0000-0000-0000751C0000}"/>
    <cellStyle name="style1488314278513" xfId="6404" xr:uid="{00000000-0005-0000-0000-0000761C0000}"/>
    <cellStyle name="style1488314278606" xfId="6405" xr:uid="{00000000-0005-0000-0000-0000771C0000}"/>
    <cellStyle name="style1488314316661" xfId="6406" xr:uid="{00000000-0005-0000-0000-0000781C0000}"/>
    <cellStyle name="style1488314316770" xfId="6407" xr:uid="{00000000-0005-0000-0000-0000791C0000}"/>
    <cellStyle name="style1488314316848" xfId="6408" xr:uid="{00000000-0005-0000-0000-00007A1C0000}"/>
    <cellStyle name="style1488314316942" xfId="6409" xr:uid="{00000000-0005-0000-0000-00007B1C0000}"/>
    <cellStyle name="style1488314317036" xfId="6410" xr:uid="{00000000-0005-0000-0000-00007C1C0000}"/>
    <cellStyle name="style1488314317114" xfId="6411" xr:uid="{00000000-0005-0000-0000-00007D1C0000}"/>
    <cellStyle name="style1488314317192" xfId="6412" xr:uid="{00000000-0005-0000-0000-00007E1C0000}"/>
    <cellStyle name="style1488314317302" xfId="6413" xr:uid="{00000000-0005-0000-0000-00007F1C0000}"/>
    <cellStyle name="style1488314317411" xfId="6414" xr:uid="{00000000-0005-0000-0000-0000801C0000}"/>
    <cellStyle name="style1488314317489" xfId="6415" xr:uid="{00000000-0005-0000-0000-0000811C0000}"/>
    <cellStyle name="style1488314317583" xfId="6416" xr:uid="{00000000-0005-0000-0000-0000821C0000}"/>
    <cellStyle name="style1488314317677" xfId="6417" xr:uid="{00000000-0005-0000-0000-0000831C0000}"/>
    <cellStyle name="style1488314317755" xfId="6418" xr:uid="{00000000-0005-0000-0000-0000841C0000}"/>
    <cellStyle name="style1488314317864" xfId="6419" xr:uid="{00000000-0005-0000-0000-0000851C0000}"/>
    <cellStyle name="style1488314317958" xfId="6420" xr:uid="{00000000-0005-0000-0000-0000861C0000}"/>
    <cellStyle name="style1488314318052" xfId="6421" xr:uid="{00000000-0005-0000-0000-0000871C0000}"/>
    <cellStyle name="style1488314318146" xfId="6422" xr:uid="{00000000-0005-0000-0000-0000881C0000}"/>
    <cellStyle name="style1488314318240" xfId="6423" xr:uid="{00000000-0005-0000-0000-0000891C0000}"/>
    <cellStyle name="style1488314318349" xfId="6424" xr:uid="{00000000-0005-0000-0000-00008A1C0000}"/>
    <cellStyle name="style1488314318443" xfId="6425" xr:uid="{00000000-0005-0000-0000-00008B1C0000}"/>
    <cellStyle name="style1488314318537" xfId="6426" xr:uid="{00000000-0005-0000-0000-00008C1C0000}"/>
    <cellStyle name="style1488314318615" xfId="6427" xr:uid="{00000000-0005-0000-0000-00008D1C0000}"/>
    <cellStyle name="style1488314318708" xfId="6428" xr:uid="{00000000-0005-0000-0000-00008E1C0000}"/>
    <cellStyle name="style1488314318787" xfId="6429" xr:uid="{00000000-0005-0000-0000-00008F1C0000}"/>
    <cellStyle name="style1488317190727" xfId="6430" xr:uid="{00000000-0005-0000-0000-0000901C0000}"/>
    <cellStyle name="style1488317190852" xfId="6431" xr:uid="{00000000-0005-0000-0000-0000911C0000}"/>
    <cellStyle name="style1488317190946" xfId="6432" xr:uid="{00000000-0005-0000-0000-0000921C0000}"/>
    <cellStyle name="style1488317191055" xfId="6433" xr:uid="{00000000-0005-0000-0000-0000931C0000}"/>
    <cellStyle name="style1488317191149" xfId="6434" xr:uid="{00000000-0005-0000-0000-0000941C0000}"/>
    <cellStyle name="style1488317191258" xfId="6435" xr:uid="{00000000-0005-0000-0000-0000951C0000}"/>
    <cellStyle name="style1488317191383" xfId="6436" xr:uid="{00000000-0005-0000-0000-0000961C0000}"/>
    <cellStyle name="style1488317191477" xfId="6437" xr:uid="{00000000-0005-0000-0000-0000971C0000}"/>
    <cellStyle name="style1488317191587" xfId="6438" xr:uid="{00000000-0005-0000-0000-0000981C0000}"/>
    <cellStyle name="style1488317191680" xfId="6439" xr:uid="{00000000-0005-0000-0000-0000991C0000}"/>
    <cellStyle name="style1488317191805" xfId="6440" xr:uid="{00000000-0005-0000-0000-00009A1C0000}"/>
    <cellStyle name="style1488317191915" xfId="6441" xr:uid="{00000000-0005-0000-0000-00009B1C0000}"/>
    <cellStyle name="style1488317192024" xfId="6442" xr:uid="{00000000-0005-0000-0000-00009C1C0000}"/>
    <cellStyle name="style1488317192118" xfId="6443" xr:uid="{00000000-0005-0000-0000-00009D1C0000}"/>
    <cellStyle name="style1488317192243" xfId="6444" xr:uid="{00000000-0005-0000-0000-00009E1C0000}"/>
    <cellStyle name="style1488317192337" xfId="6445" xr:uid="{00000000-0005-0000-0000-00009F1C0000}"/>
    <cellStyle name="style1488317192446" xfId="6446" xr:uid="{00000000-0005-0000-0000-0000A01C0000}"/>
    <cellStyle name="style1488317192540" xfId="6447" xr:uid="{00000000-0005-0000-0000-0000A11C0000}"/>
    <cellStyle name="style1488317192649" xfId="6448" xr:uid="{00000000-0005-0000-0000-0000A21C0000}"/>
    <cellStyle name="style1488317192743" xfId="6449" xr:uid="{00000000-0005-0000-0000-0000A31C0000}"/>
    <cellStyle name="style1488317192853" xfId="6450" xr:uid="{00000000-0005-0000-0000-0000A41C0000}"/>
    <cellStyle name="style1488317192946" xfId="6451" xr:uid="{00000000-0005-0000-0000-0000A51C0000}"/>
    <cellStyle name="style1488317193056" xfId="6452" xr:uid="{00000000-0005-0000-0000-0000A61C0000}"/>
    <cellStyle name="style1488317193165" xfId="6453" xr:uid="{00000000-0005-0000-0000-0000A71C0000}"/>
    <cellStyle name="style1488317193259" xfId="6454" xr:uid="{00000000-0005-0000-0000-0000A81C0000}"/>
    <cellStyle name="style1488317193368" xfId="6455" xr:uid="{00000000-0005-0000-0000-0000A91C0000}"/>
    <cellStyle name="style1488317193478" xfId="6456" xr:uid="{00000000-0005-0000-0000-0000AA1C0000}"/>
    <cellStyle name="style1488317193587" xfId="6457" xr:uid="{00000000-0005-0000-0000-0000AB1C0000}"/>
    <cellStyle name="style1488317193696" xfId="6458" xr:uid="{00000000-0005-0000-0000-0000AC1C0000}"/>
    <cellStyle name="style1488317193790" xfId="6459" xr:uid="{00000000-0005-0000-0000-0000AD1C0000}"/>
    <cellStyle name="style1488317193900" xfId="6460" xr:uid="{00000000-0005-0000-0000-0000AE1C0000}"/>
    <cellStyle name="style1488317234659" xfId="6461" xr:uid="{00000000-0005-0000-0000-0000AF1C0000}"/>
    <cellStyle name="style1488317234769" xfId="6462" xr:uid="{00000000-0005-0000-0000-0000B01C0000}"/>
    <cellStyle name="style1488317234847" xfId="6463" xr:uid="{00000000-0005-0000-0000-0000B11C0000}"/>
    <cellStyle name="style1488317234941" xfId="6464" xr:uid="{00000000-0005-0000-0000-0000B21C0000}"/>
    <cellStyle name="style1488317235034" xfId="6465" xr:uid="{00000000-0005-0000-0000-0000B31C0000}"/>
    <cellStyle name="style1488317235113" xfId="6466" xr:uid="{00000000-0005-0000-0000-0000B41C0000}"/>
    <cellStyle name="style1488317235206" xfId="6467" xr:uid="{00000000-0005-0000-0000-0000B51C0000}"/>
    <cellStyle name="style1488317235300" xfId="6468" xr:uid="{00000000-0005-0000-0000-0000B61C0000}"/>
    <cellStyle name="style1488317235394" xfId="6469" xr:uid="{00000000-0005-0000-0000-0000B71C0000}"/>
    <cellStyle name="style1488317235488" xfId="6470" xr:uid="{00000000-0005-0000-0000-0000B81C0000}"/>
    <cellStyle name="style1488317235566" xfId="6471" xr:uid="{00000000-0005-0000-0000-0000B91C0000}"/>
    <cellStyle name="style1488317235660" xfId="6472" xr:uid="{00000000-0005-0000-0000-0000BA1C0000}"/>
    <cellStyle name="style1488317235753" xfId="6473" xr:uid="{00000000-0005-0000-0000-0000BB1C0000}"/>
    <cellStyle name="style1488317235832" xfId="6474" xr:uid="{00000000-0005-0000-0000-0000BC1C0000}"/>
    <cellStyle name="style1488317235926" xfId="6475" xr:uid="{00000000-0005-0000-0000-0000BD1C0000}"/>
    <cellStyle name="style1488317236051" xfId="6476" xr:uid="{00000000-0005-0000-0000-0000BE1C0000}"/>
    <cellStyle name="style1488317236144" xfId="6477" xr:uid="{00000000-0005-0000-0000-0000BF1C0000}"/>
    <cellStyle name="style1488317236254" xfId="6478" xr:uid="{00000000-0005-0000-0000-0000C01C0000}"/>
    <cellStyle name="style1488317236379" xfId="6479" xr:uid="{00000000-0005-0000-0000-0000C11C0000}"/>
    <cellStyle name="style1488317236488" xfId="6480" xr:uid="{00000000-0005-0000-0000-0000C21C0000}"/>
    <cellStyle name="style1488317236582" xfId="6481" xr:uid="{00000000-0005-0000-0000-0000C31C0000}"/>
    <cellStyle name="style1488317236676" xfId="6482" xr:uid="{00000000-0005-0000-0000-0000C41C0000}"/>
    <cellStyle name="style1488317236769" xfId="6483" xr:uid="{00000000-0005-0000-0000-0000C51C0000}"/>
    <cellStyle name="style1488317236863" xfId="6484" xr:uid="{00000000-0005-0000-0000-0000C61C0000}"/>
    <cellStyle name="style1488317236957" xfId="6485" xr:uid="{00000000-0005-0000-0000-0000C71C0000}"/>
    <cellStyle name="style1488317237066" xfId="6486" xr:uid="{00000000-0005-0000-0000-0000C81C0000}"/>
    <cellStyle name="style1488317237160" xfId="6487" xr:uid="{00000000-0005-0000-0000-0000C91C0000}"/>
    <cellStyle name="style1488317237316" xfId="6488" xr:uid="{00000000-0005-0000-0000-0000CA1C0000}"/>
    <cellStyle name="style1488317237410" xfId="6489" xr:uid="{00000000-0005-0000-0000-0000CB1C0000}"/>
    <cellStyle name="style1488317237504" xfId="6490" xr:uid="{00000000-0005-0000-0000-0000CC1C0000}"/>
    <cellStyle name="style1488317237598" xfId="6491" xr:uid="{00000000-0005-0000-0000-0000CD1C0000}"/>
    <cellStyle name="style1488317237691" xfId="6492" xr:uid="{00000000-0005-0000-0000-0000CE1C0000}"/>
    <cellStyle name="style1488317237769" xfId="6493" xr:uid="{00000000-0005-0000-0000-0000CF1C0000}"/>
    <cellStyle name="style1488317237848" xfId="6494" xr:uid="{00000000-0005-0000-0000-0000D01C0000}"/>
    <cellStyle name="style1488317237926" xfId="6495" xr:uid="{00000000-0005-0000-0000-0000D11C0000}"/>
    <cellStyle name="style1488317238004" xfId="6496" xr:uid="{00000000-0005-0000-0000-0000D21C0000}"/>
    <cellStyle name="style1488317238082" xfId="6497" xr:uid="{00000000-0005-0000-0000-0000D31C0000}"/>
    <cellStyle name="style1488317238160" xfId="6498" xr:uid="{00000000-0005-0000-0000-0000D41C0000}"/>
    <cellStyle name="style1488317238223" xfId="6499" xr:uid="{00000000-0005-0000-0000-0000D51C0000}"/>
    <cellStyle name="style1488317238363" xfId="6500" xr:uid="{00000000-0005-0000-0000-0000D61C0000}"/>
    <cellStyle name="style1488317238441" xfId="6501" xr:uid="{00000000-0005-0000-0000-0000D71C0000}"/>
    <cellStyle name="style1488317238504" xfId="6502" xr:uid="{00000000-0005-0000-0000-0000D81C0000}"/>
    <cellStyle name="style1488317238582" xfId="6503" xr:uid="{00000000-0005-0000-0000-0000D91C0000}"/>
    <cellStyle name="style1488317276468" xfId="6504" xr:uid="{00000000-0005-0000-0000-0000DA1C0000}"/>
    <cellStyle name="style1488317276562" xfId="6505" xr:uid="{00000000-0005-0000-0000-0000DB1C0000}"/>
    <cellStyle name="style1488317276640" xfId="6506" xr:uid="{00000000-0005-0000-0000-0000DC1C0000}"/>
    <cellStyle name="style1488317276733" xfId="6507" xr:uid="{00000000-0005-0000-0000-0000DD1C0000}"/>
    <cellStyle name="style1488317276828" xfId="6508" xr:uid="{00000000-0005-0000-0000-0000DE1C0000}"/>
    <cellStyle name="style1488317276906" xfId="6509" xr:uid="{00000000-0005-0000-0000-0000DF1C0000}"/>
    <cellStyle name="style1488317277015" xfId="6510" xr:uid="{00000000-0005-0000-0000-0000E01C0000}"/>
    <cellStyle name="style1488317277093" xfId="6511" xr:uid="{00000000-0005-0000-0000-0000E11C0000}"/>
    <cellStyle name="style1488317277187" xfId="6512" xr:uid="{00000000-0005-0000-0000-0000E21C0000}"/>
    <cellStyle name="style1488317277281" xfId="6513" xr:uid="{00000000-0005-0000-0000-0000E31C0000}"/>
    <cellStyle name="style1488317277375" xfId="6514" xr:uid="{00000000-0005-0000-0000-0000E41C0000}"/>
    <cellStyle name="style1488317277453" xfId="6515" xr:uid="{00000000-0005-0000-0000-0000E51C0000}"/>
    <cellStyle name="style1488317277547" xfId="6516" xr:uid="{00000000-0005-0000-0000-0000E61C0000}"/>
    <cellStyle name="style1488317277640" xfId="6517" xr:uid="{00000000-0005-0000-0000-0000E71C0000}"/>
    <cellStyle name="style1488317277734" xfId="6518" xr:uid="{00000000-0005-0000-0000-0000E81C0000}"/>
    <cellStyle name="style1488317277812" xfId="6519" xr:uid="{00000000-0005-0000-0000-0000E91C0000}"/>
    <cellStyle name="style1488317277906" xfId="6520" xr:uid="{00000000-0005-0000-0000-0000EA1C0000}"/>
    <cellStyle name="style1488317278000" xfId="6521" xr:uid="{00000000-0005-0000-0000-0000EB1C0000}"/>
    <cellStyle name="style1488317278078" xfId="6522" xr:uid="{00000000-0005-0000-0000-0000EC1C0000}"/>
    <cellStyle name="style1488317278187" xfId="6523" xr:uid="{00000000-0005-0000-0000-0000ED1C0000}"/>
    <cellStyle name="style1488317278281" xfId="6524" xr:uid="{00000000-0005-0000-0000-0000EE1C0000}"/>
    <cellStyle name="style1488317278375" xfId="6525" xr:uid="{00000000-0005-0000-0000-0000EF1C0000}"/>
    <cellStyle name="style1488317278468" xfId="6526" xr:uid="{00000000-0005-0000-0000-0000F01C0000}"/>
    <cellStyle name="style1488317278547" xfId="6527" xr:uid="{00000000-0005-0000-0000-0000F11C0000}"/>
    <cellStyle name="style1488317278640" xfId="6528" xr:uid="{00000000-0005-0000-0000-0000F21C0000}"/>
    <cellStyle name="style1488317278718" xfId="6529" xr:uid="{00000000-0005-0000-0000-0000F31C0000}"/>
    <cellStyle name="style1488317278812" xfId="6530" xr:uid="{00000000-0005-0000-0000-0000F41C0000}"/>
    <cellStyle name="style1488317278922" xfId="6531" xr:uid="{00000000-0005-0000-0000-0000F51C0000}"/>
    <cellStyle name="style1488317279000" xfId="6532" xr:uid="{00000000-0005-0000-0000-0000F61C0000}"/>
    <cellStyle name="style1488317279094" xfId="6533" xr:uid="{00000000-0005-0000-0000-0000F71C0000}"/>
    <cellStyle name="style1488317279188" xfId="6534" xr:uid="{00000000-0005-0000-0000-0000F81C0000}"/>
    <cellStyle name="style1488317316418" xfId="6535" xr:uid="{00000000-0005-0000-0000-0000F91C0000}"/>
    <cellStyle name="style1488317316512" xfId="6536" xr:uid="{00000000-0005-0000-0000-0000FA1C0000}"/>
    <cellStyle name="style1488317316606" xfId="6537" xr:uid="{00000000-0005-0000-0000-0000FB1C0000}"/>
    <cellStyle name="style1488317316699" xfId="6538" xr:uid="{00000000-0005-0000-0000-0000FC1C0000}"/>
    <cellStyle name="style1488317316778" xfId="6539" xr:uid="{00000000-0005-0000-0000-0000FD1C0000}"/>
    <cellStyle name="style1488317316872" xfId="6540" xr:uid="{00000000-0005-0000-0000-0000FE1C0000}"/>
    <cellStyle name="style1488317316950" xfId="6541" xr:uid="{00000000-0005-0000-0000-0000FF1C0000}"/>
    <cellStyle name="style1488317317044" xfId="6542" xr:uid="{00000000-0005-0000-0000-0000001D0000}"/>
    <cellStyle name="style1488317317137" xfId="6543" xr:uid="{00000000-0005-0000-0000-0000011D0000}"/>
    <cellStyle name="style1488317317231" xfId="6544" xr:uid="{00000000-0005-0000-0000-0000021D0000}"/>
    <cellStyle name="style1488317317325" xfId="6545" xr:uid="{00000000-0005-0000-0000-0000031D0000}"/>
    <cellStyle name="style1488317317419" xfId="6546" xr:uid="{00000000-0005-0000-0000-0000041D0000}"/>
    <cellStyle name="style1488317317512" xfId="6547" xr:uid="{00000000-0005-0000-0000-0000051D0000}"/>
    <cellStyle name="style1488317317606" xfId="6548" xr:uid="{00000000-0005-0000-0000-0000061D0000}"/>
    <cellStyle name="style1488317317716" xfId="6549" xr:uid="{00000000-0005-0000-0000-0000071D0000}"/>
    <cellStyle name="style1488317317794" xfId="6550" xr:uid="{00000000-0005-0000-0000-0000081D0000}"/>
    <cellStyle name="style1488317317887" xfId="6551" xr:uid="{00000000-0005-0000-0000-0000091D0000}"/>
    <cellStyle name="style1488317317981" xfId="6552" xr:uid="{00000000-0005-0000-0000-00000A1D0000}"/>
    <cellStyle name="style1488317318059" xfId="6553" xr:uid="{00000000-0005-0000-0000-00000B1D0000}"/>
    <cellStyle name="style1488317318153" xfId="6554" xr:uid="{00000000-0005-0000-0000-00000C1D0000}"/>
    <cellStyle name="style1488317318247" xfId="6555" xr:uid="{00000000-0005-0000-0000-00000D1D0000}"/>
    <cellStyle name="style1488317318341" xfId="6556" xr:uid="{00000000-0005-0000-0000-00000E1D0000}"/>
    <cellStyle name="style1488317318419" xfId="6557" xr:uid="{00000000-0005-0000-0000-00000F1D0000}"/>
    <cellStyle name="style1488317318512" xfId="6558" xr:uid="{00000000-0005-0000-0000-0000101D0000}"/>
    <cellStyle name="style1488317318606" xfId="6559" xr:uid="{00000000-0005-0000-0000-0000111D0000}"/>
    <cellStyle name="style1488317318700" xfId="6560" xr:uid="{00000000-0005-0000-0000-0000121D0000}"/>
    <cellStyle name="style1488317318794" xfId="6561" xr:uid="{00000000-0005-0000-0000-0000131D0000}"/>
    <cellStyle name="style1488317318966" xfId="6562" xr:uid="{00000000-0005-0000-0000-0000141D0000}"/>
    <cellStyle name="style1488317319075" xfId="6563" xr:uid="{00000000-0005-0000-0000-0000151D0000}"/>
    <cellStyle name="style1488317319169" xfId="6564" xr:uid="{00000000-0005-0000-0000-0000161D0000}"/>
    <cellStyle name="style1488317319262" xfId="6565" xr:uid="{00000000-0005-0000-0000-0000171D0000}"/>
    <cellStyle name="style1488317319372" xfId="6566" xr:uid="{00000000-0005-0000-0000-0000181D0000}"/>
    <cellStyle name="style1488317319450" xfId="6567" xr:uid="{00000000-0005-0000-0000-0000191D0000}"/>
    <cellStyle name="style1488317319513" xfId="6568" xr:uid="{00000000-0005-0000-0000-00001A1D0000}"/>
    <cellStyle name="style1488317319591" xfId="6569" xr:uid="{00000000-0005-0000-0000-00001B1D0000}"/>
    <cellStyle name="style1488317319669" xfId="6570" xr:uid="{00000000-0005-0000-0000-00001C1D0000}"/>
    <cellStyle name="style1488317319747" xfId="6571" xr:uid="{00000000-0005-0000-0000-00001D1D0000}"/>
    <cellStyle name="style1488317319809" xfId="6572" xr:uid="{00000000-0005-0000-0000-00001E1D0000}"/>
    <cellStyle name="style1488317319888" xfId="6573" xr:uid="{00000000-0005-0000-0000-00001F1D0000}"/>
    <cellStyle name="style1488317320013" xfId="6574" xr:uid="{00000000-0005-0000-0000-0000201D0000}"/>
    <cellStyle name="style1488317320091" xfId="6575" xr:uid="{00000000-0005-0000-0000-0000211D0000}"/>
    <cellStyle name="style1488317320153" xfId="6576" xr:uid="{00000000-0005-0000-0000-0000221D0000}"/>
    <cellStyle name="style1488317320247" xfId="6577" xr:uid="{00000000-0005-0000-0000-0000231D0000}"/>
    <cellStyle name="style1488317358115" xfId="6578" xr:uid="{00000000-0005-0000-0000-0000241D0000}"/>
    <cellStyle name="style1488317358209" xfId="6579" xr:uid="{00000000-0005-0000-0000-0000251D0000}"/>
    <cellStyle name="style1488317358303" xfId="6580" xr:uid="{00000000-0005-0000-0000-0000261D0000}"/>
    <cellStyle name="style1488317358397" xfId="6581" xr:uid="{00000000-0005-0000-0000-0000271D0000}"/>
    <cellStyle name="style1488317358475" xfId="6582" xr:uid="{00000000-0005-0000-0000-0000281D0000}"/>
    <cellStyle name="style1488317358568" xfId="6583" xr:uid="{00000000-0005-0000-0000-0000291D0000}"/>
    <cellStyle name="style1488317358647" xfId="6584" xr:uid="{00000000-0005-0000-0000-00002A1D0000}"/>
    <cellStyle name="style1488317358740" xfId="6585" xr:uid="{00000000-0005-0000-0000-00002B1D0000}"/>
    <cellStyle name="style1488317358834" xfId="6586" xr:uid="{00000000-0005-0000-0000-00002C1D0000}"/>
    <cellStyle name="style1488317358912" xfId="6587" xr:uid="{00000000-0005-0000-0000-00002D1D0000}"/>
    <cellStyle name="style1488317359006" xfId="6588" xr:uid="{00000000-0005-0000-0000-00002E1D0000}"/>
    <cellStyle name="style1488317359100" xfId="6589" xr:uid="{00000000-0005-0000-0000-00002F1D0000}"/>
    <cellStyle name="style1488317359193" xfId="6590" xr:uid="{00000000-0005-0000-0000-0000301D0000}"/>
    <cellStyle name="style1488317359287" xfId="6591" xr:uid="{00000000-0005-0000-0000-0000311D0000}"/>
    <cellStyle name="style1488317359397" xfId="6592" xr:uid="{00000000-0005-0000-0000-0000321D0000}"/>
    <cellStyle name="style1488317359475" xfId="6593" xr:uid="{00000000-0005-0000-0000-0000331D0000}"/>
    <cellStyle name="style1488317359568" xfId="6594" xr:uid="{00000000-0005-0000-0000-0000341D0000}"/>
    <cellStyle name="style1488317359662" xfId="6595" xr:uid="{00000000-0005-0000-0000-0000351D0000}"/>
    <cellStyle name="style1488317359756" xfId="6596" xr:uid="{00000000-0005-0000-0000-0000361D0000}"/>
    <cellStyle name="style1488317359834" xfId="6597" xr:uid="{00000000-0005-0000-0000-0000371D0000}"/>
    <cellStyle name="style1488317359928" xfId="6598" xr:uid="{00000000-0005-0000-0000-0000381D0000}"/>
    <cellStyle name="style1488317360022" xfId="6599" xr:uid="{00000000-0005-0000-0000-0000391D0000}"/>
    <cellStyle name="style1488317360116" xfId="6600" xr:uid="{00000000-0005-0000-0000-00003A1D0000}"/>
    <cellStyle name="style1488317360194" xfId="6601" xr:uid="{00000000-0005-0000-0000-00003B1D0000}"/>
    <cellStyle name="style1488317360288" xfId="6602" xr:uid="{00000000-0005-0000-0000-00003C1D0000}"/>
    <cellStyle name="style1488317360381" xfId="6603" xr:uid="{00000000-0005-0000-0000-00003D1D0000}"/>
    <cellStyle name="style1488317360460" xfId="6604" xr:uid="{00000000-0005-0000-0000-00003E1D0000}"/>
    <cellStyle name="style1488317360569" xfId="6605" xr:uid="{00000000-0005-0000-0000-00003F1D0000}"/>
    <cellStyle name="style1488317360647" xfId="6606" xr:uid="{00000000-0005-0000-0000-0000401D0000}"/>
    <cellStyle name="style1488317360741" xfId="6607" xr:uid="{00000000-0005-0000-0000-0000411D0000}"/>
    <cellStyle name="style1488317360835" xfId="6608" xr:uid="{00000000-0005-0000-0000-0000421D0000}"/>
    <cellStyle name="style1488317360928" xfId="6609" xr:uid="{00000000-0005-0000-0000-0000431D0000}"/>
    <cellStyle name="style1488317361006" xfId="6610" xr:uid="{00000000-0005-0000-0000-0000441D0000}"/>
    <cellStyle name="style1488317361069" xfId="6611" xr:uid="{00000000-0005-0000-0000-0000451D0000}"/>
    <cellStyle name="style1488317361147" xfId="6612" xr:uid="{00000000-0005-0000-0000-0000461D0000}"/>
    <cellStyle name="style1488317361225" xfId="6613" xr:uid="{00000000-0005-0000-0000-0000471D0000}"/>
    <cellStyle name="style1488317361288" xfId="6614" xr:uid="{00000000-0005-0000-0000-0000481D0000}"/>
    <cellStyle name="style1488317361366" xfId="6615" xr:uid="{00000000-0005-0000-0000-0000491D0000}"/>
    <cellStyle name="style1488317361444" xfId="6616" xr:uid="{00000000-0005-0000-0000-00004A1D0000}"/>
    <cellStyle name="style1488317361538" xfId="6617" xr:uid="{00000000-0005-0000-0000-00004B1D0000}"/>
    <cellStyle name="style1488317361616" xfId="6618" xr:uid="{00000000-0005-0000-0000-00004C1D0000}"/>
    <cellStyle name="style1488317361678" xfId="6619" xr:uid="{00000000-0005-0000-0000-00004D1D0000}"/>
    <cellStyle name="style1488317361756" xfId="6620" xr:uid="{00000000-0005-0000-0000-00004E1D0000}"/>
    <cellStyle name="style1488317398530" xfId="6621" xr:uid="{00000000-0005-0000-0000-00004F1D0000}"/>
    <cellStyle name="style1488317398623" xfId="6622" xr:uid="{00000000-0005-0000-0000-0000501D0000}"/>
    <cellStyle name="style1488317398733" xfId="6623" xr:uid="{00000000-0005-0000-0000-0000511D0000}"/>
    <cellStyle name="style1488317398826" xfId="6624" xr:uid="{00000000-0005-0000-0000-0000521D0000}"/>
    <cellStyle name="style1488317398936" xfId="6625" xr:uid="{00000000-0005-0000-0000-0000531D0000}"/>
    <cellStyle name="style1488317399030" xfId="6626" xr:uid="{00000000-0005-0000-0000-0000541D0000}"/>
    <cellStyle name="style1488317399139" xfId="6627" xr:uid="{00000000-0005-0000-0000-0000551D0000}"/>
    <cellStyle name="style1488317399233" xfId="6628" xr:uid="{00000000-0005-0000-0000-0000561D0000}"/>
    <cellStyle name="style1488317399343" xfId="6629" xr:uid="{00000000-0005-0000-0000-0000571D0000}"/>
    <cellStyle name="style1488317399421" xfId="6630" xr:uid="{00000000-0005-0000-0000-0000581D0000}"/>
    <cellStyle name="style1488317399515" xfId="6631" xr:uid="{00000000-0005-0000-0000-0000591D0000}"/>
    <cellStyle name="style1488317399608" xfId="6632" xr:uid="{00000000-0005-0000-0000-00005A1D0000}"/>
    <cellStyle name="style1488317399686" xfId="6633" xr:uid="{00000000-0005-0000-0000-00005B1D0000}"/>
    <cellStyle name="style1488317399780" xfId="6634" xr:uid="{00000000-0005-0000-0000-00005C1D0000}"/>
    <cellStyle name="style1488317399890" xfId="6635" xr:uid="{00000000-0005-0000-0000-00005D1D0000}"/>
    <cellStyle name="style1488317399983" xfId="6636" xr:uid="{00000000-0005-0000-0000-00005E1D0000}"/>
    <cellStyle name="style1488317400093" xfId="6637" xr:uid="{00000000-0005-0000-0000-00005F1D0000}"/>
    <cellStyle name="style1488317400186" xfId="6638" xr:uid="{00000000-0005-0000-0000-0000601D0000}"/>
    <cellStyle name="style1488317400296" xfId="6639" xr:uid="{00000000-0005-0000-0000-0000611D0000}"/>
    <cellStyle name="style1488317400405" xfId="6640" xr:uid="{00000000-0005-0000-0000-0000621D0000}"/>
    <cellStyle name="style1488317438179" xfId="6641" xr:uid="{00000000-0005-0000-0000-0000631D0000}"/>
    <cellStyle name="style1488317438273" xfId="6642" xr:uid="{00000000-0005-0000-0000-0000641D0000}"/>
    <cellStyle name="style1488317438367" xfId="6643" xr:uid="{00000000-0005-0000-0000-0000651D0000}"/>
    <cellStyle name="style1488317438460" xfId="6644" xr:uid="{00000000-0005-0000-0000-0000661D0000}"/>
    <cellStyle name="style1488317438538" xfId="6645" xr:uid="{00000000-0005-0000-0000-0000671D0000}"/>
    <cellStyle name="style1488317438617" xfId="6646" xr:uid="{00000000-0005-0000-0000-0000681D0000}"/>
    <cellStyle name="style1488317438695" xfId="6647" xr:uid="{00000000-0005-0000-0000-0000691D0000}"/>
    <cellStyle name="style1488317438788" xfId="6648" xr:uid="{00000000-0005-0000-0000-00006A1D0000}"/>
    <cellStyle name="style1488317438898" xfId="6649" xr:uid="{00000000-0005-0000-0000-00006B1D0000}"/>
    <cellStyle name="style1488317438976" xfId="6650" xr:uid="{00000000-0005-0000-0000-00006C1D0000}"/>
    <cellStyle name="style1488317439070" xfId="6651" xr:uid="{00000000-0005-0000-0000-00006D1D0000}"/>
    <cellStyle name="style1488317439163" xfId="6652" xr:uid="{00000000-0005-0000-0000-00006E1D0000}"/>
    <cellStyle name="style1488317439242" xfId="6653" xr:uid="{00000000-0005-0000-0000-00006F1D0000}"/>
    <cellStyle name="style1488317439351" xfId="6654" xr:uid="{00000000-0005-0000-0000-0000701D0000}"/>
    <cellStyle name="style1488317439460" xfId="6655" xr:uid="{00000000-0005-0000-0000-0000711D0000}"/>
    <cellStyle name="style1488317439538" xfId="6656" xr:uid="{00000000-0005-0000-0000-0000721D0000}"/>
    <cellStyle name="style1488317439632" xfId="6657" xr:uid="{00000000-0005-0000-0000-0000731D0000}"/>
    <cellStyle name="style1488317439726" xfId="6658" xr:uid="{00000000-0005-0000-0000-0000741D0000}"/>
    <cellStyle name="style1488317439820" xfId="6659" xr:uid="{00000000-0005-0000-0000-0000751D0000}"/>
    <cellStyle name="style1488317439898" xfId="6660" xr:uid="{00000000-0005-0000-0000-0000761D0000}"/>
    <cellStyle name="style1488317439992" xfId="6661" xr:uid="{00000000-0005-0000-0000-0000771D0000}"/>
    <cellStyle name="style1488317440070" xfId="6662" xr:uid="{00000000-0005-0000-0000-0000781D0000}"/>
    <cellStyle name="style1488317440180" xfId="6663" xr:uid="{00000000-0005-0000-0000-0000791D0000}"/>
    <cellStyle name="style1488317440258" xfId="6664" xr:uid="{00000000-0005-0000-0000-00007A1D0000}"/>
    <cellStyle name="style1488322405874" xfId="6665" xr:uid="{00000000-0005-0000-0000-00007B1D0000}"/>
    <cellStyle name="style1488322405999" xfId="6666" xr:uid="{00000000-0005-0000-0000-00007C1D0000}"/>
    <cellStyle name="style1488322406093" xfId="6667" xr:uid="{00000000-0005-0000-0000-00007D1D0000}"/>
    <cellStyle name="style1488322406202" xfId="6668" xr:uid="{00000000-0005-0000-0000-00007E1D0000}"/>
    <cellStyle name="style1488322406296" xfId="6669" xr:uid="{00000000-0005-0000-0000-00007F1D0000}"/>
    <cellStyle name="style1488322406406" xfId="6670" xr:uid="{00000000-0005-0000-0000-0000801D0000}"/>
    <cellStyle name="style1488322406499" xfId="6671" xr:uid="{00000000-0005-0000-0000-0000811D0000}"/>
    <cellStyle name="style1488322406609" xfId="6672" xr:uid="{00000000-0005-0000-0000-0000821D0000}"/>
    <cellStyle name="style1488322406702" xfId="6673" xr:uid="{00000000-0005-0000-0000-0000831D0000}"/>
    <cellStyle name="style1488322406812" xfId="6674" xr:uid="{00000000-0005-0000-0000-0000841D0000}"/>
    <cellStyle name="style1488322406906" xfId="6675" xr:uid="{00000000-0005-0000-0000-0000851D0000}"/>
    <cellStyle name="style1488322407015" xfId="6676" xr:uid="{00000000-0005-0000-0000-0000861D0000}"/>
    <cellStyle name="style1488322407124" xfId="6677" xr:uid="{00000000-0005-0000-0000-0000871D0000}"/>
    <cellStyle name="style1488322407218" xfId="6678" xr:uid="{00000000-0005-0000-0000-0000881D0000}"/>
    <cellStyle name="style1488322407359" xfId="6679" xr:uid="{00000000-0005-0000-0000-0000891D0000}"/>
    <cellStyle name="style1488322407468" xfId="6680" xr:uid="{00000000-0005-0000-0000-00008A1D0000}"/>
    <cellStyle name="style1488322407577" xfId="6681" xr:uid="{00000000-0005-0000-0000-00008B1D0000}"/>
    <cellStyle name="style1488322407687" xfId="6682" xr:uid="{00000000-0005-0000-0000-00008C1D0000}"/>
    <cellStyle name="style1488322407781" xfId="6683" xr:uid="{00000000-0005-0000-0000-00008D1D0000}"/>
    <cellStyle name="style1488322407890" xfId="6684" xr:uid="{00000000-0005-0000-0000-00008E1D0000}"/>
    <cellStyle name="style1488322407984" xfId="6685" xr:uid="{00000000-0005-0000-0000-00008F1D0000}"/>
    <cellStyle name="style1488322408093" xfId="6686" xr:uid="{00000000-0005-0000-0000-0000901D0000}"/>
    <cellStyle name="style1488322408203" xfId="6687" xr:uid="{00000000-0005-0000-0000-0000911D0000}"/>
    <cellStyle name="style1488322408312" xfId="6688" xr:uid="{00000000-0005-0000-0000-0000921D0000}"/>
    <cellStyle name="style1488322408421" xfId="6689" xr:uid="{00000000-0005-0000-0000-0000931D0000}"/>
    <cellStyle name="style1488322408515" xfId="6690" xr:uid="{00000000-0005-0000-0000-0000941D0000}"/>
    <cellStyle name="style1488322408624" xfId="6691" xr:uid="{00000000-0005-0000-0000-0000951D0000}"/>
    <cellStyle name="style1488322408749" xfId="6692" xr:uid="{00000000-0005-0000-0000-0000961D0000}"/>
    <cellStyle name="style1488322408874" xfId="6693" xr:uid="{00000000-0005-0000-0000-0000971D0000}"/>
    <cellStyle name="style1488322408999" xfId="6694" xr:uid="{00000000-0005-0000-0000-0000981D0000}"/>
    <cellStyle name="style1488322409124" xfId="6695" xr:uid="{00000000-0005-0000-0000-0000991D0000}"/>
    <cellStyle name="style1488322445813" xfId="6696" xr:uid="{00000000-0005-0000-0000-00009A1D0000}"/>
    <cellStyle name="style1488322445907" xfId="6697" xr:uid="{00000000-0005-0000-0000-00009B1D0000}"/>
    <cellStyle name="style1488322446001" xfId="6698" xr:uid="{00000000-0005-0000-0000-00009C1D0000}"/>
    <cellStyle name="style1488322446079" xfId="6699" xr:uid="{00000000-0005-0000-0000-00009D1D0000}"/>
    <cellStyle name="style1488322446173" xfId="6700" xr:uid="{00000000-0005-0000-0000-00009E1D0000}"/>
    <cellStyle name="style1488322446267" xfId="6701" xr:uid="{00000000-0005-0000-0000-00009F1D0000}"/>
    <cellStyle name="style1488322446345" xfId="6702" xr:uid="{00000000-0005-0000-0000-0000A01D0000}"/>
    <cellStyle name="style1488322446439" xfId="6703" xr:uid="{00000000-0005-0000-0000-0000A11D0000}"/>
    <cellStyle name="style1488322446532" xfId="6704" xr:uid="{00000000-0005-0000-0000-0000A21D0000}"/>
    <cellStyle name="style1488322446626" xfId="6705" xr:uid="{00000000-0005-0000-0000-0000A31D0000}"/>
    <cellStyle name="style1488322446704" xfId="6706" xr:uid="{00000000-0005-0000-0000-0000A41D0000}"/>
    <cellStyle name="style1488322446798" xfId="6707" xr:uid="{00000000-0005-0000-0000-0000A51D0000}"/>
    <cellStyle name="style1488322446892" xfId="6708" xr:uid="{00000000-0005-0000-0000-0000A61D0000}"/>
    <cellStyle name="style1488322446970" xfId="6709" xr:uid="{00000000-0005-0000-0000-0000A71D0000}"/>
    <cellStyle name="style1488322447064" xfId="6710" xr:uid="{00000000-0005-0000-0000-0000A81D0000}"/>
    <cellStyle name="style1488322447158" xfId="6711" xr:uid="{00000000-0005-0000-0000-0000A91D0000}"/>
    <cellStyle name="style1488322447251" xfId="6712" xr:uid="{00000000-0005-0000-0000-0000AA1D0000}"/>
    <cellStyle name="style1488322447345" xfId="6713" xr:uid="{00000000-0005-0000-0000-0000AB1D0000}"/>
    <cellStyle name="style1488322447439" xfId="6714" xr:uid="{00000000-0005-0000-0000-0000AC1D0000}"/>
    <cellStyle name="style1488322447533" xfId="6715" xr:uid="{00000000-0005-0000-0000-0000AD1D0000}"/>
    <cellStyle name="style1488322447626" xfId="6716" xr:uid="{00000000-0005-0000-0000-0000AE1D0000}"/>
    <cellStyle name="style1488322447704" xfId="6717" xr:uid="{00000000-0005-0000-0000-0000AF1D0000}"/>
    <cellStyle name="style1488322447798" xfId="6718" xr:uid="{00000000-0005-0000-0000-0000B01D0000}"/>
    <cellStyle name="style1488322447892" xfId="6719" xr:uid="{00000000-0005-0000-0000-0000B11D0000}"/>
    <cellStyle name="style1488322447970" xfId="6720" xr:uid="{00000000-0005-0000-0000-0000B21D0000}"/>
    <cellStyle name="style1488322448064" xfId="6721" xr:uid="{00000000-0005-0000-0000-0000B31D0000}"/>
    <cellStyle name="style1488322448158" xfId="6722" xr:uid="{00000000-0005-0000-0000-0000B41D0000}"/>
    <cellStyle name="style1488322448330" xfId="6723" xr:uid="{00000000-0005-0000-0000-0000B51D0000}"/>
    <cellStyle name="style1488322448424" xfId="6724" xr:uid="{00000000-0005-0000-0000-0000B61D0000}"/>
    <cellStyle name="style1488322448517" xfId="6725" xr:uid="{00000000-0005-0000-0000-0000B71D0000}"/>
    <cellStyle name="style1488322448611" xfId="6726" xr:uid="{00000000-0005-0000-0000-0000B81D0000}"/>
    <cellStyle name="style1488322448705" xfId="6727" xr:uid="{00000000-0005-0000-0000-0000B91D0000}"/>
    <cellStyle name="style1488322448783" xfId="6728" xr:uid="{00000000-0005-0000-0000-0000BA1D0000}"/>
    <cellStyle name="style1488322448861" xfId="6729" xr:uid="{00000000-0005-0000-0000-0000BB1D0000}"/>
    <cellStyle name="style1488322448939" xfId="6730" xr:uid="{00000000-0005-0000-0000-0000BC1D0000}"/>
    <cellStyle name="style1488322449002" xfId="6731" xr:uid="{00000000-0005-0000-0000-0000BD1D0000}"/>
    <cellStyle name="style1488322449080" xfId="6732" xr:uid="{00000000-0005-0000-0000-0000BE1D0000}"/>
    <cellStyle name="style1488322449158" xfId="6733" xr:uid="{00000000-0005-0000-0000-0000BF1D0000}"/>
    <cellStyle name="style1488322449236" xfId="6734" xr:uid="{00000000-0005-0000-0000-0000C01D0000}"/>
    <cellStyle name="style1488322449377" xfId="6735" xr:uid="{00000000-0005-0000-0000-0000C11D0000}"/>
    <cellStyle name="style1488322449439" xfId="6736" xr:uid="{00000000-0005-0000-0000-0000C21D0000}"/>
    <cellStyle name="style1488322449517" xfId="6737" xr:uid="{00000000-0005-0000-0000-0000C31D0000}"/>
    <cellStyle name="style1488322449596" xfId="6738" xr:uid="{00000000-0005-0000-0000-0000C41D0000}"/>
    <cellStyle name="style1488322486509" xfId="6739" xr:uid="{00000000-0005-0000-0000-0000C51D0000}"/>
    <cellStyle name="style1488322486602" xfId="6740" xr:uid="{00000000-0005-0000-0000-0000C61D0000}"/>
    <cellStyle name="style1488322486696" xfId="6741" xr:uid="{00000000-0005-0000-0000-0000C71D0000}"/>
    <cellStyle name="style1488322486790" xfId="6742" xr:uid="{00000000-0005-0000-0000-0000C81D0000}"/>
    <cellStyle name="style1488322486868" xfId="6743" xr:uid="{00000000-0005-0000-0000-0000C91D0000}"/>
    <cellStyle name="style1488322486962" xfId="6744" xr:uid="{00000000-0005-0000-0000-0000CA1D0000}"/>
    <cellStyle name="style1488322487040" xfId="6745" xr:uid="{00000000-0005-0000-0000-0000CB1D0000}"/>
    <cellStyle name="style1488322487134" xfId="6746" xr:uid="{00000000-0005-0000-0000-0000CC1D0000}"/>
    <cellStyle name="style1488322487227" xfId="6747" xr:uid="{00000000-0005-0000-0000-0000CD1D0000}"/>
    <cellStyle name="style1488322487306" xfId="6748" xr:uid="{00000000-0005-0000-0000-0000CE1D0000}"/>
    <cellStyle name="style1488322487399" xfId="6749" xr:uid="{00000000-0005-0000-0000-0000CF1D0000}"/>
    <cellStyle name="style1488322487493" xfId="6750" xr:uid="{00000000-0005-0000-0000-0000D01D0000}"/>
    <cellStyle name="style1488322487571" xfId="6751" xr:uid="{00000000-0005-0000-0000-0000D11D0000}"/>
    <cellStyle name="style1488322487665" xfId="6752" xr:uid="{00000000-0005-0000-0000-0000D21D0000}"/>
    <cellStyle name="style1488322487759" xfId="6753" xr:uid="{00000000-0005-0000-0000-0000D31D0000}"/>
    <cellStyle name="style1488322487853" xfId="6754" xr:uid="{00000000-0005-0000-0000-0000D41D0000}"/>
    <cellStyle name="style1488322487931" xfId="6755" xr:uid="{00000000-0005-0000-0000-0000D51D0000}"/>
    <cellStyle name="style1488322488025" xfId="6756" xr:uid="{00000000-0005-0000-0000-0000D61D0000}"/>
    <cellStyle name="style1488322488118" xfId="6757" xr:uid="{00000000-0005-0000-0000-0000D71D0000}"/>
    <cellStyle name="style1488322488197" xfId="6758" xr:uid="{00000000-0005-0000-0000-0000D81D0000}"/>
    <cellStyle name="style1488322488290" xfId="6759" xr:uid="{00000000-0005-0000-0000-0000D91D0000}"/>
    <cellStyle name="style1488322488384" xfId="6760" xr:uid="{00000000-0005-0000-0000-0000DA1D0000}"/>
    <cellStyle name="style1488322488478" xfId="6761" xr:uid="{00000000-0005-0000-0000-0000DB1D0000}"/>
    <cellStyle name="style1488322488556" xfId="6762" xr:uid="{00000000-0005-0000-0000-0000DC1D0000}"/>
    <cellStyle name="style1488322488650" xfId="6763" xr:uid="{00000000-0005-0000-0000-0000DD1D0000}"/>
    <cellStyle name="style1488322488728" xfId="6764" xr:uid="{00000000-0005-0000-0000-0000DE1D0000}"/>
    <cellStyle name="style1488322488822" xfId="6765" xr:uid="{00000000-0005-0000-0000-0000DF1D0000}"/>
    <cellStyle name="style1488322488931" xfId="6766" xr:uid="{00000000-0005-0000-0000-0000E01D0000}"/>
    <cellStyle name="style1488322489009" xfId="6767" xr:uid="{00000000-0005-0000-0000-0000E11D0000}"/>
    <cellStyle name="style1488322489103" xfId="6768" xr:uid="{00000000-0005-0000-0000-0000E21D0000}"/>
    <cellStyle name="style1488322489197" xfId="6769" xr:uid="{00000000-0005-0000-0000-0000E31D0000}"/>
    <cellStyle name="style1488322525863" xfId="6770" xr:uid="{00000000-0005-0000-0000-0000E41D0000}"/>
    <cellStyle name="style1488322525956" xfId="6771" xr:uid="{00000000-0005-0000-0000-0000E51D0000}"/>
    <cellStyle name="style1488322526050" xfId="6772" xr:uid="{00000000-0005-0000-0000-0000E61D0000}"/>
    <cellStyle name="style1488322526128" xfId="6773" xr:uid="{00000000-0005-0000-0000-0000E71D0000}"/>
    <cellStyle name="style1488322526222" xfId="6774" xr:uid="{00000000-0005-0000-0000-0000E81D0000}"/>
    <cellStyle name="style1488322526316" xfId="6775" xr:uid="{00000000-0005-0000-0000-0000E91D0000}"/>
    <cellStyle name="style1488322526394" xfId="6776" xr:uid="{00000000-0005-0000-0000-0000EA1D0000}"/>
    <cellStyle name="style1488322526488" xfId="6777" xr:uid="{00000000-0005-0000-0000-0000EB1D0000}"/>
    <cellStyle name="style1488322526582" xfId="6778" xr:uid="{00000000-0005-0000-0000-0000EC1D0000}"/>
    <cellStyle name="style1488322526660" xfId="6779" xr:uid="{00000000-0005-0000-0000-0000ED1D0000}"/>
    <cellStyle name="style1488322526753" xfId="6780" xr:uid="{00000000-0005-0000-0000-0000EE1D0000}"/>
    <cellStyle name="style1488322526847" xfId="6781" xr:uid="{00000000-0005-0000-0000-0000EF1D0000}"/>
    <cellStyle name="style1488322526925" xfId="6782" xr:uid="{00000000-0005-0000-0000-0000F01D0000}"/>
    <cellStyle name="style1488322527019" xfId="6783" xr:uid="{00000000-0005-0000-0000-0000F11D0000}"/>
    <cellStyle name="style1488322527113" xfId="6784" xr:uid="{00000000-0005-0000-0000-0000F21D0000}"/>
    <cellStyle name="style1488322527207" xfId="6785" xr:uid="{00000000-0005-0000-0000-0000F31D0000}"/>
    <cellStyle name="style1488322527285" xfId="6786" xr:uid="{00000000-0005-0000-0000-0000F41D0000}"/>
    <cellStyle name="style1488322527379" xfId="6787" xr:uid="{00000000-0005-0000-0000-0000F51D0000}"/>
    <cellStyle name="style1488322527472" xfId="6788" xr:uid="{00000000-0005-0000-0000-0000F61D0000}"/>
    <cellStyle name="style1488322527550" xfId="6789" xr:uid="{00000000-0005-0000-0000-0000F71D0000}"/>
    <cellStyle name="style1488322527644" xfId="6790" xr:uid="{00000000-0005-0000-0000-0000F81D0000}"/>
    <cellStyle name="style1488322527738" xfId="6791" xr:uid="{00000000-0005-0000-0000-0000F91D0000}"/>
    <cellStyle name="style1488322527816" xfId="6792" xr:uid="{00000000-0005-0000-0000-0000FA1D0000}"/>
    <cellStyle name="style1488322527910" xfId="6793" xr:uid="{00000000-0005-0000-0000-0000FB1D0000}"/>
    <cellStyle name="style1488322527988" xfId="6794" xr:uid="{00000000-0005-0000-0000-0000FC1D0000}"/>
    <cellStyle name="style1488322528082" xfId="6795" xr:uid="{00000000-0005-0000-0000-0000FD1D0000}"/>
    <cellStyle name="style1488322528176" xfId="6796" xr:uid="{00000000-0005-0000-0000-0000FE1D0000}"/>
    <cellStyle name="style1488322528301" xfId="6797" xr:uid="{00000000-0005-0000-0000-0000FF1D0000}"/>
    <cellStyle name="style1488322528395" xfId="6798" xr:uid="{00000000-0005-0000-0000-0000001E0000}"/>
    <cellStyle name="style1488322528488" xfId="6799" xr:uid="{00000000-0005-0000-0000-0000011E0000}"/>
    <cellStyle name="style1488322528566" xfId="6800" xr:uid="{00000000-0005-0000-0000-0000021E0000}"/>
    <cellStyle name="style1488322528676" xfId="6801" xr:uid="{00000000-0005-0000-0000-0000031E0000}"/>
    <cellStyle name="style1488322528754" xfId="6802" xr:uid="{00000000-0005-0000-0000-0000041E0000}"/>
    <cellStyle name="style1488322528817" xfId="6803" xr:uid="{00000000-0005-0000-0000-0000051E0000}"/>
    <cellStyle name="style1488322528895" xfId="6804" xr:uid="{00000000-0005-0000-0000-0000061E0000}"/>
    <cellStyle name="style1488322528973" xfId="6805" xr:uid="{00000000-0005-0000-0000-0000071E0000}"/>
    <cellStyle name="style1488322529035" xfId="6806" xr:uid="{00000000-0005-0000-0000-0000081E0000}"/>
    <cellStyle name="style1488322529113" xfId="6807" xr:uid="{00000000-0005-0000-0000-0000091E0000}"/>
    <cellStyle name="style1488322529192" xfId="6808" xr:uid="{00000000-0005-0000-0000-00000A1E0000}"/>
    <cellStyle name="style1488322529301" xfId="6809" xr:uid="{00000000-0005-0000-0000-00000B1E0000}"/>
    <cellStyle name="style1488322529379" xfId="6810" xr:uid="{00000000-0005-0000-0000-00000C1E0000}"/>
    <cellStyle name="style1488322529457" xfId="6811" xr:uid="{00000000-0005-0000-0000-00000D1E0000}"/>
    <cellStyle name="style1488322529520" xfId="6812" xr:uid="{00000000-0005-0000-0000-00000E1E0000}"/>
    <cellStyle name="style1488322566496" xfId="6813" xr:uid="{00000000-0005-0000-0000-00000F1E0000}"/>
    <cellStyle name="style1488322566590" xfId="6814" xr:uid="{00000000-0005-0000-0000-0000101E0000}"/>
    <cellStyle name="style1488322566684" xfId="6815" xr:uid="{00000000-0005-0000-0000-0000111E0000}"/>
    <cellStyle name="style1488322566762" xfId="6816" xr:uid="{00000000-0005-0000-0000-0000121E0000}"/>
    <cellStyle name="style1488322566856" xfId="6817" xr:uid="{00000000-0005-0000-0000-0000131E0000}"/>
    <cellStyle name="style1488322566950" xfId="6818" xr:uid="{00000000-0005-0000-0000-0000141E0000}"/>
    <cellStyle name="style1488322567028" xfId="6819" xr:uid="{00000000-0005-0000-0000-0000151E0000}"/>
    <cellStyle name="style1488322567122" xfId="6820" xr:uid="{00000000-0005-0000-0000-0000161E0000}"/>
    <cellStyle name="style1488322567215" xfId="6821" xr:uid="{00000000-0005-0000-0000-0000171E0000}"/>
    <cellStyle name="style1488322567309" xfId="6822" xr:uid="{00000000-0005-0000-0000-0000181E0000}"/>
    <cellStyle name="style1488322567403" xfId="6823" xr:uid="{00000000-0005-0000-0000-0000191E0000}"/>
    <cellStyle name="style1488322567497" xfId="6824" xr:uid="{00000000-0005-0000-0000-00001A1E0000}"/>
    <cellStyle name="style1488322567591" xfId="6825" xr:uid="{00000000-0005-0000-0000-00001B1E0000}"/>
    <cellStyle name="style1488322567669" xfId="6826" xr:uid="{00000000-0005-0000-0000-00001C1E0000}"/>
    <cellStyle name="style1488322567778" xfId="6827" xr:uid="{00000000-0005-0000-0000-00001D1E0000}"/>
    <cellStyle name="style1488322567856" xfId="6828" xr:uid="{00000000-0005-0000-0000-00001E1E0000}"/>
    <cellStyle name="style1488322567950" xfId="6829" xr:uid="{00000000-0005-0000-0000-00001F1E0000}"/>
    <cellStyle name="style1488322568028" xfId="6830" xr:uid="{00000000-0005-0000-0000-0000201E0000}"/>
    <cellStyle name="style1488322568122" xfId="6831" xr:uid="{00000000-0005-0000-0000-0000211E0000}"/>
    <cellStyle name="style1488322568216" xfId="6832" xr:uid="{00000000-0005-0000-0000-0000221E0000}"/>
    <cellStyle name="style1488322568294" xfId="6833" xr:uid="{00000000-0005-0000-0000-0000231E0000}"/>
    <cellStyle name="style1488322568387" xfId="6834" xr:uid="{00000000-0005-0000-0000-0000241E0000}"/>
    <cellStyle name="style1488322568481" xfId="6835" xr:uid="{00000000-0005-0000-0000-0000251E0000}"/>
    <cellStyle name="style1488322568559" xfId="6836" xr:uid="{00000000-0005-0000-0000-0000261E0000}"/>
    <cellStyle name="style1488322568653" xfId="6837" xr:uid="{00000000-0005-0000-0000-0000271E0000}"/>
    <cellStyle name="style1488322568747" xfId="6838" xr:uid="{00000000-0005-0000-0000-0000281E0000}"/>
    <cellStyle name="style1488322568825" xfId="6839" xr:uid="{00000000-0005-0000-0000-0000291E0000}"/>
    <cellStyle name="style1488322568934" xfId="6840" xr:uid="{00000000-0005-0000-0000-00002A1E0000}"/>
    <cellStyle name="style1488322569012" xfId="6841" xr:uid="{00000000-0005-0000-0000-00002B1E0000}"/>
    <cellStyle name="style1488322569106" xfId="6842" xr:uid="{00000000-0005-0000-0000-00002C1E0000}"/>
    <cellStyle name="style1488322569200" xfId="6843" xr:uid="{00000000-0005-0000-0000-00002D1E0000}"/>
    <cellStyle name="style1488322569294" xfId="6844" xr:uid="{00000000-0005-0000-0000-00002E1E0000}"/>
    <cellStyle name="style1488322569372" xfId="6845" xr:uid="{00000000-0005-0000-0000-00002F1E0000}"/>
    <cellStyle name="style1488322569450" xfId="6846" xr:uid="{00000000-0005-0000-0000-0000301E0000}"/>
    <cellStyle name="style1488322569528" xfId="6847" xr:uid="{00000000-0005-0000-0000-0000311E0000}"/>
    <cellStyle name="style1488322569591" xfId="6848" xr:uid="{00000000-0005-0000-0000-0000321E0000}"/>
    <cellStyle name="style1488322569669" xfId="6849" xr:uid="{00000000-0005-0000-0000-0000331E0000}"/>
    <cellStyle name="style1488322569747" xfId="6850" xr:uid="{00000000-0005-0000-0000-0000341E0000}"/>
    <cellStyle name="style1488322569809" xfId="6851" xr:uid="{00000000-0005-0000-0000-0000351E0000}"/>
    <cellStyle name="style1488322569903" xfId="6852" xr:uid="{00000000-0005-0000-0000-0000361E0000}"/>
    <cellStyle name="style1488322569981" xfId="6853" xr:uid="{00000000-0005-0000-0000-0000371E0000}"/>
    <cellStyle name="style1488322570044" xfId="6854" xr:uid="{00000000-0005-0000-0000-0000381E0000}"/>
    <cellStyle name="style1488322570122" xfId="6855" xr:uid="{00000000-0005-0000-0000-0000391E0000}"/>
    <cellStyle name="style1488322607065" xfId="6856" xr:uid="{00000000-0005-0000-0000-00003A1E0000}"/>
    <cellStyle name="style1488322607174" xfId="6857" xr:uid="{00000000-0005-0000-0000-00003B1E0000}"/>
    <cellStyle name="style1488322607283" xfId="6858" xr:uid="{00000000-0005-0000-0000-00003C1E0000}"/>
    <cellStyle name="style1488322607377" xfId="6859" xr:uid="{00000000-0005-0000-0000-00003D1E0000}"/>
    <cellStyle name="style1488322607487" xfId="6860" xr:uid="{00000000-0005-0000-0000-00003E1E0000}"/>
    <cellStyle name="style1488322607580" xfId="6861" xr:uid="{00000000-0005-0000-0000-00003F1E0000}"/>
    <cellStyle name="style1488322607690" xfId="6862" xr:uid="{00000000-0005-0000-0000-0000401E0000}"/>
    <cellStyle name="style1488322607784" xfId="6863" xr:uid="{00000000-0005-0000-0000-0000411E0000}"/>
    <cellStyle name="style1488322607893" xfId="6864" xr:uid="{00000000-0005-0000-0000-0000421E0000}"/>
    <cellStyle name="style1488322607971" xfId="6865" xr:uid="{00000000-0005-0000-0000-0000431E0000}"/>
    <cellStyle name="style1488322608065" xfId="6866" xr:uid="{00000000-0005-0000-0000-0000441E0000}"/>
    <cellStyle name="style1488322608174" xfId="6867" xr:uid="{00000000-0005-0000-0000-0000451E0000}"/>
    <cellStyle name="style1488322608284" xfId="6868" xr:uid="{00000000-0005-0000-0000-0000461E0000}"/>
    <cellStyle name="style1488322608378" xfId="6869" xr:uid="{00000000-0005-0000-0000-0000471E0000}"/>
    <cellStyle name="style1488322608503" xfId="6870" xr:uid="{00000000-0005-0000-0000-0000481E0000}"/>
    <cellStyle name="style1488322608612" xfId="6871" xr:uid="{00000000-0005-0000-0000-0000491E0000}"/>
    <cellStyle name="style1488322608706" xfId="6872" xr:uid="{00000000-0005-0000-0000-00004A1E0000}"/>
    <cellStyle name="style1488322608815" xfId="6873" xr:uid="{00000000-0005-0000-0000-00004B1E0000}"/>
    <cellStyle name="style1488322608909" xfId="6874" xr:uid="{00000000-0005-0000-0000-00004C1E0000}"/>
    <cellStyle name="style1488322609034" xfId="6875" xr:uid="{00000000-0005-0000-0000-00004D1E0000}"/>
    <cellStyle name="style1488322647208" xfId="6876" xr:uid="{00000000-0005-0000-0000-00004E1E0000}"/>
    <cellStyle name="style1488322647317" xfId="6877" xr:uid="{00000000-0005-0000-0000-00004F1E0000}"/>
    <cellStyle name="style1488322647411" xfId="6878" xr:uid="{00000000-0005-0000-0000-0000501E0000}"/>
    <cellStyle name="style1488322647504" xfId="6879" xr:uid="{00000000-0005-0000-0000-0000511E0000}"/>
    <cellStyle name="style1488322647598" xfId="6880" xr:uid="{00000000-0005-0000-0000-0000521E0000}"/>
    <cellStyle name="style1488322647661" xfId="6881" xr:uid="{00000000-0005-0000-0000-0000531E0000}"/>
    <cellStyle name="style1488322647739" xfId="6882" xr:uid="{00000000-0005-0000-0000-0000541E0000}"/>
    <cellStyle name="style1488322647833" xfId="6883" xr:uid="{00000000-0005-0000-0000-0000551E0000}"/>
    <cellStyle name="style1488322647942" xfId="6884" xr:uid="{00000000-0005-0000-0000-0000561E0000}"/>
    <cellStyle name="style1488322648036" xfId="6885" xr:uid="{00000000-0005-0000-0000-0000571E0000}"/>
    <cellStyle name="style1488322648130" xfId="6886" xr:uid="{00000000-0005-0000-0000-0000581E0000}"/>
    <cellStyle name="style1488322648223" xfId="6887" xr:uid="{00000000-0005-0000-0000-0000591E0000}"/>
    <cellStyle name="style1488322648317" xfId="6888" xr:uid="{00000000-0005-0000-0000-00005A1E0000}"/>
    <cellStyle name="style1488322648426" xfId="6889" xr:uid="{00000000-0005-0000-0000-00005B1E0000}"/>
    <cellStyle name="style1488322648536" xfId="6890" xr:uid="{00000000-0005-0000-0000-00005C1E0000}"/>
    <cellStyle name="style1488322648630" xfId="6891" xr:uid="{00000000-0005-0000-0000-00005D1E0000}"/>
    <cellStyle name="style1488322648723" xfId="6892" xr:uid="{00000000-0005-0000-0000-00005E1E0000}"/>
    <cellStyle name="style1488322648833" xfId="6893" xr:uid="{00000000-0005-0000-0000-00005F1E0000}"/>
    <cellStyle name="style1488322648911" xfId="6894" xr:uid="{00000000-0005-0000-0000-0000601E0000}"/>
    <cellStyle name="style1488322649005" xfId="6895" xr:uid="{00000000-0005-0000-0000-0000611E0000}"/>
    <cellStyle name="style1488322649098" xfId="6896" xr:uid="{00000000-0005-0000-0000-0000621E0000}"/>
    <cellStyle name="style1488322649192" xfId="6897" xr:uid="{00000000-0005-0000-0000-0000631E0000}"/>
    <cellStyle name="style1488322649286" xfId="6898" xr:uid="{00000000-0005-0000-0000-0000641E0000}"/>
    <cellStyle name="style1488322649380" xfId="6899" xr:uid="{00000000-0005-0000-0000-0000651E0000}"/>
    <cellStyle name="style1488364666756" xfId="6900" xr:uid="{00000000-0005-0000-0000-0000661E0000}"/>
    <cellStyle name="style1488364666865" xfId="6901" xr:uid="{00000000-0005-0000-0000-0000671E0000}"/>
    <cellStyle name="style1488364666974" xfId="6902" xr:uid="{00000000-0005-0000-0000-0000681E0000}"/>
    <cellStyle name="style1488364667084" xfId="6903" xr:uid="{00000000-0005-0000-0000-0000691E0000}"/>
    <cellStyle name="style1488364667177" xfId="6904" xr:uid="{00000000-0005-0000-0000-00006A1E0000}"/>
    <cellStyle name="style1488364667302" xfId="6905" xr:uid="{00000000-0005-0000-0000-00006B1E0000}"/>
    <cellStyle name="style1488364667412" xfId="6906" xr:uid="{00000000-0005-0000-0000-00006C1E0000}"/>
    <cellStyle name="style1488364667506" xfId="6907" xr:uid="{00000000-0005-0000-0000-00006D1E0000}"/>
    <cellStyle name="style1488364667615" xfId="6908" xr:uid="{00000000-0005-0000-0000-00006E1E0000}"/>
    <cellStyle name="style1488364667740" xfId="6909" xr:uid="{00000000-0005-0000-0000-00006F1E0000}"/>
    <cellStyle name="style1488364667849" xfId="6910" xr:uid="{00000000-0005-0000-0000-0000701E0000}"/>
    <cellStyle name="style1488364667990" xfId="6911" xr:uid="{00000000-0005-0000-0000-0000711E0000}"/>
    <cellStyle name="style1488364668084" xfId="6912" xr:uid="{00000000-0005-0000-0000-0000721E0000}"/>
    <cellStyle name="style1488364668193" xfId="6913" xr:uid="{00000000-0005-0000-0000-0000731E0000}"/>
    <cellStyle name="style1488364668303" xfId="6914" xr:uid="{00000000-0005-0000-0000-0000741E0000}"/>
    <cellStyle name="style1488364668412" xfId="6915" xr:uid="{00000000-0005-0000-0000-0000751E0000}"/>
    <cellStyle name="style1488364668537" xfId="6916" xr:uid="{00000000-0005-0000-0000-0000761E0000}"/>
    <cellStyle name="style1488364668647" xfId="6917" xr:uid="{00000000-0005-0000-0000-0000771E0000}"/>
    <cellStyle name="style1488364668740" xfId="6918" xr:uid="{00000000-0005-0000-0000-0000781E0000}"/>
    <cellStyle name="style1488364668850" xfId="6919" xr:uid="{00000000-0005-0000-0000-0000791E0000}"/>
    <cellStyle name="style1488364668943" xfId="6920" xr:uid="{00000000-0005-0000-0000-00007A1E0000}"/>
    <cellStyle name="style1488364669053" xfId="6921" xr:uid="{00000000-0005-0000-0000-00007B1E0000}"/>
    <cellStyle name="style1488364669162" xfId="6922" xr:uid="{00000000-0005-0000-0000-00007C1E0000}"/>
    <cellStyle name="style1488364669256" xfId="6923" xr:uid="{00000000-0005-0000-0000-00007D1E0000}"/>
    <cellStyle name="style1488364669365" xfId="6924" xr:uid="{00000000-0005-0000-0000-00007E1E0000}"/>
    <cellStyle name="style1488364669459" xfId="6925" xr:uid="{00000000-0005-0000-0000-00007F1E0000}"/>
    <cellStyle name="style1488364669631" xfId="6926" xr:uid="{00000000-0005-0000-0000-0000801E0000}"/>
    <cellStyle name="style1488364669740" xfId="6927" xr:uid="{00000000-0005-0000-0000-0000811E0000}"/>
    <cellStyle name="style1488364669850" xfId="6928" xr:uid="{00000000-0005-0000-0000-0000821E0000}"/>
    <cellStyle name="style1488364669959" xfId="6929" xr:uid="{00000000-0005-0000-0000-0000831E0000}"/>
    <cellStyle name="style1488364670053" xfId="6930" xr:uid="{00000000-0005-0000-0000-0000841E0000}"/>
    <cellStyle name="style1488364707527" xfId="6931" xr:uid="{00000000-0005-0000-0000-0000851E0000}"/>
    <cellStyle name="style1488364707636" xfId="6932" xr:uid="{00000000-0005-0000-0000-0000861E0000}"/>
    <cellStyle name="style1488364707714" xfId="6933" xr:uid="{00000000-0005-0000-0000-0000871E0000}"/>
    <cellStyle name="style1488364707808" xfId="6934" xr:uid="{00000000-0005-0000-0000-0000881E0000}"/>
    <cellStyle name="style1488364707886" xfId="6935" xr:uid="{00000000-0005-0000-0000-0000891E0000}"/>
    <cellStyle name="style1488364707980" xfId="6936" xr:uid="{00000000-0005-0000-0000-00008A1E0000}"/>
    <cellStyle name="style1488364708074" xfId="6937" xr:uid="{00000000-0005-0000-0000-00008B1E0000}"/>
    <cellStyle name="style1488364708168" xfId="6938" xr:uid="{00000000-0005-0000-0000-00008C1E0000}"/>
    <cellStyle name="style1488364708261" xfId="6939" xr:uid="{00000000-0005-0000-0000-00008D1E0000}"/>
    <cellStyle name="style1488364708340" xfId="6940" xr:uid="{00000000-0005-0000-0000-00008E1E0000}"/>
    <cellStyle name="style1488364708418" xfId="6941" xr:uid="{00000000-0005-0000-0000-00008F1E0000}"/>
    <cellStyle name="style1488364708527" xfId="6942" xr:uid="{00000000-0005-0000-0000-0000901E0000}"/>
    <cellStyle name="style1488364708621" xfId="6943" xr:uid="{00000000-0005-0000-0000-0000911E0000}"/>
    <cellStyle name="style1488364708715" xfId="6944" xr:uid="{00000000-0005-0000-0000-0000921E0000}"/>
    <cellStyle name="style1488364708840" xfId="6945" xr:uid="{00000000-0005-0000-0000-0000931E0000}"/>
    <cellStyle name="style1488364708933" xfId="6946" xr:uid="{00000000-0005-0000-0000-0000941E0000}"/>
    <cellStyle name="style1488364709027" xfId="6947" xr:uid="{00000000-0005-0000-0000-0000951E0000}"/>
    <cellStyle name="style1488364709105" xfId="6948" xr:uid="{00000000-0005-0000-0000-0000961E0000}"/>
    <cellStyle name="style1488364709199" xfId="6949" xr:uid="{00000000-0005-0000-0000-0000971E0000}"/>
    <cellStyle name="style1488364709293" xfId="6950" xr:uid="{00000000-0005-0000-0000-0000981E0000}"/>
    <cellStyle name="style1488364709371" xfId="6951" xr:uid="{00000000-0005-0000-0000-0000991E0000}"/>
    <cellStyle name="style1488364709449" xfId="6952" xr:uid="{00000000-0005-0000-0000-00009A1E0000}"/>
    <cellStyle name="style1488364709543" xfId="6953" xr:uid="{00000000-0005-0000-0000-00009B1E0000}"/>
    <cellStyle name="style1488364709636" xfId="6954" xr:uid="{00000000-0005-0000-0000-00009C1E0000}"/>
    <cellStyle name="style1488364709730" xfId="6955" xr:uid="{00000000-0005-0000-0000-00009D1E0000}"/>
    <cellStyle name="style1488364709824" xfId="6956" xr:uid="{00000000-0005-0000-0000-00009E1E0000}"/>
    <cellStyle name="style1488364709902" xfId="6957" xr:uid="{00000000-0005-0000-0000-00009F1E0000}"/>
    <cellStyle name="style1488364710059" xfId="6958" xr:uid="{00000000-0005-0000-0000-0000A01E0000}"/>
    <cellStyle name="style1488364710152" xfId="6959" xr:uid="{00000000-0005-0000-0000-0000A11E0000}"/>
    <cellStyle name="style1488364710246" xfId="6960" xr:uid="{00000000-0005-0000-0000-0000A21E0000}"/>
    <cellStyle name="style1488364710324" xfId="6961" xr:uid="{00000000-0005-0000-0000-0000A31E0000}"/>
    <cellStyle name="style1488364710434" xfId="6962" xr:uid="{00000000-0005-0000-0000-0000A41E0000}"/>
    <cellStyle name="style1488364710496" xfId="6963" xr:uid="{00000000-0005-0000-0000-0000A51E0000}"/>
    <cellStyle name="style1488364710574" xfId="6964" xr:uid="{00000000-0005-0000-0000-0000A61E0000}"/>
    <cellStyle name="style1488364710652" xfId="6965" xr:uid="{00000000-0005-0000-0000-0000A71E0000}"/>
    <cellStyle name="style1488364710731" xfId="6966" xr:uid="{00000000-0005-0000-0000-0000A81E0000}"/>
    <cellStyle name="style1488364710809" xfId="6967" xr:uid="{00000000-0005-0000-0000-0000A91E0000}"/>
    <cellStyle name="style1488364710887" xfId="6968" xr:uid="{00000000-0005-0000-0000-0000AA1E0000}"/>
    <cellStyle name="style1488364710949" xfId="6969" xr:uid="{00000000-0005-0000-0000-0000AB1E0000}"/>
    <cellStyle name="style1488364711106" xfId="6970" xr:uid="{00000000-0005-0000-0000-0000AC1E0000}"/>
    <cellStyle name="style1488364711168" xfId="6971" xr:uid="{00000000-0005-0000-0000-0000AD1E0000}"/>
    <cellStyle name="style1488364711262" xfId="6972" xr:uid="{00000000-0005-0000-0000-0000AE1E0000}"/>
    <cellStyle name="style1488364711324" xfId="6973" xr:uid="{00000000-0005-0000-0000-0000AF1E0000}"/>
    <cellStyle name="style1488364753770" xfId="6974" xr:uid="{00000000-0005-0000-0000-0000B01E0000}"/>
    <cellStyle name="style1488364753864" xfId="6975" xr:uid="{00000000-0005-0000-0000-0000B11E0000}"/>
    <cellStyle name="style1488364753942" xfId="6976" xr:uid="{00000000-0005-0000-0000-0000B21E0000}"/>
    <cellStyle name="style1488364754036" xfId="6977" xr:uid="{00000000-0005-0000-0000-0000B31E0000}"/>
    <cellStyle name="style1488364754130" xfId="6978" xr:uid="{00000000-0005-0000-0000-0000B41E0000}"/>
    <cellStyle name="style1488364754208" xfId="6979" xr:uid="{00000000-0005-0000-0000-0000B51E0000}"/>
    <cellStyle name="style1488364754302" xfId="6980" xr:uid="{00000000-0005-0000-0000-0000B61E0000}"/>
    <cellStyle name="style1488364754380" xfId="6981" xr:uid="{00000000-0005-0000-0000-0000B71E0000}"/>
    <cellStyle name="style1488364754474" xfId="6982" xr:uid="{00000000-0005-0000-0000-0000B81E0000}"/>
    <cellStyle name="style1488364754552" xfId="6983" xr:uid="{00000000-0005-0000-0000-0000B91E0000}"/>
    <cellStyle name="style1488364754646" xfId="6984" xr:uid="{00000000-0005-0000-0000-0000BA1E0000}"/>
    <cellStyle name="style1488364754740" xfId="6985" xr:uid="{00000000-0005-0000-0000-0000BB1E0000}"/>
    <cellStyle name="style1488364754833" xfId="6986" xr:uid="{00000000-0005-0000-0000-0000BC1E0000}"/>
    <cellStyle name="style1488364754958" xfId="6987" xr:uid="{00000000-0005-0000-0000-0000BD1E0000}"/>
    <cellStyle name="style1488364755099" xfId="6988" xr:uid="{00000000-0005-0000-0000-0000BE1E0000}"/>
    <cellStyle name="style1488364755177" xfId="6989" xr:uid="{00000000-0005-0000-0000-0000BF1E0000}"/>
    <cellStyle name="style1488364755271" xfId="6990" xr:uid="{00000000-0005-0000-0000-0000C01E0000}"/>
    <cellStyle name="style1488364755380" xfId="6991" xr:uid="{00000000-0005-0000-0000-0000C11E0000}"/>
    <cellStyle name="style1488364755458" xfId="6992" xr:uid="{00000000-0005-0000-0000-0000C21E0000}"/>
    <cellStyle name="style1488364755552" xfId="6993" xr:uid="{00000000-0005-0000-0000-0000C31E0000}"/>
    <cellStyle name="style1488364755646" xfId="6994" xr:uid="{00000000-0005-0000-0000-0000C41E0000}"/>
    <cellStyle name="style1488364755740" xfId="6995" xr:uid="{00000000-0005-0000-0000-0000C51E0000}"/>
    <cellStyle name="style1488364755818" xfId="6996" xr:uid="{00000000-0005-0000-0000-0000C61E0000}"/>
    <cellStyle name="style1488364755912" xfId="6997" xr:uid="{00000000-0005-0000-0000-0000C71E0000}"/>
    <cellStyle name="style1488364755990" xfId="6998" xr:uid="{00000000-0005-0000-0000-0000C81E0000}"/>
    <cellStyle name="style1488364756084" xfId="6999" xr:uid="{00000000-0005-0000-0000-0000C91E0000}"/>
    <cellStyle name="style1488364756177" xfId="7000" xr:uid="{00000000-0005-0000-0000-0000CA1E0000}"/>
    <cellStyle name="style1488364756287" xfId="7001" xr:uid="{00000000-0005-0000-0000-0000CB1E0000}"/>
    <cellStyle name="style1488364756365" xfId="7002" xr:uid="{00000000-0005-0000-0000-0000CC1E0000}"/>
    <cellStyle name="style1488364756459" xfId="7003" xr:uid="{00000000-0005-0000-0000-0000CD1E0000}"/>
    <cellStyle name="style1488364756552" xfId="7004" xr:uid="{00000000-0005-0000-0000-0000CE1E0000}"/>
    <cellStyle name="style1488364793867" xfId="7005" xr:uid="{00000000-0005-0000-0000-0000CF1E0000}"/>
    <cellStyle name="style1488364793961" xfId="7006" xr:uid="{00000000-0005-0000-0000-0000D01E0000}"/>
    <cellStyle name="style1488364794055" xfId="7007" xr:uid="{00000000-0005-0000-0000-0000D11E0000}"/>
    <cellStyle name="style1488364794133" xfId="7008" xr:uid="{00000000-0005-0000-0000-0000D21E0000}"/>
    <cellStyle name="style1488364794227" xfId="7009" xr:uid="{00000000-0005-0000-0000-0000D31E0000}"/>
    <cellStyle name="style1488364794306" xfId="7010" xr:uid="{00000000-0005-0000-0000-0000D41E0000}"/>
    <cellStyle name="style1488364794400" xfId="7011" xr:uid="{00000000-0005-0000-0000-0000D51E0000}"/>
    <cellStyle name="style1488364794493" xfId="7012" xr:uid="{00000000-0005-0000-0000-0000D61E0000}"/>
    <cellStyle name="style1488364794572" xfId="7013" xr:uid="{00000000-0005-0000-0000-0000D71E0000}"/>
    <cellStyle name="style1488364794665" xfId="7014" xr:uid="{00000000-0005-0000-0000-0000D81E0000}"/>
    <cellStyle name="style1488364794759" xfId="7015" xr:uid="{00000000-0005-0000-0000-0000D91E0000}"/>
    <cellStyle name="style1488364794837" xfId="7016" xr:uid="{00000000-0005-0000-0000-0000DA1E0000}"/>
    <cellStyle name="style1488364794947" xfId="7017" xr:uid="{00000000-0005-0000-0000-0000DB1E0000}"/>
    <cellStyle name="style1488364795025" xfId="7018" xr:uid="{00000000-0005-0000-0000-0000DC1E0000}"/>
    <cellStyle name="style1488364795118" xfId="7019" xr:uid="{00000000-0005-0000-0000-0000DD1E0000}"/>
    <cellStyle name="style1488364795212" xfId="7020" xr:uid="{00000000-0005-0000-0000-0000DE1E0000}"/>
    <cellStyle name="style1488364795306" xfId="7021" xr:uid="{00000000-0005-0000-0000-0000DF1E0000}"/>
    <cellStyle name="style1488364795415" xfId="7022" xr:uid="{00000000-0005-0000-0000-0000E01E0000}"/>
    <cellStyle name="style1488364795509" xfId="7023" xr:uid="{00000000-0005-0000-0000-0000E11E0000}"/>
    <cellStyle name="style1488364795587" xfId="7024" xr:uid="{00000000-0005-0000-0000-0000E21E0000}"/>
    <cellStyle name="style1488364795681" xfId="7025" xr:uid="{00000000-0005-0000-0000-0000E31E0000}"/>
    <cellStyle name="style1488364795775" xfId="7026" xr:uid="{00000000-0005-0000-0000-0000E41E0000}"/>
    <cellStyle name="style1488364795868" xfId="7027" xr:uid="{00000000-0005-0000-0000-0000E51E0000}"/>
    <cellStyle name="style1488364795962" xfId="7028" xr:uid="{00000000-0005-0000-0000-0000E61E0000}"/>
    <cellStyle name="style1488364796040" xfId="7029" xr:uid="{00000000-0005-0000-0000-0000E71E0000}"/>
    <cellStyle name="style1488364796134" xfId="7030" xr:uid="{00000000-0005-0000-0000-0000E81E0000}"/>
    <cellStyle name="style1488364796212" xfId="7031" xr:uid="{00000000-0005-0000-0000-0000E91E0000}"/>
    <cellStyle name="style1488364796353" xfId="7032" xr:uid="{00000000-0005-0000-0000-0000EA1E0000}"/>
    <cellStyle name="style1488364796431" xfId="7033" xr:uid="{00000000-0005-0000-0000-0000EB1E0000}"/>
    <cellStyle name="style1488364796525" xfId="7034" xr:uid="{00000000-0005-0000-0000-0000EC1E0000}"/>
    <cellStyle name="style1488364796619" xfId="7035" xr:uid="{00000000-0005-0000-0000-0000ED1E0000}"/>
    <cellStyle name="style1488364796728" xfId="7036" xr:uid="{00000000-0005-0000-0000-0000EE1E0000}"/>
    <cellStyle name="style1488364796791" xfId="7037" xr:uid="{00000000-0005-0000-0000-0000EF1E0000}"/>
    <cellStyle name="style1488364796869" xfId="7038" xr:uid="{00000000-0005-0000-0000-0000F01E0000}"/>
    <cellStyle name="style1488364796947" xfId="7039" xr:uid="{00000000-0005-0000-0000-0000F11E0000}"/>
    <cellStyle name="style1488364797009" xfId="7040" xr:uid="{00000000-0005-0000-0000-0000F21E0000}"/>
    <cellStyle name="style1488364797087" xfId="7041" xr:uid="{00000000-0005-0000-0000-0000F31E0000}"/>
    <cellStyle name="style1488364797150" xfId="7042" xr:uid="{00000000-0005-0000-0000-0000F41E0000}"/>
    <cellStyle name="style1488364797228" xfId="7043" xr:uid="{00000000-0005-0000-0000-0000F51E0000}"/>
    <cellStyle name="style1488364797353" xfId="7044" xr:uid="{00000000-0005-0000-0000-0000F61E0000}"/>
    <cellStyle name="style1488364797431" xfId="7045" xr:uid="{00000000-0005-0000-0000-0000F71E0000}"/>
    <cellStyle name="style1488364797494" xfId="7046" xr:uid="{00000000-0005-0000-0000-0000F81E0000}"/>
    <cellStyle name="style1488364797572" xfId="7047" xr:uid="{00000000-0005-0000-0000-0000F91E0000}"/>
    <cellStyle name="style1488364835424" xfId="7048" xr:uid="{00000000-0005-0000-0000-0000FA1E0000}"/>
    <cellStyle name="style1488364835549" xfId="7049" xr:uid="{00000000-0005-0000-0000-0000FB1E0000}"/>
    <cellStyle name="style1488364835658" xfId="7050" xr:uid="{00000000-0005-0000-0000-0000FC1E0000}"/>
    <cellStyle name="style1488364835752" xfId="7051" xr:uid="{00000000-0005-0000-0000-0000FD1E0000}"/>
    <cellStyle name="style1488364835830" xfId="7052" xr:uid="{00000000-0005-0000-0000-0000FE1E0000}"/>
    <cellStyle name="style1488364835924" xfId="7053" xr:uid="{00000000-0005-0000-0000-0000FF1E0000}"/>
    <cellStyle name="style1488364836018" xfId="7054" xr:uid="{00000000-0005-0000-0000-0000001F0000}"/>
    <cellStyle name="style1488364836096" xfId="7055" xr:uid="{00000000-0005-0000-0000-0000011F0000}"/>
    <cellStyle name="style1488364836205" xfId="7056" xr:uid="{00000000-0005-0000-0000-0000021F0000}"/>
    <cellStyle name="style1488364836315" xfId="7057" xr:uid="{00000000-0005-0000-0000-0000031F0000}"/>
    <cellStyle name="style1488364836424" xfId="7058" xr:uid="{00000000-0005-0000-0000-0000041F0000}"/>
    <cellStyle name="style1488364836533" xfId="7059" xr:uid="{00000000-0005-0000-0000-0000051F0000}"/>
    <cellStyle name="style1488364836627" xfId="7060" xr:uid="{00000000-0005-0000-0000-0000061F0000}"/>
    <cellStyle name="style1488364836705" xfId="7061" xr:uid="{00000000-0005-0000-0000-0000071F0000}"/>
    <cellStyle name="style1488364836799" xfId="7062" xr:uid="{00000000-0005-0000-0000-0000081F0000}"/>
    <cellStyle name="style1488364836893" xfId="7063" xr:uid="{00000000-0005-0000-0000-0000091F0000}"/>
    <cellStyle name="style1488364837002" xfId="7064" xr:uid="{00000000-0005-0000-0000-00000A1F0000}"/>
    <cellStyle name="style1488364837096" xfId="7065" xr:uid="{00000000-0005-0000-0000-00000B1F0000}"/>
    <cellStyle name="style1488364837205" xfId="7066" xr:uid="{00000000-0005-0000-0000-00000C1F0000}"/>
    <cellStyle name="style1488364837299" xfId="7067" xr:uid="{00000000-0005-0000-0000-00000D1F0000}"/>
    <cellStyle name="style1488364837393" xfId="7068" xr:uid="{00000000-0005-0000-0000-00000E1F0000}"/>
    <cellStyle name="style1488364837487" xfId="7069" xr:uid="{00000000-0005-0000-0000-00000F1F0000}"/>
    <cellStyle name="style1488364837580" xfId="7070" xr:uid="{00000000-0005-0000-0000-0000101F0000}"/>
    <cellStyle name="style1488364837674" xfId="7071" xr:uid="{00000000-0005-0000-0000-0000111F0000}"/>
    <cellStyle name="style1488364837768" xfId="7072" xr:uid="{00000000-0005-0000-0000-0000121F0000}"/>
    <cellStyle name="style1488364837862" xfId="7073" xr:uid="{00000000-0005-0000-0000-0000131F0000}"/>
    <cellStyle name="style1488364837955" xfId="7074" xr:uid="{00000000-0005-0000-0000-0000141F0000}"/>
    <cellStyle name="style1488364838049" xfId="7075" xr:uid="{00000000-0005-0000-0000-0000151F0000}"/>
    <cellStyle name="style1488364838143" xfId="7076" xr:uid="{00000000-0005-0000-0000-0000161F0000}"/>
    <cellStyle name="style1488364838221" xfId="7077" xr:uid="{00000000-0005-0000-0000-0000171F0000}"/>
    <cellStyle name="style1488364838315" xfId="7078" xr:uid="{00000000-0005-0000-0000-0000181F0000}"/>
    <cellStyle name="style1488364838409" xfId="7079" xr:uid="{00000000-0005-0000-0000-0000191F0000}"/>
    <cellStyle name="style1488364838487" xfId="7080" xr:uid="{00000000-0005-0000-0000-00001A1F0000}"/>
    <cellStyle name="style1488364838549" xfId="7081" xr:uid="{00000000-0005-0000-0000-00001B1F0000}"/>
    <cellStyle name="style1488364838627" xfId="7082" xr:uid="{00000000-0005-0000-0000-00001C1F0000}"/>
    <cellStyle name="style1488364838705" xfId="7083" xr:uid="{00000000-0005-0000-0000-00001D1F0000}"/>
    <cellStyle name="style1488364838784" xfId="7084" xr:uid="{00000000-0005-0000-0000-00001E1F0000}"/>
    <cellStyle name="style1488364838862" xfId="7085" xr:uid="{00000000-0005-0000-0000-00001F1F0000}"/>
    <cellStyle name="style1488364838940" xfId="7086" xr:uid="{00000000-0005-0000-0000-0000201F0000}"/>
    <cellStyle name="style1488364839018" xfId="7087" xr:uid="{00000000-0005-0000-0000-0000211F0000}"/>
    <cellStyle name="style1488364839096" xfId="7088" xr:uid="{00000000-0005-0000-0000-0000221F0000}"/>
    <cellStyle name="style1488364839175" xfId="7089" xr:uid="{00000000-0005-0000-0000-0000231F0000}"/>
    <cellStyle name="style1488364839253" xfId="7090" xr:uid="{00000000-0005-0000-0000-0000241F0000}"/>
    <cellStyle name="style1488364877463" xfId="7091" xr:uid="{00000000-0005-0000-0000-0000251F0000}"/>
    <cellStyle name="style1488364877557" xfId="7092" xr:uid="{00000000-0005-0000-0000-0000261F0000}"/>
    <cellStyle name="style1488364877651" xfId="7093" xr:uid="{00000000-0005-0000-0000-0000271F0000}"/>
    <cellStyle name="style1488364877745" xfId="7094" xr:uid="{00000000-0005-0000-0000-0000281F0000}"/>
    <cellStyle name="style1488364877854" xfId="7095" xr:uid="{00000000-0005-0000-0000-0000291F0000}"/>
    <cellStyle name="style1488364877963" xfId="7096" xr:uid="{00000000-0005-0000-0000-00002A1F0000}"/>
    <cellStyle name="style1488364878073" xfId="7097" xr:uid="{00000000-0005-0000-0000-00002B1F0000}"/>
    <cellStyle name="style1488364878182" xfId="7098" xr:uid="{00000000-0005-0000-0000-00002C1F0000}"/>
    <cellStyle name="style1488364878276" xfId="7099" xr:uid="{00000000-0005-0000-0000-00002D1F0000}"/>
    <cellStyle name="style1488364878370" xfId="7100" xr:uid="{00000000-0005-0000-0000-00002E1F0000}"/>
    <cellStyle name="style1488364878463" xfId="7101" xr:uid="{00000000-0005-0000-0000-00002F1F0000}"/>
    <cellStyle name="style1488364878542" xfId="7102" xr:uid="{00000000-0005-0000-0000-0000301F0000}"/>
    <cellStyle name="style1488364878635" xfId="7103" xr:uid="{00000000-0005-0000-0000-0000311F0000}"/>
    <cellStyle name="style1488364878729" xfId="7104" xr:uid="{00000000-0005-0000-0000-0000321F0000}"/>
    <cellStyle name="style1488364878823" xfId="7105" xr:uid="{00000000-0005-0000-0000-0000331F0000}"/>
    <cellStyle name="style1488364878932" xfId="7106" xr:uid="{00000000-0005-0000-0000-0000341F0000}"/>
    <cellStyle name="style1488364879057" xfId="7107" xr:uid="{00000000-0005-0000-0000-0000351F0000}"/>
    <cellStyle name="style1488364879167" xfId="7108" xr:uid="{00000000-0005-0000-0000-0000361F0000}"/>
    <cellStyle name="style1488364879276" xfId="7109" xr:uid="{00000000-0005-0000-0000-0000371F0000}"/>
    <cellStyle name="style1488364879370" xfId="7110" xr:uid="{00000000-0005-0000-0000-0000381F0000}"/>
    <cellStyle name="style1488364917423" xfId="7111" xr:uid="{00000000-0005-0000-0000-0000391F0000}"/>
    <cellStyle name="style1488364917517" xfId="7112" xr:uid="{00000000-0005-0000-0000-00003A1F0000}"/>
    <cellStyle name="style1488364917595" xfId="7113" xr:uid="{00000000-0005-0000-0000-00003B1F0000}"/>
    <cellStyle name="style1488364917688" xfId="7114" xr:uid="{00000000-0005-0000-0000-00003C1F0000}"/>
    <cellStyle name="style1488364917782" xfId="7115" xr:uid="{00000000-0005-0000-0000-00003D1F0000}"/>
    <cellStyle name="style1488364917860" xfId="7116" xr:uid="{00000000-0005-0000-0000-00003E1F0000}"/>
    <cellStyle name="style1488364917923" xfId="7117" xr:uid="{00000000-0005-0000-0000-00003F1F0000}"/>
    <cellStyle name="style1488364918032" xfId="7118" xr:uid="{00000000-0005-0000-0000-0000401F0000}"/>
    <cellStyle name="style1488364918142" xfId="7119" xr:uid="{00000000-0005-0000-0000-0000411F0000}"/>
    <cellStyle name="style1488364918235" xfId="7120" xr:uid="{00000000-0005-0000-0000-0000421F0000}"/>
    <cellStyle name="style1488364918329" xfId="7121" xr:uid="{00000000-0005-0000-0000-0000431F0000}"/>
    <cellStyle name="style1488364918407" xfId="7122" xr:uid="{00000000-0005-0000-0000-0000441F0000}"/>
    <cellStyle name="style1488364918501" xfId="7123" xr:uid="{00000000-0005-0000-0000-0000451F0000}"/>
    <cellStyle name="style1488364918595" xfId="7124" xr:uid="{00000000-0005-0000-0000-0000461F0000}"/>
    <cellStyle name="style1488364918704" xfId="7125" xr:uid="{00000000-0005-0000-0000-0000471F0000}"/>
    <cellStyle name="style1488364918798" xfId="7126" xr:uid="{00000000-0005-0000-0000-0000481F0000}"/>
    <cellStyle name="style1488364918876" xfId="7127" xr:uid="{00000000-0005-0000-0000-0000491F0000}"/>
    <cellStyle name="style1488364919001" xfId="7128" xr:uid="{00000000-0005-0000-0000-00004A1F0000}"/>
    <cellStyle name="style1488364919095" xfId="7129" xr:uid="{00000000-0005-0000-0000-00004B1F0000}"/>
    <cellStyle name="style1488364919189" xfId="7130" xr:uid="{00000000-0005-0000-0000-00004C1F0000}"/>
    <cellStyle name="style1488364919267" xfId="7131" xr:uid="{00000000-0005-0000-0000-00004D1F0000}"/>
    <cellStyle name="style1488364919361" xfId="7132" xr:uid="{00000000-0005-0000-0000-00004E1F0000}"/>
    <cellStyle name="style1488364919454" xfId="7133" xr:uid="{00000000-0005-0000-0000-00004F1F0000}"/>
    <cellStyle name="style1488364919532" xfId="7134" xr:uid="{00000000-0005-0000-0000-0000501F0000}"/>
    <cellStyle name="style1488366627327" xfId="7135" xr:uid="{00000000-0005-0000-0000-0000511F0000}"/>
    <cellStyle name="style1488366627452" xfId="7136" xr:uid="{00000000-0005-0000-0000-0000521F0000}"/>
    <cellStyle name="style1488366627561" xfId="7137" xr:uid="{00000000-0005-0000-0000-0000531F0000}"/>
    <cellStyle name="style1488366627655" xfId="7138" xr:uid="{00000000-0005-0000-0000-0000541F0000}"/>
    <cellStyle name="style1488366627764" xfId="7139" xr:uid="{00000000-0005-0000-0000-0000551F0000}"/>
    <cellStyle name="style1488366627858" xfId="7140" xr:uid="{00000000-0005-0000-0000-0000561F0000}"/>
    <cellStyle name="style1488366627968" xfId="7141" xr:uid="{00000000-0005-0000-0000-0000571F0000}"/>
    <cellStyle name="style1488366628061" xfId="7142" xr:uid="{00000000-0005-0000-0000-0000581F0000}"/>
    <cellStyle name="style1488366628186" xfId="7143" xr:uid="{00000000-0005-0000-0000-0000591F0000}"/>
    <cellStyle name="style1488366628280" xfId="7144" xr:uid="{00000000-0005-0000-0000-00005A1F0000}"/>
    <cellStyle name="style1488366628390" xfId="7145" xr:uid="{00000000-0005-0000-0000-00005B1F0000}"/>
    <cellStyle name="style1488366628483" xfId="7146" xr:uid="{00000000-0005-0000-0000-00005C1F0000}"/>
    <cellStyle name="style1488366628593" xfId="7147" xr:uid="{00000000-0005-0000-0000-00005D1F0000}"/>
    <cellStyle name="style1488366628718" xfId="7148" xr:uid="{00000000-0005-0000-0000-00005E1F0000}"/>
    <cellStyle name="style1488366628843" xfId="7149" xr:uid="{00000000-0005-0000-0000-00005F1F0000}"/>
    <cellStyle name="style1488366628983" xfId="7150" xr:uid="{00000000-0005-0000-0000-0000601F0000}"/>
    <cellStyle name="style1488366629077" xfId="7151" xr:uid="{00000000-0005-0000-0000-0000611F0000}"/>
    <cellStyle name="style1488366629171" xfId="7152" xr:uid="{00000000-0005-0000-0000-0000621F0000}"/>
    <cellStyle name="style1488366629280" xfId="7153" xr:uid="{00000000-0005-0000-0000-0000631F0000}"/>
    <cellStyle name="style1488366629374" xfId="7154" xr:uid="{00000000-0005-0000-0000-0000641F0000}"/>
    <cellStyle name="style1488366629483" xfId="7155" xr:uid="{00000000-0005-0000-0000-0000651F0000}"/>
    <cellStyle name="style1488366629577" xfId="7156" xr:uid="{00000000-0005-0000-0000-0000661F0000}"/>
    <cellStyle name="style1488366629686" xfId="7157" xr:uid="{00000000-0005-0000-0000-0000671F0000}"/>
    <cellStyle name="style1488366629780" xfId="7158" xr:uid="{00000000-0005-0000-0000-0000681F0000}"/>
    <cellStyle name="style1488366629893" xfId="7159" xr:uid="{00000000-0005-0000-0000-0000691F0000}"/>
    <cellStyle name="style1488366630018" xfId="7160" xr:uid="{00000000-0005-0000-0000-00006A1F0000}"/>
    <cellStyle name="style1488366630111" xfId="7161" xr:uid="{00000000-0005-0000-0000-00006B1F0000}"/>
    <cellStyle name="style1488366630221" xfId="7162" xr:uid="{00000000-0005-0000-0000-00006C1F0000}"/>
    <cellStyle name="style1488366630330" xfId="7163" xr:uid="{00000000-0005-0000-0000-00006D1F0000}"/>
    <cellStyle name="style1488366630424" xfId="7164" xr:uid="{00000000-0005-0000-0000-00006E1F0000}"/>
    <cellStyle name="style1488366630533" xfId="7165" xr:uid="{00000000-0005-0000-0000-00006F1F0000}"/>
    <cellStyle name="style1488366667884" xfId="7166" xr:uid="{00000000-0005-0000-0000-0000701F0000}"/>
    <cellStyle name="style1488366667994" xfId="7167" xr:uid="{00000000-0005-0000-0000-0000711F0000}"/>
    <cellStyle name="style1488366668072" xfId="7168" xr:uid="{00000000-0005-0000-0000-0000721F0000}"/>
    <cellStyle name="style1488366668166" xfId="7169" xr:uid="{00000000-0005-0000-0000-0000731F0000}"/>
    <cellStyle name="style1488366668244" xfId="7170" xr:uid="{00000000-0005-0000-0000-0000741F0000}"/>
    <cellStyle name="style1488366668337" xfId="7171" xr:uid="{00000000-0005-0000-0000-0000751F0000}"/>
    <cellStyle name="style1488366668416" xfId="7172" xr:uid="{00000000-0005-0000-0000-0000761F0000}"/>
    <cellStyle name="style1488366668509" xfId="7173" xr:uid="{00000000-0005-0000-0000-0000771F0000}"/>
    <cellStyle name="style1488366668603" xfId="7174" xr:uid="{00000000-0005-0000-0000-0000781F0000}"/>
    <cellStyle name="style1488366668681" xfId="7175" xr:uid="{00000000-0005-0000-0000-0000791F0000}"/>
    <cellStyle name="style1488366668775" xfId="7176" xr:uid="{00000000-0005-0000-0000-00007A1F0000}"/>
    <cellStyle name="style1488366668869" xfId="7177" xr:uid="{00000000-0005-0000-0000-00007B1F0000}"/>
    <cellStyle name="style1488366668962" xfId="7178" xr:uid="{00000000-0005-0000-0000-00007C1F0000}"/>
    <cellStyle name="style1488366669056" xfId="7179" xr:uid="{00000000-0005-0000-0000-00007D1F0000}"/>
    <cellStyle name="style1488366669150" xfId="7180" xr:uid="{00000000-0005-0000-0000-00007E1F0000}"/>
    <cellStyle name="style1488366669244" xfId="7181" xr:uid="{00000000-0005-0000-0000-00007F1F0000}"/>
    <cellStyle name="style1488366669322" xfId="7182" xr:uid="{00000000-0005-0000-0000-0000801F0000}"/>
    <cellStyle name="style1488366669431" xfId="7183" xr:uid="{00000000-0005-0000-0000-0000811F0000}"/>
    <cellStyle name="style1488366669525" xfId="7184" xr:uid="{00000000-0005-0000-0000-0000821F0000}"/>
    <cellStyle name="style1488366669619" xfId="7185" xr:uid="{00000000-0005-0000-0000-0000831F0000}"/>
    <cellStyle name="style1488366669697" xfId="7186" xr:uid="{00000000-0005-0000-0000-0000841F0000}"/>
    <cellStyle name="style1488366669791" xfId="7187" xr:uid="{00000000-0005-0000-0000-0000851F0000}"/>
    <cellStyle name="style1488366669884" xfId="7188" xr:uid="{00000000-0005-0000-0000-0000861F0000}"/>
    <cellStyle name="style1488366669978" xfId="7189" xr:uid="{00000000-0005-0000-0000-0000871F0000}"/>
    <cellStyle name="style1488366670072" xfId="7190" xr:uid="{00000000-0005-0000-0000-0000881F0000}"/>
    <cellStyle name="style1488366670166" xfId="7191" xr:uid="{00000000-0005-0000-0000-0000891F0000}"/>
    <cellStyle name="style1488366670244" xfId="7192" xr:uid="{00000000-0005-0000-0000-00008A1F0000}"/>
    <cellStyle name="style1488366670400" xfId="7193" xr:uid="{00000000-0005-0000-0000-00008B1F0000}"/>
    <cellStyle name="style1488366670478" xfId="7194" xr:uid="{00000000-0005-0000-0000-00008C1F0000}"/>
    <cellStyle name="style1488366670572" xfId="7195" xr:uid="{00000000-0005-0000-0000-00008D1F0000}"/>
    <cellStyle name="style1488366670650" xfId="7196" xr:uid="{00000000-0005-0000-0000-00008E1F0000}"/>
    <cellStyle name="style1488366670760" xfId="7197" xr:uid="{00000000-0005-0000-0000-00008F1F0000}"/>
    <cellStyle name="style1488366670838" xfId="7198" xr:uid="{00000000-0005-0000-0000-0000901F0000}"/>
    <cellStyle name="style1488366670916" xfId="7199" xr:uid="{00000000-0005-0000-0000-0000911F0000}"/>
    <cellStyle name="style1488366670994" xfId="7200" xr:uid="{00000000-0005-0000-0000-0000921F0000}"/>
    <cellStyle name="style1488366671057" xfId="7201" xr:uid="{00000000-0005-0000-0000-0000931F0000}"/>
    <cellStyle name="style1488366671135" xfId="7202" xr:uid="{00000000-0005-0000-0000-0000941F0000}"/>
    <cellStyle name="style1488366671213" xfId="7203" xr:uid="{00000000-0005-0000-0000-0000951F0000}"/>
    <cellStyle name="style1488366671275" xfId="7204" xr:uid="{00000000-0005-0000-0000-0000961F0000}"/>
    <cellStyle name="style1488366671432" xfId="7205" xr:uid="{00000000-0005-0000-0000-0000971F0000}"/>
    <cellStyle name="style1488366671494" xfId="7206" xr:uid="{00000000-0005-0000-0000-0000981F0000}"/>
    <cellStyle name="style1488366671572" xfId="7207" xr:uid="{00000000-0005-0000-0000-0000991F0000}"/>
    <cellStyle name="style1488366671650" xfId="7208" xr:uid="{00000000-0005-0000-0000-00009A1F0000}"/>
    <cellStyle name="style1488366709439" xfId="7209" xr:uid="{00000000-0005-0000-0000-00009B1F0000}"/>
    <cellStyle name="style1488366709533" xfId="7210" xr:uid="{00000000-0005-0000-0000-00009C1F0000}"/>
    <cellStyle name="style1488366709627" xfId="7211" xr:uid="{00000000-0005-0000-0000-00009D1F0000}"/>
    <cellStyle name="style1488366709721" xfId="7212" xr:uid="{00000000-0005-0000-0000-00009E1F0000}"/>
    <cellStyle name="style1488366709814" xfId="7213" xr:uid="{00000000-0005-0000-0000-00009F1F0000}"/>
    <cellStyle name="style1488366709908" xfId="7214" xr:uid="{00000000-0005-0000-0000-0000A01F0000}"/>
    <cellStyle name="style1488366710002" xfId="7215" xr:uid="{00000000-0005-0000-0000-0000A11F0000}"/>
    <cellStyle name="style1488366710096" xfId="7216" xr:uid="{00000000-0005-0000-0000-0000A21F0000}"/>
    <cellStyle name="style1488366710174" xfId="7217" xr:uid="{00000000-0005-0000-0000-0000A31F0000}"/>
    <cellStyle name="style1488366710267" xfId="7218" xr:uid="{00000000-0005-0000-0000-0000A41F0000}"/>
    <cellStyle name="style1488366710346" xfId="7219" xr:uid="{00000000-0005-0000-0000-0000A51F0000}"/>
    <cellStyle name="style1488366710439" xfId="7220" xr:uid="{00000000-0005-0000-0000-0000A61F0000}"/>
    <cellStyle name="style1488366710533" xfId="7221" xr:uid="{00000000-0005-0000-0000-0000A71F0000}"/>
    <cellStyle name="style1488366710627" xfId="7222" xr:uid="{00000000-0005-0000-0000-0000A81F0000}"/>
    <cellStyle name="style1488366710736" xfId="7223" xr:uid="{00000000-0005-0000-0000-0000A91F0000}"/>
    <cellStyle name="style1488366710846" xfId="7224" xr:uid="{00000000-0005-0000-0000-0000AA1F0000}"/>
    <cellStyle name="style1488366710971" xfId="7225" xr:uid="{00000000-0005-0000-0000-0000AB1F0000}"/>
    <cellStyle name="style1488366711080" xfId="7226" xr:uid="{00000000-0005-0000-0000-0000AC1F0000}"/>
    <cellStyle name="style1488366711158" xfId="7227" xr:uid="{00000000-0005-0000-0000-0000AD1F0000}"/>
    <cellStyle name="style1488366711252" xfId="7228" xr:uid="{00000000-0005-0000-0000-0000AE1F0000}"/>
    <cellStyle name="style1488366711330" xfId="7229" xr:uid="{00000000-0005-0000-0000-0000AF1F0000}"/>
    <cellStyle name="style1488366711424" xfId="7230" xr:uid="{00000000-0005-0000-0000-0000B01F0000}"/>
    <cellStyle name="style1488366711517" xfId="7231" xr:uid="{00000000-0005-0000-0000-0000B11F0000}"/>
    <cellStyle name="style1488366711611" xfId="7232" xr:uid="{00000000-0005-0000-0000-0000B21F0000}"/>
    <cellStyle name="style1488366711705" xfId="7233" xr:uid="{00000000-0005-0000-0000-0000B31F0000}"/>
    <cellStyle name="style1488366711783" xfId="7234" xr:uid="{00000000-0005-0000-0000-0000B41F0000}"/>
    <cellStyle name="style1488366711877" xfId="7235" xr:uid="{00000000-0005-0000-0000-0000B51F0000}"/>
    <cellStyle name="style1488366711986" xfId="7236" xr:uid="{00000000-0005-0000-0000-0000B61F0000}"/>
    <cellStyle name="style1488366712080" xfId="7237" xr:uid="{00000000-0005-0000-0000-0000B71F0000}"/>
    <cellStyle name="style1488366712158" xfId="7238" xr:uid="{00000000-0005-0000-0000-0000B81F0000}"/>
    <cellStyle name="style1488366712268" xfId="7239" xr:uid="{00000000-0005-0000-0000-0000B91F0000}"/>
    <cellStyle name="style1488366749382" xfId="7240" xr:uid="{00000000-0005-0000-0000-0000BA1F0000}"/>
    <cellStyle name="style1488366749476" xfId="7241" xr:uid="{00000000-0005-0000-0000-0000BB1F0000}"/>
    <cellStyle name="style1488366749569" xfId="7242" xr:uid="{00000000-0005-0000-0000-0000BC1F0000}"/>
    <cellStyle name="style1488366749663" xfId="7243" xr:uid="{00000000-0005-0000-0000-0000BD1F0000}"/>
    <cellStyle name="style1488366749757" xfId="7244" xr:uid="{00000000-0005-0000-0000-0000BE1F0000}"/>
    <cellStyle name="style1488366749851" xfId="7245" xr:uid="{00000000-0005-0000-0000-0000BF1F0000}"/>
    <cellStyle name="style1488366749944" xfId="7246" xr:uid="{00000000-0005-0000-0000-0000C01F0000}"/>
    <cellStyle name="style1488366750038" xfId="7247" xr:uid="{00000000-0005-0000-0000-0000C11F0000}"/>
    <cellStyle name="style1488366750132" xfId="7248" xr:uid="{00000000-0005-0000-0000-0000C21F0000}"/>
    <cellStyle name="style1488366750210" xfId="7249" xr:uid="{00000000-0005-0000-0000-0000C31F0000}"/>
    <cellStyle name="style1488366750304" xfId="7250" xr:uid="{00000000-0005-0000-0000-0000C41F0000}"/>
    <cellStyle name="style1488366750382" xfId="7251" xr:uid="{00000000-0005-0000-0000-0000C51F0000}"/>
    <cellStyle name="style1488366750507" xfId="7252" xr:uid="{00000000-0005-0000-0000-0000C61F0000}"/>
    <cellStyle name="style1488366750601" xfId="7253" xr:uid="{00000000-0005-0000-0000-0000C71F0000}"/>
    <cellStyle name="style1488366750694" xfId="7254" xr:uid="{00000000-0005-0000-0000-0000C81F0000}"/>
    <cellStyle name="style1488366750788" xfId="7255" xr:uid="{00000000-0005-0000-0000-0000C91F0000}"/>
    <cellStyle name="style1488366750882" xfId="7256" xr:uid="{00000000-0005-0000-0000-0000CA1F0000}"/>
    <cellStyle name="style1488366750976" xfId="7257" xr:uid="{00000000-0005-0000-0000-0000CB1F0000}"/>
    <cellStyle name="style1488366751054" xfId="7258" xr:uid="{00000000-0005-0000-0000-0000CC1F0000}"/>
    <cellStyle name="style1488366751148" xfId="7259" xr:uid="{00000000-0005-0000-0000-0000CD1F0000}"/>
    <cellStyle name="style1488366751241" xfId="7260" xr:uid="{00000000-0005-0000-0000-0000CE1F0000}"/>
    <cellStyle name="style1488366751335" xfId="7261" xr:uid="{00000000-0005-0000-0000-0000CF1F0000}"/>
    <cellStyle name="style1488366751413" xfId="7262" xr:uid="{00000000-0005-0000-0000-0000D01F0000}"/>
    <cellStyle name="style1488366751507" xfId="7263" xr:uid="{00000000-0005-0000-0000-0000D11F0000}"/>
    <cellStyle name="style1488366751585" xfId="7264" xr:uid="{00000000-0005-0000-0000-0000D21F0000}"/>
    <cellStyle name="style1488366751679" xfId="7265" xr:uid="{00000000-0005-0000-0000-0000D31F0000}"/>
    <cellStyle name="style1488366751773" xfId="7266" xr:uid="{00000000-0005-0000-0000-0000D41F0000}"/>
    <cellStyle name="style1488366751914" xfId="7267" xr:uid="{00000000-0005-0000-0000-0000D51F0000}"/>
    <cellStyle name="style1488366752007" xfId="7268" xr:uid="{00000000-0005-0000-0000-0000D61F0000}"/>
    <cellStyle name="style1488366752085" xfId="7269" xr:uid="{00000000-0005-0000-0000-0000D71F0000}"/>
    <cellStyle name="style1488366752195" xfId="7270" xr:uid="{00000000-0005-0000-0000-0000D81F0000}"/>
    <cellStyle name="style1488366752304" xfId="7271" xr:uid="{00000000-0005-0000-0000-0000D91F0000}"/>
    <cellStyle name="style1488366752367" xfId="7272" xr:uid="{00000000-0005-0000-0000-0000DA1F0000}"/>
    <cellStyle name="style1488366752445" xfId="7273" xr:uid="{00000000-0005-0000-0000-0000DB1F0000}"/>
    <cellStyle name="style1488366752523" xfId="7274" xr:uid="{00000000-0005-0000-0000-0000DC1F0000}"/>
    <cellStyle name="style1488366752585" xfId="7275" xr:uid="{00000000-0005-0000-0000-0000DD1F0000}"/>
    <cellStyle name="style1488366752664" xfId="7276" xr:uid="{00000000-0005-0000-0000-0000DE1F0000}"/>
    <cellStyle name="style1488366752742" xfId="7277" xr:uid="{00000000-0005-0000-0000-0000DF1F0000}"/>
    <cellStyle name="style1488366752804" xfId="7278" xr:uid="{00000000-0005-0000-0000-0000E01F0000}"/>
    <cellStyle name="style1488366752945" xfId="7279" xr:uid="{00000000-0005-0000-0000-0000E11F0000}"/>
    <cellStyle name="style1488366753023" xfId="7280" xr:uid="{00000000-0005-0000-0000-0000E21F0000}"/>
    <cellStyle name="style1488366753085" xfId="7281" xr:uid="{00000000-0005-0000-0000-0000E31F0000}"/>
    <cellStyle name="style1488366753164" xfId="7282" xr:uid="{00000000-0005-0000-0000-0000E41F0000}"/>
    <cellStyle name="style1488366792432" xfId="7283" xr:uid="{00000000-0005-0000-0000-0000E51F0000}"/>
    <cellStyle name="style1488366792541" xfId="7284" xr:uid="{00000000-0005-0000-0000-0000E61F0000}"/>
    <cellStyle name="style1488366792635" xfId="7285" xr:uid="{00000000-0005-0000-0000-0000E71F0000}"/>
    <cellStyle name="style1488366792729" xfId="7286" xr:uid="{00000000-0005-0000-0000-0000E81F0000}"/>
    <cellStyle name="style1488366792822" xfId="7287" xr:uid="{00000000-0005-0000-0000-0000E91F0000}"/>
    <cellStyle name="style1488366792932" xfId="7288" xr:uid="{00000000-0005-0000-0000-0000EA1F0000}"/>
    <cellStyle name="style1488366793025" xfId="7289" xr:uid="{00000000-0005-0000-0000-0000EB1F0000}"/>
    <cellStyle name="style1488366793119" xfId="7290" xr:uid="{00000000-0005-0000-0000-0000EC1F0000}"/>
    <cellStyle name="style1488366793213" xfId="7291" xr:uid="{00000000-0005-0000-0000-0000ED1F0000}"/>
    <cellStyle name="style1488366793322" xfId="7292" xr:uid="{00000000-0005-0000-0000-0000EE1F0000}"/>
    <cellStyle name="style1488366793416" xfId="7293" xr:uid="{00000000-0005-0000-0000-0000EF1F0000}"/>
    <cellStyle name="style1488366793510" xfId="7294" xr:uid="{00000000-0005-0000-0000-0000F01F0000}"/>
    <cellStyle name="style1488366793619" xfId="7295" xr:uid="{00000000-0005-0000-0000-0000F11F0000}"/>
    <cellStyle name="style1488366793713" xfId="7296" xr:uid="{00000000-0005-0000-0000-0000F21F0000}"/>
    <cellStyle name="style1488366793822" xfId="7297" xr:uid="{00000000-0005-0000-0000-0000F31F0000}"/>
    <cellStyle name="style1488366793948" xfId="7298" xr:uid="{00000000-0005-0000-0000-0000F41F0000}"/>
    <cellStyle name="style1488366794057" xfId="7299" xr:uid="{00000000-0005-0000-0000-0000F51F0000}"/>
    <cellStyle name="style1488366794151" xfId="7300" xr:uid="{00000000-0005-0000-0000-0000F61F0000}"/>
    <cellStyle name="style1488366794245" xfId="7301" xr:uid="{00000000-0005-0000-0000-0000F71F0000}"/>
    <cellStyle name="style1488366794354" xfId="7302" xr:uid="{00000000-0005-0000-0000-0000F81F0000}"/>
    <cellStyle name="style1488366794432" xfId="7303" xr:uid="{00000000-0005-0000-0000-0000F91F0000}"/>
    <cellStyle name="style1488366794526" xfId="7304" xr:uid="{00000000-0005-0000-0000-0000FA1F0000}"/>
    <cellStyle name="style1488366794635" xfId="7305" xr:uid="{00000000-0005-0000-0000-0000FB1F0000}"/>
    <cellStyle name="style1488366794729" xfId="7306" xr:uid="{00000000-0005-0000-0000-0000FC1F0000}"/>
    <cellStyle name="style1488366794838" xfId="7307" xr:uid="{00000000-0005-0000-0000-0000FD1F0000}"/>
    <cellStyle name="style1488366794932" xfId="7308" xr:uid="{00000000-0005-0000-0000-0000FE1F0000}"/>
    <cellStyle name="style1488366795026" xfId="7309" xr:uid="{00000000-0005-0000-0000-0000FF1F0000}"/>
    <cellStyle name="style1488366795135" xfId="7310" xr:uid="{00000000-0005-0000-0000-000000200000}"/>
    <cellStyle name="style1488366795213" xfId="7311" xr:uid="{00000000-0005-0000-0000-000001200000}"/>
    <cellStyle name="style1488366795307" xfId="7312" xr:uid="{00000000-0005-0000-0000-000002200000}"/>
    <cellStyle name="style1488366795417" xfId="7313" xr:uid="{00000000-0005-0000-0000-000003200000}"/>
    <cellStyle name="style1488366795526" xfId="7314" xr:uid="{00000000-0005-0000-0000-000004200000}"/>
    <cellStyle name="style1488366795604" xfId="7315" xr:uid="{00000000-0005-0000-0000-000005200000}"/>
    <cellStyle name="style1488366795698" xfId="7316" xr:uid="{00000000-0005-0000-0000-000006200000}"/>
    <cellStyle name="style1488366795776" xfId="7317" xr:uid="{00000000-0005-0000-0000-000007200000}"/>
    <cellStyle name="style1488366795854" xfId="7318" xr:uid="{00000000-0005-0000-0000-000008200000}"/>
    <cellStyle name="style1488366795932" xfId="7319" xr:uid="{00000000-0005-0000-0000-000009200000}"/>
    <cellStyle name="style1488366796026" xfId="7320" xr:uid="{00000000-0005-0000-0000-00000A200000}"/>
    <cellStyle name="style1488366796104" xfId="7321" xr:uid="{00000000-0005-0000-0000-00000B200000}"/>
    <cellStyle name="style1488366796214" xfId="7322" xr:uid="{00000000-0005-0000-0000-00000C200000}"/>
    <cellStyle name="style1488366796307" xfId="7323" xr:uid="{00000000-0005-0000-0000-00000D200000}"/>
    <cellStyle name="style1488366796386" xfId="7324" xr:uid="{00000000-0005-0000-0000-00000E200000}"/>
    <cellStyle name="style1488366796464" xfId="7325" xr:uid="{00000000-0005-0000-0000-00000F200000}"/>
    <cellStyle name="style1488366835144" xfId="7326" xr:uid="{00000000-0005-0000-0000-000010200000}"/>
    <cellStyle name="style1488366835253" xfId="7327" xr:uid="{00000000-0005-0000-0000-000011200000}"/>
    <cellStyle name="style1488366835347" xfId="7328" xr:uid="{00000000-0005-0000-0000-000012200000}"/>
    <cellStyle name="style1488366835441" xfId="7329" xr:uid="{00000000-0005-0000-0000-000013200000}"/>
    <cellStyle name="style1488366835535" xfId="7330" xr:uid="{00000000-0005-0000-0000-000014200000}"/>
    <cellStyle name="style1488366835644" xfId="7331" xr:uid="{00000000-0005-0000-0000-000015200000}"/>
    <cellStyle name="style1488366835738" xfId="7332" xr:uid="{00000000-0005-0000-0000-000016200000}"/>
    <cellStyle name="style1488366835847" xfId="7333" xr:uid="{00000000-0005-0000-0000-000017200000}"/>
    <cellStyle name="style1488366835957" xfId="7334" xr:uid="{00000000-0005-0000-0000-000018200000}"/>
    <cellStyle name="style1488366836035" xfId="7335" xr:uid="{00000000-0005-0000-0000-000019200000}"/>
    <cellStyle name="style1488366836129" xfId="7336" xr:uid="{00000000-0005-0000-0000-00001A200000}"/>
    <cellStyle name="style1488366836222" xfId="7337" xr:uid="{00000000-0005-0000-0000-00001B200000}"/>
    <cellStyle name="style1488366836316" xfId="7338" xr:uid="{00000000-0005-0000-0000-00001C200000}"/>
    <cellStyle name="style1488366836410" xfId="7339" xr:uid="{00000000-0005-0000-0000-00001D200000}"/>
    <cellStyle name="style1488366836504" xfId="7340" xr:uid="{00000000-0005-0000-0000-00001E200000}"/>
    <cellStyle name="style1488366836613" xfId="7341" xr:uid="{00000000-0005-0000-0000-00001F200000}"/>
    <cellStyle name="style1488366836738" xfId="7342" xr:uid="{00000000-0005-0000-0000-000020200000}"/>
    <cellStyle name="style1488366836847" xfId="7343" xr:uid="{00000000-0005-0000-0000-000021200000}"/>
    <cellStyle name="style1488366836941" xfId="7344" xr:uid="{00000000-0005-0000-0000-000022200000}"/>
    <cellStyle name="style1488366837050" xfId="7345" xr:uid="{00000000-0005-0000-0000-000023200000}"/>
    <cellStyle name="style1488366875241" xfId="7346" xr:uid="{00000000-0005-0000-0000-000024200000}"/>
    <cellStyle name="style1488366875335" xfId="7347" xr:uid="{00000000-0005-0000-0000-000025200000}"/>
    <cellStyle name="style1488366875413" xfId="7348" xr:uid="{00000000-0005-0000-0000-000026200000}"/>
    <cellStyle name="style1488366875507" xfId="7349" xr:uid="{00000000-0005-0000-0000-000027200000}"/>
    <cellStyle name="style1488366875600" xfId="7350" xr:uid="{00000000-0005-0000-0000-000028200000}"/>
    <cellStyle name="style1488366875663" xfId="7351" xr:uid="{00000000-0005-0000-0000-000029200000}"/>
    <cellStyle name="style1488366875757" xfId="7352" xr:uid="{00000000-0005-0000-0000-00002A200000}"/>
    <cellStyle name="style1488366875866" xfId="7353" xr:uid="{00000000-0005-0000-0000-00002B200000}"/>
    <cellStyle name="style1488366875960" xfId="7354" xr:uid="{00000000-0005-0000-0000-00002C200000}"/>
    <cellStyle name="style1488366876054" xfId="7355" xr:uid="{00000000-0005-0000-0000-00002D200000}"/>
    <cellStyle name="style1488366876132" xfId="7356" xr:uid="{00000000-0005-0000-0000-00002E200000}"/>
    <cellStyle name="style1488366876225" xfId="7357" xr:uid="{00000000-0005-0000-0000-00002F200000}"/>
    <cellStyle name="style1488366876319" xfId="7358" xr:uid="{00000000-0005-0000-0000-000030200000}"/>
    <cellStyle name="style1488366876413" xfId="7359" xr:uid="{00000000-0005-0000-0000-000031200000}"/>
    <cellStyle name="style1488366876507" xfId="7360" xr:uid="{00000000-0005-0000-0000-000032200000}"/>
    <cellStyle name="style1488366876600" xfId="7361" xr:uid="{00000000-0005-0000-0000-000033200000}"/>
    <cellStyle name="style1488366876694" xfId="7362" xr:uid="{00000000-0005-0000-0000-000034200000}"/>
    <cellStyle name="style1488366876819" xfId="7363" xr:uid="{00000000-0005-0000-0000-000035200000}"/>
    <cellStyle name="style1488366876913" xfId="7364" xr:uid="{00000000-0005-0000-0000-000036200000}"/>
    <cellStyle name="style1488366876991" xfId="7365" xr:uid="{00000000-0005-0000-0000-000037200000}"/>
    <cellStyle name="style1488366877085" xfId="7366" xr:uid="{00000000-0005-0000-0000-000038200000}"/>
    <cellStyle name="style1488366877179" xfId="7367" xr:uid="{00000000-0005-0000-0000-000039200000}"/>
    <cellStyle name="style1488366877272" xfId="7368" xr:uid="{00000000-0005-0000-0000-00003A200000}"/>
    <cellStyle name="style1488366877351" xfId="7369" xr:uid="{00000000-0005-0000-0000-00003B200000}"/>
    <cellStyle name="style1488369150063" xfId="7370" xr:uid="{00000000-0005-0000-0000-00003C200000}"/>
    <cellStyle name="style1488369150173" xfId="7371" xr:uid="{00000000-0005-0000-0000-00003D200000}"/>
    <cellStyle name="style1488369150282" xfId="7372" xr:uid="{00000000-0005-0000-0000-00003E200000}"/>
    <cellStyle name="style1488369150407" xfId="7373" xr:uid="{00000000-0005-0000-0000-00003F200000}"/>
    <cellStyle name="style1488369150516" xfId="7374" xr:uid="{00000000-0005-0000-0000-000040200000}"/>
    <cellStyle name="style1488369150626" xfId="7375" xr:uid="{00000000-0005-0000-0000-000041200000}"/>
    <cellStyle name="style1488369150719" xfId="7376" xr:uid="{00000000-0005-0000-0000-000042200000}"/>
    <cellStyle name="style1488369150829" xfId="7377" xr:uid="{00000000-0005-0000-0000-000043200000}"/>
    <cellStyle name="style1488369150923" xfId="7378" xr:uid="{00000000-0005-0000-0000-000044200000}"/>
    <cellStyle name="style1488369151063" xfId="7379" xr:uid="{00000000-0005-0000-0000-000045200000}"/>
    <cellStyle name="style1488369151173" xfId="7380" xr:uid="{00000000-0005-0000-0000-000046200000}"/>
    <cellStyle name="style1488369151266" xfId="7381" xr:uid="{00000000-0005-0000-0000-000047200000}"/>
    <cellStyle name="style1488369151376" xfId="7382" xr:uid="{00000000-0005-0000-0000-000048200000}"/>
    <cellStyle name="style1488369151485" xfId="7383" xr:uid="{00000000-0005-0000-0000-000049200000}"/>
    <cellStyle name="style1488369151594" xfId="7384" xr:uid="{00000000-0005-0000-0000-00004A200000}"/>
    <cellStyle name="style1488369151704" xfId="7385" xr:uid="{00000000-0005-0000-0000-00004B200000}"/>
    <cellStyle name="style1488369151798" xfId="7386" xr:uid="{00000000-0005-0000-0000-00004C200000}"/>
    <cellStyle name="style1488369151907" xfId="7387" xr:uid="{00000000-0005-0000-0000-00004D200000}"/>
    <cellStyle name="style1488369152016" xfId="7388" xr:uid="{00000000-0005-0000-0000-00004E200000}"/>
    <cellStyle name="style1488369152126" xfId="7389" xr:uid="{00000000-0005-0000-0000-00004F200000}"/>
    <cellStyle name="style1488369152251" xfId="7390" xr:uid="{00000000-0005-0000-0000-000050200000}"/>
    <cellStyle name="style1488369152360" xfId="7391" xr:uid="{00000000-0005-0000-0000-000051200000}"/>
    <cellStyle name="style1488369152454" xfId="7392" xr:uid="{00000000-0005-0000-0000-000052200000}"/>
    <cellStyle name="style1488369152563" xfId="7393" xr:uid="{00000000-0005-0000-0000-000053200000}"/>
    <cellStyle name="style1488369152657" xfId="7394" xr:uid="{00000000-0005-0000-0000-000054200000}"/>
    <cellStyle name="style1488369152751" xfId="7395" xr:uid="{00000000-0005-0000-0000-000055200000}"/>
    <cellStyle name="style1488369152860" xfId="7396" xr:uid="{00000000-0005-0000-0000-000056200000}"/>
    <cellStyle name="style1488369152985" xfId="7397" xr:uid="{00000000-0005-0000-0000-000057200000}"/>
    <cellStyle name="style1488369153095" xfId="7398" xr:uid="{00000000-0005-0000-0000-000058200000}"/>
    <cellStyle name="style1488369153204" xfId="7399" xr:uid="{00000000-0005-0000-0000-000059200000}"/>
    <cellStyle name="style1488369153301" xfId="7400" xr:uid="{00000000-0005-0000-0000-00005A200000}"/>
    <cellStyle name="style1488369190678" xfId="7401" xr:uid="{00000000-0005-0000-0000-00005B200000}"/>
    <cellStyle name="style1488369190772" xfId="7402" xr:uid="{00000000-0005-0000-0000-00005C200000}"/>
    <cellStyle name="style1488369190865" xfId="7403" xr:uid="{00000000-0005-0000-0000-00005D200000}"/>
    <cellStyle name="style1488369190959" xfId="7404" xr:uid="{00000000-0005-0000-0000-00005E200000}"/>
    <cellStyle name="style1488369191053" xfId="7405" xr:uid="{00000000-0005-0000-0000-00005F200000}"/>
    <cellStyle name="style1488369191131" xfId="7406" xr:uid="{00000000-0005-0000-0000-000060200000}"/>
    <cellStyle name="style1488369191225" xfId="7407" xr:uid="{00000000-0005-0000-0000-000061200000}"/>
    <cellStyle name="style1488369191319" xfId="7408" xr:uid="{00000000-0005-0000-0000-000062200000}"/>
    <cellStyle name="style1488369191397" xfId="7409" xr:uid="{00000000-0005-0000-0000-000063200000}"/>
    <cellStyle name="style1488369191491" xfId="7410" xr:uid="{00000000-0005-0000-0000-000064200000}"/>
    <cellStyle name="style1488369191569" xfId="7411" xr:uid="{00000000-0005-0000-0000-000065200000}"/>
    <cellStyle name="style1488369191663" xfId="7412" xr:uid="{00000000-0005-0000-0000-000066200000}"/>
    <cellStyle name="style1488369191756" xfId="7413" xr:uid="{00000000-0005-0000-0000-000067200000}"/>
    <cellStyle name="style1488369191834" xfId="7414" xr:uid="{00000000-0005-0000-0000-000068200000}"/>
    <cellStyle name="style1488369191944" xfId="7415" xr:uid="{00000000-0005-0000-0000-000069200000}"/>
    <cellStyle name="style1488369192022" xfId="7416" xr:uid="{00000000-0005-0000-0000-00006A200000}"/>
    <cellStyle name="style1488369192116" xfId="7417" xr:uid="{00000000-0005-0000-0000-00006B200000}"/>
    <cellStyle name="style1488369192209" xfId="7418" xr:uid="{00000000-0005-0000-0000-00006C200000}"/>
    <cellStyle name="style1488369192319" xfId="7419" xr:uid="{00000000-0005-0000-0000-00006D200000}"/>
    <cellStyle name="style1488369192397" xfId="7420" xr:uid="{00000000-0005-0000-0000-00006E200000}"/>
    <cellStyle name="style1488369192491" xfId="7421" xr:uid="{00000000-0005-0000-0000-00006F200000}"/>
    <cellStyle name="style1488369192569" xfId="7422" xr:uid="{00000000-0005-0000-0000-000070200000}"/>
    <cellStyle name="style1488369192663" xfId="7423" xr:uid="{00000000-0005-0000-0000-000071200000}"/>
    <cellStyle name="style1488369192756" xfId="7424" xr:uid="{00000000-0005-0000-0000-000072200000}"/>
    <cellStyle name="style1488369192834" xfId="7425" xr:uid="{00000000-0005-0000-0000-000073200000}"/>
    <cellStyle name="style1488369192928" xfId="7426" xr:uid="{00000000-0005-0000-0000-000074200000}"/>
    <cellStyle name="style1488369193022" xfId="7427" xr:uid="{00000000-0005-0000-0000-000075200000}"/>
    <cellStyle name="style1488369193163" xfId="7428" xr:uid="{00000000-0005-0000-0000-000076200000}"/>
    <cellStyle name="style1488369193256" xfId="7429" xr:uid="{00000000-0005-0000-0000-000077200000}"/>
    <cellStyle name="style1488369193350" xfId="7430" xr:uid="{00000000-0005-0000-0000-000078200000}"/>
    <cellStyle name="style1488369193428" xfId="7431" xr:uid="{00000000-0005-0000-0000-000079200000}"/>
    <cellStyle name="style1488369193538" xfId="7432" xr:uid="{00000000-0005-0000-0000-00007A200000}"/>
    <cellStyle name="style1488369193616" xfId="7433" xr:uid="{00000000-0005-0000-0000-00007B200000}"/>
    <cellStyle name="style1488369193694" xfId="7434" xr:uid="{00000000-0005-0000-0000-00007C200000}"/>
    <cellStyle name="style1488369193772" xfId="7435" xr:uid="{00000000-0005-0000-0000-00007D200000}"/>
    <cellStyle name="style1488369193835" xfId="7436" xr:uid="{00000000-0005-0000-0000-00007E200000}"/>
    <cellStyle name="style1488369193913" xfId="7437" xr:uid="{00000000-0005-0000-0000-00007F200000}"/>
    <cellStyle name="style1488369193991" xfId="7438" xr:uid="{00000000-0005-0000-0000-000080200000}"/>
    <cellStyle name="style1488369194069" xfId="7439" xr:uid="{00000000-0005-0000-0000-000081200000}"/>
    <cellStyle name="style1488369194210" xfId="7440" xr:uid="{00000000-0005-0000-0000-000082200000}"/>
    <cellStyle name="style1488369194272" xfId="7441" xr:uid="{00000000-0005-0000-0000-000083200000}"/>
    <cellStyle name="style1488369194350" xfId="7442" xr:uid="{00000000-0005-0000-0000-000084200000}"/>
    <cellStyle name="style1488369194428" xfId="7443" xr:uid="{00000000-0005-0000-0000-000085200000}"/>
    <cellStyle name="style1488369232028" xfId="7444" xr:uid="{00000000-0005-0000-0000-000086200000}"/>
    <cellStyle name="style1488369232168" xfId="7445" xr:uid="{00000000-0005-0000-0000-000087200000}"/>
    <cellStyle name="style1488369232262" xfId="7446" xr:uid="{00000000-0005-0000-0000-000088200000}"/>
    <cellStyle name="style1488369232340" xfId="7447" xr:uid="{00000000-0005-0000-0000-000089200000}"/>
    <cellStyle name="style1488369232434" xfId="7448" xr:uid="{00000000-0005-0000-0000-00008A200000}"/>
    <cellStyle name="style1488369232528" xfId="7449" xr:uid="{00000000-0005-0000-0000-00008B200000}"/>
    <cellStyle name="style1488369232606" xfId="7450" xr:uid="{00000000-0005-0000-0000-00008C200000}"/>
    <cellStyle name="style1488369232700" xfId="7451" xr:uid="{00000000-0005-0000-0000-00008D200000}"/>
    <cellStyle name="style1488369232778" xfId="7452" xr:uid="{00000000-0005-0000-0000-00008E200000}"/>
    <cellStyle name="style1488369232872" xfId="7453" xr:uid="{00000000-0005-0000-0000-00008F200000}"/>
    <cellStyle name="style1488369232965" xfId="7454" xr:uid="{00000000-0005-0000-0000-000090200000}"/>
    <cellStyle name="style1488369233059" xfId="7455" xr:uid="{00000000-0005-0000-0000-000091200000}"/>
    <cellStyle name="style1488369233153" xfId="7456" xr:uid="{00000000-0005-0000-0000-000092200000}"/>
    <cellStyle name="style1488369233231" xfId="7457" xr:uid="{00000000-0005-0000-0000-000093200000}"/>
    <cellStyle name="style1488369233325" xfId="7458" xr:uid="{00000000-0005-0000-0000-000094200000}"/>
    <cellStyle name="style1488369233418" xfId="7459" xr:uid="{00000000-0005-0000-0000-000095200000}"/>
    <cellStyle name="style1488369233497" xfId="7460" xr:uid="{00000000-0005-0000-0000-000096200000}"/>
    <cellStyle name="style1488369233606" xfId="7461" xr:uid="{00000000-0005-0000-0000-000097200000}"/>
    <cellStyle name="style1488369233700" xfId="7462" xr:uid="{00000000-0005-0000-0000-000098200000}"/>
    <cellStyle name="style1488369233793" xfId="7463" xr:uid="{00000000-0005-0000-0000-000099200000}"/>
    <cellStyle name="style1488369233872" xfId="7464" xr:uid="{00000000-0005-0000-0000-00009A200000}"/>
    <cellStyle name="style1488369233981" xfId="7465" xr:uid="{00000000-0005-0000-0000-00009B200000}"/>
    <cellStyle name="style1488369234059" xfId="7466" xr:uid="{00000000-0005-0000-0000-00009C200000}"/>
    <cellStyle name="style1488369234153" xfId="7467" xr:uid="{00000000-0005-0000-0000-00009D200000}"/>
    <cellStyle name="style1488369234247" xfId="7468" xr:uid="{00000000-0005-0000-0000-00009E200000}"/>
    <cellStyle name="style1488369234325" xfId="7469" xr:uid="{00000000-0005-0000-0000-00009F200000}"/>
    <cellStyle name="style1488369234418" xfId="7470" xr:uid="{00000000-0005-0000-0000-0000A0200000}"/>
    <cellStyle name="style1488369234528" xfId="7471" xr:uid="{00000000-0005-0000-0000-0000A1200000}"/>
    <cellStyle name="style1488369234606" xfId="7472" xr:uid="{00000000-0005-0000-0000-0000A2200000}"/>
    <cellStyle name="style1488369234700" xfId="7473" xr:uid="{00000000-0005-0000-0000-0000A3200000}"/>
    <cellStyle name="style1488369234778" xfId="7474" xr:uid="{00000000-0005-0000-0000-0000A4200000}"/>
    <cellStyle name="style1488369272927" xfId="7475" xr:uid="{00000000-0005-0000-0000-0000A5200000}"/>
    <cellStyle name="style1488369273037" xfId="7476" xr:uid="{00000000-0005-0000-0000-0000A6200000}"/>
    <cellStyle name="style1488369273131" xfId="7477" xr:uid="{00000000-0005-0000-0000-0000A7200000}"/>
    <cellStyle name="style1488369273224" xfId="7478" xr:uid="{00000000-0005-0000-0000-0000A8200000}"/>
    <cellStyle name="style1488369273318" xfId="7479" xr:uid="{00000000-0005-0000-0000-0000A9200000}"/>
    <cellStyle name="style1488369273396" xfId="7480" xr:uid="{00000000-0005-0000-0000-0000AA200000}"/>
    <cellStyle name="style1488369273490" xfId="7481" xr:uid="{00000000-0005-0000-0000-0000AB200000}"/>
    <cellStyle name="style1488369273568" xfId="7482" xr:uid="{00000000-0005-0000-0000-0000AC200000}"/>
    <cellStyle name="style1488369273662" xfId="7483" xr:uid="{00000000-0005-0000-0000-0000AD200000}"/>
    <cellStyle name="style1488369273756" xfId="7484" xr:uid="{00000000-0005-0000-0000-0000AE200000}"/>
    <cellStyle name="style1488369273834" xfId="7485" xr:uid="{00000000-0005-0000-0000-0000AF200000}"/>
    <cellStyle name="style1488369273927" xfId="7486" xr:uid="{00000000-0005-0000-0000-0000B0200000}"/>
    <cellStyle name="style1488369274021" xfId="7487" xr:uid="{00000000-0005-0000-0000-0000B1200000}"/>
    <cellStyle name="style1488369274099" xfId="7488" xr:uid="{00000000-0005-0000-0000-0000B2200000}"/>
    <cellStyle name="style1488369274209" xfId="7489" xr:uid="{00000000-0005-0000-0000-0000B3200000}"/>
    <cellStyle name="style1488369274303" xfId="7490" xr:uid="{00000000-0005-0000-0000-0000B4200000}"/>
    <cellStyle name="style1488369274396" xfId="7491" xr:uid="{00000000-0005-0000-0000-0000B5200000}"/>
    <cellStyle name="style1488369274506" xfId="7492" xr:uid="{00000000-0005-0000-0000-0000B6200000}"/>
    <cellStyle name="style1488369274584" xfId="7493" xr:uid="{00000000-0005-0000-0000-0000B7200000}"/>
    <cellStyle name="style1488369274678" xfId="7494" xr:uid="{00000000-0005-0000-0000-0000B8200000}"/>
    <cellStyle name="style1488369274771" xfId="7495" xr:uid="{00000000-0005-0000-0000-0000B9200000}"/>
    <cellStyle name="style1488369274850" xfId="7496" xr:uid="{00000000-0005-0000-0000-0000BA200000}"/>
    <cellStyle name="style1488369274943" xfId="7497" xr:uid="{00000000-0005-0000-0000-0000BB200000}"/>
    <cellStyle name="style1488369275037" xfId="7498" xr:uid="{00000000-0005-0000-0000-0000BC200000}"/>
    <cellStyle name="style1488369275131" xfId="7499" xr:uid="{00000000-0005-0000-0000-0000BD200000}"/>
    <cellStyle name="style1488369275209" xfId="7500" xr:uid="{00000000-0005-0000-0000-0000BE200000}"/>
    <cellStyle name="style1488369275334" xfId="7501" xr:uid="{00000000-0005-0000-0000-0000BF200000}"/>
    <cellStyle name="style1488369275459" xfId="7502" xr:uid="{00000000-0005-0000-0000-0000C0200000}"/>
    <cellStyle name="style1488369275537" xfId="7503" xr:uid="{00000000-0005-0000-0000-0000C1200000}"/>
    <cellStyle name="style1488369275631" xfId="7504" xr:uid="{00000000-0005-0000-0000-0000C2200000}"/>
    <cellStyle name="style1488369275725" xfId="7505" xr:uid="{00000000-0005-0000-0000-0000C3200000}"/>
    <cellStyle name="style1488369275818" xfId="7506" xr:uid="{00000000-0005-0000-0000-0000C4200000}"/>
    <cellStyle name="style1488369275896" xfId="7507" xr:uid="{00000000-0005-0000-0000-0000C5200000}"/>
    <cellStyle name="style1488369275975" xfId="7508" xr:uid="{00000000-0005-0000-0000-0000C6200000}"/>
    <cellStyle name="style1488369276053" xfId="7509" xr:uid="{00000000-0005-0000-0000-0000C7200000}"/>
    <cellStyle name="style1488369276131" xfId="7510" xr:uid="{00000000-0005-0000-0000-0000C8200000}"/>
    <cellStyle name="style1488369276209" xfId="7511" xr:uid="{00000000-0005-0000-0000-0000C9200000}"/>
    <cellStyle name="style1488369276271" xfId="7512" xr:uid="{00000000-0005-0000-0000-0000CA200000}"/>
    <cellStyle name="style1488369276350" xfId="7513" xr:uid="{00000000-0005-0000-0000-0000CB200000}"/>
    <cellStyle name="style1488369276475" xfId="7514" xr:uid="{00000000-0005-0000-0000-0000CC200000}"/>
    <cellStyle name="style1488369276537" xfId="7515" xr:uid="{00000000-0005-0000-0000-0000CD200000}"/>
    <cellStyle name="style1488369276616" xfId="7516" xr:uid="{00000000-0005-0000-0000-0000CE200000}"/>
    <cellStyle name="style1488369276694" xfId="7517" xr:uid="{00000000-0005-0000-0000-0000CF200000}"/>
    <cellStyle name="style1488369314594" xfId="7518" xr:uid="{00000000-0005-0000-0000-0000D0200000}"/>
    <cellStyle name="style1488369314688" xfId="7519" xr:uid="{00000000-0005-0000-0000-0000D1200000}"/>
    <cellStyle name="style1488369314766" xfId="7520" xr:uid="{00000000-0005-0000-0000-0000D2200000}"/>
    <cellStyle name="style1488369314860" xfId="7521" xr:uid="{00000000-0005-0000-0000-0000D3200000}"/>
    <cellStyle name="style1488369314953" xfId="7522" xr:uid="{00000000-0005-0000-0000-0000D4200000}"/>
    <cellStyle name="style1488369315032" xfId="7523" xr:uid="{00000000-0005-0000-0000-0000D5200000}"/>
    <cellStyle name="style1488369315125" xfId="7524" xr:uid="{00000000-0005-0000-0000-0000D6200000}"/>
    <cellStyle name="style1488369315219" xfId="7525" xr:uid="{00000000-0005-0000-0000-0000D7200000}"/>
    <cellStyle name="style1488369315297" xfId="7526" xr:uid="{00000000-0005-0000-0000-0000D8200000}"/>
    <cellStyle name="style1488369315391" xfId="7527" xr:uid="{00000000-0005-0000-0000-0000D9200000}"/>
    <cellStyle name="style1488369315469" xfId="7528" xr:uid="{00000000-0005-0000-0000-0000DA200000}"/>
    <cellStyle name="style1488369315563" xfId="7529" xr:uid="{00000000-0005-0000-0000-0000DB200000}"/>
    <cellStyle name="style1488369315657" xfId="7530" xr:uid="{00000000-0005-0000-0000-0000DC200000}"/>
    <cellStyle name="style1488369315735" xfId="7531" xr:uid="{00000000-0005-0000-0000-0000DD200000}"/>
    <cellStyle name="style1488369315829" xfId="7532" xr:uid="{00000000-0005-0000-0000-0000DE200000}"/>
    <cellStyle name="style1488369315922" xfId="7533" xr:uid="{00000000-0005-0000-0000-0000DF200000}"/>
    <cellStyle name="style1488369316016" xfId="7534" xr:uid="{00000000-0005-0000-0000-0000E0200000}"/>
    <cellStyle name="style1488369316126" xfId="7535" xr:uid="{00000000-0005-0000-0000-0000E1200000}"/>
    <cellStyle name="style1488369316219" xfId="7536" xr:uid="{00000000-0005-0000-0000-0000E2200000}"/>
    <cellStyle name="style1488369316313" xfId="7537" xr:uid="{00000000-0005-0000-0000-0000E3200000}"/>
    <cellStyle name="style1488369316391" xfId="7538" xr:uid="{00000000-0005-0000-0000-0000E4200000}"/>
    <cellStyle name="style1488369316485" xfId="7539" xr:uid="{00000000-0005-0000-0000-0000E5200000}"/>
    <cellStyle name="style1488369316579" xfId="7540" xr:uid="{00000000-0005-0000-0000-0000E6200000}"/>
    <cellStyle name="style1488369316657" xfId="7541" xr:uid="{00000000-0005-0000-0000-0000E7200000}"/>
    <cellStyle name="style1488369316751" xfId="7542" xr:uid="{00000000-0005-0000-0000-0000E8200000}"/>
    <cellStyle name="style1488369316829" xfId="7543" xr:uid="{00000000-0005-0000-0000-0000E9200000}"/>
    <cellStyle name="style1488369316938" xfId="7544" xr:uid="{00000000-0005-0000-0000-0000EA200000}"/>
    <cellStyle name="style1488369317032" xfId="7545" xr:uid="{00000000-0005-0000-0000-0000EB200000}"/>
    <cellStyle name="style1488369317126" xfId="7546" xr:uid="{00000000-0005-0000-0000-0000EC200000}"/>
    <cellStyle name="style1488369317204" xfId="7547" xr:uid="{00000000-0005-0000-0000-0000ED200000}"/>
    <cellStyle name="style1488369317298" xfId="7548" xr:uid="{00000000-0005-0000-0000-0000EE200000}"/>
    <cellStyle name="style1488369317407" xfId="7549" xr:uid="{00000000-0005-0000-0000-0000EF200000}"/>
    <cellStyle name="style1488369317469" xfId="7550" xr:uid="{00000000-0005-0000-0000-0000F0200000}"/>
    <cellStyle name="style1488369317548" xfId="7551" xr:uid="{00000000-0005-0000-0000-0000F1200000}"/>
    <cellStyle name="style1488369317626" xfId="7552" xr:uid="{00000000-0005-0000-0000-0000F2200000}"/>
    <cellStyle name="style1488369317688" xfId="7553" xr:uid="{00000000-0005-0000-0000-0000F3200000}"/>
    <cellStyle name="style1488369317766" xfId="7554" xr:uid="{00000000-0005-0000-0000-0000F4200000}"/>
    <cellStyle name="style1488369317844" xfId="7555" xr:uid="{00000000-0005-0000-0000-0000F5200000}"/>
    <cellStyle name="style1488369317923" xfId="7556" xr:uid="{00000000-0005-0000-0000-0000F6200000}"/>
    <cellStyle name="style1488369318016" xfId="7557" xr:uid="{00000000-0005-0000-0000-0000F7200000}"/>
    <cellStyle name="style1488369318110" xfId="7558" xr:uid="{00000000-0005-0000-0000-0000F8200000}"/>
    <cellStyle name="style1488369318173" xfId="7559" xr:uid="{00000000-0005-0000-0000-0000F9200000}"/>
    <cellStyle name="style1488369318251" xfId="7560" xr:uid="{00000000-0005-0000-0000-0000FA200000}"/>
    <cellStyle name="style1488369356369" xfId="7561" xr:uid="{00000000-0005-0000-0000-0000FB200000}"/>
    <cellStyle name="style1488369356479" xfId="7562" xr:uid="{00000000-0005-0000-0000-0000FC200000}"/>
    <cellStyle name="style1488369356573" xfId="7563" xr:uid="{00000000-0005-0000-0000-0000FD200000}"/>
    <cellStyle name="style1488369356666" xfId="7564" xr:uid="{00000000-0005-0000-0000-0000FE200000}"/>
    <cellStyle name="style1488369356776" xfId="7565" xr:uid="{00000000-0005-0000-0000-0000FF200000}"/>
    <cellStyle name="style1488369356885" xfId="7566" xr:uid="{00000000-0005-0000-0000-000000210000}"/>
    <cellStyle name="style1488369356995" xfId="7567" xr:uid="{00000000-0005-0000-0000-000001210000}"/>
    <cellStyle name="style1488369357088" xfId="7568" xr:uid="{00000000-0005-0000-0000-000002210000}"/>
    <cellStyle name="style1488369357182" xfId="7569" xr:uid="{00000000-0005-0000-0000-000003210000}"/>
    <cellStyle name="style1488369357276" xfId="7570" xr:uid="{00000000-0005-0000-0000-000004210000}"/>
    <cellStyle name="style1488369357354" xfId="7571" xr:uid="{00000000-0005-0000-0000-000005210000}"/>
    <cellStyle name="style1488369357448" xfId="7572" xr:uid="{00000000-0005-0000-0000-000006210000}"/>
    <cellStyle name="style1488369357542" xfId="7573" xr:uid="{00000000-0005-0000-0000-000007210000}"/>
    <cellStyle name="style1488369357620" xfId="7574" xr:uid="{00000000-0005-0000-0000-000008210000}"/>
    <cellStyle name="style1488369357729" xfId="7575" xr:uid="{00000000-0005-0000-0000-000009210000}"/>
    <cellStyle name="style1488369357823" xfId="7576" xr:uid="{00000000-0005-0000-0000-00000A210000}"/>
    <cellStyle name="style1488369357963" xfId="7577" xr:uid="{00000000-0005-0000-0000-00000B210000}"/>
    <cellStyle name="style1488369358057" xfId="7578" xr:uid="{00000000-0005-0000-0000-00000C210000}"/>
    <cellStyle name="style1488369358167" xfId="7579" xr:uid="{00000000-0005-0000-0000-00000D210000}"/>
    <cellStyle name="style1488369358276" xfId="7580" xr:uid="{00000000-0005-0000-0000-00000E210000}"/>
    <cellStyle name="style1488369395868" xfId="7581" xr:uid="{00000000-0005-0000-0000-00000F210000}"/>
    <cellStyle name="style1488369395978" xfId="7582" xr:uid="{00000000-0005-0000-0000-000010210000}"/>
    <cellStyle name="style1488369396071" xfId="7583" xr:uid="{00000000-0005-0000-0000-000011210000}"/>
    <cellStyle name="style1488369396149" xfId="7584" xr:uid="{00000000-0005-0000-0000-000012210000}"/>
    <cellStyle name="style1488369396243" xfId="7585" xr:uid="{00000000-0005-0000-0000-000013210000}"/>
    <cellStyle name="style1488369396322" xfId="7586" xr:uid="{00000000-0005-0000-0000-000014210000}"/>
    <cellStyle name="style1488369396400" xfId="7587" xr:uid="{00000000-0005-0000-0000-000015210000}"/>
    <cellStyle name="style1488369396494" xfId="7588" xr:uid="{00000000-0005-0000-0000-000016210000}"/>
    <cellStyle name="style1488369396603" xfId="7589" xr:uid="{00000000-0005-0000-0000-000017210000}"/>
    <cellStyle name="style1488369396681" xfId="7590" xr:uid="{00000000-0005-0000-0000-000018210000}"/>
    <cellStyle name="style1488369396775" xfId="7591" xr:uid="{00000000-0005-0000-0000-000019210000}"/>
    <cellStyle name="style1488369396853" xfId="7592" xr:uid="{00000000-0005-0000-0000-00001A210000}"/>
    <cellStyle name="style1488369396947" xfId="7593" xr:uid="{00000000-0005-0000-0000-00001B210000}"/>
    <cellStyle name="style1488369397056" xfId="7594" xr:uid="{00000000-0005-0000-0000-00001C210000}"/>
    <cellStyle name="style1488369397150" xfId="7595" xr:uid="{00000000-0005-0000-0000-00001D210000}"/>
    <cellStyle name="style1488369397244" xfId="7596" xr:uid="{00000000-0005-0000-0000-00001E210000}"/>
    <cellStyle name="style1488369397337" xfId="7597" xr:uid="{00000000-0005-0000-0000-00001F210000}"/>
    <cellStyle name="style1488369397462" xfId="7598" xr:uid="{00000000-0005-0000-0000-000020210000}"/>
    <cellStyle name="style1488369397540" xfId="7599" xr:uid="{00000000-0005-0000-0000-000021210000}"/>
    <cellStyle name="style1488369397634" xfId="7600" xr:uid="{00000000-0005-0000-0000-000022210000}"/>
    <cellStyle name="style1488369397712" xfId="7601" xr:uid="{00000000-0005-0000-0000-000023210000}"/>
    <cellStyle name="style1488369397806" xfId="7602" xr:uid="{00000000-0005-0000-0000-000024210000}"/>
    <cellStyle name="style1488369397884" xfId="7603" xr:uid="{00000000-0005-0000-0000-000025210000}"/>
    <cellStyle name="style1488369397994" xfId="7604" xr:uid="{00000000-0005-0000-0000-000026210000}"/>
    <cellStyle name="style1488374554326" xfId="7605" xr:uid="{00000000-0005-0000-0000-000027210000}"/>
    <cellStyle name="style1488374554451" xfId="7606" xr:uid="{00000000-0005-0000-0000-000028210000}"/>
    <cellStyle name="style1488374554545" xfId="7607" xr:uid="{00000000-0005-0000-0000-000029210000}"/>
    <cellStyle name="style1488374554654" xfId="7608" xr:uid="{00000000-0005-0000-0000-00002A210000}"/>
    <cellStyle name="style1488374554748" xfId="7609" xr:uid="{00000000-0005-0000-0000-00002B210000}"/>
    <cellStyle name="style1488374554873" xfId="7610" xr:uid="{00000000-0005-0000-0000-00002C210000}"/>
    <cellStyle name="style1488374554982" xfId="7611" xr:uid="{00000000-0005-0000-0000-00002D210000}"/>
    <cellStyle name="style1488374555076" xfId="7612" xr:uid="{00000000-0005-0000-0000-00002E210000}"/>
    <cellStyle name="style1488374555186" xfId="7613" xr:uid="{00000000-0005-0000-0000-00002F210000}"/>
    <cellStyle name="style1488374555311" xfId="7614" xr:uid="{00000000-0005-0000-0000-000030210000}"/>
    <cellStyle name="style1488374555420" xfId="7615" xr:uid="{00000000-0005-0000-0000-000031210000}"/>
    <cellStyle name="style1488374555529" xfId="7616" xr:uid="{00000000-0005-0000-0000-000032210000}"/>
    <cellStyle name="style1488374555623" xfId="7617" xr:uid="{00000000-0005-0000-0000-000033210000}"/>
    <cellStyle name="style1488374555733" xfId="7618" xr:uid="{00000000-0005-0000-0000-000034210000}"/>
    <cellStyle name="style1488374555873" xfId="7619" xr:uid="{00000000-0005-0000-0000-000035210000}"/>
    <cellStyle name="style1488374555983" xfId="7620" xr:uid="{00000000-0005-0000-0000-000036210000}"/>
    <cellStyle name="style1488374556076" xfId="7621" xr:uid="{00000000-0005-0000-0000-000037210000}"/>
    <cellStyle name="style1488374556186" xfId="7622" xr:uid="{00000000-0005-0000-0000-000038210000}"/>
    <cellStyle name="style1488374556280" xfId="7623" xr:uid="{00000000-0005-0000-0000-000039210000}"/>
    <cellStyle name="style1488374556389" xfId="7624" xr:uid="{00000000-0005-0000-0000-00003A210000}"/>
    <cellStyle name="style1488374556514" xfId="7625" xr:uid="{00000000-0005-0000-0000-00003B210000}"/>
    <cellStyle name="style1488374556608" xfId="7626" xr:uid="{00000000-0005-0000-0000-00003C210000}"/>
    <cellStyle name="style1488374556717" xfId="7627" xr:uid="{00000000-0005-0000-0000-00003D210000}"/>
    <cellStyle name="style1488374556811" xfId="7628" xr:uid="{00000000-0005-0000-0000-00003E210000}"/>
    <cellStyle name="style1488374556920" xfId="7629" xr:uid="{00000000-0005-0000-0000-00003F210000}"/>
    <cellStyle name="style1488374557014" xfId="7630" xr:uid="{00000000-0005-0000-0000-000040210000}"/>
    <cellStyle name="style1488374557123" xfId="7631" xr:uid="{00000000-0005-0000-0000-000041210000}"/>
    <cellStyle name="style1488374557233" xfId="7632" xr:uid="{00000000-0005-0000-0000-000042210000}"/>
    <cellStyle name="style1488374557342" xfId="7633" xr:uid="{00000000-0005-0000-0000-000043210000}"/>
    <cellStyle name="style1488374557436" xfId="7634" xr:uid="{00000000-0005-0000-0000-000044210000}"/>
    <cellStyle name="style1488374557545" xfId="7635" xr:uid="{00000000-0005-0000-0000-000045210000}"/>
    <cellStyle name="style1488374594767" xfId="7636" xr:uid="{00000000-0005-0000-0000-000046210000}"/>
    <cellStyle name="style1488374594892" xfId="7637" xr:uid="{00000000-0005-0000-0000-000047210000}"/>
    <cellStyle name="style1488374595002" xfId="7638" xr:uid="{00000000-0005-0000-0000-000048210000}"/>
    <cellStyle name="style1488374595111" xfId="7639" xr:uid="{00000000-0005-0000-0000-000049210000}"/>
    <cellStyle name="style1488374595205" xfId="7640" xr:uid="{00000000-0005-0000-0000-00004A210000}"/>
    <cellStyle name="style1488374595283" xfId="7641" xr:uid="{00000000-0005-0000-0000-00004B210000}"/>
    <cellStyle name="style1488374595377" xfId="7642" xr:uid="{00000000-0005-0000-0000-00004C210000}"/>
    <cellStyle name="style1488374595455" xfId="7643" xr:uid="{00000000-0005-0000-0000-00004D210000}"/>
    <cellStyle name="style1488374595549" xfId="7644" xr:uid="{00000000-0005-0000-0000-00004E210000}"/>
    <cellStyle name="style1488374595643" xfId="7645" xr:uid="{00000000-0005-0000-0000-00004F210000}"/>
    <cellStyle name="style1488374595736" xfId="7646" xr:uid="{00000000-0005-0000-0000-000050210000}"/>
    <cellStyle name="style1488374595830" xfId="7647" xr:uid="{00000000-0005-0000-0000-000051210000}"/>
    <cellStyle name="style1488374595924" xfId="7648" xr:uid="{00000000-0005-0000-0000-000052210000}"/>
    <cellStyle name="style1488374596018" xfId="7649" xr:uid="{00000000-0005-0000-0000-000053210000}"/>
    <cellStyle name="style1488374596111" xfId="7650" xr:uid="{00000000-0005-0000-0000-000054210000}"/>
    <cellStyle name="style1488374596205" xfId="7651" xr:uid="{00000000-0005-0000-0000-000055210000}"/>
    <cellStyle name="style1488374596315" xfId="7652" xr:uid="{00000000-0005-0000-0000-000056210000}"/>
    <cellStyle name="style1488374596408" xfId="7653" xr:uid="{00000000-0005-0000-0000-000057210000}"/>
    <cellStyle name="style1488374596502" xfId="7654" xr:uid="{00000000-0005-0000-0000-000058210000}"/>
    <cellStyle name="style1488374596580" xfId="7655" xr:uid="{00000000-0005-0000-0000-000059210000}"/>
    <cellStyle name="style1488374596674" xfId="7656" xr:uid="{00000000-0005-0000-0000-00005A210000}"/>
    <cellStyle name="style1488374596752" xfId="7657" xr:uid="{00000000-0005-0000-0000-00005B210000}"/>
    <cellStyle name="style1488374596846" xfId="7658" xr:uid="{00000000-0005-0000-0000-00005C210000}"/>
    <cellStyle name="style1488374596940" xfId="7659" xr:uid="{00000000-0005-0000-0000-00005D210000}"/>
    <cellStyle name="style1488374597033" xfId="7660" xr:uid="{00000000-0005-0000-0000-00005E210000}"/>
    <cellStyle name="style1488374597111" xfId="7661" xr:uid="{00000000-0005-0000-0000-00005F210000}"/>
    <cellStyle name="style1488374597205" xfId="7662" xr:uid="{00000000-0005-0000-0000-000060210000}"/>
    <cellStyle name="style1488374597361" xfId="7663" xr:uid="{00000000-0005-0000-0000-000061210000}"/>
    <cellStyle name="style1488374597455" xfId="7664" xr:uid="{00000000-0005-0000-0000-000062210000}"/>
    <cellStyle name="style1488374597565" xfId="7665" xr:uid="{00000000-0005-0000-0000-000063210000}"/>
    <cellStyle name="style1488374597659" xfId="7666" xr:uid="{00000000-0005-0000-0000-000064210000}"/>
    <cellStyle name="style1488374597768" xfId="7667" xr:uid="{00000000-0005-0000-0000-000065210000}"/>
    <cellStyle name="style1488374597846" xfId="7668" xr:uid="{00000000-0005-0000-0000-000066210000}"/>
    <cellStyle name="style1488374597924" xfId="7669" xr:uid="{00000000-0005-0000-0000-000067210000}"/>
    <cellStyle name="style1488374598002" xfId="7670" xr:uid="{00000000-0005-0000-0000-000068210000}"/>
    <cellStyle name="style1488374598065" xfId="7671" xr:uid="{00000000-0005-0000-0000-000069210000}"/>
    <cellStyle name="style1488374598143" xfId="7672" xr:uid="{00000000-0005-0000-0000-00006A210000}"/>
    <cellStyle name="style1488374598221" xfId="7673" xr:uid="{00000000-0005-0000-0000-00006B210000}"/>
    <cellStyle name="style1488374598299" xfId="7674" xr:uid="{00000000-0005-0000-0000-00006C210000}"/>
    <cellStyle name="style1488374598440" xfId="7675" xr:uid="{00000000-0005-0000-0000-00006D210000}"/>
    <cellStyle name="style1488374598518" xfId="7676" xr:uid="{00000000-0005-0000-0000-00006E210000}"/>
    <cellStyle name="style1488374598596" xfId="7677" xr:uid="{00000000-0005-0000-0000-00006F210000}"/>
    <cellStyle name="style1488374598659" xfId="7678" xr:uid="{00000000-0005-0000-0000-000070210000}"/>
    <cellStyle name="style1488374636215" xfId="7679" xr:uid="{00000000-0005-0000-0000-000071210000}"/>
    <cellStyle name="style1488374636308" xfId="7680" xr:uid="{00000000-0005-0000-0000-000072210000}"/>
    <cellStyle name="style1488374636402" xfId="7681" xr:uid="{00000000-0005-0000-0000-000073210000}"/>
    <cellStyle name="style1488374636496" xfId="7682" xr:uid="{00000000-0005-0000-0000-000074210000}"/>
    <cellStyle name="style1488374636590" xfId="7683" xr:uid="{00000000-0005-0000-0000-000075210000}"/>
    <cellStyle name="style1488374636668" xfId="7684" xr:uid="{00000000-0005-0000-0000-000076210000}"/>
    <cellStyle name="style1488374636761" xfId="7685" xr:uid="{00000000-0005-0000-0000-000077210000}"/>
    <cellStyle name="style1488374636840" xfId="7686" xr:uid="{00000000-0005-0000-0000-000078210000}"/>
    <cellStyle name="style1488374636933" xfId="7687" xr:uid="{00000000-0005-0000-0000-000079210000}"/>
    <cellStyle name="style1488374637027" xfId="7688" xr:uid="{00000000-0005-0000-0000-00007A210000}"/>
    <cellStyle name="style1488374637105" xfId="7689" xr:uid="{00000000-0005-0000-0000-00007B210000}"/>
    <cellStyle name="style1488374637199" xfId="7690" xr:uid="{00000000-0005-0000-0000-00007C210000}"/>
    <cellStyle name="style1488374637293" xfId="7691" xr:uid="{00000000-0005-0000-0000-00007D210000}"/>
    <cellStyle name="style1488374637371" xfId="7692" xr:uid="{00000000-0005-0000-0000-00007E210000}"/>
    <cellStyle name="style1488374637465" xfId="7693" xr:uid="{00000000-0005-0000-0000-00007F210000}"/>
    <cellStyle name="style1488374637558" xfId="7694" xr:uid="{00000000-0005-0000-0000-000080210000}"/>
    <cellStyle name="style1488374637637" xfId="7695" xr:uid="{00000000-0005-0000-0000-000081210000}"/>
    <cellStyle name="style1488374637762" xfId="7696" xr:uid="{00000000-0005-0000-0000-000082210000}"/>
    <cellStyle name="style1488374637840" xfId="7697" xr:uid="{00000000-0005-0000-0000-000083210000}"/>
    <cellStyle name="style1488374637934" xfId="7698" xr:uid="{00000000-0005-0000-0000-000084210000}"/>
    <cellStyle name="style1488374638027" xfId="7699" xr:uid="{00000000-0005-0000-0000-000085210000}"/>
    <cellStyle name="style1488374638121" xfId="7700" xr:uid="{00000000-0005-0000-0000-000086210000}"/>
    <cellStyle name="style1488374638199" xfId="7701" xr:uid="{00000000-0005-0000-0000-000087210000}"/>
    <cellStyle name="style1488374638293" xfId="7702" xr:uid="{00000000-0005-0000-0000-000088210000}"/>
    <cellStyle name="style1488374638371" xfId="7703" xr:uid="{00000000-0005-0000-0000-000089210000}"/>
    <cellStyle name="style1488374638465" xfId="7704" xr:uid="{00000000-0005-0000-0000-00008A210000}"/>
    <cellStyle name="style1488374638559" xfId="7705" xr:uid="{00000000-0005-0000-0000-00008B210000}"/>
    <cellStyle name="style1488374638652" xfId="7706" xr:uid="{00000000-0005-0000-0000-00008C210000}"/>
    <cellStyle name="style1488374638746" xfId="7707" xr:uid="{00000000-0005-0000-0000-00008D210000}"/>
    <cellStyle name="style1488374638824" xfId="7708" xr:uid="{00000000-0005-0000-0000-00008E210000}"/>
    <cellStyle name="style1488374638918" xfId="7709" xr:uid="{00000000-0005-0000-0000-00008F210000}"/>
    <cellStyle name="style1488374676268" xfId="7710" xr:uid="{00000000-0005-0000-0000-000090210000}"/>
    <cellStyle name="style1488374676362" xfId="7711" xr:uid="{00000000-0005-0000-0000-000091210000}"/>
    <cellStyle name="style1488374676440" xfId="7712" xr:uid="{00000000-0005-0000-0000-000092210000}"/>
    <cellStyle name="style1488374676534" xfId="7713" xr:uid="{00000000-0005-0000-0000-000093210000}"/>
    <cellStyle name="style1488374676628" xfId="7714" xr:uid="{00000000-0005-0000-0000-000094210000}"/>
    <cellStyle name="style1488374676706" xfId="7715" xr:uid="{00000000-0005-0000-0000-000095210000}"/>
    <cellStyle name="style1488374676800" xfId="7716" xr:uid="{00000000-0005-0000-0000-000096210000}"/>
    <cellStyle name="style1488374676893" xfId="7717" xr:uid="{00000000-0005-0000-0000-000097210000}"/>
    <cellStyle name="style1488374676987" xfId="7718" xr:uid="{00000000-0005-0000-0000-000098210000}"/>
    <cellStyle name="style1488374677065" xfId="7719" xr:uid="{00000000-0005-0000-0000-000099210000}"/>
    <cellStyle name="style1488374677159" xfId="7720" xr:uid="{00000000-0005-0000-0000-00009A210000}"/>
    <cellStyle name="style1488374677253" xfId="7721" xr:uid="{00000000-0005-0000-0000-00009B210000}"/>
    <cellStyle name="style1488374677346" xfId="7722" xr:uid="{00000000-0005-0000-0000-00009C210000}"/>
    <cellStyle name="style1488374677425" xfId="7723" xr:uid="{00000000-0005-0000-0000-00009D210000}"/>
    <cellStyle name="style1488374677534" xfId="7724" xr:uid="{00000000-0005-0000-0000-00009E210000}"/>
    <cellStyle name="style1488374677612" xfId="7725" xr:uid="{00000000-0005-0000-0000-00009F210000}"/>
    <cellStyle name="style1488374677706" xfId="7726" xr:uid="{00000000-0005-0000-0000-0000A0210000}"/>
    <cellStyle name="style1488374677815" xfId="7727" xr:uid="{00000000-0005-0000-0000-0000A1210000}"/>
    <cellStyle name="style1488374677909" xfId="7728" xr:uid="{00000000-0005-0000-0000-0000A2210000}"/>
    <cellStyle name="style1488374678003" xfId="7729" xr:uid="{00000000-0005-0000-0000-0000A3210000}"/>
    <cellStyle name="style1488374678081" xfId="7730" xr:uid="{00000000-0005-0000-0000-0000A4210000}"/>
    <cellStyle name="style1488374678175" xfId="7731" xr:uid="{00000000-0005-0000-0000-0000A5210000}"/>
    <cellStyle name="style1488374678268" xfId="7732" xr:uid="{00000000-0005-0000-0000-0000A6210000}"/>
    <cellStyle name="style1488374678362" xfId="7733" xr:uid="{00000000-0005-0000-0000-0000A7210000}"/>
    <cellStyle name="style1488374678440" xfId="7734" xr:uid="{00000000-0005-0000-0000-0000A8210000}"/>
    <cellStyle name="style1488374678534" xfId="7735" xr:uid="{00000000-0005-0000-0000-0000A9210000}"/>
    <cellStyle name="style1488374678659" xfId="7736" xr:uid="{00000000-0005-0000-0000-0000AA210000}"/>
    <cellStyle name="style1488374678784" xfId="7737" xr:uid="{00000000-0005-0000-0000-0000AB210000}"/>
    <cellStyle name="style1488374678878" xfId="7738" xr:uid="{00000000-0005-0000-0000-0000AC210000}"/>
    <cellStyle name="style1488374678972" xfId="7739" xr:uid="{00000000-0005-0000-0000-0000AD210000}"/>
    <cellStyle name="style1488374679065" xfId="7740" xr:uid="{00000000-0005-0000-0000-0000AE210000}"/>
    <cellStyle name="style1488374679159" xfId="7741" xr:uid="{00000000-0005-0000-0000-0000AF210000}"/>
    <cellStyle name="style1488374679237" xfId="7742" xr:uid="{00000000-0005-0000-0000-0000B0210000}"/>
    <cellStyle name="style1488374679315" xfId="7743" xr:uid="{00000000-0005-0000-0000-0000B1210000}"/>
    <cellStyle name="style1488374679393" xfId="7744" xr:uid="{00000000-0005-0000-0000-0000B2210000}"/>
    <cellStyle name="style1488374679472" xfId="7745" xr:uid="{00000000-0005-0000-0000-0000B3210000}"/>
    <cellStyle name="style1488374679534" xfId="7746" xr:uid="{00000000-0005-0000-0000-0000B4210000}"/>
    <cellStyle name="style1488374679612" xfId="7747" xr:uid="{00000000-0005-0000-0000-0000B5210000}"/>
    <cellStyle name="style1488374679691" xfId="7748" xr:uid="{00000000-0005-0000-0000-0000B6210000}"/>
    <cellStyle name="style1488374679816" xfId="7749" xr:uid="{00000000-0005-0000-0000-0000B7210000}"/>
    <cellStyle name="style1488374679894" xfId="7750" xr:uid="{00000000-0005-0000-0000-0000B8210000}"/>
    <cellStyle name="style1488374679972" xfId="7751" xr:uid="{00000000-0005-0000-0000-0000B9210000}"/>
    <cellStyle name="style1488374680050" xfId="7752" xr:uid="{00000000-0005-0000-0000-0000BA210000}"/>
    <cellStyle name="style1488374717856" xfId="7753" xr:uid="{00000000-0005-0000-0000-0000BB210000}"/>
    <cellStyle name="style1488374717996" xfId="7754" xr:uid="{00000000-0005-0000-0000-0000BC210000}"/>
    <cellStyle name="style1488374718106" xfId="7755" xr:uid="{00000000-0005-0000-0000-0000BD210000}"/>
    <cellStyle name="style1488374718200" xfId="7756" xr:uid="{00000000-0005-0000-0000-0000BE210000}"/>
    <cellStyle name="style1488374718278" xfId="7757" xr:uid="{00000000-0005-0000-0000-0000BF210000}"/>
    <cellStyle name="style1488374718371" xfId="7758" xr:uid="{00000000-0005-0000-0000-0000C0210000}"/>
    <cellStyle name="style1488374718450" xfId="7759" xr:uid="{00000000-0005-0000-0000-0000C1210000}"/>
    <cellStyle name="style1488374718543" xfId="7760" xr:uid="{00000000-0005-0000-0000-0000C2210000}"/>
    <cellStyle name="style1488374718637" xfId="7761" xr:uid="{00000000-0005-0000-0000-0000C3210000}"/>
    <cellStyle name="style1488374718731" xfId="7762" xr:uid="{00000000-0005-0000-0000-0000C4210000}"/>
    <cellStyle name="style1488374718809" xfId="7763" xr:uid="{00000000-0005-0000-0000-0000C5210000}"/>
    <cellStyle name="style1488374718918" xfId="7764" xr:uid="{00000000-0005-0000-0000-0000C6210000}"/>
    <cellStyle name="style1488374719012" xfId="7765" xr:uid="{00000000-0005-0000-0000-0000C7210000}"/>
    <cellStyle name="style1488374719090" xfId="7766" xr:uid="{00000000-0005-0000-0000-0000C8210000}"/>
    <cellStyle name="style1488374719184" xfId="7767" xr:uid="{00000000-0005-0000-0000-0000C9210000}"/>
    <cellStyle name="style1488374719278" xfId="7768" xr:uid="{00000000-0005-0000-0000-0000CA210000}"/>
    <cellStyle name="style1488374719371" xfId="7769" xr:uid="{00000000-0005-0000-0000-0000CB210000}"/>
    <cellStyle name="style1488374719481" xfId="7770" xr:uid="{00000000-0005-0000-0000-0000CC210000}"/>
    <cellStyle name="style1488374719559" xfId="7771" xr:uid="{00000000-0005-0000-0000-0000CD210000}"/>
    <cellStyle name="style1488374719653" xfId="7772" xr:uid="{00000000-0005-0000-0000-0000CE210000}"/>
    <cellStyle name="style1488374719747" xfId="7773" xr:uid="{00000000-0005-0000-0000-0000CF210000}"/>
    <cellStyle name="style1488374719840" xfId="7774" xr:uid="{00000000-0005-0000-0000-0000D0210000}"/>
    <cellStyle name="style1488374719919" xfId="7775" xr:uid="{00000000-0005-0000-0000-0000D1210000}"/>
    <cellStyle name="style1488374720012" xfId="7776" xr:uid="{00000000-0005-0000-0000-0000D2210000}"/>
    <cellStyle name="style1488374720106" xfId="7777" xr:uid="{00000000-0005-0000-0000-0000D3210000}"/>
    <cellStyle name="style1488374720200" xfId="7778" xr:uid="{00000000-0005-0000-0000-0000D4210000}"/>
    <cellStyle name="style1488374720278" xfId="7779" xr:uid="{00000000-0005-0000-0000-0000D5210000}"/>
    <cellStyle name="style1488374720387" xfId="7780" xr:uid="{00000000-0005-0000-0000-0000D6210000}"/>
    <cellStyle name="style1488374720481" xfId="7781" xr:uid="{00000000-0005-0000-0000-0000D7210000}"/>
    <cellStyle name="style1488374720575" xfId="7782" xr:uid="{00000000-0005-0000-0000-0000D8210000}"/>
    <cellStyle name="style1488374720653" xfId="7783" xr:uid="{00000000-0005-0000-0000-0000D9210000}"/>
    <cellStyle name="style1488374720762" xfId="7784" xr:uid="{00000000-0005-0000-0000-0000DA210000}"/>
    <cellStyle name="style1488374720841" xfId="7785" xr:uid="{00000000-0005-0000-0000-0000DB210000}"/>
    <cellStyle name="style1488374720903" xfId="7786" xr:uid="{00000000-0005-0000-0000-0000DC210000}"/>
    <cellStyle name="style1488374720981" xfId="7787" xr:uid="{00000000-0005-0000-0000-0000DD210000}"/>
    <cellStyle name="style1488374721059" xfId="7788" xr:uid="{00000000-0005-0000-0000-0000DE210000}"/>
    <cellStyle name="style1488374721137" xfId="7789" xr:uid="{00000000-0005-0000-0000-0000DF210000}"/>
    <cellStyle name="style1488374721216" xfId="7790" xr:uid="{00000000-0005-0000-0000-0000E0210000}"/>
    <cellStyle name="style1488374721278" xfId="7791" xr:uid="{00000000-0005-0000-0000-0000E1210000}"/>
    <cellStyle name="style1488374721372" xfId="7792" xr:uid="{00000000-0005-0000-0000-0000E2210000}"/>
    <cellStyle name="style1488374721450" xfId="7793" xr:uid="{00000000-0005-0000-0000-0000E3210000}"/>
    <cellStyle name="style1488374721512" xfId="7794" xr:uid="{00000000-0005-0000-0000-0000E4210000}"/>
    <cellStyle name="style1488374721591" xfId="7795" xr:uid="{00000000-0005-0000-0000-0000E5210000}"/>
    <cellStyle name="style1488374758268" xfId="7796" xr:uid="{00000000-0005-0000-0000-0000E6210000}"/>
    <cellStyle name="style1488374758378" xfId="7797" xr:uid="{00000000-0005-0000-0000-0000E7210000}"/>
    <cellStyle name="style1488374758471" xfId="7798" xr:uid="{00000000-0005-0000-0000-0000E8210000}"/>
    <cellStyle name="style1488374758565" xfId="7799" xr:uid="{00000000-0005-0000-0000-0000E9210000}"/>
    <cellStyle name="style1488374758675" xfId="7800" xr:uid="{00000000-0005-0000-0000-0000EA210000}"/>
    <cellStyle name="style1488374758768" xfId="7801" xr:uid="{00000000-0005-0000-0000-0000EB210000}"/>
    <cellStyle name="style1488374758862" xfId="7802" xr:uid="{00000000-0005-0000-0000-0000EC210000}"/>
    <cellStyle name="style1488374758972" xfId="7803" xr:uid="{00000000-0005-0000-0000-0000ED210000}"/>
    <cellStyle name="style1488374759065" xfId="7804" xr:uid="{00000000-0005-0000-0000-0000EE210000}"/>
    <cellStyle name="style1488374759159" xfId="7805" xr:uid="{00000000-0005-0000-0000-0000EF210000}"/>
    <cellStyle name="style1488374759253" xfId="7806" xr:uid="{00000000-0005-0000-0000-0000F0210000}"/>
    <cellStyle name="style1488374759347" xfId="7807" xr:uid="{00000000-0005-0000-0000-0000F1210000}"/>
    <cellStyle name="style1488374759440" xfId="7808" xr:uid="{00000000-0005-0000-0000-0000F2210000}"/>
    <cellStyle name="style1488374759518" xfId="7809" xr:uid="{00000000-0005-0000-0000-0000F3210000}"/>
    <cellStyle name="style1488374759628" xfId="7810" xr:uid="{00000000-0005-0000-0000-0000F4210000}"/>
    <cellStyle name="style1488374759722" xfId="7811" xr:uid="{00000000-0005-0000-0000-0000F5210000}"/>
    <cellStyle name="style1488374759847" xfId="7812" xr:uid="{00000000-0005-0000-0000-0000F6210000}"/>
    <cellStyle name="style1488374759972" xfId="7813" xr:uid="{00000000-0005-0000-0000-0000F7210000}"/>
    <cellStyle name="style1488374760066" xfId="7814" xr:uid="{00000000-0005-0000-0000-0000F8210000}"/>
    <cellStyle name="style1488374760175" xfId="7815" xr:uid="{00000000-0005-0000-0000-0000F9210000}"/>
    <cellStyle name="style1488374797945" xfId="7816" xr:uid="{00000000-0005-0000-0000-0000FA210000}"/>
    <cellStyle name="style1488374798055" xfId="7817" xr:uid="{00000000-0005-0000-0000-0000FB210000}"/>
    <cellStyle name="style1488374798133" xfId="7818" xr:uid="{00000000-0005-0000-0000-0000FC210000}"/>
    <cellStyle name="style1488374798242" xfId="7819" xr:uid="{00000000-0005-0000-0000-0000FD210000}"/>
    <cellStyle name="style1488374798320" xfId="7820" xr:uid="{00000000-0005-0000-0000-0000FE210000}"/>
    <cellStyle name="style1488374798399" xfId="7821" xr:uid="{00000000-0005-0000-0000-0000FF210000}"/>
    <cellStyle name="style1488374798477" xfId="7822" xr:uid="{00000000-0005-0000-0000-000000220000}"/>
    <cellStyle name="style1488374798586" xfId="7823" xr:uid="{00000000-0005-0000-0000-000001220000}"/>
    <cellStyle name="style1488374798712" xfId="7824" xr:uid="{00000000-0005-0000-0000-000002220000}"/>
    <cellStyle name="style1488374798790" xfId="7825" xr:uid="{00000000-0005-0000-0000-000003220000}"/>
    <cellStyle name="style1488374798884" xfId="7826" xr:uid="{00000000-0005-0000-0000-000004220000}"/>
    <cellStyle name="style1488374798977" xfId="7827" xr:uid="{00000000-0005-0000-0000-000005220000}"/>
    <cellStyle name="style1488374799071" xfId="7828" xr:uid="{00000000-0005-0000-0000-000006220000}"/>
    <cellStyle name="style1488374799180" xfId="7829" xr:uid="{00000000-0005-0000-0000-000007220000}"/>
    <cellStyle name="style1488374799290" xfId="7830" xr:uid="{00000000-0005-0000-0000-000008220000}"/>
    <cellStyle name="style1488374799384" xfId="7831" xr:uid="{00000000-0005-0000-0000-000009220000}"/>
    <cellStyle name="style1488374799493" xfId="7832" xr:uid="{00000000-0005-0000-0000-00000A220000}"/>
    <cellStyle name="style1488374799587" xfId="7833" xr:uid="{00000000-0005-0000-0000-00000B220000}"/>
    <cellStyle name="style1488374799665" xfId="7834" xr:uid="{00000000-0005-0000-0000-00000C220000}"/>
    <cellStyle name="style1488374799759" xfId="7835" xr:uid="{00000000-0005-0000-0000-00000D220000}"/>
    <cellStyle name="style1488374799852" xfId="7836" xr:uid="{00000000-0005-0000-0000-00000E220000}"/>
    <cellStyle name="style1488374799946" xfId="7837" xr:uid="{00000000-0005-0000-0000-00000F220000}"/>
    <cellStyle name="style1488374800024" xfId="7838" xr:uid="{00000000-0005-0000-0000-000010220000}"/>
    <cellStyle name="style1488374800118" xfId="7839" xr:uid="{00000000-0005-0000-0000-000011220000}"/>
    <cellStyle name="style1488375436916" xfId="7840" xr:uid="{00000000-0005-0000-0000-000012220000}"/>
    <cellStyle name="style1488375437025" xfId="7841" xr:uid="{00000000-0005-0000-0000-000013220000}"/>
    <cellStyle name="style1488375437134" xfId="7842" xr:uid="{00000000-0005-0000-0000-000014220000}"/>
    <cellStyle name="style1488375437244" xfId="7843" xr:uid="{00000000-0005-0000-0000-000015220000}"/>
    <cellStyle name="style1488375437338" xfId="7844" xr:uid="{00000000-0005-0000-0000-000016220000}"/>
    <cellStyle name="style1488375437447" xfId="7845" xr:uid="{00000000-0005-0000-0000-000017220000}"/>
    <cellStyle name="style1488375437541" xfId="7846" xr:uid="{00000000-0005-0000-0000-000018220000}"/>
    <cellStyle name="style1488375437650" xfId="7847" xr:uid="{00000000-0005-0000-0000-000019220000}"/>
    <cellStyle name="style1488375437760" xfId="7848" xr:uid="{00000000-0005-0000-0000-00001A220000}"/>
    <cellStyle name="style1488375437869" xfId="7849" xr:uid="{00000000-0005-0000-0000-00001B220000}"/>
    <cellStyle name="style1488375437978" xfId="7850" xr:uid="{00000000-0005-0000-0000-00001C220000}"/>
    <cellStyle name="style1488375438072" xfId="7851" xr:uid="{00000000-0005-0000-0000-00001D220000}"/>
    <cellStyle name="style1488375438182" xfId="7852" xr:uid="{00000000-0005-0000-0000-00001E220000}"/>
    <cellStyle name="style1488375438278" xfId="7853" xr:uid="{00000000-0005-0000-0000-00001F220000}"/>
    <cellStyle name="style1488375438403" xfId="7854" xr:uid="{00000000-0005-0000-0000-000020220000}"/>
    <cellStyle name="style1488375438528" xfId="7855" xr:uid="{00000000-0005-0000-0000-000021220000}"/>
    <cellStyle name="style1488375438638" xfId="7856" xr:uid="{00000000-0005-0000-0000-000022220000}"/>
    <cellStyle name="style1488375438731" xfId="7857" xr:uid="{00000000-0005-0000-0000-000023220000}"/>
    <cellStyle name="style1488375438841" xfId="7858" xr:uid="{00000000-0005-0000-0000-000024220000}"/>
    <cellStyle name="style1488375439481" xfId="7859" xr:uid="{00000000-0005-0000-0000-000025220000}"/>
    <cellStyle name="style1488375440091" xfId="7860" xr:uid="{00000000-0005-0000-0000-000026220000}"/>
    <cellStyle name="style1488375440372" xfId="7861" xr:uid="{00000000-0005-0000-0000-000027220000}"/>
    <cellStyle name="style1488375440575" xfId="7862" xr:uid="{00000000-0005-0000-0000-000028220000}"/>
    <cellStyle name="style1488375440794" xfId="7863" xr:uid="{00000000-0005-0000-0000-000029220000}"/>
    <cellStyle name="style1488375441013" xfId="7864" xr:uid="{00000000-0005-0000-0000-00002A220000}"/>
    <cellStyle name="style1488375441200" xfId="7865" xr:uid="{00000000-0005-0000-0000-00002B220000}"/>
    <cellStyle name="style1488375441435" xfId="7866" xr:uid="{00000000-0005-0000-0000-00002C220000}"/>
    <cellStyle name="style1488375441716" xfId="7867" xr:uid="{00000000-0005-0000-0000-00002D220000}"/>
    <cellStyle name="style1488375441903" xfId="7868" xr:uid="{00000000-0005-0000-0000-00002E220000}"/>
    <cellStyle name="style1488375442169" xfId="7869" xr:uid="{00000000-0005-0000-0000-00002F220000}"/>
    <cellStyle name="style1488375442388" xfId="7870" xr:uid="{00000000-0005-0000-0000-000030220000}"/>
    <cellStyle name="style1488375481367" xfId="7871" xr:uid="{00000000-0005-0000-0000-000031220000}"/>
    <cellStyle name="style1488375481461" xfId="7872" xr:uid="{00000000-0005-0000-0000-000032220000}"/>
    <cellStyle name="style1488375481554" xfId="7873" xr:uid="{00000000-0005-0000-0000-000033220000}"/>
    <cellStyle name="style1488375481632" xfId="7874" xr:uid="{00000000-0005-0000-0000-000034220000}"/>
    <cellStyle name="style1488375481726" xfId="7875" xr:uid="{00000000-0005-0000-0000-000035220000}"/>
    <cellStyle name="style1488375481804" xfId="7876" xr:uid="{00000000-0005-0000-0000-000036220000}"/>
    <cellStyle name="style1488375481898" xfId="7877" xr:uid="{00000000-0005-0000-0000-000037220000}"/>
    <cellStyle name="style1488375481976" xfId="7878" xr:uid="{00000000-0005-0000-0000-000038220000}"/>
    <cellStyle name="style1488375482070" xfId="7879" xr:uid="{00000000-0005-0000-0000-000039220000}"/>
    <cellStyle name="style1488375482164" xfId="7880" xr:uid="{00000000-0005-0000-0000-00003A220000}"/>
    <cellStyle name="style1488375482258" xfId="7881" xr:uid="{00000000-0005-0000-0000-00003B220000}"/>
    <cellStyle name="style1488375482336" xfId="7882" xr:uid="{00000000-0005-0000-0000-00003C220000}"/>
    <cellStyle name="style1488375482445" xfId="7883" xr:uid="{00000000-0005-0000-0000-00003D220000}"/>
    <cellStyle name="style1488375482523" xfId="7884" xr:uid="{00000000-0005-0000-0000-00003E220000}"/>
    <cellStyle name="style1488375482633" xfId="7885" xr:uid="{00000000-0005-0000-0000-00003F220000}"/>
    <cellStyle name="style1488375482711" xfId="7886" xr:uid="{00000000-0005-0000-0000-000040220000}"/>
    <cellStyle name="style1488375482804" xfId="7887" xr:uid="{00000000-0005-0000-0000-000041220000}"/>
    <cellStyle name="style1488375482914" xfId="7888" xr:uid="{00000000-0005-0000-0000-000042220000}"/>
    <cellStyle name="style1488375483008" xfId="7889" xr:uid="{00000000-0005-0000-0000-000043220000}"/>
    <cellStyle name="style1488375483101" xfId="7890" xr:uid="{00000000-0005-0000-0000-000044220000}"/>
    <cellStyle name="style1488375483180" xfId="7891" xr:uid="{00000000-0005-0000-0000-000045220000}"/>
    <cellStyle name="style1488375483273" xfId="7892" xr:uid="{00000000-0005-0000-0000-000046220000}"/>
    <cellStyle name="style1488375483367" xfId="7893" xr:uid="{00000000-0005-0000-0000-000047220000}"/>
    <cellStyle name="style1488375483461" xfId="7894" xr:uid="{00000000-0005-0000-0000-000048220000}"/>
    <cellStyle name="style1488375483539" xfId="7895" xr:uid="{00000000-0005-0000-0000-000049220000}"/>
    <cellStyle name="style1488375483633" xfId="7896" xr:uid="{00000000-0005-0000-0000-00004A220000}"/>
    <cellStyle name="style1488375483711" xfId="7897" xr:uid="{00000000-0005-0000-0000-00004B220000}"/>
    <cellStyle name="style1488375483851" xfId="7898" xr:uid="{00000000-0005-0000-0000-00004C220000}"/>
    <cellStyle name="style1488375483961" xfId="7899" xr:uid="{00000000-0005-0000-0000-00004D220000}"/>
    <cellStyle name="style1488375484039" xfId="7900" xr:uid="{00000000-0005-0000-0000-00004E220000}"/>
    <cellStyle name="style1488375484133" xfId="7901" xr:uid="{00000000-0005-0000-0000-00004F220000}"/>
    <cellStyle name="style1488375484227" xfId="7902" xr:uid="{00000000-0005-0000-0000-000050220000}"/>
    <cellStyle name="style1488375484305" xfId="7903" xr:uid="{00000000-0005-0000-0000-000051220000}"/>
    <cellStyle name="style1488375484383" xfId="7904" xr:uid="{00000000-0005-0000-0000-000052220000}"/>
    <cellStyle name="style1488375484461" xfId="7905" xr:uid="{00000000-0005-0000-0000-000053220000}"/>
    <cellStyle name="style1488375484524" xfId="7906" xr:uid="{00000000-0005-0000-0000-000054220000}"/>
    <cellStyle name="style1488375484602" xfId="7907" xr:uid="{00000000-0005-0000-0000-000055220000}"/>
    <cellStyle name="style1488375484680" xfId="7908" xr:uid="{00000000-0005-0000-0000-000056220000}"/>
    <cellStyle name="style1488375484742" xfId="7909" xr:uid="{00000000-0005-0000-0000-000057220000}"/>
    <cellStyle name="style1488375484899" xfId="7910" xr:uid="{00000000-0005-0000-0000-000058220000}"/>
    <cellStyle name="style1488375484977" xfId="7911" xr:uid="{00000000-0005-0000-0000-000059220000}"/>
    <cellStyle name="style1488375485039" xfId="7912" xr:uid="{00000000-0005-0000-0000-00005A220000}"/>
    <cellStyle name="style1488375485117" xfId="7913" xr:uid="{00000000-0005-0000-0000-00005B220000}"/>
    <cellStyle name="style1488375523737" xfId="7914" xr:uid="{00000000-0005-0000-0000-00005C220000}"/>
    <cellStyle name="style1488375523847" xfId="7915" xr:uid="{00000000-0005-0000-0000-00005D220000}"/>
    <cellStyle name="style1488375523972" xfId="7916" xr:uid="{00000000-0005-0000-0000-00005E220000}"/>
    <cellStyle name="style1488375524081" xfId="7917" xr:uid="{00000000-0005-0000-0000-00005F220000}"/>
    <cellStyle name="style1488375524175" xfId="7918" xr:uid="{00000000-0005-0000-0000-000060220000}"/>
    <cellStyle name="style1488375524284" xfId="7919" xr:uid="{00000000-0005-0000-0000-000061220000}"/>
    <cellStyle name="style1488375524378" xfId="7920" xr:uid="{00000000-0005-0000-0000-000062220000}"/>
    <cellStyle name="style1488375524472" xfId="7921" xr:uid="{00000000-0005-0000-0000-000063220000}"/>
    <cellStyle name="style1488375524581" xfId="7922" xr:uid="{00000000-0005-0000-0000-000064220000}"/>
    <cellStyle name="style1488375524706" xfId="7923" xr:uid="{00000000-0005-0000-0000-000065220000}"/>
    <cellStyle name="style1488375524816" xfId="7924" xr:uid="{00000000-0005-0000-0000-000066220000}"/>
    <cellStyle name="style1488375524956" xfId="7925" xr:uid="{00000000-0005-0000-0000-000067220000}"/>
    <cellStyle name="style1488375525128" xfId="7926" xr:uid="{00000000-0005-0000-0000-000068220000}"/>
    <cellStyle name="style1488375525269" xfId="7927" xr:uid="{00000000-0005-0000-0000-000069220000}"/>
    <cellStyle name="style1488375525425" xfId="7928" xr:uid="{00000000-0005-0000-0000-00006A220000}"/>
    <cellStyle name="style1488375525550" xfId="7929" xr:uid="{00000000-0005-0000-0000-00006B220000}"/>
    <cellStyle name="style1488375525660" xfId="7930" xr:uid="{00000000-0005-0000-0000-00006C220000}"/>
    <cellStyle name="style1488375525753" xfId="7931" xr:uid="{00000000-0005-0000-0000-00006D220000}"/>
    <cellStyle name="style1488375525863" xfId="7932" xr:uid="{00000000-0005-0000-0000-00006E220000}"/>
    <cellStyle name="style1488375525972" xfId="7933" xr:uid="{00000000-0005-0000-0000-00006F220000}"/>
    <cellStyle name="style1488375526066" xfId="7934" xr:uid="{00000000-0005-0000-0000-000070220000}"/>
    <cellStyle name="style1488375526175" xfId="7935" xr:uid="{00000000-0005-0000-0000-000071220000}"/>
    <cellStyle name="style1488375526269" xfId="7936" xr:uid="{00000000-0005-0000-0000-000072220000}"/>
    <cellStyle name="style1488375526363" xfId="7937" xr:uid="{00000000-0005-0000-0000-000073220000}"/>
    <cellStyle name="style1488375526457" xfId="7938" xr:uid="{00000000-0005-0000-0000-000074220000}"/>
    <cellStyle name="style1488375526550" xfId="7939" xr:uid="{00000000-0005-0000-0000-000075220000}"/>
    <cellStyle name="style1488375526628" xfId="7940" xr:uid="{00000000-0005-0000-0000-000076220000}"/>
    <cellStyle name="style1488375526738" xfId="7941" xr:uid="{00000000-0005-0000-0000-000077220000}"/>
    <cellStyle name="style1488375526816" xfId="7942" xr:uid="{00000000-0005-0000-0000-000078220000}"/>
    <cellStyle name="style1488375526910" xfId="7943" xr:uid="{00000000-0005-0000-0000-000079220000}"/>
    <cellStyle name="style1488375527003" xfId="7944" xr:uid="{00000000-0005-0000-0000-00007A220000}"/>
    <cellStyle name="style1488375564307" xfId="7945" xr:uid="{00000000-0005-0000-0000-00007B220000}"/>
    <cellStyle name="style1488375564401" xfId="7946" xr:uid="{00000000-0005-0000-0000-00007C220000}"/>
    <cellStyle name="style1488375564495" xfId="7947" xr:uid="{00000000-0005-0000-0000-00007D220000}"/>
    <cellStyle name="style1488375564573" xfId="7948" xr:uid="{00000000-0005-0000-0000-00007E220000}"/>
    <cellStyle name="style1488375564667" xfId="7949" xr:uid="{00000000-0005-0000-0000-00007F220000}"/>
    <cellStyle name="style1488375564776" xfId="7950" xr:uid="{00000000-0005-0000-0000-000080220000}"/>
    <cellStyle name="style1488375564870" xfId="7951" xr:uid="{00000000-0005-0000-0000-000081220000}"/>
    <cellStyle name="style1488375564995" xfId="7952" xr:uid="{00000000-0005-0000-0000-000082220000}"/>
    <cellStyle name="style1488375565089" xfId="7953" xr:uid="{00000000-0005-0000-0000-000083220000}"/>
    <cellStyle name="style1488375565183" xfId="7954" xr:uid="{00000000-0005-0000-0000-000084220000}"/>
    <cellStyle name="style1488375565261" xfId="7955" xr:uid="{00000000-0005-0000-0000-000085220000}"/>
    <cellStyle name="style1488375565355" xfId="7956" xr:uid="{00000000-0005-0000-0000-000086220000}"/>
    <cellStyle name="style1488375565433" xfId="7957" xr:uid="{00000000-0005-0000-0000-000087220000}"/>
    <cellStyle name="style1488375565526" xfId="7958" xr:uid="{00000000-0005-0000-0000-000088220000}"/>
    <cellStyle name="style1488375565636" xfId="7959" xr:uid="{00000000-0005-0000-0000-000089220000}"/>
    <cellStyle name="style1488375565730" xfId="7960" xr:uid="{00000000-0005-0000-0000-00008A220000}"/>
    <cellStyle name="style1488375565823" xfId="7961" xr:uid="{00000000-0005-0000-0000-00008B220000}"/>
    <cellStyle name="style1488375565933" xfId="7962" xr:uid="{00000000-0005-0000-0000-00008C220000}"/>
    <cellStyle name="style1488375566027" xfId="7963" xr:uid="{00000000-0005-0000-0000-00008D220000}"/>
    <cellStyle name="style1488375566120" xfId="7964" xr:uid="{00000000-0005-0000-0000-00008E220000}"/>
    <cellStyle name="style1488375566214" xfId="7965" xr:uid="{00000000-0005-0000-0000-00008F220000}"/>
    <cellStyle name="style1488375566308" xfId="7966" xr:uid="{00000000-0005-0000-0000-000090220000}"/>
    <cellStyle name="style1488375566402" xfId="7967" xr:uid="{00000000-0005-0000-0000-000091220000}"/>
    <cellStyle name="style1488375566480" xfId="7968" xr:uid="{00000000-0005-0000-0000-000092220000}"/>
    <cellStyle name="style1488375566573" xfId="7969" xr:uid="{00000000-0005-0000-0000-000093220000}"/>
    <cellStyle name="style1488375566652" xfId="7970" xr:uid="{00000000-0005-0000-0000-000094220000}"/>
    <cellStyle name="style1488375566745" xfId="7971" xr:uid="{00000000-0005-0000-0000-000095220000}"/>
    <cellStyle name="style1488375566886" xfId="7972" xr:uid="{00000000-0005-0000-0000-000096220000}"/>
    <cellStyle name="style1488375566964" xfId="7973" xr:uid="{00000000-0005-0000-0000-000097220000}"/>
    <cellStyle name="style1488375567058" xfId="7974" xr:uid="{00000000-0005-0000-0000-000098220000}"/>
    <cellStyle name="style1488375567152" xfId="7975" xr:uid="{00000000-0005-0000-0000-000099220000}"/>
    <cellStyle name="style1488375567261" xfId="7976" xr:uid="{00000000-0005-0000-0000-00009A220000}"/>
    <cellStyle name="style1488375567339" xfId="7977" xr:uid="{00000000-0005-0000-0000-00009B220000}"/>
    <cellStyle name="style1488375567402" xfId="7978" xr:uid="{00000000-0005-0000-0000-00009C220000}"/>
    <cellStyle name="style1488375567480" xfId="7979" xr:uid="{00000000-0005-0000-0000-00009D220000}"/>
    <cellStyle name="style1488375567558" xfId="7980" xr:uid="{00000000-0005-0000-0000-00009E220000}"/>
    <cellStyle name="style1488375567636" xfId="7981" xr:uid="{00000000-0005-0000-0000-00009F220000}"/>
    <cellStyle name="style1488375567746" xfId="7982" xr:uid="{00000000-0005-0000-0000-0000A0220000}"/>
    <cellStyle name="style1488375567824" xfId="7983" xr:uid="{00000000-0005-0000-0000-0000A1220000}"/>
    <cellStyle name="style1488375567949" xfId="7984" xr:uid="{00000000-0005-0000-0000-0000A2220000}"/>
    <cellStyle name="style1488375568027" xfId="7985" xr:uid="{00000000-0005-0000-0000-0000A3220000}"/>
    <cellStyle name="style1488375568089" xfId="7986" xr:uid="{00000000-0005-0000-0000-0000A4220000}"/>
    <cellStyle name="style1488375568168" xfId="7987" xr:uid="{00000000-0005-0000-0000-0000A5220000}"/>
    <cellStyle name="style1488375605878" xfId="7988" xr:uid="{00000000-0005-0000-0000-0000A6220000}"/>
    <cellStyle name="style1488375605988" xfId="7989" xr:uid="{00000000-0005-0000-0000-0000A7220000}"/>
    <cellStyle name="style1488375606081" xfId="7990" xr:uid="{00000000-0005-0000-0000-0000A8220000}"/>
    <cellStyle name="style1488375606175" xfId="7991" xr:uid="{00000000-0005-0000-0000-0000A9220000}"/>
    <cellStyle name="style1488375606253" xfId="7992" xr:uid="{00000000-0005-0000-0000-0000AA220000}"/>
    <cellStyle name="style1488375606347" xfId="7993" xr:uid="{00000000-0005-0000-0000-0000AB220000}"/>
    <cellStyle name="style1488375606441" xfId="7994" xr:uid="{00000000-0005-0000-0000-0000AC220000}"/>
    <cellStyle name="style1488375606519" xfId="7995" xr:uid="{00000000-0005-0000-0000-0000AD220000}"/>
    <cellStyle name="style1488375606613" xfId="7996" xr:uid="{00000000-0005-0000-0000-0000AE220000}"/>
    <cellStyle name="style1488375606691" xfId="7997" xr:uid="{00000000-0005-0000-0000-0000AF220000}"/>
    <cellStyle name="style1488375606785" xfId="7998" xr:uid="{00000000-0005-0000-0000-0000B0220000}"/>
    <cellStyle name="style1488375606863" xfId="7999" xr:uid="{00000000-0005-0000-0000-0000B1220000}"/>
    <cellStyle name="style1488375606972" xfId="8000" xr:uid="{00000000-0005-0000-0000-0000B2220000}"/>
    <cellStyle name="style1488375607050" xfId="8001" xr:uid="{00000000-0005-0000-0000-0000B3220000}"/>
    <cellStyle name="style1488375607144" xfId="8002" xr:uid="{00000000-0005-0000-0000-0000B4220000}"/>
    <cellStyle name="style1488375607238" xfId="8003" xr:uid="{00000000-0005-0000-0000-0000B5220000}"/>
    <cellStyle name="style1488375607316" xfId="8004" xr:uid="{00000000-0005-0000-0000-0000B6220000}"/>
    <cellStyle name="style1488375607425" xfId="8005" xr:uid="{00000000-0005-0000-0000-0000B7220000}"/>
    <cellStyle name="style1488375607519" xfId="8006" xr:uid="{00000000-0005-0000-0000-0000B8220000}"/>
    <cellStyle name="style1488375607613" xfId="8007" xr:uid="{00000000-0005-0000-0000-0000B9220000}"/>
    <cellStyle name="style1488375607691" xfId="8008" xr:uid="{00000000-0005-0000-0000-0000BA220000}"/>
    <cellStyle name="style1488375607785" xfId="8009" xr:uid="{00000000-0005-0000-0000-0000BB220000}"/>
    <cellStyle name="style1488375607878" xfId="8010" xr:uid="{00000000-0005-0000-0000-0000BC220000}"/>
    <cellStyle name="style1488375607972" xfId="8011" xr:uid="{00000000-0005-0000-0000-0000BD220000}"/>
    <cellStyle name="style1488375608050" xfId="8012" xr:uid="{00000000-0005-0000-0000-0000BE220000}"/>
    <cellStyle name="style1488375608144" xfId="8013" xr:uid="{00000000-0005-0000-0000-0000BF220000}"/>
    <cellStyle name="style1488375608238" xfId="8014" xr:uid="{00000000-0005-0000-0000-0000C0220000}"/>
    <cellStyle name="style1488375608347" xfId="8015" xr:uid="{00000000-0005-0000-0000-0000C1220000}"/>
    <cellStyle name="style1488375608425" xfId="8016" xr:uid="{00000000-0005-0000-0000-0000C2220000}"/>
    <cellStyle name="style1488375608519" xfId="8017" xr:uid="{00000000-0005-0000-0000-0000C3220000}"/>
    <cellStyle name="style1488375608613" xfId="8018" xr:uid="{00000000-0005-0000-0000-0000C4220000}"/>
    <cellStyle name="style1488375608707" xfId="8019" xr:uid="{00000000-0005-0000-0000-0000C5220000}"/>
    <cellStyle name="style1488375608785" xfId="8020" xr:uid="{00000000-0005-0000-0000-0000C6220000}"/>
    <cellStyle name="style1488375608847" xfId="8021" xr:uid="{00000000-0005-0000-0000-0000C7220000}"/>
    <cellStyle name="style1488375608925" xfId="8022" xr:uid="{00000000-0005-0000-0000-0000C8220000}"/>
    <cellStyle name="style1488375609035" xfId="8023" xr:uid="{00000000-0005-0000-0000-0000C9220000}"/>
    <cellStyle name="style1488375609097" xfId="8024" xr:uid="{00000000-0005-0000-0000-0000CA220000}"/>
    <cellStyle name="style1488375609175" xfId="8025" xr:uid="{00000000-0005-0000-0000-0000CB220000}"/>
    <cellStyle name="style1488375609254" xfId="8026" xr:uid="{00000000-0005-0000-0000-0000CC220000}"/>
    <cellStyle name="style1488375609348" xfId="8027" xr:uid="{00000000-0005-0000-0000-0000CD220000}"/>
    <cellStyle name="style1488375609426" xfId="8028" xr:uid="{00000000-0005-0000-0000-0000CE220000}"/>
    <cellStyle name="style1488375609504" xfId="8029" xr:uid="{00000000-0005-0000-0000-0000CF220000}"/>
    <cellStyle name="style1488375609567" xfId="8030" xr:uid="{00000000-0005-0000-0000-0000D0220000}"/>
    <cellStyle name="style1488375646796" xfId="8031" xr:uid="{00000000-0005-0000-0000-0000D1220000}"/>
    <cellStyle name="style1488375646890" xfId="8032" xr:uid="{00000000-0005-0000-0000-0000D2220000}"/>
    <cellStyle name="style1488375646999" xfId="8033" xr:uid="{00000000-0005-0000-0000-0000D3220000}"/>
    <cellStyle name="style1488375647093" xfId="8034" xr:uid="{00000000-0005-0000-0000-0000D4220000}"/>
    <cellStyle name="style1488375647187" xfId="8035" xr:uid="{00000000-0005-0000-0000-0000D5220000}"/>
    <cellStyle name="style1488375647296" xfId="8036" xr:uid="{00000000-0005-0000-0000-0000D6220000}"/>
    <cellStyle name="style1488375647406" xfId="8037" xr:uid="{00000000-0005-0000-0000-0000D7220000}"/>
    <cellStyle name="style1488375647499" xfId="8038" xr:uid="{00000000-0005-0000-0000-0000D8220000}"/>
    <cellStyle name="style1488375647593" xfId="8039" xr:uid="{00000000-0005-0000-0000-0000D9220000}"/>
    <cellStyle name="style1488375647687" xfId="8040" xr:uid="{00000000-0005-0000-0000-0000DA220000}"/>
    <cellStyle name="style1488375647781" xfId="8041" xr:uid="{00000000-0005-0000-0000-0000DB220000}"/>
    <cellStyle name="style1488375647859" xfId="8042" xr:uid="{00000000-0005-0000-0000-0000DC220000}"/>
    <cellStyle name="style1488375647953" xfId="8043" xr:uid="{00000000-0005-0000-0000-0000DD220000}"/>
    <cellStyle name="style1488375648046" xfId="8044" xr:uid="{00000000-0005-0000-0000-0000DE220000}"/>
    <cellStyle name="style1488375648156" xfId="8045" xr:uid="{00000000-0005-0000-0000-0000DF220000}"/>
    <cellStyle name="style1488375648249" xfId="8046" xr:uid="{00000000-0005-0000-0000-0000E0220000}"/>
    <cellStyle name="style1488375648375" xfId="8047" xr:uid="{00000000-0005-0000-0000-0000E1220000}"/>
    <cellStyle name="style1488375648515" xfId="8048" xr:uid="{00000000-0005-0000-0000-0000E2220000}"/>
    <cellStyle name="style1488375648625" xfId="8049" xr:uid="{00000000-0005-0000-0000-0000E3220000}"/>
    <cellStyle name="style1488375648718" xfId="8050" xr:uid="{00000000-0005-0000-0000-0000E4220000}"/>
    <cellStyle name="style1488375686521" xfId="8051" xr:uid="{00000000-0005-0000-0000-0000E5220000}"/>
    <cellStyle name="style1488375686677" xfId="8052" xr:uid="{00000000-0005-0000-0000-0000E6220000}"/>
    <cellStyle name="style1488375686755" xfId="8053" xr:uid="{00000000-0005-0000-0000-0000E7220000}"/>
    <cellStyle name="style1488375686849" xfId="8054" xr:uid="{00000000-0005-0000-0000-0000E8220000}"/>
    <cellStyle name="style1488375686943" xfId="8055" xr:uid="{00000000-0005-0000-0000-0000E9220000}"/>
    <cellStyle name="style1488375687021" xfId="8056" xr:uid="{00000000-0005-0000-0000-0000EA220000}"/>
    <cellStyle name="style1488375687083" xfId="8057" xr:uid="{00000000-0005-0000-0000-0000EB220000}"/>
    <cellStyle name="style1488375687193" xfId="8058" xr:uid="{00000000-0005-0000-0000-0000EC220000}"/>
    <cellStyle name="style1488375687286" xfId="8059" xr:uid="{00000000-0005-0000-0000-0000ED220000}"/>
    <cellStyle name="style1488375687380" xfId="8060" xr:uid="{00000000-0005-0000-0000-0000EE220000}"/>
    <cellStyle name="style1488375687458" xfId="8061" xr:uid="{00000000-0005-0000-0000-0000EF220000}"/>
    <cellStyle name="style1488375687552" xfId="8062" xr:uid="{00000000-0005-0000-0000-0000F0220000}"/>
    <cellStyle name="style1488375687661" xfId="8063" xr:uid="{00000000-0005-0000-0000-0000F1220000}"/>
    <cellStyle name="style1488375687771" xfId="8064" xr:uid="{00000000-0005-0000-0000-0000F2220000}"/>
    <cellStyle name="style1488375687896" xfId="8065" xr:uid="{00000000-0005-0000-0000-0000F3220000}"/>
    <cellStyle name="style1488375688005" xfId="8066" xr:uid="{00000000-0005-0000-0000-0000F4220000}"/>
    <cellStyle name="style1488375688130" xfId="8067" xr:uid="{00000000-0005-0000-0000-0000F5220000}"/>
    <cellStyle name="style1488375688224" xfId="8068" xr:uid="{00000000-0005-0000-0000-0000F6220000}"/>
    <cellStyle name="style1488375688302" xfId="8069" xr:uid="{00000000-0005-0000-0000-0000F7220000}"/>
    <cellStyle name="style1488375688396" xfId="8070" xr:uid="{00000000-0005-0000-0000-0000F8220000}"/>
    <cellStyle name="style1488375688490" xfId="8071" xr:uid="{00000000-0005-0000-0000-0000F9220000}"/>
    <cellStyle name="style1488375688583" xfId="8072" xr:uid="{00000000-0005-0000-0000-0000FA220000}"/>
    <cellStyle name="style1488375688661" xfId="8073" xr:uid="{00000000-0005-0000-0000-0000FB220000}"/>
    <cellStyle name="style1488375688755" xfId="8074" xr:uid="{00000000-0005-0000-0000-0000FC220000}"/>
    <cellStyle name="style1488376324102" xfId="8075" xr:uid="{00000000-0005-0000-0000-0000FD220000}"/>
    <cellStyle name="style1488376324227" xfId="8076" xr:uid="{00000000-0005-0000-0000-0000FE220000}"/>
    <cellStyle name="style1488376324336" xfId="8077" xr:uid="{00000000-0005-0000-0000-0000FF220000}"/>
    <cellStyle name="style1488376324430" xfId="8078" xr:uid="{00000000-0005-0000-0000-000000230000}"/>
    <cellStyle name="style1488376324539" xfId="8079" xr:uid="{00000000-0005-0000-0000-000001230000}"/>
    <cellStyle name="style1488376324633" xfId="8080" xr:uid="{00000000-0005-0000-0000-000002230000}"/>
    <cellStyle name="style1488376324743" xfId="8081" xr:uid="{00000000-0005-0000-0000-000003230000}"/>
    <cellStyle name="style1488376324836" xfId="8082" xr:uid="{00000000-0005-0000-0000-000004230000}"/>
    <cellStyle name="style1488376324946" xfId="8083" xr:uid="{00000000-0005-0000-0000-000005230000}"/>
    <cellStyle name="style1488376325071" xfId="8084" xr:uid="{00000000-0005-0000-0000-000006230000}"/>
    <cellStyle name="style1488376325180" xfId="8085" xr:uid="{00000000-0005-0000-0000-000007230000}"/>
    <cellStyle name="style1488376325290" xfId="8086" xr:uid="{00000000-0005-0000-0000-000008230000}"/>
    <cellStyle name="style1488376325383" xfId="8087" xr:uid="{00000000-0005-0000-0000-000009230000}"/>
    <cellStyle name="style1488376325493" xfId="8088" xr:uid="{00000000-0005-0000-0000-00000A230000}"/>
    <cellStyle name="style1488376325602" xfId="8089" xr:uid="{00000000-0005-0000-0000-00000B230000}"/>
    <cellStyle name="style1488376325727" xfId="8090" xr:uid="{00000000-0005-0000-0000-00000C230000}"/>
    <cellStyle name="style1488376325837" xfId="8091" xr:uid="{00000000-0005-0000-0000-00000D230000}"/>
    <cellStyle name="style1488376325930" xfId="8092" xr:uid="{00000000-0005-0000-0000-00000E230000}"/>
    <cellStyle name="style1488376326040" xfId="8093" xr:uid="{00000000-0005-0000-0000-00000F230000}"/>
    <cellStyle name="style1488376326149" xfId="8094" xr:uid="{00000000-0005-0000-0000-000010230000}"/>
    <cellStyle name="style1488376326243" xfId="8095" xr:uid="{00000000-0005-0000-0000-000011230000}"/>
    <cellStyle name="style1488376326352" xfId="8096" xr:uid="{00000000-0005-0000-0000-000012230000}"/>
    <cellStyle name="style1488376326462" xfId="8097" xr:uid="{00000000-0005-0000-0000-000013230000}"/>
    <cellStyle name="style1488376326571" xfId="8098" xr:uid="{00000000-0005-0000-0000-000014230000}"/>
    <cellStyle name="style1488376326665" xfId="8099" xr:uid="{00000000-0005-0000-0000-000015230000}"/>
    <cellStyle name="style1488376326759" xfId="8100" xr:uid="{00000000-0005-0000-0000-000016230000}"/>
    <cellStyle name="style1488376326868" xfId="8101" xr:uid="{00000000-0005-0000-0000-000017230000}"/>
    <cellStyle name="style1488376326977" xfId="8102" xr:uid="{00000000-0005-0000-0000-000018230000}"/>
    <cellStyle name="style1488376327087" xfId="8103" xr:uid="{00000000-0005-0000-0000-000019230000}"/>
    <cellStyle name="style1488376327196" xfId="8104" xr:uid="{00000000-0005-0000-0000-00001A230000}"/>
    <cellStyle name="style1488376327290" xfId="8105" xr:uid="{00000000-0005-0000-0000-00001B230000}"/>
    <cellStyle name="style1488376364595" xfId="8106" xr:uid="{00000000-0005-0000-0000-00001C230000}"/>
    <cellStyle name="style1488376364704" xfId="8107" xr:uid="{00000000-0005-0000-0000-00001D230000}"/>
    <cellStyle name="style1488376364814" xfId="8108" xr:uid="{00000000-0005-0000-0000-00001E230000}"/>
    <cellStyle name="style1488376364908" xfId="8109" xr:uid="{00000000-0005-0000-0000-00001F230000}"/>
    <cellStyle name="style1488376364986" xfId="8110" xr:uid="{00000000-0005-0000-0000-000020230000}"/>
    <cellStyle name="style1488376365080" xfId="8111" xr:uid="{00000000-0005-0000-0000-000021230000}"/>
    <cellStyle name="style1488376365173" xfId="8112" xr:uid="{00000000-0005-0000-0000-000022230000}"/>
    <cellStyle name="style1488376365251" xfId="8113" xr:uid="{00000000-0005-0000-0000-000023230000}"/>
    <cellStyle name="style1488376365345" xfId="8114" xr:uid="{00000000-0005-0000-0000-000024230000}"/>
    <cellStyle name="style1488376365470" xfId="8115" xr:uid="{00000000-0005-0000-0000-000025230000}"/>
    <cellStyle name="style1488376365548" xfId="8116" xr:uid="{00000000-0005-0000-0000-000026230000}"/>
    <cellStyle name="style1488376365642" xfId="8117" xr:uid="{00000000-0005-0000-0000-000027230000}"/>
    <cellStyle name="style1488376365736" xfId="8118" xr:uid="{00000000-0005-0000-0000-000028230000}"/>
    <cellStyle name="style1488376365830" xfId="8119" xr:uid="{00000000-0005-0000-0000-000029230000}"/>
    <cellStyle name="style1488376365924" xfId="8120" xr:uid="{00000000-0005-0000-0000-00002A230000}"/>
    <cellStyle name="style1488376366017" xfId="8121" xr:uid="{00000000-0005-0000-0000-00002B230000}"/>
    <cellStyle name="style1488376366111" xfId="8122" xr:uid="{00000000-0005-0000-0000-00002C230000}"/>
    <cellStyle name="style1488376366205" xfId="8123" xr:uid="{00000000-0005-0000-0000-00002D230000}"/>
    <cellStyle name="style1488376366299" xfId="8124" xr:uid="{00000000-0005-0000-0000-00002E230000}"/>
    <cellStyle name="style1488376366392" xfId="8125" xr:uid="{00000000-0005-0000-0000-00002F230000}"/>
    <cellStyle name="style1488376366471" xfId="8126" xr:uid="{00000000-0005-0000-0000-000030230000}"/>
    <cellStyle name="style1488376366564" xfId="8127" xr:uid="{00000000-0005-0000-0000-000031230000}"/>
    <cellStyle name="style1488376366642" xfId="8128" xr:uid="{00000000-0005-0000-0000-000032230000}"/>
    <cellStyle name="style1488376366736" xfId="8129" xr:uid="{00000000-0005-0000-0000-000033230000}"/>
    <cellStyle name="style1488376366830" xfId="8130" xr:uid="{00000000-0005-0000-0000-000034230000}"/>
    <cellStyle name="style1488376366908" xfId="8131" xr:uid="{00000000-0005-0000-0000-000035230000}"/>
    <cellStyle name="style1488376367002" xfId="8132" xr:uid="{00000000-0005-0000-0000-000036230000}"/>
    <cellStyle name="style1488376367158" xfId="8133" xr:uid="{00000000-0005-0000-0000-000037230000}"/>
    <cellStyle name="style1488376367252" xfId="8134" xr:uid="{00000000-0005-0000-0000-000038230000}"/>
    <cellStyle name="style1488376367346" xfId="8135" xr:uid="{00000000-0005-0000-0000-000039230000}"/>
    <cellStyle name="style1488376367439" xfId="8136" xr:uid="{00000000-0005-0000-0000-00003A230000}"/>
    <cellStyle name="style1488376367549" xfId="8137" xr:uid="{00000000-0005-0000-0000-00003B230000}"/>
    <cellStyle name="style1488376367611" xfId="8138" xr:uid="{00000000-0005-0000-0000-00003C230000}"/>
    <cellStyle name="style1488376367689" xfId="8139" xr:uid="{00000000-0005-0000-0000-00003D230000}"/>
    <cellStyle name="style1488376367767" xfId="8140" xr:uid="{00000000-0005-0000-0000-00003E230000}"/>
    <cellStyle name="style1488376367830" xfId="8141" xr:uid="{00000000-0005-0000-0000-00003F230000}"/>
    <cellStyle name="style1488376367908" xfId="8142" xr:uid="{00000000-0005-0000-0000-000040230000}"/>
    <cellStyle name="style1488376367986" xfId="8143" xr:uid="{00000000-0005-0000-0000-000041230000}"/>
    <cellStyle name="style1488376368064" xfId="8144" xr:uid="{00000000-0005-0000-0000-000042230000}"/>
    <cellStyle name="style1488376368205" xfId="8145" xr:uid="{00000000-0005-0000-0000-000043230000}"/>
    <cellStyle name="style1488376368283" xfId="8146" xr:uid="{00000000-0005-0000-0000-000044230000}"/>
    <cellStyle name="style1488376368361" xfId="8147" xr:uid="{00000000-0005-0000-0000-000045230000}"/>
    <cellStyle name="style1488376368439" xfId="8148" xr:uid="{00000000-0005-0000-0000-000046230000}"/>
    <cellStyle name="style1488376405914" xfId="8149" xr:uid="{00000000-0005-0000-0000-000047230000}"/>
    <cellStyle name="style1488376406007" xfId="8150" xr:uid="{00000000-0005-0000-0000-000048230000}"/>
    <cellStyle name="style1488376406101" xfId="8151" xr:uid="{00000000-0005-0000-0000-000049230000}"/>
    <cellStyle name="style1488376406195" xfId="8152" xr:uid="{00000000-0005-0000-0000-00004A230000}"/>
    <cellStyle name="style1488376406273" xfId="8153" xr:uid="{00000000-0005-0000-0000-00004B230000}"/>
    <cellStyle name="style1488376406367" xfId="8154" xr:uid="{00000000-0005-0000-0000-00004C230000}"/>
    <cellStyle name="style1488376406460" xfId="8155" xr:uid="{00000000-0005-0000-0000-00004D230000}"/>
    <cellStyle name="style1488376406539" xfId="8156" xr:uid="{00000000-0005-0000-0000-00004E230000}"/>
    <cellStyle name="style1488376406632" xfId="8157" xr:uid="{00000000-0005-0000-0000-00004F230000}"/>
    <cellStyle name="style1488376406711" xfId="8158" xr:uid="{00000000-0005-0000-0000-000050230000}"/>
    <cellStyle name="style1488376406804" xfId="8159" xr:uid="{00000000-0005-0000-0000-000051230000}"/>
    <cellStyle name="style1488376406898" xfId="8160" xr:uid="{00000000-0005-0000-0000-000052230000}"/>
    <cellStyle name="style1488376406976" xfId="8161" xr:uid="{00000000-0005-0000-0000-000053230000}"/>
    <cellStyle name="style1488376407086" xfId="8162" xr:uid="{00000000-0005-0000-0000-000054230000}"/>
    <cellStyle name="style1488376407179" xfId="8163" xr:uid="{00000000-0005-0000-0000-000055230000}"/>
    <cellStyle name="style1488376407273" xfId="8164" xr:uid="{00000000-0005-0000-0000-000056230000}"/>
    <cellStyle name="style1488376407351" xfId="8165" xr:uid="{00000000-0005-0000-0000-000057230000}"/>
    <cellStyle name="style1488376407476" xfId="8166" xr:uid="{00000000-0005-0000-0000-000058230000}"/>
    <cellStyle name="style1488376407554" xfId="8167" xr:uid="{00000000-0005-0000-0000-000059230000}"/>
    <cellStyle name="style1488376407648" xfId="8168" xr:uid="{00000000-0005-0000-0000-00005A230000}"/>
    <cellStyle name="style1488376407742" xfId="8169" xr:uid="{00000000-0005-0000-0000-00005B230000}"/>
    <cellStyle name="style1488376407820" xfId="8170" xr:uid="{00000000-0005-0000-0000-00005C230000}"/>
    <cellStyle name="style1488376407914" xfId="8171" xr:uid="{00000000-0005-0000-0000-00005D230000}"/>
    <cellStyle name="style1488376408007" xfId="8172" xr:uid="{00000000-0005-0000-0000-00005E230000}"/>
    <cellStyle name="style1488376408086" xfId="8173" xr:uid="{00000000-0005-0000-0000-00005F230000}"/>
    <cellStyle name="style1488376408179" xfId="8174" xr:uid="{00000000-0005-0000-0000-000060230000}"/>
    <cellStyle name="style1488376408273" xfId="8175" xr:uid="{00000000-0005-0000-0000-000061230000}"/>
    <cellStyle name="style1488376408367" xfId="8176" xr:uid="{00000000-0005-0000-0000-000062230000}"/>
    <cellStyle name="style1488376408461" xfId="8177" xr:uid="{00000000-0005-0000-0000-000063230000}"/>
    <cellStyle name="style1488376408539" xfId="8178" xr:uid="{00000000-0005-0000-0000-000064230000}"/>
    <cellStyle name="style1488376408632" xfId="8179" xr:uid="{00000000-0005-0000-0000-000065230000}"/>
    <cellStyle name="style1488376445935" xfId="8180" xr:uid="{00000000-0005-0000-0000-000066230000}"/>
    <cellStyle name="style1488376446045" xfId="8181" xr:uid="{00000000-0005-0000-0000-000067230000}"/>
    <cellStyle name="style1488376446123" xfId="8182" xr:uid="{00000000-0005-0000-0000-000068230000}"/>
    <cellStyle name="style1488376446217" xfId="8183" xr:uid="{00000000-0005-0000-0000-000069230000}"/>
    <cellStyle name="style1488376446310" xfId="8184" xr:uid="{00000000-0005-0000-0000-00006A230000}"/>
    <cellStyle name="style1488376446404" xfId="8185" xr:uid="{00000000-0005-0000-0000-00006B230000}"/>
    <cellStyle name="style1488376446482" xfId="8186" xr:uid="{00000000-0005-0000-0000-00006C230000}"/>
    <cellStyle name="style1488376446576" xfId="8187" xr:uid="{00000000-0005-0000-0000-00006D230000}"/>
    <cellStyle name="style1488376446654" xfId="8188" xr:uid="{00000000-0005-0000-0000-00006E230000}"/>
    <cellStyle name="style1488376446748" xfId="8189" xr:uid="{00000000-0005-0000-0000-00006F230000}"/>
    <cellStyle name="style1488376446826" xfId="8190" xr:uid="{00000000-0005-0000-0000-000070230000}"/>
    <cellStyle name="style1488376446920" xfId="8191" xr:uid="{00000000-0005-0000-0000-000071230000}"/>
    <cellStyle name="style1488376447014" xfId="8192" xr:uid="{00000000-0005-0000-0000-000072230000}"/>
    <cellStyle name="style1488376447107" xfId="8193" xr:uid="{00000000-0005-0000-0000-000073230000}"/>
    <cellStyle name="style1488376447201" xfId="8194" xr:uid="{00000000-0005-0000-0000-000074230000}"/>
    <cellStyle name="style1488376447295" xfId="8195" xr:uid="{00000000-0005-0000-0000-000075230000}"/>
    <cellStyle name="style1488376447389" xfId="8196" xr:uid="{00000000-0005-0000-0000-000076230000}"/>
    <cellStyle name="style1488376447498" xfId="8197" xr:uid="{00000000-0005-0000-0000-000077230000}"/>
    <cellStyle name="style1488376447576" xfId="8198" xr:uid="{00000000-0005-0000-0000-000078230000}"/>
    <cellStyle name="style1488376447670" xfId="8199" xr:uid="{00000000-0005-0000-0000-000079230000}"/>
    <cellStyle name="style1488376447764" xfId="8200" xr:uid="{00000000-0005-0000-0000-00007A230000}"/>
    <cellStyle name="style1488376447858" xfId="8201" xr:uid="{00000000-0005-0000-0000-00007B230000}"/>
    <cellStyle name="style1488376447936" xfId="8202" xr:uid="{00000000-0005-0000-0000-00007C230000}"/>
    <cellStyle name="style1488376448029" xfId="8203" xr:uid="{00000000-0005-0000-0000-00007D230000}"/>
    <cellStyle name="style1488376448108" xfId="8204" xr:uid="{00000000-0005-0000-0000-00007E230000}"/>
    <cellStyle name="style1488376448217" xfId="8205" xr:uid="{00000000-0005-0000-0000-00007F230000}"/>
    <cellStyle name="style1488376448295" xfId="8206" xr:uid="{00000000-0005-0000-0000-000080230000}"/>
    <cellStyle name="style1488376448436" xfId="8207" xr:uid="{00000000-0005-0000-0000-000081230000}"/>
    <cellStyle name="style1488376448530" xfId="8208" xr:uid="{00000000-0005-0000-0000-000082230000}"/>
    <cellStyle name="style1488376448608" xfId="8209" xr:uid="{00000000-0005-0000-0000-000083230000}"/>
    <cellStyle name="style1488376448701" xfId="8210" xr:uid="{00000000-0005-0000-0000-000084230000}"/>
    <cellStyle name="style1488376448795" xfId="8211" xr:uid="{00000000-0005-0000-0000-000085230000}"/>
    <cellStyle name="style1488376448873" xfId="8212" xr:uid="{00000000-0005-0000-0000-000086230000}"/>
    <cellStyle name="style1488376448951" xfId="8213" xr:uid="{00000000-0005-0000-0000-000087230000}"/>
    <cellStyle name="style1488376449030" xfId="8214" xr:uid="{00000000-0005-0000-0000-000088230000}"/>
    <cellStyle name="style1488376449092" xfId="8215" xr:uid="{00000000-0005-0000-0000-000089230000}"/>
    <cellStyle name="style1488376449170" xfId="8216" xr:uid="{00000000-0005-0000-0000-00008A230000}"/>
    <cellStyle name="style1488376449248" xfId="8217" xr:uid="{00000000-0005-0000-0000-00008B230000}"/>
    <cellStyle name="style1488376449311" xfId="8218" xr:uid="{00000000-0005-0000-0000-00008C230000}"/>
    <cellStyle name="style1488376449467" xfId="8219" xr:uid="{00000000-0005-0000-0000-00008D230000}"/>
    <cellStyle name="style1488376449561" xfId="8220" xr:uid="{00000000-0005-0000-0000-00008E230000}"/>
    <cellStyle name="style1488376449623" xfId="8221" xr:uid="{00000000-0005-0000-0000-00008F230000}"/>
    <cellStyle name="style1488376449701" xfId="8222" xr:uid="{00000000-0005-0000-0000-000090230000}"/>
    <cellStyle name="style1488376488161" xfId="8223" xr:uid="{00000000-0005-0000-0000-000091230000}"/>
    <cellStyle name="style1488376488255" xfId="8224" xr:uid="{00000000-0005-0000-0000-000092230000}"/>
    <cellStyle name="style1488376488333" xfId="8225" xr:uid="{00000000-0005-0000-0000-000093230000}"/>
    <cellStyle name="style1488376488427" xfId="8226" xr:uid="{00000000-0005-0000-0000-000094230000}"/>
    <cellStyle name="style1488376488521" xfId="8227" xr:uid="{00000000-0005-0000-0000-000095230000}"/>
    <cellStyle name="style1488376488599" xfId="8228" xr:uid="{00000000-0005-0000-0000-000096230000}"/>
    <cellStyle name="style1488376488693" xfId="8229" xr:uid="{00000000-0005-0000-0000-000097230000}"/>
    <cellStyle name="style1488376488787" xfId="8230" xr:uid="{00000000-0005-0000-0000-000098230000}"/>
    <cellStyle name="style1488376488865" xfId="8231" xr:uid="{00000000-0005-0000-0000-000099230000}"/>
    <cellStyle name="style1488376488958" xfId="8232" xr:uid="{00000000-0005-0000-0000-00009A230000}"/>
    <cellStyle name="style1488376489052" xfId="8233" xr:uid="{00000000-0005-0000-0000-00009B230000}"/>
    <cellStyle name="style1488376489130" xfId="8234" xr:uid="{00000000-0005-0000-0000-00009C230000}"/>
    <cellStyle name="style1488376489240" xfId="8235" xr:uid="{00000000-0005-0000-0000-00009D230000}"/>
    <cellStyle name="style1488376489318" xfId="8236" xr:uid="{00000000-0005-0000-0000-00009E230000}"/>
    <cellStyle name="style1488376489412" xfId="8237" xr:uid="{00000000-0005-0000-0000-00009F230000}"/>
    <cellStyle name="style1488376489505" xfId="8238" xr:uid="{00000000-0005-0000-0000-0000A0230000}"/>
    <cellStyle name="style1488376489599" xfId="8239" xr:uid="{00000000-0005-0000-0000-0000A1230000}"/>
    <cellStyle name="style1488376489708" xfId="8240" xr:uid="{00000000-0005-0000-0000-0000A2230000}"/>
    <cellStyle name="style1488376489787" xfId="8241" xr:uid="{00000000-0005-0000-0000-0000A3230000}"/>
    <cellStyle name="style1488376489881" xfId="8242" xr:uid="{00000000-0005-0000-0000-0000A4230000}"/>
    <cellStyle name="style1488376489974" xfId="8243" xr:uid="{00000000-0005-0000-0000-0000A5230000}"/>
    <cellStyle name="style1488376490068" xfId="8244" xr:uid="{00000000-0005-0000-0000-0000A6230000}"/>
    <cellStyle name="style1488376490162" xfId="8245" xr:uid="{00000000-0005-0000-0000-0000A7230000}"/>
    <cellStyle name="style1488376490256" xfId="8246" xr:uid="{00000000-0005-0000-0000-0000A8230000}"/>
    <cellStyle name="style1488376490334" xfId="8247" xr:uid="{00000000-0005-0000-0000-0000A9230000}"/>
    <cellStyle name="style1488376490428" xfId="8248" xr:uid="{00000000-0005-0000-0000-0000AA230000}"/>
    <cellStyle name="style1488376490506" xfId="8249" xr:uid="{00000000-0005-0000-0000-0000AB230000}"/>
    <cellStyle name="style1488376490615" xfId="8250" xr:uid="{00000000-0005-0000-0000-0000AC230000}"/>
    <cellStyle name="style1488376490709" xfId="8251" xr:uid="{00000000-0005-0000-0000-0000AD230000}"/>
    <cellStyle name="style1488376490787" xfId="8252" xr:uid="{00000000-0005-0000-0000-0000AE230000}"/>
    <cellStyle name="style1488376490881" xfId="8253" xr:uid="{00000000-0005-0000-0000-0000AF230000}"/>
    <cellStyle name="style1488376491006" xfId="8254" xr:uid="{00000000-0005-0000-0000-0000B0230000}"/>
    <cellStyle name="style1488376491084" xfId="8255" xr:uid="{00000000-0005-0000-0000-0000B1230000}"/>
    <cellStyle name="style1488376491162" xfId="8256" xr:uid="{00000000-0005-0000-0000-0000B2230000}"/>
    <cellStyle name="style1488376491240" xfId="8257" xr:uid="{00000000-0005-0000-0000-0000B3230000}"/>
    <cellStyle name="style1488376491318" xfId="8258" xr:uid="{00000000-0005-0000-0000-0000B4230000}"/>
    <cellStyle name="style1488376491381" xfId="8259" xr:uid="{00000000-0005-0000-0000-0000B5230000}"/>
    <cellStyle name="style1488376491459" xfId="8260" xr:uid="{00000000-0005-0000-0000-0000B6230000}"/>
    <cellStyle name="style1488376491537" xfId="8261" xr:uid="{00000000-0005-0000-0000-0000B7230000}"/>
    <cellStyle name="style1488376491615" xfId="8262" xr:uid="{00000000-0005-0000-0000-0000B8230000}"/>
    <cellStyle name="style1488376491693" xfId="8263" xr:uid="{00000000-0005-0000-0000-0000B9230000}"/>
    <cellStyle name="style1488376491771" xfId="8264" xr:uid="{00000000-0005-0000-0000-0000BA230000}"/>
    <cellStyle name="style1488376491850" xfId="8265" xr:uid="{00000000-0005-0000-0000-0000BB230000}"/>
    <cellStyle name="style1488376528923" xfId="8266" xr:uid="{00000000-0005-0000-0000-0000BC230000}"/>
    <cellStyle name="style1488376529032" xfId="8267" xr:uid="{00000000-0005-0000-0000-0000BD230000}"/>
    <cellStyle name="style1488376529142" xfId="8268" xr:uid="{00000000-0005-0000-0000-0000BE230000}"/>
    <cellStyle name="style1488376529235" xfId="8269" xr:uid="{00000000-0005-0000-0000-0000BF230000}"/>
    <cellStyle name="style1488376529345" xfId="8270" xr:uid="{00000000-0005-0000-0000-0000C0230000}"/>
    <cellStyle name="style1488376529454" xfId="8271" xr:uid="{00000000-0005-0000-0000-0000C1230000}"/>
    <cellStyle name="style1488376529564" xfId="8272" xr:uid="{00000000-0005-0000-0000-0000C2230000}"/>
    <cellStyle name="style1488376529657" xfId="8273" xr:uid="{00000000-0005-0000-0000-0000C3230000}"/>
    <cellStyle name="style1488376529751" xfId="8274" xr:uid="{00000000-0005-0000-0000-0000C4230000}"/>
    <cellStyle name="style1488376529845" xfId="8275" xr:uid="{00000000-0005-0000-0000-0000C5230000}"/>
    <cellStyle name="style1488376529939" xfId="8276" xr:uid="{00000000-0005-0000-0000-0000C6230000}"/>
    <cellStyle name="style1488376530048" xfId="8277" xr:uid="{00000000-0005-0000-0000-0000C7230000}"/>
    <cellStyle name="style1488376530142" xfId="8278" xr:uid="{00000000-0005-0000-0000-0000C8230000}"/>
    <cellStyle name="style1488376530235" xfId="8279" xr:uid="{00000000-0005-0000-0000-0000C9230000}"/>
    <cellStyle name="style1488376530345" xfId="8280" xr:uid="{00000000-0005-0000-0000-0000CA230000}"/>
    <cellStyle name="style1488376530486" xfId="8281" xr:uid="{00000000-0005-0000-0000-0000CB230000}"/>
    <cellStyle name="style1488376530595" xfId="8282" xr:uid="{00000000-0005-0000-0000-0000CC230000}"/>
    <cellStyle name="style1488376530704" xfId="8283" xr:uid="{00000000-0005-0000-0000-0000CD230000}"/>
    <cellStyle name="style1488376530814" xfId="8284" xr:uid="{00000000-0005-0000-0000-0000CE230000}"/>
    <cellStyle name="style1488376530923" xfId="8285" xr:uid="{00000000-0005-0000-0000-0000CF230000}"/>
    <cellStyle name="style1488376569180" xfId="8286" xr:uid="{00000000-0005-0000-0000-0000D0230000}"/>
    <cellStyle name="style1488376569289" xfId="8287" xr:uid="{00000000-0005-0000-0000-0000D1230000}"/>
    <cellStyle name="style1488376569367" xfId="8288" xr:uid="{00000000-0005-0000-0000-0000D2230000}"/>
    <cellStyle name="style1488376569492" xfId="8289" xr:uid="{00000000-0005-0000-0000-0000D3230000}"/>
    <cellStyle name="style1488376569586" xfId="8290" xr:uid="{00000000-0005-0000-0000-0000D4230000}"/>
    <cellStyle name="style1488376569649" xfId="8291" xr:uid="{00000000-0005-0000-0000-0000D5230000}"/>
    <cellStyle name="style1488376569727" xfId="8292" xr:uid="{00000000-0005-0000-0000-0000D6230000}"/>
    <cellStyle name="style1488376569821" xfId="8293" xr:uid="{00000000-0005-0000-0000-0000D7230000}"/>
    <cellStyle name="style1488376569899" xfId="8294" xr:uid="{00000000-0005-0000-0000-0000D8230000}"/>
    <cellStyle name="style1488376569992" xfId="8295" xr:uid="{00000000-0005-0000-0000-0000D9230000}"/>
    <cellStyle name="style1488376570071" xfId="8296" xr:uid="{00000000-0005-0000-0000-0000DA230000}"/>
    <cellStyle name="style1488376570164" xfId="8297" xr:uid="{00000000-0005-0000-0000-0000DB230000}"/>
    <cellStyle name="style1488376570258" xfId="8298" xr:uid="{00000000-0005-0000-0000-0000DC230000}"/>
    <cellStyle name="style1488376570352" xfId="8299" xr:uid="{00000000-0005-0000-0000-0000DD230000}"/>
    <cellStyle name="style1488376570430" xfId="8300" xr:uid="{00000000-0005-0000-0000-0000DE230000}"/>
    <cellStyle name="style1488376570524" xfId="8301" xr:uid="{00000000-0005-0000-0000-0000DF230000}"/>
    <cellStyle name="style1488376570618" xfId="8302" xr:uid="{00000000-0005-0000-0000-0000E0230000}"/>
    <cellStyle name="style1488376570743" xfId="8303" xr:uid="{00000000-0005-0000-0000-0000E1230000}"/>
    <cellStyle name="style1488376570821" xfId="8304" xr:uid="{00000000-0005-0000-0000-0000E2230000}"/>
    <cellStyle name="style1488376570914" xfId="8305" xr:uid="{00000000-0005-0000-0000-0000E3230000}"/>
    <cellStyle name="style1488376571008" xfId="8306" xr:uid="{00000000-0005-0000-0000-0000E4230000}"/>
    <cellStyle name="style1488376571102" xfId="8307" xr:uid="{00000000-0005-0000-0000-0000E5230000}"/>
    <cellStyle name="style1488376571196" xfId="8308" xr:uid="{00000000-0005-0000-0000-0000E6230000}"/>
    <cellStyle name="style1488376571289" xfId="8309" xr:uid="{00000000-0005-0000-0000-0000E7230000}"/>
    <cellStyle name="style1488376571383" xfId="8310" xr:uid="{00000000-0005-0000-0000-0000E8230000}"/>
    <cellStyle name="style1488376571461" xfId="8311" xr:uid="{00000000-0005-0000-0000-0000E9230000}"/>
    <cellStyle name="style1488376571555" xfId="8312" xr:uid="{00000000-0005-0000-0000-0000EA230000}"/>
    <cellStyle name="style1488376571649" xfId="8313" xr:uid="{00000000-0005-0000-0000-0000EB230000}"/>
    <cellStyle name="style1488376571727" xfId="8314" xr:uid="{00000000-0005-0000-0000-0000EC230000}"/>
    <cellStyle name="style1488376571821" xfId="8315" xr:uid="{00000000-0005-0000-0000-0000ED230000}"/>
    <cellStyle name="style1488376609020" xfId="8316" xr:uid="{00000000-0005-0000-0000-0000EE230000}"/>
    <cellStyle name="style1488376609114" xfId="8317" xr:uid="{00000000-0005-0000-0000-0000EF230000}"/>
    <cellStyle name="style1488376609208" xfId="8318" xr:uid="{00000000-0005-0000-0000-0000F0230000}"/>
    <cellStyle name="style1488376609317" xfId="8319" xr:uid="{00000000-0005-0000-0000-0000F1230000}"/>
    <cellStyle name="style1488376609411" xfId="8320" xr:uid="{00000000-0005-0000-0000-0000F2230000}"/>
    <cellStyle name="style1488376609489" xfId="8321" xr:uid="{00000000-0005-0000-0000-0000F3230000}"/>
    <cellStyle name="style1488376609583" xfId="8322" xr:uid="{00000000-0005-0000-0000-0000F4230000}"/>
    <cellStyle name="style1488376609676" xfId="8323" xr:uid="{00000000-0005-0000-0000-0000F5230000}"/>
    <cellStyle name="style1488376609770" xfId="8324" xr:uid="{00000000-0005-0000-0000-0000F6230000}"/>
    <cellStyle name="style1488376609880" xfId="8325" xr:uid="{00000000-0005-0000-0000-0000F7230000}"/>
    <cellStyle name="style1488376609958" xfId="8326" xr:uid="{00000000-0005-0000-0000-0000F8230000}"/>
    <cellStyle name="style1488376610067" xfId="8327" xr:uid="{00000000-0005-0000-0000-0000F9230000}"/>
    <cellStyle name="style1488376610161" xfId="8328" xr:uid="{00000000-0005-0000-0000-0000FA230000}"/>
    <cellStyle name="style1488376610255" xfId="8329" xr:uid="{00000000-0005-0000-0000-0000FB230000}"/>
    <cellStyle name="style1488376610364" xfId="8330" xr:uid="{00000000-0005-0000-0000-0000FC230000}"/>
    <cellStyle name="style1488376610458" xfId="8331" xr:uid="{00000000-0005-0000-0000-0000FD230000}"/>
    <cellStyle name="style1488376610583" xfId="8332" xr:uid="{00000000-0005-0000-0000-0000FE230000}"/>
    <cellStyle name="style1488376610677" xfId="8333" xr:uid="{00000000-0005-0000-0000-0000FF230000}"/>
    <cellStyle name="style1488376610786" xfId="8334" xr:uid="{00000000-0005-0000-0000-000000240000}"/>
    <cellStyle name="style1488376610864" xfId="8335" xr:uid="{00000000-0005-0000-0000-000001240000}"/>
    <cellStyle name="style1488376610974" xfId="8336" xr:uid="{00000000-0005-0000-0000-000002240000}"/>
    <cellStyle name="style1488376611083" xfId="8337" xr:uid="{00000000-0005-0000-0000-000003240000}"/>
    <cellStyle name="style1488376611192" xfId="8338" xr:uid="{00000000-0005-0000-0000-000004240000}"/>
    <cellStyle name="style1488376611302" xfId="8339" xr:uid="{00000000-0005-0000-0000-000005240000}"/>
    <cellStyle name="style1488376611396" xfId="8340" xr:uid="{00000000-0005-0000-0000-000006240000}"/>
    <cellStyle name="style1488376611489" xfId="8341" xr:uid="{00000000-0005-0000-0000-000007240000}"/>
    <cellStyle name="style1488376611630" xfId="8342" xr:uid="{00000000-0005-0000-0000-000008240000}"/>
    <cellStyle name="style1488376611755" xfId="8343" xr:uid="{00000000-0005-0000-0000-000009240000}"/>
    <cellStyle name="style1488376611849" xfId="8344" xr:uid="{00000000-0005-0000-0000-00000A240000}"/>
    <cellStyle name="style1488376611942" xfId="8345" xr:uid="{00000000-0005-0000-0000-00000B240000}"/>
    <cellStyle name="style1488377296516" xfId="8346" xr:uid="{00000000-0005-0000-0000-00000C240000}"/>
    <cellStyle name="style1488377296641" xfId="8347" xr:uid="{00000000-0005-0000-0000-00000D240000}"/>
    <cellStyle name="style1488377296735" xfId="8348" xr:uid="{00000000-0005-0000-0000-00000E240000}"/>
    <cellStyle name="style1488377296844" xfId="8349" xr:uid="{00000000-0005-0000-0000-00000F240000}"/>
    <cellStyle name="style1488377296938" xfId="8350" xr:uid="{00000000-0005-0000-0000-000010240000}"/>
    <cellStyle name="style1488377297079" xfId="8351" xr:uid="{00000000-0005-0000-0000-000011240000}"/>
    <cellStyle name="style1488377297219" xfId="8352" xr:uid="{00000000-0005-0000-0000-000012240000}"/>
    <cellStyle name="style1488377297344" xfId="8353" xr:uid="{00000000-0005-0000-0000-000013240000}"/>
    <cellStyle name="style1488377297485" xfId="8354" xr:uid="{00000000-0005-0000-0000-000014240000}"/>
    <cellStyle name="style1488377297610" xfId="8355" xr:uid="{00000000-0005-0000-0000-000015240000}"/>
    <cellStyle name="style1488377297735" xfId="8356" xr:uid="{00000000-0005-0000-0000-000016240000}"/>
    <cellStyle name="style1488377297860" xfId="8357" xr:uid="{00000000-0005-0000-0000-000017240000}"/>
    <cellStyle name="style1488377298001" xfId="8358" xr:uid="{00000000-0005-0000-0000-000018240000}"/>
    <cellStyle name="style1488377298141" xfId="8359" xr:uid="{00000000-0005-0000-0000-000019240000}"/>
    <cellStyle name="style1488377298266" xfId="8360" xr:uid="{00000000-0005-0000-0000-00001A240000}"/>
    <cellStyle name="style1488377298376" xfId="8361" xr:uid="{00000000-0005-0000-0000-00001B240000}"/>
    <cellStyle name="style1488377298470" xfId="8362" xr:uid="{00000000-0005-0000-0000-00001C240000}"/>
    <cellStyle name="style1488377298579" xfId="8363" xr:uid="{00000000-0005-0000-0000-00001D240000}"/>
    <cellStyle name="style1488377298673" xfId="8364" xr:uid="{00000000-0005-0000-0000-00001E240000}"/>
    <cellStyle name="style1488377298782" xfId="8365" xr:uid="{00000000-0005-0000-0000-00001F240000}"/>
    <cellStyle name="style1488377298876" xfId="8366" xr:uid="{00000000-0005-0000-0000-000020240000}"/>
    <cellStyle name="style1488377298985" xfId="8367" xr:uid="{00000000-0005-0000-0000-000021240000}"/>
    <cellStyle name="style1488377299079" xfId="8368" xr:uid="{00000000-0005-0000-0000-000022240000}"/>
    <cellStyle name="style1488377299189" xfId="8369" xr:uid="{00000000-0005-0000-0000-000023240000}"/>
    <cellStyle name="style1488377299298" xfId="8370" xr:uid="{00000000-0005-0000-0000-000024240000}"/>
    <cellStyle name="style1488377299407" xfId="8371" xr:uid="{00000000-0005-0000-0000-000025240000}"/>
    <cellStyle name="style1488377299517" xfId="8372" xr:uid="{00000000-0005-0000-0000-000026240000}"/>
    <cellStyle name="style1488377299626" xfId="8373" xr:uid="{00000000-0005-0000-0000-000027240000}"/>
    <cellStyle name="style1488377299735" xfId="8374" xr:uid="{00000000-0005-0000-0000-000028240000}"/>
    <cellStyle name="style1488377299829" xfId="8375" xr:uid="{00000000-0005-0000-0000-000029240000}"/>
    <cellStyle name="style1488377299923" xfId="8376" xr:uid="{00000000-0005-0000-0000-00002A240000}"/>
    <cellStyle name="style1488377339291" xfId="8377" xr:uid="{00000000-0005-0000-0000-00002B240000}"/>
    <cellStyle name="style1488377339385" xfId="8378" xr:uid="{00000000-0005-0000-0000-00002C240000}"/>
    <cellStyle name="style1488377339479" xfId="8379" xr:uid="{00000000-0005-0000-0000-00002D240000}"/>
    <cellStyle name="style1488377339557" xfId="8380" xr:uid="{00000000-0005-0000-0000-00002E240000}"/>
    <cellStyle name="style1488377339651" xfId="8381" xr:uid="{00000000-0005-0000-0000-00002F240000}"/>
    <cellStyle name="style1488377339729" xfId="8382" xr:uid="{00000000-0005-0000-0000-000030240000}"/>
    <cellStyle name="style1488377339823" xfId="8383" xr:uid="{00000000-0005-0000-0000-000031240000}"/>
    <cellStyle name="style1488377339901" xfId="8384" xr:uid="{00000000-0005-0000-0000-000032240000}"/>
    <cellStyle name="style1488377339994" xfId="8385" xr:uid="{00000000-0005-0000-0000-000033240000}"/>
    <cellStyle name="style1488377340088" xfId="8386" xr:uid="{00000000-0005-0000-0000-000034240000}"/>
    <cellStyle name="style1488377340198" xfId="8387" xr:uid="{00000000-0005-0000-0000-000035240000}"/>
    <cellStyle name="style1488377340291" xfId="8388" xr:uid="{00000000-0005-0000-0000-000036240000}"/>
    <cellStyle name="style1488377340385" xfId="8389" xr:uid="{00000000-0005-0000-0000-000037240000}"/>
    <cellStyle name="style1488377340479" xfId="8390" xr:uid="{00000000-0005-0000-0000-000038240000}"/>
    <cellStyle name="style1488377340573" xfId="8391" xr:uid="{00000000-0005-0000-0000-000039240000}"/>
    <cellStyle name="style1488377340651" xfId="8392" xr:uid="{00000000-0005-0000-0000-00003A240000}"/>
    <cellStyle name="style1488377340744" xfId="8393" xr:uid="{00000000-0005-0000-0000-00003B240000}"/>
    <cellStyle name="style1488377340854" xfId="8394" xr:uid="{00000000-0005-0000-0000-00003C240000}"/>
    <cellStyle name="style1488377340948" xfId="8395" xr:uid="{00000000-0005-0000-0000-00003D240000}"/>
    <cellStyle name="style1488377341041" xfId="8396" xr:uid="{00000000-0005-0000-0000-00003E240000}"/>
    <cellStyle name="style1488377341135" xfId="8397" xr:uid="{00000000-0005-0000-0000-00003F240000}"/>
    <cellStyle name="style1488377341229" xfId="8398" xr:uid="{00000000-0005-0000-0000-000040240000}"/>
    <cellStyle name="style1488377341309" xfId="8399" xr:uid="{00000000-0005-0000-0000-000041240000}"/>
    <cellStyle name="style1488377341402" xfId="8400" xr:uid="{00000000-0005-0000-0000-000042240000}"/>
    <cellStyle name="style1488377341480" xfId="8401" xr:uid="{00000000-0005-0000-0000-000043240000}"/>
    <cellStyle name="style1488377341574" xfId="8402" xr:uid="{00000000-0005-0000-0000-000044240000}"/>
    <cellStyle name="style1488377341668" xfId="8403" xr:uid="{00000000-0005-0000-0000-000045240000}"/>
    <cellStyle name="style1488377341809" xfId="8404" xr:uid="{00000000-0005-0000-0000-000046240000}"/>
    <cellStyle name="style1488377341887" xfId="8405" xr:uid="{00000000-0005-0000-0000-000047240000}"/>
    <cellStyle name="style1488377341981" xfId="8406" xr:uid="{00000000-0005-0000-0000-000048240000}"/>
    <cellStyle name="style1488377342074" xfId="8407" xr:uid="{00000000-0005-0000-0000-000049240000}"/>
    <cellStyle name="style1488377342199" xfId="8408" xr:uid="{00000000-0005-0000-0000-00004A240000}"/>
    <cellStyle name="style1488377342277" xfId="8409" xr:uid="{00000000-0005-0000-0000-00004B240000}"/>
    <cellStyle name="style1488377342340" xfId="8410" xr:uid="{00000000-0005-0000-0000-00004C240000}"/>
    <cellStyle name="style1488377342418" xfId="8411" xr:uid="{00000000-0005-0000-0000-00004D240000}"/>
    <cellStyle name="style1488377342496" xfId="8412" xr:uid="{00000000-0005-0000-0000-00004E240000}"/>
    <cellStyle name="style1488377342574" xfId="8413" xr:uid="{00000000-0005-0000-0000-00004F240000}"/>
    <cellStyle name="style1488377342637" xfId="8414" xr:uid="{00000000-0005-0000-0000-000050240000}"/>
    <cellStyle name="style1488377342715" xfId="8415" xr:uid="{00000000-0005-0000-0000-000051240000}"/>
    <cellStyle name="style1488377342856" xfId="8416" xr:uid="{00000000-0005-0000-0000-000052240000}"/>
    <cellStyle name="style1488377342934" xfId="8417" xr:uid="{00000000-0005-0000-0000-000053240000}"/>
    <cellStyle name="style1488377342996" xfId="8418" xr:uid="{00000000-0005-0000-0000-000054240000}"/>
    <cellStyle name="style1488377343074" xfId="8419" xr:uid="{00000000-0005-0000-0000-000055240000}"/>
    <cellStyle name="style1488377380939" xfId="8420" xr:uid="{00000000-0005-0000-0000-000056240000}"/>
    <cellStyle name="style1488377381048" xfId="8421" xr:uid="{00000000-0005-0000-0000-000057240000}"/>
    <cellStyle name="style1488377381158" xfId="8422" xr:uid="{00000000-0005-0000-0000-000058240000}"/>
    <cellStyle name="style1488377381251" xfId="8423" xr:uid="{00000000-0005-0000-0000-000059240000}"/>
    <cellStyle name="style1488377381330" xfId="8424" xr:uid="{00000000-0005-0000-0000-00005A240000}"/>
    <cellStyle name="style1488377381424" xfId="8425" xr:uid="{00000000-0005-0000-0000-00005B240000}"/>
    <cellStyle name="style1488377381517" xfId="8426" xr:uid="{00000000-0005-0000-0000-00005C240000}"/>
    <cellStyle name="style1488377381611" xfId="8427" xr:uid="{00000000-0005-0000-0000-00005D240000}"/>
    <cellStyle name="style1488377381689" xfId="8428" xr:uid="{00000000-0005-0000-0000-00005E240000}"/>
    <cellStyle name="style1488377381783" xfId="8429" xr:uid="{00000000-0005-0000-0000-00005F240000}"/>
    <cellStyle name="style1488377381877" xfId="8430" xr:uid="{00000000-0005-0000-0000-000060240000}"/>
    <cellStyle name="style1488377381970" xfId="8431" xr:uid="{00000000-0005-0000-0000-000061240000}"/>
    <cellStyle name="style1488377382064" xfId="8432" xr:uid="{00000000-0005-0000-0000-000062240000}"/>
    <cellStyle name="style1488377382174" xfId="8433" xr:uid="{00000000-0005-0000-0000-000063240000}"/>
    <cellStyle name="style1488377382267" xfId="8434" xr:uid="{00000000-0005-0000-0000-000064240000}"/>
    <cellStyle name="style1488377382345" xfId="8435" xr:uid="{00000000-0005-0000-0000-000065240000}"/>
    <cellStyle name="style1488377382470" xfId="8436" xr:uid="{00000000-0005-0000-0000-000066240000}"/>
    <cellStyle name="style1488377382549" xfId="8437" xr:uid="{00000000-0005-0000-0000-000067240000}"/>
    <cellStyle name="style1488377382642" xfId="8438" xr:uid="{00000000-0005-0000-0000-000068240000}"/>
    <cellStyle name="style1488377382720" xfId="8439" xr:uid="{00000000-0005-0000-0000-000069240000}"/>
    <cellStyle name="style1488377382814" xfId="8440" xr:uid="{00000000-0005-0000-0000-00006A240000}"/>
    <cellStyle name="style1488377382908" xfId="8441" xr:uid="{00000000-0005-0000-0000-00006B240000}"/>
    <cellStyle name="style1488377382986" xfId="8442" xr:uid="{00000000-0005-0000-0000-00006C240000}"/>
    <cellStyle name="style1488377383080" xfId="8443" xr:uid="{00000000-0005-0000-0000-00006D240000}"/>
    <cellStyle name="style1488377383174" xfId="8444" xr:uid="{00000000-0005-0000-0000-00006E240000}"/>
    <cellStyle name="style1488377383252" xfId="8445" xr:uid="{00000000-0005-0000-0000-00006F240000}"/>
    <cellStyle name="style1488377383346" xfId="8446" xr:uid="{00000000-0005-0000-0000-000070240000}"/>
    <cellStyle name="style1488377383439" xfId="8447" xr:uid="{00000000-0005-0000-0000-000071240000}"/>
    <cellStyle name="style1488377383533" xfId="8448" xr:uid="{00000000-0005-0000-0000-000072240000}"/>
    <cellStyle name="style1488377383627" xfId="8449" xr:uid="{00000000-0005-0000-0000-000073240000}"/>
    <cellStyle name="style1488377383705" xfId="8450" xr:uid="{00000000-0005-0000-0000-000074240000}"/>
    <cellStyle name="style1488377421336" xfId="8451" xr:uid="{00000000-0005-0000-0000-000075240000}"/>
    <cellStyle name="style1488377421430" xfId="8452" xr:uid="{00000000-0005-0000-0000-000076240000}"/>
    <cellStyle name="style1488377421524" xfId="8453" xr:uid="{00000000-0005-0000-0000-000077240000}"/>
    <cellStyle name="style1488377421618" xfId="8454" xr:uid="{00000000-0005-0000-0000-000078240000}"/>
    <cellStyle name="style1488377421696" xfId="8455" xr:uid="{00000000-0005-0000-0000-000079240000}"/>
    <cellStyle name="style1488377421789" xfId="8456" xr:uid="{00000000-0005-0000-0000-00007A240000}"/>
    <cellStyle name="style1488377421868" xfId="8457" xr:uid="{00000000-0005-0000-0000-00007B240000}"/>
    <cellStyle name="style1488377421961" xfId="8458" xr:uid="{00000000-0005-0000-0000-00007C240000}"/>
    <cellStyle name="style1488377422055" xfId="8459" xr:uid="{00000000-0005-0000-0000-00007D240000}"/>
    <cellStyle name="style1488377422149" xfId="8460" xr:uid="{00000000-0005-0000-0000-00007E240000}"/>
    <cellStyle name="style1488377422243" xfId="8461" xr:uid="{00000000-0005-0000-0000-00007F240000}"/>
    <cellStyle name="style1488377422337" xfId="8462" xr:uid="{00000000-0005-0000-0000-000080240000}"/>
    <cellStyle name="style1488377422430" xfId="8463" xr:uid="{00000000-0005-0000-0000-000081240000}"/>
    <cellStyle name="style1488377422509" xfId="8464" xr:uid="{00000000-0005-0000-0000-000082240000}"/>
    <cellStyle name="style1488377422618" xfId="8465" xr:uid="{00000000-0005-0000-0000-000083240000}"/>
    <cellStyle name="style1488377422727" xfId="8466" xr:uid="{00000000-0005-0000-0000-000084240000}"/>
    <cellStyle name="style1488377422805" xfId="8467" xr:uid="{00000000-0005-0000-0000-000085240000}"/>
    <cellStyle name="style1488377422946" xfId="8468" xr:uid="{00000000-0005-0000-0000-000086240000}"/>
    <cellStyle name="style1488377423024" xfId="8469" xr:uid="{00000000-0005-0000-0000-000087240000}"/>
    <cellStyle name="style1488377423118" xfId="8470" xr:uid="{00000000-0005-0000-0000-000088240000}"/>
    <cellStyle name="style1488377423216" xfId="8471" xr:uid="{00000000-0005-0000-0000-000089240000}"/>
    <cellStyle name="style1488377423309" xfId="8472" xr:uid="{00000000-0005-0000-0000-00008A240000}"/>
    <cellStyle name="style1488377423403" xfId="8473" xr:uid="{00000000-0005-0000-0000-00008B240000}"/>
    <cellStyle name="style1488377423497" xfId="8474" xr:uid="{00000000-0005-0000-0000-00008C240000}"/>
    <cellStyle name="style1488377423591" xfId="8475" xr:uid="{00000000-0005-0000-0000-00008D240000}"/>
    <cellStyle name="style1488377423669" xfId="8476" xr:uid="{00000000-0005-0000-0000-00008E240000}"/>
    <cellStyle name="style1488377423763" xfId="8477" xr:uid="{00000000-0005-0000-0000-00008F240000}"/>
    <cellStyle name="style1488377423888" xfId="8478" xr:uid="{00000000-0005-0000-0000-000090240000}"/>
    <cellStyle name="style1488377423981" xfId="8479" xr:uid="{00000000-0005-0000-0000-000091240000}"/>
    <cellStyle name="style1488377424075" xfId="8480" xr:uid="{00000000-0005-0000-0000-000092240000}"/>
    <cellStyle name="style1488377424169" xfId="8481" xr:uid="{00000000-0005-0000-0000-000093240000}"/>
    <cellStyle name="style1488377424278" xfId="8482" xr:uid="{00000000-0005-0000-0000-000094240000}"/>
    <cellStyle name="style1488377424341" xfId="8483" xr:uid="{00000000-0005-0000-0000-000095240000}"/>
    <cellStyle name="style1488377424419" xfId="8484" xr:uid="{00000000-0005-0000-0000-000096240000}"/>
    <cellStyle name="style1488377424497" xfId="8485" xr:uid="{00000000-0005-0000-0000-000097240000}"/>
    <cellStyle name="style1488377424575" xfId="8486" xr:uid="{00000000-0005-0000-0000-000098240000}"/>
    <cellStyle name="style1488377424638" xfId="8487" xr:uid="{00000000-0005-0000-0000-000099240000}"/>
    <cellStyle name="style1488377424716" xfId="8488" xr:uid="{00000000-0005-0000-0000-00009A240000}"/>
    <cellStyle name="style1488377424794" xfId="8489" xr:uid="{00000000-0005-0000-0000-00009B240000}"/>
    <cellStyle name="style1488377424919" xfId="8490" xr:uid="{00000000-0005-0000-0000-00009C240000}"/>
    <cellStyle name="style1488377424997" xfId="8491" xr:uid="{00000000-0005-0000-0000-00009D240000}"/>
    <cellStyle name="style1488377425075" xfId="8492" xr:uid="{00000000-0005-0000-0000-00009E240000}"/>
    <cellStyle name="style1488377425153" xfId="8493" xr:uid="{00000000-0005-0000-0000-00009F240000}"/>
    <cellStyle name="style1488377468682" xfId="8494" xr:uid="{00000000-0005-0000-0000-0000A0240000}"/>
    <cellStyle name="style1488377468851" xfId="8495" xr:uid="{00000000-0005-0000-0000-0000A1240000}"/>
    <cellStyle name="style1488377469041" xfId="8496" xr:uid="{00000000-0005-0000-0000-0000A2240000}"/>
    <cellStyle name="style1488377469278" xfId="8497" xr:uid="{00000000-0005-0000-0000-0000A3240000}"/>
    <cellStyle name="style1488377469428" xfId="8498" xr:uid="{00000000-0005-0000-0000-0000A4240000}"/>
    <cellStyle name="style1488377469603" xfId="8499" xr:uid="{00000000-0005-0000-0000-0000A5240000}"/>
    <cellStyle name="style1488377469759" xfId="8500" xr:uid="{00000000-0005-0000-0000-0000A6240000}"/>
    <cellStyle name="style1488377470044" xfId="8501" xr:uid="{00000000-0005-0000-0000-0000A7240000}"/>
    <cellStyle name="style1488377470286" xfId="8502" xr:uid="{00000000-0005-0000-0000-0000A8240000}"/>
    <cellStyle name="style1488377470445" xfId="8503" xr:uid="{00000000-0005-0000-0000-0000A9240000}"/>
    <cellStyle name="style1488377470627" xfId="8504" xr:uid="{00000000-0005-0000-0000-0000AA240000}"/>
    <cellStyle name="style1488377470766" xfId="8505" xr:uid="{00000000-0005-0000-0000-0000AB240000}"/>
    <cellStyle name="style1488377470982" xfId="8506" xr:uid="{00000000-0005-0000-0000-0000AC240000}"/>
    <cellStyle name="style1488377471191" xfId="8507" xr:uid="{00000000-0005-0000-0000-0000AD240000}"/>
    <cellStyle name="style1488377471422" xfId="8508" xr:uid="{00000000-0005-0000-0000-0000AE240000}"/>
    <cellStyle name="style1488377471572" xfId="8509" xr:uid="{00000000-0005-0000-0000-0000AF240000}"/>
    <cellStyle name="style1488377471732" xfId="8510" xr:uid="{00000000-0005-0000-0000-0000B0240000}"/>
    <cellStyle name="style1488377471894" xfId="8511" xr:uid="{00000000-0005-0000-0000-0000B1240000}"/>
    <cellStyle name="style1488377472066" xfId="8512" xr:uid="{00000000-0005-0000-0000-0000B2240000}"/>
    <cellStyle name="style1488377472349" xfId="8513" xr:uid="{00000000-0005-0000-0000-0000B3240000}"/>
    <cellStyle name="style1488377472521" xfId="8514" xr:uid="{00000000-0005-0000-0000-0000B4240000}"/>
    <cellStyle name="style1488377472668" xfId="8515" xr:uid="{00000000-0005-0000-0000-0000B5240000}"/>
    <cellStyle name="style1488377472844" xfId="8516" xr:uid="{00000000-0005-0000-0000-0000B6240000}"/>
    <cellStyle name="style1488377473051" xfId="8517" xr:uid="{00000000-0005-0000-0000-0000B7240000}"/>
    <cellStyle name="style1488377473272" xfId="8518" xr:uid="{00000000-0005-0000-0000-0000B8240000}"/>
    <cellStyle name="style1488377473604" xfId="8519" xr:uid="{00000000-0005-0000-0000-0000B9240000}"/>
    <cellStyle name="style1488377473817" xfId="8520" xr:uid="{00000000-0005-0000-0000-0000BA240000}"/>
    <cellStyle name="style1488377474018" xfId="8521" xr:uid="{00000000-0005-0000-0000-0000BB240000}"/>
    <cellStyle name="style1488377474240" xfId="8522" xr:uid="{00000000-0005-0000-0000-0000BC240000}"/>
    <cellStyle name="style1488377474425" xfId="8523" xr:uid="{00000000-0005-0000-0000-0000BD240000}"/>
    <cellStyle name="style1488377474658" xfId="8524" xr:uid="{00000000-0005-0000-0000-0000BE240000}"/>
    <cellStyle name="style1488377474903" xfId="8525" xr:uid="{00000000-0005-0000-0000-0000BF240000}"/>
    <cellStyle name="style1488377475074" xfId="8526" xr:uid="{00000000-0005-0000-0000-0000C0240000}"/>
    <cellStyle name="style1488377475236" xfId="8527" xr:uid="{00000000-0005-0000-0000-0000C1240000}"/>
    <cellStyle name="style1488377475393" xfId="8528" xr:uid="{00000000-0005-0000-0000-0000C2240000}"/>
    <cellStyle name="style1488377475517" xfId="8529" xr:uid="{00000000-0005-0000-0000-0000C3240000}"/>
    <cellStyle name="style1488377475603" xfId="8530" xr:uid="{00000000-0005-0000-0000-0000C4240000}"/>
    <cellStyle name="style1488377475783" xfId="8531" xr:uid="{00000000-0005-0000-0000-0000C5240000}"/>
    <cellStyle name="style1488377476126" xfId="8532" xr:uid="{00000000-0005-0000-0000-0000C6240000}"/>
    <cellStyle name="style1488377476710" xfId="8533" xr:uid="{00000000-0005-0000-0000-0000C7240000}"/>
    <cellStyle name="style1488377477058" xfId="8534" xr:uid="{00000000-0005-0000-0000-0000C8240000}"/>
    <cellStyle name="style1488377477311" xfId="8535" xr:uid="{00000000-0005-0000-0000-0000C9240000}"/>
    <cellStyle name="style1488377477575" xfId="8536" xr:uid="{00000000-0005-0000-0000-0000CA240000}"/>
    <cellStyle name="style1488377533114" xfId="8537" xr:uid="{00000000-0005-0000-0000-0000CB240000}"/>
    <cellStyle name="style1488377533217" xfId="8538" xr:uid="{00000000-0005-0000-0000-0000CC240000}"/>
    <cellStyle name="style1488377533324" xfId="8539" xr:uid="{00000000-0005-0000-0000-0000CD240000}"/>
    <cellStyle name="style1488377533416" xfId="8540" xr:uid="{00000000-0005-0000-0000-0000CE240000}"/>
    <cellStyle name="style1488377533522" xfId="8541" xr:uid="{00000000-0005-0000-0000-0000CF240000}"/>
    <cellStyle name="style1488377533623" xfId="8542" xr:uid="{00000000-0005-0000-0000-0000D0240000}"/>
    <cellStyle name="style1488377533724" xfId="8543" xr:uid="{00000000-0005-0000-0000-0000D1240000}"/>
    <cellStyle name="style1488377533826" xfId="8544" xr:uid="{00000000-0005-0000-0000-0000D2240000}"/>
    <cellStyle name="style1488377533922" xfId="8545" xr:uid="{00000000-0005-0000-0000-0000D3240000}"/>
    <cellStyle name="style1488377534013" xfId="8546" xr:uid="{00000000-0005-0000-0000-0000D4240000}"/>
    <cellStyle name="style1488377534100" xfId="8547" xr:uid="{00000000-0005-0000-0000-0000D5240000}"/>
    <cellStyle name="style1488377534201" xfId="8548" xr:uid="{00000000-0005-0000-0000-0000D6240000}"/>
    <cellStyle name="style1488377534298" xfId="8549" xr:uid="{00000000-0005-0000-0000-0000D7240000}"/>
    <cellStyle name="style1488377534389" xfId="8550" xr:uid="{00000000-0005-0000-0000-0000D8240000}"/>
    <cellStyle name="style1488377534495" xfId="8551" xr:uid="{00000000-0005-0000-0000-0000D9240000}"/>
    <cellStyle name="style1488377534598" xfId="8552" xr:uid="{00000000-0005-0000-0000-0000DA240000}"/>
    <cellStyle name="style1488377534727" xfId="8553" xr:uid="{00000000-0005-0000-0000-0000DB240000}"/>
    <cellStyle name="style1488377534828" xfId="8554" xr:uid="{00000000-0005-0000-0000-0000DC240000}"/>
    <cellStyle name="style1488377534932" xfId="8555" xr:uid="{00000000-0005-0000-0000-0000DD240000}"/>
    <cellStyle name="style1488377535040" xfId="8556" xr:uid="{00000000-0005-0000-0000-0000DE240000}"/>
    <cellStyle name="style1488377572840" xfId="8557" xr:uid="{00000000-0005-0000-0000-0000DF240000}"/>
    <cellStyle name="style1488377572935" xfId="8558" xr:uid="{00000000-0005-0000-0000-0000E0240000}"/>
    <cellStyle name="style1488377573028" xfId="8559" xr:uid="{00000000-0005-0000-0000-0000E1240000}"/>
    <cellStyle name="style1488377573122" xfId="8560" xr:uid="{00000000-0005-0000-0000-0000E2240000}"/>
    <cellStyle name="style1488377573231" xfId="8561" xr:uid="{00000000-0005-0000-0000-0000E3240000}"/>
    <cellStyle name="style1488377573294" xfId="8562" xr:uid="{00000000-0005-0000-0000-0000E4240000}"/>
    <cellStyle name="style1488377573372" xfId="8563" xr:uid="{00000000-0005-0000-0000-0000E5240000}"/>
    <cellStyle name="style1488377573450" xfId="8564" xr:uid="{00000000-0005-0000-0000-0000E6240000}"/>
    <cellStyle name="style1488377573544" xfId="8565" xr:uid="{00000000-0005-0000-0000-0000E7240000}"/>
    <cellStyle name="style1488377573638" xfId="8566" xr:uid="{00000000-0005-0000-0000-0000E8240000}"/>
    <cellStyle name="style1488377573716" xfId="8567" xr:uid="{00000000-0005-0000-0000-0000E9240000}"/>
    <cellStyle name="style1488377573810" xfId="8568" xr:uid="{00000000-0005-0000-0000-0000EA240000}"/>
    <cellStyle name="style1488377573888" xfId="8569" xr:uid="{00000000-0005-0000-0000-0000EB240000}"/>
    <cellStyle name="style1488377573981" xfId="8570" xr:uid="{00000000-0005-0000-0000-0000EC240000}"/>
    <cellStyle name="style1488377574075" xfId="8571" xr:uid="{00000000-0005-0000-0000-0000ED240000}"/>
    <cellStyle name="style1488377574169" xfId="8572" xr:uid="{00000000-0005-0000-0000-0000EE240000}"/>
    <cellStyle name="style1488377574263" xfId="8573" xr:uid="{00000000-0005-0000-0000-0000EF240000}"/>
    <cellStyle name="style1488377574372" xfId="8574" xr:uid="{00000000-0005-0000-0000-0000F0240000}"/>
    <cellStyle name="style1488377574466" xfId="8575" xr:uid="{00000000-0005-0000-0000-0000F1240000}"/>
    <cellStyle name="style1488377574560" xfId="8576" xr:uid="{00000000-0005-0000-0000-0000F2240000}"/>
    <cellStyle name="style1488377574638" xfId="8577" xr:uid="{00000000-0005-0000-0000-0000F3240000}"/>
    <cellStyle name="style1488377574731" xfId="8578" xr:uid="{00000000-0005-0000-0000-0000F4240000}"/>
    <cellStyle name="style1488377574825" xfId="8579" xr:uid="{00000000-0005-0000-0000-0000F5240000}"/>
    <cellStyle name="style1488377574919" xfId="8580" xr:uid="{00000000-0005-0000-0000-0000F6240000}"/>
    <cellStyle name="style1488377575028" xfId="8581" xr:uid="{00000000-0005-0000-0000-0000F7240000}"/>
    <cellStyle name="style1488377575122" xfId="8582" xr:uid="{00000000-0005-0000-0000-0000F8240000}"/>
    <cellStyle name="style1488377575216" xfId="8583" xr:uid="{00000000-0005-0000-0000-0000F9240000}"/>
    <cellStyle name="style1488377575310" xfId="8584" xr:uid="{00000000-0005-0000-0000-0000FA240000}"/>
    <cellStyle name="style1488377575388" xfId="8585" xr:uid="{00000000-0005-0000-0000-0000FB240000}"/>
    <cellStyle name="style1488377575482" xfId="8586" xr:uid="{00000000-0005-0000-0000-0000FC240000}"/>
    <cellStyle name="style1488377612929" xfId="8587" xr:uid="{00000000-0005-0000-0000-0000FD240000}"/>
    <cellStyle name="style1488377613023" xfId="8588" xr:uid="{00000000-0005-0000-0000-0000FE240000}"/>
    <cellStyle name="style1488377613132" xfId="8589" xr:uid="{00000000-0005-0000-0000-0000FF240000}"/>
    <cellStyle name="style1488377613241" xfId="8590" xr:uid="{00000000-0005-0000-0000-000000250000}"/>
    <cellStyle name="style1488377613366" xfId="8591" xr:uid="{00000000-0005-0000-0000-000001250000}"/>
    <cellStyle name="style1488377613444" xfId="8592" xr:uid="{00000000-0005-0000-0000-000002250000}"/>
    <cellStyle name="style1488377613554" xfId="8593" xr:uid="{00000000-0005-0000-0000-000003250000}"/>
    <cellStyle name="style1488377613663" xfId="8594" xr:uid="{00000000-0005-0000-0000-000004250000}"/>
    <cellStyle name="style1488377613741" xfId="8595" xr:uid="{00000000-0005-0000-0000-000005250000}"/>
    <cellStyle name="style1488377613835" xfId="8596" xr:uid="{00000000-0005-0000-0000-000006250000}"/>
    <cellStyle name="style1488377613913" xfId="8597" xr:uid="{00000000-0005-0000-0000-000007250000}"/>
    <cellStyle name="style1488377614007" xfId="8598" xr:uid="{00000000-0005-0000-0000-000008250000}"/>
    <cellStyle name="style1488377614101" xfId="8599" xr:uid="{00000000-0005-0000-0000-000009250000}"/>
    <cellStyle name="style1488377614194" xfId="8600" xr:uid="{00000000-0005-0000-0000-00000A250000}"/>
    <cellStyle name="style1488377614304" xfId="8601" xr:uid="{00000000-0005-0000-0000-00000B250000}"/>
    <cellStyle name="style1488377614382" xfId="8602" xr:uid="{00000000-0005-0000-0000-00000C250000}"/>
    <cellStyle name="style1488377614507" xfId="8603" xr:uid="{00000000-0005-0000-0000-00000D250000}"/>
    <cellStyle name="style1488377614601" xfId="8604" xr:uid="{00000000-0005-0000-0000-00000E250000}"/>
    <cellStyle name="style1488377614679" xfId="8605" xr:uid="{00000000-0005-0000-0000-00000F250000}"/>
    <cellStyle name="style1488377614773" xfId="8606" xr:uid="{00000000-0005-0000-0000-000010250000}"/>
    <cellStyle name="style1488377614866" xfId="8607" xr:uid="{00000000-0005-0000-0000-000011250000}"/>
    <cellStyle name="style1488377614945" xfId="8608" xr:uid="{00000000-0005-0000-0000-000012250000}"/>
    <cellStyle name="style1488377615039" xfId="8609" xr:uid="{00000000-0005-0000-0000-000013250000}"/>
    <cellStyle name="style1488377615148" xfId="8610" xr:uid="{00000000-0005-0000-0000-000014250000}"/>
    <cellStyle name="style1488377615226" xfId="8611" xr:uid="{00000000-0005-0000-0000-000015250000}"/>
    <cellStyle name="style1488377615320" xfId="8612" xr:uid="{00000000-0005-0000-0000-000016250000}"/>
    <cellStyle name="style1488377615398" xfId="8613" xr:uid="{00000000-0005-0000-0000-000017250000}"/>
    <cellStyle name="style1488377615492" xfId="8614" xr:uid="{00000000-0005-0000-0000-000018250000}"/>
    <cellStyle name="style1488377615585" xfId="8615" xr:uid="{00000000-0005-0000-0000-000019250000}"/>
    <cellStyle name="style1488377615664" xfId="8616" xr:uid="{00000000-0005-0000-0000-00001A250000}"/>
    <cellStyle name="style1488454065190" xfId="8617" xr:uid="{00000000-0005-0000-0000-00001B250000}"/>
    <cellStyle name="style1488454065331" xfId="8618" xr:uid="{00000000-0005-0000-0000-00001C250000}"/>
    <cellStyle name="style1488454065440" xfId="8619" xr:uid="{00000000-0005-0000-0000-00001D250000}"/>
    <cellStyle name="style1488454065565" xfId="8620" xr:uid="{00000000-0005-0000-0000-00001E250000}"/>
    <cellStyle name="style1488454065690" xfId="8621" xr:uid="{00000000-0005-0000-0000-00001F250000}"/>
    <cellStyle name="style1488454065815" xfId="8622" xr:uid="{00000000-0005-0000-0000-000020250000}"/>
    <cellStyle name="style1488454065925" xfId="8623" xr:uid="{00000000-0005-0000-0000-000021250000}"/>
    <cellStyle name="style1488454066050" xfId="8624" xr:uid="{00000000-0005-0000-0000-000022250000}"/>
    <cellStyle name="style1488454066159" xfId="8625" xr:uid="{00000000-0005-0000-0000-000023250000}"/>
    <cellStyle name="style1488454066284" xfId="8626" xr:uid="{00000000-0005-0000-0000-000024250000}"/>
    <cellStyle name="style1488454066393" xfId="8627" xr:uid="{00000000-0005-0000-0000-000025250000}"/>
    <cellStyle name="style1488454066518" xfId="8628" xr:uid="{00000000-0005-0000-0000-000026250000}"/>
    <cellStyle name="style1488454066628" xfId="8629" xr:uid="{00000000-0005-0000-0000-000027250000}"/>
    <cellStyle name="style1488454066784" xfId="8630" xr:uid="{00000000-0005-0000-0000-000028250000}"/>
    <cellStyle name="style1488454066925" xfId="8631" xr:uid="{00000000-0005-0000-0000-000029250000}"/>
    <cellStyle name="style1488454067018" xfId="8632" xr:uid="{00000000-0005-0000-0000-00002A250000}"/>
    <cellStyle name="style1488454067128" xfId="8633" xr:uid="{00000000-0005-0000-0000-00002B250000}"/>
    <cellStyle name="style1488454067237" xfId="8634" xr:uid="{00000000-0005-0000-0000-00002C250000}"/>
    <cellStyle name="style1488454067347" xfId="8635" xr:uid="{00000000-0005-0000-0000-00002D250000}"/>
    <cellStyle name="style1488454067456" xfId="8636" xr:uid="{00000000-0005-0000-0000-00002E250000}"/>
    <cellStyle name="style1488454067581" xfId="8637" xr:uid="{00000000-0005-0000-0000-00002F250000}"/>
    <cellStyle name="style1488454067691" xfId="8638" xr:uid="{00000000-0005-0000-0000-000030250000}"/>
    <cellStyle name="style1488454067800" xfId="8639" xr:uid="{00000000-0005-0000-0000-000031250000}"/>
    <cellStyle name="style1488454067909" xfId="8640" xr:uid="{00000000-0005-0000-0000-000032250000}"/>
    <cellStyle name="style1488454068003" xfId="8641" xr:uid="{00000000-0005-0000-0000-000033250000}"/>
    <cellStyle name="style1488454068128" xfId="8642" xr:uid="{00000000-0005-0000-0000-000034250000}"/>
    <cellStyle name="style1488454068238" xfId="8643" xr:uid="{00000000-0005-0000-0000-000035250000}"/>
    <cellStyle name="style1488454068363" xfId="8644" xr:uid="{00000000-0005-0000-0000-000036250000}"/>
    <cellStyle name="style1488454068472" xfId="8645" xr:uid="{00000000-0005-0000-0000-000037250000}"/>
    <cellStyle name="style1488454068597" xfId="8646" xr:uid="{00000000-0005-0000-0000-000038250000}"/>
    <cellStyle name="style1488454068706" xfId="8647" xr:uid="{00000000-0005-0000-0000-000039250000}"/>
    <cellStyle name="style1488454106903" xfId="8648" xr:uid="{00000000-0005-0000-0000-00003A250000}"/>
    <cellStyle name="style1488454106997" xfId="8649" xr:uid="{00000000-0005-0000-0000-00003B250000}"/>
    <cellStyle name="style1488454107091" xfId="8650" xr:uid="{00000000-0005-0000-0000-00003C250000}"/>
    <cellStyle name="style1488454107185" xfId="8651" xr:uid="{00000000-0005-0000-0000-00003D250000}"/>
    <cellStyle name="style1488454107294" xfId="8652" xr:uid="{00000000-0005-0000-0000-00003E250000}"/>
    <cellStyle name="style1488454107388" xfId="8653" xr:uid="{00000000-0005-0000-0000-00003F250000}"/>
    <cellStyle name="style1488454107482" xfId="8654" xr:uid="{00000000-0005-0000-0000-000040250000}"/>
    <cellStyle name="style1488454107591" xfId="8655" xr:uid="{00000000-0005-0000-0000-000041250000}"/>
    <cellStyle name="style1488454107685" xfId="8656" xr:uid="{00000000-0005-0000-0000-000042250000}"/>
    <cellStyle name="style1488454107779" xfId="8657" xr:uid="{00000000-0005-0000-0000-000043250000}"/>
    <cellStyle name="style1488454107872" xfId="8658" xr:uid="{00000000-0005-0000-0000-000044250000}"/>
    <cellStyle name="style1488454107982" xfId="8659" xr:uid="{00000000-0005-0000-0000-000045250000}"/>
    <cellStyle name="style1488454108075" xfId="8660" xr:uid="{00000000-0005-0000-0000-000046250000}"/>
    <cellStyle name="style1488454108169" xfId="8661" xr:uid="{00000000-0005-0000-0000-000047250000}"/>
    <cellStyle name="style1488454108279" xfId="8662" xr:uid="{00000000-0005-0000-0000-000048250000}"/>
    <cellStyle name="style1488454108373" xfId="8663" xr:uid="{00000000-0005-0000-0000-000049250000}"/>
    <cellStyle name="style1488454108513" xfId="8664" xr:uid="{00000000-0005-0000-0000-00004A250000}"/>
    <cellStyle name="style1488454108607" xfId="8665" xr:uid="{00000000-0005-0000-0000-00004B250000}"/>
    <cellStyle name="style1488454108716" xfId="8666" xr:uid="{00000000-0005-0000-0000-00004C250000}"/>
    <cellStyle name="style1488454108904" xfId="8667" xr:uid="{00000000-0005-0000-0000-00004D250000}"/>
    <cellStyle name="style1488454109076" xfId="8668" xr:uid="{00000000-0005-0000-0000-00004E250000}"/>
    <cellStyle name="style1488454109169" xfId="8669" xr:uid="{00000000-0005-0000-0000-00004F250000}"/>
    <cellStyle name="style1488454109263" xfId="8670" xr:uid="{00000000-0005-0000-0000-000050250000}"/>
    <cellStyle name="style1488454109357" xfId="8671" xr:uid="{00000000-0005-0000-0000-000051250000}"/>
    <cellStyle name="style1488454109451" xfId="8672" xr:uid="{00000000-0005-0000-0000-000052250000}"/>
    <cellStyle name="style1488454109560" xfId="8673" xr:uid="{00000000-0005-0000-0000-000053250000}"/>
    <cellStyle name="style1488454109654" xfId="8674" xr:uid="{00000000-0005-0000-0000-000054250000}"/>
    <cellStyle name="style1488454109810" xfId="8675" xr:uid="{00000000-0005-0000-0000-000055250000}"/>
    <cellStyle name="style1488454110060" xfId="8676" xr:uid="{00000000-0005-0000-0000-000056250000}"/>
    <cellStyle name="style1488454110248" xfId="8677" xr:uid="{00000000-0005-0000-0000-000057250000}"/>
    <cellStyle name="style1488454110357" xfId="8678" xr:uid="{00000000-0005-0000-0000-000058250000}"/>
    <cellStyle name="style1488454110466" xfId="8679" xr:uid="{00000000-0005-0000-0000-000059250000}"/>
    <cellStyle name="style1488454110560" xfId="8680" xr:uid="{00000000-0005-0000-0000-00005A250000}"/>
    <cellStyle name="style1488454110638" xfId="8681" xr:uid="{00000000-0005-0000-0000-00005B250000}"/>
    <cellStyle name="style1488454110716" xfId="8682" xr:uid="{00000000-0005-0000-0000-00005C250000}"/>
    <cellStyle name="style1488454110795" xfId="8683" xr:uid="{00000000-0005-0000-0000-00005D250000}"/>
    <cellStyle name="style1488454110873" xfId="8684" xr:uid="{00000000-0005-0000-0000-00005E250000}"/>
    <cellStyle name="style1488454110951" xfId="8685" xr:uid="{00000000-0005-0000-0000-00005F250000}"/>
    <cellStyle name="style1488454111029" xfId="8686" xr:uid="{00000000-0005-0000-0000-000060250000}"/>
    <cellStyle name="style1488454111185" xfId="8687" xr:uid="{00000000-0005-0000-0000-000061250000}"/>
    <cellStyle name="style1488454111264" xfId="8688" xr:uid="{00000000-0005-0000-0000-000062250000}"/>
    <cellStyle name="style1488454111342" xfId="8689" xr:uid="{00000000-0005-0000-0000-000063250000}"/>
    <cellStyle name="style1488454111420" xfId="8690" xr:uid="{00000000-0005-0000-0000-000064250000}"/>
    <cellStyle name="style1488454149488" xfId="8691" xr:uid="{00000000-0005-0000-0000-000065250000}"/>
    <cellStyle name="style1488454149597" xfId="8692" xr:uid="{00000000-0005-0000-0000-000066250000}"/>
    <cellStyle name="style1488454149691" xfId="8693" xr:uid="{00000000-0005-0000-0000-000067250000}"/>
    <cellStyle name="style1488454149785" xfId="8694" xr:uid="{00000000-0005-0000-0000-000068250000}"/>
    <cellStyle name="style1488454149879" xfId="8695" xr:uid="{00000000-0005-0000-0000-000069250000}"/>
    <cellStyle name="style1488454149972" xfId="8696" xr:uid="{00000000-0005-0000-0000-00006A250000}"/>
    <cellStyle name="style1488454150066" xfId="8697" xr:uid="{00000000-0005-0000-0000-00006B250000}"/>
    <cellStyle name="style1488454150160" xfId="8698" xr:uid="{00000000-0005-0000-0000-00006C250000}"/>
    <cellStyle name="style1488454150254" xfId="8699" xr:uid="{00000000-0005-0000-0000-00006D250000}"/>
    <cellStyle name="style1488454150363" xfId="8700" xr:uid="{00000000-0005-0000-0000-00006E250000}"/>
    <cellStyle name="style1488454150457" xfId="8701" xr:uid="{00000000-0005-0000-0000-00006F250000}"/>
    <cellStyle name="style1488454150566" xfId="8702" xr:uid="{00000000-0005-0000-0000-000070250000}"/>
    <cellStyle name="style1488454150676" xfId="8703" xr:uid="{00000000-0005-0000-0000-000071250000}"/>
    <cellStyle name="style1488454150769" xfId="8704" xr:uid="{00000000-0005-0000-0000-000072250000}"/>
    <cellStyle name="style1488454150879" xfId="8705" xr:uid="{00000000-0005-0000-0000-000073250000}"/>
    <cellStyle name="style1488454150972" xfId="8706" xr:uid="{00000000-0005-0000-0000-000074250000}"/>
    <cellStyle name="style1488454151113" xfId="8707" xr:uid="{00000000-0005-0000-0000-000075250000}"/>
    <cellStyle name="style1488454151207" xfId="8708" xr:uid="{00000000-0005-0000-0000-000076250000}"/>
    <cellStyle name="style1488454151301" xfId="8709" xr:uid="{00000000-0005-0000-0000-000077250000}"/>
    <cellStyle name="style1488454151395" xfId="8710" xr:uid="{00000000-0005-0000-0000-000078250000}"/>
    <cellStyle name="style1488454151504" xfId="8711" xr:uid="{00000000-0005-0000-0000-000079250000}"/>
    <cellStyle name="style1488454151598" xfId="8712" xr:uid="{00000000-0005-0000-0000-00007A250000}"/>
    <cellStyle name="style1488454151692" xfId="8713" xr:uid="{00000000-0005-0000-0000-00007B250000}"/>
    <cellStyle name="style1488454151785" xfId="8714" xr:uid="{00000000-0005-0000-0000-00007C250000}"/>
    <cellStyle name="style1488454151879" xfId="8715" xr:uid="{00000000-0005-0000-0000-00007D250000}"/>
    <cellStyle name="style1488454151973" xfId="8716" xr:uid="{00000000-0005-0000-0000-00007E250000}"/>
    <cellStyle name="style1488454152067" xfId="8717" xr:uid="{00000000-0005-0000-0000-00007F250000}"/>
    <cellStyle name="style1488454152192" xfId="8718" xr:uid="{00000000-0005-0000-0000-000080250000}"/>
    <cellStyle name="style1488454152285" xfId="8719" xr:uid="{00000000-0005-0000-0000-000081250000}"/>
    <cellStyle name="style1488454152379" xfId="8720" xr:uid="{00000000-0005-0000-0000-000082250000}"/>
    <cellStyle name="style1488454152489" xfId="8721" xr:uid="{00000000-0005-0000-0000-000083250000}"/>
    <cellStyle name="style1488454190481" xfId="8722" xr:uid="{00000000-0005-0000-0000-000084250000}"/>
    <cellStyle name="style1488454190606" xfId="8723" xr:uid="{00000000-0005-0000-0000-000085250000}"/>
    <cellStyle name="style1488454190699" xfId="8724" xr:uid="{00000000-0005-0000-0000-000086250000}"/>
    <cellStyle name="style1488454190777" xfId="8725" xr:uid="{00000000-0005-0000-0000-000087250000}"/>
    <cellStyle name="style1488454190887" xfId="8726" xr:uid="{00000000-0005-0000-0000-000088250000}"/>
    <cellStyle name="style1488454190981" xfId="8727" xr:uid="{00000000-0005-0000-0000-000089250000}"/>
    <cellStyle name="style1488454191074" xfId="8728" xr:uid="{00000000-0005-0000-0000-00008A250000}"/>
    <cellStyle name="style1488454191168" xfId="8729" xr:uid="{00000000-0005-0000-0000-00008B250000}"/>
    <cellStyle name="style1488454191278" xfId="8730" xr:uid="{00000000-0005-0000-0000-00008C250000}"/>
    <cellStyle name="style1488454191356" xfId="8731" xr:uid="{00000000-0005-0000-0000-00008D250000}"/>
    <cellStyle name="style1488454191450" xfId="8732" xr:uid="{00000000-0005-0000-0000-00008E250000}"/>
    <cellStyle name="style1488454191575" xfId="8733" xr:uid="{00000000-0005-0000-0000-00008F250000}"/>
    <cellStyle name="style1488454191669" xfId="8734" xr:uid="{00000000-0005-0000-0000-000090250000}"/>
    <cellStyle name="style1488454191763" xfId="8735" xr:uid="{00000000-0005-0000-0000-000091250000}"/>
    <cellStyle name="style1488454191856" xfId="8736" xr:uid="{00000000-0005-0000-0000-000092250000}"/>
    <cellStyle name="style1488454191950" xfId="8737" xr:uid="{00000000-0005-0000-0000-000093250000}"/>
    <cellStyle name="style1488454192091" xfId="8738" xr:uid="{00000000-0005-0000-0000-000094250000}"/>
    <cellStyle name="style1488454192200" xfId="8739" xr:uid="{00000000-0005-0000-0000-000095250000}"/>
    <cellStyle name="style1488454192294" xfId="8740" xr:uid="{00000000-0005-0000-0000-000096250000}"/>
    <cellStyle name="style1488454192388" xfId="8741" xr:uid="{00000000-0005-0000-0000-000097250000}"/>
    <cellStyle name="style1488454192497" xfId="8742" xr:uid="{00000000-0005-0000-0000-000098250000}"/>
    <cellStyle name="style1488454192606" xfId="8743" xr:uid="{00000000-0005-0000-0000-000099250000}"/>
    <cellStyle name="style1488454192700" xfId="8744" xr:uid="{00000000-0005-0000-0000-00009A250000}"/>
    <cellStyle name="style1488454192794" xfId="8745" xr:uid="{00000000-0005-0000-0000-00009B250000}"/>
    <cellStyle name="style1488454192888" xfId="8746" xr:uid="{00000000-0005-0000-0000-00009C250000}"/>
    <cellStyle name="style1488454192981" xfId="8747" xr:uid="{00000000-0005-0000-0000-00009D250000}"/>
    <cellStyle name="style1488454193075" xfId="8748" xr:uid="{00000000-0005-0000-0000-00009E250000}"/>
    <cellStyle name="style1488454193216" xfId="8749" xr:uid="{00000000-0005-0000-0000-00009F250000}"/>
    <cellStyle name="style1488454193310" xfId="8750" xr:uid="{00000000-0005-0000-0000-0000A0250000}"/>
    <cellStyle name="style1488454193403" xfId="8751" xr:uid="{00000000-0005-0000-0000-0000A1250000}"/>
    <cellStyle name="style1488454193513" xfId="8752" xr:uid="{00000000-0005-0000-0000-0000A2250000}"/>
    <cellStyle name="style1488454193622" xfId="8753" xr:uid="{00000000-0005-0000-0000-0000A3250000}"/>
    <cellStyle name="style1488454193700" xfId="8754" xr:uid="{00000000-0005-0000-0000-0000A4250000}"/>
    <cellStyle name="style1488454193778" xfId="8755" xr:uid="{00000000-0005-0000-0000-0000A5250000}"/>
    <cellStyle name="style1488454193856" xfId="8756" xr:uid="{00000000-0005-0000-0000-0000A6250000}"/>
    <cellStyle name="style1488454193935" xfId="8757" xr:uid="{00000000-0005-0000-0000-0000A7250000}"/>
    <cellStyle name="style1488454194013" xfId="8758" xr:uid="{00000000-0005-0000-0000-0000A8250000}"/>
    <cellStyle name="style1488454194091" xfId="8759" xr:uid="{00000000-0005-0000-0000-0000A9250000}"/>
    <cellStyle name="style1488454194185" xfId="8760" xr:uid="{00000000-0005-0000-0000-0000AA250000}"/>
    <cellStyle name="style1488454194341" xfId="8761" xr:uid="{00000000-0005-0000-0000-0000AB250000}"/>
    <cellStyle name="style1488454194435" xfId="8762" xr:uid="{00000000-0005-0000-0000-0000AC250000}"/>
    <cellStyle name="style1488454194529" xfId="8763" xr:uid="{00000000-0005-0000-0000-0000AD250000}"/>
    <cellStyle name="style1488454194638" xfId="8764" xr:uid="{00000000-0005-0000-0000-0000AE250000}"/>
    <cellStyle name="style1488454235500" xfId="8765" xr:uid="{00000000-0005-0000-0000-0000AF250000}"/>
    <cellStyle name="style1488454235640" xfId="8766" xr:uid="{00000000-0005-0000-0000-0000B0250000}"/>
    <cellStyle name="style1488454235750" xfId="8767" xr:uid="{00000000-0005-0000-0000-0000B1250000}"/>
    <cellStyle name="style1488454235875" xfId="8768" xr:uid="{00000000-0005-0000-0000-0000B2250000}"/>
    <cellStyle name="style1488454236000" xfId="8769" xr:uid="{00000000-0005-0000-0000-0000B3250000}"/>
    <cellStyle name="style1488454236093" xfId="8770" xr:uid="{00000000-0005-0000-0000-0000B4250000}"/>
    <cellStyle name="style1488454236234" xfId="8771" xr:uid="{00000000-0005-0000-0000-0000B5250000}"/>
    <cellStyle name="style1488454236343" xfId="8772" xr:uid="{00000000-0005-0000-0000-0000B6250000}"/>
    <cellStyle name="style1488454236468" xfId="8773" xr:uid="{00000000-0005-0000-0000-0000B7250000}"/>
    <cellStyle name="style1488454236593" xfId="8774" xr:uid="{00000000-0005-0000-0000-0000B8250000}"/>
    <cellStyle name="style1488454236718" xfId="8775" xr:uid="{00000000-0005-0000-0000-0000B9250000}"/>
    <cellStyle name="style1488454236843" xfId="8776" xr:uid="{00000000-0005-0000-0000-0000BA250000}"/>
    <cellStyle name="style1488454236953" xfId="8777" xr:uid="{00000000-0005-0000-0000-0000BB250000}"/>
    <cellStyle name="style1488454237093" xfId="8778" xr:uid="{00000000-0005-0000-0000-0000BC250000}"/>
    <cellStyle name="style1488454237234" xfId="8779" xr:uid="{00000000-0005-0000-0000-0000BD250000}"/>
    <cellStyle name="style1488454237359" xfId="8780" xr:uid="{00000000-0005-0000-0000-0000BE250000}"/>
    <cellStyle name="style1488454237453" xfId="8781" xr:uid="{00000000-0005-0000-0000-0000BF250000}"/>
    <cellStyle name="style1488454237640" xfId="8782" xr:uid="{00000000-0005-0000-0000-0000C0250000}"/>
    <cellStyle name="style1488454237750" xfId="8783" xr:uid="{00000000-0005-0000-0000-0000C1250000}"/>
    <cellStyle name="style1488454237875" xfId="8784" xr:uid="{00000000-0005-0000-0000-0000C2250000}"/>
    <cellStyle name="style1488454238000" xfId="8785" xr:uid="{00000000-0005-0000-0000-0000C3250000}"/>
    <cellStyle name="style1488454238093" xfId="8786" xr:uid="{00000000-0005-0000-0000-0000C4250000}"/>
    <cellStyle name="style1488454238203" xfId="8787" xr:uid="{00000000-0005-0000-0000-0000C5250000}"/>
    <cellStyle name="style1488454238328" xfId="8788" xr:uid="{00000000-0005-0000-0000-0000C6250000}"/>
    <cellStyle name="style1488454238438" xfId="8789" xr:uid="{00000000-0005-0000-0000-0000C7250000}"/>
    <cellStyle name="style1488454238563" xfId="8790" xr:uid="{00000000-0005-0000-0000-0000C8250000}"/>
    <cellStyle name="style1488454238688" xfId="8791" xr:uid="{00000000-0005-0000-0000-0000C9250000}"/>
    <cellStyle name="style1488454238828" xfId="8792" xr:uid="{00000000-0005-0000-0000-0000CA250000}"/>
    <cellStyle name="style1488454238953" xfId="8793" xr:uid="{00000000-0005-0000-0000-0000CB250000}"/>
    <cellStyle name="style1488454239094" xfId="8794" xr:uid="{00000000-0005-0000-0000-0000CC250000}"/>
    <cellStyle name="style1488454239250" xfId="8795" xr:uid="{00000000-0005-0000-0000-0000CD250000}"/>
    <cellStyle name="style1488454239391" xfId="8796" xr:uid="{00000000-0005-0000-0000-0000CE250000}"/>
    <cellStyle name="style1488454239500" xfId="8797" xr:uid="{00000000-0005-0000-0000-0000CF250000}"/>
    <cellStyle name="style1488454239610" xfId="8798" xr:uid="{00000000-0005-0000-0000-0000D0250000}"/>
    <cellStyle name="style1488454239719" xfId="8799" xr:uid="{00000000-0005-0000-0000-0000D1250000}"/>
    <cellStyle name="style1488454239813" xfId="8800" xr:uid="{00000000-0005-0000-0000-0000D2250000}"/>
    <cellStyle name="style1488454239938" xfId="8801" xr:uid="{00000000-0005-0000-0000-0000D3250000}"/>
    <cellStyle name="style1488454240031" xfId="8802" xr:uid="{00000000-0005-0000-0000-0000D4250000}"/>
    <cellStyle name="style1488454240125" xfId="8803" xr:uid="{00000000-0005-0000-0000-0000D5250000}"/>
    <cellStyle name="style1488454240250" xfId="8804" xr:uid="{00000000-0005-0000-0000-0000D6250000}"/>
    <cellStyle name="style1488454240349" xfId="8805" xr:uid="{00000000-0005-0000-0000-0000D7250000}"/>
    <cellStyle name="style1488454240459" xfId="8806" xr:uid="{00000000-0005-0000-0000-0000D8250000}"/>
    <cellStyle name="style1488454240568" xfId="8807" xr:uid="{00000000-0005-0000-0000-0000D9250000}"/>
    <cellStyle name="style1488454279418" xfId="8808" xr:uid="{00000000-0005-0000-0000-0000DA250000}"/>
    <cellStyle name="style1488454279527" xfId="8809" xr:uid="{00000000-0005-0000-0000-0000DB250000}"/>
    <cellStyle name="style1488454279637" xfId="8810" xr:uid="{00000000-0005-0000-0000-0000DC250000}"/>
    <cellStyle name="style1488454279731" xfId="8811" xr:uid="{00000000-0005-0000-0000-0000DD250000}"/>
    <cellStyle name="style1488454279840" xfId="8812" xr:uid="{00000000-0005-0000-0000-0000DE250000}"/>
    <cellStyle name="style1488454279965" xfId="8813" xr:uid="{00000000-0005-0000-0000-0000DF250000}"/>
    <cellStyle name="style1488454280074" xfId="8814" xr:uid="{00000000-0005-0000-0000-0000E0250000}"/>
    <cellStyle name="style1488454280184" xfId="8815" xr:uid="{00000000-0005-0000-0000-0000E1250000}"/>
    <cellStyle name="style1488454280277" xfId="8816" xr:uid="{00000000-0005-0000-0000-0000E2250000}"/>
    <cellStyle name="style1488454280371" xfId="8817" xr:uid="{00000000-0005-0000-0000-0000E3250000}"/>
    <cellStyle name="style1488454280481" xfId="8818" xr:uid="{00000000-0005-0000-0000-0000E4250000}"/>
    <cellStyle name="style1488454280590" xfId="8819" xr:uid="{00000000-0005-0000-0000-0000E5250000}"/>
    <cellStyle name="style1488454280684" xfId="8820" xr:uid="{00000000-0005-0000-0000-0000E6250000}"/>
    <cellStyle name="style1488454280777" xfId="8821" xr:uid="{00000000-0005-0000-0000-0000E7250000}"/>
    <cellStyle name="style1488454280887" xfId="8822" xr:uid="{00000000-0005-0000-0000-0000E8250000}"/>
    <cellStyle name="style1488454281043" xfId="8823" xr:uid="{00000000-0005-0000-0000-0000E9250000}"/>
    <cellStyle name="style1488454281152" xfId="8824" xr:uid="{00000000-0005-0000-0000-0000EA250000}"/>
    <cellStyle name="style1488454281277" xfId="8825" xr:uid="{00000000-0005-0000-0000-0000EB250000}"/>
    <cellStyle name="style1488454281387" xfId="8826" xr:uid="{00000000-0005-0000-0000-0000EC250000}"/>
    <cellStyle name="style1488454281496" xfId="8827" xr:uid="{00000000-0005-0000-0000-0000ED250000}"/>
    <cellStyle name="style1488454319565" xfId="8828" xr:uid="{00000000-0005-0000-0000-0000EE250000}"/>
    <cellStyle name="style1488454319674" xfId="8829" xr:uid="{00000000-0005-0000-0000-0000EF250000}"/>
    <cellStyle name="style1488454319784" xfId="8830" xr:uid="{00000000-0005-0000-0000-0000F0250000}"/>
    <cellStyle name="style1488454319877" xfId="8831" xr:uid="{00000000-0005-0000-0000-0000F1250000}"/>
    <cellStyle name="style1488454319971" xfId="8832" xr:uid="{00000000-0005-0000-0000-0000F2250000}"/>
    <cellStyle name="style1488454320049" xfId="8833" xr:uid="{00000000-0005-0000-0000-0000F3250000}"/>
    <cellStyle name="style1488454320127" xfId="8834" xr:uid="{00000000-0005-0000-0000-0000F4250000}"/>
    <cellStyle name="style1488454320237" xfId="8835" xr:uid="{00000000-0005-0000-0000-0000F5250000}"/>
    <cellStyle name="style1488454320331" xfId="8836" xr:uid="{00000000-0005-0000-0000-0000F6250000}"/>
    <cellStyle name="style1488454320424" xfId="8837" xr:uid="{00000000-0005-0000-0000-0000F7250000}"/>
    <cellStyle name="style1488454320534" xfId="8838" xr:uid="{00000000-0005-0000-0000-0000F8250000}"/>
    <cellStyle name="style1488454320627" xfId="8839" xr:uid="{00000000-0005-0000-0000-0000F9250000}"/>
    <cellStyle name="style1488454320737" xfId="8840" xr:uid="{00000000-0005-0000-0000-0000FA250000}"/>
    <cellStyle name="style1488454320831" xfId="8841" xr:uid="{00000000-0005-0000-0000-0000FB250000}"/>
    <cellStyle name="style1488454320909" xfId="8842" xr:uid="{00000000-0005-0000-0000-0000FC250000}"/>
    <cellStyle name="style1488454321002" xfId="8843" xr:uid="{00000000-0005-0000-0000-0000FD250000}"/>
    <cellStyle name="style1488454321159" xfId="8844" xr:uid="{00000000-0005-0000-0000-0000FE250000}"/>
    <cellStyle name="style1488454321252" xfId="8845" xr:uid="{00000000-0005-0000-0000-0000FF250000}"/>
    <cellStyle name="style1488454321346" xfId="8846" xr:uid="{00000000-0005-0000-0000-000000260000}"/>
    <cellStyle name="style1488454321440" xfId="8847" xr:uid="{00000000-0005-0000-0000-000001260000}"/>
    <cellStyle name="style1488454321550" xfId="8848" xr:uid="{00000000-0005-0000-0000-000002260000}"/>
    <cellStyle name="style1488454321643" xfId="8849" xr:uid="{00000000-0005-0000-0000-000003260000}"/>
    <cellStyle name="style1488454321737" xfId="8850" xr:uid="{00000000-0005-0000-0000-000004260000}"/>
    <cellStyle name="style1488454321831" xfId="8851" xr:uid="{00000000-0005-0000-0000-000005260000}"/>
    <cellStyle name="style1488454321925" xfId="8852" xr:uid="{00000000-0005-0000-0000-000006260000}"/>
    <cellStyle name="style1488454322018" xfId="8853" xr:uid="{00000000-0005-0000-0000-000007260000}"/>
    <cellStyle name="style1488454322112" xfId="8854" xr:uid="{00000000-0005-0000-0000-000008260000}"/>
    <cellStyle name="style1488454322206" xfId="8855" xr:uid="{00000000-0005-0000-0000-000009260000}"/>
    <cellStyle name="style1488454322300" xfId="8856" xr:uid="{00000000-0005-0000-0000-00000A260000}"/>
    <cellStyle name="style1488454322393" xfId="8857" xr:uid="{00000000-0005-0000-0000-00000B260000}"/>
    <cellStyle name="style1488454359668" xfId="8858" xr:uid="{00000000-0005-0000-0000-00000C260000}"/>
    <cellStyle name="style1488454359777" xfId="8859" xr:uid="{00000000-0005-0000-0000-00000D260000}"/>
    <cellStyle name="style1488454359871" xfId="8860" xr:uid="{00000000-0005-0000-0000-00000E260000}"/>
    <cellStyle name="style1488454359996" xfId="8861" xr:uid="{00000000-0005-0000-0000-00000F260000}"/>
    <cellStyle name="style1488454360090" xfId="8862" xr:uid="{00000000-0005-0000-0000-000010260000}"/>
    <cellStyle name="style1488454360199" xfId="8863" xr:uid="{00000000-0005-0000-0000-000011260000}"/>
    <cellStyle name="style1488454360277" xfId="8864" xr:uid="{00000000-0005-0000-0000-000012260000}"/>
    <cellStyle name="style1488454360371" xfId="8865" xr:uid="{00000000-0005-0000-0000-000013260000}"/>
    <cellStyle name="style1488454360465" xfId="8866" xr:uid="{00000000-0005-0000-0000-000014260000}"/>
    <cellStyle name="style1488454360574" xfId="8867" xr:uid="{00000000-0005-0000-0000-000015260000}"/>
    <cellStyle name="style1488454360668" xfId="8868" xr:uid="{00000000-0005-0000-0000-000016260000}"/>
    <cellStyle name="style1488454360762" xfId="8869" xr:uid="{00000000-0005-0000-0000-000017260000}"/>
    <cellStyle name="style1488454360855" xfId="8870" xr:uid="{00000000-0005-0000-0000-000018260000}"/>
    <cellStyle name="style1488454360949" xfId="8871" xr:uid="{00000000-0005-0000-0000-000019260000}"/>
    <cellStyle name="style1488454361043" xfId="8872" xr:uid="{00000000-0005-0000-0000-00001A260000}"/>
    <cellStyle name="style1488454361137" xfId="8873" xr:uid="{00000000-0005-0000-0000-00001B260000}"/>
    <cellStyle name="style1488454361293" xfId="8874" xr:uid="{00000000-0005-0000-0000-00001C260000}"/>
    <cellStyle name="style1488454361387" xfId="8875" xr:uid="{00000000-0005-0000-0000-00001D260000}"/>
    <cellStyle name="style1488454361481" xfId="8876" xr:uid="{00000000-0005-0000-0000-00001E260000}"/>
    <cellStyle name="style1488454361590" xfId="8877" xr:uid="{00000000-0005-0000-0000-00001F260000}"/>
    <cellStyle name="style1488454361684" xfId="8878" xr:uid="{00000000-0005-0000-0000-000020260000}"/>
    <cellStyle name="style1488454361778" xfId="8879" xr:uid="{00000000-0005-0000-0000-000021260000}"/>
    <cellStyle name="style1488454361871" xfId="8880" xr:uid="{00000000-0005-0000-0000-000022260000}"/>
    <cellStyle name="style1488454361965" xfId="8881" xr:uid="{00000000-0005-0000-0000-000023260000}"/>
    <cellStyle name="style1488454362059" xfId="8882" xr:uid="{00000000-0005-0000-0000-000024260000}"/>
    <cellStyle name="style1488454362153" xfId="8883" xr:uid="{00000000-0005-0000-0000-000025260000}"/>
    <cellStyle name="style1488454362246" xfId="8884" xr:uid="{00000000-0005-0000-0000-000026260000}"/>
    <cellStyle name="style1488454362356" xfId="8885" xr:uid="{00000000-0005-0000-0000-000027260000}"/>
    <cellStyle name="style1488454362450" xfId="8886" xr:uid="{00000000-0005-0000-0000-000028260000}"/>
    <cellStyle name="style1488454362543" xfId="8887" xr:uid="{00000000-0005-0000-0000-000029260000}"/>
    <cellStyle name="style1488554430054" xfId="8888" xr:uid="{00000000-0005-0000-0000-00002A260000}"/>
    <cellStyle name="style1488554430179" xfId="8889" xr:uid="{00000000-0005-0000-0000-00002B260000}"/>
    <cellStyle name="style1488554430288" xfId="8890" xr:uid="{00000000-0005-0000-0000-00002C260000}"/>
    <cellStyle name="style1488554430413" xfId="8891" xr:uid="{00000000-0005-0000-0000-00002D260000}"/>
    <cellStyle name="style1488554430523" xfId="8892" xr:uid="{00000000-0005-0000-0000-00002E260000}"/>
    <cellStyle name="style1488554430617" xfId="8893" xr:uid="{00000000-0005-0000-0000-00002F260000}"/>
    <cellStyle name="style1488554430742" xfId="8894" xr:uid="{00000000-0005-0000-0000-000030260000}"/>
    <cellStyle name="style1488554430836" xfId="8895" xr:uid="{00000000-0005-0000-0000-000031260000}"/>
    <cellStyle name="style1488554430961" xfId="8896" xr:uid="{00000000-0005-0000-0000-000032260000}"/>
    <cellStyle name="style1488554431086" xfId="8897" xr:uid="{00000000-0005-0000-0000-000033260000}"/>
    <cellStyle name="style1488554431227" xfId="8898" xr:uid="{00000000-0005-0000-0000-000034260000}"/>
    <cellStyle name="style1488554431352" xfId="8899" xr:uid="{00000000-0005-0000-0000-000035260000}"/>
    <cellStyle name="style1488554431430" xfId="8900" xr:uid="{00000000-0005-0000-0000-000036260000}"/>
    <cellStyle name="style1488554431539" xfId="8901" xr:uid="{00000000-0005-0000-0000-000037260000}"/>
    <cellStyle name="style1488554431727" xfId="8902" xr:uid="{00000000-0005-0000-0000-000038260000}"/>
    <cellStyle name="style1488554431836" xfId="8903" xr:uid="{00000000-0005-0000-0000-000039260000}"/>
    <cellStyle name="style1488554431914" xfId="8904" xr:uid="{00000000-0005-0000-0000-00003A260000}"/>
    <cellStyle name="style1488554432039" xfId="8905" xr:uid="{00000000-0005-0000-0000-00003B260000}"/>
    <cellStyle name="style1488554432149" xfId="8906" xr:uid="{00000000-0005-0000-0000-00003C260000}"/>
    <cellStyle name="style1488554432258" xfId="8907" xr:uid="{00000000-0005-0000-0000-00003D260000}"/>
    <cellStyle name="style1488554432367" xfId="8908" xr:uid="{00000000-0005-0000-0000-00003E260000}"/>
    <cellStyle name="style1488554432492" xfId="8909" xr:uid="{00000000-0005-0000-0000-00003F260000}"/>
    <cellStyle name="style1488554432586" xfId="8910" xr:uid="{00000000-0005-0000-0000-000040260000}"/>
    <cellStyle name="style1488554432664" xfId="8911" xr:uid="{00000000-0005-0000-0000-000041260000}"/>
    <cellStyle name="style1488554432774" xfId="8912" xr:uid="{00000000-0005-0000-0000-000042260000}"/>
    <cellStyle name="style1488554432852" xfId="8913" xr:uid="{00000000-0005-0000-0000-000043260000}"/>
    <cellStyle name="style1488554471274" xfId="8914" xr:uid="{00000000-0005-0000-0000-000044260000}"/>
    <cellStyle name="style1488554471383" xfId="8915" xr:uid="{00000000-0005-0000-0000-000045260000}"/>
    <cellStyle name="style1488554471493" xfId="8916" xr:uid="{00000000-0005-0000-0000-000046260000}"/>
    <cellStyle name="style1488554471587" xfId="8917" xr:uid="{00000000-0005-0000-0000-000047260000}"/>
    <cellStyle name="style1488554471680" xfId="8918" xr:uid="{00000000-0005-0000-0000-000048260000}"/>
    <cellStyle name="style1488554471774" xfId="8919" xr:uid="{00000000-0005-0000-0000-000049260000}"/>
    <cellStyle name="style1488554471868" xfId="8920" xr:uid="{00000000-0005-0000-0000-00004A260000}"/>
    <cellStyle name="style1488554471962" xfId="8921" xr:uid="{00000000-0005-0000-0000-00004B260000}"/>
    <cellStyle name="style1488554472055" xfId="8922" xr:uid="{00000000-0005-0000-0000-00004C260000}"/>
    <cellStyle name="style1488554472149" xfId="8923" xr:uid="{00000000-0005-0000-0000-00004D260000}"/>
    <cellStyle name="style1488554472243" xfId="8924" xr:uid="{00000000-0005-0000-0000-00004E260000}"/>
    <cellStyle name="style1488554472352" xfId="8925" xr:uid="{00000000-0005-0000-0000-00004F260000}"/>
    <cellStyle name="style1488554472430" xfId="8926" xr:uid="{00000000-0005-0000-0000-000050260000}"/>
    <cellStyle name="style1488554472540" xfId="8927" xr:uid="{00000000-0005-0000-0000-000051260000}"/>
    <cellStyle name="style1488554472680" xfId="8928" xr:uid="{00000000-0005-0000-0000-000052260000}"/>
    <cellStyle name="style1488554472790" xfId="8929" xr:uid="{00000000-0005-0000-0000-000053260000}"/>
    <cellStyle name="style1488554472915" xfId="8930" xr:uid="{00000000-0005-0000-0000-000054260000}"/>
    <cellStyle name="style1488554473009" xfId="8931" xr:uid="{00000000-0005-0000-0000-000055260000}"/>
    <cellStyle name="style1488554473087" xfId="8932" xr:uid="{00000000-0005-0000-0000-000056260000}"/>
    <cellStyle name="style1488554473196" xfId="8933" xr:uid="{00000000-0005-0000-0000-000057260000}"/>
    <cellStyle name="style1488554473305" xfId="8934" xr:uid="{00000000-0005-0000-0000-000058260000}"/>
    <cellStyle name="style1488554473399" xfId="8935" xr:uid="{00000000-0005-0000-0000-000059260000}"/>
    <cellStyle name="style1488554473509" xfId="8936" xr:uid="{00000000-0005-0000-0000-00005A260000}"/>
    <cellStyle name="style1488554473602" xfId="8937" xr:uid="{00000000-0005-0000-0000-00005B260000}"/>
    <cellStyle name="style1488554473743" xfId="8938" xr:uid="{00000000-0005-0000-0000-00005C260000}"/>
    <cellStyle name="style1488554473821" xfId="8939" xr:uid="{00000000-0005-0000-0000-00005D260000}"/>
    <cellStyle name="style1488554473915" xfId="8940" xr:uid="{00000000-0005-0000-0000-00005E260000}"/>
    <cellStyle name="style1488554474024" xfId="8941" xr:uid="{00000000-0005-0000-0000-00005F260000}"/>
    <cellStyle name="style1488554474102" xfId="8942" xr:uid="{00000000-0005-0000-0000-000060260000}"/>
    <cellStyle name="style1488554522817" xfId="8943" xr:uid="{00000000-0005-0000-0000-000061260000}"/>
    <cellStyle name="style1488554522927" xfId="8944" xr:uid="{00000000-0005-0000-0000-000062260000}"/>
    <cellStyle name="style1488554523021" xfId="8945" xr:uid="{00000000-0005-0000-0000-000063260000}"/>
    <cellStyle name="style1488554523114" xfId="8946" xr:uid="{00000000-0005-0000-0000-000064260000}"/>
    <cellStyle name="style1488554523208" xfId="8947" xr:uid="{00000000-0005-0000-0000-000065260000}"/>
    <cellStyle name="style1488554523302" xfId="8948" xr:uid="{00000000-0005-0000-0000-000066260000}"/>
    <cellStyle name="style1488554523396" xfId="8949" xr:uid="{00000000-0005-0000-0000-000067260000}"/>
    <cellStyle name="style1488554523505" xfId="8950" xr:uid="{00000000-0005-0000-0000-000068260000}"/>
    <cellStyle name="style1488554523614" xfId="8951" xr:uid="{00000000-0005-0000-0000-000069260000}"/>
    <cellStyle name="style1488554523724" xfId="8952" xr:uid="{00000000-0005-0000-0000-00006A260000}"/>
    <cellStyle name="style1488554523833" xfId="8953" xr:uid="{00000000-0005-0000-0000-00006B260000}"/>
    <cellStyle name="style1488554523943" xfId="8954" xr:uid="{00000000-0005-0000-0000-00006C260000}"/>
    <cellStyle name="style1488554524021" xfId="8955" xr:uid="{00000000-0005-0000-0000-00006D260000}"/>
    <cellStyle name="style1488554524114" xfId="8956" xr:uid="{00000000-0005-0000-0000-00006E260000}"/>
    <cellStyle name="style1488554524239" xfId="8957" xr:uid="{00000000-0005-0000-0000-00006F260000}"/>
    <cellStyle name="style1488554524380" xfId="8958" xr:uid="{00000000-0005-0000-0000-000070260000}"/>
    <cellStyle name="style1488554524489" xfId="8959" xr:uid="{00000000-0005-0000-0000-000071260000}"/>
    <cellStyle name="style1488554524584" xfId="8960" xr:uid="{00000000-0005-0000-0000-000072260000}"/>
    <cellStyle name="style1488554524678" xfId="8961" xr:uid="{00000000-0005-0000-0000-000073260000}"/>
    <cellStyle name="style1488554524771" xfId="8962" xr:uid="{00000000-0005-0000-0000-000074260000}"/>
    <cellStyle name="style1488554524896" xfId="8963" xr:uid="{00000000-0005-0000-0000-000075260000}"/>
    <cellStyle name="style1488554525006" xfId="8964" xr:uid="{00000000-0005-0000-0000-000076260000}"/>
    <cellStyle name="style1488554525084" xfId="8965" xr:uid="{00000000-0005-0000-0000-000077260000}"/>
    <cellStyle name="style1488554525193" xfId="8966" xr:uid="{00000000-0005-0000-0000-000078260000}"/>
    <cellStyle name="style1488554525303" xfId="8967" xr:uid="{00000000-0005-0000-0000-000079260000}"/>
    <cellStyle name="style1488554525428" xfId="8968" xr:uid="{00000000-0005-0000-0000-00007A260000}"/>
    <cellStyle name="style1488554525506" xfId="8969" xr:uid="{00000000-0005-0000-0000-00007B260000}"/>
    <cellStyle name="style1488554525615" xfId="8970" xr:uid="{00000000-0005-0000-0000-00007C260000}"/>
    <cellStyle name="style1488554525693" xfId="8971" xr:uid="{00000000-0005-0000-0000-00007D260000}"/>
    <cellStyle name="style1488554862474" xfId="8972" xr:uid="{00000000-0005-0000-0000-00007E260000}"/>
    <cellStyle name="style1488554862646" xfId="8973" xr:uid="{00000000-0005-0000-0000-00007F260000}"/>
    <cellStyle name="style1488554862803" xfId="8974" xr:uid="{00000000-0005-0000-0000-000080260000}"/>
    <cellStyle name="style1488554862959" xfId="8975" xr:uid="{00000000-0005-0000-0000-000081260000}"/>
    <cellStyle name="style1488554863099" xfId="8976" xr:uid="{00000000-0005-0000-0000-000082260000}"/>
    <cellStyle name="style1488554863224" xfId="8977" xr:uid="{00000000-0005-0000-0000-000083260000}"/>
    <cellStyle name="style1488554863349" xfId="8978" xr:uid="{00000000-0005-0000-0000-000084260000}"/>
    <cellStyle name="style1488554863459" xfId="8979" xr:uid="{00000000-0005-0000-0000-000085260000}"/>
    <cellStyle name="style1488554863553" xfId="8980" xr:uid="{00000000-0005-0000-0000-000086260000}"/>
    <cellStyle name="style1488554863662" xfId="8981" xr:uid="{00000000-0005-0000-0000-000087260000}"/>
    <cellStyle name="style1488554863771" xfId="8982" xr:uid="{00000000-0005-0000-0000-000088260000}"/>
    <cellStyle name="style1488554863881" xfId="8983" xr:uid="{00000000-0005-0000-0000-000089260000}"/>
    <cellStyle name="style1488554863959" xfId="8984" xr:uid="{00000000-0005-0000-0000-00008A260000}"/>
    <cellStyle name="style1488554864178" xfId="8985" xr:uid="{00000000-0005-0000-0000-00008B260000}"/>
    <cellStyle name="style1488554864303" xfId="8986" xr:uid="{00000000-0005-0000-0000-00008C260000}"/>
    <cellStyle name="style1488554864413" xfId="8987" xr:uid="{00000000-0005-0000-0000-00008D260000}"/>
    <cellStyle name="style1488554864507" xfId="8988" xr:uid="{00000000-0005-0000-0000-00008E260000}"/>
    <cellStyle name="style1488554864632" xfId="8989" xr:uid="{00000000-0005-0000-0000-00008F260000}"/>
    <cellStyle name="style1488554864710" xfId="8990" xr:uid="{00000000-0005-0000-0000-000090260000}"/>
    <cellStyle name="style1488554864835" xfId="8991" xr:uid="{00000000-0005-0000-0000-000091260000}"/>
    <cellStyle name="style1488554864991" xfId="8992" xr:uid="{00000000-0005-0000-0000-000092260000}"/>
    <cellStyle name="style1488554865069" xfId="8993" xr:uid="{00000000-0005-0000-0000-000093260000}"/>
    <cellStyle name="style1488554865147" xfId="8994" xr:uid="{00000000-0005-0000-0000-000094260000}"/>
    <cellStyle name="style1488554865225" xfId="8995" xr:uid="{00000000-0005-0000-0000-000095260000}"/>
    <cellStyle name="style1488554865335" xfId="8996" xr:uid="{00000000-0005-0000-0000-000096260000}"/>
    <cellStyle name="style1488554865413" xfId="8997" xr:uid="{00000000-0005-0000-0000-000097260000}"/>
    <cellStyle name="style1488554904251" xfId="8998" xr:uid="{00000000-0005-0000-0000-000098260000}"/>
    <cellStyle name="style1488554904360" xfId="8999" xr:uid="{00000000-0005-0000-0000-000099260000}"/>
    <cellStyle name="style1488554904454" xfId="9000" xr:uid="{00000000-0005-0000-0000-00009A260000}"/>
    <cellStyle name="style1488554904547" xfId="9001" xr:uid="{00000000-0005-0000-0000-00009B260000}"/>
    <cellStyle name="style1488554904657" xfId="9002" xr:uid="{00000000-0005-0000-0000-00009C260000}"/>
    <cellStyle name="style1488554904735" xfId="9003" xr:uid="{00000000-0005-0000-0000-00009D260000}"/>
    <cellStyle name="style1488554904844" xfId="9004" xr:uid="{00000000-0005-0000-0000-00009E260000}"/>
    <cellStyle name="style1488554904938" xfId="9005" xr:uid="{00000000-0005-0000-0000-00009F260000}"/>
    <cellStyle name="style1488554905016" xfId="9006" xr:uid="{00000000-0005-0000-0000-0000A0260000}"/>
    <cellStyle name="style1488554905110" xfId="9007" xr:uid="{00000000-0005-0000-0000-0000A1260000}"/>
    <cellStyle name="style1488554905220" xfId="9008" xr:uid="{00000000-0005-0000-0000-0000A2260000}"/>
    <cellStyle name="style1488554905314" xfId="9009" xr:uid="{00000000-0005-0000-0000-0000A3260000}"/>
    <cellStyle name="style1488554905392" xfId="9010" xr:uid="{00000000-0005-0000-0000-0000A4260000}"/>
    <cellStyle name="style1488554905501" xfId="9011" xr:uid="{00000000-0005-0000-0000-0000A5260000}"/>
    <cellStyle name="style1488554905610" xfId="9012" xr:uid="{00000000-0005-0000-0000-0000A6260000}"/>
    <cellStyle name="style1488554905720" xfId="9013" xr:uid="{00000000-0005-0000-0000-0000A7260000}"/>
    <cellStyle name="style1488554905892" xfId="9014" xr:uid="{00000000-0005-0000-0000-0000A8260000}"/>
    <cellStyle name="style1488554906001" xfId="9015" xr:uid="{00000000-0005-0000-0000-0000A9260000}"/>
    <cellStyle name="style1488554906079" xfId="9016" xr:uid="{00000000-0005-0000-0000-0000AA260000}"/>
    <cellStyle name="style1488554906173" xfId="9017" xr:uid="{00000000-0005-0000-0000-0000AB260000}"/>
    <cellStyle name="style1488554906267" xfId="9018" xr:uid="{00000000-0005-0000-0000-0000AC260000}"/>
    <cellStyle name="style1488554906329" xfId="9019" xr:uid="{00000000-0005-0000-0000-0000AD260000}"/>
    <cellStyle name="style1488554906423" xfId="9020" xr:uid="{00000000-0005-0000-0000-0000AE260000}"/>
    <cellStyle name="style1488554906501" xfId="9021" xr:uid="{00000000-0005-0000-0000-0000AF260000}"/>
    <cellStyle name="style1488554906595" xfId="9022" xr:uid="{00000000-0005-0000-0000-0000B0260000}"/>
    <cellStyle name="style1488554906673" xfId="9023" xr:uid="{00000000-0005-0000-0000-0000B1260000}"/>
    <cellStyle name="style1488554944916" xfId="9024" xr:uid="{00000000-0005-0000-0000-0000B2260000}"/>
    <cellStyle name="style1488554945010" xfId="9025" xr:uid="{00000000-0005-0000-0000-0000B3260000}"/>
    <cellStyle name="style1488554945103" xfId="9026" xr:uid="{00000000-0005-0000-0000-0000B4260000}"/>
    <cellStyle name="style1488554945197" xfId="9027" xr:uid="{00000000-0005-0000-0000-0000B5260000}"/>
    <cellStyle name="style1488554945307" xfId="9028" xr:uid="{00000000-0005-0000-0000-0000B6260000}"/>
    <cellStyle name="style1488554945385" xfId="9029" xr:uid="{00000000-0005-0000-0000-0000B7260000}"/>
    <cellStyle name="style1488554945479" xfId="9030" xr:uid="{00000000-0005-0000-0000-0000B8260000}"/>
    <cellStyle name="style1488554945588" xfId="9031" xr:uid="{00000000-0005-0000-0000-0000B9260000}"/>
    <cellStyle name="style1488554945666" xfId="9032" xr:uid="{00000000-0005-0000-0000-0000BA260000}"/>
    <cellStyle name="style1488554945760" xfId="9033" xr:uid="{00000000-0005-0000-0000-0000BB260000}"/>
    <cellStyle name="style1488554945854" xfId="9034" xr:uid="{00000000-0005-0000-0000-0000BC260000}"/>
    <cellStyle name="style1488554945979" xfId="9035" xr:uid="{00000000-0005-0000-0000-0000BD260000}"/>
    <cellStyle name="style1488554946072" xfId="9036" xr:uid="{00000000-0005-0000-0000-0000BE260000}"/>
    <cellStyle name="style1488554946182" xfId="9037" xr:uid="{00000000-0005-0000-0000-0000BF260000}"/>
    <cellStyle name="style1488554946291" xfId="9038" xr:uid="{00000000-0005-0000-0000-0000C0260000}"/>
    <cellStyle name="style1488554946385" xfId="9039" xr:uid="{00000000-0005-0000-0000-0000C1260000}"/>
    <cellStyle name="style1488554946526" xfId="9040" xr:uid="{00000000-0005-0000-0000-0000C2260000}"/>
    <cellStyle name="style1488554946697" xfId="9041" xr:uid="{00000000-0005-0000-0000-0000C3260000}"/>
    <cellStyle name="style1488554946807" xfId="9042" xr:uid="{00000000-0005-0000-0000-0000C4260000}"/>
    <cellStyle name="style1488554946932" xfId="9043" xr:uid="{00000000-0005-0000-0000-0000C5260000}"/>
    <cellStyle name="style1488554947057" xfId="9044" xr:uid="{00000000-0005-0000-0000-0000C6260000}"/>
    <cellStyle name="style1488554947151" xfId="9045" xr:uid="{00000000-0005-0000-0000-0000C7260000}"/>
    <cellStyle name="style1488554947229" xfId="9046" xr:uid="{00000000-0005-0000-0000-0000C8260000}"/>
    <cellStyle name="style1488554947307" xfId="9047" xr:uid="{00000000-0005-0000-0000-0000C9260000}"/>
    <cellStyle name="style1488554947416" xfId="9048" xr:uid="{00000000-0005-0000-0000-0000CA260000}"/>
    <cellStyle name="style1488554947494" xfId="9049" xr:uid="{00000000-0005-0000-0000-0000CB260000}"/>
    <cellStyle name="style1488555167987" xfId="9050" xr:uid="{00000000-0005-0000-0000-0000CC260000}"/>
    <cellStyle name="style1488555168112" xfId="9051" xr:uid="{00000000-0005-0000-0000-0000CD260000}"/>
    <cellStyle name="style1488555168222" xfId="9052" xr:uid="{00000000-0005-0000-0000-0000CE260000}"/>
    <cellStyle name="style1488555168331" xfId="9053" xr:uid="{00000000-0005-0000-0000-0000CF260000}"/>
    <cellStyle name="style1488555168440" xfId="9054" xr:uid="{00000000-0005-0000-0000-0000D0260000}"/>
    <cellStyle name="style1488555168519" xfId="9055" xr:uid="{00000000-0005-0000-0000-0000D1260000}"/>
    <cellStyle name="style1488555168644" xfId="9056" xr:uid="{00000000-0005-0000-0000-0000D2260000}"/>
    <cellStyle name="style1488555168753" xfId="9057" xr:uid="{00000000-0005-0000-0000-0000D3260000}"/>
    <cellStyle name="style1488555168831" xfId="9058" xr:uid="{00000000-0005-0000-0000-0000D4260000}"/>
    <cellStyle name="style1488555168941" xfId="9059" xr:uid="{00000000-0005-0000-0000-0000D5260000}"/>
    <cellStyle name="style1488555169066" xfId="9060" xr:uid="{00000000-0005-0000-0000-0000D6260000}"/>
    <cellStyle name="style1488555169175" xfId="9061" xr:uid="{00000000-0005-0000-0000-0000D7260000}"/>
    <cellStyle name="style1488555169269" xfId="9062" xr:uid="{00000000-0005-0000-0000-0000D8260000}"/>
    <cellStyle name="style1488555169394" xfId="9063" xr:uid="{00000000-0005-0000-0000-0000D9260000}"/>
    <cellStyle name="style1488555169550" xfId="9064" xr:uid="{00000000-0005-0000-0000-0000DA260000}"/>
    <cellStyle name="style1488555169737" xfId="9065" xr:uid="{00000000-0005-0000-0000-0000DB260000}"/>
    <cellStyle name="style1488555169816" xfId="9066" xr:uid="{00000000-0005-0000-0000-0000DC260000}"/>
    <cellStyle name="style1488555169925" xfId="9067" xr:uid="{00000000-0005-0000-0000-0000DD260000}"/>
    <cellStyle name="style1488555170003" xfId="9068" xr:uid="{00000000-0005-0000-0000-0000DE260000}"/>
    <cellStyle name="style1488555170097" xfId="9069" xr:uid="{00000000-0005-0000-0000-0000DF260000}"/>
    <cellStyle name="style1488555170206" xfId="9070" xr:uid="{00000000-0005-0000-0000-0000E0260000}"/>
    <cellStyle name="style1488555170284" xfId="9071" xr:uid="{00000000-0005-0000-0000-0000E1260000}"/>
    <cellStyle name="style1488555170378" xfId="9072" xr:uid="{00000000-0005-0000-0000-0000E2260000}"/>
    <cellStyle name="style1488555170456" xfId="9073" xr:uid="{00000000-0005-0000-0000-0000E3260000}"/>
    <cellStyle name="style1488555170566" xfId="9074" xr:uid="{00000000-0005-0000-0000-0000E4260000}"/>
    <cellStyle name="style1488555170644" xfId="9075" xr:uid="{00000000-0005-0000-0000-0000E5260000}"/>
    <cellStyle name="style1488555208982" xfId="9076" xr:uid="{00000000-0005-0000-0000-0000E6260000}"/>
    <cellStyle name="style1488555209107" xfId="9077" xr:uid="{00000000-0005-0000-0000-0000E7260000}"/>
    <cellStyle name="style1488555209201" xfId="9078" xr:uid="{00000000-0005-0000-0000-0000E8260000}"/>
    <cellStyle name="style1488555209294" xfId="9079" xr:uid="{00000000-0005-0000-0000-0000E9260000}"/>
    <cellStyle name="style1488555209404" xfId="9080" xr:uid="{00000000-0005-0000-0000-0000EA260000}"/>
    <cellStyle name="style1488555209482" xfId="9081" xr:uid="{00000000-0005-0000-0000-0000EB260000}"/>
    <cellStyle name="style1488555209591" xfId="9082" xr:uid="{00000000-0005-0000-0000-0000EC260000}"/>
    <cellStyle name="style1488555209701" xfId="9083" xr:uid="{00000000-0005-0000-0000-0000ED260000}"/>
    <cellStyle name="style1488555209826" xfId="9084" xr:uid="{00000000-0005-0000-0000-0000EE260000}"/>
    <cellStyle name="style1488555209905" xfId="9085" xr:uid="{00000000-0005-0000-0000-0000EF260000}"/>
    <cellStyle name="style1488555210045" xfId="9086" xr:uid="{00000000-0005-0000-0000-0000F0260000}"/>
    <cellStyle name="style1488555210155" xfId="9087" xr:uid="{00000000-0005-0000-0000-0000F1260000}"/>
    <cellStyle name="style1488555210248" xfId="9088" xr:uid="{00000000-0005-0000-0000-0000F2260000}"/>
    <cellStyle name="style1488555210326" xfId="9089" xr:uid="{00000000-0005-0000-0000-0000F3260000}"/>
    <cellStyle name="style1488555210420" xfId="9090" xr:uid="{00000000-0005-0000-0000-0000F4260000}"/>
    <cellStyle name="style1488555210545" xfId="9091" xr:uid="{00000000-0005-0000-0000-0000F5260000}"/>
    <cellStyle name="style1488555210686" xfId="9092" xr:uid="{00000000-0005-0000-0000-0000F6260000}"/>
    <cellStyle name="style1488555210795" xfId="9093" xr:uid="{00000000-0005-0000-0000-0000F7260000}"/>
    <cellStyle name="style1488555210889" xfId="9094" xr:uid="{00000000-0005-0000-0000-0000F8260000}"/>
    <cellStyle name="style1488555210983" xfId="9095" xr:uid="{00000000-0005-0000-0000-0000F9260000}"/>
    <cellStyle name="style1488555211061" xfId="9096" xr:uid="{00000000-0005-0000-0000-0000FA260000}"/>
    <cellStyle name="style1488555211139" xfId="9097" xr:uid="{00000000-0005-0000-0000-0000FB260000}"/>
    <cellStyle name="style1488555211233" xfId="9098" xr:uid="{00000000-0005-0000-0000-0000FC260000}"/>
    <cellStyle name="style1488555211311" xfId="9099" xr:uid="{00000000-0005-0000-0000-0000FD260000}"/>
    <cellStyle name="style1488555250383" xfId="9100" xr:uid="{00000000-0005-0000-0000-0000FE260000}"/>
    <cellStyle name="style1488555250492" xfId="9101" xr:uid="{00000000-0005-0000-0000-0000FF260000}"/>
    <cellStyle name="style1488555250586" xfId="9102" xr:uid="{00000000-0005-0000-0000-000000270000}"/>
    <cellStyle name="style1488555250680" xfId="9103" xr:uid="{00000000-0005-0000-0000-000001270000}"/>
    <cellStyle name="style1488555250789" xfId="9104" xr:uid="{00000000-0005-0000-0000-000002270000}"/>
    <cellStyle name="style1488555250867" xfId="9105" xr:uid="{00000000-0005-0000-0000-000003270000}"/>
    <cellStyle name="style1488555250961" xfId="9106" xr:uid="{00000000-0005-0000-0000-000004270000}"/>
    <cellStyle name="style1488555251055" xfId="9107" xr:uid="{00000000-0005-0000-0000-000005270000}"/>
    <cellStyle name="style1488555251149" xfId="9108" xr:uid="{00000000-0005-0000-0000-000006270000}"/>
    <cellStyle name="style1488555251211" xfId="9109" xr:uid="{00000000-0005-0000-0000-000007270000}"/>
    <cellStyle name="style1488555251321" xfId="9110" xr:uid="{00000000-0005-0000-0000-000008270000}"/>
    <cellStyle name="style1488555251446" xfId="9111" xr:uid="{00000000-0005-0000-0000-000009270000}"/>
    <cellStyle name="style1488555251539" xfId="9112" xr:uid="{00000000-0005-0000-0000-00000A270000}"/>
    <cellStyle name="style1488555251618" xfId="9113" xr:uid="{00000000-0005-0000-0000-00000B270000}"/>
    <cellStyle name="style1488555251727" xfId="9114" xr:uid="{00000000-0005-0000-0000-00000C270000}"/>
    <cellStyle name="style1488555251805" xfId="9115" xr:uid="{00000000-0005-0000-0000-00000D270000}"/>
    <cellStyle name="style1488555251914" xfId="9116" xr:uid="{00000000-0005-0000-0000-00000E270000}"/>
    <cellStyle name="style1488555252118" xfId="9117" xr:uid="{00000000-0005-0000-0000-00000F270000}"/>
    <cellStyle name="style1488555252196" xfId="9118" xr:uid="{00000000-0005-0000-0000-000010270000}"/>
    <cellStyle name="style1488555252289" xfId="9119" xr:uid="{00000000-0005-0000-0000-000011270000}"/>
    <cellStyle name="style1488555252368" xfId="9120" xr:uid="{00000000-0005-0000-0000-000012270000}"/>
    <cellStyle name="style1488555252446" xfId="9121" xr:uid="{00000000-0005-0000-0000-000013270000}"/>
    <cellStyle name="style1488555252539" xfId="9122" xr:uid="{00000000-0005-0000-0000-000014270000}"/>
    <cellStyle name="style1488555252618" xfId="9123" xr:uid="{00000000-0005-0000-0000-000015270000}"/>
    <cellStyle name="style1488555394811" xfId="9124" xr:uid="{00000000-0005-0000-0000-000016270000}"/>
    <cellStyle name="style1488555394936" xfId="9125" xr:uid="{00000000-0005-0000-0000-000017270000}"/>
    <cellStyle name="style1488555395045" xfId="9126" xr:uid="{00000000-0005-0000-0000-000018270000}"/>
    <cellStyle name="style1488555395155" xfId="9127" xr:uid="{00000000-0005-0000-0000-000019270000}"/>
    <cellStyle name="style1488555395249" xfId="9128" xr:uid="{00000000-0005-0000-0000-00001A270000}"/>
    <cellStyle name="style1488555395342" xfId="9129" xr:uid="{00000000-0005-0000-0000-00001B270000}"/>
    <cellStyle name="style1488555395436" xfId="9130" xr:uid="{00000000-0005-0000-0000-00001C270000}"/>
    <cellStyle name="style1488555395545" xfId="9131" xr:uid="{00000000-0005-0000-0000-00001D270000}"/>
    <cellStyle name="style1488555395639" xfId="9132" xr:uid="{00000000-0005-0000-0000-00001E270000}"/>
    <cellStyle name="style1488555395749" xfId="9133" xr:uid="{00000000-0005-0000-0000-00001F270000}"/>
    <cellStyle name="style1488555395889" xfId="9134" xr:uid="{00000000-0005-0000-0000-000020270000}"/>
    <cellStyle name="style1488555395999" xfId="9135" xr:uid="{00000000-0005-0000-0000-000021270000}"/>
    <cellStyle name="style1488555396077" xfId="9136" xr:uid="{00000000-0005-0000-0000-000022270000}"/>
    <cellStyle name="style1488555396186" xfId="9137" xr:uid="{00000000-0005-0000-0000-000023270000}"/>
    <cellStyle name="style1488555396327" xfId="9138" xr:uid="{00000000-0005-0000-0000-000024270000}"/>
    <cellStyle name="style1488555396546" xfId="9139" xr:uid="{00000000-0005-0000-0000-000025270000}"/>
    <cellStyle name="style1488555396624" xfId="9140" xr:uid="{00000000-0005-0000-0000-000026270000}"/>
    <cellStyle name="style1488555396718" xfId="9141" xr:uid="{00000000-0005-0000-0000-000027270000}"/>
    <cellStyle name="style1488555396796" xfId="9142" xr:uid="{00000000-0005-0000-0000-000028270000}"/>
    <cellStyle name="style1488555396921" xfId="9143" xr:uid="{00000000-0005-0000-0000-000029270000}"/>
    <cellStyle name="style1488555397030" xfId="9144" xr:uid="{00000000-0005-0000-0000-00002A270000}"/>
    <cellStyle name="style1488555397108" xfId="9145" xr:uid="{00000000-0005-0000-0000-00002B270000}"/>
    <cellStyle name="style1488555397202" xfId="9146" xr:uid="{00000000-0005-0000-0000-00002C270000}"/>
    <cellStyle name="style1488555397280" xfId="9147" xr:uid="{00000000-0005-0000-0000-00002D270000}"/>
    <cellStyle name="style1488555397405" xfId="9148" xr:uid="{00000000-0005-0000-0000-00002E270000}"/>
    <cellStyle name="style1488555397483" xfId="9149" xr:uid="{00000000-0005-0000-0000-00002F270000}"/>
    <cellStyle name="style1488555436148" xfId="9150" xr:uid="{00000000-0005-0000-0000-000030270000}"/>
    <cellStyle name="style1488555436273" xfId="9151" xr:uid="{00000000-0005-0000-0000-000031270000}"/>
    <cellStyle name="style1488555436367" xfId="9152" xr:uid="{00000000-0005-0000-0000-000032270000}"/>
    <cellStyle name="style1488555436461" xfId="9153" xr:uid="{00000000-0005-0000-0000-000033270000}"/>
    <cellStyle name="style1488555436570" xfId="9154" xr:uid="{00000000-0005-0000-0000-000034270000}"/>
    <cellStyle name="style1488555436648" xfId="9155" xr:uid="{00000000-0005-0000-0000-000035270000}"/>
    <cellStyle name="style1488555436742" xfId="9156" xr:uid="{00000000-0005-0000-0000-000036270000}"/>
    <cellStyle name="style1488555436836" xfId="9157" xr:uid="{00000000-0005-0000-0000-000037270000}"/>
    <cellStyle name="style1488555436930" xfId="9158" xr:uid="{00000000-0005-0000-0000-000038270000}"/>
    <cellStyle name="style1488555437008" xfId="9159" xr:uid="{00000000-0005-0000-0000-000039270000}"/>
    <cellStyle name="style1488555437102" xfId="9160" xr:uid="{00000000-0005-0000-0000-00003A270000}"/>
    <cellStyle name="style1488555437242" xfId="9161" xr:uid="{00000000-0005-0000-0000-00003B270000}"/>
    <cellStyle name="style1488555437336" xfId="9162" xr:uid="{00000000-0005-0000-0000-00003C270000}"/>
    <cellStyle name="style1488555437414" xfId="9163" xr:uid="{00000000-0005-0000-0000-00003D270000}"/>
    <cellStyle name="style1488555437508" xfId="9164" xr:uid="{00000000-0005-0000-0000-00003E270000}"/>
    <cellStyle name="style1488555437586" xfId="9165" xr:uid="{00000000-0005-0000-0000-00003F270000}"/>
    <cellStyle name="style1488555437727" xfId="9166" xr:uid="{00000000-0005-0000-0000-000040270000}"/>
    <cellStyle name="style1488555437883" xfId="9167" xr:uid="{00000000-0005-0000-0000-000041270000}"/>
    <cellStyle name="style1488555437977" xfId="9168" xr:uid="{00000000-0005-0000-0000-000042270000}"/>
    <cellStyle name="style1488555438055" xfId="9169" xr:uid="{00000000-0005-0000-0000-000043270000}"/>
    <cellStyle name="style1488555438133" xfId="9170" xr:uid="{00000000-0005-0000-0000-000044270000}"/>
    <cellStyle name="style1488555438212" xfId="9171" xr:uid="{00000000-0005-0000-0000-000045270000}"/>
    <cellStyle name="style1488555438305" xfId="9172" xr:uid="{00000000-0005-0000-0000-000046270000}"/>
    <cellStyle name="style1488555438383" xfId="9173" xr:uid="{00000000-0005-0000-0000-000047270000}"/>
    <cellStyle name="style1488555477080" xfId="9174" xr:uid="{00000000-0005-0000-0000-000048270000}"/>
    <cellStyle name="style1488555477189" xfId="9175" xr:uid="{00000000-0005-0000-0000-000049270000}"/>
    <cellStyle name="style1488555477283" xfId="9176" xr:uid="{00000000-0005-0000-0000-00004A270000}"/>
    <cellStyle name="style1488555477377" xfId="9177" xr:uid="{00000000-0005-0000-0000-00004B270000}"/>
    <cellStyle name="style1488555477470" xfId="9178" xr:uid="{00000000-0005-0000-0000-00004C270000}"/>
    <cellStyle name="style1488555477549" xfId="9179" xr:uid="{00000000-0005-0000-0000-00004D270000}"/>
    <cellStyle name="style1488555477642" xfId="9180" xr:uid="{00000000-0005-0000-0000-00004E270000}"/>
    <cellStyle name="style1488555477736" xfId="9181" xr:uid="{00000000-0005-0000-0000-00004F270000}"/>
    <cellStyle name="style1488555477845" xfId="9182" xr:uid="{00000000-0005-0000-0000-000050270000}"/>
    <cellStyle name="style1488555477924" xfId="9183" xr:uid="{00000000-0005-0000-0000-000051270000}"/>
    <cellStyle name="style1488555478017" xfId="9184" xr:uid="{00000000-0005-0000-0000-000052270000}"/>
    <cellStyle name="style1488555478158" xfId="9185" xr:uid="{00000000-0005-0000-0000-000053270000}"/>
    <cellStyle name="style1488555478252" xfId="9186" xr:uid="{00000000-0005-0000-0000-000054270000}"/>
    <cellStyle name="style1488555478330" xfId="9187" xr:uid="{00000000-0005-0000-0000-000055270000}"/>
    <cellStyle name="style1488555478424" xfId="9188" xr:uid="{00000000-0005-0000-0000-000056270000}"/>
    <cellStyle name="style1488555478502" xfId="9189" xr:uid="{00000000-0005-0000-0000-000057270000}"/>
    <cellStyle name="style1488555478611" xfId="9190" xr:uid="{00000000-0005-0000-0000-000058270000}"/>
    <cellStyle name="style1488555478814" xfId="9191" xr:uid="{00000000-0005-0000-0000-000059270000}"/>
    <cellStyle name="style1488555478908" xfId="9192" xr:uid="{00000000-0005-0000-0000-00005A270000}"/>
    <cellStyle name="style1488555479002" xfId="9193" xr:uid="{00000000-0005-0000-0000-00005B270000}"/>
    <cellStyle name="style1488555479080" xfId="9194" xr:uid="{00000000-0005-0000-0000-00005C270000}"/>
    <cellStyle name="style1488555479159" xfId="9195" xr:uid="{00000000-0005-0000-0000-00005D270000}"/>
    <cellStyle name="style1488555479252" xfId="9196" xr:uid="{00000000-0005-0000-0000-00005E270000}"/>
    <cellStyle name="style1488555479331" xfId="9197" xr:uid="{00000000-0005-0000-0000-00005F270000}"/>
    <cellStyle name="style1488556362638" xfId="9198" xr:uid="{00000000-0005-0000-0000-000060270000}"/>
    <cellStyle name="style1488556362763" xfId="9199" xr:uid="{00000000-0005-0000-0000-000061270000}"/>
    <cellStyle name="style1488556362872" xfId="9200" xr:uid="{00000000-0005-0000-0000-000062270000}"/>
    <cellStyle name="style1488556362982" xfId="9201" xr:uid="{00000000-0005-0000-0000-000063270000}"/>
    <cellStyle name="style1488556363091" xfId="9202" xr:uid="{00000000-0005-0000-0000-000064270000}"/>
    <cellStyle name="style1488556363185" xfId="9203" xr:uid="{00000000-0005-0000-0000-000065270000}"/>
    <cellStyle name="style1488556363326" xfId="9204" xr:uid="{00000000-0005-0000-0000-000066270000}"/>
    <cellStyle name="style1488556363466" xfId="9205" xr:uid="{00000000-0005-0000-0000-000067270000}"/>
    <cellStyle name="style1488556363576" xfId="9206" xr:uid="{00000000-0005-0000-0000-000068270000}"/>
    <cellStyle name="style1488556363732" xfId="9207" xr:uid="{00000000-0005-0000-0000-000069270000}"/>
    <cellStyle name="style1488556363841" xfId="9208" xr:uid="{00000000-0005-0000-0000-00006A270000}"/>
    <cellStyle name="style1488556363951" xfId="9209" xr:uid="{00000000-0005-0000-0000-00006B270000}"/>
    <cellStyle name="style1488556364029" xfId="9210" xr:uid="{00000000-0005-0000-0000-00006C270000}"/>
    <cellStyle name="style1488556364201" xfId="9211" xr:uid="{00000000-0005-0000-0000-00006D270000}"/>
    <cellStyle name="style1488556364404" xfId="9212" xr:uid="{00000000-0005-0000-0000-00006E270000}"/>
    <cellStyle name="style1488556364513" xfId="9213" xr:uid="{00000000-0005-0000-0000-00006F270000}"/>
    <cellStyle name="style1488556364591" xfId="9214" xr:uid="{00000000-0005-0000-0000-000070270000}"/>
    <cellStyle name="style1488556364703" xfId="9215" xr:uid="{00000000-0005-0000-0000-000071270000}"/>
    <cellStyle name="style1488556364781" xfId="9216" xr:uid="{00000000-0005-0000-0000-000072270000}"/>
    <cellStyle name="style1488556364891" xfId="9217" xr:uid="{00000000-0005-0000-0000-000073270000}"/>
    <cellStyle name="style1488556365000" xfId="9218" xr:uid="{00000000-0005-0000-0000-000074270000}"/>
    <cellStyle name="style1488556365078" xfId="9219" xr:uid="{00000000-0005-0000-0000-000075270000}"/>
    <cellStyle name="style1488556365156" xfId="9220" xr:uid="{00000000-0005-0000-0000-000076270000}"/>
    <cellStyle name="style1488556365235" xfId="9221" xr:uid="{00000000-0005-0000-0000-000077270000}"/>
    <cellStyle name="style1488556365344" xfId="9222" xr:uid="{00000000-0005-0000-0000-000078270000}"/>
    <cellStyle name="style1488556365453" xfId="9223" xr:uid="{00000000-0005-0000-0000-000079270000}"/>
    <cellStyle name="style1488556403727" xfId="9224" xr:uid="{00000000-0005-0000-0000-00007A270000}"/>
    <cellStyle name="style1488556403837" xfId="9225" xr:uid="{00000000-0005-0000-0000-00007B270000}"/>
    <cellStyle name="style1488556403931" xfId="9226" xr:uid="{00000000-0005-0000-0000-00007C270000}"/>
    <cellStyle name="style1488556404024" xfId="9227" xr:uid="{00000000-0005-0000-0000-00007D270000}"/>
    <cellStyle name="style1488556404118" xfId="9228" xr:uid="{00000000-0005-0000-0000-00007E270000}"/>
    <cellStyle name="style1488556404196" xfId="9229" xr:uid="{00000000-0005-0000-0000-00007F270000}"/>
    <cellStyle name="style1488556404290" xfId="9230" xr:uid="{00000000-0005-0000-0000-000080270000}"/>
    <cellStyle name="style1488556404398" xfId="9231" xr:uid="{00000000-0005-0000-0000-000081270000}"/>
    <cellStyle name="style1488556404465" xfId="9232" xr:uid="{00000000-0005-0000-0000-000082270000}"/>
    <cellStyle name="style1488556404558" xfId="9233" xr:uid="{00000000-0005-0000-0000-000083270000}"/>
    <cellStyle name="style1488556404652" xfId="9234" xr:uid="{00000000-0005-0000-0000-000084270000}"/>
    <cellStyle name="style1488556404762" xfId="9235" xr:uid="{00000000-0005-0000-0000-000085270000}"/>
    <cellStyle name="style1488556404840" xfId="9236" xr:uid="{00000000-0005-0000-0000-000086270000}"/>
    <cellStyle name="style1488556404934" xfId="9237" xr:uid="{00000000-0005-0000-0000-000087270000}"/>
    <cellStyle name="style1488556405043" xfId="9238" xr:uid="{00000000-0005-0000-0000-000088270000}"/>
    <cellStyle name="style1488556405137" xfId="9239" xr:uid="{00000000-0005-0000-0000-000089270000}"/>
    <cellStyle name="style1488556405246" xfId="9240" xr:uid="{00000000-0005-0000-0000-00008A270000}"/>
    <cellStyle name="style1488556405418" xfId="9241" xr:uid="{00000000-0005-0000-0000-00008B270000}"/>
    <cellStyle name="style1488556405512" xfId="9242" xr:uid="{00000000-0005-0000-0000-00008C270000}"/>
    <cellStyle name="style1488556405605" xfId="9243" xr:uid="{00000000-0005-0000-0000-00008D270000}"/>
    <cellStyle name="style1488556405699" xfId="9244" xr:uid="{00000000-0005-0000-0000-00008E270000}"/>
    <cellStyle name="style1488556405762" xfId="9245" xr:uid="{00000000-0005-0000-0000-00008F270000}"/>
    <cellStyle name="style1488556405840" xfId="9246" xr:uid="{00000000-0005-0000-0000-000090270000}"/>
    <cellStyle name="style1488556405934" xfId="9247" xr:uid="{00000000-0005-0000-0000-000091270000}"/>
    <cellStyle name="style1488556406043" xfId="9248" xr:uid="{00000000-0005-0000-0000-000092270000}"/>
    <cellStyle name="style1488556406137" xfId="9249" xr:uid="{00000000-0005-0000-0000-000093270000}"/>
    <cellStyle name="style1488556445347" xfId="9250" xr:uid="{00000000-0005-0000-0000-000094270000}"/>
    <cellStyle name="style1488556445456" xfId="9251" xr:uid="{00000000-0005-0000-0000-000095270000}"/>
    <cellStyle name="style1488556445550" xfId="9252" xr:uid="{00000000-0005-0000-0000-000096270000}"/>
    <cellStyle name="style1488556445644" xfId="9253" xr:uid="{00000000-0005-0000-0000-000097270000}"/>
    <cellStyle name="style1488556445722" xfId="9254" xr:uid="{00000000-0005-0000-0000-000098270000}"/>
    <cellStyle name="style1488556445800" xfId="9255" xr:uid="{00000000-0005-0000-0000-000099270000}"/>
    <cellStyle name="style1488556445910" xfId="9256" xr:uid="{00000000-0005-0000-0000-00009A270000}"/>
    <cellStyle name="style1488556446003" xfId="9257" xr:uid="{00000000-0005-0000-0000-00009B270000}"/>
    <cellStyle name="style1488556446066" xfId="9258" xr:uid="{00000000-0005-0000-0000-00009C270000}"/>
    <cellStyle name="style1488556446160" xfId="9259" xr:uid="{00000000-0005-0000-0000-00009D270000}"/>
    <cellStyle name="style1488556446269" xfId="9260" xr:uid="{00000000-0005-0000-0000-00009E270000}"/>
    <cellStyle name="style1488556446378" xfId="9261" xr:uid="{00000000-0005-0000-0000-00009F270000}"/>
    <cellStyle name="style1488556446456" xfId="9262" xr:uid="{00000000-0005-0000-0000-0000A0270000}"/>
    <cellStyle name="style1488556446581" xfId="9263" xr:uid="{00000000-0005-0000-0000-0000A1270000}"/>
    <cellStyle name="style1488556446707" xfId="9264" xr:uid="{00000000-0005-0000-0000-0000A2270000}"/>
    <cellStyle name="style1488556446800" xfId="9265" xr:uid="{00000000-0005-0000-0000-0000A3270000}"/>
    <cellStyle name="style1488556446925" xfId="9266" xr:uid="{00000000-0005-0000-0000-0000A4270000}"/>
    <cellStyle name="style1488556447082" xfId="9267" xr:uid="{00000000-0005-0000-0000-0000A5270000}"/>
    <cellStyle name="style1488556447160" xfId="9268" xr:uid="{00000000-0005-0000-0000-0000A6270000}"/>
    <cellStyle name="style1488556447285" xfId="9269" xr:uid="{00000000-0005-0000-0000-0000A7270000}"/>
    <cellStyle name="style1488556447363" xfId="9270" xr:uid="{00000000-0005-0000-0000-0000A8270000}"/>
    <cellStyle name="style1488556447441" xfId="9271" xr:uid="{00000000-0005-0000-0000-0000A9270000}"/>
    <cellStyle name="style1488556447519" xfId="9272" xr:uid="{00000000-0005-0000-0000-0000AA270000}"/>
    <cellStyle name="style1488556447597" xfId="9273" xr:uid="{00000000-0005-0000-0000-0000AB270000}"/>
    <cellStyle name="style1488556447691" xfId="9274" xr:uid="{00000000-0005-0000-0000-0000AC270000}"/>
    <cellStyle name="style1488556447769" xfId="9275" xr:uid="{00000000-0005-0000-0000-0000AD270000}"/>
    <cellStyle name="style1488559990794" xfId="9276" xr:uid="{00000000-0005-0000-0000-0000AE270000}"/>
    <cellStyle name="style1488559990903" xfId="9277" xr:uid="{00000000-0005-0000-0000-0000AF270000}"/>
    <cellStyle name="style1488559991028" xfId="9278" xr:uid="{00000000-0005-0000-0000-0000B0270000}"/>
    <cellStyle name="style1488559991153" xfId="9279" xr:uid="{00000000-0005-0000-0000-0000B1270000}"/>
    <cellStyle name="style1488559991263" xfId="9280" xr:uid="{00000000-0005-0000-0000-0000B2270000}"/>
    <cellStyle name="style1488559991372" xfId="9281" xr:uid="{00000000-0005-0000-0000-0000B3270000}"/>
    <cellStyle name="style1488559991435" xfId="9282" xr:uid="{00000000-0005-0000-0000-0000B4270000}"/>
    <cellStyle name="style1488559991544" xfId="9283" xr:uid="{00000000-0005-0000-0000-0000B5270000}"/>
    <cellStyle name="style1488559991653" xfId="9284" xr:uid="{00000000-0005-0000-0000-0000B6270000}"/>
    <cellStyle name="style1488559991747" xfId="9285" xr:uid="{00000000-0005-0000-0000-0000B7270000}"/>
    <cellStyle name="style1488559991841" xfId="9286" xr:uid="{00000000-0005-0000-0000-0000B8270000}"/>
    <cellStyle name="style1488559991946" xfId="9287" xr:uid="{00000000-0005-0000-0000-0000B9270000}"/>
    <cellStyle name="style1488559992102" xfId="9288" xr:uid="{00000000-0005-0000-0000-0000BA270000}"/>
    <cellStyle name="style1488559992227" xfId="9289" xr:uid="{00000000-0005-0000-0000-0000BB270000}"/>
    <cellStyle name="style1488559992384" xfId="9290" xr:uid="{00000000-0005-0000-0000-0000BC270000}"/>
    <cellStyle name="style1488559992493" xfId="9291" xr:uid="{00000000-0005-0000-0000-0000BD270000}"/>
    <cellStyle name="style1488559992602" xfId="9292" xr:uid="{00000000-0005-0000-0000-0000BE270000}"/>
    <cellStyle name="style1488559992665" xfId="9293" xr:uid="{00000000-0005-0000-0000-0000BF270000}"/>
    <cellStyle name="style1488559992743" xfId="9294" xr:uid="{00000000-0005-0000-0000-0000C0270000}"/>
    <cellStyle name="style1488559992821" xfId="9295" xr:uid="{00000000-0005-0000-0000-0000C1270000}"/>
    <cellStyle name="style1488559992931" xfId="9296" xr:uid="{00000000-0005-0000-0000-0000C2270000}"/>
    <cellStyle name="style1488559993009" xfId="9297" xr:uid="{00000000-0005-0000-0000-0000C3270000}"/>
    <cellStyle name="style1488560031318" xfId="9298" xr:uid="{00000000-0005-0000-0000-0000C4270000}"/>
    <cellStyle name="style1488560031428" xfId="9299" xr:uid="{00000000-0005-0000-0000-0000C5270000}"/>
    <cellStyle name="style1488560031522" xfId="9300" xr:uid="{00000000-0005-0000-0000-0000C6270000}"/>
    <cellStyle name="style1488560031615" xfId="9301" xr:uid="{00000000-0005-0000-0000-0000C7270000}"/>
    <cellStyle name="style1488560031709" xfId="9302" xr:uid="{00000000-0005-0000-0000-0000C8270000}"/>
    <cellStyle name="style1488560031803" xfId="9303" xr:uid="{00000000-0005-0000-0000-0000C9270000}"/>
    <cellStyle name="style1488560031881" xfId="9304" xr:uid="{00000000-0005-0000-0000-0000CA270000}"/>
    <cellStyle name="style1488560031975" xfId="9305" xr:uid="{00000000-0005-0000-0000-0000CB270000}"/>
    <cellStyle name="style1488560032069" xfId="9306" xr:uid="{00000000-0005-0000-0000-0000CC270000}"/>
    <cellStyle name="style1488560032162" xfId="9307" xr:uid="{00000000-0005-0000-0000-0000CD270000}"/>
    <cellStyle name="style1488560032240" xfId="9308" xr:uid="{00000000-0005-0000-0000-0000CE270000}"/>
    <cellStyle name="style1488560032350" xfId="9309" xr:uid="{00000000-0005-0000-0000-0000CF270000}"/>
    <cellStyle name="style1488560032459" xfId="9310" xr:uid="{00000000-0005-0000-0000-0000D0270000}"/>
    <cellStyle name="style1488560032553" xfId="9311" xr:uid="{00000000-0005-0000-0000-0000D1270000}"/>
    <cellStyle name="style1488560032631" xfId="9312" xr:uid="{00000000-0005-0000-0000-0000D2270000}"/>
    <cellStyle name="style1488560032709" xfId="9313" xr:uid="{00000000-0005-0000-0000-0000D3270000}"/>
    <cellStyle name="style1488560032803" xfId="9314" xr:uid="{00000000-0005-0000-0000-0000D4270000}"/>
    <cellStyle name="style1488560032912" xfId="9315" xr:uid="{00000000-0005-0000-0000-0000D5270000}"/>
    <cellStyle name="style1488560032990" xfId="9316" xr:uid="{00000000-0005-0000-0000-0000D6270000}"/>
    <cellStyle name="style1488560033084" xfId="9317" xr:uid="{00000000-0005-0000-0000-0000D7270000}"/>
    <cellStyle name="style1488560033178" xfId="9318" xr:uid="{00000000-0005-0000-0000-0000D8270000}"/>
    <cellStyle name="style1488560033257" xfId="9319" xr:uid="{00000000-0005-0000-0000-0000D9270000}"/>
    <cellStyle name="style1488560072107" xfId="9320" xr:uid="{00000000-0005-0000-0000-0000DA270000}"/>
    <cellStyle name="style1488560072217" xfId="9321" xr:uid="{00000000-0005-0000-0000-0000DB270000}"/>
    <cellStyle name="style1488560072310" xfId="9322" xr:uid="{00000000-0005-0000-0000-0000DC270000}"/>
    <cellStyle name="style1488560072404" xfId="9323" xr:uid="{00000000-0005-0000-0000-0000DD270000}"/>
    <cellStyle name="style1488560072498" xfId="9324" xr:uid="{00000000-0005-0000-0000-0000DE270000}"/>
    <cellStyle name="style1488560072592" xfId="9325" xr:uid="{00000000-0005-0000-0000-0000DF270000}"/>
    <cellStyle name="style1488560072670" xfId="9326" xr:uid="{00000000-0005-0000-0000-0000E0270000}"/>
    <cellStyle name="style1488560072748" xfId="9327" xr:uid="{00000000-0005-0000-0000-0000E1270000}"/>
    <cellStyle name="style1488560072842" xfId="9328" xr:uid="{00000000-0005-0000-0000-0000E2270000}"/>
    <cellStyle name="style1488560072936" xfId="9329" xr:uid="{00000000-0005-0000-0000-0000E3270000}"/>
    <cellStyle name="style1488560072998" xfId="9330" xr:uid="{00000000-0005-0000-0000-0000E4270000}"/>
    <cellStyle name="style1488560073123" xfId="9331" xr:uid="{00000000-0005-0000-0000-0000E5270000}"/>
    <cellStyle name="style1488560073232" xfId="9332" xr:uid="{00000000-0005-0000-0000-0000E6270000}"/>
    <cellStyle name="style1488560073326" xfId="9333" xr:uid="{00000000-0005-0000-0000-0000E7270000}"/>
    <cellStyle name="style1488560073389" xfId="9334" xr:uid="{00000000-0005-0000-0000-0000E8270000}"/>
    <cellStyle name="style1488560073482" xfId="9335" xr:uid="{00000000-0005-0000-0000-0000E9270000}"/>
    <cellStyle name="style1488560073561" xfId="9336" xr:uid="{00000000-0005-0000-0000-0000EA270000}"/>
    <cellStyle name="style1488560073670" xfId="9337" xr:uid="{00000000-0005-0000-0000-0000EB270000}"/>
    <cellStyle name="style1488560073764" xfId="9338" xr:uid="{00000000-0005-0000-0000-0000EC270000}"/>
    <cellStyle name="style1488560073842" xfId="9339" xr:uid="{00000000-0005-0000-0000-0000ED270000}"/>
    <cellStyle name="style1488560073936" xfId="9340" xr:uid="{00000000-0005-0000-0000-0000EE270000}"/>
    <cellStyle name="style1488560074029" xfId="9341" xr:uid="{00000000-0005-0000-0000-0000EF270000}"/>
    <cellStyle name="style1488561347778" xfId="9342" xr:uid="{00000000-0005-0000-0000-0000F0270000}"/>
    <cellStyle name="style1488561347888" xfId="9343" xr:uid="{00000000-0005-0000-0000-0000F1270000}"/>
    <cellStyle name="style1488561347997" xfId="9344" xr:uid="{00000000-0005-0000-0000-0000F2270000}"/>
    <cellStyle name="style1488561348107" xfId="9345" xr:uid="{00000000-0005-0000-0000-0000F3270000}"/>
    <cellStyle name="style1488561348216" xfId="9346" xr:uid="{00000000-0005-0000-0000-0000F4270000}"/>
    <cellStyle name="style1488561348310" xfId="9347" xr:uid="{00000000-0005-0000-0000-0000F5270000}"/>
    <cellStyle name="style1488561348435" xfId="9348" xr:uid="{00000000-0005-0000-0000-0000F6270000}"/>
    <cellStyle name="style1488561348544" xfId="9349" xr:uid="{00000000-0005-0000-0000-0000F7270000}"/>
    <cellStyle name="style1488561348653" xfId="9350" xr:uid="{00000000-0005-0000-0000-0000F8270000}"/>
    <cellStyle name="style1488561348778" xfId="9351" xr:uid="{00000000-0005-0000-0000-0000F9270000}"/>
    <cellStyle name="style1488561348903" xfId="9352" xr:uid="{00000000-0005-0000-0000-0000FA270000}"/>
    <cellStyle name="style1488561348997" xfId="9353" xr:uid="{00000000-0005-0000-0000-0000FB270000}"/>
    <cellStyle name="style1488561349107" xfId="9354" xr:uid="{00000000-0005-0000-0000-0000FC270000}"/>
    <cellStyle name="style1488561349216" xfId="9355" xr:uid="{00000000-0005-0000-0000-0000FD270000}"/>
    <cellStyle name="style1488561349435" xfId="9356" xr:uid="{00000000-0005-0000-0000-0000FE270000}"/>
    <cellStyle name="style1488561349544" xfId="9357" xr:uid="{00000000-0005-0000-0000-0000FF270000}"/>
    <cellStyle name="style1488561349669" xfId="9358" xr:uid="{00000000-0005-0000-0000-000000280000}"/>
    <cellStyle name="style1488561349794" xfId="9359" xr:uid="{00000000-0005-0000-0000-000001280000}"/>
    <cellStyle name="style1488561349888" xfId="9360" xr:uid="{00000000-0005-0000-0000-000002280000}"/>
    <cellStyle name="style1488561349998" xfId="9361" xr:uid="{00000000-0005-0000-0000-000003280000}"/>
    <cellStyle name="style1488561350107" xfId="9362" xr:uid="{00000000-0005-0000-0000-000004280000}"/>
    <cellStyle name="style1488561350201" xfId="9363" xr:uid="{00000000-0005-0000-0000-000005280000}"/>
    <cellStyle name="style1488561350310" xfId="9364" xr:uid="{00000000-0005-0000-0000-000006280000}"/>
    <cellStyle name="style1488561350420" xfId="9365" xr:uid="{00000000-0005-0000-0000-000007280000}"/>
    <cellStyle name="style1488561350545" xfId="9366" xr:uid="{00000000-0005-0000-0000-000008280000}"/>
    <cellStyle name="style1488561350654" xfId="9367" xr:uid="{00000000-0005-0000-0000-000009280000}"/>
    <cellStyle name="style1488561350763" xfId="9368" xr:uid="{00000000-0005-0000-0000-00000A280000}"/>
    <cellStyle name="style1488561350873" xfId="9369" xr:uid="{00000000-0005-0000-0000-00000B280000}"/>
    <cellStyle name="style1488561350982" xfId="9370" xr:uid="{00000000-0005-0000-0000-00000C280000}"/>
    <cellStyle name="style1488561351060" xfId="9371" xr:uid="{00000000-0005-0000-0000-00000D280000}"/>
    <cellStyle name="style1488561351138" xfId="9372" xr:uid="{00000000-0005-0000-0000-00000E280000}"/>
    <cellStyle name="style1488561351232" xfId="9373" xr:uid="{00000000-0005-0000-0000-00000F280000}"/>
    <cellStyle name="style1488561351341" xfId="9374" xr:uid="{00000000-0005-0000-0000-000010280000}"/>
    <cellStyle name="style1488561351451" xfId="9375" xr:uid="{00000000-0005-0000-0000-000011280000}"/>
    <cellStyle name="style1488561351560" xfId="9376" xr:uid="{00000000-0005-0000-0000-000012280000}"/>
    <cellStyle name="style1488561351670" xfId="9377" xr:uid="{00000000-0005-0000-0000-000013280000}"/>
    <cellStyle name="style1488561351748" xfId="9378" xr:uid="{00000000-0005-0000-0000-000014280000}"/>
    <cellStyle name="style1488561351873" xfId="9379" xr:uid="{00000000-0005-0000-0000-000015280000}"/>
    <cellStyle name="style1488561351951" xfId="9380" xr:uid="{00000000-0005-0000-0000-000016280000}"/>
    <cellStyle name="style1488561352060" xfId="9381" xr:uid="{00000000-0005-0000-0000-000017280000}"/>
    <cellStyle name="style1488561352154" xfId="9382" xr:uid="{00000000-0005-0000-0000-000018280000}"/>
    <cellStyle name="style1488561352248" xfId="9383" xr:uid="{00000000-0005-0000-0000-000019280000}"/>
    <cellStyle name="style1488561352326" xfId="9384" xr:uid="{00000000-0005-0000-0000-00001A280000}"/>
    <cellStyle name="style1488561352435" xfId="9385" xr:uid="{00000000-0005-0000-0000-00001B280000}"/>
    <cellStyle name="style1488561352545" xfId="9386" xr:uid="{00000000-0005-0000-0000-00001C280000}"/>
    <cellStyle name="style1488561352638" xfId="9387" xr:uid="{00000000-0005-0000-0000-00001D280000}"/>
    <cellStyle name="style1488561352717" xfId="9388" xr:uid="{00000000-0005-0000-0000-00001E280000}"/>
    <cellStyle name="style1488561352795" xfId="9389" xr:uid="{00000000-0005-0000-0000-00001F280000}"/>
    <cellStyle name="style1488561391543" xfId="9390" xr:uid="{00000000-0005-0000-0000-000020280000}"/>
    <cellStyle name="style1488561391652" xfId="9391" xr:uid="{00000000-0005-0000-0000-000021280000}"/>
    <cellStyle name="style1488561391746" xfId="9392" xr:uid="{00000000-0005-0000-0000-000022280000}"/>
    <cellStyle name="style1488561391840" xfId="9393" xr:uid="{00000000-0005-0000-0000-000023280000}"/>
    <cellStyle name="style1488561391918" xfId="9394" xr:uid="{00000000-0005-0000-0000-000024280000}"/>
    <cellStyle name="style1488561392027" xfId="9395" xr:uid="{00000000-0005-0000-0000-000025280000}"/>
    <cellStyle name="style1488561392105" xfId="9396" xr:uid="{00000000-0005-0000-0000-000026280000}"/>
    <cellStyle name="style1488561392199" xfId="9397" xr:uid="{00000000-0005-0000-0000-000027280000}"/>
    <cellStyle name="style1488561392293" xfId="9398" xr:uid="{00000000-0005-0000-0000-000028280000}"/>
    <cellStyle name="style1488561392402" xfId="9399" xr:uid="{00000000-0005-0000-0000-000029280000}"/>
    <cellStyle name="style1488561392496" xfId="9400" xr:uid="{00000000-0005-0000-0000-00002A280000}"/>
    <cellStyle name="style1488561392605" xfId="9401" xr:uid="{00000000-0005-0000-0000-00002B280000}"/>
    <cellStyle name="style1488561392715" xfId="9402" xr:uid="{00000000-0005-0000-0000-00002C280000}"/>
    <cellStyle name="style1488561392808" xfId="9403" xr:uid="{00000000-0005-0000-0000-00002D280000}"/>
    <cellStyle name="style1488561392918" xfId="9404" xr:uid="{00000000-0005-0000-0000-00002E280000}"/>
    <cellStyle name="style1488561392996" xfId="9405" xr:uid="{00000000-0005-0000-0000-00002F280000}"/>
    <cellStyle name="style1488561393184" xfId="9406" xr:uid="{00000000-0005-0000-0000-000030280000}"/>
    <cellStyle name="style1488561393293" xfId="9407" xr:uid="{00000000-0005-0000-0000-000031280000}"/>
    <cellStyle name="style1488561393387" xfId="9408" xr:uid="{00000000-0005-0000-0000-000032280000}"/>
    <cellStyle name="style1488561393481" xfId="9409" xr:uid="{00000000-0005-0000-0000-000033280000}"/>
    <cellStyle name="style1488561393574" xfId="9410" xr:uid="{00000000-0005-0000-0000-000034280000}"/>
    <cellStyle name="style1488561393668" xfId="9411" xr:uid="{00000000-0005-0000-0000-000035280000}"/>
    <cellStyle name="style1488561393762" xfId="9412" xr:uid="{00000000-0005-0000-0000-000036280000}"/>
    <cellStyle name="style1488561393856" xfId="9413" xr:uid="{00000000-0005-0000-0000-000037280000}"/>
    <cellStyle name="style1488561393949" xfId="9414" xr:uid="{00000000-0005-0000-0000-000038280000}"/>
    <cellStyle name="style1488561394027" xfId="9415" xr:uid="{00000000-0005-0000-0000-000039280000}"/>
    <cellStyle name="style1488561394121" xfId="9416" xr:uid="{00000000-0005-0000-0000-00003A280000}"/>
    <cellStyle name="style1488561394215" xfId="9417" xr:uid="{00000000-0005-0000-0000-00003B280000}"/>
    <cellStyle name="style1488561394293" xfId="9418" xr:uid="{00000000-0005-0000-0000-00003C280000}"/>
    <cellStyle name="style1488561394387" xfId="9419" xr:uid="{00000000-0005-0000-0000-00003D280000}"/>
    <cellStyle name="style1488561394465" xfId="9420" xr:uid="{00000000-0005-0000-0000-00003E280000}"/>
    <cellStyle name="style1488561394559" xfId="9421" xr:uid="{00000000-0005-0000-0000-00003F280000}"/>
    <cellStyle name="style1488561394684" xfId="9422" xr:uid="{00000000-0005-0000-0000-000040280000}"/>
    <cellStyle name="style1488561394778" xfId="9423" xr:uid="{00000000-0005-0000-0000-000041280000}"/>
    <cellStyle name="style1488561394856" xfId="9424" xr:uid="{00000000-0005-0000-0000-000042280000}"/>
    <cellStyle name="style1488561394934" xfId="9425" xr:uid="{00000000-0005-0000-0000-000043280000}"/>
    <cellStyle name="style1488561395075" xfId="9426" xr:uid="{00000000-0005-0000-0000-000044280000}"/>
    <cellStyle name="style1488561395153" xfId="9427" xr:uid="{00000000-0005-0000-0000-000045280000}"/>
    <cellStyle name="style1488561395262" xfId="9428" xr:uid="{00000000-0005-0000-0000-000046280000}"/>
    <cellStyle name="style1488561395356" xfId="9429" xr:uid="{00000000-0005-0000-0000-000047280000}"/>
    <cellStyle name="style1488561395434" xfId="9430" xr:uid="{00000000-0005-0000-0000-000048280000}"/>
    <cellStyle name="style1488561395512" xfId="9431" xr:uid="{00000000-0005-0000-0000-000049280000}"/>
    <cellStyle name="style1488561395621" xfId="9432" xr:uid="{00000000-0005-0000-0000-00004A280000}"/>
    <cellStyle name="style1488561395715" xfId="9433" xr:uid="{00000000-0005-0000-0000-00004B280000}"/>
    <cellStyle name="style1488561395793" xfId="9434" xr:uid="{00000000-0005-0000-0000-00004C280000}"/>
    <cellStyle name="style1488561395871" xfId="9435" xr:uid="{00000000-0005-0000-0000-00004D280000}"/>
    <cellStyle name="style1488561395965" xfId="9436" xr:uid="{00000000-0005-0000-0000-00004E280000}"/>
    <cellStyle name="style1488561434740" xfId="9437" xr:uid="{00000000-0005-0000-0000-00004F280000}"/>
    <cellStyle name="style1488561434849" xfId="9438" xr:uid="{00000000-0005-0000-0000-000050280000}"/>
    <cellStyle name="style1488561434927" xfId="9439" xr:uid="{00000000-0005-0000-0000-000051280000}"/>
    <cellStyle name="style1488561435037" xfId="9440" xr:uid="{00000000-0005-0000-0000-000052280000}"/>
    <cellStyle name="style1488561435130" xfId="9441" xr:uid="{00000000-0005-0000-0000-000053280000}"/>
    <cellStyle name="style1488561435208" xfId="9442" xr:uid="{00000000-0005-0000-0000-000054280000}"/>
    <cellStyle name="style1488561435302" xfId="9443" xr:uid="{00000000-0005-0000-0000-000055280000}"/>
    <cellStyle name="style1488561435396" xfId="9444" xr:uid="{00000000-0005-0000-0000-000056280000}"/>
    <cellStyle name="style1488561435490" xfId="9445" xr:uid="{00000000-0005-0000-0000-000057280000}"/>
    <cellStyle name="style1488561435599" xfId="9446" xr:uid="{00000000-0005-0000-0000-000058280000}"/>
    <cellStyle name="style1488561435708" xfId="9447" xr:uid="{00000000-0005-0000-0000-000059280000}"/>
    <cellStyle name="style1488561435802" xfId="9448" xr:uid="{00000000-0005-0000-0000-00005A280000}"/>
    <cellStyle name="style1488561435896" xfId="9449" xr:uid="{00000000-0005-0000-0000-00005B280000}"/>
    <cellStyle name="style1488561435990" xfId="9450" xr:uid="{00000000-0005-0000-0000-00005C280000}"/>
    <cellStyle name="style1488561436084" xfId="9451" xr:uid="{00000000-0005-0000-0000-00005D280000}"/>
    <cellStyle name="style1488561436177" xfId="9452" xr:uid="{00000000-0005-0000-0000-00005E280000}"/>
    <cellStyle name="style1488561436334" xfId="9453" xr:uid="{00000000-0005-0000-0000-00005F280000}"/>
    <cellStyle name="style1488561436474" xfId="9454" xr:uid="{00000000-0005-0000-0000-000060280000}"/>
    <cellStyle name="style1488561436568" xfId="9455" xr:uid="{00000000-0005-0000-0000-000061280000}"/>
    <cellStyle name="style1488561436662" xfId="9456" xr:uid="{00000000-0005-0000-0000-000062280000}"/>
    <cellStyle name="style1488561436756" xfId="9457" xr:uid="{00000000-0005-0000-0000-000063280000}"/>
    <cellStyle name="style1488561436849" xfId="9458" xr:uid="{00000000-0005-0000-0000-000064280000}"/>
    <cellStyle name="style1488561436943" xfId="9459" xr:uid="{00000000-0005-0000-0000-000065280000}"/>
    <cellStyle name="style1488561437037" xfId="9460" xr:uid="{00000000-0005-0000-0000-000066280000}"/>
    <cellStyle name="style1488561437131" xfId="9461" xr:uid="{00000000-0005-0000-0000-000067280000}"/>
    <cellStyle name="style1488561437224" xfId="9462" xr:uid="{00000000-0005-0000-0000-000068280000}"/>
    <cellStyle name="style1488561437318" xfId="9463" xr:uid="{00000000-0005-0000-0000-000069280000}"/>
    <cellStyle name="style1488561437396" xfId="9464" xr:uid="{00000000-0005-0000-0000-00006A280000}"/>
    <cellStyle name="style1488561437490" xfId="9465" xr:uid="{00000000-0005-0000-0000-00006B280000}"/>
    <cellStyle name="style1488561437584" xfId="9466" xr:uid="{00000000-0005-0000-0000-00006C280000}"/>
    <cellStyle name="style1488561437662" xfId="9467" xr:uid="{00000000-0005-0000-0000-00006D280000}"/>
    <cellStyle name="style1488561437740" xfId="9468" xr:uid="{00000000-0005-0000-0000-00006E280000}"/>
    <cellStyle name="style1488561437834" xfId="9469" xr:uid="{00000000-0005-0000-0000-00006F280000}"/>
    <cellStyle name="style1488561437928" xfId="9470" xr:uid="{00000000-0005-0000-0000-000070280000}"/>
    <cellStyle name="style1488561438022" xfId="9471" xr:uid="{00000000-0005-0000-0000-000071280000}"/>
    <cellStyle name="style1488561438100" xfId="9472" xr:uid="{00000000-0005-0000-0000-000072280000}"/>
    <cellStyle name="style1488561438178" xfId="9473" xr:uid="{00000000-0005-0000-0000-000073280000}"/>
    <cellStyle name="style1488561438303" xfId="9474" xr:uid="{00000000-0005-0000-0000-000074280000}"/>
    <cellStyle name="style1488561438381" xfId="9475" xr:uid="{00000000-0005-0000-0000-000075280000}"/>
    <cellStyle name="style1488561438459" xfId="9476" xr:uid="{00000000-0005-0000-0000-000076280000}"/>
    <cellStyle name="style1488561438568" xfId="9477" xr:uid="{00000000-0005-0000-0000-000077280000}"/>
    <cellStyle name="style1488561438631" xfId="9478" xr:uid="{00000000-0005-0000-0000-000078280000}"/>
    <cellStyle name="style1488561438709" xfId="9479" xr:uid="{00000000-0005-0000-0000-000079280000}"/>
    <cellStyle name="style1488561438803" xfId="9480" xr:uid="{00000000-0005-0000-0000-00007A280000}"/>
    <cellStyle name="style1488561438897" xfId="9481" xr:uid="{00000000-0005-0000-0000-00007B280000}"/>
    <cellStyle name="style1488561438990" xfId="9482" xr:uid="{00000000-0005-0000-0000-00007C280000}"/>
    <cellStyle name="style1488561439053" xfId="9483" xr:uid="{00000000-0005-0000-0000-00007D280000}"/>
    <cellStyle name="style1488561439178" xfId="9484" xr:uid="{00000000-0005-0000-0000-00007E280000}"/>
    <cellStyle name="style1488566138805" xfId="9485" xr:uid="{00000000-0005-0000-0000-00007F280000}"/>
    <cellStyle name="style1488566138930" xfId="9486" xr:uid="{00000000-0005-0000-0000-000080280000}"/>
    <cellStyle name="style1488566139039" xfId="9487" xr:uid="{00000000-0005-0000-0000-000081280000}"/>
    <cellStyle name="style1488566139149" xfId="9488" xr:uid="{00000000-0005-0000-0000-000082280000}"/>
    <cellStyle name="style1488566139258" xfId="9489" xr:uid="{00000000-0005-0000-0000-000083280000}"/>
    <cellStyle name="style1488566139368" xfId="9490" xr:uid="{00000000-0005-0000-0000-000084280000}"/>
    <cellStyle name="style1488566139477" xfId="9491" xr:uid="{00000000-0005-0000-0000-000085280000}"/>
    <cellStyle name="style1488566139586" xfId="9492" xr:uid="{00000000-0005-0000-0000-000086280000}"/>
    <cellStyle name="style1488566139664" xfId="9493" xr:uid="{00000000-0005-0000-0000-000087280000}"/>
    <cellStyle name="style1488566139774" xfId="9494" xr:uid="{00000000-0005-0000-0000-000088280000}"/>
    <cellStyle name="style1488566139946" xfId="9495" xr:uid="{00000000-0005-0000-0000-000089280000}"/>
    <cellStyle name="style1488566140055" xfId="9496" xr:uid="{00000000-0005-0000-0000-00008A280000}"/>
    <cellStyle name="style1488566140133" xfId="9497" xr:uid="{00000000-0005-0000-0000-00008B280000}"/>
    <cellStyle name="style1488566140227" xfId="9498" xr:uid="{00000000-0005-0000-0000-00008C280000}"/>
    <cellStyle name="style1488566140336" xfId="9499" xr:uid="{00000000-0005-0000-0000-00008D280000}"/>
    <cellStyle name="style1488566140508" xfId="9500" xr:uid="{00000000-0005-0000-0000-00008E280000}"/>
    <cellStyle name="style1488566140618" xfId="9501" xr:uid="{00000000-0005-0000-0000-00008F280000}"/>
    <cellStyle name="style1488566140711" xfId="9502" xr:uid="{00000000-0005-0000-0000-000090280000}"/>
    <cellStyle name="style1488566140821" xfId="9503" xr:uid="{00000000-0005-0000-0000-000091280000}"/>
    <cellStyle name="style1488566140930" xfId="9504" xr:uid="{00000000-0005-0000-0000-000092280000}"/>
    <cellStyle name="style1488566141024" xfId="9505" xr:uid="{00000000-0005-0000-0000-000093280000}"/>
    <cellStyle name="style1488566141133" xfId="9506" xr:uid="{00000000-0005-0000-0000-000094280000}"/>
    <cellStyle name="style1488566141243" xfId="9507" xr:uid="{00000000-0005-0000-0000-000095280000}"/>
    <cellStyle name="style1488566141336" xfId="9508" xr:uid="{00000000-0005-0000-0000-000096280000}"/>
    <cellStyle name="style1488566141446" xfId="9509" xr:uid="{00000000-0005-0000-0000-000097280000}"/>
    <cellStyle name="style1488566141571" xfId="9510" xr:uid="{00000000-0005-0000-0000-000098280000}"/>
    <cellStyle name="style1488566141696" xfId="9511" xr:uid="{00000000-0005-0000-0000-000099280000}"/>
    <cellStyle name="style1488566141805" xfId="9512" xr:uid="{00000000-0005-0000-0000-00009A280000}"/>
    <cellStyle name="style1488566141930" xfId="9513" xr:uid="{00000000-0005-0000-0000-00009B280000}"/>
    <cellStyle name="style1488566142071" xfId="9514" xr:uid="{00000000-0005-0000-0000-00009C280000}"/>
    <cellStyle name="style1488566142196" xfId="9515" xr:uid="{00000000-0005-0000-0000-00009D280000}"/>
    <cellStyle name="style1488566142274" xfId="9516" xr:uid="{00000000-0005-0000-0000-00009E280000}"/>
    <cellStyle name="style1488566180656" xfId="9517" xr:uid="{00000000-0005-0000-0000-00009F280000}"/>
    <cellStyle name="style1488566180750" xfId="9518" xr:uid="{00000000-0005-0000-0000-0000A0280000}"/>
    <cellStyle name="style1488566180859" xfId="9519" xr:uid="{00000000-0005-0000-0000-0000A1280000}"/>
    <cellStyle name="style1488566180953" xfId="9520" xr:uid="{00000000-0005-0000-0000-0000A2280000}"/>
    <cellStyle name="style1488566181031" xfId="9521" xr:uid="{00000000-0005-0000-0000-0000A3280000}"/>
    <cellStyle name="style1488566181125" xfId="9522" xr:uid="{00000000-0005-0000-0000-0000A4280000}"/>
    <cellStyle name="style1488566181219" xfId="9523" xr:uid="{00000000-0005-0000-0000-0000A5280000}"/>
    <cellStyle name="style1488566181297" xfId="9524" xr:uid="{00000000-0005-0000-0000-0000A6280000}"/>
    <cellStyle name="style1488566181375" xfId="9525" xr:uid="{00000000-0005-0000-0000-0000A7280000}"/>
    <cellStyle name="style1488566181484" xfId="9526" xr:uid="{00000000-0005-0000-0000-0000A8280000}"/>
    <cellStyle name="style1488566181594" xfId="9527" xr:uid="{00000000-0005-0000-0000-0000A9280000}"/>
    <cellStyle name="style1488566181687" xfId="9528" xr:uid="{00000000-0005-0000-0000-0000AA280000}"/>
    <cellStyle name="style1488566181766" xfId="9529" xr:uid="{00000000-0005-0000-0000-0000AB280000}"/>
    <cellStyle name="style1488566181859" xfId="9530" xr:uid="{00000000-0005-0000-0000-0000AC280000}"/>
    <cellStyle name="style1488566181937" xfId="9531" xr:uid="{00000000-0005-0000-0000-0000AD280000}"/>
    <cellStyle name="style1488566182078" xfId="9532" xr:uid="{00000000-0005-0000-0000-0000AE280000}"/>
    <cellStyle name="style1488566182266" xfId="9533" xr:uid="{00000000-0005-0000-0000-0000AF280000}"/>
    <cellStyle name="style1488566182422" xfId="9534" xr:uid="{00000000-0005-0000-0000-0000B0280000}"/>
    <cellStyle name="style1488566182531" xfId="9535" xr:uid="{00000000-0005-0000-0000-0000B1280000}"/>
    <cellStyle name="style1488566182609" xfId="9536" xr:uid="{00000000-0005-0000-0000-0000B2280000}"/>
    <cellStyle name="style1488566182703" xfId="9537" xr:uid="{00000000-0005-0000-0000-0000B3280000}"/>
    <cellStyle name="style1488566182797" xfId="9538" xr:uid="{00000000-0005-0000-0000-0000B4280000}"/>
    <cellStyle name="style1488566182891" xfId="9539" xr:uid="{00000000-0005-0000-0000-0000B5280000}"/>
    <cellStyle name="style1488566182984" xfId="9540" xr:uid="{00000000-0005-0000-0000-0000B6280000}"/>
    <cellStyle name="style1488566183063" xfId="9541" xr:uid="{00000000-0005-0000-0000-0000B7280000}"/>
    <cellStyle name="style1488566183156" xfId="9542" xr:uid="{00000000-0005-0000-0000-0000B8280000}"/>
    <cellStyle name="style1488566183234" xfId="9543" xr:uid="{00000000-0005-0000-0000-0000B9280000}"/>
    <cellStyle name="style1488566183328" xfId="9544" xr:uid="{00000000-0005-0000-0000-0000BA280000}"/>
    <cellStyle name="style1488566183422" xfId="9545" xr:uid="{00000000-0005-0000-0000-0000BB280000}"/>
    <cellStyle name="style1488566183531" xfId="9546" xr:uid="{00000000-0005-0000-0000-0000BC280000}"/>
    <cellStyle name="style1488566183610" xfId="9547" xr:uid="{00000000-0005-0000-0000-0000BD280000}"/>
    <cellStyle name="style1488566222069" xfId="9548" xr:uid="{00000000-0005-0000-0000-0000BE280000}"/>
    <cellStyle name="style1488566222179" xfId="9549" xr:uid="{00000000-0005-0000-0000-0000BF280000}"/>
    <cellStyle name="style1488566222288" xfId="9550" xr:uid="{00000000-0005-0000-0000-0000C0280000}"/>
    <cellStyle name="style1488566222413" xfId="9551" xr:uid="{00000000-0005-0000-0000-0000C1280000}"/>
    <cellStyle name="style1488566222507" xfId="9552" xr:uid="{00000000-0005-0000-0000-0000C2280000}"/>
    <cellStyle name="style1488566222585" xfId="9553" xr:uid="{00000000-0005-0000-0000-0000C3280000}"/>
    <cellStyle name="style1488566222679" xfId="9554" xr:uid="{00000000-0005-0000-0000-0000C4280000}"/>
    <cellStyle name="style1488566222773" xfId="9555" xr:uid="{00000000-0005-0000-0000-0000C5280000}"/>
    <cellStyle name="style1488566222851" xfId="9556" xr:uid="{00000000-0005-0000-0000-0000C6280000}"/>
    <cellStyle name="style1488566222945" xfId="9557" xr:uid="{00000000-0005-0000-0000-0000C7280000}"/>
    <cellStyle name="style1488566223054" xfId="9558" xr:uid="{00000000-0005-0000-0000-0000C8280000}"/>
    <cellStyle name="style1488566223163" xfId="9559" xr:uid="{00000000-0005-0000-0000-0000C9280000}"/>
    <cellStyle name="style1488566223242" xfId="9560" xr:uid="{00000000-0005-0000-0000-0000CA280000}"/>
    <cellStyle name="style1488566223320" xfId="9561" xr:uid="{00000000-0005-0000-0000-0000CB280000}"/>
    <cellStyle name="style1488566223413" xfId="9562" xr:uid="{00000000-0005-0000-0000-0000CC280000}"/>
    <cellStyle name="style1488566223492" xfId="9563" xr:uid="{00000000-0005-0000-0000-0000CD280000}"/>
    <cellStyle name="style1488566223617" xfId="9564" xr:uid="{00000000-0005-0000-0000-0000CE280000}"/>
    <cellStyle name="style1488566223804" xfId="9565" xr:uid="{00000000-0005-0000-0000-0000CF280000}"/>
    <cellStyle name="style1488566223898" xfId="9566" xr:uid="{00000000-0005-0000-0000-0000D0280000}"/>
    <cellStyle name="style1488566223992" xfId="9567" xr:uid="{00000000-0005-0000-0000-0000D1280000}"/>
    <cellStyle name="style1488566224085" xfId="9568" xr:uid="{00000000-0005-0000-0000-0000D2280000}"/>
    <cellStyle name="style1488566224179" xfId="9569" xr:uid="{00000000-0005-0000-0000-0000D3280000}"/>
    <cellStyle name="style1488566224273" xfId="9570" xr:uid="{00000000-0005-0000-0000-0000D4280000}"/>
    <cellStyle name="style1488566224367" xfId="9571" xr:uid="{00000000-0005-0000-0000-0000D5280000}"/>
    <cellStyle name="style1488566224460" xfId="9572" xr:uid="{00000000-0005-0000-0000-0000D6280000}"/>
    <cellStyle name="style1488566224554" xfId="9573" xr:uid="{00000000-0005-0000-0000-0000D7280000}"/>
    <cellStyle name="style1488566224648" xfId="9574" xr:uid="{00000000-0005-0000-0000-0000D8280000}"/>
    <cellStyle name="style1488566224710" xfId="9575" xr:uid="{00000000-0005-0000-0000-0000D9280000}"/>
    <cellStyle name="style1488566224804" xfId="9576" xr:uid="{00000000-0005-0000-0000-0000DA280000}"/>
    <cellStyle name="style1488566224898" xfId="9577" xr:uid="{00000000-0005-0000-0000-0000DB280000}"/>
    <cellStyle name="style1488566225023" xfId="9578" xr:uid="{00000000-0005-0000-0000-0000DC280000}"/>
    <cellStyle name="style1488566225101" xfId="9579" xr:uid="{00000000-0005-0000-0000-0000DD280000}"/>
    <cellStyle name="style1488645461111" xfId="9580" xr:uid="{00000000-0005-0000-0000-0000DE280000}"/>
    <cellStyle name="style1488645461236" xfId="9581" xr:uid="{00000000-0005-0000-0000-0000DF280000}"/>
    <cellStyle name="style1488645461346" xfId="9582" xr:uid="{00000000-0005-0000-0000-0000E0280000}"/>
    <cellStyle name="style1488645461455" xfId="9583" xr:uid="{00000000-0005-0000-0000-0000E1280000}"/>
    <cellStyle name="style1488645461564" xfId="9584" xr:uid="{00000000-0005-0000-0000-0000E2280000}"/>
    <cellStyle name="style1488645461737" xfId="9585" xr:uid="{00000000-0005-0000-0000-0000E3280000}"/>
    <cellStyle name="style1488645461877" xfId="9586" xr:uid="{00000000-0005-0000-0000-0000E4280000}"/>
    <cellStyle name="style1488645461987" xfId="9587" xr:uid="{00000000-0005-0000-0000-0000E5280000}"/>
    <cellStyle name="style1488645462080" xfId="9588" xr:uid="{00000000-0005-0000-0000-0000E6280000}"/>
    <cellStyle name="style1488645462221" xfId="9589" xr:uid="{00000000-0005-0000-0000-0000E7280000}"/>
    <cellStyle name="style1488645462346" xfId="9590" xr:uid="{00000000-0005-0000-0000-0000E8280000}"/>
    <cellStyle name="style1488645462455" xfId="9591" xr:uid="{00000000-0005-0000-0000-0000E9280000}"/>
    <cellStyle name="style1488645462534" xfId="9592" xr:uid="{00000000-0005-0000-0000-0000EA280000}"/>
    <cellStyle name="style1488645462627" xfId="9593" xr:uid="{00000000-0005-0000-0000-0000EB280000}"/>
    <cellStyle name="style1488645462752" xfId="9594" xr:uid="{00000000-0005-0000-0000-0000EC280000}"/>
    <cellStyle name="style1488645462846" xfId="9595" xr:uid="{00000000-0005-0000-0000-0000ED280000}"/>
    <cellStyle name="style1488645462971" xfId="9596" xr:uid="{00000000-0005-0000-0000-0000EE280000}"/>
    <cellStyle name="style1488645463065" xfId="9597" xr:uid="{00000000-0005-0000-0000-0000EF280000}"/>
    <cellStyle name="style1488645463174" xfId="9598" xr:uid="{00000000-0005-0000-0000-0000F0280000}"/>
    <cellStyle name="style1488645463284" xfId="9599" xr:uid="{00000000-0005-0000-0000-0000F1280000}"/>
    <cellStyle name="style1488645463393" xfId="9600" xr:uid="{00000000-0005-0000-0000-0000F2280000}"/>
    <cellStyle name="style1488645463502" xfId="9601" xr:uid="{00000000-0005-0000-0000-0000F3280000}"/>
    <cellStyle name="style1488645463612" xfId="9602" xr:uid="{00000000-0005-0000-0000-0000F4280000}"/>
    <cellStyle name="style1488645463721" xfId="9603" xr:uid="{00000000-0005-0000-0000-0000F5280000}"/>
    <cellStyle name="style1488645463831" xfId="9604" xr:uid="{00000000-0005-0000-0000-0000F6280000}"/>
    <cellStyle name="style1488645463956" xfId="9605" xr:uid="{00000000-0005-0000-0000-0000F7280000}"/>
    <cellStyle name="style1488645464096" xfId="9606" xr:uid="{00000000-0005-0000-0000-0000F8280000}"/>
    <cellStyle name="style1488645464190" xfId="9607" xr:uid="{00000000-0005-0000-0000-0000F9280000}"/>
    <cellStyle name="style1488645464284" xfId="9608" xr:uid="{00000000-0005-0000-0000-0000FA280000}"/>
    <cellStyle name="style1488645464393" xfId="9609" xr:uid="{00000000-0005-0000-0000-0000FB280000}"/>
    <cellStyle name="style1488645464534" xfId="9610" xr:uid="{00000000-0005-0000-0000-0000FC280000}"/>
    <cellStyle name="style1488645464612" xfId="9611" xr:uid="{00000000-0005-0000-0000-0000FD280000}"/>
    <cellStyle name="style1488645503166" xfId="9612" xr:uid="{00000000-0005-0000-0000-0000FE280000}"/>
    <cellStyle name="style1488645503307" xfId="9613" xr:uid="{00000000-0005-0000-0000-0000FF280000}"/>
    <cellStyle name="style1488645503401" xfId="9614" xr:uid="{00000000-0005-0000-0000-000000290000}"/>
    <cellStyle name="style1488645503494" xfId="9615" xr:uid="{00000000-0005-0000-0000-000001290000}"/>
    <cellStyle name="style1488645503588" xfId="9616" xr:uid="{00000000-0005-0000-0000-000002290000}"/>
    <cellStyle name="style1488645503682" xfId="9617" xr:uid="{00000000-0005-0000-0000-000003290000}"/>
    <cellStyle name="style1488645503776" xfId="9618" xr:uid="{00000000-0005-0000-0000-000004290000}"/>
    <cellStyle name="style1488645503901" xfId="9619" xr:uid="{00000000-0005-0000-0000-000005290000}"/>
    <cellStyle name="style1488645503995" xfId="9620" xr:uid="{00000000-0005-0000-0000-000006290000}"/>
    <cellStyle name="style1488645504104" xfId="9621" xr:uid="{00000000-0005-0000-0000-000007290000}"/>
    <cellStyle name="style1488645504213" xfId="9622" xr:uid="{00000000-0005-0000-0000-000008290000}"/>
    <cellStyle name="style1488645504307" xfId="9623" xr:uid="{00000000-0005-0000-0000-000009290000}"/>
    <cellStyle name="style1488645504385" xfId="9624" xr:uid="{00000000-0005-0000-0000-00000A290000}"/>
    <cellStyle name="style1488645504479" xfId="9625" xr:uid="{00000000-0005-0000-0000-00000B290000}"/>
    <cellStyle name="style1488645504557" xfId="9626" xr:uid="{00000000-0005-0000-0000-00000C290000}"/>
    <cellStyle name="style1488645504651" xfId="9627" xr:uid="{00000000-0005-0000-0000-00000D290000}"/>
    <cellStyle name="style1488645504761" xfId="9628" xr:uid="{00000000-0005-0000-0000-00000E290000}"/>
    <cellStyle name="style1488645504854" xfId="9629" xr:uid="{00000000-0005-0000-0000-00000F290000}"/>
    <cellStyle name="style1488645504964" xfId="9630" xr:uid="{00000000-0005-0000-0000-000010290000}"/>
    <cellStyle name="style1488645505073" xfId="9631" xr:uid="{00000000-0005-0000-0000-000011290000}"/>
    <cellStyle name="style1488645505167" xfId="9632" xr:uid="{00000000-0005-0000-0000-000012290000}"/>
    <cellStyle name="style1488645505245" xfId="9633" xr:uid="{00000000-0005-0000-0000-000013290000}"/>
    <cellStyle name="style1488645505354" xfId="9634" xr:uid="{00000000-0005-0000-0000-000014290000}"/>
    <cellStyle name="style1488645505433" xfId="9635" xr:uid="{00000000-0005-0000-0000-000015290000}"/>
    <cellStyle name="style1488645505558" xfId="9636" xr:uid="{00000000-0005-0000-0000-000016290000}"/>
    <cellStyle name="style1488645505651" xfId="9637" xr:uid="{00000000-0005-0000-0000-000017290000}"/>
    <cellStyle name="style1488645505730" xfId="9638" xr:uid="{00000000-0005-0000-0000-000018290000}"/>
    <cellStyle name="style1488645505823" xfId="9639" xr:uid="{00000000-0005-0000-0000-000019290000}"/>
    <cellStyle name="style1488645505964" xfId="9640" xr:uid="{00000000-0005-0000-0000-00001A290000}"/>
    <cellStyle name="style1488645506089" xfId="9641" xr:uid="{00000000-0005-0000-0000-00001B290000}"/>
    <cellStyle name="style1488645506167" xfId="9642" xr:uid="{00000000-0005-0000-0000-00001C290000}"/>
    <cellStyle name="style1488645544209" xfId="9643" xr:uid="{00000000-0005-0000-0000-00001D290000}"/>
    <cellStyle name="style1488645544319" xfId="9644" xr:uid="{00000000-0005-0000-0000-00001E290000}"/>
    <cellStyle name="style1488645544413" xfId="9645" xr:uid="{00000000-0005-0000-0000-00001F290000}"/>
    <cellStyle name="style1488645544506" xfId="9646" xr:uid="{00000000-0005-0000-0000-000020290000}"/>
    <cellStyle name="style1488645544600" xfId="9647" xr:uid="{00000000-0005-0000-0000-000021290000}"/>
    <cellStyle name="style1488645544694" xfId="9648" xr:uid="{00000000-0005-0000-0000-000022290000}"/>
    <cellStyle name="style1488645544788" xfId="9649" xr:uid="{00000000-0005-0000-0000-000023290000}"/>
    <cellStyle name="style1488645544881" xfId="9650" xr:uid="{00000000-0005-0000-0000-000024290000}"/>
    <cellStyle name="style1488645544944" xfId="9651" xr:uid="{00000000-0005-0000-0000-000025290000}"/>
    <cellStyle name="style1488645545069" xfId="9652" xr:uid="{00000000-0005-0000-0000-000026290000}"/>
    <cellStyle name="style1488645545178" xfId="9653" xr:uid="{00000000-0005-0000-0000-000027290000}"/>
    <cellStyle name="style1488645545288" xfId="9654" xr:uid="{00000000-0005-0000-0000-000028290000}"/>
    <cellStyle name="style1488645545350" xfId="9655" xr:uid="{00000000-0005-0000-0000-000029290000}"/>
    <cellStyle name="style1488645545459" xfId="9656" xr:uid="{00000000-0005-0000-0000-00002A290000}"/>
    <cellStyle name="style1488645545553" xfId="9657" xr:uid="{00000000-0005-0000-0000-00002B290000}"/>
    <cellStyle name="style1488645545663" xfId="9658" xr:uid="{00000000-0005-0000-0000-00002C290000}"/>
    <cellStyle name="style1488645545803" xfId="9659" xr:uid="{00000000-0005-0000-0000-00002D290000}"/>
    <cellStyle name="style1488645545928" xfId="9660" xr:uid="{00000000-0005-0000-0000-00002E290000}"/>
    <cellStyle name="style1488645546022" xfId="9661" xr:uid="{00000000-0005-0000-0000-00002F290000}"/>
    <cellStyle name="style1488645546131" xfId="9662" xr:uid="{00000000-0005-0000-0000-000030290000}"/>
    <cellStyle name="style1488645546225" xfId="9663" xr:uid="{00000000-0005-0000-0000-000031290000}"/>
    <cellStyle name="style1488645546319" xfId="9664" xr:uid="{00000000-0005-0000-0000-000032290000}"/>
    <cellStyle name="style1488645546428" xfId="9665" xr:uid="{00000000-0005-0000-0000-000033290000}"/>
    <cellStyle name="style1488645546522" xfId="9666" xr:uid="{00000000-0005-0000-0000-000034290000}"/>
    <cellStyle name="style1488645546616" xfId="9667" xr:uid="{00000000-0005-0000-0000-000035290000}"/>
    <cellStyle name="style1488645546710" xfId="9668" xr:uid="{00000000-0005-0000-0000-000036290000}"/>
    <cellStyle name="style1488645546804" xfId="9669" xr:uid="{00000000-0005-0000-0000-000037290000}"/>
    <cellStyle name="style1488645546882" xfId="9670" xr:uid="{00000000-0005-0000-0000-000038290000}"/>
    <cellStyle name="style1488645546976" xfId="9671" xr:uid="{00000000-0005-0000-0000-000039290000}"/>
    <cellStyle name="style1488645547085" xfId="9672" xr:uid="{00000000-0005-0000-0000-00003A290000}"/>
    <cellStyle name="style1488645547210" xfId="9673" xr:uid="{00000000-0005-0000-0000-00003B290000}"/>
    <cellStyle name="style1488645547288" xfId="9674" xr:uid="{00000000-0005-0000-0000-00003C290000}"/>
    <cellStyle name="style1488645925221" xfId="9675" xr:uid="{00000000-0005-0000-0000-00003D290000}"/>
    <cellStyle name="style1488645925346" xfId="9676" xr:uid="{00000000-0005-0000-0000-00003E290000}"/>
    <cellStyle name="style1488645925455" xfId="9677" xr:uid="{00000000-0005-0000-0000-00003F290000}"/>
    <cellStyle name="style1488645925565" xfId="9678" xr:uid="{00000000-0005-0000-0000-000040290000}"/>
    <cellStyle name="style1488645925674" xfId="9679" xr:uid="{00000000-0005-0000-0000-000041290000}"/>
    <cellStyle name="style1488645925784" xfId="9680" xr:uid="{00000000-0005-0000-0000-000042290000}"/>
    <cellStyle name="style1488645925893" xfId="9681" xr:uid="{00000000-0005-0000-0000-000043290000}"/>
    <cellStyle name="style1488645926049" xfId="9682" xr:uid="{00000000-0005-0000-0000-000044290000}"/>
    <cellStyle name="style1488645926127" xfId="9683" xr:uid="{00000000-0005-0000-0000-000045290000}"/>
    <cellStyle name="style1488645926268" xfId="9684" xr:uid="{00000000-0005-0000-0000-000046290000}"/>
    <cellStyle name="style1488645926393" xfId="9685" xr:uid="{00000000-0005-0000-0000-000047290000}"/>
    <cellStyle name="style1488645926503" xfId="9686" xr:uid="{00000000-0005-0000-0000-000048290000}"/>
    <cellStyle name="style1488645926581" xfId="9687" xr:uid="{00000000-0005-0000-0000-000049290000}"/>
    <cellStyle name="style1488645926659" xfId="9688" xr:uid="{00000000-0005-0000-0000-00004A290000}"/>
    <cellStyle name="style1488645926815" xfId="9689" xr:uid="{00000000-0005-0000-0000-00004B290000}"/>
    <cellStyle name="style1488645926940" xfId="9690" xr:uid="{00000000-0005-0000-0000-00004C290000}"/>
    <cellStyle name="style1488645927034" xfId="9691" xr:uid="{00000000-0005-0000-0000-00004D290000}"/>
    <cellStyle name="style1488645927159" xfId="9692" xr:uid="{00000000-0005-0000-0000-00004E290000}"/>
    <cellStyle name="style1488645927315" xfId="9693" xr:uid="{00000000-0005-0000-0000-00004F290000}"/>
    <cellStyle name="style1488645927425" xfId="9694" xr:uid="{00000000-0005-0000-0000-000050290000}"/>
    <cellStyle name="style1488645927534" xfId="9695" xr:uid="{00000000-0005-0000-0000-000051290000}"/>
    <cellStyle name="style1488645927644" xfId="9696" xr:uid="{00000000-0005-0000-0000-000052290000}"/>
    <cellStyle name="style1488645927753" xfId="9697" xr:uid="{00000000-0005-0000-0000-000053290000}"/>
    <cellStyle name="style1488645927862" xfId="9698" xr:uid="{00000000-0005-0000-0000-000054290000}"/>
    <cellStyle name="style1488645927972" xfId="9699" xr:uid="{00000000-0005-0000-0000-000055290000}"/>
    <cellStyle name="style1488645928081" xfId="9700" xr:uid="{00000000-0005-0000-0000-000056290000}"/>
    <cellStyle name="style1488645928206" xfId="9701" xr:uid="{00000000-0005-0000-0000-000057290000}"/>
    <cellStyle name="style1488645928284" xfId="9702" xr:uid="{00000000-0005-0000-0000-000058290000}"/>
    <cellStyle name="style1488645928394" xfId="9703" xr:uid="{00000000-0005-0000-0000-000059290000}"/>
    <cellStyle name="style1488645928503" xfId="9704" xr:uid="{00000000-0005-0000-0000-00005A290000}"/>
    <cellStyle name="style1488645928628" xfId="9705" xr:uid="{00000000-0005-0000-0000-00005B290000}"/>
    <cellStyle name="style1488645928706" xfId="9706" xr:uid="{00000000-0005-0000-0000-00005C290000}"/>
    <cellStyle name="style1488645968885" xfId="9707" xr:uid="{00000000-0005-0000-0000-00005D290000}"/>
    <cellStyle name="style1488645968995" xfId="9708" xr:uid="{00000000-0005-0000-0000-00005E290000}"/>
    <cellStyle name="style1488645969088" xfId="9709" xr:uid="{00000000-0005-0000-0000-00005F290000}"/>
    <cellStyle name="style1488645969182" xfId="9710" xr:uid="{00000000-0005-0000-0000-000060290000}"/>
    <cellStyle name="style1488645969307" xfId="9711" xr:uid="{00000000-0005-0000-0000-000061290000}"/>
    <cellStyle name="style1488645969401" xfId="9712" xr:uid="{00000000-0005-0000-0000-000062290000}"/>
    <cellStyle name="style1488645969495" xfId="9713" xr:uid="{00000000-0005-0000-0000-000063290000}"/>
    <cellStyle name="style1488645969588" xfId="9714" xr:uid="{00000000-0005-0000-0000-000064290000}"/>
    <cellStyle name="style1488645969666" xfId="9715" xr:uid="{00000000-0005-0000-0000-000065290000}"/>
    <cellStyle name="style1488645969776" xfId="9716" xr:uid="{00000000-0005-0000-0000-000066290000}"/>
    <cellStyle name="style1488645969885" xfId="9717" xr:uid="{00000000-0005-0000-0000-000067290000}"/>
    <cellStyle name="style1488645969979" xfId="9718" xr:uid="{00000000-0005-0000-0000-000068290000}"/>
    <cellStyle name="style1488645970057" xfId="9719" xr:uid="{00000000-0005-0000-0000-000069290000}"/>
    <cellStyle name="style1488645970167" xfId="9720" xr:uid="{00000000-0005-0000-0000-00006A290000}"/>
    <cellStyle name="style1488645970260" xfId="9721" xr:uid="{00000000-0005-0000-0000-00006B290000}"/>
    <cellStyle name="style1488645970354" xfId="9722" xr:uid="{00000000-0005-0000-0000-00006C290000}"/>
    <cellStyle name="style1488645970510" xfId="9723" xr:uid="{00000000-0005-0000-0000-00006D290000}"/>
    <cellStyle name="style1488645970604" xfId="9724" xr:uid="{00000000-0005-0000-0000-00006E290000}"/>
    <cellStyle name="style1488645970698" xfId="9725" xr:uid="{00000000-0005-0000-0000-00006F290000}"/>
    <cellStyle name="style1488645970792" xfId="9726" xr:uid="{00000000-0005-0000-0000-000070290000}"/>
    <cellStyle name="style1488645970885" xfId="9727" xr:uid="{00000000-0005-0000-0000-000071290000}"/>
    <cellStyle name="style1488645970979" xfId="9728" xr:uid="{00000000-0005-0000-0000-000072290000}"/>
    <cellStyle name="style1488645971088" xfId="9729" xr:uid="{00000000-0005-0000-0000-000073290000}"/>
    <cellStyle name="style1488645971182" xfId="9730" xr:uid="{00000000-0005-0000-0000-000074290000}"/>
    <cellStyle name="style1488645971292" xfId="9731" xr:uid="{00000000-0005-0000-0000-000075290000}"/>
    <cellStyle name="style1488645971385" xfId="9732" xr:uid="{00000000-0005-0000-0000-000076290000}"/>
    <cellStyle name="style1488645971463" xfId="9733" xr:uid="{00000000-0005-0000-0000-000077290000}"/>
    <cellStyle name="style1488645971557" xfId="9734" xr:uid="{00000000-0005-0000-0000-000078290000}"/>
    <cellStyle name="style1488645971651" xfId="9735" xr:uid="{00000000-0005-0000-0000-000079290000}"/>
    <cellStyle name="style1488645971776" xfId="9736" xr:uid="{00000000-0005-0000-0000-00007A290000}"/>
    <cellStyle name="style1488645971854" xfId="9737" xr:uid="{00000000-0005-0000-0000-00007B290000}"/>
    <cellStyle name="style1488646009772" xfId="9738" xr:uid="{00000000-0005-0000-0000-00007C290000}"/>
    <cellStyle name="style1488646009897" xfId="9739" xr:uid="{00000000-0005-0000-0000-00007D290000}"/>
    <cellStyle name="style1488646009991" xfId="9740" xr:uid="{00000000-0005-0000-0000-00007E290000}"/>
    <cellStyle name="style1488646010100" xfId="9741" xr:uid="{00000000-0005-0000-0000-00007F290000}"/>
    <cellStyle name="style1488646010194" xfId="9742" xr:uid="{00000000-0005-0000-0000-000080290000}"/>
    <cellStyle name="style1488646010288" xfId="9743" xr:uid="{00000000-0005-0000-0000-000081290000}"/>
    <cellStyle name="style1488646010381" xfId="9744" xr:uid="{00000000-0005-0000-0000-000082290000}"/>
    <cellStyle name="style1488646010522" xfId="9745" xr:uid="{00000000-0005-0000-0000-000083290000}"/>
    <cellStyle name="style1488646010600" xfId="9746" xr:uid="{00000000-0005-0000-0000-000084290000}"/>
    <cellStyle name="style1488646010694" xfId="9747" xr:uid="{00000000-0005-0000-0000-000085290000}"/>
    <cellStyle name="style1488646010803" xfId="9748" xr:uid="{00000000-0005-0000-0000-000086290000}"/>
    <cellStyle name="style1488646010897" xfId="9749" xr:uid="{00000000-0005-0000-0000-000087290000}"/>
    <cellStyle name="style1488646010975" xfId="9750" xr:uid="{00000000-0005-0000-0000-000088290000}"/>
    <cellStyle name="style1488646011069" xfId="9751" xr:uid="{00000000-0005-0000-0000-000089290000}"/>
    <cellStyle name="style1488646011147" xfId="9752" xr:uid="{00000000-0005-0000-0000-00008A290000}"/>
    <cellStyle name="style1488646011257" xfId="9753" xr:uid="{00000000-0005-0000-0000-00008B290000}"/>
    <cellStyle name="style1488646011350" xfId="9754" xr:uid="{00000000-0005-0000-0000-00008C290000}"/>
    <cellStyle name="style1488646011444" xfId="9755" xr:uid="{00000000-0005-0000-0000-00008D290000}"/>
    <cellStyle name="style1488646011538" xfId="9756" xr:uid="{00000000-0005-0000-0000-00008E290000}"/>
    <cellStyle name="style1488646011632" xfId="9757" xr:uid="{00000000-0005-0000-0000-00008F290000}"/>
    <cellStyle name="style1488646011725" xfId="9758" xr:uid="{00000000-0005-0000-0000-000090290000}"/>
    <cellStyle name="style1488646011819" xfId="9759" xr:uid="{00000000-0005-0000-0000-000091290000}"/>
    <cellStyle name="style1488646011913" xfId="9760" xr:uid="{00000000-0005-0000-0000-000092290000}"/>
    <cellStyle name="style1488646012007" xfId="9761" xr:uid="{00000000-0005-0000-0000-000093290000}"/>
    <cellStyle name="style1488646012101" xfId="9762" xr:uid="{00000000-0005-0000-0000-000094290000}"/>
    <cellStyle name="style1488646012195" xfId="9763" xr:uid="{00000000-0005-0000-0000-000095290000}"/>
    <cellStyle name="style1488646012288" xfId="9764" xr:uid="{00000000-0005-0000-0000-000096290000}"/>
    <cellStyle name="style1488646012367" xfId="9765" xr:uid="{00000000-0005-0000-0000-000097290000}"/>
    <cellStyle name="style1488646012460" xfId="9766" xr:uid="{00000000-0005-0000-0000-000098290000}"/>
    <cellStyle name="style1488646012554" xfId="9767" xr:uid="{00000000-0005-0000-0000-000099290000}"/>
    <cellStyle name="style1488646012679" xfId="9768" xr:uid="{00000000-0005-0000-0000-00009A290000}"/>
    <cellStyle name="style1488646012742" xfId="9769" xr:uid="{00000000-0005-0000-0000-00009B290000}"/>
    <cellStyle name="style1488646777149" xfId="9770" xr:uid="{00000000-0005-0000-0000-00009C290000}"/>
    <cellStyle name="style1488646777274" xfId="9771" xr:uid="{00000000-0005-0000-0000-00009D290000}"/>
    <cellStyle name="style1488646777383" xfId="9772" xr:uid="{00000000-0005-0000-0000-00009E290000}"/>
    <cellStyle name="style1488646777492" xfId="9773" xr:uid="{00000000-0005-0000-0000-00009F290000}"/>
    <cellStyle name="style1488646777602" xfId="9774" xr:uid="{00000000-0005-0000-0000-0000A0290000}"/>
    <cellStyle name="style1488646777711" xfId="9775" xr:uid="{00000000-0005-0000-0000-0000A1290000}"/>
    <cellStyle name="style1488646777820" xfId="9776" xr:uid="{00000000-0005-0000-0000-0000A2290000}"/>
    <cellStyle name="style1488646777930" xfId="9777" xr:uid="{00000000-0005-0000-0000-0000A3290000}"/>
    <cellStyle name="style1488646778024" xfId="9778" xr:uid="{00000000-0005-0000-0000-0000A4290000}"/>
    <cellStyle name="style1488646778195" xfId="9779" xr:uid="{00000000-0005-0000-0000-0000A5290000}"/>
    <cellStyle name="style1488646778336" xfId="9780" xr:uid="{00000000-0005-0000-0000-0000A6290000}"/>
    <cellStyle name="style1488646778477" xfId="9781" xr:uid="{00000000-0005-0000-0000-0000A7290000}"/>
    <cellStyle name="style1488646778570" xfId="9782" xr:uid="{00000000-0005-0000-0000-0000A8290000}"/>
    <cellStyle name="style1488646778664" xfId="9783" xr:uid="{00000000-0005-0000-0000-0000A9290000}"/>
    <cellStyle name="style1488646778789" xfId="9784" xr:uid="{00000000-0005-0000-0000-0000AA290000}"/>
    <cellStyle name="style1488646778899" xfId="9785" xr:uid="{00000000-0005-0000-0000-0000AB290000}"/>
    <cellStyle name="style1488646778992" xfId="9786" xr:uid="{00000000-0005-0000-0000-0000AC290000}"/>
    <cellStyle name="style1488646779087" xfId="9787" xr:uid="{00000000-0005-0000-0000-0000AD290000}"/>
    <cellStyle name="style1488646779196" xfId="9788" xr:uid="{00000000-0005-0000-0000-0000AE290000}"/>
    <cellStyle name="style1488646779321" xfId="9789" xr:uid="{00000000-0005-0000-0000-0000AF290000}"/>
    <cellStyle name="style1488646779431" xfId="9790" xr:uid="{00000000-0005-0000-0000-0000B0290000}"/>
    <cellStyle name="style1488646779540" xfId="9791" xr:uid="{00000000-0005-0000-0000-0000B1290000}"/>
    <cellStyle name="style1488646779649" xfId="9792" xr:uid="{00000000-0005-0000-0000-0000B2290000}"/>
    <cellStyle name="style1488646779759" xfId="9793" xr:uid="{00000000-0005-0000-0000-0000B3290000}"/>
    <cellStyle name="style1488646779868" xfId="9794" xr:uid="{00000000-0005-0000-0000-0000B4290000}"/>
    <cellStyle name="style1488646779977" xfId="9795" xr:uid="{00000000-0005-0000-0000-0000B5290000}"/>
    <cellStyle name="style1488646780087" xfId="9796" xr:uid="{00000000-0005-0000-0000-0000B6290000}"/>
    <cellStyle name="style1488646780165" xfId="9797" xr:uid="{00000000-0005-0000-0000-0000B7290000}"/>
    <cellStyle name="style1488646780274" xfId="9798" xr:uid="{00000000-0005-0000-0000-0000B8290000}"/>
    <cellStyle name="style1488646780384" xfId="9799" xr:uid="{00000000-0005-0000-0000-0000B9290000}"/>
    <cellStyle name="style1488646780540" xfId="9800" xr:uid="{00000000-0005-0000-0000-0000BA290000}"/>
    <cellStyle name="style1488646780634" xfId="9801" xr:uid="{00000000-0005-0000-0000-0000BB290000}"/>
    <cellStyle name="style1488646818672" xfId="9802" xr:uid="{00000000-0005-0000-0000-0000BC290000}"/>
    <cellStyle name="style1488646818782" xfId="9803" xr:uid="{00000000-0005-0000-0000-0000BD290000}"/>
    <cellStyle name="style1488646818876" xfId="9804" xr:uid="{00000000-0005-0000-0000-0000BE290000}"/>
    <cellStyle name="style1488646818954" xfId="9805" xr:uid="{00000000-0005-0000-0000-0000BF290000}"/>
    <cellStyle name="style1488646819048" xfId="9806" xr:uid="{00000000-0005-0000-0000-0000C0290000}"/>
    <cellStyle name="style1488646819157" xfId="9807" xr:uid="{00000000-0005-0000-0000-0000C1290000}"/>
    <cellStyle name="style1488646819251" xfId="9808" xr:uid="{00000000-0005-0000-0000-0000C2290000}"/>
    <cellStyle name="style1488646819360" xfId="9809" xr:uid="{00000000-0005-0000-0000-0000C3290000}"/>
    <cellStyle name="style1488646819438" xfId="9810" xr:uid="{00000000-0005-0000-0000-0000C4290000}"/>
    <cellStyle name="style1488646819532" xfId="9811" xr:uid="{00000000-0005-0000-0000-0000C5290000}"/>
    <cellStyle name="style1488646819642" xfId="9812" xr:uid="{00000000-0005-0000-0000-0000C6290000}"/>
    <cellStyle name="style1488646819751" xfId="9813" xr:uid="{00000000-0005-0000-0000-0000C7290000}"/>
    <cellStyle name="style1488646819829" xfId="9814" xr:uid="{00000000-0005-0000-0000-0000C8290000}"/>
    <cellStyle name="style1488646819907" xfId="9815" xr:uid="{00000000-0005-0000-0000-0000C9290000}"/>
    <cellStyle name="style1488646819985" xfId="9816" xr:uid="{00000000-0005-0000-0000-0000CA290000}"/>
    <cellStyle name="style1488646820095" xfId="9817" xr:uid="{00000000-0005-0000-0000-0000CB290000}"/>
    <cellStyle name="style1488646820220" xfId="9818" xr:uid="{00000000-0005-0000-0000-0000CC290000}"/>
    <cellStyle name="style1488646820360" xfId="9819" xr:uid="{00000000-0005-0000-0000-0000CD290000}"/>
    <cellStyle name="style1488646820485" xfId="9820" xr:uid="{00000000-0005-0000-0000-0000CE290000}"/>
    <cellStyle name="style1488646820564" xfId="9821" xr:uid="{00000000-0005-0000-0000-0000CF290000}"/>
    <cellStyle name="style1488646820657" xfId="9822" xr:uid="{00000000-0005-0000-0000-0000D0290000}"/>
    <cellStyle name="style1488646820767" xfId="9823" xr:uid="{00000000-0005-0000-0000-0000D1290000}"/>
    <cellStyle name="style1488646820845" xfId="9824" xr:uid="{00000000-0005-0000-0000-0000D2290000}"/>
    <cellStyle name="style1488646820954" xfId="9825" xr:uid="{00000000-0005-0000-0000-0000D3290000}"/>
    <cellStyle name="style1488646821048" xfId="9826" xr:uid="{00000000-0005-0000-0000-0000D4290000}"/>
    <cellStyle name="style1488646821158" xfId="9827" xr:uid="{00000000-0005-0000-0000-0000D5290000}"/>
    <cellStyle name="style1488646821236" xfId="9828" xr:uid="{00000000-0005-0000-0000-0000D6290000}"/>
    <cellStyle name="style1488646821330" xfId="9829" xr:uid="{00000000-0005-0000-0000-0000D7290000}"/>
    <cellStyle name="style1488646821423" xfId="9830" xr:uid="{00000000-0005-0000-0000-0000D8290000}"/>
    <cellStyle name="style1488646821548" xfId="9831" xr:uid="{00000000-0005-0000-0000-0000D9290000}"/>
    <cellStyle name="style1488646821658" xfId="9832" xr:uid="{00000000-0005-0000-0000-0000DA290000}"/>
    <cellStyle name="style1488646860398" xfId="9833" xr:uid="{00000000-0005-0000-0000-0000DB290000}"/>
    <cellStyle name="style1488646860523" xfId="9834" xr:uid="{00000000-0005-0000-0000-0000DC290000}"/>
    <cellStyle name="style1488646860617" xfId="9835" xr:uid="{00000000-0005-0000-0000-0000DD290000}"/>
    <cellStyle name="style1488646860711" xfId="9836" xr:uid="{00000000-0005-0000-0000-0000DE290000}"/>
    <cellStyle name="style1488646860805" xfId="9837" xr:uid="{00000000-0005-0000-0000-0000DF290000}"/>
    <cellStyle name="style1488646860883" xfId="9838" xr:uid="{00000000-0005-0000-0000-0000E0290000}"/>
    <cellStyle name="style1488646860977" xfId="9839" xr:uid="{00000000-0005-0000-0000-0000E1290000}"/>
    <cellStyle name="style1488646861070" xfId="9840" xr:uid="{00000000-0005-0000-0000-0000E2290000}"/>
    <cellStyle name="style1488646861149" xfId="9841" xr:uid="{00000000-0005-0000-0000-0000E3290000}"/>
    <cellStyle name="style1488646861258" xfId="9842" xr:uid="{00000000-0005-0000-0000-0000E4290000}"/>
    <cellStyle name="style1488646861383" xfId="9843" xr:uid="{00000000-0005-0000-0000-0000E5290000}"/>
    <cellStyle name="style1488646861492" xfId="9844" xr:uid="{00000000-0005-0000-0000-0000E6290000}"/>
    <cellStyle name="style1488646861570" xfId="9845" xr:uid="{00000000-0005-0000-0000-0000E7290000}"/>
    <cellStyle name="style1488646861649" xfId="9846" xr:uid="{00000000-0005-0000-0000-0000E8290000}"/>
    <cellStyle name="style1488646861727" xfId="9847" xr:uid="{00000000-0005-0000-0000-0000E9290000}"/>
    <cellStyle name="style1488646861836" xfId="9848" xr:uid="{00000000-0005-0000-0000-0000EA290000}"/>
    <cellStyle name="style1488646861945" xfId="9849" xr:uid="{00000000-0005-0000-0000-0000EB290000}"/>
    <cellStyle name="style1488646862055" xfId="9850" xr:uid="{00000000-0005-0000-0000-0000EC290000}"/>
    <cellStyle name="style1488646862149" xfId="9851" xr:uid="{00000000-0005-0000-0000-0000ED290000}"/>
    <cellStyle name="style1488646862243" xfId="9852" xr:uid="{00000000-0005-0000-0000-0000EE290000}"/>
    <cellStyle name="style1488646862336" xfId="9853" xr:uid="{00000000-0005-0000-0000-0000EF290000}"/>
    <cellStyle name="style1488646862430" xfId="9854" xr:uid="{00000000-0005-0000-0000-0000F0290000}"/>
    <cellStyle name="style1488646862540" xfId="9855" xr:uid="{00000000-0005-0000-0000-0000F1290000}"/>
    <cellStyle name="style1488646862633" xfId="9856" xr:uid="{00000000-0005-0000-0000-0000F2290000}"/>
    <cellStyle name="style1488646862727" xfId="9857" xr:uid="{00000000-0005-0000-0000-0000F3290000}"/>
    <cellStyle name="style1488646862805" xfId="9858" xr:uid="{00000000-0005-0000-0000-0000F4290000}"/>
    <cellStyle name="style1488646862899" xfId="9859" xr:uid="{00000000-0005-0000-0000-0000F5290000}"/>
    <cellStyle name="style1488646862977" xfId="9860" xr:uid="{00000000-0005-0000-0000-0000F6290000}"/>
    <cellStyle name="style1488646863071" xfId="9861" xr:uid="{00000000-0005-0000-0000-0000F7290000}"/>
    <cellStyle name="style1488646863180" xfId="9862" xr:uid="{00000000-0005-0000-0000-0000F8290000}"/>
    <cellStyle name="style1488646863305" xfId="9863" xr:uid="{00000000-0005-0000-0000-0000F9290000}"/>
    <cellStyle name="style1488646863383" xfId="9864" xr:uid="{00000000-0005-0000-0000-0000FA290000}"/>
    <cellStyle name="style1488647326797" xfId="9865" xr:uid="{00000000-0005-0000-0000-0000FB290000}"/>
    <cellStyle name="style1488647326922" xfId="9866" xr:uid="{00000000-0005-0000-0000-0000FC290000}"/>
    <cellStyle name="style1488647327032" xfId="9867" xr:uid="{00000000-0005-0000-0000-0000FD290000}"/>
    <cellStyle name="style1488647327157" xfId="9868" xr:uid="{00000000-0005-0000-0000-0000FE290000}"/>
    <cellStyle name="style1488647327251" xfId="9869" xr:uid="{00000000-0005-0000-0000-0000FF290000}"/>
    <cellStyle name="style1488647327360" xfId="9870" xr:uid="{00000000-0005-0000-0000-0000002A0000}"/>
    <cellStyle name="style1488647327469" xfId="9871" xr:uid="{00000000-0005-0000-0000-0000012A0000}"/>
    <cellStyle name="style1488647327594" xfId="9872" xr:uid="{00000000-0005-0000-0000-0000022A0000}"/>
    <cellStyle name="style1488647327657" xfId="9873" xr:uid="{00000000-0005-0000-0000-0000032A0000}"/>
    <cellStyle name="style1488647327782" xfId="9874" xr:uid="{00000000-0005-0000-0000-0000042A0000}"/>
    <cellStyle name="style1488647327923" xfId="9875" xr:uid="{00000000-0005-0000-0000-0000052A0000}"/>
    <cellStyle name="style1488647328032" xfId="9876" xr:uid="{00000000-0005-0000-0000-0000062A0000}"/>
    <cellStyle name="style1488647328126" xfId="9877" xr:uid="{00000000-0005-0000-0000-0000072A0000}"/>
    <cellStyle name="style1488647328235" xfId="9878" xr:uid="{00000000-0005-0000-0000-0000082A0000}"/>
    <cellStyle name="style1488647328313" xfId="9879" xr:uid="{00000000-0005-0000-0000-0000092A0000}"/>
    <cellStyle name="style1488647328469" xfId="9880" xr:uid="{00000000-0005-0000-0000-00000A2A0000}"/>
    <cellStyle name="style1488647328579" xfId="9881" xr:uid="{00000000-0005-0000-0000-00000B2A0000}"/>
    <cellStyle name="style1488647328657" xfId="9882" xr:uid="{00000000-0005-0000-0000-00000C2A0000}"/>
    <cellStyle name="style1488647328766" xfId="9883" xr:uid="{00000000-0005-0000-0000-00000D2A0000}"/>
    <cellStyle name="style1488647328876" xfId="9884" xr:uid="{00000000-0005-0000-0000-00000E2A0000}"/>
    <cellStyle name="style1488647328985" xfId="9885" xr:uid="{00000000-0005-0000-0000-00000F2A0000}"/>
    <cellStyle name="style1488647329110" xfId="9886" xr:uid="{00000000-0005-0000-0000-0000102A0000}"/>
    <cellStyle name="style1488647329219" xfId="9887" xr:uid="{00000000-0005-0000-0000-0000112A0000}"/>
    <cellStyle name="style1488647329313" xfId="9888" xr:uid="{00000000-0005-0000-0000-0000122A0000}"/>
    <cellStyle name="style1488647329423" xfId="9889" xr:uid="{00000000-0005-0000-0000-0000132A0000}"/>
    <cellStyle name="style1488647329532" xfId="9890" xr:uid="{00000000-0005-0000-0000-0000142A0000}"/>
    <cellStyle name="style1488647329641" xfId="9891" xr:uid="{00000000-0005-0000-0000-0000152A0000}"/>
    <cellStyle name="style1488647329720" xfId="9892" xr:uid="{00000000-0005-0000-0000-0000162A0000}"/>
    <cellStyle name="style1488647329829" xfId="9893" xr:uid="{00000000-0005-0000-0000-0000172A0000}"/>
    <cellStyle name="style1488647329938" xfId="9894" xr:uid="{00000000-0005-0000-0000-0000182A0000}"/>
    <cellStyle name="style1488647330079" xfId="9895" xr:uid="{00000000-0005-0000-0000-0000192A0000}"/>
    <cellStyle name="style1488647330157" xfId="9896" xr:uid="{00000000-0005-0000-0000-00001A2A0000}"/>
    <cellStyle name="style1488647367929" xfId="9897" xr:uid="{00000000-0005-0000-0000-00001B2A0000}"/>
    <cellStyle name="style1488647368039" xfId="9898" xr:uid="{00000000-0005-0000-0000-00001C2A0000}"/>
    <cellStyle name="style1488647368133" xfId="9899" xr:uid="{00000000-0005-0000-0000-00001D2A0000}"/>
    <cellStyle name="style1488647368226" xfId="9900" xr:uid="{00000000-0005-0000-0000-00001E2A0000}"/>
    <cellStyle name="style1488647368320" xfId="9901" xr:uid="{00000000-0005-0000-0000-00001F2A0000}"/>
    <cellStyle name="style1488647368414" xfId="9902" xr:uid="{00000000-0005-0000-0000-0000202A0000}"/>
    <cellStyle name="style1488647368508" xfId="9903" xr:uid="{00000000-0005-0000-0000-0000212A0000}"/>
    <cellStyle name="style1488647368601" xfId="9904" xr:uid="{00000000-0005-0000-0000-0000222A0000}"/>
    <cellStyle name="style1488647368680" xfId="9905" xr:uid="{00000000-0005-0000-0000-0000232A0000}"/>
    <cellStyle name="style1488647368789" xfId="9906" xr:uid="{00000000-0005-0000-0000-0000242A0000}"/>
    <cellStyle name="style1488647368899" xfId="9907" xr:uid="{00000000-0005-0000-0000-0000252A0000}"/>
    <cellStyle name="style1488647368992" xfId="9908" xr:uid="{00000000-0005-0000-0000-0000262A0000}"/>
    <cellStyle name="style1488647369086" xfId="9909" xr:uid="{00000000-0005-0000-0000-0000272A0000}"/>
    <cellStyle name="style1488647369180" xfId="9910" xr:uid="{00000000-0005-0000-0000-0000282A0000}"/>
    <cellStyle name="style1488647369258" xfId="9911" xr:uid="{00000000-0005-0000-0000-0000292A0000}"/>
    <cellStyle name="style1488647369352" xfId="9912" xr:uid="{00000000-0005-0000-0000-00002A2A0000}"/>
    <cellStyle name="style1488647369477" xfId="9913" xr:uid="{00000000-0005-0000-0000-00002B2A0000}"/>
    <cellStyle name="style1488647369602" xfId="9914" xr:uid="{00000000-0005-0000-0000-00002C2A0000}"/>
    <cellStyle name="style1488647369696" xfId="9915" xr:uid="{00000000-0005-0000-0000-00002D2A0000}"/>
    <cellStyle name="style1488647369789" xfId="9916" xr:uid="{00000000-0005-0000-0000-00002E2A0000}"/>
    <cellStyle name="style1488647369883" xfId="9917" xr:uid="{00000000-0005-0000-0000-00002F2A0000}"/>
    <cellStyle name="style1488647369977" xfId="9918" xr:uid="{00000000-0005-0000-0000-0000302A0000}"/>
    <cellStyle name="style1488647370071" xfId="9919" xr:uid="{00000000-0005-0000-0000-0000312A0000}"/>
    <cellStyle name="style1488647370164" xfId="9920" xr:uid="{00000000-0005-0000-0000-0000322A0000}"/>
    <cellStyle name="style1488647370258" xfId="9921" xr:uid="{00000000-0005-0000-0000-0000332A0000}"/>
    <cellStyle name="style1488647370352" xfId="9922" xr:uid="{00000000-0005-0000-0000-0000342A0000}"/>
    <cellStyle name="style1488647370430" xfId="9923" xr:uid="{00000000-0005-0000-0000-0000352A0000}"/>
    <cellStyle name="style1488647370539" xfId="9924" xr:uid="{00000000-0005-0000-0000-0000362A0000}"/>
    <cellStyle name="style1488647370633" xfId="9925" xr:uid="{00000000-0005-0000-0000-0000372A0000}"/>
    <cellStyle name="style1488647370743" xfId="9926" xr:uid="{00000000-0005-0000-0000-0000382A0000}"/>
    <cellStyle name="style1488647370836" xfId="9927" xr:uid="{00000000-0005-0000-0000-0000392A0000}"/>
    <cellStyle name="style1488647408399" xfId="9928" xr:uid="{00000000-0005-0000-0000-00003A2A0000}"/>
    <cellStyle name="style1488647408524" xfId="9929" xr:uid="{00000000-0005-0000-0000-00003B2A0000}"/>
    <cellStyle name="style1488647408618" xfId="9930" xr:uid="{00000000-0005-0000-0000-00003C2A0000}"/>
    <cellStyle name="style1488647408712" xfId="9931" xr:uid="{00000000-0005-0000-0000-00003D2A0000}"/>
    <cellStyle name="style1488647408805" xfId="9932" xr:uid="{00000000-0005-0000-0000-00003E2A0000}"/>
    <cellStyle name="style1488647408899" xfId="9933" xr:uid="{00000000-0005-0000-0000-00003F2A0000}"/>
    <cellStyle name="style1488647408993" xfId="9934" xr:uid="{00000000-0005-0000-0000-0000402A0000}"/>
    <cellStyle name="style1488647409118" xfId="9935" xr:uid="{00000000-0005-0000-0000-0000412A0000}"/>
    <cellStyle name="style1488647409196" xfId="9936" xr:uid="{00000000-0005-0000-0000-0000422A0000}"/>
    <cellStyle name="style1488647409321" xfId="9937" xr:uid="{00000000-0005-0000-0000-0000432A0000}"/>
    <cellStyle name="style1488647409446" xfId="9938" xr:uid="{00000000-0005-0000-0000-0000442A0000}"/>
    <cellStyle name="style1488647409555" xfId="9939" xr:uid="{00000000-0005-0000-0000-0000452A0000}"/>
    <cellStyle name="style1488647409634" xfId="9940" xr:uid="{00000000-0005-0000-0000-0000462A0000}"/>
    <cellStyle name="style1488647409727" xfId="9941" xr:uid="{00000000-0005-0000-0000-0000472A0000}"/>
    <cellStyle name="style1488647409821" xfId="9942" xr:uid="{00000000-0005-0000-0000-0000482A0000}"/>
    <cellStyle name="style1488647409977" xfId="9943" xr:uid="{00000000-0005-0000-0000-0000492A0000}"/>
    <cellStyle name="style1488647410118" xfId="9944" xr:uid="{00000000-0005-0000-0000-00004A2A0000}"/>
    <cellStyle name="style1488647410243" xfId="9945" xr:uid="{00000000-0005-0000-0000-00004B2A0000}"/>
    <cellStyle name="style1488647410352" xfId="9946" xr:uid="{00000000-0005-0000-0000-00004C2A0000}"/>
    <cellStyle name="style1488647410493" xfId="9947" xr:uid="{00000000-0005-0000-0000-00004D2A0000}"/>
    <cellStyle name="style1488647410602" xfId="9948" xr:uid="{00000000-0005-0000-0000-00004E2A0000}"/>
    <cellStyle name="style1488647410697" xfId="9949" xr:uid="{00000000-0005-0000-0000-00004F2A0000}"/>
    <cellStyle name="style1488647410790" xfId="9950" xr:uid="{00000000-0005-0000-0000-0000502A0000}"/>
    <cellStyle name="style1488647410915" xfId="9951" xr:uid="{00000000-0005-0000-0000-0000512A0000}"/>
    <cellStyle name="style1488647411025" xfId="9952" xr:uid="{00000000-0005-0000-0000-0000522A0000}"/>
    <cellStyle name="style1488647411134" xfId="9953" xr:uid="{00000000-0005-0000-0000-0000532A0000}"/>
    <cellStyle name="style1488647411228" xfId="9954" xr:uid="{00000000-0005-0000-0000-0000542A0000}"/>
    <cellStyle name="style1488647411306" xfId="9955" xr:uid="{00000000-0005-0000-0000-0000552A0000}"/>
    <cellStyle name="style1488647411400" xfId="9956" xr:uid="{00000000-0005-0000-0000-0000562A0000}"/>
    <cellStyle name="style1488647411509" xfId="9957" xr:uid="{00000000-0005-0000-0000-0000572A0000}"/>
    <cellStyle name="style1488647411634" xfId="9958" xr:uid="{00000000-0005-0000-0000-0000582A0000}"/>
    <cellStyle name="style1488647411728" xfId="9959" xr:uid="{00000000-0005-0000-0000-0000592A0000}"/>
    <cellStyle name="style1488648951468" xfId="9960" xr:uid="{00000000-0005-0000-0000-00005A2A0000}"/>
    <cellStyle name="style1488648951593" xfId="9961" xr:uid="{00000000-0005-0000-0000-00005B2A0000}"/>
    <cellStyle name="style1488648951703" xfId="9962" xr:uid="{00000000-0005-0000-0000-00005C2A0000}"/>
    <cellStyle name="style1488648951812" xfId="9963" xr:uid="{00000000-0005-0000-0000-00005D2A0000}"/>
    <cellStyle name="style1488648951921" xfId="9964" xr:uid="{00000000-0005-0000-0000-00005E2A0000}"/>
    <cellStyle name="style1488648952046" xfId="9965" xr:uid="{00000000-0005-0000-0000-00005F2A0000}"/>
    <cellStyle name="style1488648952187" xfId="9966" xr:uid="{00000000-0005-0000-0000-0000602A0000}"/>
    <cellStyle name="style1488648952328" xfId="9967" xr:uid="{00000000-0005-0000-0000-0000612A0000}"/>
    <cellStyle name="style1488648952421" xfId="9968" xr:uid="{00000000-0005-0000-0000-0000622A0000}"/>
    <cellStyle name="style1488648952546" xfId="9969" xr:uid="{00000000-0005-0000-0000-0000632A0000}"/>
    <cellStyle name="style1488648952671" xfId="9970" xr:uid="{00000000-0005-0000-0000-0000642A0000}"/>
    <cellStyle name="style1488648952781" xfId="9971" xr:uid="{00000000-0005-0000-0000-0000652A0000}"/>
    <cellStyle name="style1488648952859" xfId="9972" xr:uid="{00000000-0005-0000-0000-0000662A0000}"/>
    <cellStyle name="style1488648952937" xfId="9973" xr:uid="{00000000-0005-0000-0000-0000672A0000}"/>
    <cellStyle name="style1488648953078" xfId="9974" xr:uid="{00000000-0005-0000-0000-0000682A0000}"/>
    <cellStyle name="style1488648953187" xfId="9975" xr:uid="{00000000-0005-0000-0000-0000692A0000}"/>
    <cellStyle name="style1488648953281" xfId="9976" xr:uid="{00000000-0005-0000-0000-00006A2A0000}"/>
    <cellStyle name="style1488648953359" xfId="9977" xr:uid="{00000000-0005-0000-0000-00006B2A0000}"/>
    <cellStyle name="style1488648953468" xfId="9978" xr:uid="{00000000-0005-0000-0000-00006C2A0000}"/>
    <cellStyle name="style1488648953578" xfId="9979" xr:uid="{00000000-0005-0000-0000-00006D2A0000}"/>
    <cellStyle name="style1488648953687" xfId="9980" xr:uid="{00000000-0005-0000-0000-00006E2A0000}"/>
    <cellStyle name="style1488648953781" xfId="9981" xr:uid="{00000000-0005-0000-0000-00006F2A0000}"/>
    <cellStyle name="style1488648953890" xfId="9982" xr:uid="{00000000-0005-0000-0000-0000702A0000}"/>
    <cellStyle name="style1488648954000" xfId="9983" xr:uid="{00000000-0005-0000-0000-0000712A0000}"/>
    <cellStyle name="style1488648954109" xfId="9984" xr:uid="{00000000-0005-0000-0000-0000722A0000}"/>
    <cellStyle name="style1488648954219" xfId="9985" xr:uid="{00000000-0005-0000-0000-0000732A0000}"/>
    <cellStyle name="style1488648954328" xfId="9986" xr:uid="{00000000-0005-0000-0000-0000742A0000}"/>
    <cellStyle name="style1488648954406" xfId="9987" xr:uid="{00000000-0005-0000-0000-0000752A0000}"/>
    <cellStyle name="style1488648954516" xfId="9988" xr:uid="{00000000-0005-0000-0000-0000762A0000}"/>
    <cellStyle name="style1488648954609" xfId="9989" xr:uid="{00000000-0005-0000-0000-0000772A0000}"/>
    <cellStyle name="style1488648954750" xfId="9990" xr:uid="{00000000-0005-0000-0000-0000782A0000}"/>
    <cellStyle name="style1488648954828" xfId="9991" xr:uid="{00000000-0005-0000-0000-0000792A0000}"/>
    <cellStyle name="style1488648992432" xfId="9992" xr:uid="{00000000-0005-0000-0000-00007A2A0000}"/>
    <cellStyle name="style1488648992526" xfId="9993" xr:uid="{00000000-0005-0000-0000-00007B2A0000}"/>
    <cellStyle name="style1488648992619" xfId="9994" xr:uid="{00000000-0005-0000-0000-00007C2A0000}"/>
    <cellStyle name="style1488648992713" xfId="9995" xr:uid="{00000000-0005-0000-0000-00007D2A0000}"/>
    <cellStyle name="style1488648992807" xfId="9996" xr:uid="{00000000-0005-0000-0000-00007E2A0000}"/>
    <cellStyle name="style1488648992916" xfId="9997" xr:uid="{00000000-0005-0000-0000-00007F2A0000}"/>
    <cellStyle name="style1488648993026" xfId="9998" xr:uid="{00000000-0005-0000-0000-0000802A0000}"/>
    <cellStyle name="style1488648993119" xfId="9999" xr:uid="{00000000-0005-0000-0000-0000812A0000}"/>
    <cellStyle name="style1488648993182" xfId="10000" xr:uid="{00000000-0005-0000-0000-0000822A0000}"/>
    <cellStyle name="style1488648993291" xfId="10001" xr:uid="{00000000-0005-0000-0000-0000832A0000}"/>
    <cellStyle name="style1488648993401" xfId="10002" xr:uid="{00000000-0005-0000-0000-0000842A0000}"/>
    <cellStyle name="style1488648993494" xfId="10003" xr:uid="{00000000-0005-0000-0000-0000852A0000}"/>
    <cellStyle name="style1488648993573" xfId="10004" xr:uid="{00000000-0005-0000-0000-0000862A0000}"/>
    <cellStyle name="style1488648993666" xfId="10005" xr:uid="{00000000-0005-0000-0000-0000872A0000}"/>
    <cellStyle name="style1488648993729" xfId="10006" xr:uid="{00000000-0005-0000-0000-0000882A0000}"/>
    <cellStyle name="style1488648993823" xfId="10007" xr:uid="{00000000-0005-0000-0000-0000892A0000}"/>
    <cellStyle name="style1488648993932" xfId="10008" xr:uid="{00000000-0005-0000-0000-00008A2A0000}"/>
    <cellStyle name="style1488648994088" xfId="10009" xr:uid="{00000000-0005-0000-0000-00008B2A0000}"/>
    <cellStyle name="style1488648994182" xfId="10010" xr:uid="{00000000-0005-0000-0000-00008C2A0000}"/>
    <cellStyle name="style1488648994276" xfId="10011" xr:uid="{00000000-0005-0000-0000-00008D2A0000}"/>
    <cellStyle name="style1488648994354" xfId="10012" xr:uid="{00000000-0005-0000-0000-00008E2A0000}"/>
    <cellStyle name="style1488648994448" xfId="10013" xr:uid="{00000000-0005-0000-0000-00008F2A0000}"/>
    <cellStyle name="style1488648994541" xfId="10014" xr:uid="{00000000-0005-0000-0000-0000902A0000}"/>
    <cellStyle name="style1488648994635" xfId="10015" xr:uid="{00000000-0005-0000-0000-0000912A0000}"/>
    <cellStyle name="style1488648994729" xfId="10016" xr:uid="{00000000-0005-0000-0000-0000922A0000}"/>
    <cellStyle name="style1488648994807" xfId="10017" xr:uid="{00000000-0005-0000-0000-0000932A0000}"/>
    <cellStyle name="style1488648994885" xfId="10018" xr:uid="{00000000-0005-0000-0000-0000942A0000}"/>
    <cellStyle name="style1488648994981" xfId="10019" xr:uid="{00000000-0005-0000-0000-0000952A0000}"/>
    <cellStyle name="style1488648995075" xfId="10020" xr:uid="{00000000-0005-0000-0000-0000962A0000}"/>
    <cellStyle name="style1488648995184" xfId="10021" xr:uid="{00000000-0005-0000-0000-0000972A0000}"/>
    <cellStyle name="style1488648995262" xfId="10022" xr:uid="{00000000-0005-0000-0000-0000982A0000}"/>
    <cellStyle name="style1488649032682" xfId="10023" xr:uid="{00000000-0005-0000-0000-0000992A0000}"/>
    <cellStyle name="style1488649032776" xfId="10024" xr:uid="{00000000-0005-0000-0000-00009A2A0000}"/>
    <cellStyle name="style1488649032869" xfId="10025" xr:uid="{00000000-0005-0000-0000-00009B2A0000}"/>
    <cellStyle name="style1488649032963" xfId="10026" xr:uid="{00000000-0005-0000-0000-00009C2A0000}"/>
    <cellStyle name="style1488649033073" xfId="10027" xr:uid="{00000000-0005-0000-0000-00009D2A0000}"/>
    <cellStyle name="style1488649033167" xfId="10028" xr:uid="{00000000-0005-0000-0000-00009E2A0000}"/>
    <cellStyle name="style1488649033245" xfId="10029" xr:uid="{00000000-0005-0000-0000-00009F2A0000}"/>
    <cellStyle name="style1488649033338" xfId="10030" xr:uid="{00000000-0005-0000-0000-0000A02A0000}"/>
    <cellStyle name="style1488649033417" xfId="10031" xr:uid="{00000000-0005-0000-0000-0000A12A0000}"/>
    <cellStyle name="style1488649033510" xfId="10032" xr:uid="{00000000-0005-0000-0000-0000A22A0000}"/>
    <cellStyle name="style1488649033620" xfId="10033" xr:uid="{00000000-0005-0000-0000-0000A32A0000}"/>
    <cellStyle name="style1488649033713" xfId="10034" xr:uid="{00000000-0005-0000-0000-0000A42A0000}"/>
    <cellStyle name="style1488649033792" xfId="10035" xr:uid="{00000000-0005-0000-0000-0000A52A0000}"/>
    <cellStyle name="style1488649033885" xfId="10036" xr:uid="{00000000-0005-0000-0000-0000A62A0000}"/>
    <cellStyle name="style1488649033964" xfId="10037" xr:uid="{00000000-0005-0000-0000-0000A72A0000}"/>
    <cellStyle name="style1488649034057" xfId="10038" xr:uid="{00000000-0005-0000-0000-0000A82A0000}"/>
    <cellStyle name="style1488649034151" xfId="10039" xr:uid="{00000000-0005-0000-0000-0000A92A0000}"/>
    <cellStyle name="style1488649034292" xfId="10040" xr:uid="{00000000-0005-0000-0000-0000AA2A0000}"/>
    <cellStyle name="style1488649034385" xfId="10041" xr:uid="{00000000-0005-0000-0000-0000AB2A0000}"/>
    <cellStyle name="style1488649034464" xfId="10042" xr:uid="{00000000-0005-0000-0000-0000AC2A0000}"/>
    <cellStyle name="style1488649034557" xfId="10043" xr:uid="{00000000-0005-0000-0000-0000AD2A0000}"/>
    <cellStyle name="style1488649034651" xfId="10044" xr:uid="{00000000-0005-0000-0000-0000AE2A0000}"/>
    <cellStyle name="style1488649034745" xfId="10045" xr:uid="{00000000-0005-0000-0000-0000AF2A0000}"/>
    <cellStyle name="style1488649034839" xfId="10046" xr:uid="{00000000-0005-0000-0000-0000B02A0000}"/>
    <cellStyle name="style1488649034917" xfId="10047" xr:uid="{00000000-0005-0000-0000-0000B12A0000}"/>
    <cellStyle name="style1488649035010" xfId="10048" xr:uid="{00000000-0005-0000-0000-0000B22A0000}"/>
    <cellStyle name="style1488649035104" xfId="10049" xr:uid="{00000000-0005-0000-0000-0000B32A0000}"/>
    <cellStyle name="style1488649035182" xfId="10050" xr:uid="{00000000-0005-0000-0000-0000B42A0000}"/>
    <cellStyle name="style1488649035292" xfId="10051" xr:uid="{00000000-0005-0000-0000-0000B52A0000}"/>
    <cellStyle name="style1488649035370" xfId="10052" xr:uid="{00000000-0005-0000-0000-0000B62A0000}"/>
    <cellStyle name="style1488649035510" xfId="10053" xr:uid="{00000000-0005-0000-0000-0000B72A0000}"/>
    <cellStyle name="style1488649035604" xfId="10054" xr:uid="{00000000-0005-0000-0000-0000B82A0000}"/>
    <cellStyle name="style1488649707892" xfId="10055" xr:uid="{00000000-0005-0000-0000-0000B92A0000}"/>
    <cellStyle name="style1488649708033" xfId="10056" xr:uid="{00000000-0005-0000-0000-0000BA2A0000}"/>
    <cellStyle name="style1488649708189" xfId="10057" xr:uid="{00000000-0005-0000-0000-0000BB2A0000}"/>
    <cellStyle name="style1488649708314" xfId="10058" xr:uid="{00000000-0005-0000-0000-0000BC2A0000}"/>
    <cellStyle name="style1488649708408" xfId="10059" xr:uid="{00000000-0005-0000-0000-0000BD2A0000}"/>
    <cellStyle name="style1488649708517" xfId="10060" xr:uid="{00000000-0005-0000-0000-0000BE2A0000}"/>
    <cellStyle name="style1488649708626" xfId="10061" xr:uid="{00000000-0005-0000-0000-0000BF2A0000}"/>
    <cellStyle name="style1488649708736" xfId="10062" xr:uid="{00000000-0005-0000-0000-0000C02A0000}"/>
    <cellStyle name="style1488649708814" xfId="10063" xr:uid="{00000000-0005-0000-0000-0000C12A0000}"/>
    <cellStyle name="style1488649708939" xfId="10064" xr:uid="{00000000-0005-0000-0000-0000C22A0000}"/>
    <cellStyle name="style1488649709049" xfId="10065" xr:uid="{00000000-0005-0000-0000-0000C32A0000}"/>
    <cellStyle name="style1488649709158" xfId="10066" xr:uid="{00000000-0005-0000-0000-0000C42A0000}"/>
    <cellStyle name="style1488649709236" xfId="10067" xr:uid="{00000000-0005-0000-0000-0000C52A0000}"/>
    <cellStyle name="style1488649709330" xfId="10068" xr:uid="{00000000-0005-0000-0000-0000C62A0000}"/>
    <cellStyle name="style1488649709470" xfId="10069" xr:uid="{00000000-0005-0000-0000-0000C72A0000}"/>
    <cellStyle name="style1488649709580" xfId="10070" xr:uid="{00000000-0005-0000-0000-0000C82A0000}"/>
    <cellStyle name="style1488649709674" xfId="10071" xr:uid="{00000000-0005-0000-0000-0000C92A0000}"/>
    <cellStyle name="style1488649709767" xfId="10072" xr:uid="{00000000-0005-0000-0000-0000CA2A0000}"/>
    <cellStyle name="style1488649709861" xfId="10073" xr:uid="{00000000-0005-0000-0000-0000CB2A0000}"/>
    <cellStyle name="style1488649709970" xfId="10074" xr:uid="{00000000-0005-0000-0000-0000CC2A0000}"/>
    <cellStyle name="style1488649710080" xfId="10075" xr:uid="{00000000-0005-0000-0000-0000CD2A0000}"/>
    <cellStyle name="style1488649710189" xfId="10076" xr:uid="{00000000-0005-0000-0000-0000CE2A0000}"/>
    <cellStyle name="style1488649710314" xfId="10077" xr:uid="{00000000-0005-0000-0000-0000CF2A0000}"/>
    <cellStyle name="style1488649710424" xfId="10078" xr:uid="{00000000-0005-0000-0000-0000D02A0000}"/>
    <cellStyle name="style1488649710517" xfId="10079" xr:uid="{00000000-0005-0000-0000-0000D12A0000}"/>
    <cellStyle name="style1488649710627" xfId="10080" xr:uid="{00000000-0005-0000-0000-0000D22A0000}"/>
    <cellStyle name="style1488649710736" xfId="10081" xr:uid="{00000000-0005-0000-0000-0000D32A0000}"/>
    <cellStyle name="style1488649710814" xfId="10082" xr:uid="{00000000-0005-0000-0000-0000D42A0000}"/>
    <cellStyle name="style1488649710908" xfId="10083" xr:uid="{00000000-0005-0000-0000-0000D52A0000}"/>
    <cellStyle name="style1488649711017" xfId="10084" xr:uid="{00000000-0005-0000-0000-0000D62A0000}"/>
    <cellStyle name="style1488649711142" xfId="10085" xr:uid="{00000000-0005-0000-0000-0000D72A0000}"/>
    <cellStyle name="style1488649711221" xfId="10086" xr:uid="{00000000-0005-0000-0000-0000D82A0000}"/>
    <cellStyle name="style1488649749152" xfId="10087" xr:uid="{00000000-0005-0000-0000-0000D92A0000}"/>
    <cellStyle name="style1488649749277" xfId="10088" xr:uid="{00000000-0005-0000-0000-0000DA2A0000}"/>
    <cellStyle name="style1488649749386" xfId="10089" xr:uid="{00000000-0005-0000-0000-0000DB2A0000}"/>
    <cellStyle name="style1488649749495" xfId="10090" xr:uid="{00000000-0005-0000-0000-0000DC2A0000}"/>
    <cellStyle name="style1488649749589" xfId="10091" xr:uid="{00000000-0005-0000-0000-0000DD2A0000}"/>
    <cellStyle name="style1488649749683" xfId="10092" xr:uid="{00000000-0005-0000-0000-0000DE2A0000}"/>
    <cellStyle name="style1488649749777" xfId="10093" xr:uid="{00000000-0005-0000-0000-0000DF2A0000}"/>
    <cellStyle name="style1488649749855" xfId="10094" xr:uid="{00000000-0005-0000-0000-0000E02A0000}"/>
    <cellStyle name="style1488649749933" xfId="10095" xr:uid="{00000000-0005-0000-0000-0000E12A0000}"/>
    <cellStyle name="style1488649750027" xfId="10096" xr:uid="{00000000-0005-0000-0000-0000E22A0000}"/>
    <cellStyle name="style1488649750136" xfId="10097" xr:uid="{00000000-0005-0000-0000-0000E32A0000}"/>
    <cellStyle name="style1488649750230" xfId="10098" xr:uid="{00000000-0005-0000-0000-0000E42A0000}"/>
    <cellStyle name="style1488649750323" xfId="10099" xr:uid="{00000000-0005-0000-0000-0000E52A0000}"/>
    <cellStyle name="style1488649750417" xfId="10100" xr:uid="{00000000-0005-0000-0000-0000E62A0000}"/>
    <cellStyle name="style1488649750495" xfId="10101" xr:uid="{00000000-0005-0000-0000-0000E72A0000}"/>
    <cellStyle name="style1488649750573" xfId="10102" xr:uid="{00000000-0005-0000-0000-0000E82A0000}"/>
    <cellStyle name="style1488649750698" xfId="10103" xr:uid="{00000000-0005-0000-0000-0000E92A0000}"/>
    <cellStyle name="style1488649750823" xfId="10104" xr:uid="{00000000-0005-0000-0000-0000EA2A0000}"/>
    <cellStyle name="style1488649750902" xfId="10105" xr:uid="{00000000-0005-0000-0000-0000EB2A0000}"/>
    <cellStyle name="style1488649750995" xfId="10106" xr:uid="{00000000-0005-0000-0000-0000EC2A0000}"/>
    <cellStyle name="style1488649751089" xfId="10107" xr:uid="{00000000-0005-0000-0000-0000ED2A0000}"/>
    <cellStyle name="style1488649751183" xfId="10108" xr:uid="{00000000-0005-0000-0000-0000EE2A0000}"/>
    <cellStyle name="style1488649751292" xfId="10109" xr:uid="{00000000-0005-0000-0000-0000EF2A0000}"/>
    <cellStyle name="style1488649751386" xfId="10110" xr:uid="{00000000-0005-0000-0000-0000F02A0000}"/>
    <cellStyle name="style1488649751480" xfId="10111" xr:uid="{00000000-0005-0000-0000-0000F12A0000}"/>
    <cellStyle name="style1488649751574" xfId="10112" xr:uid="{00000000-0005-0000-0000-0000F22A0000}"/>
    <cellStyle name="style1488649751652" xfId="10113" xr:uid="{00000000-0005-0000-0000-0000F32A0000}"/>
    <cellStyle name="style1488649751746" xfId="10114" xr:uid="{00000000-0005-0000-0000-0000F42A0000}"/>
    <cellStyle name="style1488649751839" xfId="10115" xr:uid="{00000000-0005-0000-0000-0000F52A0000}"/>
    <cellStyle name="style1488649751949" xfId="10116" xr:uid="{00000000-0005-0000-0000-0000F62A0000}"/>
    <cellStyle name="style1488649752027" xfId="10117" xr:uid="{00000000-0005-0000-0000-0000F72A0000}"/>
    <cellStyle name="style1488649790398" xfId="10118" xr:uid="{00000000-0005-0000-0000-0000F82A0000}"/>
    <cellStyle name="style1488649790507" xfId="10119" xr:uid="{00000000-0005-0000-0000-0000F92A0000}"/>
    <cellStyle name="style1488649790601" xfId="10120" xr:uid="{00000000-0005-0000-0000-0000FA2A0000}"/>
    <cellStyle name="style1488649790695" xfId="10121" xr:uid="{00000000-0005-0000-0000-0000FB2A0000}"/>
    <cellStyle name="style1488649790804" xfId="10122" xr:uid="{00000000-0005-0000-0000-0000FC2A0000}"/>
    <cellStyle name="style1488649790882" xfId="10123" xr:uid="{00000000-0005-0000-0000-0000FD2A0000}"/>
    <cellStyle name="style1488649790976" xfId="10124" xr:uid="{00000000-0005-0000-0000-0000FE2A0000}"/>
    <cellStyle name="style1488649791085" xfId="10125" xr:uid="{00000000-0005-0000-0000-0000FF2A0000}"/>
    <cellStyle name="style1488649791164" xfId="10126" xr:uid="{00000000-0005-0000-0000-0000002B0000}"/>
    <cellStyle name="style1488649791273" xfId="10127" xr:uid="{00000000-0005-0000-0000-0000012B0000}"/>
    <cellStyle name="style1488649791382" xfId="10128" xr:uid="{00000000-0005-0000-0000-0000022B0000}"/>
    <cellStyle name="style1488649791476" xfId="10129" xr:uid="{00000000-0005-0000-0000-0000032B0000}"/>
    <cellStyle name="style1488649791554" xfId="10130" xr:uid="{00000000-0005-0000-0000-0000042B0000}"/>
    <cellStyle name="style1488649791632" xfId="10131" xr:uid="{00000000-0005-0000-0000-0000052B0000}"/>
    <cellStyle name="style1488649791710" xfId="10132" xr:uid="{00000000-0005-0000-0000-0000062B0000}"/>
    <cellStyle name="style1488649791804" xfId="10133" xr:uid="{00000000-0005-0000-0000-0000072B0000}"/>
    <cellStyle name="style1488649791898" xfId="10134" xr:uid="{00000000-0005-0000-0000-0000082B0000}"/>
    <cellStyle name="style1488649792039" xfId="10135" xr:uid="{00000000-0005-0000-0000-0000092B0000}"/>
    <cellStyle name="style1488649792133" xfId="10136" xr:uid="{00000000-0005-0000-0000-00000A2B0000}"/>
    <cellStyle name="style1488649792211" xfId="10137" xr:uid="{00000000-0005-0000-0000-00000B2B0000}"/>
    <cellStyle name="style1488649792320" xfId="10138" xr:uid="{00000000-0005-0000-0000-00000C2B0000}"/>
    <cellStyle name="style1488649792398" xfId="10139" xr:uid="{00000000-0005-0000-0000-00000D2B0000}"/>
    <cellStyle name="style1488649792492" xfId="10140" xr:uid="{00000000-0005-0000-0000-00000E2B0000}"/>
    <cellStyle name="style1488649792586" xfId="10141" xr:uid="{00000000-0005-0000-0000-00000F2B0000}"/>
    <cellStyle name="style1488649792664" xfId="10142" xr:uid="{00000000-0005-0000-0000-0000102B0000}"/>
    <cellStyle name="style1488649792758" xfId="10143" xr:uid="{00000000-0005-0000-0000-0000112B0000}"/>
    <cellStyle name="style1488649792851" xfId="10144" xr:uid="{00000000-0005-0000-0000-0000122B0000}"/>
    <cellStyle name="style1488649792914" xfId="10145" xr:uid="{00000000-0005-0000-0000-0000132B0000}"/>
    <cellStyle name="style1488649793008" xfId="10146" xr:uid="{00000000-0005-0000-0000-0000142B0000}"/>
    <cellStyle name="style1488649793117" xfId="10147" xr:uid="{00000000-0005-0000-0000-0000152B0000}"/>
    <cellStyle name="style1488649793226" xfId="10148" xr:uid="{00000000-0005-0000-0000-0000162B0000}"/>
    <cellStyle name="style1488649793320" xfId="10149" xr:uid="{00000000-0005-0000-0000-0000172B0000}"/>
    <cellStyle name="style1488651320682" xfId="10150" xr:uid="{00000000-0005-0000-0000-0000182B0000}"/>
    <cellStyle name="style1488651320807" xfId="10151" xr:uid="{00000000-0005-0000-0000-0000192B0000}"/>
    <cellStyle name="style1488651320901" xfId="10152" xr:uid="{00000000-0005-0000-0000-00001A2B0000}"/>
    <cellStyle name="style1488651321010" xfId="10153" xr:uid="{00000000-0005-0000-0000-00001B2B0000}"/>
    <cellStyle name="style1488651321120" xfId="10154" xr:uid="{00000000-0005-0000-0000-00001C2B0000}"/>
    <cellStyle name="style1488651321245" xfId="10155" xr:uid="{00000000-0005-0000-0000-00001D2B0000}"/>
    <cellStyle name="style1488651321354" xfId="10156" xr:uid="{00000000-0005-0000-0000-00001E2B0000}"/>
    <cellStyle name="style1488651321448" xfId="10157" xr:uid="{00000000-0005-0000-0000-00001F2B0000}"/>
    <cellStyle name="style1488651321526" xfId="10158" xr:uid="{00000000-0005-0000-0000-0000202B0000}"/>
    <cellStyle name="style1488651321651" xfId="10159" xr:uid="{00000000-0005-0000-0000-0000212B0000}"/>
    <cellStyle name="style1488651321776" xfId="10160" xr:uid="{00000000-0005-0000-0000-0000222B0000}"/>
    <cellStyle name="style1488651321885" xfId="10161" xr:uid="{00000000-0005-0000-0000-0000232B0000}"/>
    <cellStyle name="style1488651321963" xfId="10162" xr:uid="{00000000-0005-0000-0000-0000242B0000}"/>
    <cellStyle name="style1488651322057" xfId="10163" xr:uid="{00000000-0005-0000-0000-0000252B0000}"/>
    <cellStyle name="style1488651322135" xfId="10164" xr:uid="{00000000-0005-0000-0000-0000262B0000}"/>
    <cellStyle name="style1488651322291" xfId="10165" xr:uid="{00000000-0005-0000-0000-0000272B0000}"/>
    <cellStyle name="style1488651322385" xfId="10166" xr:uid="{00000000-0005-0000-0000-0000282B0000}"/>
    <cellStyle name="style1488651322463" xfId="10167" xr:uid="{00000000-0005-0000-0000-0000292B0000}"/>
    <cellStyle name="style1488651322573" xfId="10168" xr:uid="{00000000-0005-0000-0000-00002A2B0000}"/>
    <cellStyle name="style1488651322682" xfId="10169" xr:uid="{00000000-0005-0000-0000-00002B2B0000}"/>
    <cellStyle name="style1488651322776" xfId="10170" xr:uid="{00000000-0005-0000-0000-00002C2B0000}"/>
    <cellStyle name="style1488651322885" xfId="10171" xr:uid="{00000000-0005-0000-0000-00002D2B0000}"/>
    <cellStyle name="style1488651322995" xfId="10172" xr:uid="{00000000-0005-0000-0000-00002E2B0000}"/>
    <cellStyle name="style1488651323104" xfId="10173" xr:uid="{00000000-0005-0000-0000-00002F2B0000}"/>
    <cellStyle name="style1488651323214" xfId="10174" xr:uid="{00000000-0005-0000-0000-0000302B0000}"/>
    <cellStyle name="style1488651323323" xfId="10175" xr:uid="{00000000-0005-0000-0000-0000312B0000}"/>
    <cellStyle name="style1488651323417" xfId="10176" xr:uid="{00000000-0005-0000-0000-0000322B0000}"/>
    <cellStyle name="style1488651323495" xfId="10177" xr:uid="{00000000-0005-0000-0000-0000332B0000}"/>
    <cellStyle name="style1488651323604" xfId="10178" xr:uid="{00000000-0005-0000-0000-0000342B0000}"/>
    <cellStyle name="style1488651323714" xfId="10179" xr:uid="{00000000-0005-0000-0000-0000352B0000}"/>
    <cellStyle name="style1488651323854" xfId="10180" xr:uid="{00000000-0005-0000-0000-0000362B0000}"/>
    <cellStyle name="style1488651323933" xfId="10181" xr:uid="{00000000-0005-0000-0000-0000372B0000}"/>
    <cellStyle name="style1488651361870" xfId="10182" xr:uid="{00000000-0005-0000-0000-0000382B0000}"/>
    <cellStyle name="style1488651361979" xfId="10183" xr:uid="{00000000-0005-0000-0000-0000392B0000}"/>
    <cellStyle name="style1488651362073" xfId="10184" xr:uid="{00000000-0005-0000-0000-00003A2B0000}"/>
    <cellStyle name="style1488651362167" xfId="10185" xr:uid="{00000000-0005-0000-0000-00003B2B0000}"/>
    <cellStyle name="style1488651362261" xfId="10186" xr:uid="{00000000-0005-0000-0000-00003C2B0000}"/>
    <cellStyle name="style1488651362355" xfId="10187" xr:uid="{00000000-0005-0000-0000-00003D2B0000}"/>
    <cellStyle name="style1488651362433" xfId="10188" xr:uid="{00000000-0005-0000-0000-00003E2B0000}"/>
    <cellStyle name="style1488651362558" xfId="10189" xr:uid="{00000000-0005-0000-0000-00003F2B0000}"/>
    <cellStyle name="style1488651362636" xfId="10190" xr:uid="{00000000-0005-0000-0000-0000402B0000}"/>
    <cellStyle name="style1488651362730" xfId="10191" xr:uid="{00000000-0005-0000-0000-0000412B0000}"/>
    <cellStyle name="style1488651362839" xfId="10192" xr:uid="{00000000-0005-0000-0000-0000422B0000}"/>
    <cellStyle name="style1488651362948" xfId="10193" xr:uid="{00000000-0005-0000-0000-0000432B0000}"/>
    <cellStyle name="style1488651363026" xfId="10194" xr:uid="{00000000-0005-0000-0000-0000442B0000}"/>
    <cellStyle name="style1488651363105" xfId="10195" xr:uid="{00000000-0005-0000-0000-0000452B0000}"/>
    <cellStyle name="style1488651363198" xfId="10196" xr:uid="{00000000-0005-0000-0000-0000462B0000}"/>
    <cellStyle name="style1488651363292" xfId="10197" xr:uid="{00000000-0005-0000-0000-0000472B0000}"/>
    <cellStyle name="style1488651363401" xfId="10198" xr:uid="{00000000-0005-0000-0000-0000482B0000}"/>
    <cellStyle name="style1488651363526" xfId="10199" xr:uid="{00000000-0005-0000-0000-0000492B0000}"/>
    <cellStyle name="style1488651363620" xfId="10200" xr:uid="{00000000-0005-0000-0000-00004A2B0000}"/>
    <cellStyle name="style1488651363714" xfId="10201" xr:uid="{00000000-0005-0000-0000-00004B2B0000}"/>
    <cellStyle name="style1488651363792" xfId="10202" xr:uid="{00000000-0005-0000-0000-00004C2B0000}"/>
    <cellStyle name="style1488651363886" xfId="10203" xr:uid="{00000000-0005-0000-0000-00004D2B0000}"/>
    <cellStyle name="style1488651363980" xfId="10204" xr:uid="{00000000-0005-0000-0000-00004E2B0000}"/>
    <cellStyle name="style1488651364073" xfId="10205" xr:uid="{00000000-0005-0000-0000-00004F2B0000}"/>
    <cellStyle name="style1488651364167" xfId="10206" xr:uid="{00000000-0005-0000-0000-0000502B0000}"/>
    <cellStyle name="style1488651364261" xfId="10207" xr:uid="{00000000-0005-0000-0000-0000512B0000}"/>
    <cellStyle name="style1488651364339" xfId="10208" xr:uid="{00000000-0005-0000-0000-0000522B0000}"/>
    <cellStyle name="style1488651364417" xfId="10209" xr:uid="{00000000-0005-0000-0000-0000532B0000}"/>
    <cellStyle name="style1488651364511" xfId="10210" xr:uid="{00000000-0005-0000-0000-0000542B0000}"/>
    <cellStyle name="style1488651364636" xfId="10211" xr:uid="{00000000-0005-0000-0000-0000552B0000}"/>
    <cellStyle name="style1488651364714" xfId="10212" xr:uid="{00000000-0005-0000-0000-0000562B0000}"/>
    <cellStyle name="style1488651402178" xfId="10213" xr:uid="{00000000-0005-0000-0000-0000572B0000}"/>
    <cellStyle name="style1488651402287" xfId="10214" xr:uid="{00000000-0005-0000-0000-0000582B0000}"/>
    <cellStyle name="style1488651402381" xfId="10215" xr:uid="{00000000-0005-0000-0000-0000592B0000}"/>
    <cellStyle name="style1488651402475" xfId="10216" xr:uid="{00000000-0005-0000-0000-00005A2B0000}"/>
    <cellStyle name="style1488651402553" xfId="10217" xr:uid="{00000000-0005-0000-0000-00005B2B0000}"/>
    <cellStyle name="style1488651402646" xfId="10218" xr:uid="{00000000-0005-0000-0000-00005C2B0000}"/>
    <cellStyle name="style1488651402740" xfId="10219" xr:uid="{00000000-0005-0000-0000-00005D2B0000}"/>
    <cellStyle name="style1488651402818" xfId="10220" xr:uid="{00000000-0005-0000-0000-00005E2B0000}"/>
    <cellStyle name="style1488651402896" xfId="10221" xr:uid="{00000000-0005-0000-0000-00005F2B0000}"/>
    <cellStyle name="style1488651403006" xfId="10222" xr:uid="{00000000-0005-0000-0000-0000602B0000}"/>
    <cellStyle name="style1488651403115" xfId="10223" xr:uid="{00000000-0005-0000-0000-0000612B0000}"/>
    <cellStyle name="style1488651403209" xfId="10224" xr:uid="{00000000-0005-0000-0000-0000622B0000}"/>
    <cellStyle name="style1488651403287" xfId="10225" xr:uid="{00000000-0005-0000-0000-0000632B0000}"/>
    <cellStyle name="style1488651403365" xfId="10226" xr:uid="{00000000-0005-0000-0000-0000642B0000}"/>
    <cellStyle name="style1488651403475" xfId="10227" xr:uid="{00000000-0005-0000-0000-0000652B0000}"/>
    <cellStyle name="style1488651403568" xfId="10228" xr:uid="{00000000-0005-0000-0000-0000662B0000}"/>
    <cellStyle name="style1488651403662" xfId="10229" xr:uid="{00000000-0005-0000-0000-0000672B0000}"/>
    <cellStyle name="style1488651403803" xfId="10230" xr:uid="{00000000-0005-0000-0000-0000682B0000}"/>
    <cellStyle name="style1488651403912" xfId="10231" xr:uid="{00000000-0005-0000-0000-0000692B0000}"/>
    <cellStyle name="style1488651404022" xfId="10232" xr:uid="{00000000-0005-0000-0000-00006A2B0000}"/>
    <cellStyle name="style1488651404131" xfId="10233" xr:uid="{00000000-0005-0000-0000-00006B2B0000}"/>
    <cellStyle name="style1488651404241" xfId="10234" xr:uid="{00000000-0005-0000-0000-00006C2B0000}"/>
    <cellStyle name="style1488651404334" xfId="10235" xr:uid="{00000000-0005-0000-0000-00006D2B0000}"/>
    <cellStyle name="style1488651404428" xfId="10236" xr:uid="{00000000-0005-0000-0000-00006E2B0000}"/>
    <cellStyle name="style1488651404522" xfId="10237" xr:uid="{00000000-0005-0000-0000-00006F2B0000}"/>
    <cellStyle name="style1488651404616" xfId="10238" xr:uid="{00000000-0005-0000-0000-0000702B0000}"/>
    <cellStyle name="style1488651404709" xfId="10239" xr:uid="{00000000-0005-0000-0000-0000712B0000}"/>
    <cellStyle name="style1488651404788" xfId="10240" xr:uid="{00000000-0005-0000-0000-0000722B0000}"/>
    <cellStyle name="style1488651404897" xfId="10241" xr:uid="{00000000-0005-0000-0000-0000732B0000}"/>
    <cellStyle name="style1488651404991" xfId="10242" xr:uid="{00000000-0005-0000-0000-0000742B0000}"/>
    <cellStyle name="style1488651405116" xfId="10243" xr:uid="{00000000-0005-0000-0000-0000752B0000}"/>
    <cellStyle name="style1488651405194" xfId="10244" xr:uid="{00000000-0005-0000-0000-0000762B0000}"/>
    <cellStyle name="style1488652489211" xfId="10245" xr:uid="{00000000-0005-0000-0000-0000772B0000}"/>
    <cellStyle name="style1488652489352" xfId="10246" xr:uid="{00000000-0005-0000-0000-0000782B0000}"/>
    <cellStyle name="style1488652489477" xfId="10247" xr:uid="{00000000-0005-0000-0000-0000792B0000}"/>
    <cellStyle name="style1488652489586" xfId="10248" xr:uid="{00000000-0005-0000-0000-00007A2B0000}"/>
    <cellStyle name="style1488652489711" xfId="10249" xr:uid="{00000000-0005-0000-0000-00007B2B0000}"/>
    <cellStyle name="style1488652489836" xfId="10250" xr:uid="{00000000-0005-0000-0000-00007C2B0000}"/>
    <cellStyle name="style1488652489946" xfId="10251" xr:uid="{00000000-0005-0000-0000-00007D2B0000}"/>
    <cellStyle name="style1488652490071" xfId="10252" xr:uid="{00000000-0005-0000-0000-00007E2B0000}"/>
    <cellStyle name="style1488652490180" xfId="10253" xr:uid="{00000000-0005-0000-0000-00007F2B0000}"/>
    <cellStyle name="style1488652490321" xfId="10254" xr:uid="{00000000-0005-0000-0000-0000802B0000}"/>
    <cellStyle name="style1488652490446" xfId="10255" xr:uid="{00000000-0005-0000-0000-0000812B0000}"/>
    <cellStyle name="style1488652490540" xfId="10256" xr:uid="{00000000-0005-0000-0000-0000822B0000}"/>
    <cellStyle name="style1488652490665" xfId="10257" xr:uid="{00000000-0005-0000-0000-0000832B0000}"/>
    <cellStyle name="style1488652490805" xfId="10258" xr:uid="{00000000-0005-0000-0000-0000842B0000}"/>
    <cellStyle name="style1488652490930" xfId="10259" xr:uid="{00000000-0005-0000-0000-0000852B0000}"/>
    <cellStyle name="style1488652491024" xfId="10260" xr:uid="{00000000-0005-0000-0000-0000862B0000}"/>
    <cellStyle name="style1488652491133" xfId="10261" xr:uid="{00000000-0005-0000-0000-0000872B0000}"/>
    <cellStyle name="style1488652491258" xfId="10262" xr:uid="{00000000-0005-0000-0000-0000882B0000}"/>
    <cellStyle name="style1488652491383" xfId="10263" xr:uid="{00000000-0005-0000-0000-0000892B0000}"/>
    <cellStyle name="style1488652491540" xfId="10264" xr:uid="{00000000-0005-0000-0000-00008A2B0000}"/>
    <cellStyle name="style1488652491633" xfId="10265" xr:uid="{00000000-0005-0000-0000-00008B2B0000}"/>
    <cellStyle name="style1488652491743" xfId="10266" xr:uid="{00000000-0005-0000-0000-00008C2B0000}"/>
    <cellStyle name="style1488652491852" xfId="10267" xr:uid="{00000000-0005-0000-0000-00008D2B0000}"/>
    <cellStyle name="style1488652491946" xfId="10268" xr:uid="{00000000-0005-0000-0000-00008E2B0000}"/>
    <cellStyle name="style1488652492055" xfId="10269" xr:uid="{00000000-0005-0000-0000-00008F2B0000}"/>
    <cellStyle name="style1488652492165" xfId="10270" xr:uid="{00000000-0005-0000-0000-0000902B0000}"/>
    <cellStyle name="style1488652492274" xfId="10271" xr:uid="{00000000-0005-0000-0000-0000912B0000}"/>
    <cellStyle name="style1488652492399" xfId="10272" xr:uid="{00000000-0005-0000-0000-0000922B0000}"/>
    <cellStyle name="style1488652492508" xfId="10273" xr:uid="{00000000-0005-0000-0000-0000932B0000}"/>
    <cellStyle name="style1488652492618" xfId="10274" xr:uid="{00000000-0005-0000-0000-0000942B0000}"/>
    <cellStyle name="style1488652492727" xfId="10275" xr:uid="{00000000-0005-0000-0000-0000952B0000}"/>
    <cellStyle name="style1488652533254" xfId="10276" xr:uid="{00000000-0005-0000-0000-0000962B0000}"/>
    <cellStyle name="style1488652533363" xfId="10277" xr:uid="{00000000-0005-0000-0000-0000972B0000}"/>
    <cellStyle name="style1488652533457" xfId="10278" xr:uid="{00000000-0005-0000-0000-0000982B0000}"/>
    <cellStyle name="style1488652533551" xfId="10279" xr:uid="{00000000-0005-0000-0000-0000992B0000}"/>
    <cellStyle name="style1488652533629" xfId="10280" xr:uid="{00000000-0005-0000-0000-00009A2B0000}"/>
    <cellStyle name="style1488652533723" xfId="10281" xr:uid="{00000000-0005-0000-0000-00009B2B0000}"/>
    <cellStyle name="style1488652533817" xfId="10282" xr:uid="{00000000-0005-0000-0000-00009C2B0000}"/>
    <cellStyle name="style1488652533910" xfId="10283" xr:uid="{00000000-0005-0000-0000-00009D2B0000}"/>
    <cellStyle name="style1488652534004" xfId="10284" xr:uid="{00000000-0005-0000-0000-00009E2B0000}"/>
    <cellStyle name="style1488652534098" xfId="10285" xr:uid="{00000000-0005-0000-0000-00009F2B0000}"/>
    <cellStyle name="style1488652534176" xfId="10286" xr:uid="{00000000-0005-0000-0000-0000A02B0000}"/>
    <cellStyle name="style1488652534270" xfId="10287" xr:uid="{00000000-0005-0000-0000-0000A12B0000}"/>
    <cellStyle name="style1488652534379" xfId="10288" xr:uid="{00000000-0005-0000-0000-0000A22B0000}"/>
    <cellStyle name="style1488652534473" xfId="10289" xr:uid="{00000000-0005-0000-0000-0000A32B0000}"/>
    <cellStyle name="style1488652534567" xfId="10290" xr:uid="{00000000-0005-0000-0000-0000A42B0000}"/>
    <cellStyle name="style1488652534661" xfId="10291" xr:uid="{00000000-0005-0000-0000-0000A52B0000}"/>
    <cellStyle name="style1488652534754" xfId="10292" xr:uid="{00000000-0005-0000-0000-0000A62B0000}"/>
    <cellStyle name="style1488652534911" xfId="10293" xr:uid="{00000000-0005-0000-0000-0000A72B0000}"/>
    <cellStyle name="style1488652535020" xfId="10294" xr:uid="{00000000-0005-0000-0000-0000A82B0000}"/>
    <cellStyle name="style1488652535114" xfId="10295" xr:uid="{00000000-0005-0000-0000-0000A92B0000}"/>
    <cellStyle name="style1488652535207" xfId="10296" xr:uid="{00000000-0005-0000-0000-0000AA2B0000}"/>
    <cellStyle name="style1488652535286" xfId="10297" xr:uid="{00000000-0005-0000-0000-0000AB2B0000}"/>
    <cellStyle name="style1488652535395" xfId="10298" xr:uid="{00000000-0005-0000-0000-0000AC2B0000}"/>
    <cellStyle name="style1488652535489" xfId="10299" xr:uid="{00000000-0005-0000-0000-0000AD2B0000}"/>
    <cellStyle name="style1488652535582" xfId="10300" xr:uid="{00000000-0005-0000-0000-0000AE2B0000}"/>
    <cellStyle name="style1488652535676" xfId="10301" xr:uid="{00000000-0005-0000-0000-0000AF2B0000}"/>
    <cellStyle name="style1488652535770" xfId="10302" xr:uid="{00000000-0005-0000-0000-0000B02B0000}"/>
    <cellStyle name="style1488652535926" xfId="10303" xr:uid="{00000000-0005-0000-0000-0000B12B0000}"/>
    <cellStyle name="style1488652536020" xfId="10304" xr:uid="{00000000-0005-0000-0000-0000B22B0000}"/>
    <cellStyle name="style1488652536114" xfId="10305" xr:uid="{00000000-0005-0000-0000-0000B32B0000}"/>
    <cellStyle name="style1488652536207" xfId="10306" xr:uid="{00000000-0005-0000-0000-0000B42B0000}"/>
    <cellStyle name="style1488652536332" xfId="10307" xr:uid="{00000000-0005-0000-0000-0000B52B0000}"/>
    <cellStyle name="style1488652536411" xfId="10308" xr:uid="{00000000-0005-0000-0000-0000B62B0000}"/>
    <cellStyle name="style1488652536489" xfId="10309" xr:uid="{00000000-0005-0000-0000-0000B72B0000}"/>
    <cellStyle name="style1488652536567" xfId="10310" xr:uid="{00000000-0005-0000-0000-0000B82B0000}"/>
    <cellStyle name="style1488652536645" xfId="10311" xr:uid="{00000000-0005-0000-0000-0000B92B0000}"/>
    <cellStyle name="style1488652536708" xfId="10312" xr:uid="{00000000-0005-0000-0000-0000BA2B0000}"/>
    <cellStyle name="style1488652536786" xfId="10313" xr:uid="{00000000-0005-0000-0000-0000BB2B0000}"/>
    <cellStyle name="style1488652536864" xfId="10314" xr:uid="{00000000-0005-0000-0000-0000BC2B0000}"/>
    <cellStyle name="style1488652537020" xfId="10315" xr:uid="{00000000-0005-0000-0000-0000BD2B0000}"/>
    <cellStyle name="style1488652537098" xfId="10316" xr:uid="{00000000-0005-0000-0000-0000BE2B0000}"/>
    <cellStyle name="style1488652537176" xfId="10317" xr:uid="{00000000-0005-0000-0000-0000BF2B0000}"/>
    <cellStyle name="style1488652537239" xfId="10318" xr:uid="{00000000-0005-0000-0000-0000C02B0000}"/>
    <cellStyle name="style1488652575998" xfId="10319" xr:uid="{00000000-0005-0000-0000-0000C12B0000}"/>
    <cellStyle name="style1488652576108" xfId="10320" xr:uid="{00000000-0005-0000-0000-0000C22B0000}"/>
    <cellStyle name="style1488652576201" xfId="10321" xr:uid="{00000000-0005-0000-0000-0000C32B0000}"/>
    <cellStyle name="style1488652576280" xfId="10322" xr:uid="{00000000-0005-0000-0000-0000C42B0000}"/>
    <cellStyle name="style1488652576373" xfId="10323" xr:uid="{00000000-0005-0000-0000-0000C52B0000}"/>
    <cellStyle name="style1488652576467" xfId="10324" xr:uid="{00000000-0005-0000-0000-0000C62B0000}"/>
    <cellStyle name="style1488652576561" xfId="10325" xr:uid="{00000000-0005-0000-0000-0000C72B0000}"/>
    <cellStyle name="style1488652576686" xfId="10326" xr:uid="{00000000-0005-0000-0000-0000C82B0000}"/>
    <cellStyle name="style1488652576780" xfId="10327" xr:uid="{00000000-0005-0000-0000-0000C92B0000}"/>
    <cellStyle name="style1488652576873" xfId="10328" xr:uid="{00000000-0005-0000-0000-0000CA2B0000}"/>
    <cellStyle name="style1488652576967" xfId="10329" xr:uid="{00000000-0005-0000-0000-0000CB2B0000}"/>
    <cellStyle name="style1488652577061" xfId="10330" xr:uid="{00000000-0005-0000-0000-0000CC2B0000}"/>
    <cellStyle name="style1488652577155" xfId="10331" xr:uid="{00000000-0005-0000-0000-0000CD2B0000}"/>
    <cellStyle name="style1488652577248" xfId="10332" xr:uid="{00000000-0005-0000-0000-0000CE2B0000}"/>
    <cellStyle name="style1488652577342" xfId="10333" xr:uid="{00000000-0005-0000-0000-0000CF2B0000}"/>
    <cellStyle name="style1488652577436" xfId="10334" xr:uid="{00000000-0005-0000-0000-0000D02B0000}"/>
    <cellStyle name="style1488652577561" xfId="10335" xr:uid="{00000000-0005-0000-0000-0000D12B0000}"/>
    <cellStyle name="style1488652577670" xfId="10336" xr:uid="{00000000-0005-0000-0000-0000D22B0000}"/>
    <cellStyle name="style1488652577764" xfId="10337" xr:uid="{00000000-0005-0000-0000-0000D32B0000}"/>
    <cellStyle name="style1488652577858" xfId="10338" xr:uid="{00000000-0005-0000-0000-0000D42B0000}"/>
    <cellStyle name="style1488652577952" xfId="10339" xr:uid="{00000000-0005-0000-0000-0000D52B0000}"/>
    <cellStyle name="style1488652578030" xfId="10340" xr:uid="{00000000-0005-0000-0000-0000D62B0000}"/>
    <cellStyle name="style1488652578123" xfId="10341" xr:uid="{00000000-0005-0000-0000-0000D72B0000}"/>
    <cellStyle name="style1488652578233" xfId="10342" xr:uid="{00000000-0005-0000-0000-0000D82B0000}"/>
    <cellStyle name="style1488652578327" xfId="10343" xr:uid="{00000000-0005-0000-0000-0000D92B0000}"/>
    <cellStyle name="style1488652578420" xfId="10344" xr:uid="{00000000-0005-0000-0000-0000DA2B0000}"/>
    <cellStyle name="style1488652578514" xfId="10345" xr:uid="{00000000-0005-0000-0000-0000DB2B0000}"/>
    <cellStyle name="style1488652578623" xfId="10346" xr:uid="{00000000-0005-0000-0000-0000DC2B0000}"/>
    <cellStyle name="style1488652578717" xfId="10347" xr:uid="{00000000-0005-0000-0000-0000DD2B0000}"/>
    <cellStyle name="style1488652578811" xfId="10348" xr:uid="{00000000-0005-0000-0000-0000DE2B0000}"/>
    <cellStyle name="style1488652578905" xfId="10349" xr:uid="{00000000-0005-0000-0000-0000DF2B0000}"/>
    <cellStyle name="style1488652617035" xfId="10350" xr:uid="{00000000-0005-0000-0000-0000E02B0000}"/>
    <cellStyle name="style1488652617145" xfId="10351" xr:uid="{00000000-0005-0000-0000-0000E12B0000}"/>
    <cellStyle name="style1488652617238" xfId="10352" xr:uid="{00000000-0005-0000-0000-0000E22B0000}"/>
    <cellStyle name="style1488652617332" xfId="10353" xr:uid="{00000000-0005-0000-0000-0000E32B0000}"/>
    <cellStyle name="style1488652617426" xfId="10354" xr:uid="{00000000-0005-0000-0000-0000E42B0000}"/>
    <cellStyle name="style1488652617520" xfId="10355" xr:uid="{00000000-0005-0000-0000-0000E52B0000}"/>
    <cellStyle name="style1488652617598" xfId="10356" xr:uid="{00000000-0005-0000-0000-0000E62B0000}"/>
    <cellStyle name="style1488652617691" xfId="10357" xr:uid="{00000000-0005-0000-0000-0000E72B0000}"/>
    <cellStyle name="style1488652617785" xfId="10358" xr:uid="{00000000-0005-0000-0000-0000E82B0000}"/>
    <cellStyle name="style1488652617879" xfId="10359" xr:uid="{00000000-0005-0000-0000-0000E92B0000}"/>
    <cellStyle name="style1488652617973" xfId="10360" xr:uid="{00000000-0005-0000-0000-0000EA2B0000}"/>
    <cellStyle name="style1488652618066" xfId="10361" xr:uid="{00000000-0005-0000-0000-0000EB2B0000}"/>
    <cellStyle name="style1488652618160" xfId="10362" xr:uid="{00000000-0005-0000-0000-0000EC2B0000}"/>
    <cellStyle name="style1488652618254" xfId="10363" xr:uid="{00000000-0005-0000-0000-0000ED2B0000}"/>
    <cellStyle name="style1488652618348" xfId="10364" xr:uid="{00000000-0005-0000-0000-0000EE2B0000}"/>
    <cellStyle name="style1488652618442" xfId="10365" xr:uid="{00000000-0005-0000-0000-0000EF2B0000}"/>
    <cellStyle name="style1488652618535" xfId="10366" xr:uid="{00000000-0005-0000-0000-0000F02B0000}"/>
    <cellStyle name="style1488652618676" xfId="10367" xr:uid="{00000000-0005-0000-0000-0000F12B0000}"/>
    <cellStyle name="style1488652618770" xfId="10368" xr:uid="{00000000-0005-0000-0000-0000F22B0000}"/>
    <cellStyle name="style1488652618864" xfId="10369" xr:uid="{00000000-0005-0000-0000-0000F32B0000}"/>
    <cellStyle name="style1488652618957" xfId="10370" xr:uid="{00000000-0005-0000-0000-0000F42B0000}"/>
    <cellStyle name="style1488652619067" xfId="10371" xr:uid="{00000000-0005-0000-0000-0000F52B0000}"/>
    <cellStyle name="style1488652619176" xfId="10372" xr:uid="{00000000-0005-0000-0000-0000F62B0000}"/>
    <cellStyle name="style1488652619270" xfId="10373" xr:uid="{00000000-0005-0000-0000-0000F72B0000}"/>
    <cellStyle name="style1488652619379" xfId="10374" xr:uid="{00000000-0005-0000-0000-0000F82B0000}"/>
    <cellStyle name="style1488652619473" xfId="10375" xr:uid="{00000000-0005-0000-0000-0000F92B0000}"/>
    <cellStyle name="style1488652619551" xfId="10376" xr:uid="{00000000-0005-0000-0000-0000FA2B0000}"/>
    <cellStyle name="style1488652619692" xfId="10377" xr:uid="{00000000-0005-0000-0000-0000FB2B0000}"/>
    <cellStyle name="style1488652619785" xfId="10378" xr:uid="{00000000-0005-0000-0000-0000FC2B0000}"/>
    <cellStyle name="style1488652619879" xfId="10379" xr:uid="{00000000-0005-0000-0000-0000FD2B0000}"/>
    <cellStyle name="style1488652619973" xfId="10380" xr:uid="{00000000-0005-0000-0000-0000FE2B0000}"/>
    <cellStyle name="style1488652620082" xfId="10381" xr:uid="{00000000-0005-0000-0000-0000FF2B0000}"/>
    <cellStyle name="style1488652620161" xfId="10382" xr:uid="{00000000-0005-0000-0000-0000002C0000}"/>
    <cellStyle name="style1488652620239" xfId="10383" xr:uid="{00000000-0005-0000-0000-0000012C0000}"/>
    <cellStyle name="style1488652620317" xfId="10384" xr:uid="{00000000-0005-0000-0000-0000022C0000}"/>
    <cellStyle name="style1488652620395" xfId="10385" xr:uid="{00000000-0005-0000-0000-0000032C0000}"/>
    <cellStyle name="style1488652620481" xfId="10386" xr:uid="{00000000-0005-0000-0000-0000042C0000}"/>
    <cellStyle name="style1488652620555" xfId="10387" xr:uid="{00000000-0005-0000-0000-0000052C0000}"/>
    <cellStyle name="style1488652620633" xfId="10388" xr:uid="{00000000-0005-0000-0000-0000062C0000}"/>
    <cellStyle name="style1488652620758" xfId="10389" xr:uid="{00000000-0005-0000-0000-0000072C0000}"/>
    <cellStyle name="style1488652620820" xfId="10390" xr:uid="{00000000-0005-0000-0000-0000082C0000}"/>
    <cellStyle name="style1488652620898" xfId="10391" xr:uid="{00000000-0005-0000-0000-0000092C0000}"/>
    <cellStyle name="style1488652620977" xfId="10392" xr:uid="{00000000-0005-0000-0000-00000A2C0000}"/>
    <cellStyle name="style1488652659971" xfId="10393" xr:uid="{00000000-0005-0000-0000-00000B2C0000}"/>
    <cellStyle name="style1488652660080" xfId="10394" xr:uid="{00000000-0005-0000-0000-00000C2C0000}"/>
    <cellStyle name="style1488652660158" xfId="10395" xr:uid="{00000000-0005-0000-0000-00000D2C0000}"/>
    <cellStyle name="style1488652660252" xfId="10396" xr:uid="{00000000-0005-0000-0000-00000E2C0000}"/>
    <cellStyle name="style1488652660346" xfId="10397" xr:uid="{00000000-0005-0000-0000-00000F2C0000}"/>
    <cellStyle name="style1488652660439" xfId="10398" xr:uid="{00000000-0005-0000-0000-0000102C0000}"/>
    <cellStyle name="style1488652660533" xfId="10399" xr:uid="{00000000-0005-0000-0000-0000112C0000}"/>
    <cellStyle name="style1488652660611" xfId="10400" xr:uid="{00000000-0005-0000-0000-0000122C0000}"/>
    <cellStyle name="style1488652660706" xfId="10401" xr:uid="{00000000-0005-0000-0000-0000132C0000}"/>
    <cellStyle name="style1488652660800" xfId="10402" xr:uid="{00000000-0005-0000-0000-0000142C0000}"/>
    <cellStyle name="style1488652660893" xfId="10403" xr:uid="{00000000-0005-0000-0000-0000152C0000}"/>
    <cellStyle name="style1488652660971" xfId="10404" xr:uid="{00000000-0005-0000-0000-0000162C0000}"/>
    <cellStyle name="style1488652661081" xfId="10405" xr:uid="{00000000-0005-0000-0000-0000172C0000}"/>
    <cellStyle name="style1488652661175" xfId="10406" xr:uid="{00000000-0005-0000-0000-0000182C0000}"/>
    <cellStyle name="style1488652661284" xfId="10407" xr:uid="{00000000-0005-0000-0000-0000192C0000}"/>
    <cellStyle name="style1488652661378" xfId="10408" xr:uid="{00000000-0005-0000-0000-00001A2C0000}"/>
    <cellStyle name="style1488652661472" xfId="10409" xr:uid="{00000000-0005-0000-0000-00001B2C0000}"/>
    <cellStyle name="style1488652661612" xfId="10410" xr:uid="{00000000-0005-0000-0000-00001C2C0000}"/>
    <cellStyle name="style1488652661706" xfId="10411" xr:uid="{00000000-0005-0000-0000-00001D2C0000}"/>
    <cellStyle name="style1488652661800" xfId="10412" xr:uid="{00000000-0005-0000-0000-00001E2C0000}"/>
    <cellStyle name="style1488652661893" xfId="10413" xr:uid="{00000000-0005-0000-0000-00001F2C0000}"/>
    <cellStyle name="style1488652661987" xfId="10414" xr:uid="{00000000-0005-0000-0000-0000202C0000}"/>
    <cellStyle name="style1488652662081" xfId="10415" xr:uid="{00000000-0005-0000-0000-0000212C0000}"/>
    <cellStyle name="style1488652662175" xfId="10416" xr:uid="{00000000-0005-0000-0000-0000222C0000}"/>
    <cellStyle name="style1488652662268" xfId="10417" xr:uid="{00000000-0005-0000-0000-0000232C0000}"/>
    <cellStyle name="style1488652662362" xfId="10418" xr:uid="{00000000-0005-0000-0000-0000242C0000}"/>
    <cellStyle name="style1488652662456" xfId="10419" xr:uid="{00000000-0005-0000-0000-0000252C0000}"/>
    <cellStyle name="style1488652662565" xfId="10420" xr:uid="{00000000-0005-0000-0000-0000262C0000}"/>
    <cellStyle name="style1488652662659" xfId="10421" xr:uid="{00000000-0005-0000-0000-0000272C0000}"/>
    <cellStyle name="style1488652662738" xfId="10422" xr:uid="{00000000-0005-0000-0000-0000282C0000}"/>
    <cellStyle name="style1488652662831" xfId="10423" xr:uid="{00000000-0005-0000-0000-0000292C0000}"/>
    <cellStyle name="style1488652662941" xfId="10424" xr:uid="{00000000-0005-0000-0000-00002A2C0000}"/>
    <cellStyle name="style1488652663019" xfId="10425" xr:uid="{00000000-0005-0000-0000-00002B2C0000}"/>
    <cellStyle name="style1488652663097" xfId="10426" xr:uid="{00000000-0005-0000-0000-00002C2C0000}"/>
    <cellStyle name="style1488652663175" xfId="10427" xr:uid="{00000000-0005-0000-0000-00002D2C0000}"/>
    <cellStyle name="style1488652663238" xfId="10428" xr:uid="{00000000-0005-0000-0000-00002E2C0000}"/>
    <cellStyle name="style1488652663331" xfId="10429" xr:uid="{00000000-0005-0000-0000-00002F2C0000}"/>
    <cellStyle name="style1488652663409" xfId="10430" xr:uid="{00000000-0005-0000-0000-0000302C0000}"/>
    <cellStyle name="style1488652663488" xfId="10431" xr:uid="{00000000-0005-0000-0000-0000312C0000}"/>
    <cellStyle name="style1488652663581" xfId="10432" xr:uid="{00000000-0005-0000-0000-0000322C0000}"/>
    <cellStyle name="style1488652663644" xfId="10433" xr:uid="{00000000-0005-0000-0000-0000332C0000}"/>
    <cellStyle name="style1488652663722" xfId="10434" xr:uid="{00000000-0005-0000-0000-0000342C0000}"/>
    <cellStyle name="style1488652663800" xfId="10435" xr:uid="{00000000-0005-0000-0000-0000352C0000}"/>
    <cellStyle name="style1488652703072" xfId="10436" xr:uid="{00000000-0005-0000-0000-0000362C0000}"/>
    <cellStyle name="style1488652703181" xfId="10437" xr:uid="{00000000-0005-0000-0000-0000372C0000}"/>
    <cellStyle name="style1488652703290" xfId="10438" xr:uid="{00000000-0005-0000-0000-0000382C0000}"/>
    <cellStyle name="style1488652703384" xfId="10439" xr:uid="{00000000-0005-0000-0000-0000392C0000}"/>
    <cellStyle name="style1488652703493" xfId="10440" xr:uid="{00000000-0005-0000-0000-00003A2C0000}"/>
    <cellStyle name="style1488652703603" xfId="10441" xr:uid="{00000000-0005-0000-0000-00003B2C0000}"/>
    <cellStyle name="style1488652703712" xfId="10442" xr:uid="{00000000-0005-0000-0000-00003C2C0000}"/>
    <cellStyle name="style1488652703822" xfId="10443" xr:uid="{00000000-0005-0000-0000-00003D2C0000}"/>
    <cellStyle name="style1488652703916" xfId="10444" xr:uid="{00000000-0005-0000-0000-00003E2C0000}"/>
    <cellStyle name="style1488652703994" xfId="10445" xr:uid="{00000000-0005-0000-0000-00003F2C0000}"/>
    <cellStyle name="style1488652704103" xfId="10446" xr:uid="{00000000-0005-0000-0000-0000402C0000}"/>
    <cellStyle name="style1488652704197" xfId="10447" xr:uid="{00000000-0005-0000-0000-0000412C0000}"/>
    <cellStyle name="style1488652704291" xfId="10448" xr:uid="{00000000-0005-0000-0000-0000422C0000}"/>
    <cellStyle name="style1488652704400" xfId="10449" xr:uid="{00000000-0005-0000-0000-0000432C0000}"/>
    <cellStyle name="style1488652704494" xfId="10450" xr:uid="{00000000-0005-0000-0000-0000442C0000}"/>
    <cellStyle name="style1488652704650" xfId="10451" xr:uid="{00000000-0005-0000-0000-0000452C0000}"/>
    <cellStyle name="style1488652704775" xfId="10452" xr:uid="{00000000-0005-0000-0000-0000462C0000}"/>
    <cellStyle name="style1488652704869" xfId="10453" xr:uid="{00000000-0005-0000-0000-0000472C0000}"/>
    <cellStyle name="style1488652704978" xfId="10454" xr:uid="{00000000-0005-0000-0000-0000482C0000}"/>
    <cellStyle name="style1488652705103" xfId="10455" xr:uid="{00000000-0005-0000-0000-0000492C0000}"/>
    <cellStyle name="style1488652743359" xfId="10456" xr:uid="{00000000-0005-0000-0000-00004A2C0000}"/>
    <cellStyle name="style1488652743453" xfId="10457" xr:uid="{00000000-0005-0000-0000-00004B2C0000}"/>
    <cellStyle name="style1488652743547" xfId="10458" xr:uid="{00000000-0005-0000-0000-00004C2C0000}"/>
    <cellStyle name="style1488652743640" xfId="10459" xr:uid="{00000000-0005-0000-0000-00004D2C0000}"/>
    <cellStyle name="style1488652743734" xfId="10460" xr:uid="{00000000-0005-0000-0000-00004E2C0000}"/>
    <cellStyle name="style1488652743812" xfId="10461" xr:uid="{00000000-0005-0000-0000-00004F2C0000}"/>
    <cellStyle name="style1488652743875" xfId="10462" xr:uid="{00000000-0005-0000-0000-0000502C0000}"/>
    <cellStyle name="style1488652743968" xfId="10463" xr:uid="{00000000-0005-0000-0000-0000512C0000}"/>
    <cellStyle name="style1488652744062" xfId="10464" xr:uid="{00000000-0005-0000-0000-0000522C0000}"/>
    <cellStyle name="style1488652744140" xfId="10465" xr:uid="{00000000-0005-0000-0000-0000532C0000}"/>
    <cellStyle name="style1488652744234" xfId="10466" xr:uid="{00000000-0005-0000-0000-0000542C0000}"/>
    <cellStyle name="style1488652744328" xfId="10467" xr:uid="{00000000-0005-0000-0000-0000552C0000}"/>
    <cellStyle name="style1488652744422" xfId="10468" xr:uid="{00000000-0005-0000-0000-0000562C0000}"/>
    <cellStyle name="style1488652744515" xfId="10469" xr:uid="{00000000-0005-0000-0000-0000572C0000}"/>
    <cellStyle name="style1488652744609" xfId="10470" xr:uid="{00000000-0005-0000-0000-0000582C0000}"/>
    <cellStyle name="style1488652744703" xfId="10471" xr:uid="{00000000-0005-0000-0000-0000592C0000}"/>
    <cellStyle name="style1488652744797" xfId="10472" xr:uid="{00000000-0005-0000-0000-00005A2C0000}"/>
    <cellStyle name="style1488652744922" xfId="10473" xr:uid="{00000000-0005-0000-0000-00005B2C0000}"/>
    <cellStyle name="style1488652745016" xfId="10474" xr:uid="{00000000-0005-0000-0000-00005C2C0000}"/>
    <cellStyle name="style1488652745109" xfId="10475" xr:uid="{00000000-0005-0000-0000-00005D2C0000}"/>
    <cellStyle name="style1488652745203" xfId="10476" xr:uid="{00000000-0005-0000-0000-00005E2C0000}"/>
    <cellStyle name="style1488652745297" xfId="10477" xr:uid="{00000000-0005-0000-0000-00005F2C0000}"/>
    <cellStyle name="style1488652745422" xfId="10478" xr:uid="{00000000-0005-0000-0000-0000602C0000}"/>
    <cellStyle name="style1488652745531" xfId="10479" xr:uid="{00000000-0005-0000-0000-0000612C0000}"/>
    <cellStyle name="style1488652745641" xfId="10480" xr:uid="{00000000-0005-0000-0000-0000622C0000}"/>
    <cellStyle name="style1488652745750" xfId="10481" xr:uid="{00000000-0005-0000-0000-0000632C0000}"/>
    <cellStyle name="style1488652745859" xfId="10482" xr:uid="{00000000-0005-0000-0000-0000642C0000}"/>
    <cellStyle name="style1488652745969" xfId="10483" xr:uid="{00000000-0005-0000-0000-0000652C0000}"/>
    <cellStyle name="style1488652746063" xfId="10484" xr:uid="{00000000-0005-0000-0000-0000662C0000}"/>
    <cellStyle name="style1488652746141" xfId="10485" xr:uid="{00000000-0005-0000-0000-0000672C0000}"/>
    <cellStyle name="style1488652784679" xfId="10486" xr:uid="{00000000-0005-0000-0000-0000682C0000}"/>
    <cellStyle name="style1488652784773" xfId="10487" xr:uid="{00000000-0005-0000-0000-0000692C0000}"/>
    <cellStyle name="style1488652784867" xfId="10488" xr:uid="{00000000-0005-0000-0000-00006A2C0000}"/>
    <cellStyle name="style1488652784945" xfId="10489" xr:uid="{00000000-0005-0000-0000-00006B2C0000}"/>
    <cellStyle name="style1488652785039" xfId="10490" xr:uid="{00000000-0005-0000-0000-00006C2C0000}"/>
    <cellStyle name="style1488652785132" xfId="10491" xr:uid="{00000000-0005-0000-0000-00006D2C0000}"/>
    <cellStyle name="style1488652785211" xfId="10492" xr:uid="{00000000-0005-0000-0000-00006E2C0000}"/>
    <cellStyle name="style1488652785289" xfId="10493" xr:uid="{00000000-0005-0000-0000-00006F2C0000}"/>
    <cellStyle name="style1488652785398" xfId="10494" xr:uid="{00000000-0005-0000-0000-0000702C0000}"/>
    <cellStyle name="style1488652785476" xfId="10495" xr:uid="{00000000-0005-0000-0000-0000712C0000}"/>
    <cellStyle name="style1488652785570" xfId="10496" xr:uid="{00000000-0005-0000-0000-0000722C0000}"/>
    <cellStyle name="style1488652785664" xfId="10497" xr:uid="{00000000-0005-0000-0000-0000732C0000}"/>
    <cellStyle name="style1488652785758" xfId="10498" xr:uid="{00000000-0005-0000-0000-0000742C0000}"/>
    <cellStyle name="style1488652785851" xfId="10499" xr:uid="{00000000-0005-0000-0000-0000752C0000}"/>
    <cellStyle name="style1488652785945" xfId="10500" xr:uid="{00000000-0005-0000-0000-0000762C0000}"/>
    <cellStyle name="style1488652786023" xfId="10501" xr:uid="{00000000-0005-0000-0000-0000772C0000}"/>
    <cellStyle name="style1488652786133" xfId="10502" xr:uid="{00000000-0005-0000-0000-0000782C0000}"/>
    <cellStyle name="style1488652786258" xfId="10503" xr:uid="{00000000-0005-0000-0000-0000792C0000}"/>
    <cellStyle name="style1488652786367" xfId="10504" xr:uid="{00000000-0005-0000-0000-00007A2C0000}"/>
    <cellStyle name="style1488652786445" xfId="10505" xr:uid="{00000000-0005-0000-0000-00007B2C0000}"/>
    <cellStyle name="style1488652786539" xfId="10506" xr:uid="{00000000-0005-0000-0000-00007C2C0000}"/>
    <cellStyle name="style1488652786648" xfId="10507" xr:uid="{00000000-0005-0000-0000-00007D2C0000}"/>
    <cellStyle name="style1488652786742" xfId="10508" xr:uid="{00000000-0005-0000-0000-00007E2C0000}"/>
    <cellStyle name="style1488652786836" xfId="10509" xr:uid="{00000000-0005-0000-0000-00007F2C0000}"/>
    <cellStyle name="style1488652786930" xfId="10510" xr:uid="{00000000-0005-0000-0000-0000802C0000}"/>
    <cellStyle name="style1488652787008" xfId="10511" xr:uid="{00000000-0005-0000-0000-0000812C0000}"/>
    <cellStyle name="style1488652787102" xfId="10512" xr:uid="{00000000-0005-0000-0000-0000822C0000}"/>
    <cellStyle name="style1488652787195" xfId="10513" xr:uid="{00000000-0005-0000-0000-0000832C0000}"/>
    <cellStyle name="style1488652787289" xfId="10514" xr:uid="{00000000-0005-0000-0000-0000842C0000}"/>
    <cellStyle name="style1488652787383" xfId="10515" xr:uid="{00000000-0005-0000-0000-0000852C0000}"/>
    <cellStyle name="style1488796996647" xfId="10516" xr:uid="{00000000-0005-0000-0000-0000862C0000}"/>
    <cellStyle name="style1488796996772" xfId="10517" xr:uid="{00000000-0005-0000-0000-0000872C0000}"/>
    <cellStyle name="style1488796996882" xfId="10518" xr:uid="{00000000-0005-0000-0000-0000882C0000}"/>
    <cellStyle name="style1488796996991" xfId="10519" xr:uid="{00000000-0005-0000-0000-0000892C0000}"/>
    <cellStyle name="style1488796997100" xfId="10520" xr:uid="{00000000-0005-0000-0000-00008A2C0000}"/>
    <cellStyle name="style1488796997210" xfId="10521" xr:uid="{00000000-0005-0000-0000-00008B2C0000}"/>
    <cellStyle name="style1488796997304" xfId="10522" xr:uid="{00000000-0005-0000-0000-00008C2C0000}"/>
    <cellStyle name="style1488796997413" xfId="10523" xr:uid="{00000000-0005-0000-0000-00008D2C0000}"/>
    <cellStyle name="style1488796997491" xfId="10524" xr:uid="{00000000-0005-0000-0000-00008E2C0000}"/>
    <cellStyle name="style1488796997616" xfId="10525" xr:uid="{00000000-0005-0000-0000-00008F2C0000}"/>
    <cellStyle name="style1488796997741" xfId="10526" xr:uid="{00000000-0005-0000-0000-0000902C0000}"/>
    <cellStyle name="style1488796997850" xfId="10527" xr:uid="{00000000-0005-0000-0000-0000912C0000}"/>
    <cellStyle name="style1488796997929" xfId="10528" xr:uid="{00000000-0005-0000-0000-0000922C0000}"/>
    <cellStyle name="style1488796998023" xfId="10529" xr:uid="{00000000-0005-0000-0000-0000932C0000}"/>
    <cellStyle name="style1488796998101" xfId="10530" xr:uid="{00000000-0005-0000-0000-0000942C0000}"/>
    <cellStyle name="style1488796998257" xfId="10531" xr:uid="{00000000-0005-0000-0000-0000952C0000}"/>
    <cellStyle name="style1488796998382" xfId="10532" xr:uid="{00000000-0005-0000-0000-0000962C0000}"/>
    <cellStyle name="style1488796998491" xfId="10533" xr:uid="{00000000-0005-0000-0000-0000972C0000}"/>
    <cellStyle name="style1488796998585" xfId="10534" xr:uid="{00000000-0005-0000-0000-0000982C0000}"/>
    <cellStyle name="style1488796998694" xfId="10535" xr:uid="{00000000-0005-0000-0000-0000992C0000}"/>
    <cellStyle name="style1488796998804" xfId="10536" xr:uid="{00000000-0005-0000-0000-00009A2C0000}"/>
    <cellStyle name="style1488796998898" xfId="10537" xr:uid="{00000000-0005-0000-0000-00009B2C0000}"/>
    <cellStyle name="style1488796999007" xfId="10538" xr:uid="{00000000-0005-0000-0000-00009C2C0000}"/>
    <cellStyle name="style1488796999116" xfId="10539" xr:uid="{00000000-0005-0000-0000-00009D2C0000}"/>
    <cellStyle name="style1488796999210" xfId="10540" xr:uid="{00000000-0005-0000-0000-00009E2C0000}"/>
    <cellStyle name="style1488796999320" xfId="10541" xr:uid="{00000000-0005-0000-0000-00009F2C0000}"/>
    <cellStyle name="style1488796999429" xfId="10542" xr:uid="{00000000-0005-0000-0000-0000A02C0000}"/>
    <cellStyle name="style1488796999491" xfId="10543" xr:uid="{00000000-0005-0000-0000-0000A12C0000}"/>
    <cellStyle name="style1488796999601" xfId="10544" xr:uid="{00000000-0005-0000-0000-0000A22C0000}"/>
    <cellStyle name="style1488796999710" xfId="10545" xr:uid="{00000000-0005-0000-0000-0000A32C0000}"/>
    <cellStyle name="style1488796999835" xfId="10546" xr:uid="{00000000-0005-0000-0000-0000A42C0000}"/>
    <cellStyle name="style1488796999913" xfId="10547" xr:uid="{00000000-0005-0000-0000-0000A52C0000}"/>
    <cellStyle name="style1488797047864" xfId="10548" xr:uid="{00000000-0005-0000-0000-0000A62C0000}"/>
    <cellStyle name="style1488797047973" xfId="10549" xr:uid="{00000000-0005-0000-0000-0000A72C0000}"/>
    <cellStyle name="style1488797048051" xfId="10550" xr:uid="{00000000-0005-0000-0000-0000A82C0000}"/>
    <cellStyle name="style1488797048145" xfId="10551" xr:uid="{00000000-0005-0000-0000-0000A92C0000}"/>
    <cellStyle name="style1488797048239" xfId="10552" xr:uid="{00000000-0005-0000-0000-0000AA2C0000}"/>
    <cellStyle name="style1488797048317" xfId="10553" xr:uid="{00000000-0005-0000-0000-0000AB2C0000}"/>
    <cellStyle name="style1488797048411" xfId="10554" xr:uid="{00000000-0005-0000-0000-0000AC2C0000}"/>
    <cellStyle name="style1488797048504" xfId="10555" xr:uid="{00000000-0005-0000-0000-0000AD2C0000}"/>
    <cellStyle name="style1488797048583" xfId="10556" xr:uid="{00000000-0005-0000-0000-0000AE2C0000}"/>
    <cellStyle name="style1488797048676" xfId="10557" xr:uid="{00000000-0005-0000-0000-0000AF2C0000}"/>
    <cellStyle name="style1488797048770" xfId="10558" xr:uid="{00000000-0005-0000-0000-0000B02C0000}"/>
    <cellStyle name="style1488797048864" xfId="10559" xr:uid="{00000000-0005-0000-0000-0000B12C0000}"/>
    <cellStyle name="style1488797048942" xfId="10560" xr:uid="{00000000-0005-0000-0000-0000B22C0000}"/>
    <cellStyle name="style1488797049036" xfId="10561" xr:uid="{00000000-0005-0000-0000-0000B32C0000}"/>
    <cellStyle name="style1488797049114" xfId="10562" xr:uid="{00000000-0005-0000-0000-0000B42C0000}"/>
    <cellStyle name="style1488797049192" xfId="10563" xr:uid="{00000000-0005-0000-0000-0000B52C0000}"/>
    <cellStyle name="style1488797049301" xfId="10564" xr:uid="{00000000-0005-0000-0000-0000B62C0000}"/>
    <cellStyle name="style1488797049426" xfId="10565" xr:uid="{00000000-0005-0000-0000-0000B72C0000}"/>
    <cellStyle name="style1488797049536" xfId="10566" xr:uid="{00000000-0005-0000-0000-0000B82C0000}"/>
    <cellStyle name="style1488797049630" xfId="10567" xr:uid="{00000000-0005-0000-0000-0000B92C0000}"/>
    <cellStyle name="style1488797049723" xfId="10568" xr:uid="{00000000-0005-0000-0000-0000BA2C0000}"/>
    <cellStyle name="style1488797049801" xfId="10569" xr:uid="{00000000-0005-0000-0000-0000BB2C0000}"/>
    <cellStyle name="style1488797049895" xfId="10570" xr:uid="{00000000-0005-0000-0000-0000BC2C0000}"/>
    <cellStyle name="style1488797049989" xfId="10571" xr:uid="{00000000-0005-0000-0000-0000BD2C0000}"/>
    <cellStyle name="style1488797050083" xfId="10572" xr:uid="{00000000-0005-0000-0000-0000BE2C0000}"/>
    <cellStyle name="style1488797050161" xfId="10573" xr:uid="{00000000-0005-0000-0000-0000BF2C0000}"/>
    <cellStyle name="style1488797050255" xfId="10574" xr:uid="{00000000-0005-0000-0000-0000C02C0000}"/>
    <cellStyle name="style1488797050333" xfId="10575" xr:uid="{00000000-0005-0000-0000-0000C12C0000}"/>
    <cellStyle name="style1488797050427" xfId="10576" xr:uid="{00000000-0005-0000-0000-0000C22C0000}"/>
    <cellStyle name="style1488797050552" xfId="10577" xr:uid="{00000000-0005-0000-0000-0000C32C0000}"/>
    <cellStyle name="style1488797050630" xfId="10578" xr:uid="{00000000-0005-0000-0000-0000C42C0000}"/>
    <cellStyle name="style1488797088123" xfId="10579" xr:uid="{00000000-0005-0000-0000-0000C52C0000}"/>
    <cellStyle name="style1488797088216" xfId="10580" xr:uid="{00000000-0005-0000-0000-0000C62C0000}"/>
    <cellStyle name="style1488797088310" xfId="10581" xr:uid="{00000000-0005-0000-0000-0000C72C0000}"/>
    <cellStyle name="style1488797088388" xfId="10582" xr:uid="{00000000-0005-0000-0000-0000C82C0000}"/>
    <cellStyle name="style1488797088482" xfId="10583" xr:uid="{00000000-0005-0000-0000-0000C92C0000}"/>
    <cellStyle name="style1488797088576" xfId="10584" xr:uid="{00000000-0005-0000-0000-0000CA2C0000}"/>
    <cellStyle name="style1488797088670" xfId="10585" xr:uid="{00000000-0005-0000-0000-0000CB2C0000}"/>
    <cellStyle name="style1488797088763" xfId="10586" xr:uid="{00000000-0005-0000-0000-0000CC2C0000}"/>
    <cellStyle name="style1488797088826" xfId="10587" xr:uid="{00000000-0005-0000-0000-0000CD2C0000}"/>
    <cellStyle name="style1488797088935" xfId="10588" xr:uid="{00000000-0005-0000-0000-0000CE2C0000}"/>
    <cellStyle name="style1488797089029" xfId="10589" xr:uid="{00000000-0005-0000-0000-0000CF2C0000}"/>
    <cellStyle name="style1488797089123" xfId="10590" xr:uid="{00000000-0005-0000-0000-0000D02C0000}"/>
    <cellStyle name="style1488797089216" xfId="10591" xr:uid="{00000000-0005-0000-0000-0000D12C0000}"/>
    <cellStyle name="style1488797089295" xfId="10592" xr:uid="{00000000-0005-0000-0000-0000D22C0000}"/>
    <cellStyle name="style1488797089373" xfId="10593" xr:uid="{00000000-0005-0000-0000-0000D32C0000}"/>
    <cellStyle name="style1488797089466" xfId="10594" xr:uid="{00000000-0005-0000-0000-0000D42C0000}"/>
    <cellStyle name="style1488797089545" xfId="10595" xr:uid="{00000000-0005-0000-0000-0000D52C0000}"/>
    <cellStyle name="style1488797089654" xfId="10596" xr:uid="{00000000-0005-0000-0000-0000D62C0000}"/>
    <cellStyle name="style1488797089795" xfId="10597" xr:uid="{00000000-0005-0000-0000-0000D72C0000}"/>
    <cellStyle name="style1488797089873" xfId="10598" xr:uid="{00000000-0005-0000-0000-0000D82C0000}"/>
    <cellStyle name="style1488797089982" xfId="10599" xr:uid="{00000000-0005-0000-0000-0000D92C0000}"/>
    <cellStyle name="style1488797090060" xfId="10600" xr:uid="{00000000-0005-0000-0000-0000DA2C0000}"/>
    <cellStyle name="style1488797090154" xfId="10601" xr:uid="{00000000-0005-0000-0000-0000DB2C0000}"/>
    <cellStyle name="style1488797090248" xfId="10602" xr:uid="{00000000-0005-0000-0000-0000DC2C0000}"/>
    <cellStyle name="style1488797090326" xfId="10603" xr:uid="{00000000-0005-0000-0000-0000DD2C0000}"/>
    <cellStyle name="style1488797090420" xfId="10604" xr:uid="{00000000-0005-0000-0000-0000DE2C0000}"/>
    <cellStyle name="style1488797090513" xfId="10605" xr:uid="{00000000-0005-0000-0000-0000DF2C0000}"/>
    <cellStyle name="style1488797090576" xfId="10606" xr:uid="{00000000-0005-0000-0000-0000E02C0000}"/>
    <cellStyle name="style1488797090670" xfId="10607" xr:uid="{00000000-0005-0000-0000-0000E12C0000}"/>
    <cellStyle name="style1488797090763" xfId="10608" xr:uid="{00000000-0005-0000-0000-0000E22C0000}"/>
    <cellStyle name="style1488797090873" xfId="10609" xr:uid="{00000000-0005-0000-0000-0000E32C0000}"/>
    <cellStyle name="style1488797090951" xfId="10610" xr:uid="{00000000-0005-0000-0000-0000E42C0000}"/>
    <cellStyle name="style1488797291294" xfId="10611" xr:uid="{00000000-0005-0000-0000-0000E52C0000}"/>
    <cellStyle name="style1488797291404" xfId="10612" xr:uid="{00000000-0005-0000-0000-0000E62C0000}"/>
    <cellStyle name="style1488797291513" xfId="10613" xr:uid="{00000000-0005-0000-0000-0000E72C0000}"/>
    <cellStyle name="style1488797291622" xfId="10614" xr:uid="{00000000-0005-0000-0000-0000E82C0000}"/>
    <cellStyle name="style1488797291716" xfId="10615" xr:uid="{00000000-0005-0000-0000-0000E92C0000}"/>
    <cellStyle name="style1488797291825" xfId="10616" xr:uid="{00000000-0005-0000-0000-0000EA2C0000}"/>
    <cellStyle name="style1488797291935" xfId="10617" xr:uid="{00000000-0005-0000-0000-0000EB2C0000}"/>
    <cellStyle name="style1488797292044" xfId="10618" xr:uid="{00000000-0005-0000-0000-0000EC2C0000}"/>
    <cellStyle name="style1488797292107" xfId="10619" xr:uid="{00000000-0005-0000-0000-0000ED2C0000}"/>
    <cellStyle name="style1488797292232" xfId="10620" xr:uid="{00000000-0005-0000-0000-0000EE2C0000}"/>
    <cellStyle name="style1488797292357" xfId="10621" xr:uid="{00000000-0005-0000-0000-0000EF2C0000}"/>
    <cellStyle name="style1488797292466" xfId="10622" xr:uid="{00000000-0005-0000-0000-0000F02C0000}"/>
    <cellStyle name="style1488797292529" xfId="10623" xr:uid="{00000000-0005-0000-0000-0000F12C0000}"/>
    <cellStyle name="style1488797292622" xfId="10624" xr:uid="{00000000-0005-0000-0000-0000F22C0000}"/>
    <cellStyle name="style1488797292701" xfId="10625" xr:uid="{00000000-0005-0000-0000-0000F32C0000}"/>
    <cellStyle name="style1488797292810" xfId="10626" xr:uid="{00000000-0005-0000-0000-0000F42C0000}"/>
    <cellStyle name="style1488797292951" xfId="10627" xr:uid="{00000000-0005-0000-0000-0000F52C0000}"/>
    <cellStyle name="style1488797293044" xfId="10628" xr:uid="{00000000-0005-0000-0000-0000F62C0000}"/>
    <cellStyle name="style1488797293154" xfId="10629" xr:uid="{00000000-0005-0000-0000-0000F72C0000}"/>
    <cellStyle name="style1488797293263" xfId="10630" xr:uid="{00000000-0005-0000-0000-0000F82C0000}"/>
    <cellStyle name="style1488797293357" xfId="10631" xr:uid="{00000000-0005-0000-0000-0000F92C0000}"/>
    <cellStyle name="style1488797293466" xfId="10632" xr:uid="{00000000-0005-0000-0000-0000FA2C0000}"/>
    <cellStyle name="style1488797293560" xfId="10633" xr:uid="{00000000-0005-0000-0000-0000FB2C0000}"/>
    <cellStyle name="style1488797293669" xfId="10634" xr:uid="{00000000-0005-0000-0000-0000FC2C0000}"/>
    <cellStyle name="style1488797293779" xfId="10635" xr:uid="{00000000-0005-0000-0000-0000FD2C0000}"/>
    <cellStyle name="style1488797293872" xfId="10636" xr:uid="{00000000-0005-0000-0000-0000FE2C0000}"/>
    <cellStyle name="style1488797294013" xfId="10637" xr:uid="{00000000-0005-0000-0000-0000FF2C0000}"/>
    <cellStyle name="style1488797294091" xfId="10638" xr:uid="{00000000-0005-0000-0000-0000002D0000}"/>
    <cellStyle name="style1488797294201" xfId="10639" xr:uid="{00000000-0005-0000-0000-0000012D0000}"/>
    <cellStyle name="style1488797294295" xfId="10640" xr:uid="{00000000-0005-0000-0000-0000022D0000}"/>
    <cellStyle name="style1488797294451" xfId="10641" xr:uid="{00000000-0005-0000-0000-0000032D0000}"/>
    <cellStyle name="style1488797294529" xfId="10642" xr:uid="{00000000-0005-0000-0000-0000042D0000}"/>
    <cellStyle name="style1488797331551" xfId="10643" xr:uid="{00000000-0005-0000-0000-0000052D0000}"/>
    <cellStyle name="style1488797331661" xfId="10644" xr:uid="{00000000-0005-0000-0000-0000062D0000}"/>
    <cellStyle name="style1488797331754" xfId="10645" xr:uid="{00000000-0005-0000-0000-0000072D0000}"/>
    <cellStyle name="style1488797331833" xfId="10646" xr:uid="{00000000-0005-0000-0000-0000082D0000}"/>
    <cellStyle name="style1488797331926" xfId="10647" xr:uid="{00000000-0005-0000-0000-0000092D0000}"/>
    <cellStyle name="style1488797332020" xfId="10648" xr:uid="{00000000-0005-0000-0000-00000A2D0000}"/>
    <cellStyle name="style1488797332114" xfId="10649" xr:uid="{00000000-0005-0000-0000-00000B2D0000}"/>
    <cellStyle name="style1488797332208" xfId="10650" xr:uid="{00000000-0005-0000-0000-00000C2D0000}"/>
    <cellStyle name="style1488797332286" xfId="10651" xr:uid="{00000000-0005-0000-0000-00000D2D0000}"/>
    <cellStyle name="style1488797332379" xfId="10652" xr:uid="{00000000-0005-0000-0000-00000E2D0000}"/>
    <cellStyle name="style1488797332489" xfId="10653" xr:uid="{00000000-0005-0000-0000-00000F2D0000}"/>
    <cellStyle name="style1488797332583" xfId="10654" xr:uid="{00000000-0005-0000-0000-0000102D0000}"/>
    <cellStyle name="style1488797332661" xfId="10655" xr:uid="{00000000-0005-0000-0000-0000112D0000}"/>
    <cellStyle name="style1488797332739" xfId="10656" xr:uid="{00000000-0005-0000-0000-0000122D0000}"/>
    <cellStyle name="style1488797332817" xfId="10657" xr:uid="{00000000-0005-0000-0000-0000132D0000}"/>
    <cellStyle name="style1488797332911" xfId="10658" xr:uid="{00000000-0005-0000-0000-0000142D0000}"/>
    <cellStyle name="style1488797333005" xfId="10659" xr:uid="{00000000-0005-0000-0000-0000152D0000}"/>
    <cellStyle name="style1488797333161" xfId="10660" xr:uid="{00000000-0005-0000-0000-0000162D0000}"/>
    <cellStyle name="style1488797333255" xfId="10661" xr:uid="{00000000-0005-0000-0000-0000172D0000}"/>
    <cellStyle name="style1488797333348" xfId="10662" xr:uid="{00000000-0005-0000-0000-0000182D0000}"/>
    <cellStyle name="style1488797333426" xfId="10663" xr:uid="{00000000-0005-0000-0000-0000192D0000}"/>
    <cellStyle name="style1488797333520" xfId="10664" xr:uid="{00000000-0005-0000-0000-00001A2D0000}"/>
    <cellStyle name="style1488797333614" xfId="10665" xr:uid="{00000000-0005-0000-0000-00001B2D0000}"/>
    <cellStyle name="style1488797333708" xfId="10666" xr:uid="{00000000-0005-0000-0000-00001C2D0000}"/>
    <cellStyle name="style1488797333786" xfId="10667" xr:uid="{00000000-0005-0000-0000-00001D2D0000}"/>
    <cellStyle name="style1488797333880" xfId="10668" xr:uid="{00000000-0005-0000-0000-00001E2D0000}"/>
    <cellStyle name="style1488797333958" xfId="10669" xr:uid="{00000000-0005-0000-0000-00001F2D0000}"/>
    <cellStyle name="style1488797334051" xfId="10670" xr:uid="{00000000-0005-0000-0000-0000202D0000}"/>
    <cellStyle name="style1488797334130" xfId="10671" xr:uid="{00000000-0005-0000-0000-0000212D0000}"/>
    <cellStyle name="style1488797334255" xfId="10672" xr:uid="{00000000-0005-0000-0000-0000222D0000}"/>
    <cellStyle name="style1488797334318" xfId="10673" xr:uid="{00000000-0005-0000-0000-0000232D0000}"/>
    <cellStyle name="style1488797371185" xfId="10674" xr:uid="{00000000-0005-0000-0000-0000242D0000}"/>
    <cellStyle name="style1488797371279" xfId="10675" xr:uid="{00000000-0005-0000-0000-0000252D0000}"/>
    <cellStyle name="style1488797371373" xfId="10676" xr:uid="{00000000-0005-0000-0000-0000262D0000}"/>
    <cellStyle name="style1488797371467" xfId="10677" xr:uid="{00000000-0005-0000-0000-0000272D0000}"/>
    <cellStyle name="style1488797371545" xfId="10678" xr:uid="{00000000-0005-0000-0000-0000282D0000}"/>
    <cellStyle name="style1488797371639" xfId="10679" xr:uid="{00000000-0005-0000-0000-0000292D0000}"/>
    <cellStyle name="style1488797371732" xfId="10680" xr:uid="{00000000-0005-0000-0000-00002A2D0000}"/>
    <cellStyle name="style1488797371826" xfId="10681" xr:uid="{00000000-0005-0000-0000-00002B2D0000}"/>
    <cellStyle name="style1488797371889" xfId="10682" xr:uid="{00000000-0005-0000-0000-00002C2D0000}"/>
    <cellStyle name="style1488797371998" xfId="10683" xr:uid="{00000000-0005-0000-0000-00002D2D0000}"/>
    <cellStyle name="style1488797372107" xfId="10684" xr:uid="{00000000-0005-0000-0000-00002E2D0000}"/>
    <cellStyle name="style1488797372185" xfId="10685" xr:uid="{00000000-0005-0000-0000-00002F2D0000}"/>
    <cellStyle name="style1488797372279" xfId="10686" xr:uid="{00000000-0005-0000-0000-0000302D0000}"/>
    <cellStyle name="style1488797372357" xfId="10687" xr:uid="{00000000-0005-0000-0000-0000312D0000}"/>
    <cellStyle name="style1488797372435" xfId="10688" xr:uid="{00000000-0005-0000-0000-0000322D0000}"/>
    <cellStyle name="style1488797372529" xfId="10689" xr:uid="{00000000-0005-0000-0000-0000332D0000}"/>
    <cellStyle name="style1488797372623" xfId="10690" xr:uid="{00000000-0005-0000-0000-0000342D0000}"/>
    <cellStyle name="style1488797372701" xfId="10691" xr:uid="{00000000-0005-0000-0000-0000352D0000}"/>
    <cellStyle name="style1488797372857" xfId="10692" xr:uid="{00000000-0005-0000-0000-0000362D0000}"/>
    <cellStyle name="style1488797372951" xfId="10693" xr:uid="{00000000-0005-0000-0000-0000372D0000}"/>
    <cellStyle name="style1488797373045" xfId="10694" xr:uid="{00000000-0005-0000-0000-0000382D0000}"/>
    <cellStyle name="style1488797373123" xfId="10695" xr:uid="{00000000-0005-0000-0000-0000392D0000}"/>
    <cellStyle name="style1488797373217" xfId="10696" xr:uid="{00000000-0005-0000-0000-00003A2D0000}"/>
    <cellStyle name="style1488797373311" xfId="10697" xr:uid="{00000000-0005-0000-0000-00003B2D0000}"/>
    <cellStyle name="style1488797373389" xfId="10698" xr:uid="{00000000-0005-0000-0000-00003C2D0000}"/>
    <cellStyle name="style1488797373482" xfId="10699" xr:uid="{00000000-0005-0000-0000-00003D2D0000}"/>
    <cellStyle name="style1488797373576" xfId="10700" xr:uid="{00000000-0005-0000-0000-00003E2D0000}"/>
    <cellStyle name="style1488797373654" xfId="10701" xr:uid="{00000000-0005-0000-0000-00003F2D0000}"/>
    <cellStyle name="style1488797373732" xfId="10702" xr:uid="{00000000-0005-0000-0000-0000402D0000}"/>
    <cellStyle name="style1488797373826" xfId="10703" xr:uid="{00000000-0005-0000-0000-0000412D0000}"/>
    <cellStyle name="style1488797373951" xfId="10704" xr:uid="{00000000-0005-0000-0000-0000422D0000}"/>
    <cellStyle name="style1488797374029" xfId="10705" xr:uid="{00000000-0005-0000-0000-0000432D0000}"/>
    <cellStyle name="style1488797512273" xfId="10706" xr:uid="{00000000-0005-0000-0000-0000442D0000}"/>
    <cellStyle name="style1488797512383" xfId="10707" xr:uid="{00000000-0005-0000-0000-0000452D0000}"/>
    <cellStyle name="style1488797512492" xfId="10708" xr:uid="{00000000-0005-0000-0000-0000462D0000}"/>
    <cellStyle name="style1488797512586" xfId="10709" xr:uid="{00000000-0005-0000-0000-0000472D0000}"/>
    <cellStyle name="style1488797512695" xfId="10710" xr:uid="{00000000-0005-0000-0000-0000482D0000}"/>
    <cellStyle name="style1488797512804" xfId="10711" xr:uid="{00000000-0005-0000-0000-0000492D0000}"/>
    <cellStyle name="style1488797512914" xfId="10712" xr:uid="{00000000-0005-0000-0000-00004A2D0000}"/>
    <cellStyle name="style1488797513023" xfId="10713" xr:uid="{00000000-0005-0000-0000-00004B2D0000}"/>
    <cellStyle name="style1488797513133" xfId="10714" xr:uid="{00000000-0005-0000-0000-00004C2D0000}"/>
    <cellStyle name="style1488797513226" xfId="10715" xr:uid="{00000000-0005-0000-0000-00004D2D0000}"/>
    <cellStyle name="style1488797513351" xfId="10716" xr:uid="{00000000-0005-0000-0000-00004E2D0000}"/>
    <cellStyle name="style1488797513445" xfId="10717" xr:uid="{00000000-0005-0000-0000-00004F2D0000}"/>
    <cellStyle name="style1488797513554" xfId="10718" xr:uid="{00000000-0005-0000-0000-0000502D0000}"/>
    <cellStyle name="style1488797513664" xfId="10719" xr:uid="{00000000-0005-0000-0000-0000512D0000}"/>
    <cellStyle name="style1488797513773" xfId="10720" xr:uid="{00000000-0005-0000-0000-0000522D0000}"/>
    <cellStyle name="style1488797513945" xfId="10721" xr:uid="{00000000-0005-0000-0000-0000532D0000}"/>
    <cellStyle name="style1488797514055" xfId="10722" xr:uid="{00000000-0005-0000-0000-0000542D0000}"/>
    <cellStyle name="style1488797514148" xfId="10723" xr:uid="{00000000-0005-0000-0000-0000552D0000}"/>
    <cellStyle name="style1488797514258" xfId="10724" xr:uid="{00000000-0005-0000-0000-0000562D0000}"/>
    <cellStyle name="style1488797514367" xfId="10725" xr:uid="{00000000-0005-0000-0000-0000572D0000}"/>
    <cellStyle name="style1488797514461" xfId="10726" xr:uid="{00000000-0005-0000-0000-0000582D0000}"/>
    <cellStyle name="style1488797514570" xfId="10727" xr:uid="{00000000-0005-0000-0000-0000592D0000}"/>
    <cellStyle name="style1488797514680" xfId="10728" xr:uid="{00000000-0005-0000-0000-00005A2D0000}"/>
    <cellStyle name="style1488797514773" xfId="10729" xr:uid="{00000000-0005-0000-0000-00005B2D0000}"/>
    <cellStyle name="style1488797514883" xfId="10730" xr:uid="{00000000-0005-0000-0000-00005C2D0000}"/>
    <cellStyle name="style1488797514992" xfId="10731" xr:uid="{00000000-0005-0000-0000-00005D2D0000}"/>
    <cellStyle name="style1488797515086" xfId="10732" xr:uid="{00000000-0005-0000-0000-00005E2D0000}"/>
    <cellStyle name="style1488797515211" xfId="10733" xr:uid="{00000000-0005-0000-0000-00005F2D0000}"/>
    <cellStyle name="style1488797515320" xfId="10734" xr:uid="{00000000-0005-0000-0000-0000602D0000}"/>
    <cellStyle name="style1488797515430" xfId="10735" xr:uid="{00000000-0005-0000-0000-0000612D0000}"/>
    <cellStyle name="style1488797515524" xfId="10736" xr:uid="{00000000-0005-0000-0000-0000622D0000}"/>
    <cellStyle name="style1488797553505" xfId="10737" xr:uid="{00000000-0005-0000-0000-0000632D0000}"/>
    <cellStyle name="style1488797553614" xfId="10738" xr:uid="{00000000-0005-0000-0000-0000642D0000}"/>
    <cellStyle name="style1488797553693" xfId="10739" xr:uid="{00000000-0005-0000-0000-0000652D0000}"/>
    <cellStyle name="style1488797553786" xfId="10740" xr:uid="{00000000-0005-0000-0000-0000662D0000}"/>
    <cellStyle name="style1488797553880" xfId="10741" xr:uid="{00000000-0005-0000-0000-0000672D0000}"/>
    <cellStyle name="style1488797553958" xfId="10742" xr:uid="{00000000-0005-0000-0000-0000682D0000}"/>
    <cellStyle name="style1488797554052" xfId="10743" xr:uid="{00000000-0005-0000-0000-0000692D0000}"/>
    <cellStyle name="style1488797554146" xfId="10744" xr:uid="{00000000-0005-0000-0000-00006A2D0000}"/>
    <cellStyle name="style1488797554240" xfId="10745" xr:uid="{00000000-0005-0000-0000-00006B2D0000}"/>
    <cellStyle name="style1488797554333" xfId="10746" xr:uid="{00000000-0005-0000-0000-00006C2D0000}"/>
    <cellStyle name="style1488797554411" xfId="10747" xr:uid="{00000000-0005-0000-0000-00006D2D0000}"/>
    <cellStyle name="style1488797554505" xfId="10748" xr:uid="{00000000-0005-0000-0000-00006E2D0000}"/>
    <cellStyle name="style1488797554615" xfId="10749" xr:uid="{00000000-0005-0000-0000-00006F2D0000}"/>
    <cellStyle name="style1488797554693" xfId="10750" xr:uid="{00000000-0005-0000-0000-0000702D0000}"/>
    <cellStyle name="style1488797554786" xfId="10751" xr:uid="{00000000-0005-0000-0000-0000712D0000}"/>
    <cellStyle name="style1488797554880" xfId="10752" xr:uid="{00000000-0005-0000-0000-0000722D0000}"/>
    <cellStyle name="style1488797554974" xfId="10753" xr:uid="{00000000-0005-0000-0000-0000732D0000}"/>
    <cellStyle name="style1488797555146" xfId="10754" xr:uid="{00000000-0005-0000-0000-0000742D0000}"/>
    <cellStyle name="style1488797555224" xfId="10755" xr:uid="{00000000-0005-0000-0000-0000752D0000}"/>
    <cellStyle name="style1488797555318" xfId="10756" xr:uid="{00000000-0005-0000-0000-0000762D0000}"/>
    <cellStyle name="style1488797555412" xfId="10757" xr:uid="{00000000-0005-0000-0000-0000772D0000}"/>
    <cellStyle name="style1488797555490" xfId="10758" xr:uid="{00000000-0005-0000-0000-0000782D0000}"/>
    <cellStyle name="style1488797555584" xfId="10759" xr:uid="{00000000-0005-0000-0000-0000792D0000}"/>
    <cellStyle name="style1488797555678" xfId="10760" xr:uid="{00000000-0005-0000-0000-00007A2D0000}"/>
    <cellStyle name="style1488797555771" xfId="10761" xr:uid="{00000000-0005-0000-0000-00007B2D0000}"/>
    <cellStyle name="style1488797555896" xfId="10762" xr:uid="{00000000-0005-0000-0000-00007C2D0000}"/>
    <cellStyle name="style1488797556021" xfId="10763" xr:uid="{00000000-0005-0000-0000-00007D2D0000}"/>
    <cellStyle name="style1488797556240" xfId="10764" xr:uid="{00000000-0005-0000-0000-00007E2D0000}"/>
    <cellStyle name="style1488797556350" xfId="10765" xr:uid="{00000000-0005-0000-0000-00007F2D0000}"/>
    <cellStyle name="style1488797556443" xfId="10766" xr:uid="{00000000-0005-0000-0000-0000802D0000}"/>
    <cellStyle name="style1488797556521" xfId="10767" xr:uid="{00000000-0005-0000-0000-0000812D0000}"/>
    <cellStyle name="style1488797556646" xfId="10768" xr:uid="{00000000-0005-0000-0000-0000822D0000}"/>
    <cellStyle name="style1488797556709" xfId="10769" xr:uid="{00000000-0005-0000-0000-0000832D0000}"/>
    <cellStyle name="style1488797556787" xfId="10770" xr:uid="{00000000-0005-0000-0000-0000842D0000}"/>
    <cellStyle name="style1488797556865" xfId="10771" xr:uid="{00000000-0005-0000-0000-0000852D0000}"/>
    <cellStyle name="style1488797556943" xfId="10772" xr:uid="{00000000-0005-0000-0000-0000862D0000}"/>
    <cellStyle name="style1488797557021" xfId="10773" xr:uid="{00000000-0005-0000-0000-0000872D0000}"/>
    <cellStyle name="style1488797557100" xfId="10774" xr:uid="{00000000-0005-0000-0000-0000882D0000}"/>
    <cellStyle name="style1488797557162" xfId="10775" xr:uid="{00000000-0005-0000-0000-0000892D0000}"/>
    <cellStyle name="style1488797557318" xfId="10776" xr:uid="{00000000-0005-0000-0000-00008A2D0000}"/>
    <cellStyle name="style1488797557412" xfId="10777" xr:uid="{00000000-0005-0000-0000-00008B2D0000}"/>
    <cellStyle name="style1488797557475" xfId="10778" xr:uid="{00000000-0005-0000-0000-00008C2D0000}"/>
    <cellStyle name="style1488797557553" xfId="10779" xr:uid="{00000000-0005-0000-0000-00008D2D0000}"/>
    <cellStyle name="style1488797595574" xfId="10780" xr:uid="{00000000-0005-0000-0000-00008E2D0000}"/>
    <cellStyle name="style1488797595668" xfId="10781" xr:uid="{00000000-0005-0000-0000-00008F2D0000}"/>
    <cellStyle name="style1488797595762" xfId="10782" xr:uid="{00000000-0005-0000-0000-0000902D0000}"/>
    <cellStyle name="style1488797595840" xfId="10783" xr:uid="{00000000-0005-0000-0000-0000912D0000}"/>
    <cellStyle name="style1488797595934" xfId="10784" xr:uid="{00000000-0005-0000-0000-0000922D0000}"/>
    <cellStyle name="style1488797596027" xfId="10785" xr:uid="{00000000-0005-0000-0000-0000932D0000}"/>
    <cellStyle name="style1488797596106" xfId="10786" xr:uid="{00000000-0005-0000-0000-0000942D0000}"/>
    <cellStyle name="style1488797596215" xfId="10787" xr:uid="{00000000-0005-0000-0000-0000952D0000}"/>
    <cellStyle name="style1488797596293" xfId="10788" xr:uid="{00000000-0005-0000-0000-0000962D0000}"/>
    <cellStyle name="style1488797596387" xfId="10789" xr:uid="{00000000-0005-0000-0000-0000972D0000}"/>
    <cellStyle name="style1488797596481" xfId="10790" xr:uid="{00000000-0005-0000-0000-0000982D0000}"/>
    <cellStyle name="style1488797596559" xfId="10791" xr:uid="{00000000-0005-0000-0000-0000992D0000}"/>
    <cellStyle name="style1488797596668" xfId="10792" xr:uid="{00000000-0005-0000-0000-00009A2D0000}"/>
    <cellStyle name="style1488797596746" xfId="10793" xr:uid="{00000000-0005-0000-0000-00009B2D0000}"/>
    <cellStyle name="style1488797596856" xfId="10794" xr:uid="{00000000-0005-0000-0000-00009C2D0000}"/>
    <cellStyle name="style1488797596949" xfId="10795" xr:uid="{00000000-0005-0000-0000-00009D2D0000}"/>
    <cellStyle name="style1488797597028" xfId="10796" xr:uid="{00000000-0005-0000-0000-00009E2D0000}"/>
    <cellStyle name="style1488797597184" xfId="10797" xr:uid="{00000000-0005-0000-0000-00009F2D0000}"/>
    <cellStyle name="style1488797597278" xfId="10798" xr:uid="{00000000-0005-0000-0000-0000A02D0000}"/>
    <cellStyle name="style1488797597371" xfId="10799" xr:uid="{00000000-0005-0000-0000-0000A12D0000}"/>
    <cellStyle name="style1488797597450" xfId="10800" xr:uid="{00000000-0005-0000-0000-0000A22D0000}"/>
    <cellStyle name="style1488797597543" xfId="10801" xr:uid="{00000000-0005-0000-0000-0000A32D0000}"/>
    <cellStyle name="style1488797597637" xfId="10802" xr:uid="{00000000-0005-0000-0000-0000A42D0000}"/>
    <cellStyle name="style1488797597731" xfId="10803" xr:uid="{00000000-0005-0000-0000-0000A52D0000}"/>
    <cellStyle name="style1488797597809" xfId="10804" xr:uid="{00000000-0005-0000-0000-0000A62D0000}"/>
    <cellStyle name="style1488797597903" xfId="10805" xr:uid="{00000000-0005-0000-0000-0000A72D0000}"/>
    <cellStyle name="style1488797597997" xfId="10806" xr:uid="{00000000-0005-0000-0000-0000A82D0000}"/>
    <cellStyle name="style1488797598106" xfId="10807" xr:uid="{00000000-0005-0000-0000-0000A92D0000}"/>
    <cellStyle name="style1488797598184" xfId="10808" xr:uid="{00000000-0005-0000-0000-0000AA2D0000}"/>
    <cellStyle name="style1488797598278" xfId="10809" xr:uid="{00000000-0005-0000-0000-0000AB2D0000}"/>
    <cellStyle name="style1488797598372" xfId="10810" xr:uid="{00000000-0005-0000-0000-0000AC2D0000}"/>
    <cellStyle name="style1488797635785" xfId="10811" xr:uid="{00000000-0005-0000-0000-0000AD2D0000}"/>
    <cellStyle name="style1488797635895" xfId="10812" xr:uid="{00000000-0005-0000-0000-0000AE2D0000}"/>
    <cellStyle name="style1488797635988" xfId="10813" xr:uid="{00000000-0005-0000-0000-0000AF2D0000}"/>
    <cellStyle name="style1488797636066" xfId="10814" xr:uid="{00000000-0005-0000-0000-0000B02D0000}"/>
    <cellStyle name="style1488797636160" xfId="10815" xr:uid="{00000000-0005-0000-0000-0000B12D0000}"/>
    <cellStyle name="style1488797636254" xfId="10816" xr:uid="{00000000-0005-0000-0000-0000B22D0000}"/>
    <cellStyle name="style1488797636332" xfId="10817" xr:uid="{00000000-0005-0000-0000-0000B32D0000}"/>
    <cellStyle name="style1488797636426" xfId="10818" xr:uid="{00000000-0005-0000-0000-0000B42D0000}"/>
    <cellStyle name="style1488797636520" xfId="10819" xr:uid="{00000000-0005-0000-0000-0000B52D0000}"/>
    <cellStyle name="style1488797636598" xfId="10820" xr:uid="{00000000-0005-0000-0000-0000B62D0000}"/>
    <cellStyle name="style1488797636691" xfId="10821" xr:uid="{00000000-0005-0000-0000-0000B72D0000}"/>
    <cellStyle name="style1488797636785" xfId="10822" xr:uid="{00000000-0005-0000-0000-0000B82D0000}"/>
    <cellStyle name="style1488797636879" xfId="10823" xr:uid="{00000000-0005-0000-0000-0000B92D0000}"/>
    <cellStyle name="style1488797636973" xfId="10824" xr:uid="{00000000-0005-0000-0000-0000BA2D0000}"/>
    <cellStyle name="style1488797637066" xfId="10825" xr:uid="{00000000-0005-0000-0000-0000BB2D0000}"/>
    <cellStyle name="style1488797637160" xfId="10826" xr:uid="{00000000-0005-0000-0000-0000BC2D0000}"/>
    <cellStyle name="style1488797637254" xfId="10827" xr:uid="{00000000-0005-0000-0000-0000BD2D0000}"/>
    <cellStyle name="style1488797637426" xfId="10828" xr:uid="{00000000-0005-0000-0000-0000BE2D0000}"/>
    <cellStyle name="style1488797637520" xfId="10829" xr:uid="{00000000-0005-0000-0000-0000BF2D0000}"/>
    <cellStyle name="style1488797637613" xfId="10830" xr:uid="{00000000-0005-0000-0000-0000C02D0000}"/>
    <cellStyle name="style1488797637692" xfId="10831" xr:uid="{00000000-0005-0000-0000-0000C12D0000}"/>
    <cellStyle name="style1488797637785" xfId="10832" xr:uid="{00000000-0005-0000-0000-0000C22D0000}"/>
    <cellStyle name="style1488797637863" xfId="10833" xr:uid="{00000000-0005-0000-0000-0000C32D0000}"/>
    <cellStyle name="style1488797637957" xfId="10834" xr:uid="{00000000-0005-0000-0000-0000C42D0000}"/>
    <cellStyle name="style1488797638051" xfId="10835" xr:uid="{00000000-0005-0000-0000-0000C52D0000}"/>
    <cellStyle name="style1488797638145" xfId="10836" xr:uid="{00000000-0005-0000-0000-0000C62D0000}"/>
    <cellStyle name="style1488797638238" xfId="10837" xr:uid="{00000000-0005-0000-0000-0000C72D0000}"/>
    <cellStyle name="style1488797638381" xfId="10838" xr:uid="{00000000-0005-0000-0000-0000C82D0000}"/>
    <cellStyle name="style1488797638474" xfId="10839" xr:uid="{00000000-0005-0000-0000-0000C92D0000}"/>
    <cellStyle name="style1488797638568" xfId="10840" xr:uid="{00000000-0005-0000-0000-0000CA2D0000}"/>
    <cellStyle name="style1488797638662" xfId="10841" xr:uid="{00000000-0005-0000-0000-0000CB2D0000}"/>
    <cellStyle name="style1488797638771" xfId="10842" xr:uid="{00000000-0005-0000-0000-0000CC2D0000}"/>
    <cellStyle name="style1488797638834" xfId="10843" xr:uid="{00000000-0005-0000-0000-0000CD2D0000}"/>
    <cellStyle name="style1488797638912" xfId="10844" xr:uid="{00000000-0005-0000-0000-0000CE2D0000}"/>
    <cellStyle name="style1488797638990" xfId="10845" xr:uid="{00000000-0005-0000-0000-0000CF2D0000}"/>
    <cellStyle name="style1488797639068" xfId="10846" xr:uid="{00000000-0005-0000-0000-0000D02D0000}"/>
    <cellStyle name="style1488797639178" xfId="10847" xr:uid="{00000000-0005-0000-0000-0000D12D0000}"/>
    <cellStyle name="style1488797639271" xfId="10848" xr:uid="{00000000-0005-0000-0000-0000D22D0000}"/>
    <cellStyle name="style1488797639349" xfId="10849" xr:uid="{00000000-0005-0000-0000-0000D32D0000}"/>
    <cellStyle name="style1488797639475" xfId="10850" xr:uid="{00000000-0005-0000-0000-0000D42D0000}"/>
    <cellStyle name="style1488797639537" xfId="10851" xr:uid="{00000000-0005-0000-0000-0000D52D0000}"/>
    <cellStyle name="style1488797639615" xfId="10852" xr:uid="{00000000-0005-0000-0000-0000D62D0000}"/>
    <cellStyle name="style1488797639693" xfId="10853" xr:uid="{00000000-0005-0000-0000-0000D72D0000}"/>
    <cellStyle name="style1488797677891" xfId="10854" xr:uid="{00000000-0005-0000-0000-0000D82D0000}"/>
    <cellStyle name="style1488797677985" xfId="10855" xr:uid="{00000000-0005-0000-0000-0000D92D0000}"/>
    <cellStyle name="style1488797678078" xfId="10856" xr:uid="{00000000-0005-0000-0000-0000DA2D0000}"/>
    <cellStyle name="style1488797678156" xfId="10857" xr:uid="{00000000-0005-0000-0000-0000DB2D0000}"/>
    <cellStyle name="style1488797678250" xfId="10858" xr:uid="{00000000-0005-0000-0000-0000DC2D0000}"/>
    <cellStyle name="style1488797678344" xfId="10859" xr:uid="{00000000-0005-0000-0000-0000DD2D0000}"/>
    <cellStyle name="style1488797678422" xfId="10860" xr:uid="{00000000-0005-0000-0000-0000DE2D0000}"/>
    <cellStyle name="style1488797678516" xfId="10861" xr:uid="{00000000-0005-0000-0000-0000DF2D0000}"/>
    <cellStyle name="style1488797678610" xfId="10862" xr:uid="{00000000-0005-0000-0000-0000E02D0000}"/>
    <cellStyle name="style1488797678704" xfId="10863" xr:uid="{00000000-0005-0000-0000-0000E12D0000}"/>
    <cellStyle name="style1488797678782" xfId="10864" xr:uid="{00000000-0005-0000-0000-0000E22D0000}"/>
    <cellStyle name="style1488797678875" xfId="10865" xr:uid="{00000000-0005-0000-0000-0000E32D0000}"/>
    <cellStyle name="style1488797678985" xfId="10866" xr:uid="{00000000-0005-0000-0000-0000E42D0000}"/>
    <cellStyle name="style1488797679063" xfId="10867" xr:uid="{00000000-0005-0000-0000-0000E52D0000}"/>
    <cellStyle name="style1488797679157" xfId="10868" xr:uid="{00000000-0005-0000-0000-0000E62D0000}"/>
    <cellStyle name="style1488797679250" xfId="10869" xr:uid="{00000000-0005-0000-0000-0000E72D0000}"/>
    <cellStyle name="style1488797679329" xfId="10870" xr:uid="{00000000-0005-0000-0000-0000E82D0000}"/>
    <cellStyle name="style1488797679469" xfId="10871" xr:uid="{00000000-0005-0000-0000-0000E92D0000}"/>
    <cellStyle name="style1488797679594" xfId="10872" xr:uid="{00000000-0005-0000-0000-0000EA2D0000}"/>
    <cellStyle name="style1488797679672" xfId="10873" xr:uid="{00000000-0005-0000-0000-0000EB2D0000}"/>
    <cellStyle name="style1488797679766" xfId="10874" xr:uid="{00000000-0005-0000-0000-0000EC2D0000}"/>
    <cellStyle name="style1488797679860" xfId="10875" xr:uid="{00000000-0005-0000-0000-0000ED2D0000}"/>
    <cellStyle name="style1488797679954" xfId="10876" xr:uid="{00000000-0005-0000-0000-0000EE2D0000}"/>
    <cellStyle name="style1488797680032" xfId="10877" xr:uid="{00000000-0005-0000-0000-0000EF2D0000}"/>
    <cellStyle name="style1488797680126" xfId="10878" xr:uid="{00000000-0005-0000-0000-0000F02D0000}"/>
    <cellStyle name="style1488797680219" xfId="10879" xr:uid="{00000000-0005-0000-0000-0000F12D0000}"/>
    <cellStyle name="style1488797680313" xfId="10880" xr:uid="{00000000-0005-0000-0000-0000F22D0000}"/>
    <cellStyle name="style1488797680422" xfId="10881" xr:uid="{00000000-0005-0000-0000-0000F32D0000}"/>
    <cellStyle name="style1488797680501" xfId="10882" xr:uid="{00000000-0005-0000-0000-0000F42D0000}"/>
    <cellStyle name="style1488797680594" xfId="10883" xr:uid="{00000000-0005-0000-0000-0000F52D0000}"/>
    <cellStyle name="style1488797680688" xfId="10884" xr:uid="{00000000-0005-0000-0000-0000F62D0000}"/>
    <cellStyle name="style1488797680782" xfId="10885" xr:uid="{00000000-0005-0000-0000-0000F72D0000}"/>
    <cellStyle name="style1488797680860" xfId="10886" xr:uid="{00000000-0005-0000-0000-0000F82D0000}"/>
    <cellStyle name="style1488797680938" xfId="10887" xr:uid="{00000000-0005-0000-0000-0000F92D0000}"/>
    <cellStyle name="style1488797681016" xfId="10888" xr:uid="{00000000-0005-0000-0000-0000FA2D0000}"/>
    <cellStyle name="style1488797681094" xfId="10889" xr:uid="{00000000-0005-0000-0000-0000FB2D0000}"/>
    <cellStyle name="style1488797681157" xfId="10890" xr:uid="{00000000-0005-0000-0000-0000FC2D0000}"/>
    <cellStyle name="style1488797681235" xfId="10891" xr:uid="{00000000-0005-0000-0000-0000FD2D0000}"/>
    <cellStyle name="style1488797681313" xfId="10892" xr:uid="{00000000-0005-0000-0000-0000FE2D0000}"/>
    <cellStyle name="style1488797681407" xfId="10893" xr:uid="{00000000-0005-0000-0000-0000FF2D0000}"/>
    <cellStyle name="style1488797681485" xfId="10894" xr:uid="{00000000-0005-0000-0000-0000002E0000}"/>
    <cellStyle name="style1488797681563" xfId="10895" xr:uid="{00000000-0005-0000-0000-0000012E0000}"/>
    <cellStyle name="style1488797681626" xfId="10896" xr:uid="{00000000-0005-0000-0000-0000022E0000}"/>
    <cellStyle name="style1488797719147" xfId="10897" xr:uid="{00000000-0005-0000-0000-0000032E0000}"/>
    <cellStyle name="style1488797719256" xfId="10898" xr:uid="{00000000-0005-0000-0000-0000042E0000}"/>
    <cellStyle name="style1488797719350" xfId="10899" xr:uid="{00000000-0005-0000-0000-0000052E0000}"/>
    <cellStyle name="style1488797719444" xfId="10900" xr:uid="{00000000-0005-0000-0000-0000062E0000}"/>
    <cellStyle name="style1488797719553" xfId="10901" xr:uid="{00000000-0005-0000-0000-0000072E0000}"/>
    <cellStyle name="style1488797719663" xfId="10902" xr:uid="{00000000-0005-0000-0000-0000082E0000}"/>
    <cellStyle name="style1488797719756" xfId="10903" xr:uid="{00000000-0005-0000-0000-0000092E0000}"/>
    <cellStyle name="style1488797719866" xfId="10904" xr:uid="{00000000-0005-0000-0000-00000A2E0000}"/>
    <cellStyle name="style1488797719975" xfId="10905" xr:uid="{00000000-0005-0000-0000-00000B2E0000}"/>
    <cellStyle name="style1488797720053" xfId="10906" xr:uid="{00000000-0005-0000-0000-00000C2E0000}"/>
    <cellStyle name="style1488797720147" xfId="10907" xr:uid="{00000000-0005-0000-0000-00000D2E0000}"/>
    <cellStyle name="style1488797720241" xfId="10908" xr:uid="{00000000-0005-0000-0000-00000E2E0000}"/>
    <cellStyle name="style1488797720334" xfId="10909" xr:uid="{00000000-0005-0000-0000-00000F2E0000}"/>
    <cellStyle name="style1488797720413" xfId="10910" xr:uid="{00000000-0005-0000-0000-0000102E0000}"/>
    <cellStyle name="style1488797720522" xfId="10911" xr:uid="{00000000-0005-0000-0000-0000112E0000}"/>
    <cellStyle name="style1488797720631" xfId="10912" xr:uid="{00000000-0005-0000-0000-0000122E0000}"/>
    <cellStyle name="style1488797720803" xfId="10913" xr:uid="{00000000-0005-0000-0000-0000132E0000}"/>
    <cellStyle name="style1488797720913" xfId="10914" xr:uid="{00000000-0005-0000-0000-0000142E0000}"/>
    <cellStyle name="style1488797721006" xfId="10915" xr:uid="{00000000-0005-0000-0000-0000152E0000}"/>
    <cellStyle name="style1488797721116" xfId="10916" xr:uid="{00000000-0005-0000-0000-0000162E0000}"/>
    <cellStyle name="style1488797758718" xfId="10917" xr:uid="{00000000-0005-0000-0000-0000172E0000}"/>
    <cellStyle name="style1488797758812" xfId="10918" xr:uid="{00000000-0005-0000-0000-0000182E0000}"/>
    <cellStyle name="style1488797758906" xfId="10919" xr:uid="{00000000-0005-0000-0000-0000192E0000}"/>
    <cellStyle name="style1488797759015" xfId="10920" xr:uid="{00000000-0005-0000-0000-00001A2E0000}"/>
    <cellStyle name="style1488797759093" xfId="10921" xr:uid="{00000000-0005-0000-0000-00001B2E0000}"/>
    <cellStyle name="style1488797759172" xfId="10922" xr:uid="{00000000-0005-0000-0000-00001C2E0000}"/>
    <cellStyle name="style1488797759281" xfId="10923" xr:uid="{00000000-0005-0000-0000-00001D2E0000}"/>
    <cellStyle name="style1488797759359" xfId="10924" xr:uid="{00000000-0005-0000-0000-00001E2E0000}"/>
    <cellStyle name="style1488797759454" xfId="10925" xr:uid="{00000000-0005-0000-0000-00001F2E0000}"/>
    <cellStyle name="style1488797759547" xfId="10926" xr:uid="{00000000-0005-0000-0000-0000202E0000}"/>
    <cellStyle name="style1488797759641" xfId="10927" xr:uid="{00000000-0005-0000-0000-0000212E0000}"/>
    <cellStyle name="style1488797759719" xfId="10928" xr:uid="{00000000-0005-0000-0000-0000222E0000}"/>
    <cellStyle name="style1488797759813" xfId="10929" xr:uid="{00000000-0005-0000-0000-0000232E0000}"/>
    <cellStyle name="style1488797759907" xfId="10930" xr:uid="{00000000-0005-0000-0000-0000242E0000}"/>
    <cellStyle name="style1488797760001" xfId="10931" xr:uid="{00000000-0005-0000-0000-0000252E0000}"/>
    <cellStyle name="style1488797760094" xfId="10932" xr:uid="{00000000-0005-0000-0000-0000262E0000}"/>
    <cellStyle name="style1488797760188" xfId="10933" xr:uid="{00000000-0005-0000-0000-0000272E0000}"/>
    <cellStyle name="style1488797760329" xfId="10934" xr:uid="{00000000-0005-0000-0000-0000282E0000}"/>
    <cellStyle name="style1488797760438" xfId="10935" xr:uid="{00000000-0005-0000-0000-0000292E0000}"/>
    <cellStyle name="style1488797760532" xfId="10936" xr:uid="{00000000-0005-0000-0000-00002A2E0000}"/>
    <cellStyle name="style1488797760626" xfId="10937" xr:uid="{00000000-0005-0000-0000-00002B2E0000}"/>
    <cellStyle name="style1488797760719" xfId="10938" xr:uid="{00000000-0005-0000-0000-00002C2E0000}"/>
    <cellStyle name="style1488797760813" xfId="10939" xr:uid="{00000000-0005-0000-0000-00002D2E0000}"/>
    <cellStyle name="style1488797760907" xfId="10940" xr:uid="{00000000-0005-0000-0000-00002E2E0000}"/>
    <cellStyle name="style1488797761001" xfId="10941" xr:uid="{00000000-0005-0000-0000-00002F2E0000}"/>
    <cellStyle name="style1488797761079" xfId="10942" xr:uid="{00000000-0005-0000-0000-0000302E0000}"/>
    <cellStyle name="style1488797761188" xfId="10943" xr:uid="{00000000-0005-0000-0000-0000312E0000}"/>
    <cellStyle name="style1488797761282" xfId="10944" xr:uid="{00000000-0005-0000-0000-0000322E0000}"/>
    <cellStyle name="style1488797761376" xfId="10945" xr:uid="{00000000-0005-0000-0000-0000332E0000}"/>
    <cellStyle name="style1488797761469" xfId="10946" xr:uid="{00000000-0005-0000-0000-0000342E0000}"/>
    <cellStyle name="style1488797799959" xfId="10947" xr:uid="{00000000-0005-0000-0000-0000352E0000}"/>
    <cellStyle name="style1488797800053" xfId="10948" xr:uid="{00000000-0005-0000-0000-0000362E0000}"/>
    <cellStyle name="style1488797800147" xfId="10949" xr:uid="{00000000-0005-0000-0000-0000372E0000}"/>
    <cellStyle name="style1488797800241" xfId="10950" xr:uid="{00000000-0005-0000-0000-0000382E0000}"/>
    <cellStyle name="style1488797800334" xfId="10951" xr:uid="{00000000-0005-0000-0000-0000392E0000}"/>
    <cellStyle name="style1488797800413" xfId="10952" xr:uid="{00000000-0005-0000-0000-00003A2E0000}"/>
    <cellStyle name="style1488797800491" xfId="10953" xr:uid="{00000000-0005-0000-0000-00003B2E0000}"/>
    <cellStyle name="style1488797800585" xfId="10954" xr:uid="{00000000-0005-0000-0000-00003C2E0000}"/>
    <cellStyle name="style1488797800663" xfId="10955" xr:uid="{00000000-0005-0000-0000-00003D2E0000}"/>
    <cellStyle name="style1488797800756" xfId="10956" xr:uid="{00000000-0005-0000-0000-00003E2E0000}"/>
    <cellStyle name="style1488797800835" xfId="10957" xr:uid="{00000000-0005-0000-0000-00003F2E0000}"/>
    <cellStyle name="style1488797800944" xfId="10958" xr:uid="{00000000-0005-0000-0000-0000402E0000}"/>
    <cellStyle name="style1488797801038" xfId="10959" xr:uid="{00000000-0005-0000-0000-0000412E0000}"/>
    <cellStyle name="style1488797801131" xfId="10960" xr:uid="{00000000-0005-0000-0000-0000422E0000}"/>
    <cellStyle name="style1488797801210" xfId="10961" xr:uid="{00000000-0005-0000-0000-0000432E0000}"/>
    <cellStyle name="style1488797801303" xfId="10962" xr:uid="{00000000-0005-0000-0000-0000442E0000}"/>
    <cellStyle name="style1488797801397" xfId="10963" xr:uid="{00000000-0005-0000-0000-0000452E0000}"/>
    <cellStyle name="style1488797801538" xfId="10964" xr:uid="{00000000-0005-0000-0000-0000462E0000}"/>
    <cellStyle name="style1488797801647" xfId="10965" xr:uid="{00000000-0005-0000-0000-0000472E0000}"/>
    <cellStyle name="style1488797801741" xfId="10966" xr:uid="{00000000-0005-0000-0000-0000482E0000}"/>
    <cellStyle name="style1488797801835" xfId="10967" xr:uid="{00000000-0005-0000-0000-0000492E0000}"/>
    <cellStyle name="style1488797801928" xfId="10968" xr:uid="{00000000-0005-0000-0000-00004A2E0000}"/>
    <cellStyle name="style1488797802022" xfId="10969" xr:uid="{00000000-0005-0000-0000-00004B2E0000}"/>
    <cellStyle name="style1488797802100" xfId="10970" xr:uid="{00000000-0005-0000-0000-00004C2E0000}"/>
    <cellStyle name="style1488797802194" xfId="10971" xr:uid="{00000000-0005-0000-0000-00004D2E0000}"/>
    <cellStyle name="style1488797802288" xfId="10972" xr:uid="{00000000-0005-0000-0000-00004E2E0000}"/>
    <cellStyle name="style1488797802366" xfId="10973" xr:uid="{00000000-0005-0000-0000-00004F2E0000}"/>
    <cellStyle name="style1488797802460" xfId="10974" xr:uid="{00000000-0005-0000-0000-0000502E0000}"/>
    <cellStyle name="style1488797802553" xfId="10975" xr:uid="{00000000-0005-0000-0000-0000512E0000}"/>
    <cellStyle name="style1488797802632" xfId="10976" xr:uid="{00000000-0005-0000-0000-0000522E0000}"/>
    <cellStyle name="style1488798885608" xfId="10977" xr:uid="{00000000-0005-0000-0000-0000532E0000}"/>
    <cellStyle name="style1488798885733" xfId="10978" xr:uid="{00000000-0005-0000-0000-0000542E0000}"/>
    <cellStyle name="style1488798885827" xfId="10979" xr:uid="{00000000-0005-0000-0000-0000552E0000}"/>
    <cellStyle name="style1488798885937" xfId="10980" xr:uid="{00000000-0005-0000-0000-0000562E0000}"/>
    <cellStyle name="style1488798886046" xfId="10981" xr:uid="{00000000-0005-0000-0000-0000572E0000}"/>
    <cellStyle name="style1488798886140" xfId="10982" xr:uid="{00000000-0005-0000-0000-0000582E0000}"/>
    <cellStyle name="style1488798886249" xfId="10983" xr:uid="{00000000-0005-0000-0000-0000592E0000}"/>
    <cellStyle name="style1488798886358" xfId="10984" xr:uid="{00000000-0005-0000-0000-00005A2E0000}"/>
    <cellStyle name="style1488798886452" xfId="10985" xr:uid="{00000000-0005-0000-0000-00005B2E0000}"/>
    <cellStyle name="style1488798886577" xfId="10986" xr:uid="{00000000-0005-0000-0000-00005C2E0000}"/>
    <cellStyle name="style1488798886718" xfId="10987" xr:uid="{00000000-0005-0000-0000-00005D2E0000}"/>
    <cellStyle name="style1488798886827" xfId="10988" xr:uid="{00000000-0005-0000-0000-00005E2E0000}"/>
    <cellStyle name="style1488798886890" xfId="10989" xr:uid="{00000000-0005-0000-0000-00005F2E0000}"/>
    <cellStyle name="style1488798886983" xfId="10990" xr:uid="{00000000-0005-0000-0000-0000602E0000}"/>
    <cellStyle name="style1488798887062" xfId="10991" xr:uid="{00000000-0005-0000-0000-0000612E0000}"/>
    <cellStyle name="style1488798887249" xfId="10992" xr:uid="{00000000-0005-0000-0000-0000622E0000}"/>
    <cellStyle name="style1488798887374" xfId="10993" xr:uid="{00000000-0005-0000-0000-0000632E0000}"/>
    <cellStyle name="style1488798887452" xfId="10994" xr:uid="{00000000-0005-0000-0000-0000642E0000}"/>
    <cellStyle name="style1488798887562" xfId="10995" xr:uid="{00000000-0005-0000-0000-0000652E0000}"/>
    <cellStyle name="style1488798887656" xfId="10996" xr:uid="{00000000-0005-0000-0000-0000662E0000}"/>
    <cellStyle name="style1488798887765" xfId="10997" xr:uid="{00000000-0005-0000-0000-0000672E0000}"/>
    <cellStyle name="style1488798887859" xfId="10998" xr:uid="{00000000-0005-0000-0000-0000682E0000}"/>
    <cellStyle name="style1488798887968" xfId="10999" xr:uid="{00000000-0005-0000-0000-0000692E0000}"/>
    <cellStyle name="style1488798888078" xfId="11000" xr:uid="{00000000-0005-0000-0000-00006A2E0000}"/>
    <cellStyle name="style1488798888171" xfId="11001" xr:uid="{00000000-0005-0000-0000-00006B2E0000}"/>
    <cellStyle name="style1488798888281" xfId="11002" xr:uid="{00000000-0005-0000-0000-00006C2E0000}"/>
    <cellStyle name="style1488798888390" xfId="11003" xr:uid="{00000000-0005-0000-0000-00006D2E0000}"/>
    <cellStyle name="style1488798888468" xfId="11004" xr:uid="{00000000-0005-0000-0000-00006E2E0000}"/>
    <cellStyle name="style1488798888578" xfId="11005" xr:uid="{00000000-0005-0000-0000-00006F2E0000}"/>
    <cellStyle name="style1488798888687" xfId="11006" xr:uid="{00000000-0005-0000-0000-0000702E0000}"/>
    <cellStyle name="style1488798888812" xfId="11007" xr:uid="{00000000-0005-0000-0000-0000712E0000}"/>
    <cellStyle name="style1488798888890" xfId="11008" xr:uid="{00000000-0005-0000-0000-0000722E0000}"/>
    <cellStyle name="style1488798926146" xfId="11009" xr:uid="{00000000-0005-0000-0000-0000732E0000}"/>
    <cellStyle name="style1488798926255" xfId="11010" xr:uid="{00000000-0005-0000-0000-0000742E0000}"/>
    <cellStyle name="style1488798926349" xfId="11011" xr:uid="{00000000-0005-0000-0000-0000752E0000}"/>
    <cellStyle name="style1488798926427" xfId="11012" xr:uid="{00000000-0005-0000-0000-0000762E0000}"/>
    <cellStyle name="style1488798926521" xfId="11013" xr:uid="{00000000-0005-0000-0000-0000772E0000}"/>
    <cellStyle name="style1488798926614" xfId="11014" xr:uid="{00000000-0005-0000-0000-0000782E0000}"/>
    <cellStyle name="style1488798926708" xfId="11015" xr:uid="{00000000-0005-0000-0000-0000792E0000}"/>
    <cellStyle name="style1488798926786" xfId="11016" xr:uid="{00000000-0005-0000-0000-00007A2E0000}"/>
    <cellStyle name="style1488798926864" xfId="11017" xr:uid="{00000000-0005-0000-0000-00007B2E0000}"/>
    <cellStyle name="style1488798926958" xfId="11018" xr:uid="{00000000-0005-0000-0000-00007C2E0000}"/>
    <cellStyle name="style1488798927067" xfId="11019" xr:uid="{00000000-0005-0000-0000-00007D2E0000}"/>
    <cellStyle name="style1488798927161" xfId="11020" xr:uid="{00000000-0005-0000-0000-00007E2E0000}"/>
    <cellStyle name="style1488798927255" xfId="11021" xr:uid="{00000000-0005-0000-0000-00007F2E0000}"/>
    <cellStyle name="style1488798927333" xfId="11022" xr:uid="{00000000-0005-0000-0000-0000802E0000}"/>
    <cellStyle name="style1488798927411" xfId="11023" xr:uid="{00000000-0005-0000-0000-0000812E0000}"/>
    <cellStyle name="style1488798927489" xfId="11024" xr:uid="{00000000-0005-0000-0000-0000822E0000}"/>
    <cellStyle name="style1488798927599" xfId="11025" xr:uid="{00000000-0005-0000-0000-0000832E0000}"/>
    <cellStyle name="style1488798927755" xfId="11026" xr:uid="{00000000-0005-0000-0000-0000842E0000}"/>
    <cellStyle name="style1488798927896" xfId="11027" xr:uid="{00000000-0005-0000-0000-0000852E0000}"/>
    <cellStyle name="style1488798927989" xfId="11028" xr:uid="{00000000-0005-0000-0000-0000862E0000}"/>
    <cellStyle name="style1488798928068" xfId="11029" xr:uid="{00000000-0005-0000-0000-0000872E0000}"/>
    <cellStyle name="style1488798928177" xfId="11030" xr:uid="{00000000-0005-0000-0000-0000882E0000}"/>
    <cellStyle name="style1488798928271" xfId="11031" xr:uid="{00000000-0005-0000-0000-0000892E0000}"/>
    <cellStyle name="style1488798928349" xfId="11032" xr:uid="{00000000-0005-0000-0000-00008A2E0000}"/>
    <cellStyle name="style1488798928443" xfId="11033" xr:uid="{00000000-0005-0000-0000-00008B2E0000}"/>
    <cellStyle name="style1488798928536" xfId="11034" xr:uid="{00000000-0005-0000-0000-00008C2E0000}"/>
    <cellStyle name="style1488798928615" xfId="11035" xr:uid="{00000000-0005-0000-0000-00008D2E0000}"/>
    <cellStyle name="style1488798928693" xfId="11036" xr:uid="{00000000-0005-0000-0000-00008E2E0000}"/>
    <cellStyle name="style1488798928787" xfId="11037" xr:uid="{00000000-0005-0000-0000-00008F2E0000}"/>
    <cellStyle name="style1488798928912" xfId="11038" xr:uid="{00000000-0005-0000-0000-0000902E0000}"/>
    <cellStyle name="style1488798928990" xfId="11039" xr:uid="{00000000-0005-0000-0000-0000912E0000}"/>
    <cellStyle name="style1488798965932" xfId="11040" xr:uid="{00000000-0005-0000-0000-0000922E0000}"/>
    <cellStyle name="style1488798966042" xfId="11041" xr:uid="{00000000-0005-0000-0000-0000932E0000}"/>
    <cellStyle name="style1488798966136" xfId="11042" xr:uid="{00000000-0005-0000-0000-0000942E0000}"/>
    <cellStyle name="style1488798966214" xfId="11043" xr:uid="{00000000-0005-0000-0000-0000952E0000}"/>
    <cellStyle name="style1488798966308" xfId="11044" xr:uid="{00000000-0005-0000-0000-0000962E0000}"/>
    <cellStyle name="style1488798966401" xfId="11045" xr:uid="{00000000-0005-0000-0000-0000972E0000}"/>
    <cellStyle name="style1488798966479" xfId="11046" xr:uid="{00000000-0005-0000-0000-0000982E0000}"/>
    <cellStyle name="style1488798966573" xfId="11047" xr:uid="{00000000-0005-0000-0000-0000992E0000}"/>
    <cellStyle name="style1488798966651" xfId="11048" xr:uid="{00000000-0005-0000-0000-00009A2E0000}"/>
    <cellStyle name="style1488798966745" xfId="11049" xr:uid="{00000000-0005-0000-0000-00009B2E0000}"/>
    <cellStyle name="style1488798966839" xfId="11050" xr:uid="{00000000-0005-0000-0000-00009C2E0000}"/>
    <cellStyle name="style1488798966964" xfId="11051" xr:uid="{00000000-0005-0000-0000-00009D2E0000}"/>
    <cellStyle name="style1488798967042" xfId="11052" xr:uid="{00000000-0005-0000-0000-00009E2E0000}"/>
    <cellStyle name="style1488798967120" xfId="11053" xr:uid="{00000000-0005-0000-0000-00009F2E0000}"/>
    <cellStyle name="style1488798967214" xfId="11054" xr:uid="{00000000-0005-0000-0000-0000A02E0000}"/>
    <cellStyle name="style1488798967308" xfId="11055" xr:uid="{00000000-0005-0000-0000-0000A12E0000}"/>
    <cellStyle name="style1488798967386" xfId="11056" xr:uid="{00000000-0005-0000-0000-0000A22E0000}"/>
    <cellStyle name="style1488798967527" xfId="11057" xr:uid="{00000000-0005-0000-0000-0000A32E0000}"/>
    <cellStyle name="style1488798967667" xfId="11058" xr:uid="{00000000-0005-0000-0000-0000A42E0000}"/>
    <cellStyle name="style1488798967745" xfId="11059" xr:uid="{00000000-0005-0000-0000-0000A52E0000}"/>
    <cellStyle name="style1488798967839" xfId="11060" xr:uid="{00000000-0005-0000-0000-0000A62E0000}"/>
    <cellStyle name="style1488798967933" xfId="11061" xr:uid="{00000000-0005-0000-0000-0000A72E0000}"/>
    <cellStyle name="style1488798968027" xfId="11062" xr:uid="{00000000-0005-0000-0000-0000A82E0000}"/>
    <cellStyle name="style1488798968105" xfId="11063" xr:uid="{00000000-0005-0000-0000-0000A92E0000}"/>
    <cellStyle name="style1488798968198" xfId="11064" xr:uid="{00000000-0005-0000-0000-0000AA2E0000}"/>
    <cellStyle name="style1488798968292" xfId="11065" xr:uid="{00000000-0005-0000-0000-0000AB2E0000}"/>
    <cellStyle name="style1488798968386" xfId="11066" xr:uid="{00000000-0005-0000-0000-0000AC2E0000}"/>
    <cellStyle name="style1488798968448" xfId="11067" xr:uid="{00000000-0005-0000-0000-0000AD2E0000}"/>
    <cellStyle name="style1488798968542" xfId="11068" xr:uid="{00000000-0005-0000-0000-0000AE2E0000}"/>
    <cellStyle name="style1488798968636" xfId="11069" xr:uid="{00000000-0005-0000-0000-0000AF2E0000}"/>
    <cellStyle name="style1488798968745" xfId="11070" xr:uid="{00000000-0005-0000-0000-0000B02E0000}"/>
    <cellStyle name="style1488798968824" xfId="11071" xr:uid="{00000000-0005-0000-0000-0000B12E0000}"/>
    <cellStyle name="style1488807276216" xfId="11072" xr:uid="{00000000-0005-0000-0000-0000B22E0000}"/>
    <cellStyle name="style1488807276373" xfId="11073" xr:uid="{00000000-0005-0000-0000-0000B32E0000}"/>
    <cellStyle name="style1488807276482" xfId="11074" xr:uid="{00000000-0005-0000-0000-0000B42E0000}"/>
    <cellStyle name="style1488807276607" xfId="11075" xr:uid="{00000000-0005-0000-0000-0000B52E0000}"/>
    <cellStyle name="style1488807276732" xfId="11076" xr:uid="{00000000-0005-0000-0000-0000B62E0000}"/>
    <cellStyle name="style1488807276842" xfId="11077" xr:uid="{00000000-0005-0000-0000-0000B72E0000}"/>
    <cellStyle name="style1488807276951" xfId="11078" xr:uid="{00000000-0005-0000-0000-0000B82E0000}"/>
    <cellStyle name="style1488807277076" xfId="11079" xr:uid="{00000000-0005-0000-0000-0000B92E0000}"/>
    <cellStyle name="style1488807277232" xfId="11080" xr:uid="{00000000-0005-0000-0000-0000BA2E0000}"/>
    <cellStyle name="style1488807277342" xfId="11081" xr:uid="{00000000-0005-0000-0000-0000BB2E0000}"/>
    <cellStyle name="style1488807277467" xfId="11082" xr:uid="{00000000-0005-0000-0000-0000BC2E0000}"/>
    <cellStyle name="style1488807277623" xfId="11083" xr:uid="{00000000-0005-0000-0000-0000BD2E0000}"/>
    <cellStyle name="style1488807277826" xfId="11084" xr:uid="{00000000-0005-0000-0000-0000BE2E0000}"/>
    <cellStyle name="style1488807277951" xfId="11085" xr:uid="{00000000-0005-0000-0000-0000BF2E0000}"/>
    <cellStyle name="style1488807278076" xfId="11086" xr:uid="{00000000-0005-0000-0000-0000C02E0000}"/>
    <cellStyle name="style1488807278217" xfId="11087" xr:uid="{00000000-0005-0000-0000-0000C12E0000}"/>
    <cellStyle name="style1488807278357" xfId="11088" xr:uid="{00000000-0005-0000-0000-0000C22E0000}"/>
    <cellStyle name="style1488807278513" xfId="11089" xr:uid="{00000000-0005-0000-0000-0000C32E0000}"/>
    <cellStyle name="style1488807278678" xfId="11090" xr:uid="{00000000-0005-0000-0000-0000C42E0000}"/>
    <cellStyle name="style1488807278834" xfId="11091" xr:uid="{00000000-0005-0000-0000-0000C52E0000}"/>
    <cellStyle name="style1488807278975" xfId="11092" xr:uid="{00000000-0005-0000-0000-0000C62E0000}"/>
    <cellStyle name="style1488807279178" xfId="11093" xr:uid="{00000000-0005-0000-0000-0000C72E0000}"/>
    <cellStyle name="style1488807279303" xfId="11094" xr:uid="{00000000-0005-0000-0000-0000C82E0000}"/>
    <cellStyle name="style1488807279428" xfId="11095" xr:uid="{00000000-0005-0000-0000-0000C92E0000}"/>
    <cellStyle name="style1488807279553" xfId="11096" xr:uid="{00000000-0005-0000-0000-0000CA2E0000}"/>
    <cellStyle name="style1488807279709" xfId="11097" xr:uid="{00000000-0005-0000-0000-0000CB2E0000}"/>
    <cellStyle name="style1488807279897" xfId="11098" xr:uid="{00000000-0005-0000-0000-0000CC2E0000}"/>
    <cellStyle name="style1488807280147" xfId="11099" xr:uid="{00000000-0005-0000-0000-0000CD2E0000}"/>
    <cellStyle name="style1488807280319" xfId="11100" xr:uid="{00000000-0005-0000-0000-0000CE2E0000}"/>
    <cellStyle name="style1488807280475" xfId="11101" xr:uid="{00000000-0005-0000-0000-0000CF2E0000}"/>
    <cellStyle name="style1488807280632" xfId="11102" xr:uid="{00000000-0005-0000-0000-0000D02E0000}"/>
    <cellStyle name="style1488807320987" xfId="11103" xr:uid="{00000000-0005-0000-0000-0000D12E0000}"/>
    <cellStyle name="style1488807321127" xfId="11104" xr:uid="{00000000-0005-0000-0000-0000D22E0000}"/>
    <cellStyle name="style1488807321237" xfId="11105" xr:uid="{00000000-0005-0000-0000-0000D32E0000}"/>
    <cellStyle name="style1488807321362" xfId="11106" xr:uid="{00000000-0005-0000-0000-0000D42E0000}"/>
    <cellStyle name="style1488807321534" xfId="11107" xr:uid="{00000000-0005-0000-0000-0000D52E0000}"/>
    <cellStyle name="style1488807321659" xfId="11108" xr:uid="{00000000-0005-0000-0000-0000D62E0000}"/>
    <cellStyle name="style1488807321785" xfId="11109" xr:uid="{00000000-0005-0000-0000-0000D72E0000}"/>
    <cellStyle name="style1488807321910" xfId="11110" xr:uid="{00000000-0005-0000-0000-0000D82E0000}"/>
    <cellStyle name="style1488807322114" xfId="11111" xr:uid="{00000000-0005-0000-0000-0000D92E0000}"/>
    <cellStyle name="style1488807322254" xfId="11112" xr:uid="{00000000-0005-0000-0000-0000DA2E0000}"/>
    <cellStyle name="style1488807322348" xfId="11113" xr:uid="{00000000-0005-0000-0000-0000DB2E0000}"/>
    <cellStyle name="style1488807322442" xfId="11114" xr:uid="{00000000-0005-0000-0000-0000DC2E0000}"/>
    <cellStyle name="style1488807322598" xfId="11115" xr:uid="{00000000-0005-0000-0000-0000DD2E0000}"/>
    <cellStyle name="style1488807322723" xfId="11116" xr:uid="{00000000-0005-0000-0000-0000DE2E0000}"/>
    <cellStyle name="style1488807322848" xfId="11117" xr:uid="{00000000-0005-0000-0000-0000DF2E0000}"/>
    <cellStyle name="style1488807322957" xfId="11118" xr:uid="{00000000-0005-0000-0000-0000E02E0000}"/>
    <cellStyle name="style1488807323067" xfId="11119" xr:uid="{00000000-0005-0000-0000-0000E12E0000}"/>
    <cellStyle name="style1488807323176" xfId="11120" xr:uid="{00000000-0005-0000-0000-0000E22E0000}"/>
    <cellStyle name="style1488807323270" xfId="11121" xr:uid="{00000000-0005-0000-0000-0000E32E0000}"/>
    <cellStyle name="style1488807323379" xfId="11122" xr:uid="{00000000-0005-0000-0000-0000E42E0000}"/>
    <cellStyle name="style1488807323489" xfId="11123" xr:uid="{00000000-0005-0000-0000-0000E52E0000}"/>
    <cellStyle name="style1488807323614" xfId="11124" xr:uid="{00000000-0005-0000-0000-0000E62E0000}"/>
    <cellStyle name="style1488807323723" xfId="11125" xr:uid="{00000000-0005-0000-0000-0000E72E0000}"/>
    <cellStyle name="style1488807323833" xfId="11126" xr:uid="{00000000-0005-0000-0000-0000E82E0000}"/>
    <cellStyle name="style1488807323927" xfId="11127" xr:uid="{00000000-0005-0000-0000-0000E92E0000}"/>
    <cellStyle name="style1488807324036" xfId="11128" xr:uid="{00000000-0005-0000-0000-0000EA2E0000}"/>
    <cellStyle name="style1488807324145" xfId="11129" xr:uid="{00000000-0005-0000-0000-0000EB2E0000}"/>
    <cellStyle name="style1488807324411" xfId="11130" xr:uid="{00000000-0005-0000-0000-0000EC2E0000}"/>
    <cellStyle name="style1488807324536" xfId="11131" xr:uid="{00000000-0005-0000-0000-0000ED2E0000}"/>
    <cellStyle name="style1488807324661" xfId="11132" xr:uid="{00000000-0005-0000-0000-0000EE2E0000}"/>
    <cellStyle name="style1488807324802" xfId="11133" xr:uid="{00000000-0005-0000-0000-0000EF2E0000}"/>
    <cellStyle name="style1488807324989" xfId="11134" xr:uid="{00000000-0005-0000-0000-0000F02E0000}"/>
    <cellStyle name="style1488807325083" xfId="11135" xr:uid="{00000000-0005-0000-0000-0000F12E0000}"/>
    <cellStyle name="style1488807325192" xfId="11136" xr:uid="{00000000-0005-0000-0000-0000F22E0000}"/>
    <cellStyle name="style1488807325302" xfId="11137" xr:uid="{00000000-0005-0000-0000-0000F32E0000}"/>
    <cellStyle name="style1488807325380" xfId="11138" xr:uid="{00000000-0005-0000-0000-0000F42E0000}"/>
    <cellStyle name="style1488807325474" xfId="11139" xr:uid="{00000000-0005-0000-0000-0000F52E0000}"/>
    <cellStyle name="style1488807325567" xfId="11140" xr:uid="{00000000-0005-0000-0000-0000F62E0000}"/>
    <cellStyle name="style1488807325677" xfId="11141" xr:uid="{00000000-0005-0000-0000-0000F72E0000}"/>
    <cellStyle name="style1488807325896" xfId="11142" xr:uid="{00000000-0005-0000-0000-0000F82E0000}"/>
    <cellStyle name="style1488807325990" xfId="11143" xr:uid="{00000000-0005-0000-0000-0000F92E0000}"/>
    <cellStyle name="style1488807326068" xfId="11144" xr:uid="{00000000-0005-0000-0000-0000FA2E0000}"/>
    <cellStyle name="style1488807326146" xfId="11145" xr:uid="{00000000-0005-0000-0000-0000FB2E0000}"/>
    <cellStyle name="style1488807375193" xfId="11146" xr:uid="{00000000-0005-0000-0000-0000FC2E0000}"/>
    <cellStyle name="style1488807375286" xfId="11147" xr:uid="{00000000-0005-0000-0000-0000FD2E0000}"/>
    <cellStyle name="style1488807375396" xfId="11148" xr:uid="{00000000-0005-0000-0000-0000FE2E0000}"/>
    <cellStyle name="style1488807375490" xfId="11149" xr:uid="{00000000-0005-0000-0000-0000FF2E0000}"/>
    <cellStyle name="style1488807375583" xfId="11150" xr:uid="{00000000-0005-0000-0000-0000002F0000}"/>
    <cellStyle name="style1488807375693" xfId="11151" xr:uid="{00000000-0005-0000-0000-0000012F0000}"/>
    <cellStyle name="style1488807375833" xfId="11152" xr:uid="{00000000-0005-0000-0000-0000022F0000}"/>
    <cellStyle name="style1488807375943" xfId="11153" xr:uid="{00000000-0005-0000-0000-0000032F0000}"/>
    <cellStyle name="style1488807376052" xfId="11154" xr:uid="{00000000-0005-0000-0000-0000042F0000}"/>
    <cellStyle name="style1488807376146" xfId="11155" xr:uid="{00000000-0005-0000-0000-0000052F0000}"/>
    <cellStyle name="style1488807376255" xfId="11156" xr:uid="{00000000-0005-0000-0000-0000062F0000}"/>
    <cellStyle name="style1488807376412" xfId="11157" xr:uid="{00000000-0005-0000-0000-0000072F0000}"/>
    <cellStyle name="style1488807376521" xfId="11158" xr:uid="{00000000-0005-0000-0000-0000082F0000}"/>
    <cellStyle name="style1488807376630" xfId="11159" xr:uid="{00000000-0005-0000-0000-0000092F0000}"/>
    <cellStyle name="style1488807376787" xfId="11160" xr:uid="{00000000-0005-0000-0000-00000A2F0000}"/>
    <cellStyle name="style1488807376958" xfId="11161" xr:uid="{00000000-0005-0000-0000-00000B2F0000}"/>
    <cellStyle name="style1488807377068" xfId="11162" xr:uid="{00000000-0005-0000-0000-00000C2F0000}"/>
    <cellStyle name="style1488807377177" xfId="11163" xr:uid="{00000000-0005-0000-0000-00000D2F0000}"/>
    <cellStyle name="style1488807377271" xfId="11164" xr:uid="{00000000-0005-0000-0000-00000E2F0000}"/>
    <cellStyle name="style1488807377365" xfId="11165" xr:uid="{00000000-0005-0000-0000-00000F2F0000}"/>
    <cellStyle name="style1488807377458" xfId="11166" xr:uid="{00000000-0005-0000-0000-0000102F0000}"/>
    <cellStyle name="style1488807377568" xfId="11167" xr:uid="{00000000-0005-0000-0000-0000112F0000}"/>
    <cellStyle name="style1488807377677" xfId="11168" xr:uid="{00000000-0005-0000-0000-0000122F0000}"/>
    <cellStyle name="style1488807377787" xfId="11169" xr:uid="{00000000-0005-0000-0000-0000132F0000}"/>
    <cellStyle name="style1488807377897" xfId="11170" xr:uid="{00000000-0005-0000-0000-0000142F0000}"/>
    <cellStyle name="style1488807378006" xfId="11171" xr:uid="{00000000-0005-0000-0000-0000152F0000}"/>
    <cellStyle name="style1488807378116" xfId="11172" xr:uid="{00000000-0005-0000-0000-0000162F0000}"/>
    <cellStyle name="style1488807378241" xfId="11173" xr:uid="{00000000-0005-0000-0000-0000172F0000}"/>
    <cellStyle name="style1488807378350" xfId="11174" xr:uid="{00000000-0005-0000-0000-0000182F0000}"/>
    <cellStyle name="style1488807378444" xfId="11175" xr:uid="{00000000-0005-0000-0000-0000192F0000}"/>
    <cellStyle name="style1488807378553" xfId="11176" xr:uid="{00000000-0005-0000-0000-00001A2F0000}"/>
    <cellStyle name="style1488807426943" xfId="11177" xr:uid="{00000000-0005-0000-0000-00001B2F0000}"/>
    <cellStyle name="style1488807427053" xfId="11178" xr:uid="{00000000-0005-0000-0000-00001C2F0000}"/>
    <cellStyle name="style1488807427162" xfId="11179" xr:uid="{00000000-0005-0000-0000-00001D2F0000}"/>
    <cellStyle name="style1488807427256" xfId="11180" xr:uid="{00000000-0005-0000-0000-00001E2F0000}"/>
    <cellStyle name="style1488807427350" xfId="11181" xr:uid="{00000000-0005-0000-0000-00001F2F0000}"/>
    <cellStyle name="style1488807427443" xfId="11182" xr:uid="{00000000-0005-0000-0000-0000202F0000}"/>
    <cellStyle name="style1488807427537" xfId="11183" xr:uid="{00000000-0005-0000-0000-0000212F0000}"/>
    <cellStyle name="style1488807427647" xfId="11184" xr:uid="{00000000-0005-0000-0000-0000222F0000}"/>
    <cellStyle name="style1488807427756" xfId="11185" xr:uid="{00000000-0005-0000-0000-0000232F0000}"/>
    <cellStyle name="style1488807427850" xfId="11186" xr:uid="{00000000-0005-0000-0000-0000242F0000}"/>
    <cellStyle name="style1488807427959" xfId="11187" xr:uid="{00000000-0005-0000-0000-0000252F0000}"/>
    <cellStyle name="style1488807428068" xfId="11188" xr:uid="{00000000-0005-0000-0000-0000262F0000}"/>
    <cellStyle name="style1488807428178" xfId="11189" xr:uid="{00000000-0005-0000-0000-0000272F0000}"/>
    <cellStyle name="style1488807428272" xfId="11190" xr:uid="{00000000-0005-0000-0000-0000282F0000}"/>
    <cellStyle name="style1488807428365" xfId="11191" xr:uid="{00000000-0005-0000-0000-0000292F0000}"/>
    <cellStyle name="style1488807428522" xfId="11192" xr:uid="{00000000-0005-0000-0000-00002A2F0000}"/>
    <cellStyle name="style1488807428693" xfId="11193" xr:uid="{00000000-0005-0000-0000-00002B2F0000}"/>
    <cellStyle name="style1488807428834" xfId="11194" xr:uid="{00000000-0005-0000-0000-00002C2F0000}"/>
    <cellStyle name="style1488807428928" xfId="11195" xr:uid="{00000000-0005-0000-0000-00002D2F0000}"/>
    <cellStyle name="style1488807429022" xfId="11196" xr:uid="{00000000-0005-0000-0000-00002E2F0000}"/>
    <cellStyle name="style1488807429131" xfId="11197" xr:uid="{00000000-0005-0000-0000-00002F2F0000}"/>
    <cellStyle name="style1488807429225" xfId="11198" xr:uid="{00000000-0005-0000-0000-0000302F0000}"/>
    <cellStyle name="style1488807429319" xfId="11199" xr:uid="{00000000-0005-0000-0000-0000312F0000}"/>
    <cellStyle name="style1488807429460" xfId="11200" xr:uid="{00000000-0005-0000-0000-0000322F0000}"/>
    <cellStyle name="style1488807429585" xfId="11201" xr:uid="{00000000-0005-0000-0000-0000332F0000}"/>
    <cellStyle name="style1488807429678" xfId="11202" xr:uid="{00000000-0005-0000-0000-0000342F0000}"/>
    <cellStyle name="style1488807429788" xfId="11203" xr:uid="{00000000-0005-0000-0000-0000352F0000}"/>
    <cellStyle name="style1488807429975" xfId="11204" xr:uid="{00000000-0005-0000-0000-0000362F0000}"/>
    <cellStyle name="style1488807430069" xfId="11205" xr:uid="{00000000-0005-0000-0000-0000372F0000}"/>
    <cellStyle name="style1488807430163" xfId="11206" xr:uid="{00000000-0005-0000-0000-0000382F0000}"/>
    <cellStyle name="style1488807430272" xfId="11207" xr:uid="{00000000-0005-0000-0000-0000392F0000}"/>
    <cellStyle name="style1488807430428" xfId="11208" xr:uid="{00000000-0005-0000-0000-00003A2F0000}"/>
    <cellStyle name="style1488807430522" xfId="11209" xr:uid="{00000000-0005-0000-0000-00003B2F0000}"/>
    <cellStyle name="style1488807430616" xfId="11210" xr:uid="{00000000-0005-0000-0000-00003C2F0000}"/>
    <cellStyle name="style1488807430694" xfId="11211" xr:uid="{00000000-0005-0000-0000-00003D2F0000}"/>
    <cellStyle name="style1488807430803" xfId="11212" xr:uid="{00000000-0005-0000-0000-00003E2F0000}"/>
    <cellStyle name="style1488807430883" xfId="11213" xr:uid="{00000000-0005-0000-0000-00003F2F0000}"/>
    <cellStyle name="style1488807430961" xfId="11214" xr:uid="{00000000-0005-0000-0000-0000402F0000}"/>
    <cellStyle name="style1488807431054" xfId="11215" xr:uid="{00000000-0005-0000-0000-0000412F0000}"/>
    <cellStyle name="style1488807431242" xfId="11216" xr:uid="{00000000-0005-0000-0000-0000422F0000}"/>
    <cellStyle name="style1488807431383" xfId="11217" xr:uid="{00000000-0005-0000-0000-0000432F0000}"/>
    <cellStyle name="style1488807431508" xfId="11218" xr:uid="{00000000-0005-0000-0000-0000442F0000}"/>
    <cellStyle name="style1488807431601" xfId="11219" xr:uid="{00000000-0005-0000-0000-0000452F0000}"/>
    <cellStyle name="style1488807470067" xfId="11220" xr:uid="{00000000-0005-0000-0000-0000462F0000}"/>
    <cellStyle name="style1488807470161" xfId="11221" xr:uid="{00000000-0005-0000-0000-0000472F0000}"/>
    <cellStyle name="style1488807470255" xfId="11222" xr:uid="{00000000-0005-0000-0000-0000482F0000}"/>
    <cellStyle name="style1488807470348" xfId="11223" xr:uid="{00000000-0005-0000-0000-0000492F0000}"/>
    <cellStyle name="style1488807470442" xfId="11224" xr:uid="{00000000-0005-0000-0000-00004A2F0000}"/>
    <cellStyle name="style1488807470551" xfId="11225" xr:uid="{00000000-0005-0000-0000-00004B2F0000}"/>
    <cellStyle name="style1488807470661" xfId="11226" xr:uid="{00000000-0005-0000-0000-00004C2F0000}"/>
    <cellStyle name="style1488807470755" xfId="11227" xr:uid="{00000000-0005-0000-0000-00004D2F0000}"/>
    <cellStyle name="style1488807470864" xfId="11228" xr:uid="{00000000-0005-0000-0000-00004E2F0000}"/>
    <cellStyle name="style1488807470958" xfId="11229" xr:uid="{00000000-0005-0000-0000-00004F2F0000}"/>
    <cellStyle name="style1488807471067" xfId="11230" xr:uid="{00000000-0005-0000-0000-0000502F0000}"/>
    <cellStyle name="style1488807471177" xfId="11231" xr:uid="{00000000-0005-0000-0000-0000512F0000}"/>
    <cellStyle name="style1488807471270" xfId="11232" xr:uid="{00000000-0005-0000-0000-0000522F0000}"/>
    <cellStyle name="style1488807471364" xfId="11233" xr:uid="{00000000-0005-0000-0000-0000532F0000}"/>
    <cellStyle name="style1488807471473" xfId="11234" xr:uid="{00000000-0005-0000-0000-0000542F0000}"/>
    <cellStyle name="style1488807471567" xfId="11235" xr:uid="{00000000-0005-0000-0000-0000552F0000}"/>
    <cellStyle name="style1488807471708" xfId="11236" xr:uid="{00000000-0005-0000-0000-0000562F0000}"/>
    <cellStyle name="style1488807471802" xfId="11237" xr:uid="{00000000-0005-0000-0000-0000572F0000}"/>
    <cellStyle name="style1488807471895" xfId="11238" xr:uid="{00000000-0005-0000-0000-0000582F0000}"/>
    <cellStyle name="style1488807472005" xfId="11239" xr:uid="{00000000-0005-0000-0000-0000592F0000}"/>
    <cellStyle name="style1488807472098" xfId="11240" xr:uid="{00000000-0005-0000-0000-00005A2F0000}"/>
    <cellStyle name="style1488807472192" xfId="11241" xr:uid="{00000000-0005-0000-0000-00005B2F0000}"/>
    <cellStyle name="style1488807472302" xfId="11242" xr:uid="{00000000-0005-0000-0000-00005C2F0000}"/>
    <cellStyle name="style1488807472395" xfId="11243" xr:uid="{00000000-0005-0000-0000-00005D2F0000}"/>
    <cellStyle name="style1488807472489" xfId="11244" xr:uid="{00000000-0005-0000-0000-00005E2F0000}"/>
    <cellStyle name="style1488807472583" xfId="11245" xr:uid="{00000000-0005-0000-0000-00005F2F0000}"/>
    <cellStyle name="style1488807472692" xfId="11246" xr:uid="{00000000-0005-0000-0000-0000602F0000}"/>
    <cellStyle name="style1488807472833" xfId="11247" xr:uid="{00000000-0005-0000-0000-0000612F0000}"/>
    <cellStyle name="style1488807472958" xfId="11248" xr:uid="{00000000-0005-0000-0000-0000622F0000}"/>
    <cellStyle name="style1488807473067" xfId="11249" xr:uid="{00000000-0005-0000-0000-0000632F0000}"/>
    <cellStyle name="style1488807473161" xfId="11250" xr:uid="{00000000-0005-0000-0000-0000642F0000}"/>
    <cellStyle name="style1488807473270" xfId="11251" xr:uid="{00000000-0005-0000-0000-0000652F0000}"/>
    <cellStyle name="style1488807473349" xfId="11252" xr:uid="{00000000-0005-0000-0000-0000662F0000}"/>
    <cellStyle name="style1488807473427" xfId="11253" xr:uid="{00000000-0005-0000-0000-0000672F0000}"/>
    <cellStyle name="style1488807473520" xfId="11254" xr:uid="{00000000-0005-0000-0000-0000682F0000}"/>
    <cellStyle name="style1488807473599" xfId="11255" xr:uid="{00000000-0005-0000-0000-0000692F0000}"/>
    <cellStyle name="style1488807473677" xfId="11256" xr:uid="{00000000-0005-0000-0000-00006A2F0000}"/>
    <cellStyle name="style1488807473770" xfId="11257" xr:uid="{00000000-0005-0000-0000-00006B2F0000}"/>
    <cellStyle name="style1488807473849" xfId="11258" xr:uid="{00000000-0005-0000-0000-00006C2F0000}"/>
    <cellStyle name="style1488807473958" xfId="11259" xr:uid="{00000000-0005-0000-0000-00006D2F0000}"/>
    <cellStyle name="style1488807474036" xfId="11260" xr:uid="{00000000-0005-0000-0000-00006E2F0000}"/>
    <cellStyle name="style1488807474115" xfId="11261" xr:uid="{00000000-0005-0000-0000-00006F2F0000}"/>
    <cellStyle name="style1488807474193" xfId="11262" xr:uid="{00000000-0005-0000-0000-0000702F0000}"/>
    <cellStyle name="style1488807511888" xfId="11263" xr:uid="{00000000-0005-0000-0000-0000712F0000}"/>
    <cellStyle name="style1488807511998" xfId="11264" xr:uid="{00000000-0005-0000-0000-0000722F0000}"/>
    <cellStyle name="style1488807512092" xfId="11265" xr:uid="{00000000-0005-0000-0000-0000732F0000}"/>
    <cellStyle name="style1488807512185" xfId="11266" xr:uid="{00000000-0005-0000-0000-0000742F0000}"/>
    <cellStyle name="style1488807512295" xfId="11267" xr:uid="{00000000-0005-0000-0000-0000752F0000}"/>
    <cellStyle name="style1488807512404" xfId="11268" xr:uid="{00000000-0005-0000-0000-0000762F0000}"/>
    <cellStyle name="style1488807512514" xfId="11269" xr:uid="{00000000-0005-0000-0000-0000772F0000}"/>
    <cellStyle name="style1488807512607" xfId="11270" xr:uid="{00000000-0005-0000-0000-0000782F0000}"/>
    <cellStyle name="style1488807512701" xfId="11271" xr:uid="{00000000-0005-0000-0000-0000792F0000}"/>
    <cellStyle name="style1488807512810" xfId="11272" xr:uid="{00000000-0005-0000-0000-00007A2F0000}"/>
    <cellStyle name="style1488807512920" xfId="11273" xr:uid="{00000000-0005-0000-0000-00007B2F0000}"/>
    <cellStyle name="style1488807513014" xfId="11274" xr:uid="{00000000-0005-0000-0000-00007C2F0000}"/>
    <cellStyle name="style1488807513123" xfId="11275" xr:uid="{00000000-0005-0000-0000-00007D2F0000}"/>
    <cellStyle name="style1488807513217" xfId="11276" xr:uid="{00000000-0005-0000-0000-00007E2F0000}"/>
    <cellStyle name="style1488807513326" xfId="11277" xr:uid="{00000000-0005-0000-0000-00007F2F0000}"/>
    <cellStyle name="style1488807513498" xfId="11278" xr:uid="{00000000-0005-0000-0000-0000802F0000}"/>
    <cellStyle name="style1488807513592" xfId="11279" xr:uid="{00000000-0005-0000-0000-0000812F0000}"/>
    <cellStyle name="style1488807513701" xfId="11280" xr:uid="{00000000-0005-0000-0000-0000822F0000}"/>
    <cellStyle name="style1488807513810" xfId="11281" xr:uid="{00000000-0005-0000-0000-0000832F0000}"/>
    <cellStyle name="style1488807513920" xfId="11282" xr:uid="{00000000-0005-0000-0000-0000842F0000}"/>
    <cellStyle name="style1488807551036" xfId="11283" xr:uid="{00000000-0005-0000-0000-0000852F0000}"/>
    <cellStyle name="style1488807551130" xfId="11284" xr:uid="{00000000-0005-0000-0000-0000862F0000}"/>
    <cellStyle name="style1488807551239" xfId="11285" xr:uid="{00000000-0005-0000-0000-0000872F0000}"/>
    <cellStyle name="style1488807551333" xfId="11286" xr:uid="{00000000-0005-0000-0000-0000882F0000}"/>
    <cellStyle name="style1488807551427" xfId="11287" xr:uid="{00000000-0005-0000-0000-0000892F0000}"/>
    <cellStyle name="style1488807551521" xfId="11288" xr:uid="{00000000-0005-0000-0000-00008A2F0000}"/>
    <cellStyle name="style1488807551599" xfId="11289" xr:uid="{00000000-0005-0000-0000-00008B2F0000}"/>
    <cellStyle name="style1488807551693" xfId="11290" xr:uid="{00000000-0005-0000-0000-00008C2F0000}"/>
    <cellStyle name="style1488807551802" xfId="11291" xr:uid="{00000000-0005-0000-0000-00008D2F0000}"/>
    <cellStyle name="style1488807551896" xfId="11292" xr:uid="{00000000-0005-0000-0000-00008E2F0000}"/>
    <cellStyle name="style1488807552005" xfId="11293" xr:uid="{00000000-0005-0000-0000-00008F2F0000}"/>
    <cellStyle name="style1488807552114" xfId="11294" xr:uid="{00000000-0005-0000-0000-0000902F0000}"/>
    <cellStyle name="style1488807552208" xfId="11295" xr:uid="{00000000-0005-0000-0000-0000912F0000}"/>
    <cellStyle name="style1488807552302" xfId="11296" xr:uid="{00000000-0005-0000-0000-0000922F0000}"/>
    <cellStyle name="style1488807552396" xfId="11297" xr:uid="{00000000-0005-0000-0000-0000932F0000}"/>
    <cellStyle name="style1488807552489" xfId="11298" xr:uid="{00000000-0005-0000-0000-0000942F0000}"/>
    <cellStyle name="style1488807552630" xfId="11299" xr:uid="{00000000-0005-0000-0000-0000952F0000}"/>
    <cellStyle name="style1488807552739" xfId="11300" xr:uid="{00000000-0005-0000-0000-0000962F0000}"/>
    <cellStyle name="style1488807552833" xfId="11301" xr:uid="{00000000-0005-0000-0000-0000972F0000}"/>
    <cellStyle name="style1488807552927" xfId="11302" xr:uid="{00000000-0005-0000-0000-0000982F0000}"/>
    <cellStyle name="style1488807553021" xfId="11303" xr:uid="{00000000-0005-0000-0000-0000992F0000}"/>
    <cellStyle name="style1488807553130" xfId="11304" xr:uid="{00000000-0005-0000-0000-00009A2F0000}"/>
    <cellStyle name="style1488807553224" xfId="11305" xr:uid="{00000000-0005-0000-0000-00009B2F0000}"/>
    <cellStyle name="style1488807553318" xfId="11306" xr:uid="{00000000-0005-0000-0000-00009C2F0000}"/>
    <cellStyle name="style1488807553411" xfId="11307" xr:uid="{00000000-0005-0000-0000-00009D2F0000}"/>
    <cellStyle name="style1488807553505" xfId="11308" xr:uid="{00000000-0005-0000-0000-00009E2F0000}"/>
    <cellStyle name="style1488807553599" xfId="11309" xr:uid="{00000000-0005-0000-0000-00009F2F0000}"/>
    <cellStyle name="style1488807553708" xfId="11310" xr:uid="{00000000-0005-0000-0000-0000A02F0000}"/>
    <cellStyle name="style1488807553818" xfId="11311" xr:uid="{00000000-0005-0000-0000-0000A12F0000}"/>
    <cellStyle name="style1488807553912" xfId="11312" xr:uid="{00000000-0005-0000-0000-0000A22F0000}"/>
    <cellStyle name="style1488807590903" xfId="11313" xr:uid="{00000000-0005-0000-0000-0000A32F0000}"/>
    <cellStyle name="style1488807591012" xfId="11314" xr:uid="{00000000-0005-0000-0000-0000A42F0000}"/>
    <cellStyle name="style1488807591106" xfId="11315" xr:uid="{00000000-0005-0000-0000-0000A52F0000}"/>
    <cellStyle name="style1488807591200" xfId="11316" xr:uid="{00000000-0005-0000-0000-0000A62F0000}"/>
    <cellStyle name="style1488807591293" xfId="11317" xr:uid="{00000000-0005-0000-0000-0000A72F0000}"/>
    <cellStyle name="style1488807591372" xfId="11318" xr:uid="{00000000-0005-0000-0000-0000A82F0000}"/>
    <cellStyle name="style1488807591450" xfId="11319" xr:uid="{00000000-0005-0000-0000-0000A92F0000}"/>
    <cellStyle name="style1488807591543" xfId="11320" xr:uid="{00000000-0005-0000-0000-0000AA2F0000}"/>
    <cellStyle name="style1488807591637" xfId="11321" xr:uid="{00000000-0005-0000-0000-0000AB2F0000}"/>
    <cellStyle name="style1488807591731" xfId="11322" xr:uid="{00000000-0005-0000-0000-0000AC2F0000}"/>
    <cellStyle name="style1488807591840" xfId="11323" xr:uid="{00000000-0005-0000-0000-0000AD2F0000}"/>
    <cellStyle name="style1488807591950" xfId="11324" xr:uid="{00000000-0005-0000-0000-0000AE2F0000}"/>
    <cellStyle name="style1488807592043" xfId="11325" xr:uid="{00000000-0005-0000-0000-0000AF2F0000}"/>
    <cellStyle name="style1488807592168" xfId="11326" xr:uid="{00000000-0005-0000-0000-0000B02F0000}"/>
    <cellStyle name="style1488807592293" xfId="11327" xr:uid="{00000000-0005-0000-0000-0000B12F0000}"/>
    <cellStyle name="style1488807592387" xfId="11328" xr:uid="{00000000-0005-0000-0000-0000B22F0000}"/>
    <cellStyle name="style1488807592528" xfId="11329" xr:uid="{00000000-0005-0000-0000-0000B32F0000}"/>
    <cellStyle name="style1488807592622" xfId="11330" xr:uid="{00000000-0005-0000-0000-0000B42F0000}"/>
    <cellStyle name="style1488807592715" xfId="11331" xr:uid="{00000000-0005-0000-0000-0000B52F0000}"/>
    <cellStyle name="style1488807592825" xfId="11332" xr:uid="{00000000-0005-0000-0000-0000B62F0000}"/>
    <cellStyle name="style1488807592919" xfId="11333" xr:uid="{00000000-0005-0000-0000-0000B72F0000}"/>
    <cellStyle name="style1488807593013" xfId="11334" xr:uid="{00000000-0005-0000-0000-0000B82F0000}"/>
    <cellStyle name="style1488807593107" xfId="11335" xr:uid="{00000000-0005-0000-0000-0000B92F0000}"/>
    <cellStyle name="style1488807593200" xfId="11336" xr:uid="{00000000-0005-0000-0000-0000BA2F0000}"/>
    <cellStyle name="style1488807593294" xfId="11337" xr:uid="{00000000-0005-0000-0000-0000BB2F0000}"/>
    <cellStyle name="style1488807593388" xfId="11338" xr:uid="{00000000-0005-0000-0000-0000BC2F0000}"/>
    <cellStyle name="style1488807593497" xfId="11339" xr:uid="{00000000-0005-0000-0000-0000BD2F0000}"/>
    <cellStyle name="style1488807593607" xfId="11340" xr:uid="{00000000-0005-0000-0000-0000BE2F0000}"/>
    <cellStyle name="style1488807593700" xfId="11341" xr:uid="{00000000-0005-0000-0000-0000BF2F0000}"/>
    <cellStyle name="style1488807593810" xfId="11342" xr:uid="{00000000-0005-0000-0000-0000C02F0000}"/>
    <cellStyle name="style1488809285922" xfId="11343" xr:uid="{00000000-0005-0000-0000-0000C12F0000}"/>
    <cellStyle name="style1488809286047" xfId="11344" xr:uid="{00000000-0005-0000-0000-0000C22F0000}"/>
    <cellStyle name="style1488809286156" xfId="11345" xr:uid="{00000000-0005-0000-0000-0000C32F0000}"/>
    <cellStyle name="style1488809286265" xfId="11346" xr:uid="{00000000-0005-0000-0000-0000C42F0000}"/>
    <cellStyle name="style1488809286390" xfId="11347" xr:uid="{00000000-0005-0000-0000-0000C52F0000}"/>
    <cellStyle name="style1488809286500" xfId="11348" xr:uid="{00000000-0005-0000-0000-0000C62F0000}"/>
    <cellStyle name="style1488809286625" xfId="11349" xr:uid="{00000000-0005-0000-0000-0000C72F0000}"/>
    <cellStyle name="style1488809286734" xfId="11350" xr:uid="{00000000-0005-0000-0000-0000C82F0000}"/>
    <cellStyle name="style1488809286844" xfId="11351" xr:uid="{00000000-0005-0000-0000-0000C92F0000}"/>
    <cellStyle name="style1488809286984" xfId="11352" xr:uid="{00000000-0005-0000-0000-0000CA2F0000}"/>
    <cellStyle name="style1488809287094" xfId="11353" xr:uid="{00000000-0005-0000-0000-0000CB2F0000}"/>
    <cellStyle name="style1488809287203" xfId="11354" xr:uid="{00000000-0005-0000-0000-0000CC2F0000}"/>
    <cellStyle name="style1488809287312" xfId="11355" xr:uid="{00000000-0005-0000-0000-0000CD2F0000}"/>
    <cellStyle name="style1488809287437" xfId="11356" xr:uid="{00000000-0005-0000-0000-0000CE2F0000}"/>
    <cellStyle name="style1488809287627" xfId="11357" xr:uid="{00000000-0005-0000-0000-0000CF2F0000}"/>
    <cellStyle name="style1488809287737" xfId="11358" xr:uid="{00000000-0005-0000-0000-0000D02F0000}"/>
    <cellStyle name="style1488809287830" xfId="11359" xr:uid="{00000000-0005-0000-0000-0000D12F0000}"/>
    <cellStyle name="style1488809287955" xfId="11360" xr:uid="{00000000-0005-0000-0000-0000D22F0000}"/>
    <cellStyle name="style1488809288065" xfId="11361" xr:uid="{00000000-0005-0000-0000-0000D32F0000}"/>
    <cellStyle name="style1488809288174" xfId="11362" xr:uid="{00000000-0005-0000-0000-0000D42F0000}"/>
    <cellStyle name="style1488809288284" xfId="11363" xr:uid="{00000000-0005-0000-0000-0000D52F0000}"/>
    <cellStyle name="style1488809288393" xfId="11364" xr:uid="{00000000-0005-0000-0000-0000D62F0000}"/>
    <cellStyle name="style1488809288502" xfId="11365" xr:uid="{00000000-0005-0000-0000-0000D72F0000}"/>
    <cellStyle name="style1488809288612" xfId="11366" xr:uid="{00000000-0005-0000-0000-0000D82F0000}"/>
    <cellStyle name="style1488809288721" xfId="11367" xr:uid="{00000000-0005-0000-0000-0000D92F0000}"/>
    <cellStyle name="style1488809288830" xfId="11368" xr:uid="{00000000-0005-0000-0000-0000DA2F0000}"/>
    <cellStyle name="style1488809288940" xfId="11369" xr:uid="{00000000-0005-0000-0000-0000DB2F0000}"/>
    <cellStyle name="style1488809289080" xfId="11370" xr:uid="{00000000-0005-0000-0000-0000DC2F0000}"/>
    <cellStyle name="style1488809289174" xfId="11371" xr:uid="{00000000-0005-0000-0000-0000DD2F0000}"/>
    <cellStyle name="style1488809289284" xfId="11372" xr:uid="{00000000-0005-0000-0000-0000DE2F0000}"/>
    <cellStyle name="style1488809289393" xfId="11373" xr:uid="{00000000-0005-0000-0000-0000DF2F0000}"/>
    <cellStyle name="style1488809326516" xfId="11374" xr:uid="{00000000-0005-0000-0000-0000E02F0000}"/>
    <cellStyle name="style1488809326610" xfId="11375" xr:uid="{00000000-0005-0000-0000-0000E12F0000}"/>
    <cellStyle name="style1488809326704" xfId="11376" xr:uid="{00000000-0005-0000-0000-0000E22F0000}"/>
    <cellStyle name="style1488809326798" xfId="11377" xr:uid="{00000000-0005-0000-0000-0000E32F0000}"/>
    <cellStyle name="style1488809326891" xfId="11378" xr:uid="{00000000-0005-0000-0000-0000E42F0000}"/>
    <cellStyle name="style1488809327001" xfId="11379" xr:uid="{00000000-0005-0000-0000-0000E52F0000}"/>
    <cellStyle name="style1488809327095" xfId="11380" xr:uid="{00000000-0005-0000-0000-0000E62F0000}"/>
    <cellStyle name="style1488809327188" xfId="11381" xr:uid="{00000000-0005-0000-0000-0000E72F0000}"/>
    <cellStyle name="style1488809327282" xfId="11382" xr:uid="{00000000-0005-0000-0000-0000E82F0000}"/>
    <cellStyle name="style1488809327376" xfId="11383" xr:uid="{00000000-0005-0000-0000-0000E92F0000}"/>
    <cellStyle name="style1488809327470" xfId="11384" xr:uid="{00000000-0005-0000-0000-0000EA2F0000}"/>
    <cellStyle name="style1488809327579" xfId="11385" xr:uid="{00000000-0005-0000-0000-0000EB2F0000}"/>
    <cellStyle name="style1488809327673" xfId="11386" xr:uid="{00000000-0005-0000-0000-0000EC2F0000}"/>
    <cellStyle name="style1488809327766" xfId="11387" xr:uid="{00000000-0005-0000-0000-0000ED2F0000}"/>
    <cellStyle name="style1488809327876" xfId="11388" xr:uid="{00000000-0005-0000-0000-0000EE2F0000}"/>
    <cellStyle name="style1488809327970" xfId="11389" xr:uid="{00000000-0005-0000-0000-0000EF2F0000}"/>
    <cellStyle name="style1488809328110" xfId="11390" xr:uid="{00000000-0005-0000-0000-0000F02F0000}"/>
    <cellStyle name="style1488809328220" xfId="11391" xr:uid="{00000000-0005-0000-0000-0000F12F0000}"/>
    <cellStyle name="style1488809328298" xfId="11392" xr:uid="{00000000-0005-0000-0000-0000F22F0000}"/>
    <cellStyle name="style1488809328391" xfId="11393" xr:uid="{00000000-0005-0000-0000-0000F32F0000}"/>
    <cellStyle name="style1488809328485" xfId="11394" xr:uid="{00000000-0005-0000-0000-0000F42F0000}"/>
    <cellStyle name="style1488809328595" xfId="11395" xr:uid="{00000000-0005-0000-0000-0000F52F0000}"/>
    <cellStyle name="style1488809328689" xfId="11396" xr:uid="{00000000-0005-0000-0000-0000F62F0000}"/>
    <cellStyle name="style1488809328783" xfId="11397" xr:uid="{00000000-0005-0000-0000-0000F72F0000}"/>
    <cellStyle name="style1488809328876" xfId="11398" xr:uid="{00000000-0005-0000-0000-0000F82F0000}"/>
    <cellStyle name="style1488809328970" xfId="11399" xr:uid="{00000000-0005-0000-0000-0000F92F0000}"/>
    <cellStyle name="style1488809329064" xfId="11400" xr:uid="{00000000-0005-0000-0000-0000FA2F0000}"/>
    <cellStyle name="style1488809329236" xfId="11401" xr:uid="{00000000-0005-0000-0000-0000FB2F0000}"/>
    <cellStyle name="style1488809329330" xfId="11402" xr:uid="{00000000-0005-0000-0000-0000FC2F0000}"/>
    <cellStyle name="style1488809329423" xfId="11403" xr:uid="{00000000-0005-0000-0000-0000FD2F0000}"/>
    <cellStyle name="style1488809329517" xfId="11404" xr:uid="{00000000-0005-0000-0000-0000FE2F0000}"/>
    <cellStyle name="style1488809329642" xfId="11405" xr:uid="{00000000-0005-0000-0000-0000FF2F0000}"/>
    <cellStyle name="style1488809329720" xfId="11406" xr:uid="{00000000-0005-0000-0000-000000300000}"/>
    <cellStyle name="style1488809329798" xfId="11407" xr:uid="{00000000-0005-0000-0000-000001300000}"/>
    <cellStyle name="style1488809329892" xfId="11408" xr:uid="{00000000-0005-0000-0000-000002300000}"/>
    <cellStyle name="style1488809329970" xfId="11409" xr:uid="{00000000-0005-0000-0000-000003300000}"/>
    <cellStyle name="style1488809330048" xfId="11410" xr:uid="{00000000-0005-0000-0000-000004300000}"/>
    <cellStyle name="style1488809330126" xfId="11411" xr:uid="{00000000-0005-0000-0000-000005300000}"/>
    <cellStyle name="style1488809330205" xfId="11412" xr:uid="{00000000-0005-0000-0000-000006300000}"/>
    <cellStyle name="style1488809330376" xfId="11413" xr:uid="{00000000-0005-0000-0000-000007300000}"/>
    <cellStyle name="style1488809330439" xfId="11414" xr:uid="{00000000-0005-0000-0000-000008300000}"/>
    <cellStyle name="style1488809330533" xfId="11415" xr:uid="{00000000-0005-0000-0000-000009300000}"/>
    <cellStyle name="style1488809330611" xfId="11416" xr:uid="{00000000-0005-0000-0000-00000A300000}"/>
    <cellStyle name="style1488809368199" xfId="11417" xr:uid="{00000000-0005-0000-0000-00000B300000}"/>
    <cellStyle name="style1488809368308" xfId="11418" xr:uid="{00000000-0005-0000-0000-00000C300000}"/>
    <cellStyle name="style1488809368402" xfId="11419" xr:uid="{00000000-0005-0000-0000-00000D300000}"/>
    <cellStyle name="style1488809368496" xfId="11420" xr:uid="{00000000-0005-0000-0000-00000E300000}"/>
    <cellStyle name="style1488809368605" xfId="11421" xr:uid="{00000000-0005-0000-0000-00000F300000}"/>
    <cellStyle name="style1488809368699" xfId="11422" xr:uid="{00000000-0005-0000-0000-000010300000}"/>
    <cellStyle name="style1488809368793" xfId="11423" xr:uid="{00000000-0005-0000-0000-000011300000}"/>
    <cellStyle name="style1488809368887" xfId="11424" xr:uid="{00000000-0005-0000-0000-000012300000}"/>
    <cellStyle name="style1488809368980" xfId="11425" xr:uid="{00000000-0005-0000-0000-000013300000}"/>
    <cellStyle name="style1488809369074" xfId="11426" xr:uid="{00000000-0005-0000-0000-000014300000}"/>
    <cellStyle name="style1488809369168" xfId="11427" xr:uid="{00000000-0005-0000-0000-000015300000}"/>
    <cellStyle name="style1488809369277" xfId="11428" xr:uid="{00000000-0005-0000-0000-000016300000}"/>
    <cellStyle name="style1488809369371" xfId="11429" xr:uid="{00000000-0005-0000-0000-000017300000}"/>
    <cellStyle name="style1488809369465" xfId="11430" xr:uid="{00000000-0005-0000-0000-000018300000}"/>
    <cellStyle name="style1488809369559" xfId="11431" xr:uid="{00000000-0005-0000-0000-000019300000}"/>
    <cellStyle name="style1488809369652" xfId="11432" xr:uid="{00000000-0005-0000-0000-00001A300000}"/>
    <cellStyle name="style1488809369809" xfId="11433" xr:uid="{00000000-0005-0000-0000-00001B300000}"/>
    <cellStyle name="style1488809369902" xfId="11434" xr:uid="{00000000-0005-0000-0000-00001C300000}"/>
    <cellStyle name="style1488809369996" xfId="11435" xr:uid="{00000000-0005-0000-0000-00001D300000}"/>
    <cellStyle name="style1488809370090" xfId="11436" xr:uid="{00000000-0005-0000-0000-00001E300000}"/>
    <cellStyle name="style1488809370215" xfId="11437" xr:uid="{00000000-0005-0000-0000-00001F300000}"/>
    <cellStyle name="style1488809370309" xfId="11438" xr:uid="{00000000-0005-0000-0000-000020300000}"/>
    <cellStyle name="style1488809370418" xfId="11439" xr:uid="{00000000-0005-0000-0000-000021300000}"/>
    <cellStyle name="style1488809370512" xfId="11440" xr:uid="{00000000-0005-0000-0000-000022300000}"/>
    <cellStyle name="style1488809370606" xfId="11441" xr:uid="{00000000-0005-0000-0000-000023300000}"/>
    <cellStyle name="style1488809370684" xfId="11442" xr:uid="{00000000-0005-0000-0000-000024300000}"/>
    <cellStyle name="style1488809370793" xfId="11443" xr:uid="{00000000-0005-0000-0000-000025300000}"/>
    <cellStyle name="style1488809370903" xfId="11444" xr:uid="{00000000-0005-0000-0000-000026300000}"/>
    <cellStyle name="style1488809371012" xfId="11445" xr:uid="{00000000-0005-0000-0000-000027300000}"/>
    <cellStyle name="style1488809371106" xfId="11446" xr:uid="{00000000-0005-0000-0000-000028300000}"/>
    <cellStyle name="style1488809371199" xfId="11447" xr:uid="{00000000-0005-0000-0000-000029300000}"/>
    <cellStyle name="style1488809408237" xfId="11448" xr:uid="{00000000-0005-0000-0000-00002A300000}"/>
    <cellStyle name="style1488809408346" xfId="11449" xr:uid="{00000000-0005-0000-0000-00002B300000}"/>
    <cellStyle name="style1488809408425" xfId="11450" xr:uid="{00000000-0005-0000-0000-00002C300000}"/>
    <cellStyle name="style1488809408518" xfId="11451" xr:uid="{00000000-0005-0000-0000-00002D300000}"/>
    <cellStyle name="style1488809408628" xfId="11452" xr:uid="{00000000-0005-0000-0000-00002E300000}"/>
    <cellStyle name="style1488809408722" xfId="11453" xr:uid="{00000000-0005-0000-0000-00002F300000}"/>
    <cellStyle name="style1488809408816" xfId="11454" xr:uid="{00000000-0005-0000-0000-000030300000}"/>
    <cellStyle name="style1488809408894" xfId="11455" xr:uid="{00000000-0005-0000-0000-000031300000}"/>
    <cellStyle name="style1488809409003" xfId="11456" xr:uid="{00000000-0005-0000-0000-000032300000}"/>
    <cellStyle name="style1488809409097" xfId="11457" xr:uid="{00000000-0005-0000-0000-000033300000}"/>
    <cellStyle name="style1488809409191" xfId="11458" xr:uid="{00000000-0005-0000-0000-000034300000}"/>
    <cellStyle name="style1488809409284" xfId="11459" xr:uid="{00000000-0005-0000-0000-000035300000}"/>
    <cellStyle name="style1488809409394" xfId="11460" xr:uid="{00000000-0005-0000-0000-000036300000}"/>
    <cellStyle name="style1488809409487" xfId="11461" xr:uid="{00000000-0005-0000-0000-000037300000}"/>
    <cellStyle name="style1488809409581" xfId="11462" xr:uid="{00000000-0005-0000-0000-000038300000}"/>
    <cellStyle name="style1488809409675" xfId="11463" xr:uid="{00000000-0005-0000-0000-000039300000}"/>
    <cellStyle name="style1488809409800" xfId="11464" xr:uid="{00000000-0005-0000-0000-00003A300000}"/>
    <cellStyle name="style1488809409909" xfId="11465" xr:uid="{00000000-0005-0000-0000-00003B300000}"/>
    <cellStyle name="style1488809410003" xfId="11466" xr:uid="{00000000-0005-0000-0000-00003C300000}"/>
    <cellStyle name="style1488809410097" xfId="11467" xr:uid="{00000000-0005-0000-0000-00003D300000}"/>
    <cellStyle name="style1488809410206" xfId="11468" xr:uid="{00000000-0005-0000-0000-00003E300000}"/>
    <cellStyle name="style1488809410300" xfId="11469" xr:uid="{00000000-0005-0000-0000-00003F300000}"/>
    <cellStyle name="style1488809410394" xfId="11470" xr:uid="{00000000-0005-0000-0000-000040300000}"/>
    <cellStyle name="style1488809410488" xfId="11471" xr:uid="{00000000-0005-0000-0000-000041300000}"/>
    <cellStyle name="style1488809410581" xfId="11472" xr:uid="{00000000-0005-0000-0000-000042300000}"/>
    <cellStyle name="style1488809410675" xfId="11473" xr:uid="{00000000-0005-0000-0000-000043300000}"/>
    <cellStyle name="style1488809410769" xfId="11474" xr:uid="{00000000-0005-0000-0000-000044300000}"/>
    <cellStyle name="style1488809410925" xfId="11475" xr:uid="{00000000-0005-0000-0000-000045300000}"/>
    <cellStyle name="style1488809411019" xfId="11476" xr:uid="{00000000-0005-0000-0000-000046300000}"/>
    <cellStyle name="style1488809411113" xfId="11477" xr:uid="{00000000-0005-0000-0000-000047300000}"/>
    <cellStyle name="style1488809411207" xfId="11478" xr:uid="{00000000-0005-0000-0000-000048300000}"/>
    <cellStyle name="style1488809411316" xfId="11479" xr:uid="{00000000-0005-0000-0000-000049300000}"/>
    <cellStyle name="style1488809411394" xfId="11480" xr:uid="{00000000-0005-0000-0000-00004A300000}"/>
    <cellStyle name="style1488809411472" xfId="11481" xr:uid="{00000000-0005-0000-0000-00004B300000}"/>
    <cellStyle name="style1488809411550" xfId="11482" xr:uid="{00000000-0005-0000-0000-00004C300000}"/>
    <cellStyle name="style1488809411644" xfId="11483" xr:uid="{00000000-0005-0000-0000-00004D300000}"/>
    <cellStyle name="style1488809411738" xfId="11484" xr:uid="{00000000-0005-0000-0000-00004E300000}"/>
    <cellStyle name="style1488809411832" xfId="11485" xr:uid="{00000000-0005-0000-0000-00004F300000}"/>
    <cellStyle name="style1488809411910" xfId="11486" xr:uid="{00000000-0005-0000-0000-000050300000}"/>
    <cellStyle name="style1488809412050" xfId="11487" xr:uid="{00000000-0005-0000-0000-000051300000}"/>
    <cellStyle name="style1488809412129" xfId="11488" xr:uid="{00000000-0005-0000-0000-000052300000}"/>
    <cellStyle name="style1488809412207" xfId="11489" xr:uid="{00000000-0005-0000-0000-000053300000}"/>
    <cellStyle name="style1488809412300" xfId="11490" xr:uid="{00000000-0005-0000-0000-000054300000}"/>
    <cellStyle name="style1488809450306" xfId="11491" xr:uid="{00000000-0005-0000-0000-000055300000}"/>
    <cellStyle name="style1488809450416" xfId="11492" xr:uid="{00000000-0005-0000-0000-000056300000}"/>
    <cellStyle name="style1488809450509" xfId="11493" xr:uid="{00000000-0005-0000-0000-000057300000}"/>
    <cellStyle name="style1488809450603" xfId="11494" xr:uid="{00000000-0005-0000-0000-000058300000}"/>
    <cellStyle name="style1488809450697" xfId="11495" xr:uid="{00000000-0005-0000-0000-000059300000}"/>
    <cellStyle name="style1488809450791" xfId="11496" xr:uid="{00000000-0005-0000-0000-00005A300000}"/>
    <cellStyle name="style1488809450884" xfId="11497" xr:uid="{00000000-0005-0000-0000-00005B300000}"/>
    <cellStyle name="style1488809450978" xfId="11498" xr:uid="{00000000-0005-0000-0000-00005C300000}"/>
    <cellStyle name="style1488809451072" xfId="11499" xr:uid="{00000000-0005-0000-0000-00005D300000}"/>
    <cellStyle name="style1488809451166" xfId="11500" xr:uid="{00000000-0005-0000-0000-00005E300000}"/>
    <cellStyle name="style1488809451259" xfId="11501" xr:uid="{00000000-0005-0000-0000-00005F300000}"/>
    <cellStyle name="style1488809451369" xfId="11502" xr:uid="{00000000-0005-0000-0000-000060300000}"/>
    <cellStyle name="style1488809451463" xfId="11503" xr:uid="{00000000-0005-0000-0000-000061300000}"/>
    <cellStyle name="style1488809451556" xfId="11504" xr:uid="{00000000-0005-0000-0000-000062300000}"/>
    <cellStyle name="style1488809451681" xfId="11505" xr:uid="{00000000-0005-0000-0000-000063300000}"/>
    <cellStyle name="style1488809451775" xfId="11506" xr:uid="{00000000-0005-0000-0000-000064300000}"/>
    <cellStyle name="style1488809451900" xfId="11507" xr:uid="{00000000-0005-0000-0000-000065300000}"/>
    <cellStyle name="style1488809452009" xfId="11508" xr:uid="{00000000-0005-0000-0000-000066300000}"/>
    <cellStyle name="style1488809452103" xfId="11509" xr:uid="{00000000-0005-0000-0000-000067300000}"/>
    <cellStyle name="style1488809452197" xfId="11510" xr:uid="{00000000-0005-0000-0000-000068300000}"/>
    <cellStyle name="style1488809452291" xfId="11511" xr:uid="{00000000-0005-0000-0000-000069300000}"/>
    <cellStyle name="style1488809452384" xfId="11512" xr:uid="{00000000-0005-0000-0000-00006A300000}"/>
    <cellStyle name="style1488809452478" xfId="11513" xr:uid="{00000000-0005-0000-0000-00006B300000}"/>
    <cellStyle name="style1488809452586" xfId="11514" xr:uid="{00000000-0005-0000-0000-00006C300000}"/>
    <cellStyle name="style1488809452685" xfId="11515" xr:uid="{00000000-0005-0000-0000-00006D300000}"/>
    <cellStyle name="style1488809452763" xfId="11516" xr:uid="{00000000-0005-0000-0000-00006E300000}"/>
    <cellStyle name="style1488809452857" xfId="11517" xr:uid="{00000000-0005-0000-0000-00006F300000}"/>
    <cellStyle name="style1488809452982" xfId="11518" xr:uid="{00000000-0005-0000-0000-000070300000}"/>
    <cellStyle name="style1488809453076" xfId="11519" xr:uid="{00000000-0005-0000-0000-000071300000}"/>
    <cellStyle name="style1488809453169" xfId="11520" xr:uid="{00000000-0005-0000-0000-000072300000}"/>
    <cellStyle name="style1488809453263" xfId="11521" xr:uid="{00000000-0005-0000-0000-000073300000}"/>
    <cellStyle name="style1488809453372" xfId="11522" xr:uid="{00000000-0005-0000-0000-000074300000}"/>
    <cellStyle name="style1488809453451" xfId="11523" xr:uid="{00000000-0005-0000-0000-000075300000}"/>
    <cellStyle name="style1488809453529" xfId="11524" xr:uid="{00000000-0005-0000-0000-000076300000}"/>
    <cellStyle name="style1488809453623" xfId="11525" xr:uid="{00000000-0005-0000-0000-000077300000}"/>
    <cellStyle name="style1488809453701" xfId="11526" xr:uid="{00000000-0005-0000-0000-000078300000}"/>
    <cellStyle name="style1488809453779" xfId="11527" xr:uid="{00000000-0005-0000-0000-000079300000}"/>
    <cellStyle name="style1488809453857" xfId="11528" xr:uid="{00000000-0005-0000-0000-00007A300000}"/>
    <cellStyle name="style1488809453935" xfId="11529" xr:uid="{00000000-0005-0000-0000-00007B300000}"/>
    <cellStyle name="style1488809454029" xfId="11530" xr:uid="{00000000-0005-0000-0000-00007C300000}"/>
    <cellStyle name="style1488809454119" xfId="11531" xr:uid="{00000000-0005-0000-0000-00007D300000}"/>
    <cellStyle name="style1488809454197" xfId="11532" xr:uid="{00000000-0005-0000-0000-00007E300000}"/>
    <cellStyle name="style1488809454275" xfId="11533" xr:uid="{00000000-0005-0000-0000-00007F300000}"/>
    <cellStyle name="style1488809490921" xfId="11534" xr:uid="{00000000-0005-0000-0000-000080300000}"/>
    <cellStyle name="style1488809491031" xfId="11535" xr:uid="{00000000-0005-0000-0000-000081300000}"/>
    <cellStyle name="style1488809491140" xfId="11536" xr:uid="{00000000-0005-0000-0000-000082300000}"/>
    <cellStyle name="style1488809491249" xfId="11537" xr:uid="{00000000-0005-0000-0000-000083300000}"/>
    <cellStyle name="style1488809491359" xfId="11538" xr:uid="{00000000-0005-0000-0000-000084300000}"/>
    <cellStyle name="style1488809491468" xfId="11539" xr:uid="{00000000-0005-0000-0000-000085300000}"/>
    <cellStyle name="style1488809491578" xfId="11540" xr:uid="{00000000-0005-0000-0000-000086300000}"/>
    <cellStyle name="style1488809491687" xfId="11541" xr:uid="{00000000-0005-0000-0000-000087300000}"/>
    <cellStyle name="style1488809491781" xfId="11542" xr:uid="{00000000-0005-0000-0000-000088300000}"/>
    <cellStyle name="style1488809491890" xfId="11543" xr:uid="{00000000-0005-0000-0000-000089300000}"/>
    <cellStyle name="style1488809492000" xfId="11544" xr:uid="{00000000-0005-0000-0000-00008A300000}"/>
    <cellStyle name="style1488809492094" xfId="11545" xr:uid="{00000000-0005-0000-0000-00008B300000}"/>
    <cellStyle name="style1488809492187" xfId="11546" xr:uid="{00000000-0005-0000-0000-00008C300000}"/>
    <cellStyle name="style1488809492281" xfId="11547" xr:uid="{00000000-0005-0000-0000-00008D300000}"/>
    <cellStyle name="style1488809492390" xfId="11548" xr:uid="{00000000-0005-0000-0000-00008E300000}"/>
    <cellStyle name="style1488809492531" xfId="11549" xr:uid="{00000000-0005-0000-0000-00008F300000}"/>
    <cellStyle name="style1488809492640" xfId="11550" xr:uid="{00000000-0005-0000-0000-000090300000}"/>
    <cellStyle name="style1488809492765" xfId="11551" xr:uid="{00000000-0005-0000-0000-000091300000}"/>
    <cellStyle name="style1488809492875" xfId="11552" xr:uid="{00000000-0005-0000-0000-000092300000}"/>
    <cellStyle name="style1488809492984" xfId="11553" xr:uid="{00000000-0005-0000-0000-000093300000}"/>
    <cellStyle name="style1488809529866" xfId="11554" xr:uid="{00000000-0005-0000-0000-000094300000}"/>
    <cellStyle name="style1488809529975" xfId="11555" xr:uid="{00000000-0005-0000-0000-000095300000}"/>
    <cellStyle name="style1488809530069" xfId="11556" xr:uid="{00000000-0005-0000-0000-000096300000}"/>
    <cellStyle name="style1488809530163" xfId="11557" xr:uid="{00000000-0005-0000-0000-000097300000}"/>
    <cellStyle name="style1488809530257" xfId="11558" xr:uid="{00000000-0005-0000-0000-000098300000}"/>
    <cellStyle name="style1488809530335" xfId="11559" xr:uid="{00000000-0005-0000-0000-000099300000}"/>
    <cellStyle name="style1488809530413" xfId="11560" xr:uid="{00000000-0005-0000-0000-00009A300000}"/>
    <cellStyle name="style1488809530507" xfId="11561" xr:uid="{00000000-0005-0000-0000-00009B300000}"/>
    <cellStyle name="style1488809530600" xfId="11562" xr:uid="{00000000-0005-0000-0000-00009C300000}"/>
    <cellStyle name="style1488809530695" xfId="11563" xr:uid="{00000000-0005-0000-0000-00009D300000}"/>
    <cellStyle name="style1488809530804" xfId="11564" xr:uid="{00000000-0005-0000-0000-00009E300000}"/>
    <cellStyle name="style1488809530898" xfId="11565" xr:uid="{00000000-0005-0000-0000-00009F300000}"/>
    <cellStyle name="style1488809531007" xfId="11566" xr:uid="{00000000-0005-0000-0000-0000A0300000}"/>
    <cellStyle name="style1488809531101" xfId="11567" xr:uid="{00000000-0005-0000-0000-0000A1300000}"/>
    <cellStyle name="style1488809531179" xfId="11568" xr:uid="{00000000-0005-0000-0000-0000A2300000}"/>
    <cellStyle name="style1488809531273" xfId="11569" xr:uid="{00000000-0005-0000-0000-0000A3300000}"/>
    <cellStyle name="style1488809531382" xfId="11570" xr:uid="{00000000-0005-0000-0000-0000A4300000}"/>
    <cellStyle name="style1488809531507" xfId="11571" xr:uid="{00000000-0005-0000-0000-0000A5300000}"/>
    <cellStyle name="style1488809531601" xfId="11572" xr:uid="{00000000-0005-0000-0000-0000A6300000}"/>
    <cellStyle name="style1488809531695" xfId="11573" xr:uid="{00000000-0005-0000-0000-0000A7300000}"/>
    <cellStyle name="style1488809531789" xfId="11574" xr:uid="{00000000-0005-0000-0000-0000A8300000}"/>
    <cellStyle name="style1488809531882" xfId="11575" xr:uid="{00000000-0005-0000-0000-0000A9300000}"/>
    <cellStyle name="style1488809531992" xfId="11576" xr:uid="{00000000-0005-0000-0000-0000AA300000}"/>
    <cellStyle name="style1488809532085" xfId="11577" xr:uid="{00000000-0005-0000-0000-0000AB300000}"/>
    <cellStyle name="style1488809532179" xfId="11578" xr:uid="{00000000-0005-0000-0000-0000AC300000}"/>
    <cellStyle name="style1488809532273" xfId="11579" xr:uid="{00000000-0005-0000-0000-0000AD300000}"/>
    <cellStyle name="style1488809532367" xfId="11580" xr:uid="{00000000-0005-0000-0000-0000AE300000}"/>
    <cellStyle name="style1488809532460" xfId="11581" xr:uid="{00000000-0005-0000-0000-0000AF300000}"/>
    <cellStyle name="style1488809532554" xfId="11582" xr:uid="{00000000-0005-0000-0000-0000B0300000}"/>
    <cellStyle name="style1488809532648" xfId="11583" xr:uid="{00000000-0005-0000-0000-0000B1300000}"/>
    <cellStyle name="style1488809532742" xfId="11584" xr:uid="{00000000-0005-0000-0000-0000B2300000}"/>
    <cellStyle name="style1488809532851" xfId="11585" xr:uid="{00000000-0005-0000-0000-0000B3300000}"/>
    <cellStyle name="style1488809532929" xfId="11586" xr:uid="{00000000-0005-0000-0000-0000B4300000}"/>
    <cellStyle name="style1488809533039" xfId="11587" xr:uid="{00000000-0005-0000-0000-0000B5300000}"/>
    <cellStyle name="style1488809533117" xfId="11588" xr:uid="{00000000-0005-0000-0000-0000B6300000}"/>
    <cellStyle name="style1488809570077" xfId="11589" xr:uid="{00000000-0005-0000-0000-0000B7300000}"/>
    <cellStyle name="style1488809570202" xfId="11590" xr:uid="{00000000-0005-0000-0000-0000B8300000}"/>
    <cellStyle name="style1488809570296" xfId="11591" xr:uid="{00000000-0005-0000-0000-0000B9300000}"/>
    <cellStyle name="style1488809570390" xfId="11592" xr:uid="{00000000-0005-0000-0000-0000BA300000}"/>
    <cellStyle name="style1488810572735" xfId="11593" xr:uid="{00000000-0005-0000-0000-0000BB300000}"/>
    <cellStyle name="style1488810572860" xfId="11594" xr:uid="{00000000-0005-0000-0000-0000BC300000}"/>
    <cellStyle name="style1488810572985" xfId="11595" xr:uid="{00000000-0005-0000-0000-0000BD300000}"/>
    <cellStyle name="style1488810573094" xfId="11596" xr:uid="{00000000-0005-0000-0000-0000BE300000}"/>
    <cellStyle name="style1488810573204" xfId="11597" xr:uid="{00000000-0005-0000-0000-0000BF300000}"/>
    <cellStyle name="style1488810573313" xfId="11598" xr:uid="{00000000-0005-0000-0000-0000C0300000}"/>
    <cellStyle name="style1488810573438" xfId="11599" xr:uid="{00000000-0005-0000-0000-0000C1300000}"/>
    <cellStyle name="style1488810573547" xfId="11600" xr:uid="{00000000-0005-0000-0000-0000C2300000}"/>
    <cellStyle name="style1488810573626" xfId="11601" xr:uid="{00000000-0005-0000-0000-0000C3300000}"/>
    <cellStyle name="style1488810573766" xfId="11602" xr:uid="{00000000-0005-0000-0000-0000C4300000}"/>
    <cellStyle name="style1488810573891" xfId="11603" xr:uid="{00000000-0005-0000-0000-0000C5300000}"/>
    <cellStyle name="style1488810574001" xfId="11604" xr:uid="{00000000-0005-0000-0000-0000C6300000}"/>
    <cellStyle name="style1488810574079" xfId="11605" xr:uid="{00000000-0005-0000-0000-0000C7300000}"/>
    <cellStyle name="style1488810574204" xfId="11606" xr:uid="{00000000-0005-0000-0000-0000C8300000}"/>
    <cellStyle name="style1488810574329" xfId="11607" xr:uid="{00000000-0005-0000-0000-0000C9300000}"/>
    <cellStyle name="style1488810574438" xfId="11608" xr:uid="{00000000-0005-0000-0000-0000CA300000}"/>
    <cellStyle name="style1488810574548" xfId="11609" xr:uid="{00000000-0005-0000-0000-0000CB300000}"/>
    <cellStyle name="style1488810574626" xfId="11610" xr:uid="{00000000-0005-0000-0000-0000CC300000}"/>
    <cellStyle name="style1488810574751" xfId="11611" xr:uid="{00000000-0005-0000-0000-0000CD300000}"/>
    <cellStyle name="style1488810574860" xfId="11612" xr:uid="{00000000-0005-0000-0000-0000CE300000}"/>
    <cellStyle name="style1488810574969" xfId="11613" xr:uid="{00000000-0005-0000-0000-0000CF300000}"/>
    <cellStyle name="style1488810575079" xfId="11614" xr:uid="{00000000-0005-0000-0000-0000D0300000}"/>
    <cellStyle name="style1488810575188" xfId="11615" xr:uid="{00000000-0005-0000-0000-0000D1300000}"/>
    <cellStyle name="style1488810575298" xfId="11616" xr:uid="{00000000-0005-0000-0000-0000D2300000}"/>
    <cellStyle name="style1488810575407" xfId="11617" xr:uid="{00000000-0005-0000-0000-0000D3300000}"/>
    <cellStyle name="style1488810575516" xfId="11618" xr:uid="{00000000-0005-0000-0000-0000D4300000}"/>
    <cellStyle name="style1488810575626" xfId="11619" xr:uid="{00000000-0005-0000-0000-0000D5300000}"/>
    <cellStyle name="style1488810575704" xfId="11620" xr:uid="{00000000-0005-0000-0000-0000D6300000}"/>
    <cellStyle name="style1488810575814" xfId="11621" xr:uid="{00000000-0005-0000-0000-0000D7300000}"/>
    <cellStyle name="style1488810575923" xfId="11622" xr:uid="{00000000-0005-0000-0000-0000D8300000}"/>
    <cellStyle name="style1488810576064" xfId="11623" xr:uid="{00000000-0005-0000-0000-0000D9300000}"/>
    <cellStyle name="style1488810576142" xfId="11624" xr:uid="{00000000-0005-0000-0000-0000DA300000}"/>
    <cellStyle name="style1488810612899" xfId="11625" xr:uid="{00000000-0005-0000-0000-0000DB300000}"/>
    <cellStyle name="style1488810613008" xfId="11626" xr:uid="{00000000-0005-0000-0000-0000DC300000}"/>
    <cellStyle name="style1488810613102" xfId="11627" xr:uid="{00000000-0005-0000-0000-0000DD300000}"/>
    <cellStyle name="style1488810613211" xfId="11628" xr:uid="{00000000-0005-0000-0000-0000DE300000}"/>
    <cellStyle name="style1488810613305" xfId="11629" xr:uid="{00000000-0005-0000-0000-0000DF300000}"/>
    <cellStyle name="style1488810613399" xfId="11630" xr:uid="{00000000-0005-0000-0000-0000E0300000}"/>
    <cellStyle name="style1488810613492" xfId="11631" xr:uid="{00000000-0005-0000-0000-0000E1300000}"/>
    <cellStyle name="style1488810613586" xfId="11632" xr:uid="{00000000-0005-0000-0000-0000E2300000}"/>
    <cellStyle name="style1488810613664" xfId="11633" xr:uid="{00000000-0005-0000-0000-0000E3300000}"/>
    <cellStyle name="style1488810613758" xfId="11634" xr:uid="{00000000-0005-0000-0000-0000E4300000}"/>
    <cellStyle name="style1488810613867" xfId="11635" xr:uid="{00000000-0005-0000-0000-0000E5300000}"/>
    <cellStyle name="style1488810613977" xfId="11636" xr:uid="{00000000-0005-0000-0000-0000E6300000}"/>
    <cellStyle name="style1488810614071" xfId="11637" xr:uid="{00000000-0005-0000-0000-0000E7300000}"/>
    <cellStyle name="style1488810614164" xfId="11638" xr:uid="{00000000-0005-0000-0000-0000E8300000}"/>
    <cellStyle name="style1488810614274" xfId="11639" xr:uid="{00000000-0005-0000-0000-0000E9300000}"/>
    <cellStyle name="style1488810614368" xfId="11640" xr:uid="{00000000-0005-0000-0000-0000EA300000}"/>
    <cellStyle name="style1488810614524" xfId="11641" xr:uid="{00000000-0005-0000-0000-0000EB300000}"/>
    <cellStyle name="style1488810614618" xfId="11642" xr:uid="{00000000-0005-0000-0000-0000EC300000}"/>
    <cellStyle name="style1488810614711" xfId="11643" xr:uid="{00000000-0005-0000-0000-0000ED300000}"/>
    <cellStyle name="style1488810614805" xfId="11644" xr:uid="{00000000-0005-0000-0000-0000EE300000}"/>
    <cellStyle name="style1488810614899" xfId="11645" xr:uid="{00000000-0005-0000-0000-0000EF300000}"/>
    <cellStyle name="style1488810614993" xfId="11646" xr:uid="{00000000-0005-0000-0000-0000F0300000}"/>
    <cellStyle name="style1488810615086" xfId="11647" xr:uid="{00000000-0005-0000-0000-0000F1300000}"/>
    <cellStyle name="style1488810615180" xfId="11648" xr:uid="{00000000-0005-0000-0000-0000F2300000}"/>
    <cellStyle name="style1488810615274" xfId="11649" xr:uid="{00000000-0005-0000-0000-0000F3300000}"/>
    <cellStyle name="style1488810615368" xfId="11650" xr:uid="{00000000-0005-0000-0000-0000F4300000}"/>
    <cellStyle name="style1488810615446" xfId="11651" xr:uid="{00000000-0005-0000-0000-0000F5300000}"/>
    <cellStyle name="style1488810615540" xfId="11652" xr:uid="{00000000-0005-0000-0000-0000F6300000}"/>
    <cellStyle name="style1488810615634" xfId="11653" xr:uid="{00000000-0005-0000-0000-0000F7300000}"/>
    <cellStyle name="style1488810615759" xfId="11654" xr:uid="{00000000-0005-0000-0000-0000F8300000}"/>
    <cellStyle name="style1488810615837" xfId="11655" xr:uid="{00000000-0005-0000-0000-0000F9300000}"/>
    <cellStyle name="style1488810652563" xfId="11656" xr:uid="{00000000-0005-0000-0000-0000FA300000}"/>
    <cellStyle name="style1488810652657" xfId="11657" xr:uid="{00000000-0005-0000-0000-0000FB300000}"/>
    <cellStyle name="style1488810652751" xfId="11658" xr:uid="{00000000-0005-0000-0000-0000FC300000}"/>
    <cellStyle name="style1488810652845" xfId="11659" xr:uid="{00000000-0005-0000-0000-0000FD300000}"/>
    <cellStyle name="style1488810652970" xfId="11660" xr:uid="{00000000-0005-0000-0000-0000FE300000}"/>
    <cellStyle name="style1488810653063" xfId="11661" xr:uid="{00000000-0005-0000-0000-0000FF300000}"/>
    <cellStyle name="style1488810653157" xfId="11662" xr:uid="{00000000-0005-0000-0000-000000310000}"/>
    <cellStyle name="style1488810653251" xfId="11663" xr:uid="{00000000-0005-0000-0000-000001310000}"/>
    <cellStyle name="style1488810653313" xfId="11664" xr:uid="{00000000-0005-0000-0000-000002310000}"/>
    <cellStyle name="style1488810653423" xfId="11665" xr:uid="{00000000-0005-0000-0000-000003310000}"/>
    <cellStyle name="style1488810653532" xfId="11666" xr:uid="{00000000-0005-0000-0000-000004310000}"/>
    <cellStyle name="style1488810653657" xfId="11667" xr:uid="{00000000-0005-0000-0000-000005310000}"/>
    <cellStyle name="style1488810653735" xfId="11668" xr:uid="{00000000-0005-0000-0000-000006310000}"/>
    <cellStyle name="style1488810653813" xfId="11669" xr:uid="{00000000-0005-0000-0000-000007310000}"/>
    <cellStyle name="style1488810653907" xfId="11670" xr:uid="{00000000-0005-0000-0000-000008310000}"/>
    <cellStyle name="style1488810653985" xfId="11671" xr:uid="{00000000-0005-0000-0000-000009310000}"/>
    <cellStyle name="style1488810654126" xfId="11672" xr:uid="{00000000-0005-0000-0000-00000A310000}"/>
    <cellStyle name="style1488810654235" xfId="11673" xr:uid="{00000000-0005-0000-0000-00000B310000}"/>
    <cellStyle name="style1488810654329" xfId="11674" xr:uid="{00000000-0005-0000-0000-00000C310000}"/>
    <cellStyle name="style1488810654423" xfId="11675" xr:uid="{00000000-0005-0000-0000-00000D310000}"/>
    <cellStyle name="style1488810654517" xfId="11676" xr:uid="{00000000-0005-0000-0000-00000E310000}"/>
    <cellStyle name="style1488810654611" xfId="11677" xr:uid="{00000000-0005-0000-0000-00000F310000}"/>
    <cellStyle name="style1488810654705" xfId="11678" xr:uid="{00000000-0005-0000-0000-000010310000}"/>
    <cellStyle name="style1488810654798" xfId="11679" xr:uid="{00000000-0005-0000-0000-000011310000}"/>
    <cellStyle name="style1488810654892" xfId="11680" xr:uid="{00000000-0005-0000-0000-000012310000}"/>
    <cellStyle name="style1488810654986" xfId="11681" xr:uid="{00000000-0005-0000-0000-000013310000}"/>
    <cellStyle name="style1488810655080" xfId="11682" xr:uid="{00000000-0005-0000-0000-000014310000}"/>
    <cellStyle name="style1488810655173" xfId="11683" xr:uid="{00000000-0005-0000-0000-000015310000}"/>
    <cellStyle name="style1488810655267" xfId="11684" xr:uid="{00000000-0005-0000-0000-000016310000}"/>
    <cellStyle name="style1488810655361" xfId="11685" xr:uid="{00000000-0005-0000-0000-000017310000}"/>
    <cellStyle name="style1488810655486" xfId="11686" xr:uid="{00000000-0005-0000-0000-000018310000}"/>
    <cellStyle name="style1488810655564" xfId="11687" xr:uid="{00000000-0005-0000-0000-000019310000}"/>
    <cellStyle name="style1488810726121" xfId="11688" xr:uid="{00000000-0005-0000-0000-00001A310000}"/>
    <cellStyle name="style1488810726230" xfId="11689" xr:uid="{00000000-0005-0000-0000-00001B310000}"/>
    <cellStyle name="style1488810726324" xfId="11690" xr:uid="{00000000-0005-0000-0000-00001C310000}"/>
    <cellStyle name="style1488810726418" xfId="11691" xr:uid="{00000000-0005-0000-0000-00001D310000}"/>
    <cellStyle name="style1488810726527" xfId="11692" xr:uid="{00000000-0005-0000-0000-00001E310000}"/>
    <cellStyle name="style1488810726621" xfId="11693" xr:uid="{00000000-0005-0000-0000-00001F310000}"/>
    <cellStyle name="style1488810726715" xfId="11694" xr:uid="{00000000-0005-0000-0000-000020310000}"/>
    <cellStyle name="style1488810726825" xfId="11695" xr:uid="{00000000-0005-0000-0000-000021310000}"/>
    <cellStyle name="style1488810726918" xfId="11696" xr:uid="{00000000-0005-0000-0000-000022310000}"/>
    <cellStyle name="style1488810727012" xfId="11697" xr:uid="{00000000-0005-0000-0000-000023310000}"/>
    <cellStyle name="style1488810727106" xfId="11698" xr:uid="{00000000-0005-0000-0000-000024310000}"/>
    <cellStyle name="style1488810727231" xfId="11699" xr:uid="{00000000-0005-0000-0000-000025310000}"/>
    <cellStyle name="style1488810727356" xfId="11700" xr:uid="{00000000-0005-0000-0000-000026310000}"/>
    <cellStyle name="style1488810727450" xfId="11701" xr:uid="{00000000-0005-0000-0000-000027310000}"/>
    <cellStyle name="style1488810727559" xfId="11702" xr:uid="{00000000-0005-0000-0000-000028310000}"/>
    <cellStyle name="style1488810727559 2" xfId="31108" xr:uid="{BF227239-8234-4C4F-B2E7-48A3E3D2DD63}"/>
    <cellStyle name="style1488810727715" xfId="11703" xr:uid="{00000000-0005-0000-0000-000029310000}"/>
    <cellStyle name="style1488810727825" xfId="11704" xr:uid="{00000000-0005-0000-0000-00002A310000}"/>
    <cellStyle name="style1488810727825 2" xfId="31109" xr:uid="{94DAA5FF-EF7A-4DD2-937D-2449F98A9DCA}"/>
    <cellStyle name="style1488810727950" xfId="11705" xr:uid="{00000000-0005-0000-0000-00002B310000}"/>
    <cellStyle name="style1488810728059" xfId="11706" xr:uid="{00000000-0005-0000-0000-00002C310000}"/>
    <cellStyle name="style1488810728168" xfId="11707" xr:uid="{00000000-0005-0000-0000-00002D310000}"/>
    <cellStyle name="style1488810728278" xfId="11708" xr:uid="{00000000-0005-0000-0000-00002E310000}"/>
    <cellStyle name="style1488810728387" xfId="11709" xr:uid="{00000000-0005-0000-0000-00002F310000}"/>
    <cellStyle name="style1488810728496" xfId="11710" xr:uid="{00000000-0005-0000-0000-000030310000}"/>
    <cellStyle name="style1488810728606" xfId="11711" xr:uid="{00000000-0005-0000-0000-000031310000}"/>
    <cellStyle name="style1488810728715" xfId="11712" xr:uid="{00000000-0005-0000-0000-000032310000}"/>
    <cellStyle name="style1488810728715 2" xfId="20220" xr:uid="{00000000-0005-0000-0000-000033310000}"/>
    <cellStyle name="style1488810728715 3" xfId="31950" xr:uid="{8D16C27E-7872-4464-BB7C-34CE9B5DBCC3}"/>
    <cellStyle name="style1488810728825" xfId="11713" xr:uid="{00000000-0005-0000-0000-000034310000}"/>
    <cellStyle name="style1488810728934" xfId="11714" xr:uid="{00000000-0005-0000-0000-000035310000}"/>
    <cellStyle name="style1488810729059" xfId="11715" xr:uid="{00000000-0005-0000-0000-000036310000}"/>
    <cellStyle name="style1488810729169" xfId="11716" xr:uid="{00000000-0005-0000-0000-000037310000}"/>
    <cellStyle name="style1488810729278" xfId="11717" xr:uid="{00000000-0005-0000-0000-000038310000}"/>
    <cellStyle name="style1488810729387" xfId="11718" xr:uid="{00000000-0005-0000-0000-000039310000}"/>
    <cellStyle name="style1488810766471" xfId="11719" xr:uid="{00000000-0005-0000-0000-00003A310000}"/>
    <cellStyle name="style1488810766565" xfId="11720" xr:uid="{00000000-0005-0000-0000-00003B310000}"/>
    <cellStyle name="style1488810766659" xfId="11721" xr:uid="{00000000-0005-0000-0000-00003C310000}"/>
    <cellStyle name="style1488810766753" xfId="11722" xr:uid="{00000000-0005-0000-0000-00003D310000}"/>
    <cellStyle name="style1488810766862" xfId="11723" xr:uid="{00000000-0005-0000-0000-00003E310000}"/>
    <cellStyle name="style1488810766972" xfId="11724" xr:uid="{00000000-0005-0000-0000-00003F310000}"/>
    <cellStyle name="style1488810767097" xfId="11725" xr:uid="{00000000-0005-0000-0000-000040310000}"/>
    <cellStyle name="style1488810767190" xfId="11726" xr:uid="{00000000-0005-0000-0000-000041310000}"/>
    <cellStyle name="style1488810767300" xfId="11727" xr:uid="{00000000-0005-0000-0000-000042310000}"/>
    <cellStyle name="style1488810767394" xfId="11728" xr:uid="{00000000-0005-0000-0000-000043310000}"/>
    <cellStyle name="style1488810767503" xfId="11729" xr:uid="{00000000-0005-0000-0000-000044310000}"/>
    <cellStyle name="style1488810767597" xfId="11730" xr:uid="{00000000-0005-0000-0000-000045310000}"/>
    <cellStyle name="style1488810767690" xfId="11731" xr:uid="{00000000-0005-0000-0000-000046310000}"/>
    <cellStyle name="style1488810767784" xfId="11732" xr:uid="{00000000-0005-0000-0000-000047310000}"/>
    <cellStyle name="style1488810767878" xfId="11733" xr:uid="{00000000-0005-0000-0000-000048310000}"/>
    <cellStyle name="style1488810767987" xfId="11734" xr:uid="{00000000-0005-0000-0000-000049310000}"/>
    <cellStyle name="style1488810768112" xfId="11735" xr:uid="{00000000-0005-0000-0000-00004A310000}"/>
    <cellStyle name="style1488810768206" xfId="11736" xr:uid="{00000000-0005-0000-0000-00004B310000}"/>
    <cellStyle name="style1488810768300" xfId="11737" xr:uid="{00000000-0005-0000-0000-00004C310000}"/>
    <cellStyle name="style1488810768394" xfId="11738" xr:uid="{00000000-0005-0000-0000-00004D310000}"/>
    <cellStyle name="style1488810768487" xfId="11739" xr:uid="{00000000-0005-0000-0000-00004E310000}"/>
    <cellStyle name="style1488810768581" xfId="11740" xr:uid="{00000000-0005-0000-0000-00004F310000}"/>
    <cellStyle name="style1488810768675" xfId="11741" xr:uid="{00000000-0005-0000-0000-000050310000}"/>
    <cellStyle name="style1488810768769" xfId="11742" xr:uid="{00000000-0005-0000-0000-000051310000}"/>
    <cellStyle name="style1488810768863" xfId="11743" xr:uid="{00000000-0005-0000-0000-000052310000}"/>
    <cellStyle name="style1488810768957" xfId="11744" xr:uid="{00000000-0005-0000-0000-000053310000}"/>
    <cellStyle name="style1488810769050" xfId="11745" xr:uid="{00000000-0005-0000-0000-000054310000}"/>
    <cellStyle name="style1488810769222" xfId="11746" xr:uid="{00000000-0005-0000-0000-000055310000}"/>
    <cellStyle name="style1488810769316" xfId="11747" xr:uid="{00000000-0005-0000-0000-000056310000}"/>
    <cellStyle name="style1488810769410" xfId="11748" xr:uid="{00000000-0005-0000-0000-000057310000}"/>
    <cellStyle name="style1488810769503" xfId="11749" xr:uid="{00000000-0005-0000-0000-000058310000}"/>
    <cellStyle name="style1488810769613" xfId="11750" xr:uid="{00000000-0005-0000-0000-000059310000}"/>
    <cellStyle name="style1488810769691" xfId="11751" xr:uid="{00000000-0005-0000-0000-00005A310000}"/>
    <cellStyle name="style1488810769769" xfId="11752" xr:uid="{00000000-0005-0000-0000-00005B310000}"/>
    <cellStyle name="style1488810769847" xfId="11753" xr:uid="{00000000-0005-0000-0000-00005C310000}"/>
    <cellStyle name="style1488810769925" xfId="11754" xr:uid="{00000000-0005-0000-0000-00005D310000}"/>
    <cellStyle name="style1488810770004" xfId="11755" xr:uid="{00000000-0005-0000-0000-00005E310000}"/>
    <cellStyle name="style1488810770097" xfId="11756" xr:uid="{00000000-0005-0000-0000-00005F310000}"/>
    <cellStyle name="style1488810770175" xfId="11757" xr:uid="{00000000-0005-0000-0000-000060310000}"/>
    <cellStyle name="style1488810770332" xfId="11758" xr:uid="{00000000-0005-0000-0000-000061310000}"/>
    <cellStyle name="style1488810770410" xfId="11759" xr:uid="{00000000-0005-0000-0000-000062310000}"/>
    <cellStyle name="style1488810770488" xfId="11760" xr:uid="{00000000-0005-0000-0000-000063310000}"/>
    <cellStyle name="style1488810770566" xfId="11761" xr:uid="{00000000-0005-0000-0000-000064310000}"/>
    <cellStyle name="style1488810808309" xfId="11762" xr:uid="{00000000-0005-0000-0000-000065310000}"/>
    <cellStyle name="style1488810808419" xfId="11763" xr:uid="{00000000-0005-0000-0000-000066310000}"/>
    <cellStyle name="style1488810808513" xfId="11764" xr:uid="{00000000-0005-0000-0000-000067310000}"/>
    <cellStyle name="style1488810808606" xfId="11765" xr:uid="{00000000-0005-0000-0000-000068310000}"/>
    <cellStyle name="style1488810808700" xfId="11766" xr:uid="{00000000-0005-0000-0000-000069310000}"/>
    <cellStyle name="style1488810808778" xfId="11767" xr:uid="{00000000-0005-0000-0000-00006A310000}"/>
    <cellStyle name="style1488810808919" xfId="11768" xr:uid="{00000000-0005-0000-0000-00006B310000}"/>
    <cellStyle name="style1488810809013" xfId="11769" xr:uid="{00000000-0005-0000-0000-00006C310000}"/>
    <cellStyle name="style1488810809122" xfId="11770" xr:uid="{00000000-0005-0000-0000-00006D310000}"/>
    <cellStyle name="style1488810809216" xfId="11771" xr:uid="{00000000-0005-0000-0000-00006E310000}"/>
    <cellStyle name="style1488810809309" xfId="11772" xr:uid="{00000000-0005-0000-0000-00006F310000}"/>
    <cellStyle name="style1488810809419" xfId="11773" xr:uid="{00000000-0005-0000-0000-000070310000}"/>
    <cellStyle name="style1488810809513" xfId="11774" xr:uid="{00000000-0005-0000-0000-000071310000}"/>
    <cellStyle name="style1488810809607" xfId="11775" xr:uid="{00000000-0005-0000-0000-000072310000}"/>
    <cellStyle name="style1488810809700" xfId="11776" xr:uid="{00000000-0005-0000-0000-000073310000}"/>
    <cellStyle name="style1488810809794" xfId="11777" xr:uid="{00000000-0005-0000-0000-000074310000}"/>
    <cellStyle name="style1488810809935" xfId="11778" xr:uid="{00000000-0005-0000-0000-000075310000}"/>
    <cellStyle name="style1488810809935 2" xfId="31110" xr:uid="{B77941BB-DA54-4BCE-BC1A-00D4CDB0E995}"/>
    <cellStyle name="style1488810810044" xfId="11779" xr:uid="{00000000-0005-0000-0000-000076310000}"/>
    <cellStyle name="style1488810810138" xfId="11780" xr:uid="{00000000-0005-0000-0000-000077310000}"/>
    <cellStyle name="style1488810810232" xfId="11781" xr:uid="{00000000-0005-0000-0000-000078310000}"/>
    <cellStyle name="style1488810810325" xfId="11782" xr:uid="{00000000-0005-0000-0000-000079310000}"/>
    <cellStyle name="style1488810810404" xfId="11783" xr:uid="{00000000-0005-0000-0000-00007A310000}"/>
    <cellStyle name="style1488810810513" xfId="11784" xr:uid="{00000000-0005-0000-0000-00007B310000}"/>
    <cellStyle name="style1488810810607" xfId="11785" xr:uid="{00000000-0005-0000-0000-00007C310000}"/>
    <cellStyle name="style1488810810700" xfId="11786" xr:uid="{00000000-0005-0000-0000-00007D310000}"/>
    <cellStyle name="style1488810810700 2" xfId="20296" xr:uid="{00000000-0005-0000-0000-00007E310000}"/>
    <cellStyle name="style1488810810700 3" xfId="32045" xr:uid="{56D4FF8D-90FB-4F41-9FDC-F73E592FC626}"/>
    <cellStyle name="style1488810810779" xfId="11787" xr:uid="{00000000-0005-0000-0000-00007F310000}"/>
    <cellStyle name="style1488810810888" xfId="11788" xr:uid="{00000000-0005-0000-0000-000080310000}"/>
    <cellStyle name="style1488810810982" xfId="11789" xr:uid="{00000000-0005-0000-0000-000081310000}"/>
    <cellStyle name="style1488810811091" xfId="11790" xr:uid="{00000000-0005-0000-0000-000082310000}"/>
    <cellStyle name="style1488810811185" xfId="11791" xr:uid="{00000000-0005-0000-0000-000083310000}"/>
    <cellStyle name="style1488810811279" xfId="11792" xr:uid="{00000000-0005-0000-0000-000084310000}"/>
    <cellStyle name="style1488810848520" xfId="11793" xr:uid="{00000000-0005-0000-0000-000085310000}"/>
    <cellStyle name="style1488810848645" xfId="11794" xr:uid="{00000000-0005-0000-0000-000086310000}"/>
    <cellStyle name="style1488810848723" xfId="11795" xr:uid="{00000000-0005-0000-0000-000087310000}"/>
    <cellStyle name="style1488810848832" xfId="11796" xr:uid="{00000000-0005-0000-0000-000088310000}"/>
    <cellStyle name="style1488810848910" xfId="11797" xr:uid="{00000000-0005-0000-0000-000089310000}"/>
    <cellStyle name="style1488810849020" xfId="11798" xr:uid="{00000000-0005-0000-0000-00008A310000}"/>
    <cellStyle name="style1488810849113" xfId="11799" xr:uid="{00000000-0005-0000-0000-00008B310000}"/>
    <cellStyle name="style1488810849207" xfId="11800" xr:uid="{00000000-0005-0000-0000-00008C310000}"/>
    <cellStyle name="style1488810849301" xfId="11801" xr:uid="{00000000-0005-0000-0000-00008D310000}"/>
    <cellStyle name="style1488810849395" xfId="11802" xr:uid="{00000000-0005-0000-0000-00008E310000}"/>
    <cellStyle name="style1488810849473" xfId="11803" xr:uid="{00000000-0005-0000-0000-00008F310000}"/>
    <cellStyle name="style1488810849582" xfId="11804" xr:uid="{00000000-0005-0000-0000-000090310000}"/>
    <cellStyle name="style1488810849692" xfId="11805" xr:uid="{00000000-0005-0000-0000-000091310000}"/>
    <cellStyle name="style1488810849786" xfId="11806" xr:uid="{00000000-0005-0000-0000-000092310000}"/>
    <cellStyle name="style1488810849880" xfId="11807" xr:uid="{00000000-0005-0000-0000-000093310000}"/>
    <cellStyle name="style1488810849973" xfId="11808" xr:uid="{00000000-0005-0000-0000-000094310000}"/>
    <cellStyle name="style1488810850098" xfId="11809" xr:uid="{00000000-0005-0000-0000-000095310000}"/>
    <cellStyle name="style1488810850208" xfId="11810" xr:uid="{00000000-0005-0000-0000-000096310000}"/>
    <cellStyle name="style1488810850301" xfId="11811" xr:uid="{00000000-0005-0000-0000-000097310000}"/>
    <cellStyle name="style1488810850395" xfId="11812" xr:uid="{00000000-0005-0000-0000-000098310000}"/>
    <cellStyle name="style1488810850489" xfId="11813" xr:uid="{00000000-0005-0000-0000-000099310000}"/>
    <cellStyle name="style1488810850583" xfId="11814" xr:uid="{00000000-0005-0000-0000-00009A310000}"/>
    <cellStyle name="style1488810850676" xfId="11815" xr:uid="{00000000-0005-0000-0000-00009B310000}"/>
    <cellStyle name="style1488810850770" xfId="11816" xr:uid="{00000000-0005-0000-0000-00009C310000}"/>
    <cellStyle name="style1488810850864" xfId="11817" xr:uid="{00000000-0005-0000-0000-00009D310000}"/>
    <cellStyle name="style1488810850958" xfId="11818" xr:uid="{00000000-0005-0000-0000-00009E310000}"/>
    <cellStyle name="style1488810851052" xfId="11819" xr:uid="{00000000-0005-0000-0000-00009F310000}"/>
    <cellStyle name="style1488810851192" xfId="11820" xr:uid="{00000000-0005-0000-0000-0000A0310000}"/>
    <cellStyle name="style1488810851286" xfId="11821" xr:uid="{00000000-0005-0000-0000-0000A1310000}"/>
    <cellStyle name="style1488810851380" xfId="11822" xr:uid="{00000000-0005-0000-0000-0000A2310000}"/>
    <cellStyle name="style1488810851473" xfId="11823" xr:uid="{00000000-0005-0000-0000-0000A3310000}"/>
    <cellStyle name="style1488810851598" xfId="11824" xr:uid="{00000000-0005-0000-0000-0000A4310000}"/>
    <cellStyle name="style1488810851692" xfId="11825" xr:uid="{00000000-0005-0000-0000-0000A5310000}"/>
    <cellStyle name="style1488810851786" xfId="11826" xr:uid="{00000000-0005-0000-0000-0000A6310000}"/>
    <cellStyle name="style1488810851895" xfId="11827" xr:uid="{00000000-0005-0000-0000-0000A7310000}"/>
    <cellStyle name="style1488810851958" xfId="11828" xr:uid="{00000000-0005-0000-0000-0000A8310000}"/>
    <cellStyle name="style1488810852052" xfId="11829" xr:uid="{00000000-0005-0000-0000-0000A9310000}"/>
    <cellStyle name="style1488810852130" xfId="11830" xr:uid="{00000000-0005-0000-0000-0000AA310000}"/>
    <cellStyle name="style1488810852208" xfId="11831" xr:uid="{00000000-0005-0000-0000-0000AB310000}"/>
    <cellStyle name="style1488810852333" xfId="11832" xr:uid="{00000000-0005-0000-0000-0000AC310000}"/>
    <cellStyle name="style1488810852411" xfId="11833" xr:uid="{00000000-0005-0000-0000-0000AD310000}"/>
    <cellStyle name="style1488810852489" xfId="11834" xr:uid="{00000000-0005-0000-0000-0000AE310000}"/>
    <cellStyle name="style1488810852567" xfId="11835" xr:uid="{00000000-0005-0000-0000-0000AF310000}"/>
    <cellStyle name="style1488810889946" xfId="11836" xr:uid="{00000000-0005-0000-0000-0000B0310000}"/>
    <cellStyle name="style1488810890071" xfId="11837" xr:uid="{00000000-0005-0000-0000-0000B1310000}"/>
    <cellStyle name="style1488810890165" xfId="11838" xr:uid="{00000000-0005-0000-0000-0000B2310000}"/>
    <cellStyle name="style1488810890259" xfId="11839" xr:uid="{00000000-0005-0000-0000-0000B3310000}"/>
    <cellStyle name="style1488810890352" xfId="11840" xr:uid="{00000000-0005-0000-0000-0000B4310000}"/>
    <cellStyle name="style1488810890430" xfId="11841" xr:uid="{00000000-0005-0000-0000-0000B5310000}"/>
    <cellStyle name="style1488810890524" xfId="11842" xr:uid="{00000000-0005-0000-0000-0000B6310000}"/>
    <cellStyle name="style1488810890618" xfId="11843" xr:uid="{00000000-0005-0000-0000-0000B7310000}"/>
    <cellStyle name="style1488810890712" xfId="11844" xr:uid="{00000000-0005-0000-0000-0000B8310000}"/>
    <cellStyle name="style1488810890805" xfId="11845" xr:uid="{00000000-0005-0000-0000-0000B9310000}"/>
    <cellStyle name="style1488810890899" xfId="11846" xr:uid="{00000000-0005-0000-0000-0000BA310000}"/>
    <cellStyle name="style1488810891009" xfId="11847" xr:uid="{00000000-0005-0000-0000-0000BB310000}"/>
    <cellStyle name="style1488810891102" xfId="11848" xr:uid="{00000000-0005-0000-0000-0000BC310000}"/>
    <cellStyle name="style1488810891196" xfId="11849" xr:uid="{00000000-0005-0000-0000-0000BD310000}"/>
    <cellStyle name="style1488810891306" xfId="11850" xr:uid="{00000000-0005-0000-0000-0000BE310000}"/>
    <cellStyle name="style1488810891399" xfId="11851" xr:uid="{00000000-0005-0000-0000-0000BF310000}"/>
    <cellStyle name="style1488810891524" xfId="11852" xr:uid="{00000000-0005-0000-0000-0000C0310000}"/>
    <cellStyle name="style1488810891634" xfId="11853" xr:uid="{00000000-0005-0000-0000-0000C1310000}"/>
    <cellStyle name="style1488810891728" xfId="11854" xr:uid="{00000000-0005-0000-0000-0000C2310000}"/>
    <cellStyle name="style1488810891821" xfId="11855" xr:uid="{00000000-0005-0000-0000-0000C3310000}"/>
    <cellStyle name="style1488810891915" xfId="11856" xr:uid="{00000000-0005-0000-0000-0000C4310000}"/>
    <cellStyle name="style1488810892009" xfId="11857" xr:uid="{00000000-0005-0000-0000-0000C5310000}"/>
    <cellStyle name="style1488810892103" xfId="11858" xr:uid="{00000000-0005-0000-0000-0000C6310000}"/>
    <cellStyle name="style1488810892196" xfId="11859" xr:uid="{00000000-0005-0000-0000-0000C7310000}"/>
    <cellStyle name="style1488810892290" xfId="11860" xr:uid="{00000000-0005-0000-0000-0000C8310000}"/>
    <cellStyle name="style1488810892400" xfId="11861" xr:uid="{00000000-0005-0000-0000-0000C9310000}"/>
    <cellStyle name="style1488810892493" xfId="11862" xr:uid="{00000000-0005-0000-0000-0000CA310000}"/>
    <cellStyle name="style1488810892618" xfId="11863" xr:uid="{00000000-0005-0000-0000-0000CB310000}"/>
    <cellStyle name="style1488810892712" xfId="11864" xr:uid="{00000000-0005-0000-0000-0000CC310000}"/>
    <cellStyle name="style1488810892806" xfId="11865" xr:uid="{00000000-0005-0000-0000-0000CD310000}"/>
    <cellStyle name="style1488810892900" xfId="11866" xr:uid="{00000000-0005-0000-0000-0000CE310000}"/>
    <cellStyle name="style1488810893025" xfId="11867" xr:uid="{00000000-0005-0000-0000-0000CF310000}"/>
    <cellStyle name="style1488810893118" xfId="11868" xr:uid="{00000000-0005-0000-0000-0000D0310000}"/>
    <cellStyle name="style1488810893181" xfId="11869" xr:uid="{00000000-0005-0000-0000-0000D1310000}"/>
    <cellStyle name="style1488810893259" xfId="11870" xr:uid="{00000000-0005-0000-0000-0000D2310000}"/>
    <cellStyle name="style1488810893353" xfId="11871" xr:uid="{00000000-0005-0000-0000-0000D3310000}"/>
    <cellStyle name="style1488810893431" xfId="11872" xr:uid="{00000000-0005-0000-0000-0000D4310000}"/>
    <cellStyle name="style1488810893493" xfId="11873" xr:uid="{00000000-0005-0000-0000-0000D5310000}"/>
    <cellStyle name="style1488810893587" xfId="11874" xr:uid="{00000000-0005-0000-0000-0000D6310000}"/>
    <cellStyle name="style1488810893681" xfId="11875" xr:uid="{00000000-0005-0000-0000-0000D7310000}"/>
    <cellStyle name="style1488810893759" xfId="11876" xr:uid="{00000000-0005-0000-0000-0000D8310000}"/>
    <cellStyle name="style1488810893837" xfId="11877" xr:uid="{00000000-0005-0000-0000-0000D9310000}"/>
    <cellStyle name="style1488810893916" xfId="11878" xr:uid="{00000000-0005-0000-0000-0000DA310000}"/>
    <cellStyle name="style1488810930752" xfId="11879" xr:uid="{00000000-0005-0000-0000-0000DB310000}"/>
    <cellStyle name="style1488810930845" xfId="11880" xr:uid="{00000000-0005-0000-0000-0000DC310000}"/>
    <cellStyle name="style1488810930939" xfId="11881" xr:uid="{00000000-0005-0000-0000-0000DD310000}"/>
    <cellStyle name="style1488810931048" xfId="11882" xr:uid="{00000000-0005-0000-0000-0000DE310000}"/>
    <cellStyle name="style1488810931142" xfId="11883" xr:uid="{00000000-0005-0000-0000-0000DF310000}"/>
    <cellStyle name="style1488810931252" xfId="11884" xr:uid="{00000000-0005-0000-0000-0000E0310000}"/>
    <cellStyle name="style1488810931361" xfId="11885" xr:uid="{00000000-0005-0000-0000-0000E1310000}"/>
    <cellStyle name="style1488810931455" xfId="11886" xr:uid="{00000000-0005-0000-0000-0000E2310000}"/>
    <cellStyle name="style1488810931564" xfId="11887" xr:uid="{00000000-0005-0000-0000-0000E3310000}"/>
    <cellStyle name="style1488810931658" xfId="11888" xr:uid="{00000000-0005-0000-0000-0000E4310000}"/>
    <cellStyle name="style1488810931736" xfId="11889" xr:uid="{00000000-0005-0000-0000-0000E5310000}"/>
    <cellStyle name="style1488810931845" xfId="11890" xr:uid="{00000000-0005-0000-0000-0000E6310000}"/>
    <cellStyle name="style1488810931939" xfId="11891" xr:uid="{00000000-0005-0000-0000-0000E7310000}"/>
    <cellStyle name="style1488810932033" xfId="11892" xr:uid="{00000000-0005-0000-0000-0000E8310000}"/>
    <cellStyle name="style1488810932142" xfId="11893" xr:uid="{00000000-0005-0000-0000-0000E9310000}"/>
    <cellStyle name="style1488810932236" xfId="11894" xr:uid="{00000000-0005-0000-0000-0000EA310000}"/>
    <cellStyle name="style1488810932361" xfId="11895" xr:uid="{00000000-0005-0000-0000-0000EB310000}"/>
    <cellStyle name="style1488810932470" xfId="11896" xr:uid="{00000000-0005-0000-0000-0000EC310000}"/>
    <cellStyle name="style1488810932580" xfId="11897" xr:uid="{00000000-0005-0000-0000-0000ED310000}"/>
    <cellStyle name="style1488810932674" xfId="11898" xr:uid="{00000000-0005-0000-0000-0000EE310000}"/>
    <cellStyle name="style1488810970414" xfId="11899" xr:uid="{00000000-0005-0000-0000-0000EF310000}"/>
    <cellStyle name="style1488810970508" xfId="11900" xr:uid="{00000000-0005-0000-0000-0000F0310000}"/>
    <cellStyle name="style1488810970618" xfId="11901" xr:uid="{00000000-0005-0000-0000-0000F1310000}"/>
    <cellStyle name="style1488810970712" xfId="11902" xr:uid="{00000000-0005-0000-0000-0000F2310000}"/>
    <cellStyle name="style1488810970806" xfId="11903" xr:uid="{00000000-0005-0000-0000-0000F3310000}"/>
    <cellStyle name="style1488810970884" xfId="11904" xr:uid="{00000000-0005-0000-0000-0000F4310000}"/>
    <cellStyle name="style1488810970962" xfId="11905" xr:uid="{00000000-0005-0000-0000-0000F5310000}"/>
    <cellStyle name="style1488810971056" xfId="11906" xr:uid="{00000000-0005-0000-0000-0000F6310000}"/>
    <cellStyle name="style1488810971149" xfId="11907" xr:uid="{00000000-0005-0000-0000-0000F7310000}"/>
    <cellStyle name="style1488810971243" xfId="11908" xr:uid="{00000000-0005-0000-0000-0000F8310000}"/>
    <cellStyle name="style1488810971337" xfId="11909" xr:uid="{00000000-0005-0000-0000-0000F9310000}"/>
    <cellStyle name="style1488810971446" xfId="11910" xr:uid="{00000000-0005-0000-0000-0000FA310000}"/>
    <cellStyle name="style1488810971540" xfId="11911" xr:uid="{00000000-0005-0000-0000-0000FB310000}"/>
    <cellStyle name="style1488810971634" xfId="11912" xr:uid="{00000000-0005-0000-0000-0000FC310000}"/>
    <cellStyle name="style1488810971727" xfId="11913" xr:uid="{00000000-0005-0000-0000-0000FD310000}"/>
    <cellStyle name="style1488810971821" xfId="11914" xr:uid="{00000000-0005-0000-0000-0000FE310000}"/>
    <cellStyle name="style1488810971915" xfId="11915" xr:uid="{00000000-0005-0000-0000-0000FF310000}"/>
    <cellStyle name="style1488810972056" xfId="11916" xr:uid="{00000000-0005-0000-0000-000000320000}"/>
    <cellStyle name="style1488810972165" xfId="11917" xr:uid="{00000000-0005-0000-0000-000001320000}"/>
    <cellStyle name="style1488810972259" xfId="11918" xr:uid="{00000000-0005-0000-0000-000002320000}"/>
    <cellStyle name="style1488810972353" xfId="11919" xr:uid="{00000000-0005-0000-0000-000003320000}"/>
    <cellStyle name="style1488810972446" xfId="11920" xr:uid="{00000000-0005-0000-0000-000004320000}"/>
    <cellStyle name="style1488810972540" xfId="11921" xr:uid="{00000000-0005-0000-0000-000005320000}"/>
    <cellStyle name="style1488810972634" xfId="11922" xr:uid="{00000000-0005-0000-0000-000006320000}"/>
    <cellStyle name="style1488810972728" xfId="11923" xr:uid="{00000000-0005-0000-0000-000007320000}"/>
    <cellStyle name="style1488810972821" xfId="11924" xr:uid="{00000000-0005-0000-0000-000008320000}"/>
    <cellStyle name="style1488810972915" xfId="11925" xr:uid="{00000000-0005-0000-0000-000009320000}"/>
    <cellStyle name="style1488810973009" xfId="11926" xr:uid="{00000000-0005-0000-0000-00000A320000}"/>
    <cellStyle name="style1488810973103" xfId="11927" xr:uid="{00000000-0005-0000-0000-00000B320000}"/>
    <cellStyle name="style1488810973212" xfId="11928" xr:uid="{00000000-0005-0000-0000-00000C320000}"/>
    <cellStyle name="style1488810973306" xfId="11929" xr:uid="{00000000-0005-0000-0000-00000D320000}"/>
    <cellStyle name="style1488810973399" xfId="11930" xr:uid="{00000000-0005-0000-0000-00000E320000}"/>
    <cellStyle name="style1488810973493" xfId="11931" xr:uid="{00000000-0005-0000-0000-00000F320000}"/>
    <cellStyle name="style1488810973603" xfId="11932" xr:uid="{00000000-0005-0000-0000-000010320000}"/>
    <cellStyle name="style1488810973681" xfId="11933" xr:uid="{00000000-0005-0000-0000-000011320000}"/>
    <cellStyle name="style1488811010750" xfId="11934" xr:uid="{00000000-0005-0000-0000-000012320000}"/>
    <cellStyle name="style1488811010859" xfId="11935" xr:uid="{00000000-0005-0000-0000-000013320000}"/>
    <cellStyle name="style1488811010953" xfId="11936" xr:uid="{00000000-0005-0000-0000-000014320000}"/>
    <cellStyle name="style1488811011046" xfId="11937" xr:uid="{00000000-0005-0000-0000-000015320000}"/>
    <cellStyle name="style1488811011140" xfId="11938" xr:uid="{00000000-0005-0000-0000-000016320000}"/>
    <cellStyle name="style1488811011218" xfId="11939" xr:uid="{00000000-0005-0000-0000-000017320000}"/>
    <cellStyle name="style1488811011296" xfId="11940" xr:uid="{00000000-0005-0000-0000-000018320000}"/>
    <cellStyle name="style1488811011390" xfId="11941" xr:uid="{00000000-0005-0000-0000-000019320000}"/>
    <cellStyle name="style1488811011484" xfId="11942" xr:uid="{00000000-0005-0000-0000-00001A320000}"/>
    <cellStyle name="style1488811011578" xfId="11943" xr:uid="{00000000-0005-0000-0000-00001B320000}"/>
    <cellStyle name="style1488811011671" xfId="11944" xr:uid="{00000000-0005-0000-0000-00001C320000}"/>
    <cellStyle name="style1488811011765" xfId="11945" xr:uid="{00000000-0005-0000-0000-00001D320000}"/>
    <cellStyle name="style1488811011875" xfId="11946" xr:uid="{00000000-0005-0000-0000-00001E320000}"/>
    <cellStyle name="style1488811011953" xfId="11947" xr:uid="{00000000-0005-0000-0000-00001F320000}"/>
    <cellStyle name="style1488811012062" xfId="11948" xr:uid="{00000000-0005-0000-0000-000020320000}"/>
    <cellStyle name="style1488811012156" xfId="11949" xr:uid="{00000000-0005-0000-0000-000021320000}"/>
    <cellStyle name="style1488811012250" xfId="11950" xr:uid="{00000000-0005-0000-0000-000022320000}"/>
    <cellStyle name="style1488811012406" xfId="11951" xr:uid="{00000000-0005-0000-0000-000023320000}"/>
    <cellStyle name="style1488811012500" xfId="11952" xr:uid="{00000000-0005-0000-0000-000024320000}"/>
    <cellStyle name="style1488811012609" xfId="11953" xr:uid="{00000000-0005-0000-0000-000025320000}"/>
    <cellStyle name="style1488811012687" xfId="11954" xr:uid="{00000000-0005-0000-0000-000026320000}"/>
    <cellStyle name="style1488811012781" xfId="11955" xr:uid="{00000000-0005-0000-0000-000027320000}"/>
    <cellStyle name="style1488811012891" xfId="11956" xr:uid="{00000000-0005-0000-0000-000028320000}"/>
    <cellStyle name="style1488811012984" xfId="11957" xr:uid="{00000000-0005-0000-0000-000029320000}"/>
    <cellStyle name="style1488811013094" xfId="11958" xr:uid="{00000000-0005-0000-0000-00002A320000}"/>
    <cellStyle name="style1488811013172" xfId="11959" xr:uid="{00000000-0005-0000-0000-00002B320000}"/>
    <cellStyle name="style1488811013266" xfId="11960" xr:uid="{00000000-0005-0000-0000-00002C320000}"/>
    <cellStyle name="style1488811013359" xfId="11961" xr:uid="{00000000-0005-0000-0000-00002D320000}"/>
    <cellStyle name="style1488811013453" xfId="11962" xr:uid="{00000000-0005-0000-0000-00002E320000}"/>
    <cellStyle name="style1488811013547" xfId="11963" xr:uid="{00000000-0005-0000-0000-00002F320000}"/>
    <cellStyle name="style1488811013656" xfId="11964" xr:uid="{00000000-0005-0000-0000-000030320000}"/>
    <cellStyle name="style1488811013781" xfId="11965" xr:uid="{00000000-0005-0000-0000-000031320000}"/>
    <cellStyle name="style1488811013875" xfId="11966" xr:uid="{00000000-0005-0000-0000-000032320000}"/>
    <cellStyle name="style1488811013969" xfId="11967" xr:uid="{00000000-0005-0000-0000-000033320000}"/>
    <cellStyle name="style1488811014063" xfId="11968" xr:uid="{00000000-0005-0000-0000-000034320000}"/>
    <cellStyle name="style1488813538279" xfId="11969" xr:uid="{00000000-0005-0000-0000-000035320000}"/>
    <cellStyle name="style1488813538404" xfId="11970" xr:uid="{00000000-0005-0000-0000-000036320000}"/>
    <cellStyle name="style1488813538513" xfId="11971" xr:uid="{00000000-0005-0000-0000-000037320000}"/>
    <cellStyle name="style1488813538623" xfId="11972" xr:uid="{00000000-0005-0000-0000-000038320000}"/>
    <cellStyle name="style1488813538732" xfId="11973" xr:uid="{00000000-0005-0000-0000-000039320000}"/>
    <cellStyle name="style1488813538842" xfId="11974" xr:uid="{00000000-0005-0000-0000-00003A320000}"/>
    <cellStyle name="style1488813538951" xfId="11975" xr:uid="{00000000-0005-0000-0000-00003B320000}"/>
    <cellStyle name="style1488813539045" xfId="11976" xr:uid="{00000000-0005-0000-0000-00003C320000}"/>
    <cellStyle name="style1488813539123" xfId="11977" xr:uid="{00000000-0005-0000-0000-00003D320000}"/>
    <cellStyle name="style1488813539248" xfId="11978" xr:uid="{00000000-0005-0000-0000-00003E320000}"/>
    <cellStyle name="style1488813539388" xfId="11979" xr:uid="{00000000-0005-0000-0000-00003F320000}"/>
    <cellStyle name="style1488813539498" xfId="11980" xr:uid="{00000000-0005-0000-0000-000040320000}"/>
    <cellStyle name="style1488813539576" xfId="11981" xr:uid="{00000000-0005-0000-0000-000041320000}"/>
    <cellStyle name="style1488813539685" xfId="11982" xr:uid="{00000000-0005-0000-0000-000042320000}"/>
    <cellStyle name="style1488813539763" xfId="11983" xr:uid="{00000000-0005-0000-0000-000043320000}"/>
    <cellStyle name="style1488813539920" xfId="11984" xr:uid="{00000000-0005-0000-0000-000044320000}"/>
    <cellStyle name="style1488813540014" xfId="11985" xr:uid="{00000000-0005-0000-0000-000045320000}"/>
    <cellStyle name="style1488813540107" xfId="11986" xr:uid="{00000000-0005-0000-0000-000046320000}"/>
    <cellStyle name="style1488813540217" xfId="11987" xr:uid="{00000000-0005-0000-0000-000047320000}"/>
    <cellStyle name="style1488813540326" xfId="11988" xr:uid="{00000000-0005-0000-0000-000048320000}"/>
    <cellStyle name="style1488813540435" xfId="11989" xr:uid="{00000000-0005-0000-0000-000049320000}"/>
    <cellStyle name="style1488813540545" xfId="11990" xr:uid="{00000000-0005-0000-0000-00004A320000}"/>
    <cellStyle name="style1488813540654" xfId="11991" xr:uid="{00000000-0005-0000-0000-00004B320000}"/>
    <cellStyle name="style1488813540748" xfId="11992" xr:uid="{00000000-0005-0000-0000-00004C320000}"/>
    <cellStyle name="style1488813540858" xfId="11993" xr:uid="{00000000-0005-0000-0000-00004D320000}"/>
    <cellStyle name="style1488813540967" xfId="11994" xr:uid="{00000000-0005-0000-0000-00004E320000}"/>
    <cellStyle name="style1488813541092" xfId="11995" xr:uid="{00000000-0005-0000-0000-00004F320000}"/>
    <cellStyle name="style1488813541186" xfId="11996" xr:uid="{00000000-0005-0000-0000-000050320000}"/>
    <cellStyle name="style1488813541295" xfId="11997" xr:uid="{00000000-0005-0000-0000-000051320000}"/>
    <cellStyle name="style1488813541405" xfId="11998" xr:uid="{00000000-0005-0000-0000-000052320000}"/>
    <cellStyle name="style1488813541545" xfId="11999" xr:uid="{00000000-0005-0000-0000-000053320000}"/>
    <cellStyle name="style1488813541624" xfId="12000" xr:uid="{00000000-0005-0000-0000-000054320000}"/>
    <cellStyle name="style1488813578520" xfId="12001" xr:uid="{00000000-0005-0000-0000-000055320000}"/>
    <cellStyle name="style1488813578645" xfId="12002" xr:uid="{00000000-0005-0000-0000-000056320000}"/>
    <cellStyle name="style1488813578739" xfId="12003" xr:uid="{00000000-0005-0000-0000-000057320000}"/>
    <cellStyle name="style1488813578848" xfId="12004" xr:uid="{00000000-0005-0000-0000-000058320000}"/>
    <cellStyle name="style1488813578942" xfId="12005" xr:uid="{00000000-0005-0000-0000-000059320000}"/>
    <cellStyle name="style1488813579036" xfId="12006" xr:uid="{00000000-0005-0000-0000-00005A320000}"/>
    <cellStyle name="style1488813579114" xfId="12007" xr:uid="{00000000-0005-0000-0000-00005B320000}"/>
    <cellStyle name="style1488813579208" xfId="12008" xr:uid="{00000000-0005-0000-0000-00005C320000}"/>
    <cellStyle name="style1488813579286" xfId="12009" xr:uid="{00000000-0005-0000-0000-00005D320000}"/>
    <cellStyle name="style1488813579395" xfId="12010" xr:uid="{00000000-0005-0000-0000-00005E320000}"/>
    <cellStyle name="style1488813579504" xfId="12011" xr:uid="{00000000-0005-0000-0000-00005F320000}"/>
    <cellStyle name="style1488813579614" xfId="12012" xr:uid="{00000000-0005-0000-0000-000060320000}"/>
    <cellStyle name="style1488813579692" xfId="12013" xr:uid="{00000000-0005-0000-0000-000061320000}"/>
    <cellStyle name="style1488813579770" xfId="12014" xr:uid="{00000000-0005-0000-0000-000062320000}"/>
    <cellStyle name="style1488813579864" xfId="12015" xr:uid="{00000000-0005-0000-0000-000063320000}"/>
    <cellStyle name="style1488813579958" xfId="12016" xr:uid="{00000000-0005-0000-0000-000064320000}"/>
    <cellStyle name="style1488813580114" xfId="12017" xr:uid="{00000000-0005-0000-0000-000065320000}"/>
    <cellStyle name="style1488813580223" xfId="12018" xr:uid="{00000000-0005-0000-0000-000066320000}"/>
    <cellStyle name="style1488813580317" xfId="12019" xr:uid="{00000000-0005-0000-0000-000067320000}"/>
    <cellStyle name="style1488813580411" xfId="12020" xr:uid="{00000000-0005-0000-0000-000068320000}"/>
    <cellStyle name="style1488813580504" xfId="12021" xr:uid="{00000000-0005-0000-0000-000069320000}"/>
    <cellStyle name="style1488813580598" xfId="12022" xr:uid="{00000000-0005-0000-0000-00006A320000}"/>
    <cellStyle name="style1488813580692" xfId="12023" xr:uid="{00000000-0005-0000-0000-00006B320000}"/>
    <cellStyle name="style1488813580786" xfId="12024" xr:uid="{00000000-0005-0000-0000-00006C320000}"/>
    <cellStyle name="style1488813580880" xfId="12025" xr:uid="{00000000-0005-0000-0000-00006D320000}"/>
    <cellStyle name="style1488813580958" xfId="12026" xr:uid="{00000000-0005-0000-0000-00006E320000}"/>
    <cellStyle name="style1488813581036" xfId="12027" xr:uid="{00000000-0005-0000-0000-00006F320000}"/>
    <cellStyle name="style1488813581130" xfId="12028" xr:uid="{00000000-0005-0000-0000-000070320000}"/>
    <cellStyle name="style1488813581224" xfId="12029" xr:uid="{00000000-0005-0000-0000-000071320000}"/>
    <cellStyle name="style1488813581349" xfId="12030" xr:uid="{00000000-0005-0000-0000-000072320000}"/>
    <cellStyle name="style1488813581427" xfId="12031" xr:uid="{00000000-0005-0000-0000-000073320000}"/>
    <cellStyle name="style1488813618278" xfId="12032" xr:uid="{00000000-0005-0000-0000-000074320000}"/>
    <cellStyle name="style1488813618387" xfId="12033" xr:uid="{00000000-0005-0000-0000-000075320000}"/>
    <cellStyle name="style1488813618481" xfId="12034" xr:uid="{00000000-0005-0000-0000-000076320000}"/>
    <cellStyle name="style1488813618575" xfId="12035" xr:uid="{00000000-0005-0000-0000-000077320000}"/>
    <cellStyle name="style1488813618669" xfId="12036" xr:uid="{00000000-0005-0000-0000-000078320000}"/>
    <cellStyle name="style1488813618762" xfId="12037" xr:uid="{00000000-0005-0000-0000-000079320000}"/>
    <cellStyle name="style1488813618856" xfId="12038" xr:uid="{00000000-0005-0000-0000-00007A320000}"/>
    <cellStyle name="style1488813618950" xfId="12039" xr:uid="{00000000-0005-0000-0000-00007B320000}"/>
    <cellStyle name="style1488813619028" xfId="12040" xr:uid="{00000000-0005-0000-0000-00007C320000}"/>
    <cellStyle name="style1488813619122" xfId="12041" xr:uid="{00000000-0005-0000-0000-00007D320000}"/>
    <cellStyle name="style1488813619247" xfId="12042" xr:uid="{00000000-0005-0000-0000-00007E320000}"/>
    <cellStyle name="style1488813619356" xfId="12043" xr:uid="{00000000-0005-0000-0000-00007F320000}"/>
    <cellStyle name="style1488813619434" xfId="12044" xr:uid="{00000000-0005-0000-0000-000080320000}"/>
    <cellStyle name="style1488813619513" xfId="12045" xr:uid="{00000000-0005-0000-0000-000081320000}"/>
    <cellStyle name="style1488813619606" xfId="12046" xr:uid="{00000000-0005-0000-0000-000082320000}"/>
    <cellStyle name="style1488813619700" xfId="12047" xr:uid="{00000000-0005-0000-0000-000083320000}"/>
    <cellStyle name="style1488813619794" xfId="12048" xr:uid="{00000000-0005-0000-0000-000084320000}"/>
    <cellStyle name="style1488813619903" xfId="12049" xr:uid="{00000000-0005-0000-0000-000085320000}"/>
    <cellStyle name="style1488813620013" xfId="12050" xr:uid="{00000000-0005-0000-0000-000086320000}"/>
    <cellStyle name="style1488813620091" xfId="12051" xr:uid="{00000000-0005-0000-0000-000087320000}"/>
    <cellStyle name="style1488813620184" xfId="12052" xr:uid="{00000000-0005-0000-0000-000088320000}"/>
    <cellStyle name="style1488813620294" xfId="12053" xr:uid="{00000000-0005-0000-0000-000089320000}"/>
    <cellStyle name="style1488813620372" xfId="12054" xr:uid="{00000000-0005-0000-0000-00008A320000}"/>
    <cellStyle name="style1488813620466" xfId="12055" xr:uid="{00000000-0005-0000-0000-00008B320000}"/>
    <cellStyle name="style1488813620591" xfId="12056" xr:uid="{00000000-0005-0000-0000-00008C320000}"/>
    <cellStyle name="style1488813620684" xfId="12057" xr:uid="{00000000-0005-0000-0000-00008D320000}"/>
    <cellStyle name="style1488813620778" xfId="12058" xr:uid="{00000000-0005-0000-0000-00008E320000}"/>
    <cellStyle name="style1488813620858" xfId="12059" xr:uid="{00000000-0005-0000-0000-00008F320000}"/>
    <cellStyle name="style1488813620951" xfId="12060" xr:uid="{00000000-0005-0000-0000-000090320000}"/>
    <cellStyle name="style1488813621029" xfId="12061" xr:uid="{00000000-0005-0000-0000-000091320000}"/>
    <cellStyle name="style1488813621154" xfId="12062" xr:uid="{00000000-0005-0000-0000-000092320000}"/>
    <cellStyle name="style1488813621233" xfId="12063" xr:uid="{00000000-0005-0000-0000-000093320000}"/>
    <cellStyle name="style1488813763598" xfId="12064" xr:uid="{00000000-0005-0000-0000-000094320000}"/>
    <cellStyle name="style1488813763692" xfId="12065" xr:uid="{00000000-0005-0000-0000-000095320000}"/>
    <cellStyle name="style1488813763786" xfId="12066" xr:uid="{00000000-0005-0000-0000-000096320000}"/>
    <cellStyle name="style1488813763895" xfId="12067" xr:uid="{00000000-0005-0000-0000-000097320000}"/>
    <cellStyle name="style1488813763989" xfId="12068" xr:uid="{00000000-0005-0000-0000-000098320000}"/>
    <cellStyle name="style1488813764083" xfId="12069" xr:uid="{00000000-0005-0000-0000-000099320000}"/>
    <cellStyle name="style1488813764177" xfId="12070" xr:uid="{00000000-0005-0000-0000-00009A320000}"/>
    <cellStyle name="style1488813764286" xfId="12071" xr:uid="{00000000-0005-0000-0000-00009B320000}"/>
    <cellStyle name="style1488813764380" xfId="12072" xr:uid="{00000000-0005-0000-0000-00009C320000}"/>
    <cellStyle name="style1488813764474" xfId="12073" xr:uid="{00000000-0005-0000-0000-00009D320000}"/>
    <cellStyle name="style1488813764568" xfId="12074" xr:uid="{00000000-0005-0000-0000-00009E320000}"/>
    <cellStyle name="style1488813764677" xfId="12075" xr:uid="{00000000-0005-0000-0000-00009F320000}"/>
    <cellStyle name="style1488813764802" xfId="12076" xr:uid="{00000000-0005-0000-0000-0000A0320000}"/>
    <cellStyle name="style1488813764896" xfId="12077" xr:uid="{00000000-0005-0000-0000-0000A1320000}"/>
    <cellStyle name="style1488813765005" xfId="12078" xr:uid="{00000000-0005-0000-0000-0000A2320000}"/>
    <cellStyle name="style1488813765146" xfId="12079" xr:uid="{00000000-0005-0000-0000-0000A3320000}"/>
    <cellStyle name="style1488813765255" xfId="12080" xr:uid="{00000000-0005-0000-0000-0000A4320000}"/>
    <cellStyle name="style1488813765365" xfId="12081" xr:uid="{00000000-0005-0000-0000-0000A5320000}"/>
    <cellStyle name="style1488813765474" xfId="12082" xr:uid="{00000000-0005-0000-0000-0000A6320000}"/>
    <cellStyle name="style1488813765599" xfId="12083" xr:uid="{00000000-0005-0000-0000-0000A7320000}"/>
    <cellStyle name="style1488813765693" xfId="12084" xr:uid="{00000000-0005-0000-0000-0000A8320000}"/>
    <cellStyle name="style1488813765802" xfId="12085" xr:uid="{00000000-0005-0000-0000-0000A9320000}"/>
    <cellStyle name="style1488813765911" xfId="12086" xr:uid="{00000000-0005-0000-0000-0000AA320000}"/>
    <cellStyle name="style1488813766021" xfId="12087" xr:uid="{00000000-0005-0000-0000-0000AB320000}"/>
    <cellStyle name="style1488813766130" xfId="12088" xr:uid="{00000000-0005-0000-0000-0000AC320000}"/>
    <cellStyle name="style1488813766240" xfId="12089" xr:uid="{00000000-0005-0000-0000-0000AD320000}"/>
    <cellStyle name="style1488813766349" xfId="12090" xr:uid="{00000000-0005-0000-0000-0000AE320000}"/>
    <cellStyle name="style1488813766474" xfId="12091" xr:uid="{00000000-0005-0000-0000-0000AF320000}"/>
    <cellStyle name="style1488813766599" xfId="12092" xr:uid="{00000000-0005-0000-0000-0000B0320000}"/>
    <cellStyle name="style1488813766740" xfId="12093" xr:uid="{00000000-0005-0000-0000-0000B1320000}"/>
    <cellStyle name="style1488813766880" xfId="12094" xr:uid="{00000000-0005-0000-0000-0000B2320000}"/>
    <cellStyle name="style1488813804250" xfId="12095" xr:uid="{00000000-0005-0000-0000-0000B3320000}"/>
    <cellStyle name="style1488813804360" xfId="12096" xr:uid="{00000000-0005-0000-0000-0000B4320000}"/>
    <cellStyle name="style1488813804454" xfId="12097" xr:uid="{00000000-0005-0000-0000-0000B5320000}"/>
    <cellStyle name="style1488813804547" xfId="12098" xr:uid="{00000000-0005-0000-0000-0000B6320000}"/>
    <cellStyle name="style1488813804641" xfId="12099" xr:uid="{00000000-0005-0000-0000-0000B7320000}"/>
    <cellStyle name="style1488813804735" xfId="12100" xr:uid="{00000000-0005-0000-0000-0000B8320000}"/>
    <cellStyle name="style1488813804829" xfId="12101" xr:uid="{00000000-0005-0000-0000-0000B9320000}"/>
    <cellStyle name="style1488813804907" xfId="12102" xr:uid="{00000000-0005-0000-0000-0000BA320000}"/>
    <cellStyle name="style1488813805003" xfId="12103" xr:uid="{00000000-0005-0000-0000-0000BB320000}"/>
    <cellStyle name="style1488813805096" xfId="12104" xr:uid="{00000000-0005-0000-0000-0000BC320000}"/>
    <cellStyle name="style1488813805206" xfId="12105" xr:uid="{00000000-0005-0000-0000-0000BD320000}"/>
    <cellStyle name="style1488813805315" xfId="12106" xr:uid="{00000000-0005-0000-0000-0000BE320000}"/>
    <cellStyle name="style1488813805425" xfId="12107" xr:uid="{00000000-0005-0000-0000-0000BF320000}"/>
    <cellStyle name="style1488813805503" xfId="12108" xr:uid="{00000000-0005-0000-0000-0000C0320000}"/>
    <cellStyle name="style1488813805612" xfId="12109" xr:uid="{00000000-0005-0000-0000-0000C1320000}"/>
    <cellStyle name="style1488813805706" xfId="12110" xr:uid="{00000000-0005-0000-0000-0000C2320000}"/>
    <cellStyle name="style1488813805831" xfId="12111" xr:uid="{00000000-0005-0000-0000-0000C3320000}"/>
    <cellStyle name="style1488813805940" xfId="12112" xr:uid="{00000000-0005-0000-0000-0000C4320000}"/>
    <cellStyle name="style1488813806034" xfId="12113" xr:uid="{00000000-0005-0000-0000-0000C5320000}"/>
    <cellStyle name="style1488813806128" xfId="12114" xr:uid="{00000000-0005-0000-0000-0000C6320000}"/>
    <cellStyle name="style1488813806206" xfId="12115" xr:uid="{00000000-0005-0000-0000-0000C7320000}"/>
    <cellStyle name="style1488813806315" xfId="12116" xr:uid="{00000000-0005-0000-0000-0000C8320000}"/>
    <cellStyle name="style1488813806409" xfId="12117" xr:uid="{00000000-0005-0000-0000-0000C9320000}"/>
    <cellStyle name="style1488813806503" xfId="12118" xr:uid="{00000000-0005-0000-0000-0000CA320000}"/>
    <cellStyle name="style1488813806596" xfId="12119" xr:uid="{00000000-0005-0000-0000-0000CB320000}"/>
    <cellStyle name="style1488813806690" xfId="12120" xr:uid="{00000000-0005-0000-0000-0000CC320000}"/>
    <cellStyle name="style1488813806784" xfId="12121" xr:uid="{00000000-0005-0000-0000-0000CD320000}"/>
    <cellStyle name="style1488813806940" xfId="12122" xr:uid="{00000000-0005-0000-0000-0000CE320000}"/>
    <cellStyle name="style1488813807034" xfId="12123" xr:uid="{00000000-0005-0000-0000-0000CF320000}"/>
    <cellStyle name="style1488813807128" xfId="12124" xr:uid="{00000000-0005-0000-0000-0000D0320000}"/>
    <cellStyle name="style1488813807222" xfId="12125" xr:uid="{00000000-0005-0000-0000-0000D1320000}"/>
    <cellStyle name="style1488813807331" xfId="12126" xr:uid="{00000000-0005-0000-0000-0000D2320000}"/>
    <cellStyle name="style1488813807409" xfId="12127" xr:uid="{00000000-0005-0000-0000-0000D3320000}"/>
    <cellStyle name="style1488813807487" xfId="12128" xr:uid="{00000000-0005-0000-0000-0000D4320000}"/>
    <cellStyle name="style1488813807581" xfId="12129" xr:uid="{00000000-0005-0000-0000-0000D5320000}"/>
    <cellStyle name="style1488813807659" xfId="12130" xr:uid="{00000000-0005-0000-0000-0000D6320000}"/>
    <cellStyle name="style1488813807737" xfId="12131" xr:uid="{00000000-0005-0000-0000-0000D7320000}"/>
    <cellStyle name="style1488813807815" xfId="12132" xr:uid="{00000000-0005-0000-0000-0000D8320000}"/>
    <cellStyle name="style1488813807893" xfId="12133" xr:uid="{00000000-0005-0000-0000-0000D9320000}"/>
    <cellStyle name="style1488813808050" xfId="12134" xr:uid="{00000000-0005-0000-0000-0000DA320000}"/>
    <cellStyle name="style1488813808128" xfId="12135" xr:uid="{00000000-0005-0000-0000-0000DB320000}"/>
    <cellStyle name="style1488813808206" xfId="12136" xr:uid="{00000000-0005-0000-0000-0000DC320000}"/>
    <cellStyle name="style1488813808300" xfId="12137" xr:uid="{00000000-0005-0000-0000-0000DD320000}"/>
    <cellStyle name="style1488813845775" xfId="12138" xr:uid="{00000000-0005-0000-0000-0000DE320000}"/>
    <cellStyle name="style1488813845877" xfId="12139" xr:uid="{00000000-0005-0000-0000-0000DF320000}"/>
    <cellStyle name="style1488813845963" xfId="12140" xr:uid="{00000000-0005-0000-0000-0000E0320000}"/>
    <cellStyle name="style1488813846057" xfId="12141" xr:uid="{00000000-0005-0000-0000-0000E1320000}"/>
    <cellStyle name="style1488813846151" xfId="12142" xr:uid="{00000000-0005-0000-0000-0000E2320000}"/>
    <cellStyle name="style1488813846229" xfId="12143" xr:uid="{00000000-0005-0000-0000-0000E3320000}"/>
    <cellStyle name="style1488813846338" xfId="12144" xr:uid="{00000000-0005-0000-0000-0000E4320000}"/>
    <cellStyle name="style1488813846416" xfId="12145" xr:uid="{00000000-0005-0000-0000-0000E5320000}"/>
    <cellStyle name="style1488813846510" xfId="12146" xr:uid="{00000000-0005-0000-0000-0000E6320000}"/>
    <cellStyle name="style1488813846619" xfId="12147" xr:uid="{00000000-0005-0000-0000-0000E7320000}"/>
    <cellStyle name="style1488813846713" xfId="12148" xr:uid="{00000000-0005-0000-0000-0000E8320000}"/>
    <cellStyle name="style1488813846807" xfId="12149" xr:uid="{00000000-0005-0000-0000-0000E9320000}"/>
    <cellStyle name="style1488813846916" xfId="12150" xr:uid="{00000000-0005-0000-0000-0000EA320000}"/>
    <cellStyle name="style1488813847010" xfId="12151" xr:uid="{00000000-0005-0000-0000-0000EB320000}"/>
    <cellStyle name="style1488813847104" xfId="12152" xr:uid="{00000000-0005-0000-0000-0000EC320000}"/>
    <cellStyle name="style1488813847213" xfId="12153" xr:uid="{00000000-0005-0000-0000-0000ED320000}"/>
    <cellStyle name="style1488813847338" xfId="12154" xr:uid="{00000000-0005-0000-0000-0000EE320000}"/>
    <cellStyle name="style1488813847448" xfId="12155" xr:uid="{00000000-0005-0000-0000-0000EF320000}"/>
    <cellStyle name="style1488813847541" xfId="12156" xr:uid="{00000000-0005-0000-0000-0000F0320000}"/>
    <cellStyle name="style1488813847635" xfId="12157" xr:uid="{00000000-0005-0000-0000-0000F1320000}"/>
    <cellStyle name="style1488813847729" xfId="12158" xr:uid="{00000000-0005-0000-0000-0000F2320000}"/>
    <cellStyle name="style1488813847823" xfId="12159" xr:uid="{00000000-0005-0000-0000-0000F3320000}"/>
    <cellStyle name="style1488813847916" xfId="12160" xr:uid="{00000000-0005-0000-0000-0000F4320000}"/>
    <cellStyle name="style1488813848010" xfId="12161" xr:uid="{00000000-0005-0000-0000-0000F5320000}"/>
    <cellStyle name="style1488813848104" xfId="12162" xr:uid="{00000000-0005-0000-0000-0000F6320000}"/>
    <cellStyle name="style1488813848198" xfId="12163" xr:uid="{00000000-0005-0000-0000-0000F7320000}"/>
    <cellStyle name="style1488813848291" xfId="12164" xr:uid="{00000000-0005-0000-0000-0000F8320000}"/>
    <cellStyle name="style1488813848401" xfId="12165" xr:uid="{00000000-0005-0000-0000-0000F9320000}"/>
    <cellStyle name="style1488813848494" xfId="12166" xr:uid="{00000000-0005-0000-0000-0000FA320000}"/>
    <cellStyle name="style1488813848588" xfId="12167" xr:uid="{00000000-0005-0000-0000-0000FB320000}"/>
    <cellStyle name="style1488813848682" xfId="12168" xr:uid="{00000000-0005-0000-0000-0000FC320000}"/>
    <cellStyle name="style1488813886454" xfId="12169" xr:uid="{00000000-0005-0000-0000-0000FD320000}"/>
    <cellStyle name="style1488813886564" xfId="12170" xr:uid="{00000000-0005-0000-0000-0000FE320000}"/>
    <cellStyle name="style1488813886657" xfId="12171" xr:uid="{00000000-0005-0000-0000-0000FF320000}"/>
    <cellStyle name="style1488813886751" xfId="12172" xr:uid="{00000000-0005-0000-0000-000000330000}"/>
    <cellStyle name="style1488813886829" xfId="12173" xr:uid="{00000000-0005-0000-0000-000001330000}"/>
    <cellStyle name="style1488813886923" xfId="12174" xr:uid="{00000000-0005-0000-0000-000002330000}"/>
    <cellStyle name="style1488813887017" xfId="12175" xr:uid="{00000000-0005-0000-0000-000003330000}"/>
    <cellStyle name="style1488813887110" xfId="12176" xr:uid="{00000000-0005-0000-0000-000004330000}"/>
    <cellStyle name="style1488813887204" xfId="12177" xr:uid="{00000000-0005-0000-0000-000005330000}"/>
    <cellStyle name="style1488813887314" xfId="12178" xr:uid="{00000000-0005-0000-0000-000006330000}"/>
    <cellStyle name="style1488813887407" xfId="12179" xr:uid="{00000000-0005-0000-0000-000007330000}"/>
    <cellStyle name="style1488813887517" xfId="12180" xr:uid="{00000000-0005-0000-0000-000008330000}"/>
    <cellStyle name="style1488813887611" xfId="12181" xr:uid="{00000000-0005-0000-0000-000009330000}"/>
    <cellStyle name="style1488813887704" xfId="12182" xr:uid="{00000000-0005-0000-0000-00000A330000}"/>
    <cellStyle name="style1488813887814" xfId="12183" xr:uid="{00000000-0005-0000-0000-00000B330000}"/>
    <cellStyle name="style1488813887907" xfId="12184" xr:uid="{00000000-0005-0000-0000-00000C330000}"/>
    <cellStyle name="style1488813888032" xfId="12185" xr:uid="{00000000-0005-0000-0000-00000D330000}"/>
    <cellStyle name="style1488813888126" xfId="12186" xr:uid="{00000000-0005-0000-0000-00000E330000}"/>
    <cellStyle name="style1488813888220" xfId="12187" xr:uid="{00000000-0005-0000-0000-00000F330000}"/>
    <cellStyle name="style1488813888329" xfId="12188" xr:uid="{00000000-0005-0000-0000-000010330000}"/>
    <cellStyle name="style1488813888407" xfId="12189" xr:uid="{00000000-0005-0000-0000-000011330000}"/>
    <cellStyle name="style1488813888501" xfId="12190" xr:uid="{00000000-0005-0000-0000-000012330000}"/>
    <cellStyle name="style1488813888611" xfId="12191" xr:uid="{00000000-0005-0000-0000-000013330000}"/>
    <cellStyle name="style1488813888689" xfId="12192" xr:uid="{00000000-0005-0000-0000-000014330000}"/>
    <cellStyle name="style1488813888782" xfId="12193" xr:uid="{00000000-0005-0000-0000-000015330000}"/>
    <cellStyle name="style1488813888876" xfId="12194" xr:uid="{00000000-0005-0000-0000-000016330000}"/>
    <cellStyle name="style1488813888970" xfId="12195" xr:uid="{00000000-0005-0000-0000-000017330000}"/>
    <cellStyle name="style1488813889126" xfId="12196" xr:uid="{00000000-0005-0000-0000-000018330000}"/>
    <cellStyle name="style1488813889220" xfId="12197" xr:uid="{00000000-0005-0000-0000-000019330000}"/>
    <cellStyle name="style1488813889314" xfId="12198" xr:uid="{00000000-0005-0000-0000-00001A330000}"/>
    <cellStyle name="style1488813889408" xfId="12199" xr:uid="{00000000-0005-0000-0000-00001B330000}"/>
    <cellStyle name="style1488813889517" xfId="12200" xr:uid="{00000000-0005-0000-0000-00001C330000}"/>
    <cellStyle name="style1488813889611" xfId="12201" xr:uid="{00000000-0005-0000-0000-00001D330000}"/>
    <cellStyle name="style1488813889673" xfId="12202" xr:uid="{00000000-0005-0000-0000-00001E330000}"/>
    <cellStyle name="style1488813889752" xfId="12203" xr:uid="{00000000-0005-0000-0000-00001F330000}"/>
    <cellStyle name="style1488813889845" xfId="12204" xr:uid="{00000000-0005-0000-0000-000020330000}"/>
    <cellStyle name="style1488813889923" xfId="12205" xr:uid="{00000000-0005-0000-0000-000021330000}"/>
    <cellStyle name="style1488813890002" xfId="12206" xr:uid="{00000000-0005-0000-0000-000022330000}"/>
    <cellStyle name="style1488813890080" xfId="12207" xr:uid="{00000000-0005-0000-0000-000023330000}"/>
    <cellStyle name="style1488813890205" xfId="12208" xr:uid="{00000000-0005-0000-0000-000024330000}"/>
    <cellStyle name="style1488813890283" xfId="12209" xr:uid="{00000000-0005-0000-0000-000025330000}"/>
    <cellStyle name="style1488813890361" xfId="12210" xr:uid="{00000000-0005-0000-0000-000026330000}"/>
    <cellStyle name="style1488813890439" xfId="12211" xr:uid="{00000000-0005-0000-0000-000027330000}"/>
    <cellStyle name="style1488813927991" xfId="12212" xr:uid="{00000000-0005-0000-0000-000028330000}"/>
    <cellStyle name="style1488813928085" xfId="12213" xr:uid="{00000000-0005-0000-0000-000029330000}"/>
    <cellStyle name="style1488813928194" xfId="12214" xr:uid="{00000000-0005-0000-0000-00002A330000}"/>
    <cellStyle name="style1488813928304" xfId="12215" xr:uid="{00000000-0005-0000-0000-00002B330000}"/>
    <cellStyle name="style1488813928382" xfId="12216" xr:uid="{00000000-0005-0000-0000-00002C330000}"/>
    <cellStyle name="style1488813928476" xfId="12217" xr:uid="{00000000-0005-0000-0000-00002D330000}"/>
    <cellStyle name="style1488813928569" xfId="12218" xr:uid="{00000000-0005-0000-0000-00002E330000}"/>
    <cellStyle name="style1488813928663" xfId="12219" xr:uid="{00000000-0005-0000-0000-00002F330000}"/>
    <cellStyle name="style1488813928757" xfId="12220" xr:uid="{00000000-0005-0000-0000-000030330000}"/>
    <cellStyle name="style1488813928851" xfId="12221" xr:uid="{00000000-0005-0000-0000-000031330000}"/>
    <cellStyle name="style1488813928944" xfId="12222" xr:uid="{00000000-0005-0000-0000-000032330000}"/>
    <cellStyle name="style1488813929054" xfId="12223" xr:uid="{00000000-0005-0000-0000-000033330000}"/>
    <cellStyle name="style1488813929148" xfId="12224" xr:uid="{00000000-0005-0000-0000-000034330000}"/>
    <cellStyle name="style1488813929241" xfId="12225" xr:uid="{00000000-0005-0000-0000-000035330000}"/>
    <cellStyle name="style1488813929351" xfId="12226" xr:uid="{00000000-0005-0000-0000-000036330000}"/>
    <cellStyle name="style1488813929444" xfId="12227" xr:uid="{00000000-0005-0000-0000-000037330000}"/>
    <cellStyle name="style1488813929569" xfId="12228" xr:uid="{00000000-0005-0000-0000-000038330000}"/>
    <cellStyle name="style1488813929679" xfId="12229" xr:uid="{00000000-0005-0000-0000-000039330000}"/>
    <cellStyle name="style1488813929773" xfId="12230" xr:uid="{00000000-0005-0000-0000-00003A330000}"/>
    <cellStyle name="style1488813929866" xfId="12231" xr:uid="{00000000-0005-0000-0000-00003B330000}"/>
    <cellStyle name="style1488813929944" xfId="12232" xr:uid="{00000000-0005-0000-0000-00003C330000}"/>
    <cellStyle name="style1488813930038" xfId="12233" xr:uid="{00000000-0005-0000-0000-00003D330000}"/>
    <cellStyle name="style1488813930148" xfId="12234" xr:uid="{00000000-0005-0000-0000-00003E330000}"/>
    <cellStyle name="style1488813930242" xfId="12235" xr:uid="{00000000-0005-0000-0000-00003F330000}"/>
    <cellStyle name="style1488813930335" xfId="12236" xr:uid="{00000000-0005-0000-0000-000040330000}"/>
    <cellStyle name="style1488813930413" xfId="12237" xr:uid="{00000000-0005-0000-0000-000041330000}"/>
    <cellStyle name="style1488813930507" xfId="12238" xr:uid="{00000000-0005-0000-0000-000042330000}"/>
    <cellStyle name="style1488813930632" xfId="12239" xr:uid="{00000000-0005-0000-0000-000043330000}"/>
    <cellStyle name="style1488813930726" xfId="12240" xr:uid="{00000000-0005-0000-0000-000044330000}"/>
    <cellStyle name="style1488813930820" xfId="12241" xr:uid="{00000000-0005-0000-0000-000045330000}"/>
    <cellStyle name="style1488813930914" xfId="12242" xr:uid="{00000000-0005-0000-0000-000046330000}"/>
    <cellStyle name="style1488813931007" xfId="12243" xr:uid="{00000000-0005-0000-0000-000047330000}"/>
    <cellStyle name="style1488813931085" xfId="12244" xr:uid="{00000000-0005-0000-0000-000048330000}"/>
    <cellStyle name="style1488813931179" xfId="12245" xr:uid="{00000000-0005-0000-0000-000049330000}"/>
    <cellStyle name="style1488813931257" xfId="12246" xr:uid="{00000000-0005-0000-0000-00004A330000}"/>
    <cellStyle name="style1488813931335" xfId="12247" xr:uid="{00000000-0005-0000-0000-00004B330000}"/>
    <cellStyle name="style1488813931414" xfId="12248" xr:uid="{00000000-0005-0000-0000-00004C330000}"/>
    <cellStyle name="style1488813931507" xfId="12249" xr:uid="{00000000-0005-0000-0000-00004D330000}"/>
    <cellStyle name="style1488813931585" xfId="12250" xr:uid="{00000000-0005-0000-0000-00004E330000}"/>
    <cellStyle name="style1488813931679" xfId="12251" xr:uid="{00000000-0005-0000-0000-00004F330000}"/>
    <cellStyle name="style1488813931757" xfId="12252" xr:uid="{00000000-0005-0000-0000-000050330000}"/>
    <cellStyle name="style1488813931835" xfId="12253" xr:uid="{00000000-0005-0000-0000-000051330000}"/>
    <cellStyle name="style1488813931914" xfId="12254" xr:uid="{00000000-0005-0000-0000-000052330000}"/>
    <cellStyle name="style1488813969411" xfId="12255" xr:uid="{00000000-0005-0000-0000-000053330000}"/>
    <cellStyle name="style1488813969521" xfId="12256" xr:uid="{00000000-0005-0000-0000-000054330000}"/>
    <cellStyle name="style1488813969615" xfId="12257" xr:uid="{00000000-0005-0000-0000-000055330000}"/>
    <cellStyle name="style1488813969708" xfId="12258" xr:uid="{00000000-0005-0000-0000-000056330000}"/>
    <cellStyle name="style1488813969802" xfId="12259" xr:uid="{00000000-0005-0000-0000-000057330000}"/>
    <cellStyle name="style1488813969911" xfId="12260" xr:uid="{00000000-0005-0000-0000-000058330000}"/>
    <cellStyle name="style1488813970021" xfId="12261" xr:uid="{00000000-0005-0000-0000-000059330000}"/>
    <cellStyle name="style1488813970115" xfId="12262" xr:uid="{00000000-0005-0000-0000-00005A330000}"/>
    <cellStyle name="style1488813970224" xfId="12263" xr:uid="{00000000-0005-0000-0000-00005B330000}"/>
    <cellStyle name="style1488813970318" xfId="12264" xr:uid="{00000000-0005-0000-0000-00005C330000}"/>
    <cellStyle name="style1488813970411" xfId="12265" xr:uid="{00000000-0005-0000-0000-00005D330000}"/>
    <cellStyle name="style1488813970521" xfId="12266" xr:uid="{00000000-0005-0000-0000-00005E330000}"/>
    <cellStyle name="style1488813970615" xfId="12267" xr:uid="{00000000-0005-0000-0000-00005F330000}"/>
    <cellStyle name="style1488813970708" xfId="12268" xr:uid="{00000000-0005-0000-0000-000060330000}"/>
    <cellStyle name="style1488813970802" xfId="12269" xr:uid="{00000000-0005-0000-0000-000061330000}"/>
    <cellStyle name="style1488813970896" xfId="12270" xr:uid="{00000000-0005-0000-0000-000062330000}"/>
    <cellStyle name="style1488813971021" xfId="12271" xr:uid="{00000000-0005-0000-0000-000063330000}"/>
    <cellStyle name="style1488813971130" xfId="12272" xr:uid="{00000000-0005-0000-0000-000064330000}"/>
    <cellStyle name="style1488813971255" xfId="12273" xr:uid="{00000000-0005-0000-0000-000065330000}"/>
    <cellStyle name="style1488813971349" xfId="12274" xr:uid="{00000000-0005-0000-0000-000066330000}"/>
    <cellStyle name="style1488814008653" xfId="12275" xr:uid="{00000000-0005-0000-0000-000067330000}"/>
    <cellStyle name="style1488814008763" xfId="12276" xr:uid="{00000000-0005-0000-0000-000068330000}"/>
    <cellStyle name="style1488814008857" xfId="12277" xr:uid="{00000000-0005-0000-0000-000069330000}"/>
    <cellStyle name="style1488814008950" xfId="12278" xr:uid="{00000000-0005-0000-0000-00006A330000}"/>
    <cellStyle name="style1488814009044" xfId="12279" xr:uid="{00000000-0005-0000-0000-00006B330000}"/>
    <cellStyle name="style1488814009122" xfId="12280" xr:uid="{00000000-0005-0000-0000-00006C330000}"/>
    <cellStyle name="style1488814009200" xfId="12281" xr:uid="{00000000-0005-0000-0000-00006D330000}"/>
    <cellStyle name="style1488814009310" xfId="12282" xr:uid="{00000000-0005-0000-0000-00006E330000}"/>
    <cellStyle name="style1488814009403" xfId="12283" xr:uid="{00000000-0005-0000-0000-00006F330000}"/>
    <cellStyle name="style1488814009482" xfId="12284" xr:uid="{00000000-0005-0000-0000-000070330000}"/>
    <cellStyle name="style1488814009575" xfId="12285" xr:uid="{00000000-0005-0000-0000-000071330000}"/>
    <cellStyle name="style1488814009685" xfId="12286" xr:uid="{00000000-0005-0000-0000-000072330000}"/>
    <cellStyle name="style1488814009778" xfId="12287" xr:uid="{00000000-0005-0000-0000-000073330000}"/>
    <cellStyle name="style1488814009872" xfId="12288" xr:uid="{00000000-0005-0000-0000-000074330000}"/>
    <cellStyle name="style1488814009966" xfId="12289" xr:uid="{00000000-0005-0000-0000-000075330000}"/>
    <cellStyle name="style1488814010060" xfId="12290" xr:uid="{00000000-0005-0000-0000-000076330000}"/>
    <cellStyle name="style1488814010154" xfId="12291" xr:uid="{00000000-0005-0000-0000-000077330000}"/>
    <cellStyle name="style1488814010294" xfId="12292" xr:uid="{00000000-0005-0000-0000-000078330000}"/>
    <cellStyle name="style1488814010388" xfId="12293" xr:uid="{00000000-0005-0000-0000-000079330000}"/>
    <cellStyle name="style1488814010482" xfId="12294" xr:uid="{00000000-0005-0000-0000-00007A330000}"/>
    <cellStyle name="style1488814010591" xfId="12295" xr:uid="{00000000-0005-0000-0000-00007B330000}"/>
    <cellStyle name="style1488814010685" xfId="12296" xr:uid="{00000000-0005-0000-0000-00007C330000}"/>
    <cellStyle name="style1488814010779" xfId="12297" xr:uid="{00000000-0005-0000-0000-00007D330000}"/>
    <cellStyle name="style1488814010872" xfId="12298" xr:uid="{00000000-0005-0000-0000-00007E330000}"/>
    <cellStyle name="style1488814010951" xfId="12299" xr:uid="{00000000-0005-0000-0000-00007F330000}"/>
    <cellStyle name="style1488814011044" xfId="12300" xr:uid="{00000000-0005-0000-0000-000080330000}"/>
    <cellStyle name="style1488814011138" xfId="12301" xr:uid="{00000000-0005-0000-0000-000081330000}"/>
    <cellStyle name="style1488814011232" xfId="12302" xr:uid="{00000000-0005-0000-0000-000082330000}"/>
    <cellStyle name="style1488814011326" xfId="12303" xr:uid="{00000000-0005-0000-0000-000083330000}"/>
    <cellStyle name="style1488814011419" xfId="12304" xr:uid="{00000000-0005-0000-0000-000084330000}"/>
    <cellStyle name="style1488814011513" xfId="12305" xr:uid="{00000000-0005-0000-0000-000085330000}"/>
    <cellStyle name="style1488814011623" xfId="12306" xr:uid="{00000000-0005-0000-0000-000086330000}"/>
    <cellStyle name="style1488814011716" xfId="12307" xr:uid="{00000000-0005-0000-0000-000087330000}"/>
    <cellStyle name="style1488814011810" xfId="12308" xr:uid="{00000000-0005-0000-0000-000088330000}"/>
    <cellStyle name="style1488814011904" xfId="12309" xr:uid="{00000000-0005-0000-0000-000089330000}"/>
    <cellStyle name="style1488814049207" xfId="12310" xr:uid="{00000000-0005-0000-0000-00008A330000}"/>
    <cellStyle name="style1488814049316" xfId="12311" xr:uid="{00000000-0005-0000-0000-00008B330000}"/>
    <cellStyle name="style1488814049410" xfId="12312" xr:uid="{00000000-0005-0000-0000-00008C330000}"/>
    <cellStyle name="style1488814049504" xfId="12313" xr:uid="{00000000-0005-0000-0000-00008D330000}"/>
    <cellStyle name="style1488814049613" xfId="12314" xr:uid="{00000000-0005-0000-0000-00008E330000}"/>
    <cellStyle name="style1488814049676" xfId="12315" xr:uid="{00000000-0005-0000-0000-00008F330000}"/>
    <cellStyle name="style1488814049754" xfId="12316" xr:uid="{00000000-0005-0000-0000-000090330000}"/>
    <cellStyle name="style1488814049848" xfId="12317" xr:uid="{00000000-0005-0000-0000-000091330000}"/>
    <cellStyle name="style1488814049941" xfId="12318" xr:uid="{00000000-0005-0000-0000-000092330000}"/>
    <cellStyle name="style1488814050035" xfId="12319" xr:uid="{00000000-0005-0000-0000-000093330000}"/>
    <cellStyle name="style1488814050129" xfId="12320" xr:uid="{00000000-0005-0000-0000-000094330000}"/>
    <cellStyle name="style1488814050223" xfId="12321" xr:uid="{00000000-0005-0000-0000-000095330000}"/>
    <cellStyle name="style1488814050332" xfId="12322" xr:uid="{00000000-0005-0000-0000-000096330000}"/>
    <cellStyle name="style1488814050410" xfId="12323" xr:uid="{00000000-0005-0000-0000-000097330000}"/>
    <cellStyle name="style1488814050504" xfId="12324" xr:uid="{00000000-0005-0000-0000-000098330000}"/>
    <cellStyle name="style1488814050598" xfId="12325" xr:uid="{00000000-0005-0000-0000-000099330000}"/>
    <cellStyle name="style1488814050692" xfId="12326" xr:uid="{00000000-0005-0000-0000-00009A330000}"/>
    <cellStyle name="style1488814050832" xfId="12327" xr:uid="{00000000-0005-0000-0000-00009B330000}"/>
    <cellStyle name="style1488814050926" xfId="12328" xr:uid="{00000000-0005-0000-0000-00009C330000}"/>
    <cellStyle name="style1488814051020" xfId="12329" xr:uid="{00000000-0005-0000-0000-00009D330000}"/>
    <cellStyle name="style1488814051113" xfId="12330" xr:uid="{00000000-0005-0000-0000-00009E330000}"/>
    <cellStyle name="style1488814051207" xfId="12331" xr:uid="{00000000-0005-0000-0000-00009F330000}"/>
    <cellStyle name="style1488814051317" xfId="12332" xr:uid="{00000000-0005-0000-0000-0000A0330000}"/>
    <cellStyle name="style1488814051410" xfId="12333" xr:uid="{00000000-0005-0000-0000-0000A1330000}"/>
    <cellStyle name="style1488814051504" xfId="12334" xr:uid="{00000000-0005-0000-0000-0000A2330000}"/>
    <cellStyle name="style1488814051598" xfId="12335" xr:uid="{00000000-0005-0000-0000-0000A3330000}"/>
    <cellStyle name="style1488814051692" xfId="12336" xr:uid="{00000000-0005-0000-0000-0000A4330000}"/>
    <cellStyle name="style1488814051785" xfId="12337" xr:uid="{00000000-0005-0000-0000-0000A5330000}"/>
    <cellStyle name="style1488814051879" xfId="12338" xr:uid="{00000000-0005-0000-0000-0000A6330000}"/>
    <cellStyle name="style1488814051973" xfId="12339" xr:uid="{00000000-0005-0000-0000-0000A7330000}"/>
    <cellStyle name="style1488814052067" xfId="12340" xr:uid="{00000000-0005-0000-0000-0000A8330000}"/>
    <cellStyle name="style1488814052160" xfId="12341" xr:uid="{00000000-0005-0000-0000-0000A9330000}"/>
    <cellStyle name="style1488814052254" xfId="12342" xr:uid="{00000000-0005-0000-0000-0000AA330000}"/>
    <cellStyle name="style1488814052348" xfId="12343" xr:uid="{00000000-0005-0000-0000-0000AB330000}"/>
    <cellStyle name="style1488814052442" xfId="12344" xr:uid="{00000000-0005-0000-0000-0000AC330000}"/>
    <cellStyle name="style1488817092462" xfId="12345" xr:uid="{00000000-0005-0000-0000-0000AD330000}"/>
    <cellStyle name="style1488817092572" xfId="12346" xr:uid="{00000000-0005-0000-0000-0000AE330000}"/>
    <cellStyle name="style1488817092697" xfId="12347" xr:uid="{00000000-0005-0000-0000-0000AF330000}"/>
    <cellStyle name="style1488817092806" xfId="12348" xr:uid="{00000000-0005-0000-0000-0000B0330000}"/>
    <cellStyle name="style1488817092900" xfId="12349" xr:uid="{00000000-0005-0000-0000-0000B1330000}"/>
    <cellStyle name="style1488817093009" xfId="12350" xr:uid="{00000000-0005-0000-0000-0000B2330000}"/>
    <cellStyle name="style1488817093150" xfId="12351" xr:uid="{00000000-0005-0000-0000-0000B3330000}"/>
    <cellStyle name="style1488817093259" xfId="12352" xr:uid="{00000000-0005-0000-0000-0000B4330000}"/>
    <cellStyle name="style1488817093337" xfId="12353" xr:uid="{00000000-0005-0000-0000-0000B5330000}"/>
    <cellStyle name="style1488817093462" xfId="12354" xr:uid="{00000000-0005-0000-0000-0000B6330000}"/>
    <cellStyle name="style1488817093587" xfId="12355" xr:uid="{00000000-0005-0000-0000-0000B7330000}"/>
    <cellStyle name="style1488817093712" xfId="12356" xr:uid="{00000000-0005-0000-0000-0000B8330000}"/>
    <cellStyle name="style1488817093791" xfId="12357" xr:uid="{00000000-0005-0000-0000-0000B9330000}"/>
    <cellStyle name="style1488817093884" xfId="12358" xr:uid="{00000000-0005-0000-0000-0000BA330000}"/>
    <cellStyle name="style1488817093978" xfId="12359" xr:uid="{00000000-0005-0000-0000-0000BB330000}"/>
    <cellStyle name="style1488817094119" xfId="12360" xr:uid="{00000000-0005-0000-0000-0000BC330000}"/>
    <cellStyle name="style1488817094212" xfId="12361" xr:uid="{00000000-0005-0000-0000-0000BD330000}"/>
    <cellStyle name="style1488817094306" xfId="12362" xr:uid="{00000000-0005-0000-0000-0000BE330000}"/>
    <cellStyle name="style1488817094416" xfId="12363" xr:uid="{00000000-0005-0000-0000-0000BF330000}"/>
    <cellStyle name="style1488817094525" xfId="12364" xr:uid="{00000000-0005-0000-0000-0000C0330000}"/>
    <cellStyle name="style1488817094634" xfId="12365" xr:uid="{00000000-0005-0000-0000-0000C1330000}"/>
    <cellStyle name="style1488817094744" xfId="12366" xr:uid="{00000000-0005-0000-0000-0000C2330000}"/>
    <cellStyle name="style1488817094853" xfId="12367" xr:uid="{00000000-0005-0000-0000-0000C3330000}"/>
    <cellStyle name="style1488817094962" xfId="12368" xr:uid="{00000000-0005-0000-0000-0000C4330000}"/>
    <cellStyle name="style1488817095088" xfId="12369" xr:uid="{00000000-0005-0000-0000-0000C5330000}"/>
    <cellStyle name="style1488817095197" xfId="12370" xr:uid="{00000000-0005-0000-0000-0000C6330000}"/>
    <cellStyle name="style1488817095306" xfId="12371" xr:uid="{00000000-0005-0000-0000-0000C7330000}"/>
    <cellStyle name="style1488817095384" xfId="12372" xr:uid="{00000000-0005-0000-0000-0000C8330000}"/>
    <cellStyle name="style1488817095478" xfId="12373" xr:uid="{00000000-0005-0000-0000-0000C9330000}"/>
    <cellStyle name="style1488817095588" xfId="12374" xr:uid="{00000000-0005-0000-0000-0000CA330000}"/>
    <cellStyle name="style1488817095744" xfId="12375" xr:uid="{00000000-0005-0000-0000-0000CB330000}"/>
    <cellStyle name="style1488817095822" xfId="12376" xr:uid="{00000000-0005-0000-0000-0000CC330000}"/>
    <cellStyle name="style1488817132899" xfId="12377" xr:uid="{00000000-0005-0000-0000-0000CD330000}"/>
    <cellStyle name="style1488817133009" xfId="12378" xr:uid="{00000000-0005-0000-0000-0000CE330000}"/>
    <cellStyle name="style1488817133102" xfId="12379" xr:uid="{00000000-0005-0000-0000-0000CF330000}"/>
    <cellStyle name="style1488817133196" xfId="12380" xr:uid="{00000000-0005-0000-0000-0000D0330000}"/>
    <cellStyle name="style1488817133290" xfId="12381" xr:uid="{00000000-0005-0000-0000-0000D1330000}"/>
    <cellStyle name="style1488817133384" xfId="12382" xr:uid="{00000000-0005-0000-0000-0000D2330000}"/>
    <cellStyle name="style1488817133477" xfId="12383" xr:uid="{00000000-0005-0000-0000-0000D3330000}"/>
    <cellStyle name="style1488817133571" xfId="12384" xr:uid="{00000000-0005-0000-0000-0000D4330000}"/>
    <cellStyle name="style1488817133649" xfId="12385" xr:uid="{00000000-0005-0000-0000-0000D5330000}"/>
    <cellStyle name="style1488817133759" xfId="12386" xr:uid="{00000000-0005-0000-0000-0000D6330000}"/>
    <cellStyle name="style1488817133868" xfId="12387" xr:uid="{00000000-0005-0000-0000-0000D7330000}"/>
    <cellStyle name="style1488817133978" xfId="12388" xr:uid="{00000000-0005-0000-0000-0000D8330000}"/>
    <cellStyle name="style1488817134056" xfId="12389" xr:uid="{00000000-0005-0000-0000-0000D9330000}"/>
    <cellStyle name="style1488817134149" xfId="12390" xr:uid="{00000000-0005-0000-0000-0000DA330000}"/>
    <cellStyle name="style1488817134228" xfId="12391" xr:uid="{00000000-0005-0000-0000-0000DB330000}"/>
    <cellStyle name="style1488817134321" xfId="12392" xr:uid="{00000000-0005-0000-0000-0000DC330000}"/>
    <cellStyle name="style1488817134431" xfId="12393" xr:uid="{00000000-0005-0000-0000-0000DD330000}"/>
    <cellStyle name="style1488817134524" xfId="12394" xr:uid="{00000000-0005-0000-0000-0000DE330000}"/>
    <cellStyle name="style1488817134634" xfId="12395" xr:uid="{00000000-0005-0000-0000-0000DF330000}"/>
    <cellStyle name="style1488817134728" xfId="12396" xr:uid="{00000000-0005-0000-0000-0000E0330000}"/>
    <cellStyle name="style1488817134821" xfId="12397" xr:uid="{00000000-0005-0000-0000-0000E1330000}"/>
    <cellStyle name="style1488817134915" xfId="12398" xr:uid="{00000000-0005-0000-0000-0000E2330000}"/>
    <cellStyle name="style1488817134993" xfId="12399" xr:uid="{00000000-0005-0000-0000-0000E3330000}"/>
    <cellStyle name="style1488817135103" xfId="12400" xr:uid="{00000000-0005-0000-0000-0000E4330000}"/>
    <cellStyle name="style1488817135196" xfId="12401" xr:uid="{00000000-0005-0000-0000-0000E5330000}"/>
    <cellStyle name="style1488817135290" xfId="12402" xr:uid="{00000000-0005-0000-0000-0000E6330000}"/>
    <cellStyle name="style1488817135384" xfId="12403" xr:uid="{00000000-0005-0000-0000-0000E7330000}"/>
    <cellStyle name="style1488817135462" xfId="12404" xr:uid="{00000000-0005-0000-0000-0000E8330000}"/>
    <cellStyle name="style1488817135587" xfId="12405" xr:uid="{00000000-0005-0000-0000-0000E9330000}"/>
    <cellStyle name="style1488817135681" xfId="12406" xr:uid="{00000000-0005-0000-0000-0000EA330000}"/>
    <cellStyle name="style1488817135822" xfId="12407" xr:uid="{00000000-0005-0000-0000-0000EB330000}"/>
    <cellStyle name="style1488817135900" xfId="12408" xr:uid="{00000000-0005-0000-0000-0000EC330000}"/>
    <cellStyle name="style1488817173798" xfId="12409" xr:uid="{00000000-0005-0000-0000-0000ED330000}"/>
    <cellStyle name="style1488817173907" xfId="12410" xr:uid="{00000000-0005-0000-0000-0000EE330000}"/>
    <cellStyle name="style1488817174001" xfId="12411" xr:uid="{00000000-0005-0000-0000-0000EF330000}"/>
    <cellStyle name="style1488817174094" xfId="12412" xr:uid="{00000000-0005-0000-0000-0000F0330000}"/>
    <cellStyle name="style1488817174188" xfId="12413" xr:uid="{00000000-0005-0000-0000-0000F1330000}"/>
    <cellStyle name="style1488817174282" xfId="12414" xr:uid="{00000000-0005-0000-0000-0000F2330000}"/>
    <cellStyle name="style1488817174376" xfId="12415" xr:uid="{00000000-0005-0000-0000-0000F3330000}"/>
    <cellStyle name="style1488817174469" xfId="12416" xr:uid="{00000000-0005-0000-0000-0000F4330000}"/>
    <cellStyle name="style1488817174548" xfId="12417" xr:uid="{00000000-0005-0000-0000-0000F5330000}"/>
    <cellStyle name="style1488817174657" xfId="12418" xr:uid="{00000000-0005-0000-0000-0000F6330000}"/>
    <cellStyle name="style1488817174782" xfId="12419" xr:uid="{00000000-0005-0000-0000-0000F7330000}"/>
    <cellStyle name="style1488817174891" xfId="12420" xr:uid="{00000000-0005-0000-0000-0000F8330000}"/>
    <cellStyle name="style1488817174969" xfId="12421" xr:uid="{00000000-0005-0000-0000-0000F9330000}"/>
    <cellStyle name="style1488817175063" xfId="12422" xr:uid="{00000000-0005-0000-0000-0000FA330000}"/>
    <cellStyle name="style1488817175141" xfId="12423" xr:uid="{00000000-0005-0000-0000-0000FB330000}"/>
    <cellStyle name="style1488817175235" xfId="12424" xr:uid="{00000000-0005-0000-0000-0000FC330000}"/>
    <cellStyle name="style1488817175360" xfId="12425" xr:uid="{00000000-0005-0000-0000-0000FD330000}"/>
    <cellStyle name="style1488817175469" xfId="12426" xr:uid="{00000000-0005-0000-0000-0000FE330000}"/>
    <cellStyle name="style1488817175563" xfId="12427" xr:uid="{00000000-0005-0000-0000-0000FF330000}"/>
    <cellStyle name="style1488817175657" xfId="12428" xr:uid="{00000000-0005-0000-0000-000000340000}"/>
    <cellStyle name="style1488817175751" xfId="12429" xr:uid="{00000000-0005-0000-0000-000001340000}"/>
    <cellStyle name="style1488817175845" xfId="12430" xr:uid="{00000000-0005-0000-0000-000002340000}"/>
    <cellStyle name="style1488817175938" xfId="12431" xr:uid="{00000000-0005-0000-0000-000003340000}"/>
    <cellStyle name="style1488817176032" xfId="12432" xr:uid="{00000000-0005-0000-0000-000004340000}"/>
    <cellStyle name="style1488817176126" xfId="12433" xr:uid="{00000000-0005-0000-0000-000005340000}"/>
    <cellStyle name="style1488817176220" xfId="12434" xr:uid="{00000000-0005-0000-0000-000006340000}"/>
    <cellStyle name="style1488817176313" xfId="12435" xr:uid="{00000000-0005-0000-0000-000007340000}"/>
    <cellStyle name="style1488817176392" xfId="12436" xr:uid="{00000000-0005-0000-0000-000008340000}"/>
    <cellStyle name="style1488817176470" xfId="12437" xr:uid="{00000000-0005-0000-0000-000009340000}"/>
    <cellStyle name="style1488817176580" xfId="12438" xr:uid="{00000000-0005-0000-0000-00000A340000}"/>
    <cellStyle name="style1488817176720" xfId="12439" xr:uid="{00000000-0005-0000-0000-00000B340000}"/>
    <cellStyle name="style1488817176799" xfId="12440" xr:uid="{00000000-0005-0000-0000-00000C340000}"/>
    <cellStyle name="style1488819948887" xfId="12441" xr:uid="{00000000-0005-0000-0000-00000D340000}"/>
    <cellStyle name="style1488819949012" xfId="12442" xr:uid="{00000000-0005-0000-0000-00000E340000}"/>
    <cellStyle name="style1488819949169" xfId="12443" xr:uid="{00000000-0005-0000-0000-00000F340000}"/>
    <cellStyle name="style1488819949278" xfId="12444" xr:uid="{00000000-0005-0000-0000-000010340000}"/>
    <cellStyle name="style1488819949387" xfId="12445" xr:uid="{00000000-0005-0000-0000-000011340000}"/>
    <cellStyle name="style1488819949512" xfId="12446" xr:uid="{00000000-0005-0000-0000-000012340000}"/>
    <cellStyle name="style1488819949622" xfId="12447" xr:uid="{00000000-0005-0000-0000-000013340000}"/>
    <cellStyle name="style1488819949731" xfId="12448" xr:uid="{00000000-0005-0000-0000-000014340000}"/>
    <cellStyle name="style1488819949856" xfId="12449" xr:uid="{00000000-0005-0000-0000-000015340000}"/>
    <cellStyle name="style1488819949981" xfId="12450" xr:uid="{00000000-0005-0000-0000-000016340000}"/>
    <cellStyle name="style1488819950090" xfId="12451" xr:uid="{00000000-0005-0000-0000-000017340000}"/>
    <cellStyle name="style1488819950216" xfId="12452" xr:uid="{00000000-0005-0000-0000-000018340000}"/>
    <cellStyle name="style1488819950325" xfId="12453" xr:uid="{00000000-0005-0000-0000-000019340000}"/>
    <cellStyle name="style1488819950466" xfId="12454" xr:uid="{00000000-0005-0000-0000-00001A340000}"/>
    <cellStyle name="style1488819950606" xfId="12455" xr:uid="{00000000-0005-0000-0000-00001B340000}"/>
    <cellStyle name="style1488819950716" xfId="12456" xr:uid="{00000000-0005-0000-0000-00001C340000}"/>
    <cellStyle name="style1488819950825" xfId="12457" xr:uid="{00000000-0005-0000-0000-00001D340000}"/>
    <cellStyle name="style1488819950950" xfId="12458" xr:uid="{00000000-0005-0000-0000-00001E340000}"/>
    <cellStyle name="style1488819951059" xfId="12459" xr:uid="{00000000-0005-0000-0000-00001F340000}"/>
    <cellStyle name="style1488819951169" xfId="12460" xr:uid="{00000000-0005-0000-0000-000020340000}"/>
    <cellStyle name="style1488819951278" xfId="12461" xr:uid="{00000000-0005-0000-0000-000021340000}"/>
    <cellStyle name="style1488819951387" xfId="12462" xr:uid="{00000000-0005-0000-0000-000022340000}"/>
    <cellStyle name="style1488819951497" xfId="12463" xr:uid="{00000000-0005-0000-0000-000023340000}"/>
    <cellStyle name="style1488819951622" xfId="12464" xr:uid="{00000000-0005-0000-0000-000024340000}"/>
    <cellStyle name="style1488819951716" xfId="12465" xr:uid="{00000000-0005-0000-0000-000025340000}"/>
    <cellStyle name="style1488819951856" xfId="12466" xr:uid="{00000000-0005-0000-0000-000026340000}"/>
    <cellStyle name="style1488819951981" xfId="12467" xr:uid="{00000000-0005-0000-0000-000027340000}"/>
    <cellStyle name="style1488819952091" xfId="12468" xr:uid="{00000000-0005-0000-0000-000028340000}"/>
    <cellStyle name="style1488819952231" xfId="12469" xr:uid="{00000000-0005-0000-0000-000029340000}"/>
    <cellStyle name="style1488819952341" xfId="12470" xr:uid="{00000000-0005-0000-0000-00002A340000}"/>
    <cellStyle name="style1488819952466" xfId="12471" xr:uid="{00000000-0005-0000-0000-00002B340000}"/>
    <cellStyle name="style1488819991615" xfId="12472" xr:uid="{00000000-0005-0000-0000-00002C340000}"/>
    <cellStyle name="style1488819991708" xfId="12473" xr:uid="{00000000-0005-0000-0000-00002D340000}"/>
    <cellStyle name="style1488819991818" xfId="12474" xr:uid="{00000000-0005-0000-0000-00002E340000}"/>
    <cellStyle name="style1488819991911" xfId="12475" xr:uid="{00000000-0005-0000-0000-00002F340000}"/>
    <cellStyle name="style1488819992005" xfId="12476" xr:uid="{00000000-0005-0000-0000-000030340000}"/>
    <cellStyle name="style1488819992099" xfId="12477" xr:uid="{00000000-0005-0000-0000-000031340000}"/>
    <cellStyle name="style1488819992193" xfId="12478" xr:uid="{00000000-0005-0000-0000-000032340000}"/>
    <cellStyle name="style1488819992302" xfId="12479" xr:uid="{00000000-0005-0000-0000-000033340000}"/>
    <cellStyle name="style1488819992396" xfId="12480" xr:uid="{00000000-0005-0000-0000-000034340000}"/>
    <cellStyle name="style1488819992490" xfId="12481" xr:uid="{00000000-0005-0000-0000-000035340000}"/>
    <cellStyle name="style1488819992583" xfId="12482" xr:uid="{00000000-0005-0000-0000-000036340000}"/>
    <cellStyle name="style1488819992693" xfId="12483" xr:uid="{00000000-0005-0000-0000-000037340000}"/>
    <cellStyle name="style1488819992786" xfId="12484" xr:uid="{00000000-0005-0000-0000-000038340000}"/>
    <cellStyle name="style1488819992896" xfId="12485" xr:uid="{00000000-0005-0000-0000-000039340000}"/>
    <cellStyle name="style1488819992990" xfId="12486" xr:uid="{00000000-0005-0000-0000-00003A340000}"/>
    <cellStyle name="style1488819993083" xfId="12487" xr:uid="{00000000-0005-0000-0000-00003B340000}"/>
    <cellStyle name="style1488819993193" xfId="12488" xr:uid="{00000000-0005-0000-0000-00003C340000}"/>
    <cellStyle name="style1488819993287" xfId="12489" xr:uid="{00000000-0005-0000-0000-00003D340000}"/>
    <cellStyle name="style1488819993396" xfId="12490" xr:uid="{00000000-0005-0000-0000-00003E340000}"/>
    <cellStyle name="style1488819993490" xfId="12491" xr:uid="{00000000-0005-0000-0000-00003F340000}"/>
    <cellStyle name="style1488819993584" xfId="12492" xr:uid="{00000000-0005-0000-0000-000040340000}"/>
    <cellStyle name="style1488819993677" xfId="12493" xr:uid="{00000000-0005-0000-0000-000041340000}"/>
    <cellStyle name="style1488819993771" xfId="12494" xr:uid="{00000000-0005-0000-0000-000042340000}"/>
    <cellStyle name="style1488819993881" xfId="12495" xr:uid="{00000000-0005-0000-0000-000043340000}"/>
    <cellStyle name="style1488819993974" xfId="12496" xr:uid="{00000000-0005-0000-0000-000044340000}"/>
    <cellStyle name="style1488819994068" xfId="12497" xr:uid="{00000000-0005-0000-0000-000045340000}"/>
    <cellStyle name="style1488819994162" xfId="12498" xr:uid="{00000000-0005-0000-0000-000046340000}"/>
    <cellStyle name="style1488819994318" xfId="12499" xr:uid="{00000000-0005-0000-0000-000047340000}"/>
    <cellStyle name="style1488819994396" xfId="12500" xr:uid="{00000000-0005-0000-0000-000048340000}"/>
    <cellStyle name="style1488819994490" xfId="12501" xr:uid="{00000000-0005-0000-0000-000049340000}"/>
    <cellStyle name="style1488819994599" xfId="12502" xr:uid="{00000000-0005-0000-0000-00004A340000}"/>
    <cellStyle name="style1488819994709" xfId="12503" xr:uid="{00000000-0005-0000-0000-00004B340000}"/>
    <cellStyle name="style1488819994787" xfId="12504" xr:uid="{00000000-0005-0000-0000-00004C340000}"/>
    <cellStyle name="style1488819994865" xfId="12505" xr:uid="{00000000-0005-0000-0000-00004D340000}"/>
    <cellStyle name="style1488819994943" xfId="12506" xr:uid="{00000000-0005-0000-0000-00004E340000}"/>
    <cellStyle name="style1488819995021" xfId="12507" xr:uid="{00000000-0005-0000-0000-00004F340000}"/>
    <cellStyle name="style1488819995099" xfId="12508" xr:uid="{00000000-0005-0000-0000-000050340000}"/>
    <cellStyle name="style1488819995177" xfId="12509" xr:uid="{00000000-0005-0000-0000-000051340000}"/>
    <cellStyle name="style1488819995256" xfId="12510" xr:uid="{00000000-0005-0000-0000-000052340000}"/>
    <cellStyle name="style1488819995412" xfId="12511" xr:uid="{00000000-0005-0000-0000-000053340000}"/>
    <cellStyle name="style1488819995490" xfId="12512" xr:uid="{00000000-0005-0000-0000-000054340000}"/>
    <cellStyle name="style1488819995568" xfId="12513" xr:uid="{00000000-0005-0000-0000-000055340000}"/>
    <cellStyle name="style1488819995662" xfId="12514" xr:uid="{00000000-0005-0000-0000-000056340000}"/>
    <cellStyle name="style1488820037435" xfId="12515" xr:uid="{00000000-0005-0000-0000-000057340000}"/>
    <cellStyle name="style1488820037544" xfId="12516" xr:uid="{00000000-0005-0000-0000-000058340000}"/>
    <cellStyle name="style1488820037638" xfId="12517" xr:uid="{00000000-0005-0000-0000-000059340000}"/>
    <cellStyle name="style1488820037732" xfId="12518" xr:uid="{00000000-0005-0000-0000-00005A340000}"/>
    <cellStyle name="style1488820037826" xfId="12519" xr:uid="{00000000-0005-0000-0000-00005B340000}"/>
    <cellStyle name="style1488820037919" xfId="12520" xr:uid="{00000000-0005-0000-0000-00005C340000}"/>
    <cellStyle name="style1488820038013" xfId="12521" xr:uid="{00000000-0005-0000-0000-00005D340000}"/>
    <cellStyle name="style1488820038107" xfId="12522" xr:uid="{00000000-0005-0000-0000-00005E340000}"/>
    <cellStyle name="style1488820038201" xfId="12523" xr:uid="{00000000-0005-0000-0000-00005F340000}"/>
    <cellStyle name="style1488820038294" xfId="12524" xr:uid="{00000000-0005-0000-0000-000060340000}"/>
    <cellStyle name="style1488820038389" xfId="12525" xr:uid="{00000000-0005-0000-0000-000061340000}"/>
    <cellStyle name="style1488820038482" xfId="12526" xr:uid="{00000000-0005-0000-0000-000062340000}"/>
    <cellStyle name="style1488820038592" xfId="12527" xr:uid="{00000000-0005-0000-0000-000063340000}"/>
    <cellStyle name="style1488820038701" xfId="12528" xr:uid="{00000000-0005-0000-0000-000064340000}"/>
    <cellStyle name="style1488820038810" xfId="12529" xr:uid="{00000000-0005-0000-0000-000065340000}"/>
    <cellStyle name="style1488820038935" xfId="12530" xr:uid="{00000000-0005-0000-0000-000066340000}"/>
    <cellStyle name="style1488820039045" xfId="12531" xr:uid="{00000000-0005-0000-0000-000067340000}"/>
    <cellStyle name="style1488820039139" xfId="12532" xr:uid="{00000000-0005-0000-0000-000068340000}"/>
    <cellStyle name="style1488820039248" xfId="12533" xr:uid="{00000000-0005-0000-0000-000069340000}"/>
    <cellStyle name="style1488820039342" xfId="12534" xr:uid="{00000000-0005-0000-0000-00006A340000}"/>
    <cellStyle name="style1488820039451" xfId="12535" xr:uid="{00000000-0005-0000-0000-00006B340000}"/>
    <cellStyle name="style1488820039545" xfId="12536" xr:uid="{00000000-0005-0000-0000-00006C340000}"/>
    <cellStyle name="style1488820039670" xfId="12537" xr:uid="{00000000-0005-0000-0000-00006D340000}"/>
    <cellStyle name="style1488820039779" xfId="12538" xr:uid="{00000000-0005-0000-0000-00006E340000}"/>
    <cellStyle name="style1488820039889" xfId="12539" xr:uid="{00000000-0005-0000-0000-00006F340000}"/>
    <cellStyle name="style1488820039998" xfId="12540" xr:uid="{00000000-0005-0000-0000-000070340000}"/>
    <cellStyle name="style1488820040092" xfId="12541" xr:uid="{00000000-0005-0000-0000-000071340000}"/>
    <cellStyle name="style1488820040201" xfId="12542" xr:uid="{00000000-0005-0000-0000-000072340000}"/>
    <cellStyle name="style1488820040295" xfId="12543" xr:uid="{00000000-0005-0000-0000-000073340000}"/>
    <cellStyle name="style1488820040404" xfId="12544" xr:uid="{00000000-0005-0000-0000-000074340000}"/>
    <cellStyle name="style1488820040498" xfId="12545" xr:uid="{00000000-0005-0000-0000-000075340000}"/>
    <cellStyle name="style1488820079330" xfId="12546" xr:uid="{00000000-0005-0000-0000-000076340000}"/>
    <cellStyle name="style1488820079440" xfId="12547" xr:uid="{00000000-0005-0000-0000-000077340000}"/>
    <cellStyle name="style1488820079533" xfId="12548" xr:uid="{00000000-0005-0000-0000-000078340000}"/>
    <cellStyle name="style1488820079643" xfId="12549" xr:uid="{00000000-0005-0000-0000-000079340000}"/>
    <cellStyle name="style1488820079737" xfId="12550" xr:uid="{00000000-0005-0000-0000-00007A340000}"/>
    <cellStyle name="style1488820079830" xfId="12551" xr:uid="{00000000-0005-0000-0000-00007B340000}"/>
    <cellStyle name="style1488820079924" xfId="12552" xr:uid="{00000000-0005-0000-0000-00007C340000}"/>
    <cellStyle name="style1488820080033" xfId="12553" xr:uid="{00000000-0005-0000-0000-00007D340000}"/>
    <cellStyle name="style1488820080127" xfId="12554" xr:uid="{00000000-0005-0000-0000-00007E340000}"/>
    <cellStyle name="style1488820080205" xfId="12555" xr:uid="{00000000-0005-0000-0000-00007F340000}"/>
    <cellStyle name="style1488820080299" xfId="12556" xr:uid="{00000000-0005-0000-0000-000080340000}"/>
    <cellStyle name="style1488820080393" xfId="12557" xr:uid="{00000000-0005-0000-0000-000081340000}"/>
    <cellStyle name="style1488820080502" xfId="12558" xr:uid="{00000000-0005-0000-0000-000082340000}"/>
    <cellStyle name="style1488820080612" xfId="12559" xr:uid="{00000000-0005-0000-0000-000083340000}"/>
    <cellStyle name="style1488820080705" xfId="12560" xr:uid="{00000000-0005-0000-0000-000084340000}"/>
    <cellStyle name="style1488820080815" xfId="12561" xr:uid="{00000000-0005-0000-0000-000085340000}"/>
    <cellStyle name="style1488820080940" xfId="12562" xr:uid="{00000000-0005-0000-0000-000086340000}"/>
    <cellStyle name="style1488820081049" xfId="12563" xr:uid="{00000000-0005-0000-0000-000087340000}"/>
    <cellStyle name="style1488820081143" xfId="12564" xr:uid="{00000000-0005-0000-0000-000088340000}"/>
    <cellStyle name="style1488820081252" xfId="12565" xr:uid="{00000000-0005-0000-0000-000089340000}"/>
    <cellStyle name="style1488820081346" xfId="12566" xr:uid="{00000000-0005-0000-0000-00008A340000}"/>
    <cellStyle name="style1488820081487" xfId="12567" xr:uid="{00000000-0005-0000-0000-00008B340000}"/>
    <cellStyle name="style1488820081580" xfId="12568" xr:uid="{00000000-0005-0000-0000-00008C340000}"/>
    <cellStyle name="style1488820081674" xfId="12569" xr:uid="{00000000-0005-0000-0000-00008D340000}"/>
    <cellStyle name="style1488820081768" xfId="12570" xr:uid="{00000000-0005-0000-0000-00008E340000}"/>
    <cellStyle name="style1488820081862" xfId="12571" xr:uid="{00000000-0005-0000-0000-00008F340000}"/>
    <cellStyle name="style1488820081971" xfId="12572" xr:uid="{00000000-0005-0000-0000-000090340000}"/>
    <cellStyle name="style1488820082112" xfId="12573" xr:uid="{00000000-0005-0000-0000-000091340000}"/>
    <cellStyle name="style1488820082205" xfId="12574" xr:uid="{00000000-0005-0000-0000-000092340000}"/>
    <cellStyle name="style1488820082299" xfId="12575" xr:uid="{00000000-0005-0000-0000-000093340000}"/>
    <cellStyle name="style1488820082394" xfId="12576" xr:uid="{00000000-0005-0000-0000-000094340000}"/>
    <cellStyle name="style1488820082503" xfId="12577" xr:uid="{00000000-0005-0000-0000-000095340000}"/>
    <cellStyle name="style1488820082597" xfId="12578" xr:uid="{00000000-0005-0000-0000-000096340000}"/>
    <cellStyle name="style1488820082675" xfId="12579" xr:uid="{00000000-0005-0000-0000-000097340000}"/>
    <cellStyle name="style1488820082753" xfId="12580" xr:uid="{00000000-0005-0000-0000-000098340000}"/>
    <cellStyle name="style1488820082847" xfId="12581" xr:uid="{00000000-0005-0000-0000-000099340000}"/>
    <cellStyle name="style1488820082925" xfId="12582" xr:uid="{00000000-0005-0000-0000-00009A340000}"/>
    <cellStyle name="style1488820083019" xfId="12583" xr:uid="{00000000-0005-0000-0000-00009B340000}"/>
    <cellStyle name="style1488820083112" xfId="12584" xr:uid="{00000000-0005-0000-0000-00009C340000}"/>
    <cellStyle name="style1488820083269" xfId="12585" xr:uid="{00000000-0005-0000-0000-00009D340000}"/>
    <cellStyle name="style1488820083378" xfId="12586" xr:uid="{00000000-0005-0000-0000-00009E340000}"/>
    <cellStyle name="style1488820083472" xfId="12587" xr:uid="{00000000-0005-0000-0000-00009F340000}"/>
    <cellStyle name="style1488820083566" xfId="12588" xr:uid="{00000000-0005-0000-0000-0000A0340000}"/>
    <cellStyle name="style1488820123603" xfId="12589" xr:uid="{00000000-0005-0000-0000-0000A1340000}"/>
    <cellStyle name="style1488820123712" xfId="12590" xr:uid="{00000000-0005-0000-0000-0000A2340000}"/>
    <cellStyle name="style1488820123806" xfId="12591" xr:uid="{00000000-0005-0000-0000-0000A3340000}"/>
    <cellStyle name="style1488820123900" xfId="12592" xr:uid="{00000000-0005-0000-0000-0000A4340000}"/>
    <cellStyle name="style1488820123994" xfId="12593" xr:uid="{00000000-0005-0000-0000-0000A5340000}"/>
    <cellStyle name="style1488820124087" xfId="12594" xr:uid="{00000000-0005-0000-0000-0000A6340000}"/>
    <cellStyle name="style1488820124197" xfId="12595" xr:uid="{00000000-0005-0000-0000-0000A7340000}"/>
    <cellStyle name="style1488820124290" xfId="12596" xr:uid="{00000000-0005-0000-0000-0000A8340000}"/>
    <cellStyle name="style1488820124384" xfId="12597" xr:uid="{00000000-0005-0000-0000-0000A9340000}"/>
    <cellStyle name="style1488820124494" xfId="12598" xr:uid="{00000000-0005-0000-0000-0000AA340000}"/>
    <cellStyle name="style1488820124587" xfId="12599" xr:uid="{00000000-0005-0000-0000-0000AB340000}"/>
    <cellStyle name="style1488820124681" xfId="12600" xr:uid="{00000000-0005-0000-0000-0000AC340000}"/>
    <cellStyle name="style1488820124775" xfId="12601" xr:uid="{00000000-0005-0000-0000-0000AD340000}"/>
    <cellStyle name="style1488820124884" xfId="12602" xr:uid="{00000000-0005-0000-0000-0000AE340000}"/>
    <cellStyle name="style1488820124978" xfId="12603" xr:uid="{00000000-0005-0000-0000-0000AF340000}"/>
    <cellStyle name="style1488820125072" xfId="12604" xr:uid="{00000000-0005-0000-0000-0000B0340000}"/>
    <cellStyle name="style1488820125181" xfId="12605" xr:uid="{00000000-0005-0000-0000-0000B1340000}"/>
    <cellStyle name="style1488820125275" xfId="12606" xr:uid="{00000000-0005-0000-0000-0000B2340000}"/>
    <cellStyle name="style1488820125369" xfId="12607" xr:uid="{00000000-0005-0000-0000-0000B3340000}"/>
    <cellStyle name="style1488820125462" xfId="12608" xr:uid="{00000000-0005-0000-0000-0000B4340000}"/>
    <cellStyle name="style1488820125556" xfId="12609" xr:uid="{00000000-0005-0000-0000-0000B5340000}"/>
    <cellStyle name="style1488820125666" xfId="12610" xr:uid="{00000000-0005-0000-0000-0000B6340000}"/>
    <cellStyle name="style1488820125744" xfId="12611" xr:uid="{00000000-0005-0000-0000-0000B7340000}"/>
    <cellStyle name="style1488820125837" xfId="12612" xr:uid="{00000000-0005-0000-0000-0000B8340000}"/>
    <cellStyle name="style1488820125947" xfId="12613" xr:uid="{00000000-0005-0000-0000-0000B9340000}"/>
    <cellStyle name="style1488820126041" xfId="12614" xr:uid="{00000000-0005-0000-0000-0000BA340000}"/>
    <cellStyle name="style1488820126134" xfId="12615" xr:uid="{00000000-0005-0000-0000-0000BB340000}"/>
    <cellStyle name="style1488820126259" xfId="12616" xr:uid="{00000000-0005-0000-0000-0000BC340000}"/>
    <cellStyle name="style1488820126353" xfId="12617" xr:uid="{00000000-0005-0000-0000-0000BD340000}"/>
    <cellStyle name="style1488820126447" xfId="12618" xr:uid="{00000000-0005-0000-0000-0000BE340000}"/>
    <cellStyle name="style1488820126556" xfId="12619" xr:uid="{00000000-0005-0000-0000-0000BF340000}"/>
    <cellStyle name="style1488820126666" xfId="12620" xr:uid="{00000000-0005-0000-0000-0000C0340000}"/>
    <cellStyle name="style1488820126760" xfId="12621" xr:uid="{00000000-0005-0000-0000-0000C1340000}"/>
    <cellStyle name="style1488820126838" xfId="12622" xr:uid="{00000000-0005-0000-0000-0000C2340000}"/>
    <cellStyle name="style1488820126916" xfId="12623" xr:uid="{00000000-0005-0000-0000-0000C3340000}"/>
    <cellStyle name="style1488820127010" xfId="12624" xr:uid="{00000000-0005-0000-0000-0000C4340000}"/>
    <cellStyle name="style1488820127088" xfId="12625" xr:uid="{00000000-0005-0000-0000-0000C5340000}"/>
    <cellStyle name="style1488820127181" xfId="12626" xr:uid="{00000000-0005-0000-0000-0000C6340000}"/>
    <cellStyle name="style1488820127260" xfId="12627" xr:uid="{00000000-0005-0000-0000-0000C7340000}"/>
    <cellStyle name="style1488820127353" xfId="12628" xr:uid="{00000000-0005-0000-0000-0000C8340000}"/>
    <cellStyle name="style1488820127447" xfId="12629" xr:uid="{00000000-0005-0000-0000-0000C9340000}"/>
    <cellStyle name="style1488820127525" xfId="12630" xr:uid="{00000000-0005-0000-0000-0000CA340000}"/>
    <cellStyle name="style1488820127603" xfId="12631" xr:uid="{00000000-0005-0000-0000-0000CB340000}"/>
    <cellStyle name="style1488820168313" xfId="12632" xr:uid="{00000000-0005-0000-0000-0000CC340000}"/>
    <cellStyle name="style1488820168423" xfId="12633" xr:uid="{00000000-0005-0000-0000-0000CD340000}"/>
    <cellStyle name="style1488820168532" xfId="12634" xr:uid="{00000000-0005-0000-0000-0000CE340000}"/>
    <cellStyle name="style1488820168626" xfId="12635" xr:uid="{00000000-0005-0000-0000-0000CF340000}"/>
    <cellStyle name="style1488820168735" xfId="12636" xr:uid="{00000000-0005-0000-0000-0000D0340000}"/>
    <cellStyle name="style1488820168845" xfId="12637" xr:uid="{00000000-0005-0000-0000-0000D1340000}"/>
    <cellStyle name="style1488820168954" xfId="12638" xr:uid="{00000000-0005-0000-0000-0000D2340000}"/>
    <cellStyle name="style1488820169064" xfId="12639" xr:uid="{00000000-0005-0000-0000-0000D3340000}"/>
    <cellStyle name="style1488820169157" xfId="12640" xr:uid="{00000000-0005-0000-0000-0000D4340000}"/>
    <cellStyle name="style1488820169251" xfId="12641" xr:uid="{00000000-0005-0000-0000-0000D5340000}"/>
    <cellStyle name="style1488820169360" xfId="12642" xr:uid="{00000000-0005-0000-0000-0000D6340000}"/>
    <cellStyle name="style1488820169454" xfId="12643" xr:uid="{00000000-0005-0000-0000-0000D7340000}"/>
    <cellStyle name="style1488820169548" xfId="12644" xr:uid="{00000000-0005-0000-0000-0000D8340000}"/>
    <cellStyle name="style1488820169642" xfId="12645" xr:uid="{00000000-0005-0000-0000-0000D9340000}"/>
    <cellStyle name="style1488820169751" xfId="12646" xr:uid="{00000000-0005-0000-0000-0000DA340000}"/>
    <cellStyle name="style1488820169892" xfId="12647" xr:uid="{00000000-0005-0000-0000-0000DB340000}"/>
    <cellStyle name="style1488820170001" xfId="12648" xr:uid="{00000000-0005-0000-0000-0000DC340000}"/>
    <cellStyle name="style1488820170126" xfId="12649" xr:uid="{00000000-0005-0000-0000-0000DD340000}"/>
    <cellStyle name="style1488820170236" xfId="12650" xr:uid="{00000000-0005-0000-0000-0000DE340000}"/>
    <cellStyle name="style1488820170345" xfId="12651" xr:uid="{00000000-0005-0000-0000-0000DF340000}"/>
    <cellStyle name="style1488820209554" xfId="12652" xr:uid="{00000000-0005-0000-0000-0000E0340000}"/>
    <cellStyle name="style1488820209694" xfId="12653" xr:uid="{00000000-0005-0000-0000-0000E1340000}"/>
    <cellStyle name="style1488820209788" xfId="12654" xr:uid="{00000000-0005-0000-0000-0000E2340000}"/>
    <cellStyle name="style1488820209913" xfId="12655" xr:uid="{00000000-0005-0000-0000-0000E3340000}"/>
    <cellStyle name="style1488820210022" xfId="12656" xr:uid="{00000000-0005-0000-0000-0000E4340000}"/>
    <cellStyle name="style1488820210101" xfId="12657" xr:uid="{00000000-0005-0000-0000-0000E5340000}"/>
    <cellStyle name="style1488820210194" xfId="12658" xr:uid="{00000000-0005-0000-0000-0000E6340000}"/>
    <cellStyle name="style1488820210288" xfId="12659" xr:uid="{00000000-0005-0000-0000-0000E7340000}"/>
    <cellStyle name="style1488820210397" xfId="12660" xr:uid="{00000000-0005-0000-0000-0000E8340000}"/>
    <cellStyle name="style1488820210507" xfId="12661" xr:uid="{00000000-0005-0000-0000-0000E9340000}"/>
    <cellStyle name="style1488820210616" xfId="12662" xr:uid="{00000000-0005-0000-0000-0000EA340000}"/>
    <cellStyle name="style1488820210726" xfId="12663" xr:uid="{00000000-0005-0000-0000-0000EB340000}"/>
    <cellStyle name="style1488820210819" xfId="12664" xr:uid="{00000000-0005-0000-0000-0000EC340000}"/>
    <cellStyle name="style1488820210944" xfId="12665" xr:uid="{00000000-0005-0000-0000-0000ED340000}"/>
    <cellStyle name="style1488820211038" xfId="12666" xr:uid="{00000000-0005-0000-0000-0000EE340000}"/>
    <cellStyle name="style1488820211163" xfId="12667" xr:uid="{00000000-0005-0000-0000-0000EF340000}"/>
    <cellStyle name="style1488820211272" xfId="12668" xr:uid="{00000000-0005-0000-0000-0000F0340000}"/>
    <cellStyle name="style1488820211366" xfId="12669" xr:uid="{00000000-0005-0000-0000-0000F1340000}"/>
    <cellStyle name="style1488820211476" xfId="12670" xr:uid="{00000000-0005-0000-0000-0000F2340000}"/>
    <cellStyle name="style1488820211585" xfId="12671" xr:uid="{00000000-0005-0000-0000-0000F3340000}"/>
    <cellStyle name="style1488820211679" xfId="12672" xr:uid="{00000000-0005-0000-0000-0000F4340000}"/>
    <cellStyle name="style1488820211773" xfId="12673" xr:uid="{00000000-0005-0000-0000-0000F5340000}"/>
    <cellStyle name="style1488820211882" xfId="12674" xr:uid="{00000000-0005-0000-0000-0000F6340000}"/>
    <cellStyle name="style1488820211976" xfId="12675" xr:uid="{00000000-0005-0000-0000-0000F7340000}"/>
    <cellStyle name="style1488820212101" xfId="12676" xr:uid="{00000000-0005-0000-0000-0000F8340000}"/>
    <cellStyle name="style1488820212195" xfId="12677" xr:uid="{00000000-0005-0000-0000-0000F9340000}"/>
    <cellStyle name="style1488820212288" xfId="12678" xr:uid="{00000000-0005-0000-0000-0000FA340000}"/>
    <cellStyle name="style1488820212382" xfId="12679" xr:uid="{00000000-0005-0000-0000-0000FB340000}"/>
    <cellStyle name="style1488820212476" xfId="12680" xr:uid="{00000000-0005-0000-0000-0000FC340000}"/>
    <cellStyle name="style1488820212585" xfId="12681" xr:uid="{00000000-0005-0000-0000-0000FD340000}"/>
    <cellStyle name="style1488820212679" xfId="12682" xr:uid="{00000000-0005-0000-0000-0000FE340000}"/>
    <cellStyle name="style1488820212788" xfId="12683" xr:uid="{00000000-0005-0000-0000-0000FF340000}"/>
    <cellStyle name="style1488820212898" xfId="12684" xr:uid="{00000000-0005-0000-0000-000000350000}"/>
    <cellStyle name="style1488820212992" xfId="12685" xr:uid="{00000000-0005-0000-0000-000001350000}"/>
    <cellStyle name="style1488820213085" xfId="12686" xr:uid="{00000000-0005-0000-0000-000002350000}"/>
    <cellStyle name="style1488820252434" xfId="12687" xr:uid="{00000000-0005-0000-0000-000003350000}"/>
    <cellStyle name="style1488820252544" xfId="12688" xr:uid="{00000000-0005-0000-0000-000004350000}"/>
    <cellStyle name="style1488820252653" xfId="12689" xr:uid="{00000000-0005-0000-0000-000005350000}"/>
    <cellStyle name="style1488820252747" xfId="12690" xr:uid="{00000000-0005-0000-0000-000006350000}"/>
    <cellStyle name="style1488820252856" xfId="12691" xr:uid="{00000000-0005-0000-0000-000007350000}"/>
    <cellStyle name="style1488820252934" xfId="12692" xr:uid="{00000000-0005-0000-0000-000008350000}"/>
    <cellStyle name="style1488820253028" xfId="12693" xr:uid="{00000000-0005-0000-0000-000009350000}"/>
    <cellStyle name="style1488820253122" xfId="12694" xr:uid="{00000000-0005-0000-0000-00000A350000}"/>
    <cellStyle name="style1488820253215" xfId="12695" xr:uid="{00000000-0005-0000-0000-00000B350000}"/>
    <cellStyle name="style1488820253309" xfId="12696" xr:uid="{00000000-0005-0000-0000-00000C350000}"/>
    <cellStyle name="style1488820253419" xfId="12697" xr:uid="{00000000-0005-0000-0000-00000D350000}"/>
    <cellStyle name="style1488820253528" xfId="12698" xr:uid="{00000000-0005-0000-0000-00000E350000}"/>
    <cellStyle name="style1488820253622" xfId="12699" xr:uid="{00000000-0005-0000-0000-00000F350000}"/>
    <cellStyle name="style1488820253715" xfId="12700" xr:uid="{00000000-0005-0000-0000-000010350000}"/>
    <cellStyle name="style1488820253825" xfId="12701" xr:uid="{00000000-0005-0000-0000-000011350000}"/>
    <cellStyle name="style1488820253934" xfId="12702" xr:uid="{00000000-0005-0000-0000-000012350000}"/>
    <cellStyle name="style1488820254044" xfId="12703" xr:uid="{00000000-0005-0000-0000-000013350000}"/>
    <cellStyle name="style1488820254137" xfId="12704" xr:uid="{00000000-0005-0000-0000-000014350000}"/>
    <cellStyle name="style1488820254247" xfId="12705" xr:uid="{00000000-0005-0000-0000-000015350000}"/>
    <cellStyle name="style1488820254356" xfId="12706" xr:uid="{00000000-0005-0000-0000-000016350000}"/>
    <cellStyle name="style1488820254450" xfId="12707" xr:uid="{00000000-0005-0000-0000-000017350000}"/>
    <cellStyle name="style1488820254544" xfId="12708" xr:uid="{00000000-0005-0000-0000-000018350000}"/>
    <cellStyle name="style1488820254638" xfId="12709" xr:uid="{00000000-0005-0000-0000-000019350000}"/>
    <cellStyle name="style1488820254747" xfId="12710" xr:uid="{00000000-0005-0000-0000-00001A350000}"/>
    <cellStyle name="style1488820254857" xfId="12711" xr:uid="{00000000-0005-0000-0000-00001B350000}"/>
    <cellStyle name="style1488820254950" xfId="12712" xr:uid="{00000000-0005-0000-0000-00001C350000}"/>
    <cellStyle name="style1488820255060" xfId="12713" xr:uid="{00000000-0005-0000-0000-00001D350000}"/>
    <cellStyle name="style1488820255185" xfId="12714" xr:uid="{00000000-0005-0000-0000-00001E350000}"/>
    <cellStyle name="style1488820255278" xfId="12715" xr:uid="{00000000-0005-0000-0000-00001F350000}"/>
    <cellStyle name="style1488820255435" xfId="12716" xr:uid="{00000000-0005-0000-0000-000020350000}"/>
    <cellStyle name="style1488820255560" xfId="12717" xr:uid="{00000000-0005-0000-0000-000021350000}"/>
    <cellStyle name="style1488820255669" xfId="12718" xr:uid="{00000000-0005-0000-0000-000022350000}"/>
    <cellStyle name="style1488820255779" xfId="12719" xr:uid="{00000000-0005-0000-0000-000023350000}"/>
    <cellStyle name="style1488820255982" xfId="12720" xr:uid="{00000000-0005-0000-0000-000024350000}"/>
    <cellStyle name="style1488820256091" xfId="12721" xr:uid="{00000000-0005-0000-0000-000025350000}"/>
    <cellStyle name="style1488820869269" xfId="12722" xr:uid="{00000000-0005-0000-0000-000026350000}"/>
    <cellStyle name="style1488820869394" xfId="12723" xr:uid="{00000000-0005-0000-0000-000027350000}"/>
    <cellStyle name="style1488820869503" xfId="12724" xr:uid="{00000000-0005-0000-0000-000028350000}"/>
    <cellStyle name="style1488820869612" xfId="12725" xr:uid="{00000000-0005-0000-0000-000029350000}"/>
    <cellStyle name="style1488820869722" xfId="12726" xr:uid="{00000000-0005-0000-0000-00002A350000}"/>
    <cellStyle name="style1488820869831" xfId="12727" xr:uid="{00000000-0005-0000-0000-00002B350000}"/>
    <cellStyle name="style1488820869941" xfId="12728" xr:uid="{00000000-0005-0000-0000-00002C350000}"/>
    <cellStyle name="style1488820870050" xfId="12729" xr:uid="{00000000-0005-0000-0000-00002D350000}"/>
    <cellStyle name="style1488820870128" xfId="12730" xr:uid="{00000000-0005-0000-0000-00002E350000}"/>
    <cellStyle name="style1488820870269" xfId="12731" xr:uid="{00000000-0005-0000-0000-00002F350000}"/>
    <cellStyle name="style1488820870409" xfId="12732" xr:uid="{00000000-0005-0000-0000-000030350000}"/>
    <cellStyle name="style1488820870519" xfId="12733" xr:uid="{00000000-0005-0000-0000-000031350000}"/>
    <cellStyle name="style1488820870597" xfId="12734" xr:uid="{00000000-0005-0000-0000-000032350000}"/>
    <cellStyle name="style1488820870722" xfId="12735" xr:uid="{00000000-0005-0000-0000-000033350000}"/>
    <cellStyle name="style1488820870831" xfId="12736" xr:uid="{00000000-0005-0000-0000-000034350000}"/>
    <cellStyle name="style1488820870956" xfId="12737" xr:uid="{00000000-0005-0000-0000-000035350000}"/>
    <cellStyle name="style1488820871066" xfId="12738" xr:uid="{00000000-0005-0000-0000-000036350000}"/>
    <cellStyle name="style1488820871160" xfId="12739" xr:uid="{00000000-0005-0000-0000-000037350000}"/>
    <cellStyle name="style1488820871285" xfId="12740" xr:uid="{00000000-0005-0000-0000-000038350000}"/>
    <cellStyle name="style1488820871394" xfId="12741" xr:uid="{00000000-0005-0000-0000-000039350000}"/>
    <cellStyle name="style1488820871503" xfId="12742" xr:uid="{00000000-0005-0000-0000-00003A350000}"/>
    <cellStyle name="style1488820871628" xfId="12743" xr:uid="{00000000-0005-0000-0000-00003B350000}"/>
    <cellStyle name="style1488820871738" xfId="12744" xr:uid="{00000000-0005-0000-0000-00003C350000}"/>
    <cellStyle name="style1488820871847" xfId="12745" xr:uid="{00000000-0005-0000-0000-00003D350000}"/>
    <cellStyle name="style1488820871957" xfId="12746" xr:uid="{00000000-0005-0000-0000-00003E350000}"/>
    <cellStyle name="style1488820872066" xfId="12747" xr:uid="{00000000-0005-0000-0000-00003F350000}"/>
    <cellStyle name="style1488820872175" xfId="12748" xr:uid="{00000000-0005-0000-0000-000040350000}"/>
    <cellStyle name="style1488820872253" xfId="12749" xr:uid="{00000000-0005-0000-0000-000041350000}"/>
    <cellStyle name="style1488820872394" xfId="12750" xr:uid="{00000000-0005-0000-0000-000042350000}"/>
    <cellStyle name="style1488820872503" xfId="12751" xr:uid="{00000000-0005-0000-0000-000043350000}"/>
    <cellStyle name="style1488820872660" xfId="12752" xr:uid="{00000000-0005-0000-0000-000044350000}"/>
    <cellStyle name="style1488820872753" xfId="12753" xr:uid="{00000000-0005-0000-0000-000045350000}"/>
    <cellStyle name="style1488820910448" xfId="12754" xr:uid="{00000000-0005-0000-0000-000046350000}"/>
    <cellStyle name="style1488820910558" xfId="12755" xr:uid="{00000000-0005-0000-0000-000047350000}"/>
    <cellStyle name="style1488820910651" xfId="12756" xr:uid="{00000000-0005-0000-0000-000048350000}"/>
    <cellStyle name="style1488820910745" xfId="12757" xr:uid="{00000000-0005-0000-0000-000049350000}"/>
    <cellStyle name="style1488820910839" xfId="12758" xr:uid="{00000000-0005-0000-0000-00004A350000}"/>
    <cellStyle name="style1488820910933" xfId="12759" xr:uid="{00000000-0005-0000-0000-00004B350000}"/>
    <cellStyle name="style1488820911026" xfId="12760" xr:uid="{00000000-0005-0000-0000-00004C350000}"/>
    <cellStyle name="style1488820911120" xfId="12761" xr:uid="{00000000-0005-0000-0000-00004D350000}"/>
    <cellStyle name="style1488820911183" xfId="12762" xr:uid="{00000000-0005-0000-0000-00004E350000}"/>
    <cellStyle name="style1488820911292" xfId="12763" xr:uid="{00000000-0005-0000-0000-00004F350000}"/>
    <cellStyle name="style1488820911401" xfId="12764" xr:uid="{00000000-0005-0000-0000-000050350000}"/>
    <cellStyle name="style1488820911495" xfId="12765" xr:uid="{00000000-0005-0000-0000-000051350000}"/>
    <cellStyle name="style1488820911589" xfId="12766" xr:uid="{00000000-0005-0000-0000-000052350000}"/>
    <cellStyle name="style1488820911683" xfId="12767" xr:uid="{00000000-0005-0000-0000-000053350000}"/>
    <cellStyle name="style1488820911777" xfId="12768" xr:uid="{00000000-0005-0000-0000-000054350000}"/>
    <cellStyle name="style1488820911870" xfId="12769" xr:uid="{00000000-0005-0000-0000-000055350000}"/>
    <cellStyle name="style1488820911995" xfId="12770" xr:uid="{00000000-0005-0000-0000-000056350000}"/>
    <cellStyle name="style1488820912089" xfId="12771" xr:uid="{00000000-0005-0000-0000-000057350000}"/>
    <cellStyle name="style1488820912183" xfId="12772" xr:uid="{00000000-0005-0000-0000-000058350000}"/>
    <cellStyle name="style1488820912277" xfId="12773" xr:uid="{00000000-0005-0000-0000-000059350000}"/>
    <cellStyle name="style1488820912370" xfId="12774" xr:uid="{00000000-0005-0000-0000-00005A350000}"/>
    <cellStyle name="style1488820912464" xfId="12775" xr:uid="{00000000-0005-0000-0000-00005B350000}"/>
    <cellStyle name="style1488820912558" xfId="12776" xr:uid="{00000000-0005-0000-0000-00005C350000}"/>
    <cellStyle name="style1488820912667" xfId="12777" xr:uid="{00000000-0005-0000-0000-00005D350000}"/>
    <cellStyle name="style1488820912745" xfId="12778" xr:uid="{00000000-0005-0000-0000-00005E350000}"/>
    <cellStyle name="style1488820912839" xfId="12779" xr:uid="{00000000-0005-0000-0000-00005F350000}"/>
    <cellStyle name="style1488820912949" xfId="12780" xr:uid="{00000000-0005-0000-0000-000060350000}"/>
    <cellStyle name="style1488820913027" xfId="12781" xr:uid="{00000000-0005-0000-0000-000061350000}"/>
    <cellStyle name="style1488820913120" xfId="12782" xr:uid="{00000000-0005-0000-0000-000062350000}"/>
    <cellStyle name="style1488820913199" xfId="12783" xr:uid="{00000000-0005-0000-0000-000063350000}"/>
    <cellStyle name="style1488820913339" xfId="12784" xr:uid="{00000000-0005-0000-0000-000064350000}"/>
    <cellStyle name="style1488820913417" xfId="12785" xr:uid="{00000000-0005-0000-0000-000065350000}"/>
    <cellStyle name="style1488820952197" xfId="12786" xr:uid="{00000000-0005-0000-0000-000066350000}"/>
    <cellStyle name="style1488820952322" xfId="12787" xr:uid="{00000000-0005-0000-0000-000067350000}"/>
    <cellStyle name="style1488820952416" xfId="12788" xr:uid="{00000000-0005-0000-0000-000068350000}"/>
    <cellStyle name="style1488820952510" xfId="12789" xr:uid="{00000000-0005-0000-0000-000069350000}"/>
    <cellStyle name="style1488820952603" xfId="12790" xr:uid="{00000000-0005-0000-0000-00006A350000}"/>
    <cellStyle name="style1488820952697" xfId="12791" xr:uid="{00000000-0005-0000-0000-00006B350000}"/>
    <cellStyle name="style1488820952791" xfId="12792" xr:uid="{00000000-0005-0000-0000-00006C350000}"/>
    <cellStyle name="style1488820952885" xfId="12793" xr:uid="{00000000-0005-0000-0000-00006D350000}"/>
    <cellStyle name="style1488820952979" xfId="12794" xr:uid="{00000000-0005-0000-0000-00006E350000}"/>
    <cellStyle name="style1488820953088" xfId="12795" xr:uid="{00000000-0005-0000-0000-00006F350000}"/>
    <cellStyle name="style1488820953213" xfId="12796" xr:uid="{00000000-0005-0000-0000-000070350000}"/>
    <cellStyle name="style1488820953307" xfId="12797" xr:uid="{00000000-0005-0000-0000-000071350000}"/>
    <cellStyle name="style1488820953385" xfId="12798" xr:uid="{00000000-0005-0000-0000-000072350000}"/>
    <cellStyle name="style1488820953494" xfId="12799" xr:uid="{00000000-0005-0000-0000-000073350000}"/>
    <cellStyle name="style1488820953572" xfId="12800" xr:uid="{00000000-0005-0000-0000-000074350000}"/>
    <cellStyle name="style1488820953682" xfId="12801" xr:uid="{00000000-0005-0000-0000-000075350000}"/>
    <cellStyle name="style1488820953807" xfId="12802" xr:uid="{00000000-0005-0000-0000-000076350000}"/>
    <cellStyle name="style1488820953916" xfId="12803" xr:uid="{00000000-0005-0000-0000-000077350000}"/>
    <cellStyle name="style1488820954010" xfId="12804" xr:uid="{00000000-0005-0000-0000-000078350000}"/>
    <cellStyle name="style1488820954104" xfId="12805" xr:uid="{00000000-0005-0000-0000-000079350000}"/>
    <cellStyle name="style1488820954198" xfId="12806" xr:uid="{00000000-0005-0000-0000-00007A350000}"/>
    <cellStyle name="style1488820954291" xfId="12807" xr:uid="{00000000-0005-0000-0000-00007B350000}"/>
    <cellStyle name="style1488820954385" xfId="12808" xr:uid="{00000000-0005-0000-0000-00007C350000}"/>
    <cellStyle name="style1488820954479" xfId="12809" xr:uid="{00000000-0005-0000-0000-00007D350000}"/>
    <cellStyle name="style1488820954573" xfId="12810" xr:uid="{00000000-0005-0000-0000-00007E350000}"/>
    <cellStyle name="style1488820954666" xfId="12811" xr:uid="{00000000-0005-0000-0000-00007F350000}"/>
    <cellStyle name="style1488820954760" xfId="12812" xr:uid="{00000000-0005-0000-0000-000080350000}"/>
    <cellStyle name="style1488820954838" xfId="12813" xr:uid="{00000000-0005-0000-0000-000081350000}"/>
    <cellStyle name="style1488820954948" xfId="12814" xr:uid="{00000000-0005-0000-0000-000082350000}"/>
    <cellStyle name="style1488820955041" xfId="12815" xr:uid="{00000000-0005-0000-0000-000083350000}"/>
    <cellStyle name="style1488820955198" xfId="12816" xr:uid="{00000000-0005-0000-0000-000084350000}"/>
    <cellStyle name="style1488820955276" xfId="12817" xr:uid="{00000000-0005-0000-0000-000085350000}"/>
    <cellStyle name="style1488821041507" xfId="12818" xr:uid="{00000000-0005-0000-0000-000086350000}"/>
    <cellStyle name="style1488821041617" xfId="12819" xr:uid="{00000000-0005-0000-0000-000087350000}"/>
    <cellStyle name="style1488821041710" xfId="12820" xr:uid="{00000000-0005-0000-0000-000088350000}"/>
    <cellStyle name="style1488821041820" xfId="12821" xr:uid="{00000000-0005-0000-0000-000089350000}"/>
    <cellStyle name="style1488821041929" xfId="12822" xr:uid="{00000000-0005-0000-0000-00008A350000}"/>
    <cellStyle name="style1488821042023" xfId="12823" xr:uid="{00000000-0005-0000-0000-00008B350000}"/>
    <cellStyle name="style1488821042132" xfId="12824" xr:uid="{00000000-0005-0000-0000-00008C350000}"/>
    <cellStyle name="style1488821042257" xfId="12825" xr:uid="{00000000-0005-0000-0000-00008D350000}"/>
    <cellStyle name="style1488821042351" xfId="12826" xr:uid="{00000000-0005-0000-0000-00008E350000}"/>
    <cellStyle name="style1488821042445" xfId="12827" xr:uid="{00000000-0005-0000-0000-00008F350000}"/>
    <cellStyle name="style1488821042538" xfId="12828" xr:uid="{00000000-0005-0000-0000-000090350000}"/>
    <cellStyle name="style1488821042648" xfId="12829" xr:uid="{00000000-0005-0000-0000-000091350000}"/>
    <cellStyle name="style1488821042757" xfId="12830" xr:uid="{00000000-0005-0000-0000-000092350000}"/>
    <cellStyle name="style1488821042851" xfId="12831" xr:uid="{00000000-0005-0000-0000-000093350000}"/>
    <cellStyle name="style1488821042961" xfId="12832" xr:uid="{00000000-0005-0000-0000-000094350000}"/>
    <cellStyle name="style1488821043101" xfId="12833" xr:uid="{00000000-0005-0000-0000-000095350000}"/>
    <cellStyle name="style1488821043211" xfId="12834" xr:uid="{00000000-0005-0000-0000-000096350000}"/>
    <cellStyle name="style1488821043305" xfId="12835" xr:uid="{00000000-0005-0000-0000-000097350000}"/>
    <cellStyle name="style1488821043430" xfId="12836" xr:uid="{00000000-0005-0000-0000-000098350000}"/>
    <cellStyle name="style1488821043539" xfId="12837" xr:uid="{00000000-0005-0000-0000-000099350000}"/>
    <cellStyle name="style1488821043664" xfId="12838" xr:uid="{00000000-0005-0000-0000-00009A350000}"/>
    <cellStyle name="style1488821043773" xfId="12839" xr:uid="{00000000-0005-0000-0000-00009B350000}"/>
    <cellStyle name="style1488821043883" xfId="12840" xr:uid="{00000000-0005-0000-0000-00009C350000}"/>
    <cellStyle name="style1488821043992" xfId="12841" xr:uid="{00000000-0005-0000-0000-00009D350000}"/>
    <cellStyle name="style1488821044101" xfId="12842" xr:uid="{00000000-0005-0000-0000-00009E350000}"/>
    <cellStyle name="style1488821044226" xfId="12843" xr:uid="{00000000-0005-0000-0000-00009F350000}"/>
    <cellStyle name="style1488821044336" xfId="12844" xr:uid="{00000000-0005-0000-0000-0000A0350000}"/>
    <cellStyle name="style1488821044461" xfId="12845" xr:uid="{00000000-0005-0000-0000-0000A1350000}"/>
    <cellStyle name="style1488821044570" xfId="12846" xr:uid="{00000000-0005-0000-0000-0000A2350000}"/>
    <cellStyle name="style1488821044695" xfId="12847" xr:uid="{00000000-0005-0000-0000-0000A3350000}"/>
    <cellStyle name="style1488821044805" xfId="12848" xr:uid="{00000000-0005-0000-0000-0000A4350000}"/>
    <cellStyle name="style1488821083033" xfId="12849" xr:uid="{00000000-0005-0000-0000-0000A5350000}"/>
    <cellStyle name="style1488821083143" xfId="12850" xr:uid="{00000000-0005-0000-0000-0000A6350000}"/>
    <cellStyle name="style1488821083237" xfId="12851" xr:uid="{00000000-0005-0000-0000-0000A7350000}"/>
    <cellStyle name="style1488821083330" xfId="12852" xr:uid="{00000000-0005-0000-0000-0000A8350000}"/>
    <cellStyle name="style1488821083424" xfId="12853" xr:uid="{00000000-0005-0000-0000-0000A9350000}"/>
    <cellStyle name="style1488821083533" xfId="12854" xr:uid="{00000000-0005-0000-0000-0000AA350000}"/>
    <cellStyle name="style1488821083627" xfId="12855" xr:uid="{00000000-0005-0000-0000-0000AB350000}"/>
    <cellStyle name="style1488821083721" xfId="12856" xr:uid="{00000000-0005-0000-0000-0000AC350000}"/>
    <cellStyle name="style1488821083830" xfId="12857" xr:uid="{00000000-0005-0000-0000-0000AD350000}"/>
    <cellStyle name="style1488821083924" xfId="12858" xr:uid="{00000000-0005-0000-0000-0000AE350000}"/>
    <cellStyle name="style1488821084018" xfId="12859" xr:uid="{00000000-0005-0000-0000-0000AF350000}"/>
    <cellStyle name="style1488821084127" xfId="12860" xr:uid="{00000000-0005-0000-0000-0000B0350000}"/>
    <cellStyle name="style1488821084221" xfId="12861" xr:uid="{00000000-0005-0000-0000-0000B1350000}"/>
    <cellStyle name="style1488821084330" xfId="12862" xr:uid="{00000000-0005-0000-0000-0000B2350000}"/>
    <cellStyle name="style1488821084424" xfId="12863" xr:uid="{00000000-0005-0000-0000-0000B3350000}"/>
    <cellStyle name="style1488821084534" xfId="12864" xr:uid="{00000000-0005-0000-0000-0000B4350000}"/>
    <cellStyle name="style1488821084643" xfId="12865" xr:uid="{00000000-0005-0000-0000-0000B5350000}"/>
    <cellStyle name="style1488821084737" xfId="12866" xr:uid="{00000000-0005-0000-0000-0000B6350000}"/>
    <cellStyle name="style1488821084846" xfId="12867" xr:uid="{00000000-0005-0000-0000-0000B7350000}"/>
    <cellStyle name="style1488821084956" xfId="12868" xr:uid="{00000000-0005-0000-0000-0000B8350000}"/>
    <cellStyle name="style1488821085049" xfId="12869" xr:uid="{00000000-0005-0000-0000-0000B9350000}"/>
    <cellStyle name="style1488821085143" xfId="12870" xr:uid="{00000000-0005-0000-0000-0000BA350000}"/>
    <cellStyle name="style1488821085237" xfId="12871" xr:uid="{00000000-0005-0000-0000-0000BB350000}"/>
    <cellStyle name="style1488821085331" xfId="12872" xr:uid="{00000000-0005-0000-0000-0000BC350000}"/>
    <cellStyle name="style1488821085409" xfId="12873" xr:uid="{00000000-0005-0000-0000-0000BD350000}"/>
    <cellStyle name="style1488821085518" xfId="12874" xr:uid="{00000000-0005-0000-0000-0000BE350000}"/>
    <cellStyle name="style1488821085612" xfId="12875" xr:uid="{00000000-0005-0000-0000-0000BF350000}"/>
    <cellStyle name="style1488821085768" xfId="12876" xr:uid="{00000000-0005-0000-0000-0000C0350000}"/>
    <cellStyle name="style1488821085862" xfId="12877" xr:uid="{00000000-0005-0000-0000-0000C1350000}"/>
    <cellStyle name="style1488821085956" xfId="12878" xr:uid="{00000000-0005-0000-0000-0000C2350000}"/>
    <cellStyle name="style1488821086049" xfId="12879" xr:uid="{00000000-0005-0000-0000-0000C3350000}"/>
    <cellStyle name="style1488821086159" xfId="12880" xr:uid="{00000000-0005-0000-0000-0000C4350000}"/>
    <cellStyle name="style1488821086237" xfId="12881" xr:uid="{00000000-0005-0000-0000-0000C5350000}"/>
    <cellStyle name="style1488821086315" xfId="12882" xr:uid="{00000000-0005-0000-0000-0000C6350000}"/>
    <cellStyle name="style1488821086393" xfId="12883" xr:uid="{00000000-0005-0000-0000-0000C7350000}"/>
    <cellStyle name="style1488821086471" xfId="12884" xr:uid="{00000000-0005-0000-0000-0000C8350000}"/>
    <cellStyle name="style1488821086550" xfId="12885" xr:uid="{00000000-0005-0000-0000-0000C9350000}"/>
    <cellStyle name="style1488821086628" xfId="12886" xr:uid="{00000000-0005-0000-0000-0000CA350000}"/>
    <cellStyle name="style1488821086721" xfId="12887" xr:uid="{00000000-0005-0000-0000-0000CB350000}"/>
    <cellStyle name="style1488821086862" xfId="12888" xr:uid="{00000000-0005-0000-0000-0000CC350000}"/>
    <cellStyle name="style1488821086941" xfId="12889" xr:uid="{00000000-0005-0000-0000-0000CD350000}"/>
    <cellStyle name="style1488821087019" xfId="12890" xr:uid="{00000000-0005-0000-0000-0000CE350000}"/>
    <cellStyle name="style1488821087097" xfId="12891" xr:uid="{00000000-0005-0000-0000-0000CF350000}"/>
    <cellStyle name="style1488821125874" xfId="12892" xr:uid="{00000000-0005-0000-0000-0000D0350000}"/>
    <cellStyle name="style1488821125983" xfId="12893" xr:uid="{00000000-0005-0000-0000-0000D1350000}"/>
    <cellStyle name="style1488821126061" xfId="12894" xr:uid="{00000000-0005-0000-0000-0000D2350000}"/>
    <cellStyle name="style1488821126171" xfId="12895" xr:uid="{00000000-0005-0000-0000-0000D3350000}"/>
    <cellStyle name="style1488821126265" xfId="12896" xr:uid="{00000000-0005-0000-0000-0000D4350000}"/>
    <cellStyle name="style1488821126358" xfId="12897" xr:uid="{00000000-0005-0000-0000-0000D5350000}"/>
    <cellStyle name="style1488821126452" xfId="12898" xr:uid="{00000000-0005-0000-0000-0000D6350000}"/>
    <cellStyle name="style1488821126546" xfId="12899" xr:uid="{00000000-0005-0000-0000-0000D7350000}"/>
    <cellStyle name="style1488821126640" xfId="12900" xr:uid="{00000000-0005-0000-0000-0000D8350000}"/>
    <cellStyle name="style1488821126733" xfId="12901" xr:uid="{00000000-0005-0000-0000-0000D9350000}"/>
    <cellStyle name="style1488821126827" xfId="12902" xr:uid="{00000000-0005-0000-0000-0000DA350000}"/>
    <cellStyle name="style1488821126953" xfId="12903" xr:uid="{00000000-0005-0000-0000-0000DB350000}"/>
    <cellStyle name="style1488821127046" xfId="12904" xr:uid="{00000000-0005-0000-0000-0000DC350000}"/>
    <cellStyle name="style1488821127156" xfId="12905" xr:uid="{00000000-0005-0000-0000-0000DD350000}"/>
    <cellStyle name="style1488821127249" xfId="12906" xr:uid="{00000000-0005-0000-0000-0000DE350000}"/>
    <cellStyle name="style1488821127343" xfId="12907" xr:uid="{00000000-0005-0000-0000-0000DF350000}"/>
    <cellStyle name="style1488821127484" xfId="12908" xr:uid="{00000000-0005-0000-0000-0000E0350000}"/>
    <cellStyle name="style1488821127593" xfId="12909" xr:uid="{00000000-0005-0000-0000-0000E1350000}"/>
    <cellStyle name="style1488821127687" xfId="12910" xr:uid="{00000000-0005-0000-0000-0000E2350000}"/>
    <cellStyle name="style1488821127781" xfId="12911" xr:uid="{00000000-0005-0000-0000-0000E3350000}"/>
    <cellStyle name="style1488821127874" xfId="12912" xr:uid="{00000000-0005-0000-0000-0000E4350000}"/>
    <cellStyle name="style1488821127984" xfId="12913" xr:uid="{00000000-0005-0000-0000-0000E5350000}"/>
    <cellStyle name="style1488821128078" xfId="12914" xr:uid="{00000000-0005-0000-0000-0000E6350000}"/>
    <cellStyle name="style1488821128171" xfId="12915" xr:uid="{00000000-0005-0000-0000-0000E7350000}"/>
    <cellStyle name="style1488821128265" xfId="12916" xr:uid="{00000000-0005-0000-0000-0000E8350000}"/>
    <cellStyle name="style1488821128359" xfId="12917" xr:uid="{00000000-0005-0000-0000-0000E9350000}"/>
    <cellStyle name="style1488821128453" xfId="12918" xr:uid="{00000000-0005-0000-0000-0000EA350000}"/>
    <cellStyle name="style1488821128562" xfId="12919" xr:uid="{00000000-0005-0000-0000-0000EB350000}"/>
    <cellStyle name="style1488821128656" xfId="12920" xr:uid="{00000000-0005-0000-0000-0000EC350000}"/>
    <cellStyle name="style1488821128750" xfId="12921" xr:uid="{00000000-0005-0000-0000-0000ED350000}"/>
    <cellStyle name="style1488821128843" xfId="12922" xr:uid="{00000000-0005-0000-0000-0000EE350000}"/>
    <cellStyle name="style1488821167245" xfId="12923" xr:uid="{00000000-0005-0000-0000-0000EF350000}"/>
    <cellStyle name="style1488821167339" xfId="12924" xr:uid="{00000000-0005-0000-0000-0000F0350000}"/>
    <cellStyle name="style1488821167433" xfId="12925" xr:uid="{00000000-0005-0000-0000-0000F1350000}"/>
    <cellStyle name="style1488821167527" xfId="12926" xr:uid="{00000000-0005-0000-0000-0000F2350000}"/>
    <cellStyle name="style1488821167620" xfId="12927" xr:uid="{00000000-0005-0000-0000-0000F3350000}"/>
    <cellStyle name="style1488821167714" xfId="12928" xr:uid="{00000000-0005-0000-0000-0000F4350000}"/>
    <cellStyle name="style1488821167808" xfId="12929" xr:uid="{00000000-0005-0000-0000-0000F5350000}"/>
    <cellStyle name="style1488821167886" xfId="12930" xr:uid="{00000000-0005-0000-0000-0000F6350000}"/>
    <cellStyle name="style1488821167996" xfId="12931" xr:uid="{00000000-0005-0000-0000-0000F7350000}"/>
    <cellStyle name="style1488821168090" xfId="12932" xr:uid="{00000000-0005-0000-0000-0000F8350000}"/>
    <cellStyle name="style1488821168183" xfId="12933" xr:uid="{00000000-0005-0000-0000-0000F9350000}"/>
    <cellStyle name="style1488821168293" xfId="12934" xr:uid="{00000000-0005-0000-0000-0000FA350000}"/>
    <cellStyle name="style1488821168386" xfId="12935" xr:uid="{00000000-0005-0000-0000-0000FB350000}"/>
    <cellStyle name="style1488821168480" xfId="12936" xr:uid="{00000000-0005-0000-0000-0000FC350000}"/>
    <cellStyle name="style1488821168590" xfId="12937" xr:uid="{00000000-0005-0000-0000-0000FD350000}"/>
    <cellStyle name="style1488821168683" xfId="12938" xr:uid="{00000000-0005-0000-0000-0000FE350000}"/>
    <cellStyle name="style1488821168793" xfId="12939" xr:uid="{00000000-0005-0000-0000-0000FF350000}"/>
    <cellStyle name="style1488821168886" xfId="12940" xr:uid="{00000000-0005-0000-0000-000000360000}"/>
    <cellStyle name="style1488821168996" xfId="12941" xr:uid="{00000000-0005-0000-0000-000001360000}"/>
    <cellStyle name="style1488821169090" xfId="12942" xr:uid="{00000000-0005-0000-0000-000002360000}"/>
    <cellStyle name="style1488821169183" xfId="12943" xr:uid="{00000000-0005-0000-0000-000003360000}"/>
    <cellStyle name="style1488821169277" xfId="12944" xr:uid="{00000000-0005-0000-0000-000004360000}"/>
    <cellStyle name="style1488821169371" xfId="12945" xr:uid="{00000000-0005-0000-0000-000005360000}"/>
    <cellStyle name="style1488821169465" xfId="12946" xr:uid="{00000000-0005-0000-0000-000006360000}"/>
    <cellStyle name="style1488821169558" xfId="12947" xr:uid="{00000000-0005-0000-0000-000007360000}"/>
    <cellStyle name="style1488821169652" xfId="12948" xr:uid="{00000000-0005-0000-0000-000008360000}"/>
    <cellStyle name="style1488821169746" xfId="12949" xr:uid="{00000000-0005-0000-0000-000009360000}"/>
    <cellStyle name="style1488821169887" xfId="12950" xr:uid="{00000000-0005-0000-0000-00000A360000}"/>
    <cellStyle name="style1488821169981" xfId="12951" xr:uid="{00000000-0005-0000-0000-00000B360000}"/>
    <cellStyle name="style1488821170075" xfId="12952" xr:uid="{00000000-0005-0000-0000-00000C360000}"/>
    <cellStyle name="style1488821170168" xfId="12953" xr:uid="{00000000-0005-0000-0000-00000D360000}"/>
    <cellStyle name="style1488821170278" xfId="12954" xr:uid="{00000000-0005-0000-0000-00000E360000}"/>
    <cellStyle name="style1488821170372" xfId="12955" xr:uid="{00000000-0005-0000-0000-00000F360000}"/>
    <cellStyle name="style1488821170450" xfId="12956" xr:uid="{00000000-0005-0000-0000-000010360000}"/>
    <cellStyle name="style1488821170528" xfId="12957" xr:uid="{00000000-0005-0000-0000-000011360000}"/>
    <cellStyle name="style1488821170622" xfId="12958" xr:uid="{00000000-0005-0000-0000-000012360000}"/>
    <cellStyle name="style1488821170700" xfId="12959" xr:uid="{00000000-0005-0000-0000-000013360000}"/>
    <cellStyle name="style1488821170778" xfId="12960" xr:uid="{00000000-0005-0000-0000-000014360000}"/>
    <cellStyle name="style1488821170872" xfId="12961" xr:uid="{00000000-0005-0000-0000-000015360000}"/>
    <cellStyle name="style1488821170997" xfId="12962" xr:uid="{00000000-0005-0000-0000-000016360000}"/>
    <cellStyle name="style1488821171090" xfId="12963" xr:uid="{00000000-0005-0000-0000-000017360000}"/>
    <cellStyle name="style1488821171184" xfId="12964" xr:uid="{00000000-0005-0000-0000-000018360000}"/>
    <cellStyle name="style1488821171262" xfId="12965" xr:uid="{00000000-0005-0000-0000-000019360000}"/>
    <cellStyle name="style1488821210191" xfId="12966" xr:uid="{00000000-0005-0000-0000-00001A360000}"/>
    <cellStyle name="style1488821210300" xfId="12967" xr:uid="{00000000-0005-0000-0000-00001B360000}"/>
    <cellStyle name="style1488821210394" xfId="12968" xr:uid="{00000000-0005-0000-0000-00001C360000}"/>
    <cellStyle name="style1488821210488" xfId="12969" xr:uid="{00000000-0005-0000-0000-00001D360000}"/>
    <cellStyle name="style1488821210582" xfId="12970" xr:uid="{00000000-0005-0000-0000-00001E360000}"/>
    <cellStyle name="style1488821210691" xfId="12971" xr:uid="{00000000-0005-0000-0000-00001F360000}"/>
    <cellStyle name="style1488821210785" xfId="12972" xr:uid="{00000000-0005-0000-0000-000020360000}"/>
    <cellStyle name="style1488821210879" xfId="12973" xr:uid="{00000000-0005-0000-0000-000021360000}"/>
    <cellStyle name="style1488821210988" xfId="12974" xr:uid="{00000000-0005-0000-0000-000022360000}"/>
    <cellStyle name="style1488821211082" xfId="12975" xr:uid="{00000000-0005-0000-0000-000023360000}"/>
    <cellStyle name="style1488821211160" xfId="12976" xr:uid="{00000000-0005-0000-0000-000024360000}"/>
    <cellStyle name="style1488821211269" xfId="12977" xr:uid="{00000000-0005-0000-0000-000025360000}"/>
    <cellStyle name="style1488821211363" xfId="12978" xr:uid="{00000000-0005-0000-0000-000026360000}"/>
    <cellStyle name="style1488821211457" xfId="12979" xr:uid="{00000000-0005-0000-0000-000027360000}"/>
    <cellStyle name="style1488821211551" xfId="12980" xr:uid="{00000000-0005-0000-0000-000028360000}"/>
    <cellStyle name="style1488821211660" xfId="12981" xr:uid="{00000000-0005-0000-0000-000029360000}"/>
    <cellStyle name="style1488821211769" xfId="12982" xr:uid="{00000000-0005-0000-0000-00002A360000}"/>
    <cellStyle name="style1488821211879" xfId="12983" xr:uid="{00000000-0005-0000-0000-00002B360000}"/>
    <cellStyle name="style1488821211973" xfId="12984" xr:uid="{00000000-0005-0000-0000-00002C360000}"/>
    <cellStyle name="style1488821212066" xfId="12985" xr:uid="{00000000-0005-0000-0000-00002D360000}"/>
    <cellStyle name="style1488821212160" xfId="12986" xr:uid="{00000000-0005-0000-0000-00002E360000}"/>
    <cellStyle name="style1488821212254" xfId="12987" xr:uid="{00000000-0005-0000-0000-00002F360000}"/>
    <cellStyle name="style1488821212348" xfId="12988" xr:uid="{00000000-0005-0000-0000-000030360000}"/>
    <cellStyle name="style1488821212441" xfId="12989" xr:uid="{00000000-0005-0000-0000-000031360000}"/>
    <cellStyle name="style1488821212535" xfId="12990" xr:uid="{00000000-0005-0000-0000-000032360000}"/>
    <cellStyle name="style1488821212629" xfId="12991" xr:uid="{00000000-0005-0000-0000-000033360000}"/>
    <cellStyle name="style1488821212723" xfId="12992" xr:uid="{00000000-0005-0000-0000-000034360000}"/>
    <cellStyle name="style1488821212832" xfId="12993" xr:uid="{00000000-0005-0000-0000-000035360000}"/>
    <cellStyle name="style1488821212926" xfId="12994" xr:uid="{00000000-0005-0000-0000-000036360000}"/>
    <cellStyle name="style1488821213020" xfId="12995" xr:uid="{00000000-0005-0000-0000-000037360000}"/>
    <cellStyle name="style1488821213113" xfId="12996" xr:uid="{00000000-0005-0000-0000-000038360000}"/>
    <cellStyle name="style1488821213223" xfId="12997" xr:uid="{00000000-0005-0000-0000-000039360000}"/>
    <cellStyle name="style1488821213301" xfId="12998" xr:uid="{00000000-0005-0000-0000-00003A360000}"/>
    <cellStyle name="style1488821213379" xfId="12999" xr:uid="{00000000-0005-0000-0000-00003B360000}"/>
    <cellStyle name="style1488821213457" xfId="13000" xr:uid="{00000000-0005-0000-0000-00003C360000}"/>
    <cellStyle name="style1488821213535" xfId="13001" xr:uid="{00000000-0005-0000-0000-00003D360000}"/>
    <cellStyle name="style1488821213613" xfId="13002" xr:uid="{00000000-0005-0000-0000-00003E360000}"/>
    <cellStyle name="style1488821213692" xfId="13003" xr:uid="{00000000-0005-0000-0000-00003F360000}"/>
    <cellStyle name="style1488821213785" xfId="13004" xr:uid="{00000000-0005-0000-0000-000040360000}"/>
    <cellStyle name="style1488821213879" xfId="13005" xr:uid="{00000000-0005-0000-0000-000041360000}"/>
    <cellStyle name="style1488821213973" xfId="13006" xr:uid="{00000000-0005-0000-0000-000042360000}"/>
    <cellStyle name="style1488821214051" xfId="13007" xr:uid="{00000000-0005-0000-0000-000043360000}"/>
    <cellStyle name="style1488821214145" xfId="13008" xr:uid="{00000000-0005-0000-0000-000044360000}"/>
    <cellStyle name="style1488821252276" xfId="13009" xr:uid="{00000000-0005-0000-0000-000045360000}"/>
    <cellStyle name="style1488821252385" xfId="13010" xr:uid="{00000000-0005-0000-0000-000046360000}"/>
    <cellStyle name="style1488821252479" xfId="13011" xr:uid="{00000000-0005-0000-0000-000047360000}"/>
    <cellStyle name="style1488821252573" xfId="13012" xr:uid="{00000000-0005-0000-0000-000048360000}"/>
    <cellStyle name="style1488821252667" xfId="13013" xr:uid="{00000000-0005-0000-0000-000049360000}"/>
    <cellStyle name="style1488821252776" xfId="13014" xr:uid="{00000000-0005-0000-0000-00004A360000}"/>
    <cellStyle name="style1488821252885" xfId="13015" xr:uid="{00000000-0005-0000-0000-00004B360000}"/>
    <cellStyle name="style1488821252995" xfId="13016" xr:uid="{00000000-0005-0000-0000-00004C360000}"/>
    <cellStyle name="style1488821253104" xfId="13017" xr:uid="{00000000-0005-0000-0000-00004D360000}"/>
    <cellStyle name="style1488821253198" xfId="13018" xr:uid="{00000000-0005-0000-0000-00004E360000}"/>
    <cellStyle name="style1488821253292" xfId="13019" xr:uid="{00000000-0005-0000-0000-00004F360000}"/>
    <cellStyle name="style1488821253401" xfId="13020" xr:uid="{00000000-0005-0000-0000-000050360000}"/>
    <cellStyle name="style1488821253495" xfId="13021" xr:uid="{00000000-0005-0000-0000-000051360000}"/>
    <cellStyle name="style1488821253589" xfId="13022" xr:uid="{00000000-0005-0000-0000-000052360000}"/>
    <cellStyle name="style1488821253698" xfId="13023" xr:uid="{00000000-0005-0000-0000-000053360000}"/>
    <cellStyle name="style1488821253807" xfId="13024" xr:uid="{00000000-0005-0000-0000-000054360000}"/>
    <cellStyle name="style1488821253901" xfId="13025" xr:uid="{00000000-0005-0000-0000-000055360000}"/>
    <cellStyle name="style1488821254026" xfId="13026" xr:uid="{00000000-0005-0000-0000-000056360000}"/>
    <cellStyle name="style1488821254136" xfId="13027" xr:uid="{00000000-0005-0000-0000-000057360000}"/>
    <cellStyle name="style1488821254245" xfId="13028" xr:uid="{00000000-0005-0000-0000-000058360000}"/>
    <cellStyle name="style1488821294350" xfId="13029" xr:uid="{00000000-0005-0000-0000-000059360000}"/>
    <cellStyle name="style1488821294459" xfId="13030" xr:uid="{00000000-0005-0000-0000-00005A360000}"/>
    <cellStyle name="style1488821294569" xfId="13031" xr:uid="{00000000-0005-0000-0000-00005B360000}"/>
    <cellStyle name="style1488821294662" xfId="13032" xr:uid="{00000000-0005-0000-0000-00005C360000}"/>
    <cellStyle name="style1488821294772" xfId="13033" xr:uid="{00000000-0005-0000-0000-00005D360000}"/>
    <cellStyle name="style1488821294850" xfId="13034" xr:uid="{00000000-0005-0000-0000-00005E360000}"/>
    <cellStyle name="style1488821294928" xfId="13035" xr:uid="{00000000-0005-0000-0000-00005F360000}"/>
    <cellStyle name="style1488821295037" xfId="13036" xr:uid="{00000000-0005-0000-0000-000060360000}"/>
    <cellStyle name="style1488821295131" xfId="13037" xr:uid="{00000000-0005-0000-0000-000061360000}"/>
    <cellStyle name="style1488821295241" xfId="13038" xr:uid="{00000000-0005-0000-0000-000062360000}"/>
    <cellStyle name="style1488821295334" xfId="13039" xr:uid="{00000000-0005-0000-0000-000063360000}"/>
    <cellStyle name="style1488821295444" xfId="13040" xr:uid="{00000000-0005-0000-0000-000064360000}"/>
    <cellStyle name="style1488821295537" xfId="13041" xr:uid="{00000000-0005-0000-0000-000065360000}"/>
    <cellStyle name="style1488821295647" xfId="13042" xr:uid="{00000000-0005-0000-0000-000066360000}"/>
    <cellStyle name="style1488821295741" xfId="13043" xr:uid="{00000000-0005-0000-0000-000067360000}"/>
    <cellStyle name="style1488821295834" xfId="13044" xr:uid="{00000000-0005-0000-0000-000068360000}"/>
    <cellStyle name="style1488821295991" xfId="13045" xr:uid="{00000000-0005-0000-0000-000069360000}"/>
    <cellStyle name="style1488821296084" xfId="13046" xr:uid="{00000000-0005-0000-0000-00006A360000}"/>
    <cellStyle name="style1488821296194" xfId="13047" xr:uid="{00000000-0005-0000-0000-00006B360000}"/>
    <cellStyle name="style1488821296303" xfId="13048" xr:uid="{00000000-0005-0000-0000-00006C360000}"/>
    <cellStyle name="style1488821296412" xfId="13049" xr:uid="{00000000-0005-0000-0000-00006D360000}"/>
    <cellStyle name="style1488821296538" xfId="13050" xr:uid="{00000000-0005-0000-0000-00006E360000}"/>
    <cellStyle name="style1488821296678" xfId="13051" xr:uid="{00000000-0005-0000-0000-00006F360000}"/>
    <cellStyle name="style1488821296772" xfId="13052" xr:uid="{00000000-0005-0000-0000-000070360000}"/>
    <cellStyle name="style1488821296866" xfId="13053" xr:uid="{00000000-0005-0000-0000-000071360000}"/>
    <cellStyle name="style1488821296976" xfId="13054" xr:uid="{00000000-0005-0000-0000-000072360000}"/>
    <cellStyle name="style1488821297085" xfId="13055" xr:uid="{00000000-0005-0000-0000-000073360000}"/>
    <cellStyle name="style1488821297194" xfId="13056" xr:uid="{00000000-0005-0000-0000-000074360000}"/>
    <cellStyle name="style1488821297288" xfId="13057" xr:uid="{00000000-0005-0000-0000-000075360000}"/>
    <cellStyle name="style1488821297397" xfId="13058" xr:uid="{00000000-0005-0000-0000-000076360000}"/>
    <cellStyle name="style1488821297491" xfId="13059" xr:uid="{00000000-0005-0000-0000-000077360000}"/>
    <cellStyle name="style1488821297601" xfId="13060" xr:uid="{00000000-0005-0000-0000-000078360000}"/>
    <cellStyle name="style1488821297694" xfId="13061" xr:uid="{00000000-0005-0000-0000-000079360000}"/>
    <cellStyle name="style1488821297788" xfId="13062" xr:uid="{00000000-0005-0000-0000-00007A360000}"/>
    <cellStyle name="style1488821297898" xfId="13063" xr:uid="{00000000-0005-0000-0000-00007B360000}"/>
    <cellStyle name="style1488821337155" xfId="13064" xr:uid="{00000000-0005-0000-0000-00007C360000}"/>
    <cellStyle name="style1488821337264" xfId="13065" xr:uid="{00000000-0005-0000-0000-00007D360000}"/>
    <cellStyle name="style1488821337358" xfId="13066" xr:uid="{00000000-0005-0000-0000-00007E360000}"/>
    <cellStyle name="style1488821337452" xfId="13067" xr:uid="{00000000-0005-0000-0000-00007F360000}"/>
    <cellStyle name="style1488821337545" xfId="13068" xr:uid="{00000000-0005-0000-0000-000080360000}"/>
    <cellStyle name="style1488821337655" xfId="13069" xr:uid="{00000000-0005-0000-0000-000081360000}"/>
    <cellStyle name="style1488821337733" xfId="13070" xr:uid="{00000000-0005-0000-0000-000082360000}"/>
    <cellStyle name="style1488821337842" xfId="13071" xr:uid="{00000000-0005-0000-0000-000083360000}"/>
    <cellStyle name="style1488821337936" xfId="13072" xr:uid="{00000000-0005-0000-0000-000084360000}"/>
    <cellStyle name="style1488821338046" xfId="13073" xr:uid="{00000000-0005-0000-0000-000085360000}"/>
    <cellStyle name="style1488821338139" xfId="13074" xr:uid="{00000000-0005-0000-0000-000086360000}"/>
    <cellStyle name="style1488821338249" xfId="13075" xr:uid="{00000000-0005-0000-0000-000087360000}"/>
    <cellStyle name="style1488821338343" xfId="13076" xr:uid="{00000000-0005-0000-0000-000088360000}"/>
    <cellStyle name="style1488821338436" xfId="13077" xr:uid="{00000000-0005-0000-0000-000089360000}"/>
    <cellStyle name="style1488821338530" xfId="13078" xr:uid="{00000000-0005-0000-0000-00008A360000}"/>
    <cellStyle name="style1488821338624" xfId="13079" xr:uid="{00000000-0005-0000-0000-00008B360000}"/>
    <cellStyle name="style1488821338749" xfId="13080" xr:uid="{00000000-0005-0000-0000-00008C360000}"/>
    <cellStyle name="style1488821338874" xfId="13081" xr:uid="{00000000-0005-0000-0000-00008D360000}"/>
    <cellStyle name="style1488821338999" xfId="13082" xr:uid="{00000000-0005-0000-0000-00008E360000}"/>
    <cellStyle name="style1488821339124" xfId="13083" xr:uid="{00000000-0005-0000-0000-00008F360000}"/>
    <cellStyle name="style1488821339233" xfId="13084" xr:uid="{00000000-0005-0000-0000-000090360000}"/>
    <cellStyle name="style1488821339327" xfId="13085" xr:uid="{00000000-0005-0000-0000-000091360000}"/>
    <cellStyle name="style1488821339436" xfId="13086" xr:uid="{00000000-0005-0000-0000-000092360000}"/>
    <cellStyle name="style1488821339530" xfId="13087" xr:uid="{00000000-0005-0000-0000-000093360000}"/>
    <cellStyle name="style1488821339640" xfId="13088" xr:uid="{00000000-0005-0000-0000-000094360000}"/>
    <cellStyle name="style1488821339733" xfId="13089" xr:uid="{00000000-0005-0000-0000-000095360000}"/>
    <cellStyle name="style1488821339843" xfId="13090" xr:uid="{00000000-0005-0000-0000-000096360000}"/>
    <cellStyle name="style1488821339921" xfId="13091" xr:uid="{00000000-0005-0000-0000-000097360000}"/>
    <cellStyle name="style1488821340031" xfId="13092" xr:uid="{00000000-0005-0000-0000-000098360000}"/>
    <cellStyle name="style1488821340124" xfId="13093" xr:uid="{00000000-0005-0000-0000-000099360000}"/>
    <cellStyle name="style1488821340234" xfId="13094" xr:uid="{00000000-0005-0000-0000-00009A360000}"/>
    <cellStyle name="style1488821340343" xfId="13095" xr:uid="{00000000-0005-0000-0000-00009B360000}"/>
    <cellStyle name="style1488821340437" xfId="13096" xr:uid="{00000000-0005-0000-0000-00009C360000}"/>
    <cellStyle name="style1488821340531" xfId="13097" xr:uid="{00000000-0005-0000-0000-00009D360000}"/>
    <cellStyle name="style1488821340624" xfId="13098" xr:uid="{00000000-0005-0000-0000-00009E360000}"/>
    <cellStyle name="style1488871880700" xfId="13099" xr:uid="{00000000-0005-0000-0000-00009F360000}"/>
    <cellStyle name="style1488871880825" xfId="13100" xr:uid="{00000000-0005-0000-0000-0000A0360000}"/>
    <cellStyle name="style1488871880950" xfId="13101" xr:uid="{00000000-0005-0000-0000-0000A1360000}"/>
    <cellStyle name="style1488871881060" xfId="13102" xr:uid="{00000000-0005-0000-0000-0000A2360000}"/>
    <cellStyle name="style1488871881185" xfId="13103" xr:uid="{00000000-0005-0000-0000-0000A3360000}"/>
    <cellStyle name="style1488871881294" xfId="13104" xr:uid="{00000000-0005-0000-0000-0000A4360000}"/>
    <cellStyle name="style1488871881435" xfId="13105" xr:uid="{00000000-0005-0000-0000-0000A5360000}"/>
    <cellStyle name="style1488871881560" xfId="13106" xr:uid="{00000000-0005-0000-0000-0000A6360000}"/>
    <cellStyle name="style1488871881638" xfId="13107" xr:uid="{00000000-0005-0000-0000-0000A7360000}"/>
    <cellStyle name="style1488871881779" xfId="13108" xr:uid="{00000000-0005-0000-0000-0000A8360000}"/>
    <cellStyle name="style1488871881935" xfId="13109" xr:uid="{00000000-0005-0000-0000-0000A9360000}"/>
    <cellStyle name="style1488871882044" xfId="13110" xr:uid="{00000000-0005-0000-0000-0000AA360000}"/>
    <cellStyle name="style1488871882154" xfId="13111" xr:uid="{00000000-0005-0000-0000-0000AB360000}"/>
    <cellStyle name="style1488871882279" xfId="13112" xr:uid="{00000000-0005-0000-0000-0000AC360000}"/>
    <cellStyle name="style1488871882372" xfId="13113" xr:uid="{00000000-0005-0000-0000-0000AD360000}"/>
    <cellStyle name="style1488871882497" xfId="13114" xr:uid="{00000000-0005-0000-0000-0000AE360000}"/>
    <cellStyle name="style1488871882607" xfId="13115" xr:uid="{00000000-0005-0000-0000-0000AF360000}"/>
    <cellStyle name="style1488871882716" xfId="13116" xr:uid="{00000000-0005-0000-0000-0000B0360000}"/>
    <cellStyle name="style1488871882841" xfId="13117" xr:uid="{00000000-0005-0000-0000-0000B1360000}"/>
    <cellStyle name="style1488871882951" xfId="13118" xr:uid="{00000000-0005-0000-0000-0000B2360000}"/>
    <cellStyle name="style1488871883091" xfId="13119" xr:uid="{00000000-0005-0000-0000-0000B3360000}"/>
    <cellStyle name="style1488871883240" xfId="13120" xr:uid="{00000000-0005-0000-0000-0000B4360000}"/>
    <cellStyle name="style1488871883365" xfId="13121" xr:uid="{00000000-0005-0000-0000-0000B5360000}"/>
    <cellStyle name="style1488871883490" xfId="13122" xr:uid="{00000000-0005-0000-0000-0000B6360000}"/>
    <cellStyle name="style1488871883599" xfId="13123" xr:uid="{00000000-0005-0000-0000-0000B7360000}"/>
    <cellStyle name="style1488871883724" xfId="13124" xr:uid="{00000000-0005-0000-0000-0000B8360000}"/>
    <cellStyle name="style1488871883865" xfId="13125" xr:uid="{00000000-0005-0000-0000-0000B9360000}"/>
    <cellStyle name="style1488871883943" xfId="13126" xr:uid="{00000000-0005-0000-0000-0000BA360000}"/>
    <cellStyle name="style1488871884052" xfId="13127" xr:uid="{00000000-0005-0000-0000-0000BB360000}"/>
    <cellStyle name="style1488871884177" xfId="13128" xr:uid="{00000000-0005-0000-0000-0000BC360000}"/>
    <cellStyle name="style1488871884333" xfId="13129" xr:uid="{00000000-0005-0000-0000-0000BD360000}"/>
    <cellStyle name="style1488871884443" xfId="13130" xr:uid="{00000000-0005-0000-0000-0000BE360000}"/>
    <cellStyle name="style1488871923557" xfId="13131" xr:uid="{00000000-0005-0000-0000-0000BF360000}"/>
    <cellStyle name="style1488871923713" xfId="13132" xr:uid="{00000000-0005-0000-0000-0000C0360000}"/>
    <cellStyle name="style1488871923807" xfId="13133" xr:uid="{00000000-0005-0000-0000-0000C1360000}"/>
    <cellStyle name="style1488871923917" xfId="13134" xr:uid="{00000000-0005-0000-0000-0000C2360000}"/>
    <cellStyle name="style1488871924010" xfId="13135" xr:uid="{00000000-0005-0000-0000-0000C3360000}"/>
    <cellStyle name="style1488871924151" xfId="13136" xr:uid="{00000000-0005-0000-0000-0000C4360000}"/>
    <cellStyle name="style1488871924245" xfId="13137" xr:uid="{00000000-0005-0000-0000-0000C5360000}"/>
    <cellStyle name="style1488871924354" xfId="13138" xr:uid="{00000000-0005-0000-0000-0000C6360000}"/>
    <cellStyle name="style1488871924432" xfId="13139" xr:uid="{00000000-0005-0000-0000-0000C7360000}"/>
    <cellStyle name="style1488871924542" xfId="13140" xr:uid="{00000000-0005-0000-0000-0000C8360000}"/>
    <cellStyle name="style1488871924667" xfId="13141" xr:uid="{00000000-0005-0000-0000-0000C9360000}"/>
    <cellStyle name="style1488871924776" xfId="13142" xr:uid="{00000000-0005-0000-0000-0000CA360000}"/>
    <cellStyle name="style1488871924854" xfId="13143" xr:uid="{00000000-0005-0000-0000-0000CB360000}"/>
    <cellStyle name="style1488871924948" xfId="13144" xr:uid="{00000000-0005-0000-0000-0000CC360000}"/>
    <cellStyle name="style1488871925026" xfId="13145" xr:uid="{00000000-0005-0000-0000-0000CD360000}"/>
    <cellStyle name="style1488871925182" xfId="13146" xr:uid="{00000000-0005-0000-0000-0000CE360000}"/>
    <cellStyle name="style1488871925292" xfId="13147" xr:uid="{00000000-0005-0000-0000-0000CF360000}"/>
    <cellStyle name="style1488871925401" xfId="13148" xr:uid="{00000000-0005-0000-0000-0000D0360000}"/>
    <cellStyle name="style1488871925495" xfId="13149" xr:uid="{00000000-0005-0000-0000-0000D1360000}"/>
    <cellStyle name="style1488871925604" xfId="13150" xr:uid="{00000000-0005-0000-0000-0000D2360000}"/>
    <cellStyle name="style1488871925698" xfId="13151" xr:uid="{00000000-0005-0000-0000-0000D3360000}"/>
    <cellStyle name="style1488871925792" xfId="13152" xr:uid="{00000000-0005-0000-0000-0000D4360000}"/>
    <cellStyle name="style1488871925886" xfId="13153" xr:uid="{00000000-0005-0000-0000-0000D5360000}"/>
    <cellStyle name="style1488871925995" xfId="13154" xr:uid="{00000000-0005-0000-0000-0000D6360000}"/>
    <cellStyle name="style1488871926089" xfId="13155" xr:uid="{00000000-0005-0000-0000-0000D7360000}"/>
    <cellStyle name="style1488871926214" xfId="13156" xr:uid="{00000000-0005-0000-0000-0000D8360000}"/>
    <cellStyle name="style1488871926307" xfId="13157" xr:uid="{00000000-0005-0000-0000-0000D9360000}"/>
    <cellStyle name="style1488871926386" xfId="13158" xr:uid="{00000000-0005-0000-0000-0000DA360000}"/>
    <cellStyle name="style1488871926479" xfId="13159" xr:uid="{00000000-0005-0000-0000-0000DB360000}"/>
    <cellStyle name="style1488871926589" xfId="13160" xr:uid="{00000000-0005-0000-0000-0000DC360000}"/>
    <cellStyle name="style1488871926729" xfId="13161" xr:uid="{00000000-0005-0000-0000-0000DD360000}"/>
    <cellStyle name="style1488871926808" xfId="13162" xr:uid="{00000000-0005-0000-0000-0000DE360000}"/>
    <cellStyle name="style1488871971794" xfId="13163" xr:uid="{00000000-0005-0000-0000-0000DF360000}"/>
    <cellStyle name="style1488871971951" xfId="13164" xr:uid="{00000000-0005-0000-0000-0000E0360000}"/>
    <cellStyle name="style1488871972107" xfId="13165" xr:uid="{00000000-0005-0000-0000-0000E1360000}"/>
    <cellStyle name="style1488871972279" xfId="13166" xr:uid="{00000000-0005-0000-0000-0000E2360000}"/>
    <cellStyle name="style1488871972435" xfId="13167" xr:uid="{00000000-0005-0000-0000-0000E3360000}"/>
    <cellStyle name="style1488871972607" xfId="13168" xr:uid="{00000000-0005-0000-0000-0000E4360000}"/>
    <cellStyle name="style1488871972779" xfId="13169" xr:uid="{00000000-0005-0000-0000-0000E5360000}"/>
    <cellStyle name="style1488871972951" xfId="13170" xr:uid="{00000000-0005-0000-0000-0000E6360000}"/>
    <cellStyle name="style1488871973076" xfId="13171" xr:uid="{00000000-0005-0000-0000-0000E7360000}"/>
    <cellStyle name="style1488871973248" xfId="13172" xr:uid="{00000000-0005-0000-0000-0000E8360000}"/>
    <cellStyle name="style1488871973467" xfId="13173" xr:uid="{00000000-0005-0000-0000-0000E9360000}"/>
    <cellStyle name="style1488871973638" xfId="13174" xr:uid="{00000000-0005-0000-0000-0000EA360000}"/>
    <cellStyle name="style1488871973763" xfId="13175" xr:uid="{00000000-0005-0000-0000-0000EB360000}"/>
    <cellStyle name="style1488871973920" xfId="13176" xr:uid="{00000000-0005-0000-0000-0000EC360000}"/>
    <cellStyle name="style1488871974060" xfId="13177" xr:uid="{00000000-0005-0000-0000-0000ED360000}"/>
    <cellStyle name="style1488871974217" xfId="13178" xr:uid="{00000000-0005-0000-0000-0000EE360000}"/>
    <cellStyle name="style1488871974373" xfId="13179" xr:uid="{00000000-0005-0000-0000-0000EF360000}"/>
    <cellStyle name="style1488871974514" xfId="13180" xr:uid="{00000000-0005-0000-0000-0000F0360000}"/>
    <cellStyle name="style1488871974685" xfId="13181" xr:uid="{00000000-0005-0000-0000-0000F1360000}"/>
    <cellStyle name="style1488871974842" xfId="13182" xr:uid="{00000000-0005-0000-0000-0000F2360000}"/>
    <cellStyle name="style1488871974998" xfId="13183" xr:uid="{00000000-0005-0000-0000-0000F3360000}"/>
    <cellStyle name="style1488871975154" xfId="13184" xr:uid="{00000000-0005-0000-0000-0000F4360000}"/>
    <cellStyle name="style1488871975311" xfId="13185" xr:uid="{00000000-0005-0000-0000-0000F5360000}"/>
    <cellStyle name="style1488871975451" xfId="13186" xr:uid="{00000000-0005-0000-0000-0000F6360000}"/>
    <cellStyle name="style1488871975608" xfId="13187" xr:uid="{00000000-0005-0000-0000-0000F7360000}"/>
    <cellStyle name="style1488871975764" xfId="13188" xr:uid="{00000000-0005-0000-0000-0000F8360000}"/>
    <cellStyle name="style1488871975920" xfId="13189" xr:uid="{00000000-0005-0000-0000-0000F9360000}"/>
    <cellStyle name="style1488871976045" xfId="13190" xr:uid="{00000000-0005-0000-0000-0000FA360000}"/>
    <cellStyle name="style1488871976217" xfId="13191" xr:uid="{00000000-0005-0000-0000-0000FB360000}"/>
    <cellStyle name="style1488871976373" xfId="13192" xr:uid="{00000000-0005-0000-0000-0000FC360000}"/>
    <cellStyle name="style1488871976608" xfId="13193" xr:uid="{00000000-0005-0000-0000-0000FD360000}"/>
    <cellStyle name="style1488871976733" xfId="13194" xr:uid="{00000000-0005-0000-0000-0000FE360000}"/>
    <cellStyle name="style1488874979445" xfId="13195" xr:uid="{00000000-0005-0000-0000-0000FF360000}"/>
    <cellStyle name="style1488874979539" xfId="13196" xr:uid="{00000000-0005-0000-0000-000000370000}"/>
    <cellStyle name="style1488874979648" xfId="13197" xr:uid="{00000000-0005-0000-0000-000001370000}"/>
    <cellStyle name="style1488874979742" xfId="13198" xr:uid="{00000000-0005-0000-0000-000002370000}"/>
    <cellStyle name="style1488874979851" xfId="13199" xr:uid="{00000000-0005-0000-0000-000003370000}"/>
    <cellStyle name="style1488874979945" xfId="13200" xr:uid="{00000000-0005-0000-0000-000004370000}"/>
    <cellStyle name="style1488874980039" xfId="13201" xr:uid="{00000000-0005-0000-0000-000005370000}"/>
    <cellStyle name="style1488874980148" xfId="13202" xr:uid="{00000000-0005-0000-0000-000006370000}"/>
    <cellStyle name="style1488874980242" xfId="13203" xr:uid="{00000000-0005-0000-0000-000007370000}"/>
    <cellStyle name="style1488874980336" xfId="13204" xr:uid="{00000000-0005-0000-0000-000008370000}"/>
    <cellStyle name="style1488874980429" xfId="13205" xr:uid="{00000000-0005-0000-0000-000009370000}"/>
    <cellStyle name="style1488874980539" xfId="13206" xr:uid="{00000000-0005-0000-0000-00000A370000}"/>
    <cellStyle name="style1488874980648" xfId="13207" xr:uid="{00000000-0005-0000-0000-00000B370000}"/>
    <cellStyle name="style1488874980742" xfId="13208" xr:uid="{00000000-0005-0000-0000-00000C370000}"/>
    <cellStyle name="style1488874980851" xfId="13209" xr:uid="{00000000-0005-0000-0000-00000D370000}"/>
    <cellStyle name="style1488874980992" xfId="13210" xr:uid="{00000000-0005-0000-0000-00000E370000}"/>
    <cellStyle name="style1488874981117" xfId="13211" xr:uid="{00000000-0005-0000-0000-00000F370000}"/>
    <cellStyle name="style1488874981211" xfId="13212" xr:uid="{00000000-0005-0000-0000-000010370000}"/>
    <cellStyle name="style1488874981336" xfId="13213" xr:uid="{00000000-0005-0000-0000-000011370000}"/>
    <cellStyle name="style1488874981445" xfId="13214" xr:uid="{00000000-0005-0000-0000-000012370000}"/>
    <cellStyle name="style1488874981554" xfId="13215" xr:uid="{00000000-0005-0000-0000-000013370000}"/>
    <cellStyle name="style1488874981664" xfId="13216" xr:uid="{00000000-0005-0000-0000-000014370000}"/>
    <cellStyle name="style1488874981757" xfId="13217" xr:uid="{00000000-0005-0000-0000-000015370000}"/>
    <cellStyle name="style1488874981867" xfId="13218" xr:uid="{00000000-0005-0000-0000-000016370000}"/>
    <cellStyle name="style1488874981976" xfId="13219" xr:uid="{00000000-0005-0000-0000-000017370000}"/>
    <cellStyle name="style1488874982086" xfId="13220" xr:uid="{00000000-0005-0000-0000-000018370000}"/>
    <cellStyle name="style1488874982195" xfId="13221" xr:uid="{00000000-0005-0000-0000-000019370000}"/>
    <cellStyle name="style1488874982320" xfId="13222" xr:uid="{00000000-0005-0000-0000-00001A370000}"/>
    <cellStyle name="style1488874982430" xfId="13223" xr:uid="{00000000-0005-0000-0000-00001B370000}"/>
    <cellStyle name="style1488874982539" xfId="13224" xr:uid="{00000000-0005-0000-0000-00001C370000}"/>
    <cellStyle name="style1488874982648" xfId="13225" xr:uid="{00000000-0005-0000-0000-00001D370000}"/>
    <cellStyle name="style1488875021327" xfId="13226" xr:uid="{00000000-0005-0000-0000-00001E370000}"/>
    <cellStyle name="style1488875021437" xfId="13227" xr:uid="{00000000-0005-0000-0000-00001F370000}"/>
    <cellStyle name="style1488875021530" xfId="13228" xr:uid="{00000000-0005-0000-0000-000020370000}"/>
    <cellStyle name="style1488875021624" xfId="13229" xr:uid="{00000000-0005-0000-0000-000021370000}"/>
    <cellStyle name="style1488875021718" xfId="13230" xr:uid="{00000000-0005-0000-0000-000022370000}"/>
    <cellStyle name="style1488875021812" xfId="13231" xr:uid="{00000000-0005-0000-0000-000023370000}"/>
    <cellStyle name="style1488875021905" xfId="13232" xr:uid="{00000000-0005-0000-0000-000024370000}"/>
    <cellStyle name="style1488875021999" xfId="13233" xr:uid="{00000000-0005-0000-0000-000025370000}"/>
    <cellStyle name="style1488875022093" xfId="13234" xr:uid="{00000000-0005-0000-0000-000026370000}"/>
    <cellStyle name="style1488875022187" xfId="13235" xr:uid="{00000000-0005-0000-0000-000027370000}"/>
    <cellStyle name="style1488875022296" xfId="13236" xr:uid="{00000000-0005-0000-0000-000028370000}"/>
    <cellStyle name="style1488875022390" xfId="13237" xr:uid="{00000000-0005-0000-0000-000029370000}"/>
    <cellStyle name="style1488875022484" xfId="13238" xr:uid="{00000000-0005-0000-0000-00002A370000}"/>
    <cellStyle name="style1488875022577" xfId="13239" xr:uid="{00000000-0005-0000-0000-00002B370000}"/>
    <cellStyle name="style1488875022687" xfId="13240" xr:uid="{00000000-0005-0000-0000-00002C370000}"/>
    <cellStyle name="style1488875022765" xfId="13241" xr:uid="{00000000-0005-0000-0000-00002D370000}"/>
    <cellStyle name="style1488875022890" xfId="13242" xr:uid="{00000000-0005-0000-0000-00002E370000}"/>
    <cellStyle name="style1488875022984" xfId="13243" xr:uid="{00000000-0005-0000-0000-00002F370000}"/>
    <cellStyle name="style1488875023077" xfId="13244" xr:uid="{00000000-0005-0000-0000-000030370000}"/>
    <cellStyle name="style1488875023171" xfId="13245" xr:uid="{00000000-0005-0000-0000-000031370000}"/>
    <cellStyle name="style1488875023280" xfId="13246" xr:uid="{00000000-0005-0000-0000-000032370000}"/>
    <cellStyle name="style1488875023374" xfId="13247" xr:uid="{00000000-0005-0000-0000-000033370000}"/>
    <cellStyle name="style1488875023468" xfId="13248" xr:uid="{00000000-0005-0000-0000-000034370000}"/>
    <cellStyle name="style1488875023562" xfId="13249" xr:uid="{00000000-0005-0000-0000-000035370000}"/>
    <cellStyle name="style1488875023656" xfId="13250" xr:uid="{00000000-0005-0000-0000-000036370000}"/>
    <cellStyle name="style1488875023750" xfId="13251" xr:uid="{00000000-0005-0000-0000-000037370000}"/>
    <cellStyle name="style1488875023843" xfId="13252" xr:uid="{00000000-0005-0000-0000-000038370000}"/>
    <cellStyle name="style1488875024000" xfId="13253" xr:uid="{00000000-0005-0000-0000-000039370000}"/>
    <cellStyle name="style1488875024078" xfId="13254" xr:uid="{00000000-0005-0000-0000-00003A370000}"/>
    <cellStyle name="style1488875024171" xfId="13255" xr:uid="{00000000-0005-0000-0000-00003B370000}"/>
    <cellStyle name="style1488875024265" xfId="13256" xr:uid="{00000000-0005-0000-0000-00003C370000}"/>
    <cellStyle name="style1488875024390" xfId="13257" xr:uid="{00000000-0005-0000-0000-00003D370000}"/>
    <cellStyle name="style1488875024468" xfId="13258" xr:uid="{00000000-0005-0000-0000-00003E370000}"/>
    <cellStyle name="style1488875024546" xfId="13259" xr:uid="{00000000-0005-0000-0000-00003F370000}"/>
    <cellStyle name="style1488875024625" xfId="13260" xr:uid="{00000000-0005-0000-0000-000040370000}"/>
    <cellStyle name="style1488875024703" xfId="13261" xr:uid="{00000000-0005-0000-0000-000041370000}"/>
    <cellStyle name="style1488875024781" xfId="13262" xr:uid="{00000000-0005-0000-0000-000042370000}"/>
    <cellStyle name="style1488875024859" xfId="13263" xr:uid="{00000000-0005-0000-0000-000043370000}"/>
    <cellStyle name="style1488875024953" xfId="13264" xr:uid="{00000000-0005-0000-0000-000044370000}"/>
    <cellStyle name="style1488875025093" xfId="13265" xr:uid="{00000000-0005-0000-0000-000045370000}"/>
    <cellStyle name="style1488875025171" xfId="13266" xr:uid="{00000000-0005-0000-0000-000046370000}"/>
    <cellStyle name="style1488875025265" xfId="13267" xr:uid="{00000000-0005-0000-0000-000047370000}"/>
    <cellStyle name="style1488875025343" xfId="13268" xr:uid="{00000000-0005-0000-0000-000048370000}"/>
    <cellStyle name="style1488875065103" xfId="13269" xr:uid="{00000000-0005-0000-0000-000049370000}"/>
    <cellStyle name="style1488875065197" xfId="13270" xr:uid="{00000000-0005-0000-0000-00004A370000}"/>
    <cellStyle name="style1488875065290" xfId="13271" xr:uid="{00000000-0005-0000-0000-00004B370000}"/>
    <cellStyle name="style1488875065384" xfId="13272" xr:uid="{00000000-0005-0000-0000-00004C370000}"/>
    <cellStyle name="style1488875065478" xfId="13273" xr:uid="{00000000-0005-0000-0000-00004D370000}"/>
    <cellStyle name="style1488875065572" xfId="13274" xr:uid="{00000000-0005-0000-0000-00004E370000}"/>
    <cellStyle name="style1488875065666" xfId="13275" xr:uid="{00000000-0005-0000-0000-00004F370000}"/>
    <cellStyle name="style1488875065759" xfId="13276" xr:uid="{00000000-0005-0000-0000-000050370000}"/>
    <cellStyle name="style1488875065853" xfId="13277" xr:uid="{00000000-0005-0000-0000-000051370000}"/>
    <cellStyle name="style1488875065947" xfId="13278" xr:uid="{00000000-0005-0000-0000-000052370000}"/>
    <cellStyle name="style1488875066041" xfId="13279" xr:uid="{00000000-0005-0000-0000-000053370000}"/>
    <cellStyle name="style1488875066150" xfId="13280" xr:uid="{00000000-0005-0000-0000-000054370000}"/>
    <cellStyle name="style1488875066244" xfId="13281" xr:uid="{00000000-0005-0000-0000-000055370000}"/>
    <cellStyle name="style1488875066353" xfId="13282" xr:uid="{00000000-0005-0000-0000-000056370000}"/>
    <cellStyle name="style1488875066462" xfId="13283" xr:uid="{00000000-0005-0000-0000-000057370000}"/>
    <cellStyle name="style1488875066556" xfId="13284" xr:uid="{00000000-0005-0000-0000-000058370000}"/>
    <cellStyle name="style1488875066681" xfId="13285" xr:uid="{00000000-0005-0000-0000-000059370000}"/>
    <cellStyle name="style1488875066791" xfId="13286" xr:uid="{00000000-0005-0000-0000-00005A370000}"/>
    <cellStyle name="style1488875066900" xfId="13287" xr:uid="{00000000-0005-0000-0000-00005B370000}"/>
    <cellStyle name="style1488875067009" xfId="13288" xr:uid="{00000000-0005-0000-0000-00005C370000}"/>
    <cellStyle name="style1488875067103" xfId="13289" xr:uid="{00000000-0005-0000-0000-00005D370000}"/>
    <cellStyle name="style1488875067197" xfId="13290" xr:uid="{00000000-0005-0000-0000-00005E370000}"/>
    <cellStyle name="style1488875067306" xfId="13291" xr:uid="{00000000-0005-0000-0000-00005F370000}"/>
    <cellStyle name="style1488875067400" xfId="13292" xr:uid="{00000000-0005-0000-0000-000060370000}"/>
    <cellStyle name="style1488875067478" xfId="13293" xr:uid="{00000000-0005-0000-0000-000061370000}"/>
    <cellStyle name="style1488875067572" xfId="13294" xr:uid="{00000000-0005-0000-0000-000062370000}"/>
    <cellStyle name="style1488875067666" xfId="13295" xr:uid="{00000000-0005-0000-0000-000063370000}"/>
    <cellStyle name="style1488875067775" xfId="13296" xr:uid="{00000000-0005-0000-0000-000064370000}"/>
    <cellStyle name="style1488875067869" xfId="13297" xr:uid="{00000000-0005-0000-0000-000065370000}"/>
    <cellStyle name="style1488875067963" xfId="13298" xr:uid="{00000000-0005-0000-0000-000066370000}"/>
    <cellStyle name="style1488875068072" xfId="13299" xr:uid="{00000000-0005-0000-0000-000067370000}"/>
    <cellStyle name="style1488875106030" xfId="13300" xr:uid="{00000000-0005-0000-0000-000068370000}"/>
    <cellStyle name="style1488875106140" xfId="13301" xr:uid="{00000000-0005-0000-0000-000069370000}"/>
    <cellStyle name="style1488875106233" xfId="13302" xr:uid="{00000000-0005-0000-0000-00006A370000}"/>
    <cellStyle name="style1488875106327" xfId="13303" xr:uid="{00000000-0005-0000-0000-00006B370000}"/>
    <cellStyle name="style1488875106421" xfId="13304" xr:uid="{00000000-0005-0000-0000-00006C370000}"/>
    <cellStyle name="style1488875106515" xfId="13305" xr:uid="{00000000-0005-0000-0000-00006D370000}"/>
    <cellStyle name="style1488875106608" xfId="13306" xr:uid="{00000000-0005-0000-0000-00006E370000}"/>
    <cellStyle name="style1488875106702" xfId="13307" xr:uid="{00000000-0005-0000-0000-00006F370000}"/>
    <cellStyle name="style1488875106796" xfId="13308" xr:uid="{00000000-0005-0000-0000-000070370000}"/>
    <cellStyle name="style1488875106890" xfId="13309" xr:uid="{00000000-0005-0000-0000-000071370000}"/>
    <cellStyle name="style1488875106983" xfId="13310" xr:uid="{00000000-0005-0000-0000-000072370000}"/>
    <cellStyle name="style1488875107093" xfId="13311" xr:uid="{00000000-0005-0000-0000-000073370000}"/>
    <cellStyle name="style1488875107186" xfId="13312" xr:uid="{00000000-0005-0000-0000-000074370000}"/>
    <cellStyle name="style1488875107280" xfId="13313" xr:uid="{00000000-0005-0000-0000-000075370000}"/>
    <cellStyle name="style1488875107374" xfId="13314" xr:uid="{00000000-0005-0000-0000-000076370000}"/>
    <cellStyle name="style1488875107468" xfId="13315" xr:uid="{00000000-0005-0000-0000-000077370000}"/>
    <cellStyle name="style1488875107577" xfId="13316" xr:uid="{00000000-0005-0000-0000-000078370000}"/>
    <cellStyle name="style1488875107687" xfId="13317" xr:uid="{00000000-0005-0000-0000-000079370000}"/>
    <cellStyle name="style1488875107796" xfId="13318" xr:uid="{00000000-0005-0000-0000-00007A370000}"/>
    <cellStyle name="style1488875107890" xfId="13319" xr:uid="{00000000-0005-0000-0000-00007B370000}"/>
    <cellStyle name="style1488875107968" xfId="13320" xr:uid="{00000000-0005-0000-0000-00007C370000}"/>
    <cellStyle name="style1488875108062" xfId="13321" xr:uid="{00000000-0005-0000-0000-00007D370000}"/>
    <cellStyle name="style1488875108155" xfId="13322" xr:uid="{00000000-0005-0000-0000-00007E370000}"/>
    <cellStyle name="style1488875108249" xfId="13323" xr:uid="{00000000-0005-0000-0000-00007F370000}"/>
    <cellStyle name="style1488875108343" xfId="13324" xr:uid="{00000000-0005-0000-0000-000080370000}"/>
    <cellStyle name="style1488875108437" xfId="13325" xr:uid="{00000000-0005-0000-0000-000081370000}"/>
    <cellStyle name="style1488875108530" xfId="13326" xr:uid="{00000000-0005-0000-0000-000082370000}"/>
    <cellStyle name="style1488875108671" xfId="13327" xr:uid="{00000000-0005-0000-0000-000083370000}"/>
    <cellStyle name="style1488875108765" xfId="13328" xr:uid="{00000000-0005-0000-0000-000084370000}"/>
    <cellStyle name="style1488875108859" xfId="13329" xr:uid="{00000000-0005-0000-0000-000085370000}"/>
    <cellStyle name="style1488875108968" xfId="13330" xr:uid="{00000000-0005-0000-0000-000086370000}"/>
    <cellStyle name="style1488875109077" xfId="13331" xr:uid="{00000000-0005-0000-0000-000087370000}"/>
    <cellStyle name="style1488875109140" xfId="13332" xr:uid="{00000000-0005-0000-0000-000088370000}"/>
    <cellStyle name="style1488875109234" xfId="13333" xr:uid="{00000000-0005-0000-0000-000089370000}"/>
    <cellStyle name="style1488875109327" xfId="13334" xr:uid="{00000000-0005-0000-0000-00008A370000}"/>
    <cellStyle name="style1488875109405" xfId="13335" xr:uid="{00000000-0005-0000-0000-00008B370000}"/>
    <cellStyle name="style1488875109484" xfId="13336" xr:uid="{00000000-0005-0000-0000-00008C370000}"/>
    <cellStyle name="style1488875109562" xfId="13337" xr:uid="{00000000-0005-0000-0000-00008D370000}"/>
    <cellStyle name="style1488875109640" xfId="13338" xr:uid="{00000000-0005-0000-0000-00008E370000}"/>
    <cellStyle name="style1488875109765" xfId="13339" xr:uid="{00000000-0005-0000-0000-00008F370000}"/>
    <cellStyle name="style1488875109843" xfId="13340" xr:uid="{00000000-0005-0000-0000-000090370000}"/>
    <cellStyle name="style1488875109921" xfId="13341" xr:uid="{00000000-0005-0000-0000-000091370000}"/>
    <cellStyle name="style1488875110000" xfId="13342" xr:uid="{00000000-0005-0000-0000-000092370000}"/>
    <cellStyle name="style1488875150536" xfId="13343" xr:uid="{00000000-0005-0000-0000-000093370000}"/>
    <cellStyle name="style1488875150646" xfId="13344" xr:uid="{00000000-0005-0000-0000-000094370000}"/>
    <cellStyle name="style1488875150740" xfId="13345" xr:uid="{00000000-0005-0000-0000-000095370000}"/>
    <cellStyle name="style1488875150833" xfId="13346" xr:uid="{00000000-0005-0000-0000-000096370000}"/>
    <cellStyle name="style1488875150927" xfId="13347" xr:uid="{00000000-0005-0000-0000-000097370000}"/>
    <cellStyle name="style1488875151021" xfId="13348" xr:uid="{00000000-0005-0000-0000-000098370000}"/>
    <cellStyle name="style1488875151115" xfId="13349" xr:uid="{00000000-0005-0000-0000-000099370000}"/>
    <cellStyle name="style1488875151208" xfId="13350" xr:uid="{00000000-0005-0000-0000-00009A370000}"/>
    <cellStyle name="style1488875151318" xfId="13351" xr:uid="{00000000-0005-0000-0000-00009B370000}"/>
    <cellStyle name="style1488875151412" xfId="13352" xr:uid="{00000000-0005-0000-0000-00009C370000}"/>
    <cellStyle name="style1488875151490" xfId="13353" xr:uid="{00000000-0005-0000-0000-00009D370000}"/>
    <cellStyle name="style1488875151599" xfId="13354" xr:uid="{00000000-0005-0000-0000-00009E370000}"/>
    <cellStyle name="style1488875151693" xfId="13355" xr:uid="{00000000-0005-0000-0000-00009F370000}"/>
    <cellStyle name="style1488875151787" xfId="13356" xr:uid="{00000000-0005-0000-0000-0000A0370000}"/>
    <cellStyle name="style1488875151896" xfId="13357" xr:uid="{00000000-0005-0000-0000-0000A1370000}"/>
    <cellStyle name="style1488875151990" xfId="13358" xr:uid="{00000000-0005-0000-0000-0000A2370000}"/>
    <cellStyle name="style1488875152099" xfId="13359" xr:uid="{00000000-0005-0000-0000-0000A3370000}"/>
    <cellStyle name="style1488875152193" xfId="13360" xr:uid="{00000000-0005-0000-0000-0000A4370000}"/>
    <cellStyle name="style1488875152287" xfId="13361" xr:uid="{00000000-0005-0000-0000-0000A5370000}"/>
    <cellStyle name="style1488875152380" xfId="13362" xr:uid="{00000000-0005-0000-0000-0000A6370000}"/>
    <cellStyle name="style1488875152474" xfId="13363" xr:uid="{00000000-0005-0000-0000-0000A7370000}"/>
    <cellStyle name="style1488875152568" xfId="13364" xr:uid="{00000000-0005-0000-0000-0000A8370000}"/>
    <cellStyle name="style1488875152662" xfId="13365" xr:uid="{00000000-0005-0000-0000-0000A9370000}"/>
    <cellStyle name="style1488875152755" xfId="13366" xr:uid="{00000000-0005-0000-0000-0000AA370000}"/>
    <cellStyle name="style1488875152849" xfId="13367" xr:uid="{00000000-0005-0000-0000-0000AB370000}"/>
    <cellStyle name="style1488875152943" xfId="13368" xr:uid="{00000000-0005-0000-0000-0000AC370000}"/>
    <cellStyle name="style1488875153037" xfId="13369" xr:uid="{00000000-0005-0000-0000-0000AD370000}"/>
    <cellStyle name="style1488875153146" xfId="13370" xr:uid="{00000000-0005-0000-0000-0000AE370000}"/>
    <cellStyle name="style1488875153240" xfId="13371" xr:uid="{00000000-0005-0000-0000-0000AF370000}"/>
    <cellStyle name="style1488875153334" xfId="13372" xr:uid="{00000000-0005-0000-0000-0000B0370000}"/>
    <cellStyle name="style1488875153427" xfId="13373" xr:uid="{00000000-0005-0000-0000-0000B1370000}"/>
    <cellStyle name="style1488875153537" xfId="13374" xr:uid="{00000000-0005-0000-0000-0000B2370000}"/>
    <cellStyle name="style1488875153599" xfId="13375" xr:uid="{00000000-0005-0000-0000-0000B3370000}"/>
    <cellStyle name="style1488875153693" xfId="13376" xr:uid="{00000000-0005-0000-0000-0000B4370000}"/>
    <cellStyle name="style1488875153771" xfId="13377" xr:uid="{00000000-0005-0000-0000-0000B5370000}"/>
    <cellStyle name="style1488875153849" xfId="13378" xr:uid="{00000000-0005-0000-0000-0000B6370000}"/>
    <cellStyle name="style1488875153927" xfId="13379" xr:uid="{00000000-0005-0000-0000-0000B7370000}"/>
    <cellStyle name="style1488875154005" xfId="13380" xr:uid="{00000000-0005-0000-0000-0000B8370000}"/>
    <cellStyle name="style1488875154084" xfId="13381" xr:uid="{00000000-0005-0000-0000-0000B9370000}"/>
    <cellStyle name="style1488875154193" xfId="13382" xr:uid="{00000000-0005-0000-0000-0000BA370000}"/>
    <cellStyle name="style1488875154271" xfId="13383" xr:uid="{00000000-0005-0000-0000-0000BB370000}"/>
    <cellStyle name="style1488875154349" xfId="13384" xr:uid="{00000000-0005-0000-0000-0000BC370000}"/>
    <cellStyle name="style1488875154428" xfId="13385" xr:uid="{00000000-0005-0000-0000-0000BD370000}"/>
    <cellStyle name="style1488875192020" xfId="13386" xr:uid="{00000000-0005-0000-0000-0000BE370000}"/>
    <cellStyle name="style1488875192129" xfId="13387" xr:uid="{00000000-0005-0000-0000-0000BF370000}"/>
    <cellStyle name="style1488875192223" xfId="13388" xr:uid="{00000000-0005-0000-0000-0000C0370000}"/>
    <cellStyle name="style1488875192317" xfId="13389" xr:uid="{00000000-0005-0000-0000-0000C1370000}"/>
    <cellStyle name="style1488875192410" xfId="13390" xr:uid="{00000000-0005-0000-0000-0000C2370000}"/>
    <cellStyle name="style1488875192520" xfId="13391" xr:uid="{00000000-0005-0000-0000-0000C3370000}"/>
    <cellStyle name="style1488875192629" xfId="13392" xr:uid="{00000000-0005-0000-0000-0000C4370000}"/>
    <cellStyle name="style1488875192723" xfId="13393" xr:uid="{00000000-0005-0000-0000-0000C5370000}"/>
    <cellStyle name="style1488875192817" xfId="13394" xr:uid="{00000000-0005-0000-0000-0000C6370000}"/>
    <cellStyle name="style1488875192910" xfId="13395" xr:uid="{00000000-0005-0000-0000-0000C7370000}"/>
    <cellStyle name="style1488875193004" xfId="13396" xr:uid="{00000000-0005-0000-0000-0000C8370000}"/>
    <cellStyle name="style1488875193098" xfId="13397" xr:uid="{00000000-0005-0000-0000-0000C9370000}"/>
    <cellStyle name="style1488875193207" xfId="13398" xr:uid="{00000000-0005-0000-0000-0000CA370000}"/>
    <cellStyle name="style1488875193301" xfId="13399" xr:uid="{00000000-0005-0000-0000-0000CB370000}"/>
    <cellStyle name="style1488875193395" xfId="13400" xr:uid="{00000000-0005-0000-0000-0000CC370000}"/>
    <cellStyle name="style1488875193489" xfId="13401" xr:uid="{00000000-0005-0000-0000-0000CD370000}"/>
    <cellStyle name="style1488875193582" xfId="13402" xr:uid="{00000000-0005-0000-0000-0000CE370000}"/>
    <cellStyle name="style1488875193707" xfId="13403" xr:uid="{00000000-0005-0000-0000-0000CF370000}"/>
    <cellStyle name="style1488875193817" xfId="13404" xr:uid="{00000000-0005-0000-0000-0000D0370000}"/>
    <cellStyle name="style1488875193926" xfId="13405" xr:uid="{00000000-0005-0000-0000-0000D1370000}"/>
    <cellStyle name="style1488875231686" xfId="13406" xr:uid="{00000000-0005-0000-0000-0000D2370000}"/>
    <cellStyle name="style1488875231779" xfId="13407" xr:uid="{00000000-0005-0000-0000-0000D3370000}"/>
    <cellStyle name="style1488875231873" xfId="13408" xr:uid="{00000000-0005-0000-0000-0000D4370000}"/>
    <cellStyle name="style1488875231967" xfId="13409" xr:uid="{00000000-0005-0000-0000-0000D5370000}"/>
    <cellStyle name="style1488875232061" xfId="13410" xr:uid="{00000000-0005-0000-0000-0000D6370000}"/>
    <cellStyle name="style1488875232139" xfId="13411" xr:uid="{00000000-0005-0000-0000-0000D7370000}"/>
    <cellStyle name="style1488875232217" xfId="13412" xr:uid="{00000000-0005-0000-0000-0000D8370000}"/>
    <cellStyle name="style1488875232326" xfId="13413" xr:uid="{00000000-0005-0000-0000-0000D9370000}"/>
    <cellStyle name="style1488875232420" xfId="13414" xr:uid="{00000000-0005-0000-0000-0000DA370000}"/>
    <cellStyle name="style1488875232514" xfId="13415" xr:uid="{00000000-0005-0000-0000-0000DB370000}"/>
    <cellStyle name="style1488875232608" xfId="13416" xr:uid="{00000000-0005-0000-0000-0000DC370000}"/>
    <cellStyle name="style1488875232701" xfId="13417" xr:uid="{00000000-0005-0000-0000-0000DD370000}"/>
    <cellStyle name="style1488875232795" xfId="13418" xr:uid="{00000000-0005-0000-0000-0000DE370000}"/>
    <cellStyle name="style1488875232889" xfId="13419" xr:uid="{00000000-0005-0000-0000-0000DF370000}"/>
    <cellStyle name="style1488875232983" xfId="13420" xr:uid="{00000000-0005-0000-0000-0000E0370000}"/>
    <cellStyle name="style1488875233076" xfId="13421" xr:uid="{00000000-0005-0000-0000-0000E1370000}"/>
    <cellStyle name="style1488875233170" xfId="13422" xr:uid="{00000000-0005-0000-0000-0000E2370000}"/>
    <cellStyle name="style1488875233280" xfId="13423" xr:uid="{00000000-0005-0000-0000-0000E3370000}"/>
    <cellStyle name="style1488875233405" xfId="13424" xr:uid="{00000000-0005-0000-0000-0000E4370000}"/>
    <cellStyle name="style1488875233499" xfId="13425" xr:uid="{00000000-0005-0000-0000-0000E5370000}"/>
    <cellStyle name="style1488875233592" xfId="13426" xr:uid="{00000000-0005-0000-0000-0000E6370000}"/>
    <cellStyle name="style1488875233686" xfId="13427" xr:uid="{00000000-0005-0000-0000-0000E7370000}"/>
    <cellStyle name="style1488875233780" xfId="13428" xr:uid="{00000000-0005-0000-0000-0000E8370000}"/>
    <cellStyle name="style1488875233874" xfId="13429" xr:uid="{00000000-0005-0000-0000-0000E9370000}"/>
    <cellStyle name="style1488875233967" xfId="13430" xr:uid="{00000000-0005-0000-0000-0000EA370000}"/>
    <cellStyle name="style1488875234061" xfId="13431" xr:uid="{00000000-0005-0000-0000-0000EB370000}"/>
    <cellStyle name="style1488875234155" xfId="13432" xr:uid="{00000000-0005-0000-0000-0000EC370000}"/>
    <cellStyle name="style1488875234249" xfId="13433" xr:uid="{00000000-0005-0000-0000-0000ED370000}"/>
    <cellStyle name="style1488875234342" xfId="13434" xr:uid="{00000000-0005-0000-0000-0000EE370000}"/>
    <cellStyle name="style1488875234436" xfId="13435" xr:uid="{00000000-0005-0000-0000-0000EF370000}"/>
    <cellStyle name="style1488875234530" xfId="13436" xr:uid="{00000000-0005-0000-0000-0000F0370000}"/>
    <cellStyle name="style1488875234639" xfId="13437" xr:uid="{00000000-0005-0000-0000-0000F1370000}"/>
    <cellStyle name="style1488875234733" xfId="13438" xr:uid="{00000000-0005-0000-0000-0000F2370000}"/>
    <cellStyle name="style1488875234827" xfId="13439" xr:uid="{00000000-0005-0000-0000-0000F3370000}"/>
    <cellStyle name="style1488875234905" xfId="13440" xr:uid="{00000000-0005-0000-0000-0000F4370000}"/>
    <cellStyle name="style1488875272755" xfId="13441" xr:uid="{00000000-0005-0000-0000-0000F5370000}"/>
    <cellStyle name="style1488875272849" xfId="13442" xr:uid="{00000000-0005-0000-0000-0000F6370000}"/>
    <cellStyle name="style1488875272942" xfId="13443" xr:uid="{00000000-0005-0000-0000-0000F7370000}"/>
    <cellStyle name="style1488875273036" xfId="13444" xr:uid="{00000000-0005-0000-0000-0000F8370000}"/>
    <cellStyle name="style1488875273130" xfId="13445" xr:uid="{00000000-0005-0000-0000-0000F9370000}"/>
    <cellStyle name="style1488875273208" xfId="13446" xr:uid="{00000000-0005-0000-0000-0000FA370000}"/>
    <cellStyle name="style1488875273286" xfId="13447" xr:uid="{00000000-0005-0000-0000-0000FB370000}"/>
    <cellStyle name="style1488875273380" xfId="13448" xr:uid="{00000000-0005-0000-0000-0000FC370000}"/>
    <cellStyle name="style1488875273489" xfId="13449" xr:uid="{00000000-0005-0000-0000-0000FD370000}"/>
    <cellStyle name="style1488875273568" xfId="13450" xr:uid="{00000000-0005-0000-0000-0000FE370000}"/>
    <cellStyle name="style1488875273661" xfId="13451" xr:uid="{00000000-0005-0000-0000-0000FF370000}"/>
    <cellStyle name="style1488875273771" xfId="13452" xr:uid="{00000000-0005-0000-0000-000000380000}"/>
    <cellStyle name="style1488875273864" xfId="13453" xr:uid="{00000000-0005-0000-0000-000001380000}"/>
    <cellStyle name="style1488875273958" xfId="13454" xr:uid="{00000000-0005-0000-0000-000002380000}"/>
    <cellStyle name="style1488875274036" xfId="13455" xr:uid="{00000000-0005-0000-0000-000003380000}"/>
    <cellStyle name="style1488875274146" xfId="13456" xr:uid="{00000000-0005-0000-0000-000004380000}"/>
    <cellStyle name="style1488875274239" xfId="13457" xr:uid="{00000000-0005-0000-0000-000005380000}"/>
    <cellStyle name="style1488875274380" xfId="13458" xr:uid="{00000000-0005-0000-0000-000006380000}"/>
    <cellStyle name="style1488875274489" xfId="13459" xr:uid="{00000000-0005-0000-0000-000007380000}"/>
    <cellStyle name="style1488875274583" xfId="13460" xr:uid="{00000000-0005-0000-0000-000008380000}"/>
    <cellStyle name="style1488875274677" xfId="13461" xr:uid="{00000000-0005-0000-0000-000009380000}"/>
    <cellStyle name="style1488875274771" xfId="13462" xr:uid="{00000000-0005-0000-0000-00000A380000}"/>
    <cellStyle name="style1488875274864" xfId="13463" xr:uid="{00000000-0005-0000-0000-00000B380000}"/>
    <cellStyle name="style1488875274958" xfId="13464" xr:uid="{00000000-0005-0000-0000-00000C380000}"/>
    <cellStyle name="style1488875275052" xfId="13465" xr:uid="{00000000-0005-0000-0000-00000D380000}"/>
    <cellStyle name="style1488875275146" xfId="13466" xr:uid="{00000000-0005-0000-0000-00000E380000}"/>
    <cellStyle name="style1488875275240" xfId="13467" xr:uid="{00000000-0005-0000-0000-00000F380000}"/>
    <cellStyle name="style1488875275333" xfId="13468" xr:uid="{00000000-0005-0000-0000-000010380000}"/>
    <cellStyle name="style1488875275427" xfId="13469" xr:uid="{00000000-0005-0000-0000-000011380000}"/>
    <cellStyle name="style1488875275521" xfId="13470" xr:uid="{00000000-0005-0000-0000-000012380000}"/>
    <cellStyle name="style1488875275615" xfId="13471" xr:uid="{00000000-0005-0000-0000-000013380000}"/>
    <cellStyle name="style1488875275724" xfId="13472" xr:uid="{00000000-0005-0000-0000-000014380000}"/>
    <cellStyle name="style1488875275818" xfId="13473" xr:uid="{00000000-0005-0000-0000-000015380000}"/>
    <cellStyle name="style1488875275912" xfId="13474" xr:uid="{00000000-0005-0000-0000-000016380000}"/>
    <cellStyle name="style1488875276006" xfId="13475" xr:uid="{00000000-0005-0000-0000-000017380000}"/>
    <cellStyle name="style1489582249900" xfId="13476" xr:uid="{00000000-0005-0000-0000-000018380000}"/>
    <cellStyle name="style1489582250118" xfId="13477" xr:uid="{00000000-0005-0000-0000-000019380000}"/>
    <cellStyle name="style1489582250299" xfId="13478" xr:uid="{00000000-0005-0000-0000-00001A380000}"/>
    <cellStyle name="style1489582250299 2" xfId="22655" xr:uid="{00000000-0005-0000-0000-00001B380000}"/>
    <cellStyle name="style1489582250446" xfId="13479" xr:uid="{00000000-0005-0000-0000-00001C380000}"/>
    <cellStyle name="style1489582250446 2" xfId="22699" xr:uid="{00000000-0005-0000-0000-00001D380000}"/>
    <cellStyle name="style1489582250602" xfId="13480" xr:uid="{00000000-0005-0000-0000-00001E380000}"/>
    <cellStyle name="style1489582250809" xfId="13481" xr:uid="{00000000-0005-0000-0000-00001F380000}"/>
    <cellStyle name="style1489582250809 2" xfId="22658" xr:uid="{00000000-0005-0000-0000-000020380000}"/>
    <cellStyle name="style1489582250947" xfId="13482" xr:uid="{00000000-0005-0000-0000-000021380000}"/>
    <cellStyle name="style1489582251088" xfId="13483" xr:uid="{00000000-0005-0000-0000-000022380000}"/>
    <cellStyle name="style1489582251088 2" xfId="22661" xr:uid="{00000000-0005-0000-0000-000023380000}"/>
    <cellStyle name="style1489582251166" xfId="13484" xr:uid="{00000000-0005-0000-0000-000024380000}"/>
    <cellStyle name="style1489582251166 2" xfId="22664" xr:uid="{00000000-0005-0000-0000-000025380000}"/>
    <cellStyle name="style1489582251291" xfId="13485" xr:uid="{00000000-0005-0000-0000-000026380000}"/>
    <cellStyle name="style1489582251291 2" xfId="22670" xr:uid="{00000000-0005-0000-0000-000027380000}"/>
    <cellStyle name="style1489582251541" xfId="13486" xr:uid="{00000000-0005-0000-0000-000028380000}"/>
    <cellStyle name="style1489582251541 2" xfId="22678" xr:uid="{00000000-0005-0000-0000-000029380000}"/>
    <cellStyle name="style1489582251666" xfId="13487" xr:uid="{00000000-0005-0000-0000-00002A380000}"/>
    <cellStyle name="style1489582251666 2" xfId="22665" xr:uid="{00000000-0005-0000-0000-00002B380000}"/>
    <cellStyle name="style1489582251744" xfId="13488" xr:uid="{00000000-0005-0000-0000-00002C380000}"/>
    <cellStyle name="style1489582251744 2" xfId="22671" xr:uid="{00000000-0005-0000-0000-00002D380000}"/>
    <cellStyle name="style1489582251869" xfId="13489" xr:uid="{00000000-0005-0000-0000-00002E380000}"/>
    <cellStyle name="style1489582251869 2" xfId="22679" xr:uid="{00000000-0005-0000-0000-00002F380000}"/>
    <cellStyle name="style1489582251962" xfId="13490" xr:uid="{00000000-0005-0000-0000-000030380000}"/>
    <cellStyle name="style1489582251962 2" xfId="22724" xr:uid="{00000000-0005-0000-0000-000031380000}"/>
    <cellStyle name="style1489582252072" xfId="13491" xr:uid="{00000000-0005-0000-0000-000032380000}"/>
    <cellStyle name="style1489582252072 2" xfId="22681" xr:uid="{00000000-0005-0000-0000-000033380000}"/>
    <cellStyle name="style1489582252213" xfId="13492" xr:uid="{00000000-0005-0000-0000-000034380000}"/>
    <cellStyle name="style1489582252213 2" xfId="22682" xr:uid="{00000000-0005-0000-0000-000035380000}"/>
    <cellStyle name="style1489582252327" xfId="13493" xr:uid="{00000000-0005-0000-0000-000036380000}"/>
    <cellStyle name="style1489582252479" xfId="13494" xr:uid="{00000000-0005-0000-0000-000037380000}"/>
    <cellStyle name="style1489582252635" xfId="13495" xr:uid="{00000000-0005-0000-0000-000038380000}"/>
    <cellStyle name="style1489582252635 2" xfId="22701" xr:uid="{00000000-0005-0000-0000-000039380000}"/>
    <cellStyle name="style1489582252776" xfId="13496" xr:uid="{00000000-0005-0000-0000-00003A380000}"/>
    <cellStyle name="style1489582252776 2" xfId="22702" xr:uid="{00000000-0005-0000-0000-00003B380000}"/>
    <cellStyle name="style1489582252955" xfId="13497" xr:uid="{00000000-0005-0000-0000-00003C380000}"/>
    <cellStyle name="style1489582252955 2" xfId="22700" xr:uid="{00000000-0005-0000-0000-00003D380000}"/>
    <cellStyle name="style1489582253111" xfId="13498" xr:uid="{00000000-0005-0000-0000-00003E380000}"/>
    <cellStyle name="style1489582253111 2" xfId="22703" xr:uid="{00000000-0005-0000-0000-00003F380000}"/>
    <cellStyle name="style1489582253267" xfId="13499" xr:uid="{00000000-0005-0000-0000-000040380000}"/>
    <cellStyle name="style1489582253267 2" xfId="22704" xr:uid="{00000000-0005-0000-0000-000041380000}"/>
    <cellStyle name="style1489582253434" xfId="13500" xr:uid="{00000000-0005-0000-0000-000042380000}"/>
    <cellStyle name="style1489582253434 2" xfId="22705" xr:uid="{00000000-0005-0000-0000-000043380000}"/>
    <cellStyle name="style1489582253590" xfId="13501" xr:uid="{00000000-0005-0000-0000-000044380000}"/>
    <cellStyle name="style1489582253684" xfId="13502" xr:uid="{00000000-0005-0000-0000-000045380000}"/>
    <cellStyle name="style1489582253684 2" xfId="22706" xr:uid="{00000000-0005-0000-0000-000046380000}"/>
    <cellStyle name="style1489582253762" xfId="13503" xr:uid="{00000000-0005-0000-0000-000047380000}"/>
    <cellStyle name="style1489582253762 2" xfId="22707" xr:uid="{00000000-0005-0000-0000-000048380000}"/>
    <cellStyle name="style1489582253885" xfId="13504" xr:uid="{00000000-0005-0000-0000-000049380000}"/>
    <cellStyle name="style1489582253885 2" xfId="22708" xr:uid="{00000000-0005-0000-0000-00004A380000}"/>
    <cellStyle name="style1489582253981" xfId="13505" xr:uid="{00000000-0005-0000-0000-00004B380000}"/>
    <cellStyle name="style1489582253981 2" xfId="22709" xr:uid="{00000000-0005-0000-0000-00004C380000}"/>
    <cellStyle name="style1489582254184" xfId="13506" xr:uid="{00000000-0005-0000-0000-00004D380000}"/>
    <cellStyle name="style1489582254184 2" xfId="22725" xr:uid="{00000000-0005-0000-0000-00004E380000}"/>
    <cellStyle name="style1489582254309" xfId="13507" xr:uid="{00000000-0005-0000-0000-00004F380000}"/>
    <cellStyle name="style1489582254309 2" xfId="22726" xr:uid="{00000000-0005-0000-0000-000050380000}"/>
    <cellStyle name="style1489582297041" xfId="13508" xr:uid="{00000000-0005-0000-0000-000051380000}"/>
    <cellStyle name="style1489582297183" xfId="13509" xr:uid="{00000000-0005-0000-0000-000052380000}"/>
    <cellStyle name="style1489582297277" xfId="13510" xr:uid="{00000000-0005-0000-0000-000053380000}"/>
    <cellStyle name="style1489582297277 2" xfId="22656" xr:uid="{00000000-0005-0000-0000-000054380000}"/>
    <cellStyle name="style1489582297370" xfId="13511" xr:uid="{00000000-0005-0000-0000-000055380000}"/>
    <cellStyle name="style1489582297370 2" xfId="22688" xr:uid="{00000000-0005-0000-0000-000056380000}"/>
    <cellStyle name="style1489582297480" xfId="13512" xr:uid="{00000000-0005-0000-0000-000057380000}"/>
    <cellStyle name="style1489582297580" xfId="13513" xr:uid="{00000000-0005-0000-0000-000058380000}"/>
    <cellStyle name="style1489582297580 2" xfId="22659" xr:uid="{00000000-0005-0000-0000-000059380000}"/>
    <cellStyle name="style1489582297667" xfId="13514" xr:uid="{00000000-0005-0000-0000-00005A380000}"/>
    <cellStyle name="style1489582297792" xfId="13515" xr:uid="{00000000-0005-0000-0000-00005B380000}"/>
    <cellStyle name="style1489582297792 2" xfId="22662" xr:uid="{00000000-0005-0000-0000-00005C380000}"/>
    <cellStyle name="style1489582297870" xfId="13516" xr:uid="{00000000-0005-0000-0000-00005D380000}"/>
    <cellStyle name="style1489582297870 2" xfId="22666" xr:uid="{00000000-0005-0000-0000-00005E380000}"/>
    <cellStyle name="style1489582297964" xfId="13517" xr:uid="{00000000-0005-0000-0000-00005F380000}"/>
    <cellStyle name="style1489582297964 2" xfId="22672" xr:uid="{00000000-0005-0000-0000-000060380000}"/>
    <cellStyle name="style1489582298089" xfId="13518" xr:uid="{00000000-0005-0000-0000-000061380000}"/>
    <cellStyle name="style1489582298089 2" xfId="22676" xr:uid="{00000000-0005-0000-0000-000062380000}"/>
    <cellStyle name="style1489582298184" xfId="13519" xr:uid="{00000000-0005-0000-0000-000063380000}"/>
    <cellStyle name="style1489582298184 2" xfId="22667" xr:uid="{00000000-0005-0000-0000-000064380000}"/>
    <cellStyle name="style1489582298262" xfId="13520" xr:uid="{00000000-0005-0000-0000-000065380000}"/>
    <cellStyle name="style1489582298262 2" xfId="22673" xr:uid="{00000000-0005-0000-0000-000066380000}"/>
    <cellStyle name="style1489582298355" xfId="13521" xr:uid="{00000000-0005-0000-0000-000067380000}"/>
    <cellStyle name="style1489582298355 2" xfId="22677" xr:uid="{00000000-0005-0000-0000-000068380000}"/>
    <cellStyle name="style1489582298434" xfId="13522" xr:uid="{00000000-0005-0000-0000-000069380000}"/>
    <cellStyle name="style1489582298434 2" xfId="22721" xr:uid="{00000000-0005-0000-0000-00006A380000}"/>
    <cellStyle name="style1489582298527" xfId="13523" xr:uid="{00000000-0005-0000-0000-00006B380000}"/>
    <cellStyle name="style1489582298527 2" xfId="22680" xr:uid="{00000000-0005-0000-0000-00006C380000}"/>
    <cellStyle name="style1489582298700" xfId="13524" xr:uid="{00000000-0005-0000-0000-00006D380000}"/>
    <cellStyle name="style1489582298700 2" xfId="22683" xr:uid="{00000000-0005-0000-0000-00006E380000}"/>
    <cellStyle name="style1489582298810" xfId="13525" xr:uid="{00000000-0005-0000-0000-00006F380000}"/>
    <cellStyle name="style1489582298904" xfId="13526" xr:uid="{00000000-0005-0000-0000-000070380000}"/>
    <cellStyle name="style1489582298997" xfId="13527" xr:uid="{00000000-0005-0000-0000-000071380000}"/>
    <cellStyle name="style1489582298997 2" xfId="22690" xr:uid="{00000000-0005-0000-0000-000072380000}"/>
    <cellStyle name="style1489582299091" xfId="13528" xr:uid="{00000000-0005-0000-0000-000073380000}"/>
    <cellStyle name="style1489582299091 2" xfId="22691" xr:uid="{00000000-0005-0000-0000-000074380000}"/>
    <cellStyle name="style1489582299185" xfId="13529" xr:uid="{00000000-0005-0000-0000-000075380000}"/>
    <cellStyle name="style1489582299185 2" xfId="22689" xr:uid="{00000000-0005-0000-0000-000076380000}"/>
    <cellStyle name="style1489582299263" xfId="13530" xr:uid="{00000000-0005-0000-0000-000077380000}"/>
    <cellStyle name="style1489582299263 2" xfId="22692" xr:uid="{00000000-0005-0000-0000-000078380000}"/>
    <cellStyle name="style1489582299404" xfId="13531" xr:uid="{00000000-0005-0000-0000-000079380000}"/>
    <cellStyle name="style1489582299404 2" xfId="22693" xr:uid="{00000000-0005-0000-0000-00007A380000}"/>
    <cellStyle name="style1489582299513" xfId="13532" xr:uid="{00000000-0005-0000-0000-00007B380000}"/>
    <cellStyle name="style1489582299513 2" xfId="22694" xr:uid="{00000000-0005-0000-0000-00007C380000}"/>
    <cellStyle name="style1489582299638" xfId="13533" xr:uid="{00000000-0005-0000-0000-00007D380000}"/>
    <cellStyle name="style1489582299752" xfId="13534" xr:uid="{00000000-0005-0000-0000-00007E380000}"/>
    <cellStyle name="style1489582299752 2" xfId="22695" xr:uid="{00000000-0005-0000-0000-00007F380000}"/>
    <cellStyle name="style1489582299830" xfId="13535" xr:uid="{00000000-0005-0000-0000-000080380000}"/>
    <cellStyle name="style1489582299830 2" xfId="22696" xr:uid="{00000000-0005-0000-0000-000081380000}"/>
    <cellStyle name="style1489582299955" xfId="13536" xr:uid="{00000000-0005-0000-0000-000082380000}"/>
    <cellStyle name="style1489582299955 2" xfId="22697" xr:uid="{00000000-0005-0000-0000-000083380000}"/>
    <cellStyle name="style1489582300049" xfId="13537" xr:uid="{00000000-0005-0000-0000-000084380000}"/>
    <cellStyle name="style1489582300049 2" xfId="22698" xr:uid="{00000000-0005-0000-0000-000085380000}"/>
    <cellStyle name="style1489582300218" xfId="13538" xr:uid="{00000000-0005-0000-0000-000086380000}"/>
    <cellStyle name="style1489582300218 2" xfId="22722" xr:uid="{00000000-0005-0000-0000-000087380000}"/>
    <cellStyle name="style1489582300312" xfId="13539" xr:uid="{00000000-0005-0000-0000-000088380000}"/>
    <cellStyle name="style1489582300312 2" xfId="22723" xr:uid="{00000000-0005-0000-0000-000089380000}"/>
    <cellStyle name="style1489582340647" xfId="13540" xr:uid="{00000000-0005-0000-0000-00008A380000}"/>
    <cellStyle name="style1489582340757" xfId="13541" xr:uid="{00000000-0005-0000-0000-00008B380000}"/>
    <cellStyle name="style1489582340851" xfId="13542" xr:uid="{00000000-0005-0000-0000-00008C380000}"/>
    <cellStyle name="style1489582340851 2" xfId="22657" xr:uid="{00000000-0005-0000-0000-00008D380000}"/>
    <cellStyle name="style1489582340929" xfId="13543" xr:uid="{00000000-0005-0000-0000-00008E380000}"/>
    <cellStyle name="style1489582340929 2" xfId="22710" xr:uid="{00000000-0005-0000-0000-00008F380000}"/>
    <cellStyle name="style1489582341022" xfId="13544" xr:uid="{00000000-0005-0000-0000-000090380000}"/>
    <cellStyle name="style1489582341116" xfId="13545" xr:uid="{00000000-0005-0000-0000-000091380000}"/>
    <cellStyle name="style1489582341116 2" xfId="22660" xr:uid="{00000000-0005-0000-0000-000092380000}"/>
    <cellStyle name="style1489582341210" xfId="13546" xr:uid="{00000000-0005-0000-0000-000093380000}"/>
    <cellStyle name="style1489582341288" xfId="13547" xr:uid="{00000000-0005-0000-0000-000094380000}"/>
    <cellStyle name="style1489582341288 2" xfId="22663" xr:uid="{00000000-0005-0000-0000-000095380000}"/>
    <cellStyle name="style1489582341367" xfId="13548" xr:uid="{00000000-0005-0000-0000-000096380000}"/>
    <cellStyle name="style1489582341367 2" xfId="22668" xr:uid="{00000000-0005-0000-0000-000097380000}"/>
    <cellStyle name="style1489582341461" xfId="13549" xr:uid="{00000000-0005-0000-0000-000098380000}"/>
    <cellStyle name="style1489582341461 2" xfId="22674" xr:uid="{00000000-0005-0000-0000-000099380000}"/>
    <cellStyle name="style1489582341586" xfId="13550" xr:uid="{00000000-0005-0000-0000-00009A380000}"/>
    <cellStyle name="style1489582341586 2" xfId="22684" xr:uid="{00000000-0005-0000-0000-00009B380000}"/>
    <cellStyle name="style1489582341680" xfId="13551" xr:uid="{00000000-0005-0000-0000-00009C380000}"/>
    <cellStyle name="style1489582341680 2" xfId="22669" xr:uid="{00000000-0005-0000-0000-00009D380000}"/>
    <cellStyle name="style1489582341758" xfId="13552" xr:uid="{00000000-0005-0000-0000-00009E380000}"/>
    <cellStyle name="style1489582341758 2" xfId="22675" xr:uid="{00000000-0005-0000-0000-00009F380000}"/>
    <cellStyle name="style1489582341867" xfId="13553" xr:uid="{00000000-0005-0000-0000-0000A0380000}"/>
    <cellStyle name="style1489582341867 2" xfId="22685" xr:uid="{00000000-0005-0000-0000-0000A1380000}"/>
    <cellStyle name="style1489582341945" xfId="13554" xr:uid="{00000000-0005-0000-0000-0000A2380000}"/>
    <cellStyle name="style1489582341945 2" xfId="22727" xr:uid="{00000000-0005-0000-0000-0000A3380000}"/>
    <cellStyle name="style1489582342023" xfId="13555" xr:uid="{00000000-0005-0000-0000-0000A4380000}"/>
    <cellStyle name="style1489582342023 2" xfId="22686" xr:uid="{00000000-0005-0000-0000-0000A5380000}"/>
    <cellStyle name="style1489582342164" xfId="13556" xr:uid="{00000000-0005-0000-0000-0000A6380000}"/>
    <cellStyle name="style1489582342164 2" xfId="22687" xr:uid="{00000000-0005-0000-0000-0000A7380000}"/>
    <cellStyle name="style1489582342320" xfId="13557" xr:uid="{00000000-0005-0000-0000-0000A8380000}"/>
    <cellStyle name="style1489582342430" xfId="13558" xr:uid="{00000000-0005-0000-0000-0000A9380000}"/>
    <cellStyle name="style1489582342539" xfId="13559" xr:uid="{00000000-0005-0000-0000-0000AA380000}"/>
    <cellStyle name="style1489582342539 2" xfId="22712" xr:uid="{00000000-0005-0000-0000-0000AB380000}"/>
    <cellStyle name="style1489582342633" xfId="13560" xr:uid="{00000000-0005-0000-0000-0000AC380000}"/>
    <cellStyle name="style1489582342633 2" xfId="22713" xr:uid="{00000000-0005-0000-0000-0000AD380000}"/>
    <cellStyle name="style1489582342758" xfId="13561" xr:uid="{00000000-0005-0000-0000-0000AE380000}"/>
    <cellStyle name="style1489582342758 2" xfId="22711" xr:uid="{00000000-0005-0000-0000-0000AF380000}"/>
    <cellStyle name="style1489582342852" xfId="13562" xr:uid="{00000000-0005-0000-0000-0000B0380000}"/>
    <cellStyle name="style1489582342852 2" xfId="22714" xr:uid="{00000000-0005-0000-0000-0000B1380000}"/>
    <cellStyle name="style1489582342963" xfId="13563" xr:uid="{00000000-0005-0000-0000-0000B2380000}"/>
    <cellStyle name="style1489582342963 2" xfId="22715" xr:uid="{00000000-0005-0000-0000-0000B3380000}"/>
    <cellStyle name="style1489582343057" xfId="13564" xr:uid="{00000000-0005-0000-0000-0000B4380000}"/>
    <cellStyle name="style1489582343057 2" xfId="22716" xr:uid="{00000000-0005-0000-0000-0000B5380000}"/>
    <cellStyle name="style1489582343166" xfId="13565" xr:uid="{00000000-0005-0000-0000-0000B6380000}"/>
    <cellStyle name="style1489582343276" xfId="13566" xr:uid="{00000000-0005-0000-0000-0000B7380000}"/>
    <cellStyle name="style1489582343276 2" xfId="22717" xr:uid="{00000000-0005-0000-0000-0000B8380000}"/>
    <cellStyle name="style1489582343399" xfId="13567" xr:uid="{00000000-0005-0000-0000-0000B9380000}"/>
    <cellStyle name="style1489582343399 2" xfId="22718" xr:uid="{00000000-0005-0000-0000-0000BA380000}"/>
    <cellStyle name="style1489582343493" xfId="13568" xr:uid="{00000000-0005-0000-0000-0000BB380000}"/>
    <cellStyle name="style1489582343493 2" xfId="22719" xr:uid="{00000000-0005-0000-0000-0000BC380000}"/>
    <cellStyle name="style1489582343618" xfId="13569" xr:uid="{00000000-0005-0000-0000-0000BD380000}"/>
    <cellStyle name="style1489582343618 2" xfId="22720" xr:uid="{00000000-0005-0000-0000-0000BE380000}"/>
    <cellStyle name="style1489582343774" xfId="13570" xr:uid="{00000000-0005-0000-0000-0000BF380000}"/>
    <cellStyle name="style1489582343774 2" xfId="22728" xr:uid="{00000000-0005-0000-0000-0000C0380000}"/>
    <cellStyle name="style1489582343852" xfId="13571" xr:uid="{00000000-0005-0000-0000-0000C1380000}"/>
    <cellStyle name="style1489582343852 2" xfId="22729" xr:uid="{00000000-0005-0000-0000-0000C2380000}"/>
    <cellStyle name="style1489582592060" xfId="13572" xr:uid="{00000000-0005-0000-0000-0000C3380000}"/>
    <cellStyle name="style1489582592060 2" xfId="22382" xr:uid="{00000000-0005-0000-0000-0000C4380000}"/>
    <cellStyle name="style1489582592185" xfId="13573" xr:uid="{00000000-0005-0000-0000-0000C5380000}"/>
    <cellStyle name="style1489582592185 2" xfId="22383" xr:uid="{00000000-0005-0000-0000-0000C6380000}"/>
    <cellStyle name="style1489582592263" xfId="13574" xr:uid="{00000000-0005-0000-0000-0000C7380000}"/>
    <cellStyle name="style1489582592263 2" xfId="22388" xr:uid="{00000000-0005-0000-0000-0000C8380000}"/>
    <cellStyle name="style1489582592373" xfId="13575" xr:uid="{00000000-0005-0000-0000-0000C9380000}"/>
    <cellStyle name="style1489582592373 2" xfId="22389" xr:uid="{00000000-0005-0000-0000-0000CA380000}"/>
    <cellStyle name="style1489582592482" xfId="13576" xr:uid="{00000000-0005-0000-0000-0000CB380000}"/>
    <cellStyle name="style1489582592560" xfId="13577" xr:uid="{00000000-0005-0000-0000-0000CC380000}"/>
    <cellStyle name="style1489582592560 2" xfId="22385" xr:uid="{00000000-0005-0000-0000-0000CD380000}"/>
    <cellStyle name="style1489582592685" xfId="13578" xr:uid="{00000000-0005-0000-0000-0000CE380000}"/>
    <cellStyle name="style1489582592685 2" xfId="22386" xr:uid="{00000000-0005-0000-0000-0000CF380000}"/>
    <cellStyle name="style1489582592779" xfId="13579" xr:uid="{00000000-0005-0000-0000-0000D0380000}"/>
    <cellStyle name="style1489582592779 2" xfId="22384" xr:uid="{00000000-0005-0000-0000-0000D1380000}"/>
    <cellStyle name="style1489582592874" xfId="13580" xr:uid="{00000000-0005-0000-0000-0000D2380000}"/>
    <cellStyle name="style1489582592874 2" xfId="22387" xr:uid="{00000000-0005-0000-0000-0000D3380000}"/>
    <cellStyle name="style1489582592968" xfId="13581" xr:uid="{00000000-0005-0000-0000-0000D4380000}"/>
    <cellStyle name="style1489582592968 2" xfId="22390" xr:uid="{00000000-0005-0000-0000-0000D5380000}"/>
    <cellStyle name="style1489582593062" xfId="13582" xr:uid="{00000000-0005-0000-0000-0000D6380000}"/>
    <cellStyle name="style1489582593062 2" xfId="22391" xr:uid="{00000000-0005-0000-0000-0000D7380000}"/>
    <cellStyle name="style1489582593140" xfId="13583" xr:uid="{00000000-0005-0000-0000-0000D8380000}"/>
    <cellStyle name="style1489582593140 2" xfId="22392" xr:uid="{00000000-0005-0000-0000-0000D9380000}"/>
    <cellStyle name="style1489582593249" xfId="13584" xr:uid="{00000000-0005-0000-0000-0000DA380000}"/>
    <cellStyle name="style1489582593249 2" xfId="22393" xr:uid="{00000000-0005-0000-0000-0000DB380000}"/>
    <cellStyle name="style1489582593349" xfId="13585" xr:uid="{00000000-0005-0000-0000-0000DC380000}"/>
    <cellStyle name="style1489582593349 2" xfId="22394" xr:uid="{00000000-0005-0000-0000-0000DD380000}"/>
    <cellStyle name="style1489582593451" xfId="13586" xr:uid="{00000000-0005-0000-0000-0000DE380000}"/>
    <cellStyle name="style1489582593451 2" xfId="22400" xr:uid="{00000000-0005-0000-0000-0000DF380000}"/>
    <cellStyle name="style1489582593561" xfId="13587" xr:uid="{00000000-0005-0000-0000-0000E0380000}"/>
    <cellStyle name="style1489582593561 2" xfId="22395" xr:uid="{00000000-0005-0000-0000-0000E1380000}"/>
    <cellStyle name="style1489582593717" xfId="13588" xr:uid="{00000000-0005-0000-0000-0000E2380000}"/>
    <cellStyle name="style1489582593717 2" xfId="22401" xr:uid="{00000000-0005-0000-0000-0000E3380000}"/>
    <cellStyle name="style1489582593842" xfId="13589" xr:uid="{00000000-0005-0000-0000-0000E4380000}"/>
    <cellStyle name="style1489582593842 2" xfId="22406" xr:uid="{00000000-0005-0000-0000-0000E5380000}"/>
    <cellStyle name="style1489582593937" xfId="13590" xr:uid="{00000000-0005-0000-0000-0000E6380000}"/>
    <cellStyle name="style1489582593937 2" xfId="22407" xr:uid="{00000000-0005-0000-0000-0000E7380000}"/>
    <cellStyle name="style1489582594062" xfId="13591" xr:uid="{00000000-0005-0000-0000-0000E8380000}"/>
    <cellStyle name="style1489582594062 2" xfId="22396" xr:uid="{00000000-0005-0000-0000-0000E9380000}"/>
    <cellStyle name="style1489582594156" xfId="13592" xr:uid="{00000000-0005-0000-0000-0000EA380000}"/>
    <cellStyle name="style1489582594156 2" xfId="22397" xr:uid="{00000000-0005-0000-0000-0000EB380000}"/>
    <cellStyle name="style1489582594265" xfId="13593" xr:uid="{00000000-0005-0000-0000-0000EC380000}"/>
    <cellStyle name="style1489582594265 2" xfId="22398" xr:uid="{00000000-0005-0000-0000-0000ED380000}"/>
    <cellStyle name="style1489582594383" xfId="13594" xr:uid="{00000000-0005-0000-0000-0000EE380000}"/>
    <cellStyle name="style1489582594383 2" xfId="22399" xr:uid="{00000000-0005-0000-0000-0000EF380000}"/>
    <cellStyle name="style1489582594484" xfId="13595" xr:uid="{00000000-0005-0000-0000-0000F0380000}"/>
    <cellStyle name="style1489582594484 2" xfId="22402" xr:uid="{00000000-0005-0000-0000-0000F1380000}"/>
    <cellStyle name="style1489582594578" xfId="13596" xr:uid="{00000000-0005-0000-0000-0000F2380000}"/>
    <cellStyle name="style1489582594578 2" xfId="22403" xr:uid="{00000000-0005-0000-0000-0000F3380000}"/>
    <cellStyle name="style1489582594687" xfId="13597" xr:uid="{00000000-0005-0000-0000-0000F4380000}"/>
    <cellStyle name="style1489582594687 2" xfId="22404" xr:uid="{00000000-0005-0000-0000-0000F5380000}"/>
    <cellStyle name="style1489582594797" xfId="13598" xr:uid="{00000000-0005-0000-0000-0000F6380000}"/>
    <cellStyle name="style1489582594797 2" xfId="22405" xr:uid="{00000000-0005-0000-0000-0000F7380000}"/>
    <cellStyle name="style1489582594923" xfId="13599" xr:uid="{00000000-0005-0000-0000-0000F8380000}"/>
    <cellStyle name="style1489582594923 2" xfId="22408" xr:uid="{00000000-0005-0000-0000-0000F9380000}"/>
    <cellStyle name="style1489582595032" xfId="13600" xr:uid="{00000000-0005-0000-0000-0000FA380000}"/>
    <cellStyle name="style1489582595032 2" xfId="22409" xr:uid="{00000000-0005-0000-0000-0000FB380000}"/>
    <cellStyle name="style1489582595141" xfId="13601" xr:uid="{00000000-0005-0000-0000-0000FC380000}"/>
    <cellStyle name="style1489582595141 2" xfId="22410" xr:uid="{00000000-0005-0000-0000-0000FD380000}"/>
    <cellStyle name="style1489582595251" xfId="13602" xr:uid="{00000000-0005-0000-0000-0000FE380000}"/>
    <cellStyle name="style1489582595251 2" xfId="22411" xr:uid="{00000000-0005-0000-0000-0000FF380000}"/>
    <cellStyle name="style1489582644144" xfId="13603" xr:uid="{00000000-0005-0000-0000-000000390000}"/>
    <cellStyle name="style1489582644144 2" xfId="22412" xr:uid="{00000000-0005-0000-0000-000001390000}"/>
    <cellStyle name="style1489582644255" xfId="13604" xr:uid="{00000000-0005-0000-0000-000002390000}"/>
    <cellStyle name="style1489582644255 2" xfId="22413" xr:uid="{00000000-0005-0000-0000-000003390000}"/>
    <cellStyle name="style1489582644365" xfId="13605" xr:uid="{00000000-0005-0000-0000-000004390000}"/>
    <cellStyle name="style1489582644365 2" xfId="22418" xr:uid="{00000000-0005-0000-0000-000005390000}"/>
    <cellStyle name="style1489582644459" xfId="13606" xr:uid="{00000000-0005-0000-0000-000006390000}"/>
    <cellStyle name="style1489582644459 2" xfId="22419" xr:uid="{00000000-0005-0000-0000-000007390000}"/>
    <cellStyle name="style1489582644537" xfId="13607" xr:uid="{00000000-0005-0000-0000-000008390000}"/>
    <cellStyle name="style1489582644646" xfId="13608" xr:uid="{00000000-0005-0000-0000-000009390000}"/>
    <cellStyle name="style1489582644646 2" xfId="22415" xr:uid="{00000000-0005-0000-0000-00000A390000}"/>
    <cellStyle name="style1489582644746" xfId="13609" xr:uid="{00000000-0005-0000-0000-00000B390000}"/>
    <cellStyle name="style1489582644746 2" xfId="22416" xr:uid="{00000000-0005-0000-0000-00000C390000}"/>
    <cellStyle name="style1489582644833" xfId="13610" xr:uid="{00000000-0005-0000-0000-00000D390000}"/>
    <cellStyle name="style1489582644833 2" xfId="22414" xr:uid="{00000000-0005-0000-0000-00000E390000}"/>
    <cellStyle name="style1489582644911" xfId="13611" xr:uid="{00000000-0005-0000-0000-00000F390000}"/>
    <cellStyle name="style1489582644911 2" xfId="22417" xr:uid="{00000000-0005-0000-0000-000010390000}"/>
    <cellStyle name="style1489582645005" xfId="13612" xr:uid="{00000000-0005-0000-0000-000011390000}"/>
    <cellStyle name="style1489582645005 2" xfId="22420" xr:uid="{00000000-0005-0000-0000-000012390000}"/>
    <cellStyle name="style1489582645083" xfId="13613" xr:uid="{00000000-0005-0000-0000-000013390000}"/>
    <cellStyle name="style1489582645083 2" xfId="22421" xr:uid="{00000000-0005-0000-0000-000014390000}"/>
    <cellStyle name="style1489582645192" xfId="13614" xr:uid="{00000000-0005-0000-0000-000015390000}"/>
    <cellStyle name="style1489582645192 2" xfId="22422" xr:uid="{00000000-0005-0000-0000-000016390000}"/>
    <cellStyle name="style1489582645287" xfId="13615" xr:uid="{00000000-0005-0000-0000-000017390000}"/>
    <cellStyle name="style1489582645287 2" xfId="22423" xr:uid="{00000000-0005-0000-0000-000018390000}"/>
    <cellStyle name="style1489582645381" xfId="13616" xr:uid="{00000000-0005-0000-0000-000019390000}"/>
    <cellStyle name="style1489582645381 2" xfId="22424" xr:uid="{00000000-0005-0000-0000-00001A390000}"/>
    <cellStyle name="style1489582645475" xfId="13617" xr:uid="{00000000-0005-0000-0000-00001B390000}"/>
    <cellStyle name="style1489582645475 2" xfId="22430" xr:uid="{00000000-0005-0000-0000-00001C390000}"/>
    <cellStyle name="style1489582645584" xfId="13618" xr:uid="{00000000-0005-0000-0000-00001D390000}"/>
    <cellStyle name="style1489582645584 2" xfId="22425" xr:uid="{00000000-0005-0000-0000-00001E390000}"/>
    <cellStyle name="style1489582645725" xfId="13619" xr:uid="{00000000-0005-0000-0000-00001F390000}"/>
    <cellStyle name="style1489582645725 2" xfId="22431" xr:uid="{00000000-0005-0000-0000-000020390000}"/>
    <cellStyle name="style1489582645881" xfId="13620" xr:uid="{00000000-0005-0000-0000-000021390000}"/>
    <cellStyle name="style1489582645881 2" xfId="22436" xr:uid="{00000000-0005-0000-0000-000022390000}"/>
    <cellStyle name="style1489582645991" xfId="13621" xr:uid="{00000000-0005-0000-0000-000023390000}"/>
    <cellStyle name="style1489582645991 2" xfId="22437" xr:uid="{00000000-0005-0000-0000-000024390000}"/>
    <cellStyle name="style1489582646084" xfId="13622" xr:uid="{00000000-0005-0000-0000-000025390000}"/>
    <cellStyle name="style1489582646084 2" xfId="22426" xr:uid="{00000000-0005-0000-0000-000026390000}"/>
    <cellStyle name="style1489582646178" xfId="13623" xr:uid="{00000000-0005-0000-0000-000027390000}"/>
    <cellStyle name="style1489582646178 2" xfId="22427" xr:uid="{00000000-0005-0000-0000-000028390000}"/>
    <cellStyle name="style1489582646288" xfId="13624" xr:uid="{00000000-0005-0000-0000-000029390000}"/>
    <cellStyle name="style1489582646288 2" xfId="22428" xr:uid="{00000000-0005-0000-0000-00002A390000}"/>
    <cellStyle name="style1489582646382" xfId="13625" xr:uid="{00000000-0005-0000-0000-00002B390000}"/>
    <cellStyle name="style1489582646382 2" xfId="22429" xr:uid="{00000000-0005-0000-0000-00002C390000}"/>
    <cellStyle name="style1489582646491" xfId="13626" xr:uid="{00000000-0005-0000-0000-00002D390000}"/>
    <cellStyle name="style1489582646491 2" xfId="22432" xr:uid="{00000000-0005-0000-0000-00002E390000}"/>
    <cellStyle name="style1489582646601" xfId="13627" xr:uid="{00000000-0005-0000-0000-00002F390000}"/>
    <cellStyle name="style1489582646601 2" xfId="22433" xr:uid="{00000000-0005-0000-0000-000030390000}"/>
    <cellStyle name="style1489582646710" xfId="13628" xr:uid="{00000000-0005-0000-0000-000031390000}"/>
    <cellStyle name="style1489582646710 2" xfId="22434" xr:uid="{00000000-0005-0000-0000-000032390000}"/>
    <cellStyle name="style1489582646821" xfId="13629" xr:uid="{00000000-0005-0000-0000-000033390000}"/>
    <cellStyle name="style1489582646821 2" xfId="22435" xr:uid="{00000000-0005-0000-0000-000034390000}"/>
    <cellStyle name="style1489582647040" xfId="13630" xr:uid="{00000000-0005-0000-0000-000035390000}"/>
    <cellStyle name="style1489582647040 2" xfId="22438" xr:uid="{00000000-0005-0000-0000-000036390000}"/>
    <cellStyle name="style1489582647149" xfId="13631" xr:uid="{00000000-0005-0000-0000-000037390000}"/>
    <cellStyle name="style1489582647149 2" xfId="22439" xr:uid="{00000000-0005-0000-0000-000038390000}"/>
    <cellStyle name="style1489582647305" xfId="13632" xr:uid="{00000000-0005-0000-0000-000039390000}"/>
    <cellStyle name="style1489582647305 2" xfId="22440" xr:uid="{00000000-0005-0000-0000-00003A390000}"/>
    <cellStyle name="style1489582647414" xfId="13633" xr:uid="{00000000-0005-0000-0000-00003B390000}"/>
    <cellStyle name="style1489582647414 2" xfId="22441" xr:uid="{00000000-0005-0000-0000-00003C390000}"/>
    <cellStyle name="style1489582647555" xfId="13634" xr:uid="{00000000-0005-0000-0000-00003D390000}"/>
    <cellStyle name="style1489582647555 2" xfId="22442" xr:uid="{00000000-0005-0000-0000-00003E390000}"/>
    <cellStyle name="style1489582647664" xfId="13635" xr:uid="{00000000-0005-0000-0000-00003F390000}"/>
    <cellStyle name="style1489582647664 2" xfId="22443" xr:uid="{00000000-0005-0000-0000-000040390000}"/>
    <cellStyle name="style1489582647758" xfId="13636" xr:uid="{00000000-0005-0000-0000-000041390000}"/>
    <cellStyle name="style1489582647758 2" xfId="22444" xr:uid="{00000000-0005-0000-0000-000042390000}"/>
    <cellStyle name="style1489582647884" xfId="13637" xr:uid="{00000000-0005-0000-0000-000043390000}"/>
    <cellStyle name="style1489582647884 2" xfId="22445" xr:uid="{00000000-0005-0000-0000-000044390000}"/>
    <cellStyle name="style1489582647962" xfId="13638" xr:uid="{00000000-0005-0000-0000-000045390000}"/>
    <cellStyle name="style1489582647962 2" xfId="22446" xr:uid="{00000000-0005-0000-0000-000046390000}"/>
    <cellStyle name="style1489582648056" xfId="13639" xr:uid="{00000000-0005-0000-0000-000047390000}"/>
    <cellStyle name="style1489582648056 2" xfId="22447" xr:uid="{00000000-0005-0000-0000-000048390000}"/>
    <cellStyle name="style1489582648134" xfId="13640" xr:uid="{00000000-0005-0000-0000-000049390000}"/>
    <cellStyle name="style1489582648134 2" xfId="22448" xr:uid="{00000000-0005-0000-0000-00004A390000}"/>
    <cellStyle name="style1489582648197" xfId="13641" xr:uid="{00000000-0005-0000-0000-00004B390000}"/>
    <cellStyle name="style1489582648197 2" xfId="22449" xr:uid="{00000000-0005-0000-0000-00004C390000}"/>
    <cellStyle name="style1489582648369" xfId="13642" xr:uid="{00000000-0005-0000-0000-00004D390000}"/>
    <cellStyle name="style1489582648369 2" xfId="22450" xr:uid="{00000000-0005-0000-0000-00004E390000}"/>
    <cellStyle name="style1489582648447" xfId="13643" xr:uid="{00000000-0005-0000-0000-00004F390000}"/>
    <cellStyle name="style1489582648447 2" xfId="22451" xr:uid="{00000000-0005-0000-0000-000050390000}"/>
    <cellStyle name="style1489582648525" xfId="13644" xr:uid="{00000000-0005-0000-0000-000051390000}"/>
    <cellStyle name="style1489582648525 2" xfId="22452" xr:uid="{00000000-0005-0000-0000-000052390000}"/>
    <cellStyle name="style1489582648603" xfId="13645" xr:uid="{00000000-0005-0000-0000-000053390000}"/>
    <cellStyle name="style1489582648603 2" xfId="22453" xr:uid="{00000000-0005-0000-0000-000054390000}"/>
    <cellStyle name="style1489582688175" xfId="13646" xr:uid="{00000000-0005-0000-0000-000055390000}"/>
    <cellStyle name="style1489582688175 2" xfId="22454" xr:uid="{00000000-0005-0000-0000-000056390000}"/>
    <cellStyle name="style1489582688284" xfId="13647" xr:uid="{00000000-0005-0000-0000-000057390000}"/>
    <cellStyle name="style1489582688284 2" xfId="22455" xr:uid="{00000000-0005-0000-0000-000058390000}"/>
    <cellStyle name="style1489582688378" xfId="13648" xr:uid="{00000000-0005-0000-0000-000059390000}"/>
    <cellStyle name="style1489582688378 2" xfId="22460" xr:uid="{00000000-0005-0000-0000-00005A390000}"/>
    <cellStyle name="style1489582688472" xfId="13649" xr:uid="{00000000-0005-0000-0000-00005B390000}"/>
    <cellStyle name="style1489582688472 2" xfId="22461" xr:uid="{00000000-0005-0000-0000-00005C390000}"/>
    <cellStyle name="style1489582688550" xfId="13650" xr:uid="{00000000-0005-0000-0000-00005D390000}"/>
    <cellStyle name="style1489582688644" xfId="13651" xr:uid="{00000000-0005-0000-0000-00005E390000}"/>
    <cellStyle name="style1489582688644 2" xfId="22457" xr:uid="{00000000-0005-0000-0000-00005F390000}"/>
    <cellStyle name="style1489582688738" xfId="13652" xr:uid="{00000000-0005-0000-0000-000060390000}"/>
    <cellStyle name="style1489582688738 2" xfId="22458" xr:uid="{00000000-0005-0000-0000-000061390000}"/>
    <cellStyle name="style1489582688816" xfId="13653" xr:uid="{00000000-0005-0000-0000-000062390000}"/>
    <cellStyle name="style1489582688816 2" xfId="22456" xr:uid="{00000000-0005-0000-0000-000063390000}"/>
    <cellStyle name="style1489582688909" xfId="13654" xr:uid="{00000000-0005-0000-0000-000064390000}"/>
    <cellStyle name="style1489582688909 2" xfId="22459" xr:uid="{00000000-0005-0000-0000-000065390000}"/>
    <cellStyle name="style1489582689004" xfId="13655" xr:uid="{00000000-0005-0000-0000-000066390000}"/>
    <cellStyle name="style1489582689004 2" xfId="22462" xr:uid="{00000000-0005-0000-0000-000067390000}"/>
    <cellStyle name="style1489582689098" xfId="13656" xr:uid="{00000000-0005-0000-0000-000068390000}"/>
    <cellStyle name="style1489582689098 2" xfId="22463" xr:uid="{00000000-0005-0000-0000-000069390000}"/>
    <cellStyle name="style1489582689176" xfId="13657" xr:uid="{00000000-0005-0000-0000-00006A390000}"/>
    <cellStyle name="style1489582689176 2" xfId="22464" xr:uid="{00000000-0005-0000-0000-00006B390000}"/>
    <cellStyle name="style1489582689270" xfId="13658" xr:uid="{00000000-0005-0000-0000-00006C390000}"/>
    <cellStyle name="style1489582689270 2" xfId="22465" xr:uid="{00000000-0005-0000-0000-00006D390000}"/>
    <cellStyle name="style1489582689364" xfId="13659" xr:uid="{00000000-0005-0000-0000-00006E390000}"/>
    <cellStyle name="style1489582689364 2" xfId="22466" xr:uid="{00000000-0005-0000-0000-00006F390000}"/>
    <cellStyle name="style1489582689457" xfId="13660" xr:uid="{00000000-0005-0000-0000-000070390000}"/>
    <cellStyle name="style1489582689457 2" xfId="22472" xr:uid="{00000000-0005-0000-0000-000071390000}"/>
    <cellStyle name="style1489582689551" xfId="13661" xr:uid="{00000000-0005-0000-0000-000072390000}"/>
    <cellStyle name="style1489582689551 2" xfId="22467" xr:uid="{00000000-0005-0000-0000-000073390000}"/>
    <cellStyle name="style1489582689629" xfId="13662" xr:uid="{00000000-0005-0000-0000-000074390000}"/>
    <cellStyle name="style1489582689629 2" xfId="22473" xr:uid="{00000000-0005-0000-0000-000075390000}"/>
    <cellStyle name="style1489582689770" xfId="13663" xr:uid="{00000000-0005-0000-0000-000076390000}"/>
    <cellStyle name="style1489582689770 2" xfId="22478" xr:uid="{00000000-0005-0000-0000-000077390000}"/>
    <cellStyle name="style1489582689895" xfId="13664" xr:uid="{00000000-0005-0000-0000-000078390000}"/>
    <cellStyle name="style1489582689895 2" xfId="22479" xr:uid="{00000000-0005-0000-0000-000079390000}"/>
    <cellStyle name="style1489582689973" xfId="13665" xr:uid="{00000000-0005-0000-0000-00007A390000}"/>
    <cellStyle name="style1489582689973 2" xfId="22468" xr:uid="{00000000-0005-0000-0000-00007B390000}"/>
    <cellStyle name="style1489582690068" xfId="13666" xr:uid="{00000000-0005-0000-0000-00007C390000}"/>
    <cellStyle name="style1489582690068 2" xfId="22469" xr:uid="{00000000-0005-0000-0000-00007D390000}"/>
    <cellStyle name="style1489582690162" xfId="13667" xr:uid="{00000000-0005-0000-0000-00007E390000}"/>
    <cellStyle name="style1489582690162 2" xfId="22470" xr:uid="{00000000-0005-0000-0000-00007F390000}"/>
    <cellStyle name="style1489582690271" xfId="13668" xr:uid="{00000000-0005-0000-0000-000080390000}"/>
    <cellStyle name="style1489582690271 2" xfId="22471" xr:uid="{00000000-0005-0000-0000-000081390000}"/>
    <cellStyle name="style1489582690349" xfId="13669" xr:uid="{00000000-0005-0000-0000-000082390000}"/>
    <cellStyle name="style1489582690349 2" xfId="22474" xr:uid="{00000000-0005-0000-0000-000083390000}"/>
    <cellStyle name="style1489582690443" xfId="13670" xr:uid="{00000000-0005-0000-0000-000084390000}"/>
    <cellStyle name="style1489582690443 2" xfId="22475" xr:uid="{00000000-0005-0000-0000-000085390000}"/>
    <cellStyle name="style1489582690536" xfId="13671" xr:uid="{00000000-0005-0000-0000-000086390000}"/>
    <cellStyle name="style1489582690536 2" xfId="22476" xr:uid="{00000000-0005-0000-0000-000087390000}"/>
    <cellStyle name="style1489582690614" xfId="13672" xr:uid="{00000000-0005-0000-0000-000088390000}"/>
    <cellStyle name="style1489582690614 2" xfId="22477" xr:uid="{00000000-0005-0000-0000-000089390000}"/>
    <cellStyle name="style1489582690724" xfId="13673" xr:uid="{00000000-0005-0000-0000-00008A390000}"/>
    <cellStyle name="style1489582690724 2" xfId="22480" xr:uid="{00000000-0005-0000-0000-00008B390000}"/>
    <cellStyle name="style1489582690817" xfId="13674" xr:uid="{00000000-0005-0000-0000-00008C390000}"/>
    <cellStyle name="style1489582690817 2" xfId="22481" xr:uid="{00000000-0005-0000-0000-00008D390000}"/>
    <cellStyle name="style1489582690896" xfId="13675" xr:uid="{00000000-0005-0000-0000-00008E390000}"/>
    <cellStyle name="style1489582690896 2" xfId="22482" xr:uid="{00000000-0005-0000-0000-00008F390000}"/>
    <cellStyle name="style1489582690990" xfId="13676" xr:uid="{00000000-0005-0000-0000-000090390000}"/>
    <cellStyle name="style1489582690990 2" xfId="22483" xr:uid="{00000000-0005-0000-0000-000091390000}"/>
    <cellStyle name="style1489582729453" xfId="13677" xr:uid="{00000000-0005-0000-0000-000092390000}"/>
    <cellStyle name="style1489582729453 2" xfId="22484" xr:uid="{00000000-0005-0000-0000-000093390000}"/>
    <cellStyle name="style1489582729547" xfId="13678" xr:uid="{00000000-0005-0000-0000-000094390000}"/>
    <cellStyle name="style1489582729547 2" xfId="22485" xr:uid="{00000000-0005-0000-0000-000095390000}"/>
    <cellStyle name="style1489582729641" xfId="13679" xr:uid="{00000000-0005-0000-0000-000096390000}"/>
    <cellStyle name="style1489582729641 2" xfId="22490" xr:uid="{00000000-0005-0000-0000-000097390000}"/>
    <cellStyle name="style1489582729734" xfId="13680" xr:uid="{00000000-0005-0000-0000-000098390000}"/>
    <cellStyle name="style1489582729734 2" xfId="22491" xr:uid="{00000000-0005-0000-0000-000099390000}"/>
    <cellStyle name="style1489582729813" xfId="13681" xr:uid="{00000000-0005-0000-0000-00009A390000}"/>
    <cellStyle name="style1489582729906" xfId="13682" xr:uid="{00000000-0005-0000-0000-00009B390000}"/>
    <cellStyle name="style1489582729906 2" xfId="22487" xr:uid="{00000000-0005-0000-0000-00009C390000}"/>
    <cellStyle name="style1489582730000" xfId="13683" xr:uid="{00000000-0005-0000-0000-00009D390000}"/>
    <cellStyle name="style1489582730000 2" xfId="22488" xr:uid="{00000000-0005-0000-0000-00009E390000}"/>
    <cellStyle name="style1489582730109" xfId="13684" xr:uid="{00000000-0005-0000-0000-00009F390000}"/>
    <cellStyle name="style1489582730109 2" xfId="22486" xr:uid="{00000000-0005-0000-0000-0000A0390000}"/>
    <cellStyle name="style1489582730203" xfId="13685" xr:uid="{00000000-0005-0000-0000-0000A1390000}"/>
    <cellStyle name="style1489582730203 2" xfId="22489" xr:uid="{00000000-0005-0000-0000-0000A2390000}"/>
    <cellStyle name="style1489582730298" xfId="13686" xr:uid="{00000000-0005-0000-0000-0000A3390000}"/>
    <cellStyle name="style1489582730298 2" xfId="22492" xr:uid="{00000000-0005-0000-0000-0000A4390000}"/>
    <cellStyle name="style1489582730376" xfId="13687" xr:uid="{00000000-0005-0000-0000-0000A5390000}"/>
    <cellStyle name="style1489582730376 2" xfId="22493" xr:uid="{00000000-0005-0000-0000-0000A6390000}"/>
    <cellStyle name="style1489582730470" xfId="13688" xr:uid="{00000000-0005-0000-0000-0000A7390000}"/>
    <cellStyle name="style1489582730470 2" xfId="22494" xr:uid="{00000000-0005-0000-0000-0000A8390000}"/>
    <cellStyle name="style1489582730564" xfId="13689" xr:uid="{00000000-0005-0000-0000-0000A9390000}"/>
    <cellStyle name="style1489582730564 2" xfId="22495" xr:uid="{00000000-0005-0000-0000-0000AA390000}"/>
    <cellStyle name="style1489582730642" xfId="13690" xr:uid="{00000000-0005-0000-0000-0000AB390000}"/>
    <cellStyle name="style1489582730642 2" xfId="22496" xr:uid="{00000000-0005-0000-0000-0000AC390000}"/>
    <cellStyle name="style1489582730752" xfId="13691" xr:uid="{00000000-0005-0000-0000-0000AD390000}"/>
    <cellStyle name="style1489582730752 2" xfId="22502" xr:uid="{00000000-0005-0000-0000-0000AE390000}"/>
    <cellStyle name="style1489582730845" xfId="13692" xr:uid="{00000000-0005-0000-0000-0000AF390000}"/>
    <cellStyle name="style1489582730845 2" xfId="22497" xr:uid="{00000000-0005-0000-0000-0000B0390000}"/>
    <cellStyle name="style1489582730923" xfId="13693" xr:uid="{00000000-0005-0000-0000-0000B1390000}"/>
    <cellStyle name="style1489582730923 2" xfId="22503" xr:uid="{00000000-0005-0000-0000-0000B2390000}"/>
    <cellStyle name="style1489582731064" xfId="13694" xr:uid="{00000000-0005-0000-0000-0000B3390000}"/>
    <cellStyle name="style1489582731064 2" xfId="22508" xr:uid="{00000000-0005-0000-0000-0000B4390000}"/>
    <cellStyle name="style1489582731189" xfId="13695" xr:uid="{00000000-0005-0000-0000-0000B5390000}"/>
    <cellStyle name="style1489582731189 2" xfId="22509" xr:uid="{00000000-0005-0000-0000-0000B6390000}"/>
    <cellStyle name="style1489582731268" xfId="13696" xr:uid="{00000000-0005-0000-0000-0000B7390000}"/>
    <cellStyle name="style1489582731268 2" xfId="22498" xr:uid="{00000000-0005-0000-0000-0000B8390000}"/>
    <cellStyle name="style1489582731362" xfId="13697" xr:uid="{00000000-0005-0000-0000-0000B9390000}"/>
    <cellStyle name="style1489582731362 2" xfId="22499" xr:uid="{00000000-0005-0000-0000-0000BA390000}"/>
    <cellStyle name="style1489582731456" xfId="13698" xr:uid="{00000000-0005-0000-0000-0000BB390000}"/>
    <cellStyle name="style1489582731456 2" xfId="22500" xr:uid="{00000000-0005-0000-0000-0000BC390000}"/>
    <cellStyle name="style1489582731534" xfId="13699" xr:uid="{00000000-0005-0000-0000-0000BD390000}"/>
    <cellStyle name="style1489582731534 2" xfId="22501" xr:uid="{00000000-0005-0000-0000-0000BE390000}"/>
    <cellStyle name="style1489582731628" xfId="13700" xr:uid="{00000000-0005-0000-0000-0000BF390000}"/>
    <cellStyle name="style1489582731628 2" xfId="22504" xr:uid="{00000000-0005-0000-0000-0000C0390000}"/>
    <cellStyle name="style1489582731722" xfId="13701" xr:uid="{00000000-0005-0000-0000-0000C1390000}"/>
    <cellStyle name="style1489582731722 2" xfId="22505" xr:uid="{00000000-0005-0000-0000-0000C2390000}"/>
    <cellStyle name="style1489582731815" xfId="13702" xr:uid="{00000000-0005-0000-0000-0000C3390000}"/>
    <cellStyle name="style1489582731815 2" xfId="22506" xr:uid="{00000000-0005-0000-0000-0000C4390000}"/>
    <cellStyle name="style1489582731909" xfId="13703" xr:uid="{00000000-0005-0000-0000-0000C5390000}"/>
    <cellStyle name="style1489582731909 2" xfId="22507" xr:uid="{00000000-0005-0000-0000-0000C6390000}"/>
    <cellStyle name="style1489582732034" xfId="13704" xr:uid="{00000000-0005-0000-0000-0000C7390000}"/>
    <cellStyle name="style1489582732034 2" xfId="22510" xr:uid="{00000000-0005-0000-0000-0000C8390000}"/>
    <cellStyle name="style1489582732112" xfId="13705" xr:uid="{00000000-0005-0000-0000-0000C9390000}"/>
    <cellStyle name="style1489582732112 2" xfId="22511" xr:uid="{00000000-0005-0000-0000-0000CA390000}"/>
    <cellStyle name="style1489582732206" xfId="13706" xr:uid="{00000000-0005-0000-0000-0000CB390000}"/>
    <cellStyle name="style1489582732206 2" xfId="22512" xr:uid="{00000000-0005-0000-0000-0000CC390000}"/>
    <cellStyle name="style1489582732300" xfId="13707" xr:uid="{00000000-0005-0000-0000-0000CD390000}"/>
    <cellStyle name="style1489582732300 2" xfId="22513" xr:uid="{00000000-0005-0000-0000-0000CE390000}"/>
    <cellStyle name="style1489582732409" xfId="13708" xr:uid="{00000000-0005-0000-0000-0000CF390000}"/>
    <cellStyle name="style1489582732409 2" xfId="22517" xr:uid="{00000000-0005-0000-0000-0000D0390000}"/>
    <cellStyle name="style1489582732472" xfId="13709" xr:uid="{00000000-0005-0000-0000-0000D1390000}"/>
    <cellStyle name="style1489582732472 2" xfId="22518" xr:uid="{00000000-0005-0000-0000-0000D2390000}"/>
    <cellStyle name="style1489582732550" xfId="13710" xr:uid="{00000000-0005-0000-0000-0000D3390000}"/>
    <cellStyle name="style1489582732550 2" xfId="22519" xr:uid="{00000000-0005-0000-0000-0000D4390000}"/>
    <cellStyle name="style1489582732628" xfId="13711" xr:uid="{00000000-0005-0000-0000-0000D5390000}"/>
    <cellStyle name="style1489582732628 2" xfId="22520" xr:uid="{00000000-0005-0000-0000-0000D6390000}"/>
    <cellStyle name="style1489582732706" xfId="13712" xr:uid="{00000000-0005-0000-0000-0000D7390000}"/>
    <cellStyle name="style1489582732706 2" xfId="22521" xr:uid="{00000000-0005-0000-0000-0000D8390000}"/>
    <cellStyle name="style1489582732786" xfId="13713" xr:uid="{00000000-0005-0000-0000-0000D9390000}"/>
    <cellStyle name="style1489582732786 2" xfId="22522" xr:uid="{00000000-0005-0000-0000-0000DA390000}"/>
    <cellStyle name="style1489582732849" xfId="13714" xr:uid="{00000000-0005-0000-0000-0000DB390000}"/>
    <cellStyle name="style1489582732849 2" xfId="22523" xr:uid="{00000000-0005-0000-0000-0000DC390000}"/>
    <cellStyle name="style1489582732927" xfId="13715" xr:uid="{00000000-0005-0000-0000-0000DD390000}"/>
    <cellStyle name="style1489582732927 2" xfId="22524" xr:uid="{00000000-0005-0000-0000-0000DE390000}"/>
    <cellStyle name="style1489582733052" xfId="13716" xr:uid="{00000000-0005-0000-0000-0000DF390000}"/>
    <cellStyle name="style1489582733052 2" xfId="22525" xr:uid="{00000000-0005-0000-0000-0000E0390000}"/>
    <cellStyle name="style1489582733130" xfId="13717" xr:uid="{00000000-0005-0000-0000-0000E1390000}"/>
    <cellStyle name="style1489582733130 2" xfId="22526" xr:uid="{00000000-0005-0000-0000-0000E2390000}"/>
    <cellStyle name="style1489582733208" xfId="13718" xr:uid="{00000000-0005-0000-0000-0000E3390000}"/>
    <cellStyle name="style1489582733208 2" xfId="22527" xr:uid="{00000000-0005-0000-0000-0000E4390000}"/>
    <cellStyle name="style1489582733284" xfId="13719" xr:uid="{00000000-0005-0000-0000-0000E5390000}"/>
    <cellStyle name="style1489582733284 2" xfId="22528" xr:uid="{00000000-0005-0000-0000-0000E6390000}"/>
    <cellStyle name="style1489582772263" xfId="13720" xr:uid="{00000000-0005-0000-0000-0000E7390000}"/>
    <cellStyle name="style1489582772263 2" xfId="22529" xr:uid="{00000000-0005-0000-0000-0000E8390000}"/>
    <cellStyle name="style1489582772356" xfId="13721" xr:uid="{00000000-0005-0000-0000-0000E9390000}"/>
    <cellStyle name="style1489582772356 2" xfId="22530" xr:uid="{00000000-0005-0000-0000-0000EA390000}"/>
    <cellStyle name="style1489582772453" xfId="13722" xr:uid="{00000000-0005-0000-0000-0000EB390000}"/>
    <cellStyle name="style1489582772453 2" xfId="22535" xr:uid="{00000000-0005-0000-0000-0000EC390000}"/>
    <cellStyle name="style1489582772529" xfId="13723" xr:uid="{00000000-0005-0000-0000-0000ED390000}"/>
    <cellStyle name="style1489582772529 2" xfId="22536" xr:uid="{00000000-0005-0000-0000-0000EE390000}"/>
    <cellStyle name="style1489582772623" xfId="13724" xr:uid="{00000000-0005-0000-0000-0000EF390000}"/>
    <cellStyle name="style1489582772701" xfId="13725" xr:uid="{00000000-0005-0000-0000-0000F0390000}"/>
    <cellStyle name="style1489582772701 2" xfId="22532" xr:uid="{00000000-0005-0000-0000-0000F1390000}"/>
    <cellStyle name="style1489582772795" xfId="13726" xr:uid="{00000000-0005-0000-0000-0000F2390000}"/>
    <cellStyle name="style1489582772795 2" xfId="22533" xr:uid="{00000000-0005-0000-0000-0000F3390000}"/>
    <cellStyle name="style1489582772889" xfId="13727" xr:uid="{00000000-0005-0000-0000-0000F4390000}"/>
    <cellStyle name="style1489582772889 2" xfId="22531" xr:uid="{00000000-0005-0000-0000-0000F5390000}"/>
    <cellStyle name="style1489582772967" xfId="13728" xr:uid="{00000000-0005-0000-0000-0000F6390000}"/>
    <cellStyle name="style1489582772967 2" xfId="22534" xr:uid="{00000000-0005-0000-0000-0000F7390000}"/>
    <cellStyle name="style1489582773061" xfId="13729" xr:uid="{00000000-0005-0000-0000-0000F8390000}"/>
    <cellStyle name="style1489582773061 2" xfId="22537" xr:uid="{00000000-0005-0000-0000-0000F9390000}"/>
    <cellStyle name="style1489582773154" xfId="13730" xr:uid="{00000000-0005-0000-0000-0000FA390000}"/>
    <cellStyle name="style1489582773154 2" xfId="22538" xr:uid="{00000000-0005-0000-0000-0000FB390000}"/>
    <cellStyle name="style1489582773233" xfId="13731" xr:uid="{00000000-0005-0000-0000-0000FC390000}"/>
    <cellStyle name="style1489582773233 2" xfId="22539" xr:uid="{00000000-0005-0000-0000-0000FD390000}"/>
    <cellStyle name="style1489582773326" xfId="13732" xr:uid="{00000000-0005-0000-0000-0000FE390000}"/>
    <cellStyle name="style1489582773326 2" xfId="22540" xr:uid="{00000000-0005-0000-0000-0000FF390000}"/>
    <cellStyle name="style1489582773436" xfId="13733" xr:uid="{00000000-0005-0000-0000-0000003A0000}"/>
    <cellStyle name="style1489582773436 2" xfId="22541" xr:uid="{00000000-0005-0000-0000-0000013A0000}"/>
    <cellStyle name="style1489582773530" xfId="13734" xr:uid="{00000000-0005-0000-0000-0000023A0000}"/>
    <cellStyle name="style1489582773530 2" xfId="22547" xr:uid="{00000000-0005-0000-0000-0000033A0000}"/>
    <cellStyle name="style1489582773623" xfId="13735" xr:uid="{00000000-0005-0000-0000-0000043A0000}"/>
    <cellStyle name="style1489582773623 2" xfId="22542" xr:uid="{00000000-0005-0000-0000-0000053A0000}"/>
    <cellStyle name="style1489582773702" xfId="13736" xr:uid="{00000000-0005-0000-0000-0000063A0000}"/>
    <cellStyle name="style1489582773702 2" xfId="22548" xr:uid="{00000000-0005-0000-0000-0000073A0000}"/>
    <cellStyle name="style1489582773827" xfId="13737" xr:uid="{00000000-0005-0000-0000-0000083A0000}"/>
    <cellStyle name="style1489582773827 2" xfId="22553" xr:uid="{00000000-0005-0000-0000-0000093A0000}"/>
    <cellStyle name="style1489582773978" xfId="13738" xr:uid="{00000000-0005-0000-0000-00000A3A0000}"/>
    <cellStyle name="style1489582773978 2" xfId="22554" xr:uid="{00000000-0005-0000-0000-00000B3A0000}"/>
    <cellStyle name="style1489582774062" xfId="13739" xr:uid="{00000000-0005-0000-0000-00000C3A0000}"/>
    <cellStyle name="style1489582774062 2" xfId="22543" xr:uid="{00000000-0005-0000-0000-00000D3A0000}"/>
    <cellStyle name="style1489582774172" xfId="13740" xr:uid="{00000000-0005-0000-0000-00000E3A0000}"/>
    <cellStyle name="style1489582774172 2" xfId="22544" xr:uid="{00000000-0005-0000-0000-00000F3A0000}"/>
    <cellStyle name="style1489582774250" xfId="13741" xr:uid="{00000000-0005-0000-0000-0000103A0000}"/>
    <cellStyle name="style1489582774250 2" xfId="22545" xr:uid="{00000000-0005-0000-0000-0000113A0000}"/>
    <cellStyle name="style1489582774343" xfId="13742" xr:uid="{00000000-0005-0000-0000-0000123A0000}"/>
    <cellStyle name="style1489582774343 2" xfId="22546" xr:uid="{00000000-0005-0000-0000-0000133A0000}"/>
    <cellStyle name="style1489582774437" xfId="13743" xr:uid="{00000000-0005-0000-0000-0000143A0000}"/>
    <cellStyle name="style1489582774437 2" xfId="22549" xr:uid="{00000000-0005-0000-0000-0000153A0000}"/>
    <cellStyle name="style1489582774516" xfId="13744" xr:uid="{00000000-0005-0000-0000-0000163A0000}"/>
    <cellStyle name="style1489582774516 2" xfId="22550" xr:uid="{00000000-0005-0000-0000-0000173A0000}"/>
    <cellStyle name="style1489582774609" xfId="13745" xr:uid="{00000000-0005-0000-0000-0000183A0000}"/>
    <cellStyle name="style1489582774609 2" xfId="22551" xr:uid="{00000000-0005-0000-0000-0000193A0000}"/>
    <cellStyle name="style1489582774687" xfId="13746" xr:uid="{00000000-0005-0000-0000-00001A3A0000}"/>
    <cellStyle name="style1489582774687 2" xfId="22552" xr:uid="{00000000-0005-0000-0000-00001B3A0000}"/>
    <cellStyle name="style1489582774797" xfId="13747" xr:uid="{00000000-0005-0000-0000-00001C3A0000}"/>
    <cellStyle name="style1489582774797 2" xfId="22555" xr:uid="{00000000-0005-0000-0000-00001D3A0000}"/>
    <cellStyle name="style1489582774875" xfId="13748" xr:uid="{00000000-0005-0000-0000-00001E3A0000}"/>
    <cellStyle name="style1489582774875 2" xfId="22556" xr:uid="{00000000-0005-0000-0000-00001F3A0000}"/>
    <cellStyle name="style1489582774969" xfId="13749" xr:uid="{00000000-0005-0000-0000-0000203A0000}"/>
    <cellStyle name="style1489582774969 2" xfId="22557" xr:uid="{00000000-0005-0000-0000-0000213A0000}"/>
    <cellStyle name="style1489582775064" xfId="13750" xr:uid="{00000000-0005-0000-0000-0000223A0000}"/>
    <cellStyle name="style1489582775064 2" xfId="22558" xr:uid="{00000000-0005-0000-0000-0000233A0000}"/>
    <cellStyle name="style1489582775157" xfId="13751" xr:uid="{00000000-0005-0000-0000-0000243A0000}"/>
    <cellStyle name="style1489582775157 2" xfId="22559" xr:uid="{00000000-0005-0000-0000-0000253A0000}"/>
    <cellStyle name="style1489582775235" xfId="13752" xr:uid="{00000000-0005-0000-0000-0000263A0000}"/>
    <cellStyle name="style1489582775235 2" xfId="22560" xr:uid="{00000000-0005-0000-0000-0000273A0000}"/>
    <cellStyle name="style1489582775314" xfId="13753" xr:uid="{00000000-0005-0000-0000-0000283A0000}"/>
    <cellStyle name="style1489582775314 2" xfId="22561" xr:uid="{00000000-0005-0000-0000-0000293A0000}"/>
    <cellStyle name="style1489582775376" xfId="13754" xr:uid="{00000000-0005-0000-0000-00002A3A0000}"/>
    <cellStyle name="style1489582775376 2" xfId="22562" xr:uid="{00000000-0005-0000-0000-00002B3A0000}"/>
    <cellStyle name="style1489582775454" xfId="13755" xr:uid="{00000000-0005-0000-0000-00002C3A0000}"/>
    <cellStyle name="style1489582775454 2" xfId="22563" xr:uid="{00000000-0005-0000-0000-00002D3A0000}"/>
    <cellStyle name="style1489582775533" xfId="13756" xr:uid="{00000000-0005-0000-0000-00002E3A0000}"/>
    <cellStyle name="style1489582775533 2" xfId="22564" xr:uid="{00000000-0005-0000-0000-00002F3A0000}"/>
    <cellStyle name="style1489582775611" xfId="13757" xr:uid="{00000000-0005-0000-0000-0000303A0000}"/>
    <cellStyle name="style1489582775611 2" xfId="22565" xr:uid="{00000000-0005-0000-0000-0000313A0000}"/>
    <cellStyle name="style1489582775689" xfId="13758" xr:uid="{00000000-0005-0000-0000-0000323A0000}"/>
    <cellStyle name="style1489582775689 2" xfId="22566" xr:uid="{00000000-0005-0000-0000-0000333A0000}"/>
    <cellStyle name="style1489582775767" xfId="13759" xr:uid="{00000000-0005-0000-0000-0000343A0000}"/>
    <cellStyle name="style1489582775767 2" xfId="22567" xr:uid="{00000000-0005-0000-0000-0000353A0000}"/>
    <cellStyle name="style1489582775845" xfId="13760" xr:uid="{00000000-0005-0000-0000-0000363A0000}"/>
    <cellStyle name="style1489582775845 2" xfId="22568" xr:uid="{00000000-0005-0000-0000-0000373A0000}"/>
    <cellStyle name="style1489582775923" xfId="13761" xr:uid="{00000000-0005-0000-0000-0000383A0000}"/>
    <cellStyle name="style1489582775923 2" xfId="22569" xr:uid="{00000000-0005-0000-0000-0000393A0000}"/>
    <cellStyle name="style1489582775986" xfId="13762" xr:uid="{00000000-0005-0000-0000-00003A3A0000}"/>
    <cellStyle name="style1489582775986 2" xfId="22570" xr:uid="{00000000-0005-0000-0000-00003B3A0000}"/>
    <cellStyle name="style1489582814479" xfId="13763" xr:uid="{00000000-0005-0000-0000-00003C3A0000}"/>
    <cellStyle name="style1489582814573" xfId="13764" xr:uid="{00000000-0005-0000-0000-00003D3A0000}"/>
    <cellStyle name="style1489582814573 2" xfId="22572" xr:uid="{00000000-0005-0000-0000-00003E3A0000}"/>
    <cellStyle name="style1489582814667" xfId="13765" xr:uid="{00000000-0005-0000-0000-00003F3A0000}"/>
    <cellStyle name="style1489582814667 2" xfId="22573" xr:uid="{00000000-0005-0000-0000-0000403A0000}"/>
    <cellStyle name="style1489582814746" xfId="13766" xr:uid="{00000000-0005-0000-0000-0000413A0000}"/>
    <cellStyle name="style1489582814746 2" xfId="22571" xr:uid="{00000000-0005-0000-0000-0000423A0000}"/>
    <cellStyle name="style1489582814840" xfId="13767" xr:uid="{00000000-0005-0000-0000-0000433A0000}"/>
    <cellStyle name="style1489582814840 2" xfId="22574" xr:uid="{00000000-0005-0000-0000-0000443A0000}"/>
    <cellStyle name="style1489582814949" xfId="13768" xr:uid="{00000000-0005-0000-0000-0000453A0000}"/>
    <cellStyle name="style1489582814949 2" xfId="22575" xr:uid="{00000000-0005-0000-0000-0000463A0000}"/>
    <cellStyle name="style1489582815043" xfId="13769" xr:uid="{00000000-0005-0000-0000-0000473A0000}"/>
    <cellStyle name="style1489582815043 2" xfId="22576" xr:uid="{00000000-0005-0000-0000-0000483A0000}"/>
    <cellStyle name="style1489582815137" xfId="13770" xr:uid="{00000000-0005-0000-0000-0000493A0000}"/>
    <cellStyle name="style1489582815137 2" xfId="22577" xr:uid="{00000000-0005-0000-0000-00004A3A0000}"/>
    <cellStyle name="style1489582815231" xfId="13771" xr:uid="{00000000-0005-0000-0000-00004B3A0000}"/>
    <cellStyle name="style1489582815231 2" xfId="22578" xr:uid="{00000000-0005-0000-0000-00004C3A0000}"/>
    <cellStyle name="style1489582815309" xfId="13772" xr:uid="{00000000-0005-0000-0000-00004D3A0000}"/>
    <cellStyle name="style1489582815309 2" xfId="22580" xr:uid="{00000000-0005-0000-0000-00004E3A0000}"/>
    <cellStyle name="style1489582815402" xfId="13773" xr:uid="{00000000-0005-0000-0000-00004F3A0000}"/>
    <cellStyle name="style1489582815402 2" xfId="22581" xr:uid="{00000000-0005-0000-0000-0000503A0000}"/>
    <cellStyle name="style1489582815496" xfId="13774" xr:uid="{00000000-0005-0000-0000-0000513A0000}"/>
    <cellStyle name="style1489582815496 2" xfId="22583" xr:uid="{00000000-0005-0000-0000-0000523A0000}"/>
    <cellStyle name="style1489582815590" xfId="13775" xr:uid="{00000000-0005-0000-0000-0000533A0000}"/>
    <cellStyle name="style1489582815590 2" xfId="22584" xr:uid="{00000000-0005-0000-0000-0000543A0000}"/>
    <cellStyle name="style1489582815684" xfId="13776" xr:uid="{00000000-0005-0000-0000-0000553A0000}"/>
    <cellStyle name="style1489582815684 2" xfId="22579" xr:uid="{00000000-0005-0000-0000-0000563A0000}"/>
    <cellStyle name="style1489582815763" xfId="13777" xr:uid="{00000000-0005-0000-0000-0000573A0000}"/>
    <cellStyle name="style1489582815763 2" xfId="22582" xr:uid="{00000000-0005-0000-0000-0000583A0000}"/>
    <cellStyle name="style1489582815857" xfId="13778" xr:uid="{00000000-0005-0000-0000-0000593A0000}"/>
    <cellStyle name="style1489582815857 2" xfId="22585" xr:uid="{00000000-0005-0000-0000-00005A3A0000}"/>
    <cellStyle name="style1489582815935" xfId="13779" xr:uid="{00000000-0005-0000-0000-00005B3A0000}"/>
    <cellStyle name="style1489582816060" xfId="13780" xr:uid="{00000000-0005-0000-0000-00005C3A0000}"/>
    <cellStyle name="style1489582816060 2" xfId="22587" xr:uid="{00000000-0005-0000-0000-00005D3A0000}"/>
    <cellStyle name="style1489582816224" xfId="13781" xr:uid="{00000000-0005-0000-0000-00005E3A0000}"/>
    <cellStyle name="style1489582816224 2" xfId="22588" xr:uid="{00000000-0005-0000-0000-00005F3A0000}"/>
    <cellStyle name="style1489582816310" xfId="13782" xr:uid="{00000000-0005-0000-0000-0000603A0000}"/>
    <cellStyle name="style1489582816310 2" xfId="22586" xr:uid="{00000000-0005-0000-0000-0000613A0000}"/>
    <cellStyle name="style1489582854584" xfId="13783" xr:uid="{00000000-0005-0000-0000-0000623A0000}"/>
    <cellStyle name="style1489582854678" xfId="13784" xr:uid="{00000000-0005-0000-0000-0000633A0000}"/>
    <cellStyle name="style1489582854678 2" xfId="22590" xr:uid="{00000000-0005-0000-0000-0000643A0000}"/>
    <cellStyle name="style1489582854788" xfId="13785" xr:uid="{00000000-0005-0000-0000-0000653A0000}"/>
    <cellStyle name="style1489582854788 2" xfId="22591" xr:uid="{00000000-0005-0000-0000-0000663A0000}"/>
    <cellStyle name="style1489582854896" xfId="13786" xr:uid="{00000000-0005-0000-0000-0000673A0000}"/>
    <cellStyle name="style1489582854896 2" xfId="22589" xr:uid="{00000000-0005-0000-0000-0000683A0000}"/>
    <cellStyle name="style1489582854974" xfId="13787" xr:uid="{00000000-0005-0000-0000-0000693A0000}"/>
    <cellStyle name="style1489582854974 2" xfId="22592" xr:uid="{00000000-0005-0000-0000-00006A3A0000}"/>
    <cellStyle name="style1489582855052" xfId="13788" xr:uid="{00000000-0005-0000-0000-00006B3A0000}"/>
    <cellStyle name="style1489582855052 2" xfId="22593" xr:uid="{00000000-0005-0000-0000-00006C3A0000}"/>
    <cellStyle name="style1489582855131" xfId="13789" xr:uid="{00000000-0005-0000-0000-00006D3A0000}"/>
    <cellStyle name="style1489582855131 2" xfId="22598" xr:uid="{00000000-0005-0000-0000-00006E3A0000}"/>
    <cellStyle name="style1489582855209" xfId="13790" xr:uid="{00000000-0005-0000-0000-00006F3A0000}"/>
    <cellStyle name="style1489582855209 2" xfId="22599" xr:uid="{00000000-0005-0000-0000-0000703A0000}"/>
    <cellStyle name="style1489582855302" xfId="13791" xr:uid="{00000000-0005-0000-0000-0000713A0000}"/>
    <cellStyle name="style1489582855402" xfId="13792" xr:uid="{00000000-0005-0000-0000-0000723A0000}"/>
    <cellStyle name="style1489582855402 2" xfId="22595" xr:uid="{00000000-0005-0000-0000-0000733A0000}"/>
    <cellStyle name="style1489582855476" xfId="13793" xr:uid="{00000000-0005-0000-0000-0000743A0000}"/>
    <cellStyle name="style1489582855476 2" xfId="22596" xr:uid="{00000000-0005-0000-0000-0000753A0000}"/>
    <cellStyle name="style1489582855569" xfId="13794" xr:uid="{00000000-0005-0000-0000-0000763A0000}"/>
    <cellStyle name="style1489582855569 2" xfId="22594" xr:uid="{00000000-0005-0000-0000-0000773A0000}"/>
    <cellStyle name="style1489582855647" xfId="13795" xr:uid="{00000000-0005-0000-0000-0000783A0000}"/>
    <cellStyle name="style1489582855647 2" xfId="22597" xr:uid="{00000000-0005-0000-0000-0000793A0000}"/>
    <cellStyle name="style1489582855741" xfId="13796" xr:uid="{00000000-0005-0000-0000-00007A3A0000}"/>
    <cellStyle name="style1489582855741 2" xfId="22600" xr:uid="{00000000-0005-0000-0000-00007B3A0000}"/>
    <cellStyle name="style1489582855819" xfId="13797" xr:uid="{00000000-0005-0000-0000-00007C3A0000}"/>
    <cellStyle name="style1489582855819 2" xfId="22601" xr:uid="{00000000-0005-0000-0000-00007D3A0000}"/>
    <cellStyle name="style1489582855913" xfId="13798" xr:uid="{00000000-0005-0000-0000-00007E3A0000}"/>
    <cellStyle name="style1489582855913 2" xfId="22602" xr:uid="{00000000-0005-0000-0000-00007F3A0000}"/>
    <cellStyle name="style1489582856007" xfId="13799" xr:uid="{00000000-0005-0000-0000-0000803A0000}"/>
    <cellStyle name="style1489582856007 2" xfId="22603" xr:uid="{00000000-0005-0000-0000-0000813A0000}"/>
    <cellStyle name="style1489582856101" xfId="13800" xr:uid="{00000000-0005-0000-0000-0000823A0000}"/>
    <cellStyle name="style1489582856101 2" xfId="22604" xr:uid="{00000000-0005-0000-0000-0000833A0000}"/>
    <cellStyle name="style1489582856257" xfId="13801" xr:uid="{00000000-0005-0000-0000-0000843A0000}"/>
    <cellStyle name="style1489582856257 2" xfId="22610" xr:uid="{00000000-0005-0000-0000-0000853A0000}"/>
    <cellStyle name="style1489582856351" xfId="13802" xr:uid="{00000000-0005-0000-0000-0000863A0000}"/>
    <cellStyle name="style1489582856351 2" xfId="22616" xr:uid="{00000000-0005-0000-0000-0000873A0000}"/>
    <cellStyle name="style1489582856430" xfId="13803" xr:uid="{00000000-0005-0000-0000-0000883A0000}"/>
    <cellStyle name="style1489582856430 2" xfId="22605" xr:uid="{00000000-0005-0000-0000-0000893A0000}"/>
    <cellStyle name="style1489582856524" xfId="13804" xr:uid="{00000000-0005-0000-0000-00008A3A0000}"/>
    <cellStyle name="style1489582856524 2" xfId="22611" xr:uid="{00000000-0005-0000-0000-00008B3A0000}"/>
    <cellStyle name="style1489582856618" xfId="13805" xr:uid="{00000000-0005-0000-0000-00008C3A0000}"/>
    <cellStyle name="style1489582856618 2" xfId="22617" xr:uid="{00000000-0005-0000-0000-00008D3A0000}"/>
    <cellStyle name="style1489582856696" xfId="13806" xr:uid="{00000000-0005-0000-0000-00008E3A0000}"/>
    <cellStyle name="style1489582856696 2" xfId="22606" xr:uid="{00000000-0005-0000-0000-00008F3A0000}"/>
    <cellStyle name="style1489582856789" xfId="13807" xr:uid="{00000000-0005-0000-0000-0000903A0000}"/>
    <cellStyle name="style1489582856789 2" xfId="22607" xr:uid="{00000000-0005-0000-0000-0000913A0000}"/>
    <cellStyle name="style1489582856868" xfId="13808" xr:uid="{00000000-0005-0000-0000-0000923A0000}"/>
    <cellStyle name="style1489582856868 2" xfId="22608" xr:uid="{00000000-0005-0000-0000-0000933A0000}"/>
    <cellStyle name="style1489582856962" xfId="13809" xr:uid="{00000000-0005-0000-0000-0000943A0000}"/>
    <cellStyle name="style1489582856962 2" xfId="22609" xr:uid="{00000000-0005-0000-0000-0000953A0000}"/>
    <cellStyle name="style1489582857055" xfId="13810" xr:uid="{00000000-0005-0000-0000-0000963A0000}"/>
    <cellStyle name="style1489582857055 2" xfId="22612" xr:uid="{00000000-0005-0000-0000-0000973A0000}"/>
    <cellStyle name="style1489582857133" xfId="13811" xr:uid="{00000000-0005-0000-0000-0000983A0000}"/>
    <cellStyle name="style1489582857133 2" xfId="22613" xr:uid="{00000000-0005-0000-0000-0000993A0000}"/>
    <cellStyle name="style1489582857227" xfId="13812" xr:uid="{00000000-0005-0000-0000-00009A3A0000}"/>
    <cellStyle name="style1489582857227 2" xfId="22614" xr:uid="{00000000-0005-0000-0000-00009B3A0000}"/>
    <cellStyle name="style1489582857305" xfId="13813" xr:uid="{00000000-0005-0000-0000-00009C3A0000}"/>
    <cellStyle name="style1489582857305 2" xfId="22615" xr:uid="{00000000-0005-0000-0000-00009D3A0000}"/>
    <cellStyle name="style1489582857417" xfId="13814" xr:uid="{00000000-0005-0000-0000-00009E3A0000}"/>
    <cellStyle name="style1489582857417 2" xfId="22618" xr:uid="{00000000-0005-0000-0000-00009F3A0000}"/>
    <cellStyle name="style1489582857493" xfId="13815" xr:uid="{00000000-0005-0000-0000-0000A03A0000}"/>
    <cellStyle name="style1489582857493 2" xfId="22619" xr:uid="{00000000-0005-0000-0000-0000A13A0000}"/>
    <cellStyle name="style1489582857587" xfId="13816" xr:uid="{00000000-0005-0000-0000-0000A23A0000}"/>
    <cellStyle name="style1489582857587 2" xfId="22620" xr:uid="{00000000-0005-0000-0000-0000A33A0000}"/>
    <cellStyle name="style1489582857665" xfId="13817" xr:uid="{00000000-0005-0000-0000-0000A43A0000}"/>
    <cellStyle name="style1489582857665 2" xfId="22621" xr:uid="{00000000-0005-0000-0000-0000A53A0000}"/>
    <cellStyle name="style1489582896643" xfId="13818" xr:uid="{00000000-0005-0000-0000-0000A63A0000}"/>
    <cellStyle name="style1489582896784" xfId="13819" xr:uid="{00000000-0005-0000-0000-0000A73A0000}"/>
    <cellStyle name="style1489582896784 2" xfId="22623" xr:uid="{00000000-0005-0000-0000-0000A83A0000}"/>
    <cellStyle name="style1489582896893" xfId="13820" xr:uid="{00000000-0005-0000-0000-0000A93A0000}"/>
    <cellStyle name="style1489582896893 2" xfId="22624" xr:uid="{00000000-0005-0000-0000-0000AA3A0000}"/>
    <cellStyle name="style1489582897003" xfId="13821" xr:uid="{00000000-0005-0000-0000-0000AB3A0000}"/>
    <cellStyle name="style1489582897003 2" xfId="22622" xr:uid="{00000000-0005-0000-0000-0000AC3A0000}"/>
    <cellStyle name="style1489582897111" xfId="13822" xr:uid="{00000000-0005-0000-0000-0000AD3A0000}"/>
    <cellStyle name="style1489582897111 2" xfId="22625" xr:uid="{00000000-0005-0000-0000-0000AE3A0000}"/>
    <cellStyle name="style1489582897189" xfId="13823" xr:uid="{00000000-0005-0000-0000-0000AF3A0000}"/>
    <cellStyle name="style1489582897189 2" xfId="22626" xr:uid="{00000000-0005-0000-0000-0000B03A0000}"/>
    <cellStyle name="style1489582897283" xfId="13824" xr:uid="{00000000-0005-0000-0000-0000B13A0000}"/>
    <cellStyle name="style1489582897283 2" xfId="22631" xr:uid="{00000000-0005-0000-0000-0000B23A0000}"/>
    <cellStyle name="style1489582897392" xfId="13825" xr:uid="{00000000-0005-0000-0000-0000B33A0000}"/>
    <cellStyle name="style1489582897392 2" xfId="22632" xr:uid="{00000000-0005-0000-0000-0000B43A0000}"/>
    <cellStyle name="style1489582897486" xfId="13826" xr:uid="{00000000-0005-0000-0000-0000B53A0000}"/>
    <cellStyle name="style1489582897580" xfId="13827" xr:uid="{00000000-0005-0000-0000-0000B63A0000}"/>
    <cellStyle name="style1489582897580 2" xfId="22628" xr:uid="{00000000-0005-0000-0000-0000B73A0000}"/>
    <cellStyle name="style1489582897675" xfId="13828" xr:uid="{00000000-0005-0000-0000-0000B83A0000}"/>
    <cellStyle name="style1489582897675 2" xfId="22629" xr:uid="{00000000-0005-0000-0000-0000B93A0000}"/>
    <cellStyle name="style1489582897769" xfId="13829" xr:uid="{00000000-0005-0000-0000-0000BA3A0000}"/>
    <cellStyle name="style1489582897769 2" xfId="22627" xr:uid="{00000000-0005-0000-0000-0000BB3A0000}"/>
    <cellStyle name="style1489582897862" xfId="13830" xr:uid="{00000000-0005-0000-0000-0000BC3A0000}"/>
    <cellStyle name="style1489582897862 2" xfId="22630" xr:uid="{00000000-0005-0000-0000-0000BD3A0000}"/>
    <cellStyle name="style1489582897941" xfId="13831" xr:uid="{00000000-0005-0000-0000-0000BE3A0000}"/>
    <cellStyle name="style1489582897941 2" xfId="22633" xr:uid="{00000000-0005-0000-0000-0000BF3A0000}"/>
    <cellStyle name="style1489582898034" xfId="13832" xr:uid="{00000000-0005-0000-0000-0000C03A0000}"/>
    <cellStyle name="style1489582898034 2" xfId="22634" xr:uid="{00000000-0005-0000-0000-0000C13A0000}"/>
    <cellStyle name="style1489582898128" xfId="13833" xr:uid="{00000000-0005-0000-0000-0000C23A0000}"/>
    <cellStyle name="style1489582898128 2" xfId="22635" xr:uid="{00000000-0005-0000-0000-0000C33A0000}"/>
    <cellStyle name="style1489582898269" xfId="13834" xr:uid="{00000000-0005-0000-0000-0000C43A0000}"/>
    <cellStyle name="style1489582898269 2" xfId="22636" xr:uid="{00000000-0005-0000-0000-0000C53A0000}"/>
    <cellStyle name="style1489582898394" xfId="13835" xr:uid="{00000000-0005-0000-0000-0000C63A0000}"/>
    <cellStyle name="style1489582898394 2" xfId="22637" xr:uid="{00000000-0005-0000-0000-0000C73A0000}"/>
    <cellStyle name="style1489582898488" xfId="13836" xr:uid="{00000000-0005-0000-0000-0000C83A0000}"/>
    <cellStyle name="style1489582898488 2" xfId="22643" xr:uid="{00000000-0005-0000-0000-0000C93A0000}"/>
    <cellStyle name="style1489582898566" xfId="13837" xr:uid="{00000000-0005-0000-0000-0000CA3A0000}"/>
    <cellStyle name="style1489582898566 2" xfId="22649" xr:uid="{00000000-0005-0000-0000-0000CB3A0000}"/>
    <cellStyle name="style1489582898661" xfId="13838" xr:uid="{00000000-0005-0000-0000-0000CC3A0000}"/>
    <cellStyle name="style1489582898661 2" xfId="22638" xr:uid="{00000000-0005-0000-0000-0000CD3A0000}"/>
    <cellStyle name="style1489582898754" xfId="13839" xr:uid="{00000000-0005-0000-0000-0000CE3A0000}"/>
    <cellStyle name="style1489582898754 2" xfId="22644" xr:uid="{00000000-0005-0000-0000-0000CF3A0000}"/>
    <cellStyle name="style1489582898833" xfId="13840" xr:uid="{00000000-0005-0000-0000-0000D03A0000}"/>
    <cellStyle name="style1489582898833 2" xfId="22650" xr:uid="{00000000-0005-0000-0000-0000D13A0000}"/>
    <cellStyle name="style1489582898926" xfId="13841" xr:uid="{00000000-0005-0000-0000-0000D23A0000}"/>
    <cellStyle name="style1489582898926 2" xfId="22639" xr:uid="{00000000-0005-0000-0000-0000D33A0000}"/>
    <cellStyle name="style1489582899020" xfId="13842" xr:uid="{00000000-0005-0000-0000-0000D43A0000}"/>
    <cellStyle name="style1489582899020 2" xfId="22640" xr:uid="{00000000-0005-0000-0000-0000D53A0000}"/>
    <cellStyle name="style1489582899121" xfId="13843" xr:uid="{00000000-0005-0000-0000-0000D63A0000}"/>
    <cellStyle name="style1489582899121 2" xfId="22641" xr:uid="{00000000-0005-0000-0000-0000D73A0000}"/>
    <cellStyle name="style1489582899207" xfId="13844" xr:uid="{00000000-0005-0000-0000-0000D83A0000}"/>
    <cellStyle name="style1489582899207 2" xfId="22642" xr:uid="{00000000-0005-0000-0000-0000D93A0000}"/>
    <cellStyle name="style1489582899285" xfId="13845" xr:uid="{00000000-0005-0000-0000-0000DA3A0000}"/>
    <cellStyle name="style1489582899285 2" xfId="22645" xr:uid="{00000000-0005-0000-0000-0000DB3A0000}"/>
    <cellStyle name="style1489582899379" xfId="13846" xr:uid="{00000000-0005-0000-0000-0000DC3A0000}"/>
    <cellStyle name="style1489582899379 2" xfId="22646" xr:uid="{00000000-0005-0000-0000-0000DD3A0000}"/>
    <cellStyle name="style1489582899457" xfId="13847" xr:uid="{00000000-0005-0000-0000-0000DE3A0000}"/>
    <cellStyle name="style1489582899457 2" xfId="22647" xr:uid="{00000000-0005-0000-0000-0000DF3A0000}"/>
    <cellStyle name="style1489582899551" xfId="13848" xr:uid="{00000000-0005-0000-0000-0000E03A0000}"/>
    <cellStyle name="style1489582899551 2" xfId="22648" xr:uid="{00000000-0005-0000-0000-0000E13A0000}"/>
    <cellStyle name="style1489582899655" xfId="13849" xr:uid="{00000000-0005-0000-0000-0000E23A0000}"/>
    <cellStyle name="style1489582899655 2" xfId="22651" xr:uid="{00000000-0005-0000-0000-0000E33A0000}"/>
    <cellStyle name="style1489582899740" xfId="13850" xr:uid="{00000000-0005-0000-0000-0000E43A0000}"/>
    <cellStyle name="style1489582899740 2" xfId="22652" xr:uid="{00000000-0005-0000-0000-0000E53A0000}"/>
    <cellStyle name="style1489582899849" xfId="13851" xr:uid="{00000000-0005-0000-0000-0000E63A0000}"/>
    <cellStyle name="style1489582899849 2" xfId="22653" xr:uid="{00000000-0005-0000-0000-0000E73A0000}"/>
    <cellStyle name="style1489582899943" xfId="13852" xr:uid="{00000000-0005-0000-0000-0000E83A0000}"/>
    <cellStyle name="style1489582899943 2" xfId="22654" xr:uid="{00000000-0005-0000-0000-0000E93A0000}"/>
    <cellStyle name="style1489655252410" xfId="13853" xr:uid="{00000000-0005-0000-0000-0000EA3A0000}"/>
    <cellStyle name="style1489655252580" xfId="13854" xr:uid="{00000000-0005-0000-0000-0000EB3A0000}"/>
    <cellStyle name="style1489655252737" xfId="13855" xr:uid="{00000000-0005-0000-0000-0000EC3A0000}"/>
    <cellStyle name="style1489655252896" xfId="13856" xr:uid="{00000000-0005-0000-0000-0000ED3A0000}"/>
    <cellStyle name="style1489655253023" xfId="13857" xr:uid="{00000000-0005-0000-0000-0000EE3A0000}"/>
    <cellStyle name="style1489655253195" xfId="13858" xr:uid="{00000000-0005-0000-0000-0000EF3A0000}"/>
    <cellStyle name="style1489655253320" xfId="13859" xr:uid="{00000000-0005-0000-0000-0000F03A0000}"/>
    <cellStyle name="style1489655253505" xfId="13860" xr:uid="{00000000-0005-0000-0000-0000F13A0000}"/>
    <cellStyle name="style1489655253614" xfId="13861" xr:uid="{00000000-0005-0000-0000-0000F23A0000}"/>
    <cellStyle name="style1489655253802" xfId="13862" xr:uid="{00000000-0005-0000-0000-0000F33A0000}"/>
    <cellStyle name="style1489655254081" xfId="13863" xr:uid="{00000000-0005-0000-0000-0000F43A0000}"/>
    <cellStyle name="style1489655254253" xfId="13864" xr:uid="{00000000-0005-0000-0000-0000F53A0000}"/>
    <cellStyle name="style1489655254362" xfId="13865" xr:uid="{00000000-0005-0000-0000-0000F63A0000}"/>
    <cellStyle name="style1489655254502" xfId="13866" xr:uid="{00000000-0005-0000-0000-0000F73A0000}"/>
    <cellStyle name="style1489655254643" xfId="13867" xr:uid="{00000000-0005-0000-0000-0000F83A0000}"/>
    <cellStyle name="style1489655254799" xfId="13868" xr:uid="{00000000-0005-0000-0000-0000F93A0000}"/>
    <cellStyle name="style1489655255004" xfId="13869" xr:uid="{00000000-0005-0000-0000-0000FA3A0000}"/>
    <cellStyle name="style1489655255161" xfId="13870" xr:uid="{00000000-0005-0000-0000-0000FB3A0000}"/>
    <cellStyle name="style1489655255317" xfId="13871" xr:uid="{00000000-0005-0000-0000-0000FC3A0000}"/>
    <cellStyle name="style1489655255484" xfId="13872" xr:uid="{00000000-0005-0000-0000-0000FD3A0000}"/>
    <cellStyle name="style1489655255635" xfId="13873" xr:uid="{00000000-0005-0000-0000-0000FE3A0000}"/>
    <cellStyle name="style1489655255775" xfId="13874" xr:uid="{00000000-0005-0000-0000-0000FF3A0000}"/>
    <cellStyle name="style1489655255916" xfId="13875" xr:uid="{00000000-0005-0000-0000-0000003B0000}"/>
    <cellStyle name="style1489655256066" xfId="13876" xr:uid="{00000000-0005-0000-0000-0000013B0000}"/>
    <cellStyle name="style1489655256206" xfId="13877" xr:uid="{00000000-0005-0000-0000-0000023B0000}"/>
    <cellStyle name="style1489655256347" xfId="13878" xr:uid="{00000000-0005-0000-0000-0000033B0000}"/>
    <cellStyle name="style1489655256472" xfId="13879" xr:uid="{00000000-0005-0000-0000-0000043B0000}"/>
    <cellStyle name="style1489655256613" xfId="13880" xr:uid="{00000000-0005-0000-0000-0000053B0000}"/>
    <cellStyle name="style1489655256738" xfId="13881" xr:uid="{00000000-0005-0000-0000-0000063B0000}"/>
    <cellStyle name="style1489655256941" xfId="13882" xr:uid="{00000000-0005-0000-0000-0000073B0000}"/>
    <cellStyle name="style1489655257052" xfId="13883" xr:uid="{00000000-0005-0000-0000-0000083B0000}"/>
    <cellStyle name="style1489655302990" xfId="13884" xr:uid="{00000000-0005-0000-0000-0000093B0000}"/>
    <cellStyle name="style1489655303115" xfId="13885" xr:uid="{00000000-0005-0000-0000-00000A3B0000}"/>
    <cellStyle name="style1489655303239" xfId="13886" xr:uid="{00000000-0005-0000-0000-00000B3B0000}"/>
    <cellStyle name="style1489655303348" xfId="13887" xr:uid="{00000000-0005-0000-0000-00000C3B0000}"/>
    <cellStyle name="style1489655303457" xfId="13888" xr:uid="{00000000-0005-0000-0000-00000D3B0000}"/>
    <cellStyle name="style1489655303582" xfId="13889" xr:uid="{00000000-0005-0000-0000-00000E3B0000}"/>
    <cellStyle name="style1489655303754" xfId="13890" xr:uid="{00000000-0005-0000-0000-00000F3B0000}"/>
    <cellStyle name="style1489655303867" xfId="13891" xr:uid="{00000000-0005-0000-0000-0000103B0000}"/>
    <cellStyle name="style1489655303961" xfId="13892" xr:uid="{00000000-0005-0000-0000-0000113B0000}"/>
    <cellStyle name="style1489655304070" xfId="13893" xr:uid="{00000000-0005-0000-0000-0000123B0000}"/>
    <cellStyle name="style1489655304195" xfId="13894" xr:uid="{00000000-0005-0000-0000-0000133B0000}"/>
    <cellStyle name="style1489655304318" xfId="13895" xr:uid="{00000000-0005-0000-0000-0000143B0000}"/>
    <cellStyle name="style1489655304396" xfId="13896" xr:uid="{00000000-0005-0000-0000-0000153B0000}"/>
    <cellStyle name="style1489655304521" xfId="13897" xr:uid="{00000000-0005-0000-0000-0000163B0000}"/>
    <cellStyle name="style1489655304662" xfId="13898" xr:uid="{00000000-0005-0000-0000-0000173B0000}"/>
    <cellStyle name="style1489655304795" xfId="13899" xr:uid="{00000000-0005-0000-0000-0000183B0000}"/>
    <cellStyle name="style1489655304920" xfId="13900" xr:uid="{00000000-0005-0000-0000-0000193B0000}"/>
    <cellStyle name="style1489655305014" xfId="13901" xr:uid="{00000000-0005-0000-0000-00001A3B0000}"/>
    <cellStyle name="style1489655305123" xfId="13902" xr:uid="{00000000-0005-0000-0000-00001B3B0000}"/>
    <cellStyle name="style1489655305232" xfId="13903" xr:uid="{00000000-0005-0000-0000-00001C3B0000}"/>
    <cellStyle name="style1489655305335" xfId="13904" xr:uid="{00000000-0005-0000-0000-00001D3B0000}"/>
    <cellStyle name="style1489655305429" xfId="13905" xr:uid="{00000000-0005-0000-0000-00001E3B0000}"/>
    <cellStyle name="style1489655305522" xfId="13906" xr:uid="{00000000-0005-0000-0000-00001F3B0000}"/>
    <cellStyle name="style1489655305616" xfId="13907" xr:uid="{00000000-0005-0000-0000-0000203B0000}"/>
    <cellStyle name="style1489655305694" xfId="13908" xr:uid="{00000000-0005-0000-0000-0000213B0000}"/>
    <cellStyle name="style1489655305798" xfId="13909" xr:uid="{00000000-0005-0000-0000-0000223B0000}"/>
    <cellStyle name="style1489655305882" xfId="13910" xr:uid="{00000000-0005-0000-0000-0000233B0000}"/>
    <cellStyle name="style1489655306007" xfId="13911" xr:uid="{00000000-0005-0000-0000-0000243B0000}"/>
    <cellStyle name="style1489655306132" xfId="13912" xr:uid="{00000000-0005-0000-0000-0000253B0000}"/>
    <cellStyle name="style1489655306241" xfId="13913" xr:uid="{00000000-0005-0000-0000-0000263B0000}"/>
    <cellStyle name="style1489655306461" xfId="13914" xr:uid="{00000000-0005-0000-0000-0000273B0000}"/>
    <cellStyle name="style1489655306554" xfId="13915" xr:uid="{00000000-0005-0000-0000-0000283B0000}"/>
    <cellStyle name="style1489655345795" xfId="13916" xr:uid="{00000000-0005-0000-0000-0000293B0000}"/>
    <cellStyle name="style1489655345905" xfId="13917" xr:uid="{00000000-0005-0000-0000-00002A3B0000}"/>
    <cellStyle name="style1489655346014" xfId="13918" xr:uid="{00000000-0005-0000-0000-00002B3B0000}"/>
    <cellStyle name="style1489655346108" xfId="13919" xr:uid="{00000000-0005-0000-0000-00002C3B0000}"/>
    <cellStyle name="style1489655346203" xfId="13920" xr:uid="{00000000-0005-0000-0000-00002D3B0000}"/>
    <cellStyle name="style1489655346297" xfId="13921" xr:uid="{00000000-0005-0000-0000-00002E3B0000}"/>
    <cellStyle name="style1489655346390" xfId="13922" xr:uid="{00000000-0005-0000-0000-00002F3B0000}"/>
    <cellStyle name="style1489655346484" xfId="13923" xr:uid="{00000000-0005-0000-0000-0000303B0000}"/>
    <cellStyle name="style1489655346562" xfId="13924" xr:uid="{00000000-0005-0000-0000-0000313B0000}"/>
    <cellStyle name="style1489655346656" xfId="13925" xr:uid="{00000000-0005-0000-0000-0000323B0000}"/>
    <cellStyle name="style1489655346765" xfId="13926" xr:uid="{00000000-0005-0000-0000-0000333B0000}"/>
    <cellStyle name="style1489655346874" xfId="13927" xr:uid="{00000000-0005-0000-0000-0000343B0000}"/>
    <cellStyle name="style1489655346952" xfId="13928" xr:uid="{00000000-0005-0000-0000-0000353B0000}"/>
    <cellStyle name="style1489655347046" xfId="13929" xr:uid="{00000000-0005-0000-0000-0000363B0000}"/>
    <cellStyle name="style1489655347124" xfId="13930" xr:uid="{00000000-0005-0000-0000-0000373B0000}"/>
    <cellStyle name="style1489655347219" xfId="13931" xr:uid="{00000000-0005-0000-0000-0000383B0000}"/>
    <cellStyle name="style1489655347328" xfId="13932" xr:uid="{00000000-0005-0000-0000-0000393B0000}"/>
    <cellStyle name="style1489655347469" xfId="13933" xr:uid="{00000000-0005-0000-0000-00003A3B0000}"/>
    <cellStyle name="style1489655347563" xfId="13934" xr:uid="{00000000-0005-0000-0000-00003B3B0000}"/>
    <cellStyle name="style1489655347657" xfId="13935" xr:uid="{00000000-0005-0000-0000-00003C3B0000}"/>
    <cellStyle name="style1489655347751" xfId="13936" xr:uid="{00000000-0005-0000-0000-00003D3B0000}"/>
    <cellStyle name="style1489655347844" xfId="13937" xr:uid="{00000000-0005-0000-0000-00003E3B0000}"/>
    <cellStyle name="style1489655347954" xfId="13938" xr:uid="{00000000-0005-0000-0000-00003F3B0000}"/>
    <cellStyle name="style1489655348047" xfId="13939" xr:uid="{00000000-0005-0000-0000-0000403B0000}"/>
    <cellStyle name="style1489655348157" xfId="13940" xr:uid="{00000000-0005-0000-0000-0000413B0000}"/>
    <cellStyle name="style1489655348267" xfId="13941" xr:uid="{00000000-0005-0000-0000-0000423B0000}"/>
    <cellStyle name="style1489655348397" xfId="13942" xr:uid="{00000000-0005-0000-0000-0000433B0000}"/>
    <cellStyle name="style1489655348475" xfId="13943" xr:uid="{00000000-0005-0000-0000-0000443B0000}"/>
    <cellStyle name="style1489655348632" xfId="13944" xr:uid="{00000000-0005-0000-0000-0000453B0000}"/>
    <cellStyle name="style1489655348813" xfId="13945" xr:uid="{00000000-0005-0000-0000-0000463B0000}"/>
    <cellStyle name="style1489655348969" xfId="13946" xr:uid="{00000000-0005-0000-0000-0000473B0000}"/>
    <cellStyle name="style1489655349047" xfId="13947" xr:uid="{00000000-0005-0000-0000-0000483B0000}"/>
    <cellStyle name="style1489655883134" xfId="13948" xr:uid="{00000000-0005-0000-0000-0000493B0000}"/>
    <cellStyle name="style1489655883228" xfId="13949" xr:uid="{00000000-0005-0000-0000-00004A3B0000}"/>
    <cellStyle name="style1489655883321" xfId="13950" xr:uid="{00000000-0005-0000-0000-00004B3B0000}"/>
    <cellStyle name="style1489655883440" xfId="13951" xr:uid="{00000000-0005-0000-0000-00004C3B0000}"/>
    <cellStyle name="style1489655883541" xfId="13952" xr:uid="{00000000-0005-0000-0000-00004D3B0000}"/>
    <cellStyle name="style1489655883635" xfId="13953" xr:uid="{00000000-0005-0000-0000-00004E3B0000}"/>
    <cellStyle name="style1489655883729" xfId="13954" xr:uid="{00000000-0005-0000-0000-00004F3B0000}"/>
    <cellStyle name="style1489655883822" xfId="13955" xr:uid="{00000000-0005-0000-0000-0000503B0000}"/>
    <cellStyle name="style1489655883930" xfId="13956" xr:uid="{00000000-0005-0000-0000-0000513B0000}"/>
    <cellStyle name="style1489655884041" xfId="13957" xr:uid="{00000000-0005-0000-0000-0000523B0000}"/>
    <cellStyle name="style1489655884151" xfId="13958" xr:uid="{00000000-0005-0000-0000-0000533B0000}"/>
    <cellStyle name="style1489655884245" xfId="13959" xr:uid="{00000000-0005-0000-0000-0000543B0000}"/>
    <cellStyle name="style1489655884370" xfId="13960" xr:uid="{00000000-0005-0000-0000-0000553B0000}"/>
    <cellStyle name="style1489655884465" xfId="13961" xr:uid="{00000000-0005-0000-0000-0000563B0000}"/>
    <cellStyle name="style1489655884590" xfId="13962" xr:uid="{00000000-0005-0000-0000-0000573B0000}"/>
    <cellStyle name="style1489655884746" xfId="13963" xr:uid="{00000000-0005-0000-0000-0000583B0000}"/>
    <cellStyle name="style1489655884855" xfId="13964" xr:uid="{00000000-0005-0000-0000-0000593B0000}"/>
    <cellStyle name="style1489655884980" xfId="13965" xr:uid="{00000000-0005-0000-0000-00005A3B0000}"/>
    <cellStyle name="style1489655885090" xfId="13966" xr:uid="{00000000-0005-0000-0000-00005B3B0000}"/>
    <cellStyle name="style1489655885184" xfId="13967" xr:uid="{00000000-0005-0000-0000-00005C3B0000}"/>
    <cellStyle name="style1489655885309" xfId="13968" xr:uid="{00000000-0005-0000-0000-00005D3B0000}"/>
    <cellStyle name="style1489655885418" xfId="13969" xr:uid="{00000000-0005-0000-0000-00005E3B0000}"/>
    <cellStyle name="style1489655885527" xfId="13970" xr:uid="{00000000-0005-0000-0000-00005F3B0000}"/>
    <cellStyle name="style1489655885621" xfId="13971" xr:uid="{00000000-0005-0000-0000-0000603B0000}"/>
    <cellStyle name="style1489655885731" xfId="13972" xr:uid="{00000000-0005-0000-0000-0000613B0000}"/>
    <cellStyle name="style1489655885840" xfId="13973" xr:uid="{00000000-0005-0000-0000-0000623B0000}"/>
    <cellStyle name="style1489655885949" xfId="13974" xr:uid="{00000000-0005-0000-0000-0000633B0000}"/>
    <cellStyle name="style1489655886076" xfId="13975" xr:uid="{00000000-0005-0000-0000-0000643B0000}"/>
    <cellStyle name="style1489655886185" xfId="13976" xr:uid="{00000000-0005-0000-0000-0000653B0000}"/>
    <cellStyle name="style1489655886294" xfId="13977" xr:uid="{00000000-0005-0000-0000-0000663B0000}"/>
    <cellStyle name="style1489655886404" xfId="13978" xr:uid="{00000000-0005-0000-0000-0000673B0000}"/>
    <cellStyle name="style1489655934425" xfId="13979" xr:uid="{00000000-0005-0000-0000-0000683B0000}"/>
    <cellStyle name="style1489655934535" xfId="13980" xr:uid="{00000000-0005-0000-0000-0000693B0000}"/>
    <cellStyle name="style1489655934628" xfId="13981" xr:uid="{00000000-0005-0000-0000-00006A3B0000}"/>
    <cellStyle name="style1489655934706" xfId="13982" xr:uid="{00000000-0005-0000-0000-00006B3B0000}"/>
    <cellStyle name="style1489655934800" xfId="13983" xr:uid="{00000000-0005-0000-0000-00006C3B0000}"/>
    <cellStyle name="style1489655934893" xfId="13984" xr:uid="{00000000-0005-0000-0000-00006D3B0000}"/>
    <cellStyle name="style1489655934987" xfId="13985" xr:uid="{00000000-0005-0000-0000-00006E3B0000}"/>
    <cellStyle name="style1489655935081" xfId="13986" xr:uid="{00000000-0005-0000-0000-00006F3B0000}"/>
    <cellStyle name="style1489655935175" xfId="13987" xr:uid="{00000000-0005-0000-0000-0000703B0000}"/>
    <cellStyle name="style1489655935253" xfId="13988" xr:uid="{00000000-0005-0000-0000-0000713B0000}"/>
    <cellStyle name="style1489655935360" xfId="13989" xr:uid="{00000000-0005-0000-0000-0000723B0000}"/>
    <cellStyle name="style1489655935441" xfId="13990" xr:uid="{00000000-0005-0000-0000-0000733B0000}"/>
    <cellStyle name="style1489655935535" xfId="13991" xr:uid="{00000000-0005-0000-0000-0000743B0000}"/>
    <cellStyle name="style1489655935629" xfId="13992" xr:uid="{00000000-0005-0000-0000-0000753B0000}"/>
    <cellStyle name="style1489655935723" xfId="13993" xr:uid="{00000000-0005-0000-0000-0000763B0000}"/>
    <cellStyle name="style1489655935816" xfId="13994" xr:uid="{00000000-0005-0000-0000-0000773B0000}"/>
    <cellStyle name="style1489655935911" xfId="13995" xr:uid="{00000000-0005-0000-0000-0000783B0000}"/>
    <cellStyle name="style1489655936067" xfId="13996" xr:uid="{00000000-0005-0000-0000-0000793B0000}"/>
    <cellStyle name="style1489655936161" xfId="13997" xr:uid="{00000000-0005-0000-0000-00007A3B0000}"/>
    <cellStyle name="style1489655936286" xfId="13998" xr:uid="{00000000-0005-0000-0000-00007B3B0000}"/>
    <cellStyle name="style1489655936384" xfId="13999" xr:uid="{00000000-0005-0000-0000-00007C3B0000}"/>
    <cellStyle name="style1489655936474" xfId="14000" xr:uid="{00000000-0005-0000-0000-00007D3B0000}"/>
    <cellStyle name="style1489655936552" xfId="14001" xr:uid="{00000000-0005-0000-0000-00007E3B0000}"/>
    <cellStyle name="style1489655936646" xfId="14002" xr:uid="{00000000-0005-0000-0000-00007F3B0000}"/>
    <cellStyle name="style1489655936740" xfId="14003" xr:uid="{00000000-0005-0000-0000-0000803B0000}"/>
    <cellStyle name="style1489655936833" xfId="14004" xr:uid="{00000000-0005-0000-0000-0000813B0000}"/>
    <cellStyle name="style1489655936927" xfId="14005" xr:uid="{00000000-0005-0000-0000-0000823B0000}"/>
    <cellStyle name="style1489655937099" xfId="14006" xr:uid="{00000000-0005-0000-0000-0000833B0000}"/>
    <cellStyle name="style1489655937193" xfId="14007" xr:uid="{00000000-0005-0000-0000-0000843B0000}"/>
    <cellStyle name="style1489655937287" xfId="14008" xr:uid="{00000000-0005-0000-0000-0000853B0000}"/>
    <cellStyle name="style1489655937386" xfId="14009" xr:uid="{00000000-0005-0000-0000-0000863B0000}"/>
    <cellStyle name="style1489655937506" xfId="14010" xr:uid="{00000000-0005-0000-0000-0000873B0000}"/>
    <cellStyle name="style1489655937584" xfId="14011" xr:uid="{00000000-0005-0000-0000-0000883B0000}"/>
    <cellStyle name="style1489655937646" xfId="14012" xr:uid="{00000000-0005-0000-0000-0000893B0000}"/>
    <cellStyle name="style1489655937724" xfId="14013" xr:uid="{00000000-0005-0000-0000-00008A3B0000}"/>
    <cellStyle name="style1489655937803" xfId="14014" xr:uid="{00000000-0005-0000-0000-00008B3B0000}"/>
    <cellStyle name="style1489655937881" xfId="14015" xr:uid="{00000000-0005-0000-0000-00008C3B0000}"/>
    <cellStyle name="style1489655937960" xfId="14016" xr:uid="{00000000-0005-0000-0000-00008D3B0000}"/>
    <cellStyle name="style1489655938038" xfId="14017" xr:uid="{00000000-0005-0000-0000-00008E3B0000}"/>
    <cellStyle name="style1489655938226" xfId="14018" xr:uid="{00000000-0005-0000-0000-00008F3B0000}"/>
    <cellStyle name="style1489655938319" xfId="14019" xr:uid="{00000000-0005-0000-0000-0000903B0000}"/>
    <cellStyle name="style1489655938429" xfId="14020" xr:uid="{00000000-0005-0000-0000-0000913B0000}"/>
    <cellStyle name="style1489655938507" xfId="14021" xr:uid="{00000000-0005-0000-0000-0000923B0000}"/>
    <cellStyle name="style1489655977203" xfId="14022" xr:uid="{00000000-0005-0000-0000-0000933B0000}"/>
    <cellStyle name="style1489655977297" xfId="14023" xr:uid="{00000000-0005-0000-0000-0000943B0000}"/>
    <cellStyle name="style1489655977391" xfId="14024" xr:uid="{00000000-0005-0000-0000-0000953B0000}"/>
    <cellStyle name="style1489655977484" xfId="14025" xr:uid="{00000000-0005-0000-0000-0000963B0000}"/>
    <cellStyle name="style1489655977586" xfId="14026" xr:uid="{00000000-0005-0000-0000-0000973B0000}"/>
    <cellStyle name="style1489655977672" xfId="14027" xr:uid="{00000000-0005-0000-0000-0000983B0000}"/>
    <cellStyle name="style1489655977750" xfId="14028" xr:uid="{00000000-0005-0000-0000-0000993B0000}"/>
    <cellStyle name="style1489655977844" xfId="14029" xr:uid="{00000000-0005-0000-0000-00009A3B0000}"/>
    <cellStyle name="style1489655977938" xfId="14030" xr:uid="{00000000-0005-0000-0000-00009B3B0000}"/>
    <cellStyle name="style1489655978031" xfId="14031" xr:uid="{00000000-0005-0000-0000-00009C3B0000}"/>
    <cellStyle name="style1489655978126" xfId="14032" xr:uid="{00000000-0005-0000-0000-00009D3B0000}"/>
    <cellStyle name="style1489655978220" xfId="14033" xr:uid="{00000000-0005-0000-0000-00009E3B0000}"/>
    <cellStyle name="style1489655978314" xfId="14034" xr:uid="{00000000-0005-0000-0000-00009F3B0000}"/>
    <cellStyle name="style1489655978392" xfId="14035" xr:uid="{00000000-0005-0000-0000-0000A03B0000}"/>
    <cellStyle name="style1489655978501" xfId="14036" xr:uid="{00000000-0005-0000-0000-0000A13B0000}"/>
    <cellStyle name="style1489655978606" xfId="14037" xr:uid="{00000000-0005-0000-0000-0000A23B0000}"/>
    <cellStyle name="style1489655978688" xfId="14038" xr:uid="{00000000-0005-0000-0000-0000A33B0000}"/>
    <cellStyle name="style1489655978845" xfId="14039" xr:uid="{00000000-0005-0000-0000-0000A43B0000}"/>
    <cellStyle name="style1489655978938" xfId="14040" xr:uid="{00000000-0005-0000-0000-0000A53B0000}"/>
    <cellStyle name="style1489655979032" xfId="14041" xr:uid="{00000000-0005-0000-0000-0000A63B0000}"/>
    <cellStyle name="style1489655979124" xfId="14042" xr:uid="{00000000-0005-0000-0000-0000A73B0000}"/>
    <cellStyle name="style1489655979205" xfId="14043" xr:uid="{00000000-0005-0000-0000-0000A83B0000}"/>
    <cellStyle name="style1489655979330" xfId="14044" xr:uid="{00000000-0005-0000-0000-0000A93B0000}"/>
    <cellStyle name="style1489655979424" xfId="14045" xr:uid="{00000000-0005-0000-0000-0000AA3B0000}"/>
    <cellStyle name="style1489655979518" xfId="14046" xr:uid="{00000000-0005-0000-0000-0000AB3B0000}"/>
    <cellStyle name="style1489655979620" xfId="14047" xr:uid="{00000000-0005-0000-0000-0000AC3B0000}"/>
    <cellStyle name="style1489655979706" xfId="14048" xr:uid="{00000000-0005-0000-0000-0000AD3B0000}"/>
    <cellStyle name="style1489655979815" xfId="14049" xr:uid="{00000000-0005-0000-0000-0000AE3B0000}"/>
    <cellStyle name="style1489655979909" xfId="14050" xr:uid="{00000000-0005-0000-0000-0000AF3B0000}"/>
    <cellStyle name="style1489655980002" xfId="14051" xr:uid="{00000000-0005-0000-0000-0000B03B0000}"/>
    <cellStyle name="style1489655980096" xfId="14052" xr:uid="{00000000-0005-0000-0000-0000B13B0000}"/>
    <cellStyle name="style1489656018669" xfId="14053" xr:uid="{00000000-0005-0000-0000-0000B23B0000}"/>
    <cellStyle name="style1489656018779" xfId="14054" xr:uid="{00000000-0005-0000-0000-0000B33B0000}"/>
    <cellStyle name="style1489656018872" xfId="14055" xr:uid="{00000000-0005-0000-0000-0000B43B0000}"/>
    <cellStyle name="style1489656018966" xfId="14056" xr:uid="{00000000-0005-0000-0000-0000B53B0000}"/>
    <cellStyle name="style1489656019060" xfId="14057" xr:uid="{00000000-0005-0000-0000-0000B63B0000}"/>
    <cellStyle name="style1489656019138" xfId="14058" xr:uid="{00000000-0005-0000-0000-0000B73B0000}"/>
    <cellStyle name="style1489656019247" xfId="14059" xr:uid="{00000000-0005-0000-0000-0000B83B0000}"/>
    <cellStyle name="style1489656019342" xfId="14060" xr:uid="{00000000-0005-0000-0000-0000B93B0000}"/>
    <cellStyle name="style1489656019436" xfId="14061" xr:uid="{00000000-0005-0000-0000-0000BA3B0000}"/>
    <cellStyle name="style1489656019514" xfId="14062" xr:uid="{00000000-0005-0000-0000-0000BB3B0000}"/>
    <cellStyle name="style1489656019608" xfId="14063" xr:uid="{00000000-0005-0000-0000-0000BC3B0000}"/>
    <cellStyle name="style1489656019701" xfId="14064" xr:uid="{00000000-0005-0000-0000-0000BD3B0000}"/>
    <cellStyle name="style1489656019795" xfId="14065" xr:uid="{00000000-0005-0000-0000-0000BE3B0000}"/>
    <cellStyle name="style1489656019889" xfId="14066" xr:uid="{00000000-0005-0000-0000-0000BF3B0000}"/>
    <cellStyle name="style1489656019983" xfId="14067" xr:uid="{00000000-0005-0000-0000-0000C03B0000}"/>
    <cellStyle name="style1489656020077" xfId="14068" xr:uid="{00000000-0005-0000-0000-0000C13B0000}"/>
    <cellStyle name="style1489656020170" xfId="14069" xr:uid="{00000000-0005-0000-0000-0000C23B0000}"/>
    <cellStyle name="style1489656020332" xfId="14070" xr:uid="{00000000-0005-0000-0000-0000C33B0000}"/>
    <cellStyle name="style1489656020421" xfId="14071" xr:uid="{00000000-0005-0000-0000-0000C43B0000}"/>
    <cellStyle name="style1489656020514" xfId="14072" xr:uid="{00000000-0005-0000-0000-0000C53B0000}"/>
    <cellStyle name="style1489656020592" xfId="14073" xr:uid="{00000000-0005-0000-0000-0000C63B0000}"/>
    <cellStyle name="style1489656020686" xfId="14074" xr:uid="{00000000-0005-0000-0000-0000C73B0000}"/>
    <cellStyle name="style1489656020780" xfId="14075" xr:uid="{00000000-0005-0000-0000-0000C83B0000}"/>
    <cellStyle name="style1489656020875" xfId="14076" xr:uid="{00000000-0005-0000-0000-0000C93B0000}"/>
    <cellStyle name="style1489656020984" xfId="14077" xr:uid="{00000000-0005-0000-0000-0000CA3B0000}"/>
    <cellStyle name="style1489656021078" xfId="14078" xr:uid="{00000000-0005-0000-0000-0000CB3B0000}"/>
    <cellStyle name="style1489656021156" xfId="14079" xr:uid="{00000000-0005-0000-0000-0000CC3B0000}"/>
    <cellStyle name="style1489656021312" xfId="14080" xr:uid="{00000000-0005-0000-0000-0000CD3B0000}"/>
    <cellStyle name="style1489656021421" xfId="14081" xr:uid="{00000000-0005-0000-0000-0000CE3B0000}"/>
    <cellStyle name="style1489656021515" xfId="14082" xr:uid="{00000000-0005-0000-0000-0000CF3B0000}"/>
    <cellStyle name="style1489656021609" xfId="14083" xr:uid="{00000000-0005-0000-0000-0000D03B0000}"/>
    <cellStyle name="style1489656021718" xfId="14084" xr:uid="{00000000-0005-0000-0000-0000D13B0000}"/>
    <cellStyle name="style1489656021796" xfId="14085" xr:uid="{00000000-0005-0000-0000-0000D23B0000}"/>
    <cellStyle name="style1489656021875" xfId="14086" xr:uid="{00000000-0005-0000-0000-0000D33B0000}"/>
    <cellStyle name="style1489656021954" xfId="14087" xr:uid="{00000000-0005-0000-0000-0000D43B0000}"/>
    <cellStyle name="style1489656022016" xfId="14088" xr:uid="{00000000-0005-0000-0000-0000D53B0000}"/>
    <cellStyle name="style1489656022094" xfId="14089" xr:uid="{00000000-0005-0000-0000-0000D63B0000}"/>
    <cellStyle name="style1489656022172" xfId="14090" xr:uid="{00000000-0005-0000-0000-0000D73B0000}"/>
    <cellStyle name="style1489656022250" xfId="14091" xr:uid="{00000000-0005-0000-0000-0000D83B0000}"/>
    <cellStyle name="style1489656022391" xfId="14092" xr:uid="{00000000-0005-0000-0000-0000D93B0000}"/>
    <cellStyle name="style1489656022469" xfId="14093" xr:uid="{00000000-0005-0000-0000-0000DA3B0000}"/>
    <cellStyle name="style1489656022548" xfId="14094" xr:uid="{00000000-0005-0000-0000-0000DB3B0000}"/>
    <cellStyle name="style1489656022626" xfId="14095" xr:uid="{00000000-0005-0000-0000-0000DC3B0000}"/>
    <cellStyle name="style1489656061539" xfId="14096" xr:uid="{00000000-0005-0000-0000-0000DD3B0000}"/>
    <cellStyle name="style1489656061634" xfId="14097" xr:uid="{00000000-0005-0000-0000-0000DE3B0000}"/>
    <cellStyle name="style1489656061728" xfId="14098" xr:uid="{00000000-0005-0000-0000-0000DF3B0000}"/>
    <cellStyle name="style1489656061806" xfId="14099" xr:uid="{00000000-0005-0000-0000-0000E03B0000}"/>
    <cellStyle name="style1489656061900" xfId="14100" xr:uid="{00000000-0005-0000-0000-0000E13B0000}"/>
    <cellStyle name="style1489656061999" xfId="14101" xr:uid="{00000000-0005-0000-0000-0000E23B0000}"/>
    <cellStyle name="style1489656062088" xfId="14102" xr:uid="{00000000-0005-0000-0000-0000E33B0000}"/>
    <cellStyle name="style1489656062166" xfId="14103" xr:uid="{00000000-0005-0000-0000-0000E43B0000}"/>
    <cellStyle name="style1489656062260" xfId="14104" xr:uid="{00000000-0005-0000-0000-0000E53B0000}"/>
    <cellStyle name="style1489656062369" xfId="14105" xr:uid="{00000000-0005-0000-0000-0000E63B0000}"/>
    <cellStyle name="style1489656062463" xfId="14106" xr:uid="{00000000-0005-0000-0000-0000E73B0000}"/>
    <cellStyle name="style1489656062556" xfId="14107" xr:uid="{00000000-0005-0000-0000-0000E83B0000}"/>
    <cellStyle name="style1489656062651" xfId="14108" xr:uid="{00000000-0005-0000-0000-0000E93B0000}"/>
    <cellStyle name="style1489656062745" xfId="14109" xr:uid="{00000000-0005-0000-0000-0000EA3B0000}"/>
    <cellStyle name="style1489656062839" xfId="14110" xr:uid="{00000000-0005-0000-0000-0000EB3B0000}"/>
    <cellStyle name="style1489656062933" xfId="14111" xr:uid="{00000000-0005-0000-0000-0000EC3B0000}"/>
    <cellStyle name="style1489656063037" xfId="14112" xr:uid="{00000000-0005-0000-0000-0000ED3B0000}"/>
    <cellStyle name="style1489656063183" xfId="14113" xr:uid="{00000000-0005-0000-0000-0000EE3B0000}"/>
    <cellStyle name="style1489656063276" xfId="14114" xr:uid="{00000000-0005-0000-0000-0000EF3B0000}"/>
    <cellStyle name="style1489656063386" xfId="14115" xr:uid="{00000000-0005-0000-0000-0000F03B0000}"/>
    <cellStyle name="style1489656063495" xfId="14116" xr:uid="{00000000-0005-0000-0000-0000F13B0000}"/>
    <cellStyle name="style1489656063589" xfId="14117" xr:uid="{00000000-0005-0000-0000-0000F23B0000}"/>
    <cellStyle name="style1489656063683" xfId="14118" xr:uid="{00000000-0005-0000-0000-0000F33B0000}"/>
    <cellStyle name="style1489656063777" xfId="14119" xr:uid="{00000000-0005-0000-0000-0000F43B0000}"/>
    <cellStyle name="style1489656063871" xfId="14120" xr:uid="{00000000-0005-0000-0000-0000F53B0000}"/>
    <cellStyle name="style1489656063964" xfId="14121" xr:uid="{00000000-0005-0000-0000-0000F63B0000}"/>
    <cellStyle name="style1489656064071" xfId="14122" xr:uid="{00000000-0005-0000-0000-0000F73B0000}"/>
    <cellStyle name="style1489656064169" xfId="14123" xr:uid="{00000000-0005-0000-0000-0000F83B0000}"/>
    <cellStyle name="style1489656064278" xfId="14124" xr:uid="{00000000-0005-0000-0000-0000F93B0000}"/>
    <cellStyle name="style1489656064372" xfId="14125" xr:uid="{00000000-0005-0000-0000-0000FA3B0000}"/>
    <cellStyle name="style1489656064450" xfId="14126" xr:uid="{00000000-0005-0000-0000-0000FB3B0000}"/>
    <cellStyle name="style1489656064574" xfId="14127" xr:uid="{00000000-0005-0000-0000-0000FC3B0000}"/>
    <cellStyle name="style1489656064638" xfId="14128" xr:uid="{00000000-0005-0000-0000-0000FD3B0000}"/>
    <cellStyle name="style1489656064716" xfId="14129" xr:uid="{00000000-0005-0000-0000-0000FE3B0000}"/>
    <cellStyle name="style1489656064794" xfId="14130" xr:uid="{00000000-0005-0000-0000-0000FF3B0000}"/>
    <cellStyle name="style1489656064872" xfId="14131" xr:uid="{00000000-0005-0000-0000-0000003C0000}"/>
    <cellStyle name="style1489656064935" xfId="14132" xr:uid="{00000000-0005-0000-0000-0000013C0000}"/>
    <cellStyle name="style1489656065013" xfId="14133" xr:uid="{00000000-0005-0000-0000-0000023C0000}"/>
    <cellStyle name="style1489656065106" xfId="14134" xr:uid="{00000000-0005-0000-0000-0000033C0000}"/>
    <cellStyle name="style1489656065201" xfId="14135" xr:uid="{00000000-0005-0000-0000-0000043C0000}"/>
    <cellStyle name="style1489656065263" xfId="14136" xr:uid="{00000000-0005-0000-0000-0000053C0000}"/>
    <cellStyle name="style1489656065341" xfId="14137" xr:uid="{00000000-0005-0000-0000-0000063C0000}"/>
    <cellStyle name="style1489656065419" xfId="14138" xr:uid="{00000000-0005-0000-0000-0000073C0000}"/>
    <cellStyle name="style1489656103867" xfId="14139" xr:uid="{00000000-0005-0000-0000-0000083C0000}"/>
    <cellStyle name="style1489656103961" xfId="14140" xr:uid="{00000000-0005-0000-0000-0000093C0000}"/>
    <cellStyle name="style1489656104055" xfId="14141" xr:uid="{00000000-0005-0000-0000-00000A3C0000}"/>
    <cellStyle name="style1489656104149" xfId="14142" xr:uid="{00000000-0005-0000-0000-00000B3C0000}"/>
    <cellStyle name="style1489656104242" xfId="14143" xr:uid="{00000000-0005-0000-0000-00000C3C0000}"/>
    <cellStyle name="style1489656104351" xfId="14144" xr:uid="{00000000-0005-0000-0000-00000D3C0000}"/>
    <cellStyle name="style1489656104445" xfId="14145" xr:uid="{00000000-0005-0000-0000-00000E3C0000}"/>
    <cellStyle name="style1489656104538" xfId="14146" xr:uid="{00000000-0005-0000-0000-00000F3C0000}"/>
    <cellStyle name="style1489656104632" xfId="14147" xr:uid="{00000000-0005-0000-0000-0000103C0000}"/>
    <cellStyle name="style1489656104726" xfId="14148" xr:uid="{00000000-0005-0000-0000-0000113C0000}"/>
    <cellStyle name="style1489656104821" xfId="14149" xr:uid="{00000000-0005-0000-0000-0000123C0000}"/>
    <cellStyle name="style1489656104915" xfId="14150" xr:uid="{00000000-0005-0000-0000-0000133C0000}"/>
    <cellStyle name="style1489656105008" xfId="14151" xr:uid="{00000000-0005-0000-0000-0000143C0000}"/>
    <cellStyle name="style1489656105087" xfId="14152" xr:uid="{00000000-0005-0000-0000-0000153C0000}"/>
    <cellStyle name="style1489656105196" xfId="14153" xr:uid="{00000000-0005-0000-0000-0000163C0000}"/>
    <cellStyle name="style1489656105305" xfId="14154" xr:uid="{00000000-0005-0000-0000-0000173C0000}"/>
    <cellStyle name="style1489656105415" xfId="14155" xr:uid="{00000000-0005-0000-0000-0000183C0000}"/>
    <cellStyle name="style1489656105555" xfId="14156" xr:uid="{00000000-0005-0000-0000-0000193C0000}"/>
    <cellStyle name="style1489656105665" xfId="14157" xr:uid="{00000000-0005-0000-0000-00001A3C0000}"/>
    <cellStyle name="style1489656105758" xfId="14158" xr:uid="{00000000-0005-0000-0000-00001B3C0000}"/>
    <cellStyle name="style1489656144064" xfId="14159" xr:uid="{00000000-0005-0000-0000-00001C3C0000}"/>
    <cellStyle name="style1489656144173" xfId="14160" xr:uid="{00000000-0005-0000-0000-00001D3C0000}"/>
    <cellStyle name="style1489656144267" xfId="14161" xr:uid="{00000000-0005-0000-0000-00001E3C0000}"/>
    <cellStyle name="style1489656144361" xfId="14162" xr:uid="{00000000-0005-0000-0000-00001F3C0000}"/>
    <cellStyle name="style1489656144470" xfId="14163" xr:uid="{00000000-0005-0000-0000-0000203C0000}"/>
    <cellStyle name="style1489656144548" xfId="14164" xr:uid="{00000000-0005-0000-0000-0000213C0000}"/>
    <cellStyle name="style1489656144627" xfId="14165" xr:uid="{00000000-0005-0000-0000-0000223C0000}"/>
    <cellStyle name="style1489656144720" xfId="14166" xr:uid="{00000000-0005-0000-0000-0000233C0000}"/>
    <cellStyle name="style1489656144814" xfId="14167" xr:uid="{00000000-0005-0000-0000-0000243C0000}"/>
    <cellStyle name="style1489656144908" xfId="14168" xr:uid="{00000000-0005-0000-0000-0000253C0000}"/>
    <cellStyle name="style1489656145003" xfId="14169" xr:uid="{00000000-0005-0000-0000-0000263C0000}"/>
    <cellStyle name="style1489656145097" xfId="14170" xr:uid="{00000000-0005-0000-0000-0000273C0000}"/>
    <cellStyle name="style1489656145206" xfId="14171" xr:uid="{00000000-0005-0000-0000-0000283C0000}"/>
    <cellStyle name="style1489656145300" xfId="14172" xr:uid="{00000000-0005-0000-0000-0000293C0000}"/>
    <cellStyle name="style1489656145394" xfId="14173" xr:uid="{00000000-0005-0000-0000-00002A3C0000}"/>
    <cellStyle name="style1489656145487" xfId="14174" xr:uid="{00000000-0005-0000-0000-00002B3C0000}"/>
    <cellStyle name="style1489656145613" xfId="14175" xr:uid="{00000000-0005-0000-0000-00002C3C0000}"/>
    <cellStyle name="style1489656145738" xfId="14176" xr:uid="{00000000-0005-0000-0000-00002D3C0000}"/>
    <cellStyle name="style1489656145847" xfId="14177" xr:uid="{00000000-0005-0000-0000-00002E3C0000}"/>
    <cellStyle name="style1489656145956" xfId="14178" xr:uid="{00000000-0005-0000-0000-00002F3C0000}"/>
    <cellStyle name="style1489656146051" xfId="14179" xr:uid="{00000000-0005-0000-0000-0000303C0000}"/>
    <cellStyle name="style1489656146144" xfId="14180" xr:uid="{00000000-0005-0000-0000-0000313C0000}"/>
    <cellStyle name="style1489656146238" xfId="14181" xr:uid="{00000000-0005-0000-0000-0000323C0000}"/>
    <cellStyle name="style1489656146332" xfId="14182" xr:uid="{00000000-0005-0000-0000-0000333C0000}"/>
    <cellStyle name="style1489656146410" xfId="14183" xr:uid="{00000000-0005-0000-0000-0000343C0000}"/>
    <cellStyle name="style1489656146504" xfId="14184" xr:uid="{00000000-0005-0000-0000-0000353C0000}"/>
    <cellStyle name="style1489656146598" xfId="14185" xr:uid="{00000000-0005-0000-0000-0000363C0000}"/>
    <cellStyle name="style1489656146708" xfId="14186" xr:uid="{00000000-0005-0000-0000-0000373C0000}"/>
    <cellStyle name="style1489656146801" xfId="14187" xr:uid="{00000000-0005-0000-0000-0000383C0000}"/>
    <cellStyle name="style1489656146895" xfId="14188" xr:uid="{00000000-0005-0000-0000-0000393C0000}"/>
    <cellStyle name="style1489656146996" xfId="14189" xr:uid="{00000000-0005-0000-0000-00003A3C0000}"/>
    <cellStyle name="style1489656147099" xfId="14190" xr:uid="{00000000-0005-0000-0000-00003B3C0000}"/>
    <cellStyle name="style1489656147192" xfId="14191" xr:uid="{00000000-0005-0000-0000-00003C3C0000}"/>
    <cellStyle name="style1489656147286" xfId="14192" xr:uid="{00000000-0005-0000-0000-00003D3C0000}"/>
    <cellStyle name="style1489656147380" xfId="14193" xr:uid="{00000000-0005-0000-0000-00003E3C0000}"/>
    <cellStyle name="style1489656186202" xfId="14194" xr:uid="{00000000-0005-0000-0000-00003F3C0000}"/>
    <cellStyle name="style1489656186296" xfId="14195" xr:uid="{00000000-0005-0000-0000-0000403C0000}"/>
    <cellStyle name="style1489656186390" xfId="14196" xr:uid="{00000000-0005-0000-0000-0000413C0000}"/>
    <cellStyle name="style1489656186484" xfId="14197" xr:uid="{00000000-0005-0000-0000-0000423C0000}"/>
    <cellStyle name="style1489656186577" xfId="14198" xr:uid="{00000000-0005-0000-0000-0000433C0000}"/>
    <cellStyle name="style1489656186656" xfId="14199" xr:uid="{00000000-0005-0000-0000-0000443C0000}"/>
    <cellStyle name="style1489656186719" xfId="14200" xr:uid="{00000000-0005-0000-0000-0000453C0000}"/>
    <cellStyle name="style1489656186813" xfId="14201" xr:uid="{00000000-0005-0000-0000-0000463C0000}"/>
    <cellStyle name="style1489656186907" xfId="14202" xr:uid="{00000000-0005-0000-0000-0000473C0000}"/>
    <cellStyle name="style1489656187000" xfId="14203" xr:uid="{00000000-0005-0000-0000-0000483C0000}"/>
    <cellStyle name="style1489656187094" xfId="14204" xr:uid="{00000000-0005-0000-0000-0000493C0000}"/>
    <cellStyle name="style1489656187172" xfId="14205" xr:uid="{00000000-0005-0000-0000-00004A3C0000}"/>
    <cellStyle name="style1489656187265" xfId="14206" xr:uid="{00000000-0005-0000-0000-00004B3C0000}"/>
    <cellStyle name="style1489656187359" xfId="14207" xr:uid="{00000000-0005-0000-0000-00004C3C0000}"/>
    <cellStyle name="style1489656187453" xfId="14208" xr:uid="{00000000-0005-0000-0000-00004D3C0000}"/>
    <cellStyle name="style1489656187547" xfId="14209" xr:uid="{00000000-0005-0000-0000-00004E3C0000}"/>
    <cellStyle name="style1489656187640" xfId="14210" xr:uid="{00000000-0005-0000-0000-00004F3C0000}"/>
    <cellStyle name="style1489656187767" xfId="14211" xr:uid="{00000000-0005-0000-0000-0000503C0000}"/>
    <cellStyle name="style1489656187892" xfId="14212" xr:uid="{00000000-0005-0000-0000-0000513C0000}"/>
    <cellStyle name="style1489656187985" xfId="14213" xr:uid="{00000000-0005-0000-0000-0000523C0000}"/>
    <cellStyle name="style1489656188079" xfId="14214" xr:uid="{00000000-0005-0000-0000-0000533C0000}"/>
    <cellStyle name="style1489656188157" xfId="14215" xr:uid="{00000000-0005-0000-0000-0000543C0000}"/>
    <cellStyle name="style1489656188267" xfId="14216" xr:uid="{00000000-0005-0000-0000-0000553C0000}"/>
    <cellStyle name="style1489656188345" xfId="14217" xr:uid="{00000000-0005-0000-0000-0000563C0000}"/>
    <cellStyle name="style1489656188439" xfId="14218" xr:uid="{00000000-0005-0000-0000-0000573C0000}"/>
    <cellStyle name="style1489656188533" xfId="14219" xr:uid="{00000000-0005-0000-0000-0000583C0000}"/>
    <cellStyle name="style1489656188626" xfId="14220" xr:uid="{00000000-0005-0000-0000-0000593C0000}"/>
    <cellStyle name="style1489656188735" xfId="14221" xr:uid="{00000000-0005-0000-0000-00005A3C0000}"/>
    <cellStyle name="style1489656188815" xfId="14222" xr:uid="{00000000-0005-0000-0000-00005B3C0000}"/>
    <cellStyle name="style1489656188909" xfId="14223" xr:uid="{00000000-0005-0000-0000-00005C3C0000}"/>
    <cellStyle name="style1489656189003" xfId="14224" xr:uid="{00000000-0005-0000-0000-00005D3C0000}"/>
    <cellStyle name="style1489656189112" xfId="14225" xr:uid="{00000000-0005-0000-0000-00005E3C0000}"/>
    <cellStyle name="style1489656189206" xfId="14226" xr:uid="{00000000-0005-0000-0000-00005F3C0000}"/>
    <cellStyle name="style1489656189299" xfId="14227" xr:uid="{00000000-0005-0000-0000-0000603C0000}"/>
    <cellStyle name="style1489656189392" xfId="14228" xr:uid="{00000000-0005-0000-0000-0000613C0000}"/>
    <cellStyle name="style1489656427862" xfId="14229" xr:uid="{00000000-0005-0000-0000-0000623C0000}"/>
    <cellStyle name="style1489656427987" xfId="14230" xr:uid="{00000000-0005-0000-0000-0000633C0000}"/>
    <cellStyle name="style1489656428097" xfId="14231" xr:uid="{00000000-0005-0000-0000-0000643C0000}"/>
    <cellStyle name="style1489656428206" xfId="14232" xr:uid="{00000000-0005-0000-0000-0000653C0000}"/>
    <cellStyle name="style1489656428300" xfId="14233" xr:uid="{00000000-0005-0000-0000-0000663C0000}"/>
    <cellStyle name="style1489656428416" xfId="14234" xr:uid="{00000000-0005-0000-0000-0000673C0000}"/>
    <cellStyle name="style1489656428520" xfId="14235" xr:uid="{00000000-0005-0000-0000-0000683C0000}"/>
    <cellStyle name="style1489656428614" xfId="14236" xr:uid="{00000000-0005-0000-0000-0000693C0000}"/>
    <cellStyle name="style1489656428723" xfId="14237" xr:uid="{00000000-0005-0000-0000-00006A3C0000}"/>
    <cellStyle name="style1489656428833" xfId="14238" xr:uid="{00000000-0005-0000-0000-00006B3C0000}"/>
    <cellStyle name="style1489656428957" xfId="14239" xr:uid="{00000000-0005-0000-0000-00006C3C0000}"/>
    <cellStyle name="style1489656429066" xfId="14240" xr:uid="{00000000-0005-0000-0000-00006D3C0000}"/>
    <cellStyle name="style1489656429175" xfId="14241" xr:uid="{00000000-0005-0000-0000-00006E3C0000}"/>
    <cellStyle name="style1489656429269" xfId="14242" xr:uid="{00000000-0005-0000-0000-00006F3C0000}"/>
    <cellStyle name="style1489656429432" xfId="14243" xr:uid="{00000000-0005-0000-0000-0000703C0000}"/>
    <cellStyle name="style1489656429615" xfId="14244" xr:uid="{00000000-0005-0000-0000-0000713C0000}"/>
    <cellStyle name="style1489656429740" xfId="14245" xr:uid="{00000000-0005-0000-0000-0000723C0000}"/>
    <cellStyle name="style1489656429849" xfId="14246" xr:uid="{00000000-0005-0000-0000-0000733C0000}"/>
    <cellStyle name="style1489656429959" xfId="14247" xr:uid="{00000000-0005-0000-0000-0000743C0000}"/>
    <cellStyle name="style1489656430068" xfId="14248" xr:uid="{00000000-0005-0000-0000-0000753C0000}"/>
    <cellStyle name="style1489656430162" xfId="14249" xr:uid="{00000000-0005-0000-0000-0000763C0000}"/>
    <cellStyle name="style1489656430271" xfId="14250" xr:uid="{00000000-0005-0000-0000-0000773C0000}"/>
    <cellStyle name="style1489656430381" xfId="14251" xr:uid="{00000000-0005-0000-0000-0000783C0000}"/>
    <cellStyle name="style1489656430491" xfId="14252" xr:uid="{00000000-0005-0000-0000-0000793C0000}"/>
    <cellStyle name="style1489656430601" xfId="14253" xr:uid="{00000000-0005-0000-0000-00007A3C0000}"/>
    <cellStyle name="style1489656430694" xfId="14254" xr:uid="{00000000-0005-0000-0000-00007B3C0000}"/>
    <cellStyle name="style1489656430803" xfId="14255" xr:uid="{00000000-0005-0000-0000-00007C3C0000}"/>
    <cellStyle name="style1489656430928" xfId="14256" xr:uid="{00000000-0005-0000-0000-00007D3C0000}"/>
    <cellStyle name="style1489656431024" xfId="14257" xr:uid="{00000000-0005-0000-0000-00007E3C0000}"/>
    <cellStyle name="style1489656431134" xfId="14258" xr:uid="{00000000-0005-0000-0000-00007F3C0000}"/>
    <cellStyle name="style1489656431243" xfId="14259" xr:uid="{00000000-0005-0000-0000-0000803C0000}"/>
    <cellStyle name="style1489656437873" xfId="14260" xr:uid="{00000000-0005-0000-0000-0000813C0000}"/>
    <cellStyle name="style1489656437982" xfId="14261" xr:uid="{00000000-0005-0000-0000-0000823C0000}"/>
    <cellStyle name="style1489656438061" xfId="14262" xr:uid="{00000000-0005-0000-0000-0000833C0000}"/>
    <cellStyle name="style1489656438156" xfId="14263" xr:uid="{00000000-0005-0000-0000-0000843C0000}"/>
    <cellStyle name="style1489656438249" xfId="14264" xr:uid="{00000000-0005-0000-0000-0000853C0000}"/>
    <cellStyle name="style1489656438343" xfId="14265" xr:uid="{00000000-0005-0000-0000-0000863C0000}"/>
    <cellStyle name="style1489656438421" xfId="14266" xr:uid="{00000000-0005-0000-0000-0000873C0000}"/>
    <cellStyle name="style1489656438531" xfId="14267" xr:uid="{00000000-0005-0000-0000-0000883C0000}"/>
    <cellStyle name="style1489656438624" xfId="14268" xr:uid="{00000000-0005-0000-0000-0000893C0000}"/>
    <cellStyle name="style1489656438703" xfId="14269" xr:uid="{00000000-0005-0000-0000-00008A3C0000}"/>
    <cellStyle name="style1489656438796" xfId="14270" xr:uid="{00000000-0005-0000-0000-00008B3C0000}"/>
    <cellStyle name="style1489656438890" xfId="14271" xr:uid="{00000000-0005-0000-0000-00008C3C0000}"/>
    <cellStyle name="style1489656438984" xfId="14272" xr:uid="{00000000-0005-0000-0000-00008D3C0000}"/>
    <cellStyle name="style1489656439078" xfId="14273" xr:uid="{00000000-0005-0000-0000-00008E3C0000}"/>
    <cellStyle name="style1489656439173" xfId="14274" xr:uid="{00000000-0005-0000-0000-00008F3C0000}"/>
    <cellStyle name="style1489656439282" xfId="14275" xr:uid="{00000000-0005-0000-0000-0000903C0000}"/>
    <cellStyle name="style1489656439376" xfId="14276" xr:uid="{00000000-0005-0000-0000-0000913C0000}"/>
    <cellStyle name="style1489656439548" xfId="14277" xr:uid="{00000000-0005-0000-0000-0000923C0000}"/>
    <cellStyle name="style1489656439656" xfId="14278" xr:uid="{00000000-0005-0000-0000-0000933C0000}"/>
    <cellStyle name="style1489656439750" xfId="14279" xr:uid="{00000000-0005-0000-0000-0000943C0000}"/>
    <cellStyle name="style1489656439844" xfId="14280" xr:uid="{00000000-0005-0000-0000-0000953C0000}"/>
    <cellStyle name="style1489656439938" xfId="14281" xr:uid="{00000000-0005-0000-0000-0000963C0000}"/>
    <cellStyle name="style1489656440047" xfId="14282" xr:uid="{00000000-0005-0000-0000-0000973C0000}"/>
    <cellStyle name="style1489656440142" xfId="14283" xr:uid="{00000000-0005-0000-0000-0000983C0000}"/>
    <cellStyle name="style1489656440236" xfId="14284" xr:uid="{00000000-0005-0000-0000-0000993C0000}"/>
    <cellStyle name="style1489656440330" xfId="14285" xr:uid="{00000000-0005-0000-0000-00009A3C0000}"/>
    <cellStyle name="style1489656440423" xfId="14286" xr:uid="{00000000-0005-0000-0000-00009B3C0000}"/>
    <cellStyle name="style1489656440564" xfId="14287" xr:uid="{00000000-0005-0000-0000-00009C3C0000}"/>
    <cellStyle name="style1489656440642" xfId="14288" xr:uid="{00000000-0005-0000-0000-00009D3C0000}"/>
    <cellStyle name="style1489656440752" xfId="14289" xr:uid="{00000000-0005-0000-0000-00009E3C0000}"/>
    <cellStyle name="style1489656440830" xfId="14290" xr:uid="{00000000-0005-0000-0000-00009F3C0000}"/>
    <cellStyle name="style1489656440955" xfId="14291" xr:uid="{00000000-0005-0000-0000-0000A03C0000}"/>
    <cellStyle name="style1489656441017" xfId="14292" xr:uid="{00000000-0005-0000-0000-0000A13C0000}"/>
    <cellStyle name="style1489656441095" xfId="14293" xr:uid="{00000000-0005-0000-0000-0000A23C0000}"/>
    <cellStyle name="style1489656441190" xfId="14294" xr:uid="{00000000-0005-0000-0000-0000A33C0000}"/>
    <cellStyle name="style1489656441268" xfId="14295" xr:uid="{00000000-0005-0000-0000-0000A43C0000}"/>
    <cellStyle name="style1489656441347" xfId="14296" xr:uid="{00000000-0005-0000-0000-0000A53C0000}"/>
    <cellStyle name="style1489656441425" xfId="14297" xr:uid="{00000000-0005-0000-0000-0000A63C0000}"/>
    <cellStyle name="style1489656441503" xfId="14298" xr:uid="{00000000-0005-0000-0000-0000A73C0000}"/>
    <cellStyle name="style1489656441655" xfId="14299" xr:uid="{00000000-0005-0000-0000-0000A83C0000}"/>
    <cellStyle name="style1489656441736" xfId="14300" xr:uid="{00000000-0005-0000-0000-0000A93C0000}"/>
    <cellStyle name="style1489656441846" xfId="14301" xr:uid="{00000000-0005-0000-0000-0000AA3C0000}"/>
    <cellStyle name="style1489656441940" xfId="14302" xr:uid="{00000000-0005-0000-0000-0000AB3C0000}"/>
    <cellStyle name="style1489656481091" xfId="14303" xr:uid="{00000000-0005-0000-0000-0000AC3C0000}"/>
    <cellStyle name="style1489656481200" xfId="14304" xr:uid="{00000000-0005-0000-0000-0000AD3C0000}"/>
    <cellStyle name="style1489656481326" xfId="14305" xr:uid="{00000000-0005-0000-0000-0000AE3C0000}"/>
    <cellStyle name="style1489656481435" xfId="14306" xr:uid="{00000000-0005-0000-0000-0000AF3C0000}"/>
    <cellStyle name="style1489656481544" xfId="14307" xr:uid="{00000000-0005-0000-0000-0000B03C0000}"/>
    <cellStyle name="style1489656481654" xfId="14308" xr:uid="{00000000-0005-0000-0000-0000B13C0000}"/>
    <cellStyle name="style1489656481747" xfId="14309" xr:uid="{00000000-0005-0000-0000-0000B23C0000}"/>
    <cellStyle name="style1489656481874" xfId="14310" xr:uid="{00000000-0005-0000-0000-0000B33C0000}"/>
    <cellStyle name="style1489656481983" xfId="14311" xr:uid="{00000000-0005-0000-0000-0000B43C0000}"/>
    <cellStyle name="style1489656482108" xfId="14312" xr:uid="{00000000-0005-0000-0000-0000B53C0000}"/>
    <cellStyle name="style1489656482217" xfId="14313" xr:uid="{00000000-0005-0000-0000-0000B63C0000}"/>
    <cellStyle name="style1489656482327" xfId="14314" xr:uid="{00000000-0005-0000-0000-0000B73C0000}"/>
    <cellStyle name="style1489656482452" xfId="14315" xr:uid="{00000000-0005-0000-0000-0000B83C0000}"/>
    <cellStyle name="style1489656482561" xfId="14316" xr:uid="{00000000-0005-0000-0000-0000B93C0000}"/>
    <cellStyle name="style1489656482733" xfId="14317" xr:uid="{00000000-0005-0000-0000-0000BA3C0000}"/>
    <cellStyle name="style1489656482870" xfId="14318" xr:uid="{00000000-0005-0000-0000-0000BB3C0000}"/>
    <cellStyle name="style1489656482968" xfId="14319" xr:uid="{00000000-0005-0000-0000-0000BC3C0000}"/>
    <cellStyle name="style1489656483078" xfId="14320" xr:uid="{00000000-0005-0000-0000-0000BD3C0000}"/>
    <cellStyle name="style1489656483187" xfId="14321" xr:uid="{00000000-0005-0000-0000-0000BE3C0000}"/>
    <cellStyle name="style1489656483281" xfId="14322" xr:uid="{00000000-0005-0000-0000-0000BF3C0000}"/>
    <cellStyle name="style1489656483390" xfId="14323" xr:uid="{00000000-0005-0000-0000-0000C03C0000}"/>
    <cellStyle name="style1489656483484" xfId="14324" xr:uid="{00000000-0005-0000-0000-0000C13C0000}"/>
    <cellStyle name="style1489656483578" xfId="14325" xr:uid="{00000000-0005-0000-0000-0000C23C0000}"/>
    <cellStyle name="style1489656483656" xfId="14326" xr:uid="{00000000-0005-0000-0000-0000C33C0000}"/>
    <cellStyle name="style1489656483750" xfId="14327" xr:uid="{00000000-0005-0000-0000-0000C43C0000}"/>
    <cellStyle name="style1489656483843" xfId="14328" xr:uid="{00000000-0005-0000-0000-0000C53C0000}"/>
    <cellStyle name="style1489656483937" xfId="14329" xr:uid="{00000000-0005-0000-0000-0000C63C0000}"/>
    <cellStyle name="style1489656484047" xfId="14330" xr:uid="{00000000-0005-0000-0000-0000C73C0000}"/>
    <cellStyle name="style1489656484125" xfId="14331" xr:uid="{00000000-0005-0000-0000-0000C83C0000}"/>
    <cellStyle name="style1489656484219" xfId="14332" xr:uid="{00000000-0005-0000-0000-0000C93C0000}"/>
    <cellStyle name="style1489656484312" xfId="14333" xr:uid="{00000000-0005-0000-0000-0000CA3C0000}"/>
    <cellStyle name="style1489656523289" xfId="14334" xr:uid="{00000000-0005-0000-0000-0000CB3C0000}"/>
    <cellStyle name="style1489656523382" xfId="14335" xr:uid="{00000000-0005-0000-0000-0000CC3C0000}"/>
    <cellStyle name="style1489656523476" xfId="14336" xr:uid="{00000000-0005-0000-0000-0000CD3C0000}"/>
    <cellStyle name="style1489656523570" xfId="14337" xr:uid="{00000000-0005-0000-0000-0000CE3C0000}"/>
    <cellStyle name="style1489656523664" xfId="14338" xr:uid="{00000000-0005-0000-0000-0000CF3C0000}"/>
    <cellStyle name="style1489656523742" xfId="14339" xr:uid="{00000000-0005-0000-0000-0000D03C0000}"/>
    <cellStyle name="style1489656523836" xfId="14340" xr:uid="{00000000-0005-0000-0000-0000D13C0000}"/>
    <cellStyle name="style1489656523929" xfId="14341" xr:uid="{00000000-0005-0000-0000-0000D23C0000}"/>
    <cellStyle name="style1489656524030" xfId="14342" xr:uid="{00000000-0005-0000-0000-0000D33C0000}"/>
    <cellStyle name="style1489656524118" xfId="14343" xr:uid="{00000000-0005-0000-0000-0000D43C0000}"/>
    <cellStyle name="style1489656524212" xfId="14344" xr:uid="{00000000-0005-0000-0000-0000D53C0000}"/>
    <cellStyle name="style1489656524306" xfId="14345" xr:uid="{00000000-0005-0000-0000-0000D63C0000}"/>
    <cellStyle name="style1489656524399" xfId="14346" xr:uid="{00000000-0005-0000-0000-0000D73C0000}"/>
    <cellStyle name="style1489656524493" xfId="14347" xr:uid="{00000000-0005-0000-0000-0000D83C0000}"/>
    <cellStyle name="style1489656524586" xfId="14348" xr:uid="{00000000-0005-0000-0000-0000D93C0000}"/>
    <cellStyle name="style1489656524680" xfId="14349" xr:uid="{00000000-0005-0000-0000-0000DA3C0000}"/>
    <cellStyle name="style1489656524774" xfId="14350" xr:uid="{00000000-0005-0000-0000-0000DB3C0000}"/>
    <cellStyle name="style1489656524946" xfId="14351" xr:uid="{00000000-0005-0000-0000-0000DC3C0000}"/>
    <cellStyle name="style1489656525062" xfId="14352" xr:uid="{00000000-0005-0000-0000-0000DD3C0000}"/>
    <cellStyle name="style1489656525150" xfId="14353" xr:uid="{00000000-0005-0000-0000-0000DE3C0000}"/>
    <cellStyle name="style1489656525228" xfId="14354" xr:uid="{00000000-0005-0000-0000-0000DF3C0000}"/>
    <cellStyle name="style1489656525322" xfId="14355" xr:uid="{00000000-0005-0000-0000-0000E03C0000}"/>
    <cellStyle name="style1489656525416" xfId="14356" xr:uid="{00000000-0005-0000-0000-0000E13C0000}"/>
    <cellStyle name="style1489656525510" xfId="14357" xr:uid="{00000000-0005-0000-0000-0000E23C0000}"/>
    <cellStyle name="style1489656525603" xfId="14358" xr:uid="{00000000-0005-0000-0000-0000E33C0000}"/>
    <cellStyle name="style1489656525682" xfId="14359" xr:uid="{00000000-0005-0000-0000-0000E43C0000}"/>
    <cellStyle name="style1489656525775" xfId="14360" xr:uid="{00000000-0005-0000-0000-0000E53C0000}"/>
    <cellStyle name="style1489656525916" xfId="14361" xr:uid="{00000000-0005-0000-0000-0000E63C0000}"/>
    <cellStyle name="style1489656525994" xfId="14362" xr:uid="{00000000-0005-0000-0000-0000E73C0000}"/>
    <cellStyle name="style1489656526089" xfId="14363" xr:uid="{00000000-0005-0000-0000-0000E83C0000}"/>
    <cellStyle name="style1489656526183" xfId="14364" xr:uid="{00000000-0005-0000-0000-0000E93C0000}"/>
    <cellStyle name="style1489656526323" xfId="14365" xr:uid="{00000000-0005-0000-0000-0000EA3C0000}"/>
    <cellStyle name="style1489656526402" xfId="14366" xr:uid="{00000000-0005-0000-0000-0000EB3C0000}"/>
    <cellStyle name="style1489656526495" xfId="14367" xr:uid="{00000000-0005-0000-0000-0000EC3C0000}"/>
    <cellStyle name="style1489656526605" xfId="14368" xr:uid="{00000000-0005-0000-0000-0000ED3C0000}"/>
    <cellStyle name="style1489656526698" xfId="14369" xr:uid="{00000000-0005-0000-0000-0000EE3C0000}"/>
    <cellStyle name="style1489656526792" xfId="14370" xr:uid="{00000000-0005-0000-0000-0000EF3C0000}"/>
    <cellStyle name="style1489656526886" xfId="14371" xr:uid="{00000000-0005-0000-0000-0000F03C0000}"/>
    <cellStyle name="style1489656526980" xfId="14372" xr:uid="{00000000-0005-0000-0000-0000F13C0000}"/>
    <cellStyle name="style1489656527137" xfId="14373" xr:uid="{00000000-0005-0000-0000-0000F23C0000}"/>
    <cellStyle name="style1489656527231" xfId="14374" xr:uid="{00000000-0005-0000-0000-0000F33C0000}"/>
    <cellStyle name="style1489656527356" xfId="14375" xr:uid="{00000000-0005-0000-0000-0000F43C0000}"/>
    <cellStyle name="style1489656527481" xfId="14376" xr:uid="{00000000-0005-0000-0000-0000F53C0000}"/>
    <cellStyle name="style1489656567346" xfId="14377" xr:uid="{00000000-0005-0000-0000-0000F63C0000}"/>
    <cellStyle name="style1489656567440" xfId="14378" xr:uid="{00000000-0005-0000-0000-0000F73C0000}"/>
    <cellStyle name="style1489656567534" xfId="14379" xr:uid="{00000000-0005-0000-0000-0000F83C0000}"/>
    <cellStyle name="style1489656567628" xfId="14380" xr:uid="{00000000-0005-0000-0000-0000F93C0000}"/>
    <cellStyle name="style1489656567719" xfId="14381" xr:uid="{00000000-0005-0000-0000-0000FA3C0000}"/>
    <cellStyle name="style1489656567800" xfId="14382" xr:uid="{00000000-0005-0000-0000-0000FB3C0000}"/>
    <cellStyle name="style1489656567893" xfId="14383" xr:uid="{00000000-0005-0000-0000-0000FC3C0000}"/>
    <cellStyle name="style1489656567971" xfId="14384" xr:uid="{00000000-0005-0000-0000-0000FD3C0000}"/>
    <cellStyle name="style1489656568065" xfId="14385" xr:uid="{00000000-0005-0000-0000-0000FE3C0000}"/>
    <cellStyle name="style1489656568159" xfId="14386" xr:uid="{00000000-0005-0000-0000-0000FF3C0000}"/>
    <cellStyle name="style1489656568254" xfId="14387" xr:uid="{00000000-0005-0000-0000-0000003D0000}"/>
    <cellStyle name="style1489656568348" xfId="14388" xr:uid="{00000000-0005-0000-0000-0000013D0000}"/>
    <cellStyle name="style1489656568441" xfId="14389" xr:uid="{00000000-0005-0000-0000-0000023D0000}"/>
    <cellStyle name="style1489656568535" xfId="14390" xr:uid="{00000000-0005-0000-0000-0000033D0000}"/>
    <cellStyle name="style1489656568629" xfId="14391" xr:uid="{00000000-0005-0000-0000-0000043D0000}"/>
    <cellStyle name="style1489656568733" xfId="14392" xr:uid="{00000000-0005-0000-0000-0000053D0000}"/>
    <cellStyle name="style1489656568817" xfId="14393" xr:uid="{00000000-0005-0000-0000-0000063D0000}"/>
    <cellStyle name="style1489656568926" xfId="14394" xr:uid="{00000000-0005-0000-0000-0000073D0000}"/>
    <cellStyle name="style1489656569098" xfId="14395" xr:uid="{00000000-0005-0000-0000-0000083D0000}"/>
    <cellStyle name="style1489656569176" xfId="14396" xr:uid="{00000000-0005-0000-0000-0000093D0000}"/>
    <cellStyle name="style1489656569270" xfId="14397" xr:uid="{00000000-0005-0000-0000-00000A3D0000}"/>
    <cellStyle name="style1489656569364" xfId="14398" xr:uid="{00000000-0005-0000-0000-00000B3D0000}"/>
    <cellStyle name="style1489656569457" xfId="14399" xr:uid="{00000000-0005-0000-0000-00000C3D0000}"/>
    <cellStyle name="style1489656569551" xfId="14400" xr:uid="{00000000-0005-0000-0000-00000D3D0000}"/>
    <cellStyle name="style1489656569629" xfId="14401" xr:uid="{00000000-0005-0000-0000-00000E3D0000}"/>
    <cellStyle name="style1489656569723" xfId="14402" xr:uid="{00000000-0005-0000-0000-00000F3D0000}"/>
    <cellStyle name="style1489656569818" xfId="14403" xr:uid="{00000000-0005-0000-0000-0000103D0000}"/>
    <cellStyle name="style1489656569927" xfId="14404" xr:uid="{00000000-0005-0000-0000-0000113D0000}"/>
    <cellStyle name="style1489656570021" xfId="14405" xr:uid="{00000000-0005-0000-0000-0000123D0000}"/>
    <cellStyle name="style1489656570115" xfId="14406" xr:uid="{00000000-0005-0000-0000-0000133D0000}"/>
    <cellStyle name="style1489656570209" xfId="14407" xr:uid="{00000000-0005-0000-0000-0000143D0000}"/>
    <cellStyle name="style1489656570318" xfId="14408" xr:uid="{00000000-0005-0000-0000-0000153D0000}"/>
    <cellStyle name="style1489656570396" xfId="14409" xr:uid="{00000000-0005-0000-0000-0000163D0000}"/>
    <cellStyle name="style1489656570459" xfId="14410" xr:uid="{00000000-0005-0000-0000-0000173D0000}"/>
    <cellStyle name="style1489656570537" xfId="14411" xr:uid="{00000000-0005-0000-0000-0000183D0000}"/>
    <cellStyle name="style1489656570615" xfId="14412" xr:uid="{00000000-0005-0000-0000-0000193D0000}"/>
    <cellStyle name="style1489656570693" xfId="14413" xr:uid="{00000000-0005-0000-0000-00001A3D0000}"/>
    <cellStyle name="style1489656570756" xfId="14414" xr:uid="{00000000-0005-0000-0000-00001B3D0000}"/>
    <cellStyle name="style1489656570835" xfId="14415" xr:uid="{00000000-0005-0000-0000-00001C3D0000}"/>
    <cellStyle name="style1489656570945" xfId="14416" xr:uid="{00000000-0005-0000-0000-00001D3D0000}"/>
    <cellStyle name="style1489656571007" xfId="14417" xr:uid="{00000000-0005-0000-0000-00001E3D0000}"/>
    <cellStyle name="style1489656571085" xfId="14418" xr:uid="{00000000-0005-0000-0000-00001F3D0000}"/>
    <cellStyle name="style1489656571163" xfId="14419" xr:uid="{00000000-0005-0000-0000-0000203D0000}"/>
    <cellStyle name="style1489656610469" xfId="14420" xr:uid="{00000000-0005-0000-0000-0000213D0000}"/>
    <cellStyle name="style1489656610562" xfId="14421" xr:uid="{00000000-0005-0000-0000-0000223D0000}"/>
    <cellStyle name="style1489656610672" xfId="14422" xr:uid="{00000000-0005-0000-0000-0000233D0000}"/>
    <cellStyle name="style1489656610750" xfId="14423" xr:uid="{00000000-0005-0000-0000-0000243D0000}"/>
    <cellStyle name="style1489656610859" xfId="14424" xr:uid="{00000000-0005-0000-0000-0000253D0000}"/>
    <cellStyle name="style1489656610969" xfId="14425" xr:uid="{00000000-0005-0000-0000-0000263D0000}"/>
    <cellStyle name="style1489656611078" xfId="14426" xr:uid="{00000000-0005-0000-0000-0000273D0000}"/>
    <cellStyle name="style1489656611188" xfId="14427" xr:uid="{00000000-0005-0000-0000-0000283D0000}"/>
    <cellStyle name="style1489656611281" xfId="14428" xr:uid="{00000000-0005-0000-0000-0000293D0000}"/>
    <cellStyle name="style1489656611359" xfId="14429" xr:uid="{00000000-0005-0000-0000-00002A3D0000}"/>
    <cellStyle name="style1489656611469" xfId="14430" xr:uid="{00000000-0005-0000-0000-00002B3D0000}"/>
    <cellStyle name="style1489656611564" xfId="14431" xr:uid="{00000000-0005-0000-0000-00002C3D0000}"/>
    <cellStyle name="style1489656611658" xfId="14432" xr:uid="{00000000-0005-0000-0000-00002D3D0000}"/>
    <cellStyle name="style1489656611752" xfId="14433" xr:uid="{00000000-0005-0000-0000-00002E3D0000}"/>
    <cellStyle name="style1489656611845" xfId="14434" xr:uid="{00000000-0005-0000-0000-00002F3D0000}"/>
    <cellStyle name="style1489656611964" xfId="14435" xr:uid="{00000000-0005-0000-0000-0000303D0000}"/>
    <cellStyle name="style1489656612157" xfId="14436" xr:uid="{00000000-0005-0000-0000-0000313D0000}"/>
    <cellStyle name="style1489656612266" xfId="14437" xr:uid="{00000000-0005-0000-0000-0000323D0000}"/>
    <cellStyle name="style1489656612376" xfId="14438" xr:uid="{00000000-0005-0000-0000-0000333D0000}"/>
    <cellStyle name="style1489656612502" xfId="14439" xr:uid="{00000000-0005-0000-0000-0000343D0000}"/>
    <cellStyle name="style1489656652418" xfId="14440" xr:uid="{00000000-0005-0000-0000-0000353D0000}"/>
    <cellStyle name="style1489656652527" xfId="14441" xr:uid="{00000000-0005-0000-0000-0000363D0000}"/>
    <cellStyle name="style1489656652621" xfId="14442" xr:uid="{00000000-0005-0000-0000-0000373D0000}"/>
    <cellStyle name="style1489656652731" xfId="14443" xr:uid="{00000000-0005-0000-0000-0000383D0000}"/>
    <cellStyle name="style1489656652824" xfId="14444" xr:uid="{00000000-0005-0000-0000-0000393D0000}"/>
    <cellStyle name="style1489656652887" xfId="14445" xr:uid="{00000000-0005-0000-0000-00003A3D0000}"/>
    <cellStyle name="style1489656652965" xfId="14446" xr:uid="{00000000-0005-0000-0000-00003B3D0000}"/>
    <cellStyle name="style1489656653059" xfId="14447" xr:uid="{00000000-0005-0000-0000-00003C3D0000}"/>
    <cellStyle name="style1489656653152" xfId="14448" xr:uid="{00000000-0005-0000-0000-00003D3D0000}"/>
    <cellStyle name="style1489656653247" xfId="14449" xr:uid="{00000000-0005-0000-0000-00003E3D0000}"/>
    <cellStyle name="style1489656653357" xfId="14450" xr:uid="{00000000-0005-0000-0000-00003F3D0000}"/>
    <cellStyle name="style1489656653451" xfId="14451" xr:uid="{00000000-0005-0000-0000-0000403D0000}"/>
    <cellStyle name="style1489656653544" xfId="14452" xr:uid="{00000000-0005-0000-0000-0000413D0000}"/>
    <cellStyle name="style1489656653638" xfId="14453" xr:uid="{00000000-0005-0000-0000-0000423D0000}"/>
    <cellStyle name="style1489656653732" xfId="14454" xr:uid="{00000000-0005-0000-0000-0000433D0000}"/>
    <cellStyle name="style1489656653826" xfId="14455" xr:uid="{00000000-0005-0000-0000-0000443D0000}"/>
    <cellStyle name="style1489656653982" xfId="14456" xr:uid="{00000000-0005-0000-0000-0000453D0000}"/>
    <cellStyle name="style1489656654205" xfId="14457" xr:uid="{00000000-0005-0000-0000-0000463D0000}"/>
    <cellStyle name="style1489656654311" xfId="14458" xr:uid="{00000000-0005-0000-0000-0000473D0000}"/>
    <cellStyle name="style1489656654420" xfId="14459" xr:uid="{00000000-0005-0000-0000-0000483D0000}"/>
    <cellStyle name="style1489656654514" xfId="14460" xr:uid="{00000000-0005-0000-0000-0000493D0000}"/>
    <cellStyle name="style1489656654607" xfId="14461" xr:uid="{00000000-0005-0000-0000-00004A3D0000}"/>
    <cellStyle name="style1489656654729" xfId="14462" xr:uid="{00000000-0005-0000-0000-00004B3D0000}"/>
    <cellStyle name="style1489656654859" xfId="14463" xr:uid="{00000000-0005-0000-0000-00004C3D0000}"/>
    <cellStyle name="style1489656654952" xfId="14464" xr:uid="{00000000-0005-0000-0000-00004D3D0000}"/>
    <cellStyle name="style1489656655046" xfId="14465" xr:uid="{00000000-0005-0000-0000-00004E3D0000}"/>
    <cellStyle name="style1489656655156" xfId="14466" xr:uid="{00000000-0005-0000-0000-00004F3D0000}"/>
    <cellStyle name="style1489656655250" xfId="14467" xr:uid="{00000000-0005-0000-0000-0000503D0000}"/>
    <cellStyle name="style1489656655343" xfId="14468" xr:uid="{00000000-0005-0000-0000-0000513D0000}"/>
    <cellStyle name="style1489656655437" xfId="14469" xr:uid="{00000000-0005-0000-0000-0000523D0000}"/>
    <cellStyle name="style1489656655531" xfId="14470" xr:uid="{00000000-0005-0000-0000-0000533D0000}"/>
    <cellStyle name="style1489656655640" xfId="14471" xr:uid="{00000000-0005-0000-0000-0000543D0000}"/>
    <cellStyle name="style1489656655735" xfId="14472" xr:uid="{00000000-0005-0000-0000-0000553D0000}"/>
    <cellStyle name="style1489656655812" xfId="14473" xr:uid="{00000000-0005-0000-0000-0000563D0000}"/>
    <cellStyle name="style1489656655906" xfId="14474" xr:uid="{00000000-0005-0000-0000-0000573D0000}"/>
    <cellStyle name="style1489656696731" xfId="14475" xr:uid="{00000000-0005-0000-0000-0000583D0000}"/>
    <cellStyle name="style1489656696840" xfId="14476" xr:uid="{00000000-0005-0000-0000-0000593D0000}"/>
    <cellStyle name="style1489656696918" xfId="14477" xr:uid="{00000000-0005-0000-0000-00005A3D0000}"/>
    <cellStyle name="style1489656697013" xfId="14478" xr:uid="{00000000-0005-0000-0000-00005B3D0000}"/>
    <cellStyle name="style1489656697107" xfId="14479" xr:uid="{00000000-0005-0000-0000-00005C3D0000}"/>
    <cellStyle name="style1489656697185" xfId="14480" xr:uid="{00000000-0005-0000-0000-00005D3D0000}"/>
    <cellStyle name="style1489656697263" xfId="14481" xr:uid="{00000000-0005-0000-0000-00005E3D0000}"/>
    <cellStyle name="style1489656697357" xfId="14482" xr:uid="{00000000-0005-0000-0000-00005F3D0000}"/>
    <cellStyle name="style1489656697452" xfId="14483" xr:uid="{00000000-0005-0000-0000-0000603D0000}"/>
    <cellStyle name="style1489656697528" xfId="14484" xr:uid="{00000000-0005-0000-0000-0000613D0000}"/>
    <cellStyle name="style1489656697622" xfId="14485" xr:uid="{00000000-0005-0000-0000-0000623D0000}"/>
    <cellStyle name="style1489656697716" xfId="14486" xr:uid="{00000000-0005-0000-0000-0000633D0000}"/>
    <cellStyle name="style1489656697810" xfId="14487" xr:uid="{00000000-0005-0000-0000-0000643D0000}"/>
    <cellStyle name="style1489656697903" xfId="14488" xr:uid="{00000000-0005-0000-0000-0000653D0000}"/>
    <cellStyle name="style1489656697998" xfId="14489" xr:uid="{00000000-0005-0000-0000-0000663D0000}"/>
    <cellStyle name="style1489656698076" xfId="14490" xr:uid="{00000000-0005-0000-0000-0000673D0000}"/>
    <cellStyle name="style1489656698170" xfId="14491" xr:uid="{00000000-0005-0000-0000-0000683D0000}"/>
    <cellStyle name="style1489656698311" xfId="14492" xr:uid="{00000000-0005-0000-0000-0000693D0000}"/>
    <cellStyle name="style1489656698478" xfId="14493" xr:uid="{00000000-0005-0000-0000-00006A3D0000}"/>
    <cellStyle name="style1489656698561" xfId="14494" xr:uid="{00000000-0005-0000-0000-00006B3D0000}"/>
    <cellStyle name="style1489656698654" xfId="14495" xr:uid="{00000000-0005-0000-0000-00006C3D0000}"/>
    <cellStyle name="style1489656698748" xfId="14496" xr:uid="{00000000-0005-0000-0000-00006D3D0000}"/>
    <cellStyle name="style1489656698826" xfId="14497" xr:uid="{00000000-0005-0000-0000-00006E3D0000}"/>
    <cellStyle name="style1489656698936" xfId="14498" xr:uid="{00000000-0005-0000-0000-00006F3D0000}"/>
    <cellStyle name="style1489656699015" xfId="14499" xr:uid="{00000000-0005-0000-0000-0000703D0000}"/>
    <cellStyle name="style1489656699109" xfId="14500" xr:uid="{00000000-0005-0000-0000-0000713D0000}"/>
    <cellStyle name="style1489656699202" xfId="14501" xr:uid="{00000000-0005-0000-0000-0000723D0000}"/>
    <cellStyle name="style1489656699296" xfId="14502" xr:uid="{00000000-0005-0000-0000-0000733D0000}"/>
    <cellStyle name="style1489656699374" xfId="14503" xr:uid="{00000000-0005-0000-0000-0000743D0000}"/>
    <cellStyle name="style1489656699468" xfId="14504" xr:uid="{00000000-0005-0000-0000-0000753D0000}"/>
    <cellStyle name="style1489656699562" xfId="14505" xr:uid="{00000000-0005-0000-0000-0000763D0000}"/>
    <cellStyle name="style1489656699656" xfId="14506" xr:uid="{00000000-0005-0000-0000-0000773D0000}"/>
    <cellStyle name="style1489656699749" xfId="14507" xr:uid="{00000000-0005-0000-0000-0000783D0000}"/>
    <cellStyle name="style1489656699843" xfId="14508" xr:uid="{00000000-0005-0000-0000-0000793D0000}"/>
    <cellStyle name="style1489656699953" xfId="14509" xr:uid="{00000000-0005-0000-0000-00007A3D0000}"/>
    <cellStyle name="style1489657007008" xfId="14510" xr:uid="{00000000-0005-0000-0000-00007B3D0000}"/>
    <cellStyle name="style1489657007133" xfId="14511" xr:uid="{00000000-0005-0000-0000-00007C3D0000}"/>
    <cellStyle name="style1489657007227" xfId="14512" xr:uid="{00000000-0005-0000-0000-00007D3D0000}"/>
    <cellStyle name="style1489657007348" xfId="14513" xr:uid="{00000000-0005-0000-0000-00007E3D0000}"/>
    <cellStyle name="style1489657007462" xfId="14514" xr:uid="{00000000-0005-0000-0000-00007F3D0000}"/>
    <cellStyle name="style1489657007587" xfId="14515" xr:uid="{00000000-0005-0000-0000-0000803D0000}"/>
    <cellStyle name="style1489657007680" xfId="14516" xr:uid="{00000000-0005-0000-0000-0000813D0000}"/>
    <cellStyle name="style1489657007790" xfId="14517" xr:uid="{00000000-0005-0000-0000-0000823D0000}"/>
    <cellStyle name="style1489657007900" xfId="14518" xr:uid="{00000000-0005-0000-0000-0000833D0000}"/>
    <cellStyle name="style1489657008010" xfId="14519" xr:uid="{00000000-0005-0000-0000-0000843D0000}"/>
    <cellStyle name="style1489657008119" xfId="14520" xr:uid="{00000000-0005-0000-0000-0000853D0000}"/>
    <cellStyle name="style1489657008228" xfId="14521" xr:uid="{00000000-0005-0000-0000-0000863D0000}"/>
    <cellStyle name="style1489657008355" xfId="14522" xr:uid="{00000000-0005-0000-0000-0000873D0000}"/>
    <cellStyle name="style1489657008447" xfId="14523" xr:uid="{00000000-0005-0000-0000-0000883D0000}"/>
    <cellStyle name="style1489657008619" xfId="14524" xr:uid="{00000000-0005-0000-0000-0000893D0000}"/>
    <cellStyle name="style1489657008775" xfId="14525" xr:uid="{00000000-0005-0000-0000-00008A3D0000}"/>
    <cellStyle name="style1489657008886" xfId="14526" xr:uid="{00000000-0005-0000-0000-00008B3D0000}"/>
    <cellStyle name="style1489657009011" xfId="14527" xr:uid="{00000000-0005-0000-0000-00008C3D0000}"/>
    <cellStyle name="style1489657009105" xfId="14528" xr:uid="{00000000-0005-0000-0000-00008D3D0000}"/>
    <cellStyle name="style1489657009215" xfId="14529" xr:uid="{00000000-0005-0000-0000-00008E3D0000}"/>
    <cellStyle name="style1489657009324" xfId="14530" xr:uid="{00000000-0005-0000-0000-00008F3D0000}"/>
    <cellStyle name="style1489657009433" xfId="14531" xr:uid="{00000000-0005-0000-0000-0000903D0000}"/>
    <cellStyle name="style1489657009542" xfId="14532" xr:uid="{00000000-0005-0000-0000-0000913D0000}"/>
    <cellStyle name="style1489657009651" xfId="14533" xr:uid="{00000000-0005-0000-0000-0000923D0000}"/>
    <cellStyle name="style1489657009761" xfId="14534" xr:uid="{00000000-0005-0000-0000-0000933D0000}"/>
    <cellStyle name="style1489657009882" xfId="14535" xr:uid="{00000000-0005-0000-0000-0000943D0000}"/>
    <cellStyle name="style1489657009981" xfId="14536" xr:uid="{00000000-0005-0000-0000-0000953D0000}"/>
    <cellStyle name="style1489657010106" xfId="14537" xr:uid="{00000000-0005-0000-0000-0000963D0000}"/>
    <cellStyle name="style1489657010199" xfId="14538" xr:uid="{00000000-0005-0000-0000-0000973D0000}"/>
    <cellStyle name="style1489657010309" xfId="14539" xr:uid="{00000000-0005-0000-0000-0000983D0000}"/>
    <cellStyle name="style1489657010418" xfId="14540" xr:uid="{00000000-0005-0000-0000-0000993D0000}"/>
    <cellStyle name="style1489657049118" xfId="14541" xr:uid="{00000000-0005-0000-0000-00009A3D0000}"/>
    <cellStyle name="style1489657049228" xfId="14542" xr:uid="{00000000-0005-0000-0000-00009B3D0000}"/>
    <cellStyle name="style1489657049321" xfId="14543" xr:uid="{00000000-0005-0000-0000-00009C3D0000}"/>
    <cellStyle name="style1489657049415" xfId="14544" xr:uid="{00000000-0005-0000-0000-00009D3D0000}"/>
    <cellStyle name="style1489657049493" xfId="14545" xr:uid="{00000000-0005-0000-0000-00009E3D0000}"/>
    <cellStyle name="style1489657049587" xfId="14546" xr:uid="{00000000-0005-0000-0000-00009F3D0000}"/>
    <cellStyle name="style1489657049681" xfId="14547" xr:uid="{00000000-0005-0000-0000-0000A03D0000}"/>
    <cellStyle name="style1489657049775" xfId="14548" xr:uid="{00000000-0005-0000-0000-0000A13D0000}"/>
    <cellStyle name="style1489657049868" xfId="14549" xr:uid="{00000000-0005-0000-0000-0000A23D0000}"/>
    <cellStyle name="style1489657049947" xfId="14550" xr:uid="{00000000-0005-0000-0000-0000A33D0000}"/>
    <cellStyle name="style1489657050040" xfId="14551" xr:uid="{00000000-0005-0000-0000-0000A43D0000}"/>
    <cellStyle name="style1489657050151" xfId="14552" xr:uid="{00000000-0005-0000-0000-0000A53D0000}"/>
    <cellStyle name="style1489657050245" xfId="14553" xr:uid="{00000000-0005-0000-0000-0000A63D0000}"/>
    <cellStyle name="style1489657050339" xfId="14554" xr:uid="{00000000-0005-0000-0000-0000A73D0000}"/>
    <cellStyle name="style1489657050433" xfId="14555" xr:uid="{00000000-0005-0000-0000-0000A83D0000}"/>
    <cellStyle name="style1489657050526" xfId="14556" xr:uid="{00000000-0005-0000-0000-0000A93D0000}"/>
    <cellStyle name="style1489657050604" xfId="14557" xr:uid="{00000000-0005-0000-0000-0000AA3D0000}"/>
    <cellStyle name="style1489657050776" xfId="14558" xr:uid="{00000000-0005-0000-0000-0000AB3D0000}"/>
    <cellStyle name="style1489657050901" xfId="14559" xr:uid="{00000000-0005-0000-0000-0000AC3D0000}"/>
    <cellStyle name="style1489657050979" xfId="14560" xr:uid="{00000000-0005-0000-0000-0000AD3D0000}"/>
    <cellStyle name="style1489657051073" xfId="14561" xr:uid="{00000000-0005-0000-0000-0000AE3D0000}"/>
    <cellStyle name="style1489657051166" xfId="14562" xr:uid="{00000000-0005-0000-0000-0000AF3D0000}"/>
    <cellStyle name="style1489657051260" xfId="14563" xr:uid="{00000000-0005-0000-0000-0000B03D0000}"/>
    <cellStyle name="style1489657051354" xfId="14564" xr:uid="{00000000-0005-0000-0000-0000B13D0000}"/>
    <cellStyle name="style1489657051447" xfId="14565" xr:uid="{00000000-0005-0000-0000-0000B23D0000}"/>
    <cellStyle name="style1489657051526" xfId="14566" xr:uid="{00000000-0005-0000-0000-0000B33D0000}"/>
    <cellStyle name="style1489657051619" xfId="14567" xr:uid="{00000000-0005-0000-0000-0000B43D0000}"/>
    <cellStyle name="style1489657051761" xfId="14568" xr:uid="{00000000-0005-0000-0000-0000B53D0000}"/>
    <cellStyle name="style1489657051855" xfId="14569" xr:uid="{00000000-0005-0000-0000-0000B63D0000}"/>
    <cellStyle name="style1489657051933" xfId="14570" xr:uid="{00000000-0005-0000-0000-0000B73D0000}"/>
    <cellStyle name="style1489657052027" xfId="14571" xr:uid="{00000000-0005-0000-0000-0000B83D0000}"/>
    <cellStyle name="style1489657052154" xfId="14572" xr:uid="{00000000-0005-0000-0000-0000B93D0000}"/>
    <cellStyle name="style1489657052215" xfId="14573" xr:uid="{00000000-0005-0000-0000-0000BA3D0000}"/>
    <cellStyle name="style1489657052293" xfId="14574" xr:uid="{00000000-0005-0000-0000-0000BB3D0000}"/>
    <cellStyle name="style1489657052371" xfId="14575" xr:uid="{00000000-0005-0000-0000-0000BC3D0000}"/>
    <cellStyle name="style1489657052449" xfId="14576" xr:uid="{00000000-0005-0000-0000-0000BD3D0000}"/>
    <cellStyle name="style1489657052527" xfId="14577" xr:uid="{00000000-0005-0000-0000-0000BE3D0000}"/>
    <cellStyle name="style1489657052605" xfId="14578" xr:uid="{00000000-0005-0000-0000-0000BF3D0000}"/>
    <cellStyle name="style1489657052685" xfId="14579" xr:uid="{00000000-0005-0000-0000-0000C03D0000}"/>
    <cellStyle name="style1489657052825" xfId="14580" xr:uid="{00000000-0005-0000-0000-0000C13D0000}"/>
    <cellStyle name="style1489657052903" xfId="14581" xr:uid="{00000000-0005-0000-0000-0000C23D0000}"/>
    <cellStyle name="style1489657052966" xfId="14582" xr:uid="{00000000-0005-0000-0000-0000C33D0000}"/>
    <cellStyle name="style1489657053044" xfId="14583" xr:uid="{00000000-0005-0000-0000-0000C43D0000}"/>
    <cellStyle name="style1489657092160" xfId="14584" xr:uid="{00000000-0005-0000-0000-0000C53D0000}"/>
    <cellStyle name="style1489657092269" xfId="14585" xr:uid="{00000000-0005-0000-0000-0000C63D0000}"/>
    <cellStyle name="style1489657092363" xfId="14586" xr:uid="{00000000-0005-0000-0000-0000C73D0000}"/>
    <cellStyle name="style1489657092457" xfId="14587" xr:uid="{00000000-0005-0000-0000-0000C83D0000}"/>
    <cellStyle name="style1489657092551" xfId="14588" xr:uid="{00000000-0005-0000-0000-0000C93D0000}"/>
    <cellStyle name="style1489657092645" xfId="14589" xr:uid="{00000000-0005-0000-0000-0000CA3D0000}"/>
    <cellStyle name="style1489657092738" xfId="14590" xr:uid="{00000000-0005-0000-0000-0000CB3D0000}"/>
    <cellStyle name="style1489657092832" xfId="14591" xr:uid="{00000000-0005-0000-0000-0000CC3D0000}"/>
    <cellStyle name="style1489657092942" xfId="14592" xr:uid="{00000000-0005-0000-0000-0000CD3D0000}"/>
    <cellStyle name="style1489657093020" xfId="14593" xr:uid="{00000000-0005-0000-0000-0000CE3D0000}"/>
    <cellStyle name="style1489657093114" xfId="14594" xr:uid="{00000000-0005-0000-0000-0000CF3D0000}"/>
    <cellStyle name="style1489657093207" xfId="14595" xr:uid="{00000000-0005-0000-0000-0000D03D0000}"/>
    <cellStyle name="style1489657093301" xfId="14596" xr:uid="{00000000-0005-0000-0000-0000D13D0000}"/>
    <cellStyle name="style1489657093443" xfId="14597" xr:uid="{00000000-0005-0000-0000-0000D23D0000}"/>
    <cellStyle name="style1489657093599" xfId="14598" xr:uid="{00000000-0005-0000-0000-0000D33D0000}"/>
    <cellStyle name="style1489657093677" xfId="14599" xr:uid="{00000000-0005-0000-0000-0000D43D0000}"/>
    <cellStyle name="style1489657093771" xfId="14600" xr:uid="{00000000-0005-0000-0000-0000D53D0000}"/>
    <cellStyle name="style1489657093865" xfId="14601" xr:uid="{00000000-0005-0000-0000-0000D63D0000}"/>
    <cellStyle name="style1489657093959" xfId="14602" xr:uid="{00000000-0005-0000-0000-0000D73D0000}"/>
    <cellStyle name="style1489657094052" xfId="14603" xr:uid="{00000000-0005-0000-0000-0000D83D0000}"/>
    <cellStyle name="style1489657094146" xfId="14604" xr:uid="{00000000-0005-0000-0000-0000D93D0000}"/>
    <cellStyle name="style1489657094240" xfId="14605" xr:uid="{00000000-0005-0000-0000-0000DA3D0000}"/>
    <cellStyle name="style1489657094342" xfId="14606" xr:uid="{00000000-0005-0000-0000-0000DB3D0000}"/>
    <cellStyle name="style1489657094429" xfId="14607" xr:uid="{00000000-0005-0000-0000-0000DC3D0000}"/>
    <cellStyle name="style1489657094507" xfId="14608" xr:uid="{00000000-0005-0000-0000-0000DD3D0000}"/>
    <cellStyle name="style1489657094601" xfId="14609" xr:uid="{00000000-0005-0000-0000-0000DE3D0000}"/>
    <cellStyle name="style1489657094694" xfId="14610" xr:uid="{00000000-0005-0000-0000-0000DF3D0000}"/>
    <cellStyle name="style1489657094804" xfId="14611" xr:uid="{00000000-0005-0000-0000-0000E03D0000}"/>
    <cellStyle name="style1489657094882" xfId="14612" xr:uid="{00000000-0005-0000-0000-0000E13D0000}"/>
    <cellStyle name="style1489657094976" xfId="14613" xr:uid="{00000000-0005-0000-0000-0000E23D0000}"/>
    <cellStyle name="style1489657095069" xfId="14614" xr:uid="{00000000-0005-0000-0000-0000E33D0000}"/>
    <cellStyle name="style1489657133515" xfId="14615" xr:uid="{00000000-0005-0000-0000-0000E43D0000}"/>
    <cellStyle name="style1489657133609" xfId="14616" xr:uid="{00000000-0005-0000-0000-0000E53D0000}"/>
    <cellStyle name="style1489657133687" xfId="14617" xr:uid="{00000000-0005-0000-0000-0000E63D0000}"/>
    <cellStyle name="style1489657133781" xfId="14618" xr:uid="{00000000-0005-0000-0000-0000E73D0000}"/>
    <cellStyle name="style1489657133875" xfId="14619" xr:uid="{00000000-0005-0000-0000-0000E83D0000}"/>
    <cellStyle name="style1489657133968" xfId="14620" xr:uid="{00000000-0005-0000-0000-0000E93D0000}"/>
    <cellStyle name="style1489657134047" xfId="14621" xr:uid="{00000000-0005-0000-0000-0000EA3D0000}"/>
    <cellStyle name="style1489657134141" xfId="14622" xr:uid="{00000000-0005-0000-0000-0000EB3D0000}"/>
    <cellStyle name="style1489657134234" xfId="14623" xr:uid="{00000000-0005-0000-0000-0000EC3D0000}"/>
    <cellStyle name="style1489657134328" xfId="14624" xr:uid="{00000000-0005-0000-0000-0000ED3D0000}"/>
    <cellStyle name="style1489657134406" xfId="14625" xr:uid="{00000000-0005-0000-0000-0000EE3D0000}"/>
    <cellStyle name="style1489657134500" xfId="14626" xr:uid="{00000000-0005-0000-0000-0000EF3D0000}"/>
    <cellStyle name="style1489657134594" xfId="14627" xr:uid="{00000000-0005-0000-0000-0000F03D0000}"/>
    <cellStyle name="style1489657134688" xfId="14628" xr:uid="{00000000-0005-0000-0000-0000F13D0000}"/>
    <cellStyle name="style1489657134797" xfId="14629" xr:uid="{00000000-0005-0000-0000-0000F23D0000}"/>
    <cellStyle name="style1489657134875" xfId="14630" xr:uid="{00000000-0005-0000-0000-0000F33D0000}"/>
    <cellStyle name="style1489657134969" xfId="14631" xr:uid="{00000000-0005-0000-0000-0000F43D0000}"/>
    <cellStyle name="style1489657135101" xfId="14632" xr:uid="{00000000-0005-0000-0000-0000F53D0000}"/>
    <cellStyle name="style1489657135273" xfId="14633" xr:uid="{00000000-0005-0000-0000-0000F63D0000}"/>
    <cellStyle name="style1489657135367" xfId="14634" xr:uid="{00000000-0005-0000-0000-0000F73D0000}"/>
    <cellStyle name="style1489657135460" xfId="14635" xr:uid="{00000000-0005-0000-0000-0000F83D0000}"/>
    <cellStyle name="style1489657135563" xfId="14636" xr:uid="{00000000-0005-0000-0000-0000F93D0000}"/>
    <cellStyle name="style1489657135642" xfId="14637" xr:uid="{00000000-0005-0000-0000-0000FA3D0000}"/>
    <cellStyle name="style1489657135736" xfId="14638" xr:uid="{00000000-0005-0000-0000-0000FB3D0000}"/>
    <cellStyle name="style1489657135830" xfId="14639" xr:uid="{00000000-0005-0000-0000-0000FC3D0000}"/>
    <cellStyle name="style1489657135923" xfId="14640" xr:uid="{00000000-0005-0000-0000-0000FD3D0000}"/>
    <cellStyle name="style1489657136002" xfId="14641" xr:uid="{00000000-0005-0000-0000-0000FE3D0000}"/>
    <cellStyle name="style1489657136143" xfId="14642" xr:uid="{00000000-0005-0000-0000-0000FF3D0000}"/>
    <cellStyle name="style1489657136222" xfId="14643" xr:uid="{00000000-0005-0000-0000-0000003E0000}"/>
    <cellStyle name="style1489657136315" xfId="14644" xr:uid="{00000000-0005-0000-0000-0000013E0000}"/>
    <cellStyle name="style1489657136409" xfId="14645" xr:uid="{00000000-0005-0000-0000-0000023E0000}"/>
    <cellStyle name="style1489657136519" xfId="14646" xr:uid="{00000000-0005-0000-0000-0000033E0000}"/>
    <cellStyle name="style1489657136597" xfId="14647" xr:uid="{00000000-0005-0000-0000-0000043E0000}"/>
    <cellStyle name="style1489657136675" xfId="14648" xr:uid="{00000000-0005-0000-0000-0000053E0000}"/>
    <cellStyle name="style1489657136753" xfId="14649" xr:uid="{00000000-0005-0000-0000-0000063E0000}"/>
    <cellStyle name="style1489657136831" xfId="14650" xr:uid="{00000000-0005-0000-0000-0000073E0000}"/>
    <cellStyle name="style1489657136909" xfId="14651" xr:uid="{00000000-0005-0000-0000-0000083E0000}"/>
    <cellStyle name="style1489657136972" xfId="14652" xr:uid="{00000000-0005-0000-0000-0000093E0000}"/>
    <cellStyle name="style1489657137050" xfId="14653" xr:uid="{00000000-0005-0000-0000-00000A3E0000}"/>
    <cellStyle name="style1489657137175" xfId="14654" xr:uid="{00000000-0005-0000-0000-00000B3E0000}"/>
    <cellStyle name="style1489657137253" xfId="14655" xr:uid="{00000000-0005-0000-0000-00000C3E0000}"/>
    <cellStyle name="style1489657137331" xfId="14656" xr:uid="{00000000-0005-0000-0000-00000D3E0000}"/>
    <cellStyle name="style1489657137410" xfId="14657" xr:uid="{00000000-0005-0000-0000-00000E3E0000}"/>
    <cellStyle name="style1489657176359" xfId="14658" xr:uid="{00000000-0005-0000-0000-00000F3E0000}"/>
    <cellStyle name="style1489657176468" xfId="14659" xr:uid="{00000000-0005-0000-0000-0000103E0000}"/>
    <cellStyle name="style1489657176546" xfId="14660" xr:uid="{00000000-0005-0000-0000-0000113E0000}"/>
    <cellStyle name="style1489657176640" xfId="14661" xr:uid="{00000000-0005-0000-0000-0000123E0000}"/>
    <cellStyle name="style1489657176734" xfId="14662" xr:uid="{00000000-0005-0000-0000-0000133E0000}"/>
    <cellStyle name="style1489657176827" xfId="14663" xr:uid="{00000000-0005-0000-0000-0000143E0000}"/>
    <cellStyle name="style1489657176921" xfId="14664" xr:uid="{00000000-0005-0000-0000-0000153E0000}"/>
    <cellStyle name="style1489657176999" xfId="14665" xr:uid="{00000000-0005-0000-0000-0000163E0000}"/>
    <cellStyle name="style1489657177093" xfId="14666" xr:uid="{00000000-0005-0000-0000-0000173E0000}"/>
    <cellStyle name="style1489657177186" xfId="14667" xr:uid="{00000000-0005-0000-0000-0000183E0000}"/>
    <cellStyle name="style1489657177265" xfId="14668" xr:uid="{00000000-0005-0000-0000-0000193E0000}"/>
    <cellStyle name="style1489657177375" xfId="14669" xr:uid="{00000000-0005-0000-0000-00001A3E0000}"/>
    <cellStyle name="style1489657177469" xfId="14670" xr:uid="{00000000-0005-0000-0000-00001B3E0000}"/>
    <cellStyle name="style1489657177563" xfId="14671" xr:uid="{00000000-0005-0000-0000-00001C3E0000}"/>
    <cellStyle name="style1489657177657" xfId="14672" xr:uid="{00000000-0005-0000-0000-00001D3E0000}"/>
    <cellStyle name="style1489657177750" xfId="14673" xr:uid="{00000000-0005-0000-0000-00001E3E0000}"/>
    <cellStyle name="style1489657177844" xfId="14674" xr:uid="{00000000-0005-0000-0000-00001F3E0000}"/>
    <cellStyle name="style1489657178001" xfId="14675" xr:uid="{00000000-0005-0000-0000-0000203E0000}"/>
    <cellStyle name="style1489657178126" xfId="14676" xr:uid="{00000000-0005-0000-0000-0000213E0000}"/>
    <cellStyle name="style1489657178219" xfId="14677" xr:uid="{00000000-0005-0000-0000-0000223E0000}"/>
    <cellStyle name="style1489657178317" xfId="14678" xr:uid="{00000000-0005-0000-0000-0000233E0000}"/>
    <cellStyle name="style1489657178391" xfId="14679" xr:uid="{00000000-0005-0000-0000-0000243E0000}"/>
    <cellStyle name="style1489657178485" xfId="14680" xr:uid="{00000000-0005-0000-0000-0000253E0000}"/>
    <cellStyle name="style1489657178579" xfId="14681" xr:uid="{00000000-0005-0000-0000-0000263E0000}"/>
    <cellStyle name="style1489657178673" xfId="14682" xr:uid="{00000000-0005-0000-0000-0000273E0000}"/>
    <cellStyle name="style1489657178751" xfId="14683" xr:uid="{00000000-0005-0000-0000-0000283E0000}"/>
    <cellStyle name="style1489657178846" xfId="14684" xr:uid="{00000000-0005-0000-0000-0000293E0000}"/>
    <cellStyle name="style1489657178955" xfId="14685" xr:uid="{00000000-0005-0000-0000-00002A3E0000}"/>
    <cellStyle name="style1489657179049" xfId="14686" xr:uid="{00000000-0005-0000-0000-00002B3E0000}"/>
    <cellStyle name="style1489657179127" xfId="14687" xr:uid="{00000000-0005-0000-0000-00002C3E0000}"/>
    <cellStyle name="style1489657179221" xfId="14688" xr:uid="{00000000-0005-0000-0000-00002D3E0000}"/>
    <cellStyle name="style1489657179339" xfId="14689" xr:uid="{00000000-0005-0000-0000-00002E3E0000}"/>
    <cellStyle name="style1489657179409" xfId="14690" xr:uid="{00000000-0005-0000-0000-00002F3E0000}"/>
    <cellStyle name="style1489657179487" xfId="14691" xr:uid="{00000000-0005-0000-0000-0000303E0000}"/>
    <cellStyle name="style1489657179549" xfId="14692" xr:uid="{00000000-0005-0000-0000-0000313E0000}"/>
    <cellStyle name="style1489657179627" xfId="14693" xr:uid="{00000000-0005-0000-0000-0000323E0000}"/>
    <cellStyle name="style1489657179705" xfId="14694" xr:uid="{00000000-0005-0000-0000-0000333E0000}"/>
    <cellStyle name="style1489657179784" xfId="14695" xr:uid="{00000000-0005-0000-0000-0000343E0000}"/>
    <cellStyle name="style1489657179863" xfId="14696" xr:uid="{00000000-0005-0000-0000-0000353E0000}"/>
    <cellStyle name="style1489657179957" xfId="14697" xr:uid="{00000000-0005-0000-0000-0000363E0000}"/>
    <cellStyle name="style1489657180019" xfId="14698" xr:uid="{00000000-0005-0000-0000-0000373E0000}"/>
    <cellStyle name="style1489657180097" xfId="14699" xr:uid="{00000000-0005-0000-0000-0000383E0000}"/>
    <cellStyle name="style1489657180175" xfId="14700" xr:uid="{00000000-0005-0000-0000-0000393E0000}"/>
    <cellStyle name="style1489657218764" xfId="14701" xr:uid="{00000000-0005-0000-0000-00003A3E0000}"/>
    <cellStyle name="style1489657218874" xfId="14702" xr:uid="{00000000-0005-0000-0000-00003B3E0000}"/>
    <cellStyle name="style1489657218983" xfId="14703" xr:uid="{00000000-0005-0000-0000-00003C3E0000}"/>
    <cellStyle name="style1489657219076" xfId="14704" xr:uid="{00000000-0005-0000-0000-00003D3E0000}"/>
    <cellStyle name="style1489657219186" xfId="14705" xr:uid="{00000000-0005-0000-0000-00003E3E0000}"/>
    <cellStyle name="style1489657219295" xfId="14706" xr:uid="{00000000-0005-0000-0000-00003F3E0000}"/>
    <cellStyle name="style1489657219404" xfId="14707" xr:uid="{00000000-0005-0000-0000-0000403E0000}"/>
    <cellStyle name="style1489657219514" xfId="14708" xr:uid="{00000000-0005-0000-0000-0000413E0000}"/>
    <cellStyle name="style1489657219609" xfId="14709" xr:uid="{00000000-0005-0000-0000-0000423E0000}"/>
    <cellStyle name="style1489657219702" xfId="14710" xr:uid="{00000000-0005-0000-0000-0000433E0000}"/>
    <cellStyle name="style1489657219812" xfId="14711" xr:uid="{00000000-0005-0000-0000-0000443E0000}"/>
    <cellStyle name="style1489657219905" xfId="14712" xr:uid="{00000000-0005-0000-0000-0000453E0000}"/>
    <cellStyle name="style1489657219999" xfId="14713" xr:uid="{00000000-0005-0000-0000-0000463E0000}"/>
    <cellStyle name="style1489657220093" xfId="14714" xr:uid="{00000000-0005-0000-0000-0000473E0000}"/>
    <cellStyle name="style1489657220218" xfId="14715" xr:uid="{00000000-0005-0000-0000-0000483E0000}"/>
    <cellStyle name="style1489657220453" xfId="14716" xr:uid="{00000000-0005-0000-0000-0000493E0000}"/>
    <cellStyle name="style1489657220581" xfId="14717" xr:uid="{00000000-0005-0000-0000-00004A3E0000}"/>
    <cellStyle name="style1489657220688" xfId="14718" xr:uid="{00000000-0005-0000-0000-00004B3E0000}"/>
    <cellStyle name="style1489657220782" xfId="14719" xr:uid="{00000000-0005-0000-0000-00004C3E0000}"/>
    <cellStyle name="style1489657220891" xfId="14720" xr:uid="{00000000-0005-0000-0000-00004D3E0000}"/>
    <cellStyle name="style1489657261229" xfId="14721" xr:uid="{00000000-0005-0000-0000-00004E3E0000}"/>
    <cellStyle name="style1489657261339" xfId="14722" xr:uid="{00000000-0005-0000-0000-00004F3E0000}"/>
    <cellStyle name="style1489657261418" xfId="14723" xr:uid="{00000000-0005-0000-0000-0000503E0000}"/>
    <cellStyle name="style1489657261511" xfId="14724" xr:uid="{00000000-0005-0000-0000-0000513E0000}"/>
    <cellStyle name="style1489657261605" xfId="14725" xr:uid="{00000000-0005-0000-0000-0000523E0000}"/>
    <cellStyle name="style1489657261683" xfId="14726" xr:uid="{00000000-0005-0000-0000-0000533E0000}"/>
    <cellStyle name="style1489657261746" xfId="14727" xr:uid="{00000000-0005-0000-0000-0000543E0000}"/>
    <cellStyle name="style1489657261840" xfId="14728" xr:uid="{00000000-0005-0000-0000-0000553E0000}"/>
    <cellStyle name="style1489657261933" xfId="14729" xr:uid="{00000000-0005-0000-0000-0000563E0000}"/>
    <cellStyle name="style1489657262027" xfId="14730" xr:uid="{00000000-0005-0000-0000-0000573E0000}"/>
    <cellStyle name="style1489657262105" xfId="14731" xr:uid="{00000000-0005-0000-0000-0000583E0000}"/>
    <cellStyle name="style1489657262199" xfId="14732" xr:uid="{00000000-0005-0000-0000-0000593E0000}"/>
    <cellStyle name="style1489657262310" xfId="14733" xr:uid="{00000000-0005-0000-0000-00005A3E0000}"/>
    <cellStyle name="style1489657262388" xfId="14734" xr:uid="{00000000-0005-0000-0000-00005B3E0000}"/>
    <cellStyle name="style1489657262481" xfId="14735" xr:uid="{00000000-0005-0000-0000-00005C3E0000}"/>
    <cellStyle name="style1489657262575" xfId="14736" xr:uid="{00000000-0005-0000-0000-00005D3E0000}"/>
    <cellStyle name="style1489657262653" xfId="14737" xr:uid="{00000000-0005-0000-0000-00005E3E0000}"/>
    <cellStyle name="style1489657262747" xfId="14738" xr:uid="{00000000-0005-0000-0000-00005F3E0000}"/>
    <cellStyle name="style1489657262935" xfId="14739" xr:uid="{00000000-0005-0000-0000-0000603E0000}"/>
    <cellStyle name="style1489657263044" xfId="14740" xr:uid="{00000000-0005-0000-0000-0000613E0000}"/>
    <cellStyle name="style1489657263138" xfId="14741" xr:uid="{00000000-0005-0000-0000-0000623E0000}"/>
    <cellStyle name="style1489657263216" xfId="14742" xr:uid="{00000000-0005-0000-0000-0000633E0000}"/>
    <cellStyle name="style1489657263324" xfId="14743" xr:uid="{00000000-0005-0000-0000-0000643E0000}"/>
    <cellStyle name="style1489657263403" xfId="14744" xr:uid="{00000000-0005-0000-0000-0000653E0000}"/>
    <cellStyle name="style1489657263497" xfId="14745" xr:uid="{00000000-0005-0000-0000-0000663E0000}"/>
    <cellStyle name="style1489657263575" xfId="14746" xr:uid="{00000000-0005-0000-0000-0000673E0000}"/>
    <cellStyle name="style1489657263669" xfId="14747" xr:uid="{00000000-0005-0000-0000-0000683E0000}"/>
    <cellStyle name="style1489657263763" xfId="14748" xr:uid="{00000000-0005-0000-0000-0000693E0000}"/>
    <cellStyle name="style1489657263857" xfId="14749" xr:uid="{00000000-0005-0000-0000-00006A3E0000}"/>
    <cellStyle name="style1489657263935" xfId="14750" xr:uid="{00000000-0005-0000-0000-00006B3E0000}"/>
    <cellStyle name="style1489657264029" xfId="14751" xr:uid="{00000000-0005-0000-0000-00006C3E0000}"/>
    <cellStyle name="style1489657264138" xfId="14752" xr:uid="{00000000-0005-0000-0000-00006D3E0000}"/>
    <cellStyle name="style1489657264232" xfId="14753" xr:uid="{00000000-0005-0000-0000-00006E3E0000}"/>
    <cellStyle name="style1489657264323" xfId="14754" xr:uid="{00000000-0005-0000-0000-00006F3E0000}"/>
    <cellStyle name="style1489657264404" xfId="14755" xr:uid="{00000000-0005-0000-0000-0000703E0000}"/>
    <cellStyle name="style1489657303165" xfId="14756" xr:uid="{00000000-0005-0000-0000-0000713E0000}"/>
    <cellStyle name="style1489657303274" xfId="14757" xr:uid="{00000000-0005-0000-0000-0000723E0000}"/>
    <cellStyle name="style1489657303368" xfId="14758" xr:uid="{00000000-0005-0000-0000-0000733E0000}"/>
    <cellStyle name="style1489657303462" xfId="14759" xr:uid="{00000000-0005-0000-0000-0000743E0000}"/>
    <cellStyle name="style1489657303540" xfId="14760" xr:uid="{00000000-0005-0000-0000-0000753E0000}"/>
    <cellStyle name="style1489657303618" xfId="14761" xr:uid="{00000000-0005-0000-0000-0000763E0000}"/>
    <cellStyle name="style1489657303696" xfId="14762" xr:uid="{00000000-0005-0000-0000-0000773E0000}"/>
    <cellStyle name="style1489657303790" xfId="14763" xr:uid="{00000000-0005-0000-0000-0000783E0000}"/>
    <cellStyle name="style1489657303868" xfId="14764" xr:uid="{00000000-0005-0000-0000-0000793E0000}"/>
    <cellStyle name="style1489657303962" xfId="14765" xr:uid="{00000000-0005-0000-0000-00007A3E0000}"/>
    <cellStyle name="style1489657304056" xfId="14766" xr:uid="{00000000-0005-0000-0000-00007B3E0000}"/>
    <cellStyle name="style1489657304150" xfId="14767" xr:uid="{00000000-0005-0000-0000-00007C3E0000}"/>
    <cellStyle name="style1489657304243" xfId="14768" xr:uid="{00000000-0005-0000-0000-00007D3E0000}"/>
    <cellStyle name="style1489657304337" xfId="14769" xr:uid="{00000000-0005-0000-0000-00007E3E0000}"/>
    <cellStyle name="style1489657304431" xfId="14770" xr:uid="{00000000-0005-0000-0000-00007F3E0000}"/>
    <cellStyle name="style1489657304531" xfId="14771" xr:uid="{00000000-0005-0000-0000-0000803E0000}"/>
    <cellStyle name="style1489657304619" xfId="14772" xr:uid="{00000000-0005-0000-0000-0000813E0000}"/>
    <cellStyle name="style1489657304728" xfId="14773" xr:uid="{00000000-0005-0000-0000-0000823E0000}"/>
    <cellStyle name="style1489657304900" xfId="14774" xr:uid="{00000000-0005-0000-0000-0000833E0000}"/>
    <cellStyle name="style1489657305009" xfId="14775" xr:uid="{00000000-0005-0000-0000-0000843E0000}"/>
    <cellStyle name="style1489657305104" xfId="14776" xr:uid="{00000000-0005-0000-0000-0000853E0000}"/>
    <cellStyle name="style1489657305182" xfId="14777" xr:uid="{00000000-0005-0000-0000-0000863E0000}"/>
    <cellStyle name="style1489657305276" xfId="14778" xr:uid="{00000000-0005-0000-0000-0000873E0000}"/>
    <cellStyle name="style1489657305370" xfId="14779" xr:uid="{00000000-0005-0000-0000-0000883E0000}"/>
    <cellStyle name="style1489657305464" xfId="14780" xr:uid="{00000000-0005-0000-0000-0000893E0000}"/>
    <cellStyle name="style1489657305558" xfId="14781" xr:uid="{00000000-0005-0000-0000-00008A3E0000}"/>
    <cellStyle name="style1489657305636" xfId="14782" xr:uid="{00000000-0005-0000-0000-00008B3E0000}"/>
    <cellStyle name="style1489657305730" xfId="14783" xr:uid="{00000000-0005-0000-0000-00008C3E0000}"/>
    <cellStyle name="style1489657305823" xfId="14784" xr:uid="{00000000-0005-0000-0000-00008D3E0000}"/>
    <cellStyle name="style1489657305901" xfId="14785" xr:uid="{00000000-0005-0000-0000-00008E3E0000}"/>
    <cellStyle name="style1489657305995" xfId="14786" xr:uid="{00000000-0005-0000-0000-00008F3E0000}"/>
    <cellStyle name="style1489657306106" xfId="14787" xr:uid="{00000000-0005-0000-0000-0000903E0000}"/>
    <cellStyle name="style1489657306184" xfId="14788" xr:uid="{00000000-0005-0000-0000-0000913E0000}"/>
    <cellStyle name="style1489657306278" xfId="14789" xr:uid="{00000000-0005-0000-0000-0000923E0000}"/>
    <cellStyle name="style1489657306371" xfId="14790" xr:uid="{00000000-0005-0000-0000-0000933E0000}"/>
    <cellStyle name="style1489659427636" xfId="14791" xr:uid="{00000000-0005-0000-0000-0000943E0000}"/>
    <cellStyle name="style1489659427761" xfId="14792" xr:uid="{00000000-0005-0000-0000-0000953E0000}"/>
    <cellStyle name="style1489659427855" xfId="14793" xr:uid="{00000000-0005-0000-0000-0000963E0000}"/>
    <cellStyle name="style1489659427980" xfId="14794" xr:uid="{00000000-0005-0000-0000-0000973E0000}"/>
    <cellStyle name="style1489659428099" xfId="14795" xr:uid="{00000000-0005-0000-0000-0000983E0000}"/>
    <cellStyle name="style1489659428200" xfId="14796" xr:uid="{00000000-0005-0000-0000-0000993E0000}"/>
    <cellStyle name="style1489659428309" xfId="14797" xr:uid="{00000000-0005-0000-0000-00009A3E0000}"/>
    <cellStyle name="style1489659428403" xfId="14798" xr:uid="{00000000-0005-0000-0000-00009B3E0000}"/>
    <cellStyle name="style1489659428481" xfId="14799" xr:uid="{00000000-0005-0000-0000-00009C3E0000}"/>
    <cellStyle name="style1489659428606" xfId="14800" xr:uid="{00000000-0005-0000-0000-00009D3E0000}"/>
    <cellStyle name="style1489659428715" xfId="14801" xr:uid="{00000000-0005-0000-0000-00009E3E0000}"/>
    <cellStyle name="style1489659428840" xfId="14802" xr:uid="{00000000-0005-0000-0000-00009F3E0000}"/>
    <cellStyle name="style1489659428919" xfId="14803" xr:uid="{00000000-0005-0000-0000-0000A03E0000}"/>
    <cellStyle name="style1489659428997" xfId="14804" xr:uid="{00000000-0005-0000-0000-0000A13E0000}"/>
    <cellStyle name="style1489659429075" xfId="14805" xr:uid="{00000000-0005-0000-0000-0000A23E0000}"/>
    <cellStyle name="style1489659429217" xfId="14806" xr:uid="{00000000-0005-0000-0000-0000A33E0000}"/>
    <cellStyle name="style1489659429310" xfId="14807" xr:uid="{00000000-0005-0000-0000-0000A43E0000}"/>
    <cellStyle name="style1489659429420" xfId="14808" xr:uid="{00000000-0005-0000-0000-0000A53E0000}"/>
    <cellStyle name="style1489659429529" xfId="14809" xr:uid="{00000000-0005-0000-0000-0000A63E0000}"/>
    <cellStyle name="style1489659429638" xfId="14810" xr:uid="{00000000-0005-0000-0000-0000A73E0000}"/>
    <cellStyle name="style1489659429747" xfId="14811" xr:uid="{00000000-0005-0000-0000-0000A83E0000}"/>
    <cellStyle name="style1489659429857" xfId="14812" xr:uid="{00000000-0005-0000-0000-0000A93E0000}"/>
    <cellStyle name="style1489659429951" xfId="14813" xr:uid="{00000000-0005-0000-0000-0000AA3E0000}"/>
    <cellStyle name="style1489659430060" xfId="14814" xr:uid="{00000000-0005-0000-0000-0000AB3E0000}"/>
    <cellStyle name="style1489659430155" xfId="14815" xr:uid="{00000000-0005-0000-0000-0000AC3E0000}"/>
    <cellStyle name="style1489659430266" xfId="14816" xr:uid="{00000000-0005-0000-0000-0000AD3E0000}"/>
    <cellStyle name="style1489659430344" xfId="14817" xr:uid="{00000000-0005-0000-0000-0000AE3E0000}"/>
    <cellStyle name="style1489659430453" xfId="14818" xr:uid="{00000000-0005-0000-0000-0000AF3E0000}"/>
    <cellStyle name="style1489659430547" xfId="14819" xr:uid="{00000000-0005-0000-0000-0000B03E0000}"/>
    <cellStyle name="style1489659430701" xfId="14820" xr:uid="{00000000-0005-0000-0000-0000B13E0000}"/>
    <cellStyle name="style1489659430779" xfId="14821" xr:uid="{00000000-0005-0000-0000-0000B23E0000}"/>
    <cellStyle name="style1489659468570" xfId="14822" xr:uid="{00000000-0005-0000-0000-0000B33E0000}"/>
    <cellStyle name="style1489659468664" xfId="14823" xr:uid="{00000000-0005-0000-0000-0000B43E0000}"/>
    <cellStyle name="style1489659468758" xfId="14824" xr:uid="{00000000-0005-0000-0000-0000B53E0000}"/>
    <cellStyle name="style1489659468852" xfId="14825" xr:uid="{00000000-0005-0000-0000-0000B63E0000}"/>
    <cellStyle name="style1489659468946" xfId="14826" xr:uid="{00000000-0005-0000-0000-0000B73E0000}"/>
    <cellStyle name="style1489659469024" xfId="14827" xr:uid="{00000000-0005-0000-0000-0000B83E0000}"/>
    <cellStyle name="style1489659469118" xfId="14828" xr:uid="{00000000-0005-0000-0000-0000B93E0000}"/>
    <cellStyle name="style1489659469212" xfId="14829" xr:uid="{00000000-0005-0000-0000-0000BA3E0000}"/>
    <cellStyle name="style1489659469297" xfId="14830" xr:uid="{00000000-0005-0000-0000-0000BB3E0000}"/>
    <cellStyle name="style1489659469383" xfId="14831" xr:uid="{00000000-0005-0000-0000-0000BC3E0000}"/>
    <cellStyle name="style1489659469493" xfId="14832" xr:uid="{00000000-0005-0000-0000-0000BD3E0000}"/>
    <cellStyle name="style1489659469587" xfId="14833" xr:uid="{00000000-0005-0000-0000-0000BE3E0000}"/>
    <cellStyle name="style1489659469665" xfId="14834" xr:uid="{00000000-0005-0000-0000-0000BF3E0000}"/>
    <cellStyle name="style1489659469743" xfId="14835" xr:uid="{00000000-0005-0000-0000-0000C03E0000}"/>
    <cellStyle name="style1489659469838" xfId="14836" xr:uid="{00000000-0005-0000-0000-0000C13E0000}"/>
    <cellStyle name="style1489659469932" xfId="14837" xr:uid="{00000000-0005-0000-0000-0000C23E0000}"/>
    <cellStyle name="style1489659470041" xfId="14838" xr:uid="{00000000-0005-0000-0000-0000C33E0000}"/>
    <cellStyle name="style1489659470166" xfId="14839" xr:uid="{00000000-0005-0000-0000-0000C43E0000}"/>
    <cellStyle name="style1489659470260" xfId="14840" xr:uid="{00000000-0005-0000-0000-0000C53E0000}"/>
    <cellStyle name="style1489659470354" xfId="14841" xr:uid="{00000000-0005-0000-0000-0000C63E0000}"/>
    <cellStyle name="style1489659470432" xfId="14842" xr:uid="{00000000-0005-0000-0000-0000C73E0000}"/>
    <cellStyle name="style1489659470526" xfId="14843" xr:uid="{00000000-0005-0000-0000-0000C83E0000}"/>
    <cellStyle name="style1489659470619" xfId="14844" xr:uid="{00000000-0005-0000-0000-0000C93E0000}"/>
    <cellStyle name="style1489659470713" xfId="14845" xr:uid="{00000000-0005-0000-0000-0000CA3E0000}"/>
    <cellStyle name="style1489659470791" xfId="14846" xr:uid="{00000000-0005-0000-0000-0000CB3E0000}"/>
    <cellStyle name="style1489659470901" xfId="14847" xr:uid="{00000000-0005-0000-0000-0000CC3E0000}"/>
    <cellStyle name="style1489659470963" xfId="14848" xr:uid="{00000000-0005-0000-0000-0000CD3E0000}"/>
    <cellStyle name="style1489659471057" xfId="14849" xr:uid="{00000000-0005-0000-0000-0000CE3E0000}"/>
    <cellStyle name="style1489659471151" xfId="14850" xr:uid="{00000000-0005-0000-0000-0000CF3E0000}"/>
    <cellStyle name="style1489659471276" xfId="14851" xr:uid="{00000000-0005-0000-0000-0000D03E0000}"/>
    <cellStyle name="style1489659471383" xfId="14852" xr:uid="{00000000-0005-0000-0000-0000D13E0000}"/>
    <cellStyle name="style1489659509818" xfId="14853" xr:uid="{00000000-0005-0000-0000-0000D23E0000}"/>
    <cellStyle name="style1489659509927" xfId="14854" xr:uid="{00000000-0005-0000-0000-0000D33E0000}"/>
    <cellStyle name="style1489659510025" xfId="14855" xr:uid="{00000000-0005-0000-0000-0000D43E0000}"/>
    <cellStyle name="style1489659510115" xfId="14856" xr:uid="{00000000-0005-0000-0000-0000D53E0000}"/>
    <cellStyle name="style1489659510193" xfId="14857" xr:uid="{00000000-0005-0000-0000-0000D63E0000}"/>
    <cellStyle name="style1489659510287" xfId="14858" xr:uid="{00000000-0005-0000-0000-0000D73E0000}"/>
    <cellStyle name="style1489659510381" xfId="14859" xr:uid="{00000000-0005-0000-0000-0000D83E0000}"/>
    <cellStyle name="style1489659510459" xfId="14860" xr:uid="{00000000-0005-0000-0000-0000D93E0000}"/>
    <cellStyle name="style1489659510551" xfId="14861" xr:uid="{00000000-0005-0000-0000-0000DA3E0000}"/>
    <cellStyle name="style1489659510648" xfId="14862" xr:uid="{00000000-0005-0000-0000-0000DB3E0000}"/>
    <cellStyle name="style1489659510757" xfId="14863" xr:uid="{00000000-0005-0000-0000-0000DC3E0000}"/>
    <cellStyle name="style1489659510867" xfId="14864" xr:uid="{00000000-0005-0000-0000-0000DD3E0000}"/>
    <cellStyle name="style1489659510945" xfId="14865" xr:uid="{00000000-0005-0000-0000-0000DE3E0000}"/>
    <cellStyle name="style1489659511052" xfId="14866" xr:uid="{00000000-0005-0000-0000-0000DF3E0000}"/>
    <cellStyle name="style1489659511132" xfId="14867" xr:uid="{00000000-0005-0000-0000-0000E03E0000}"/>
    <cellStyle name="style1489659511211" xfId="14868" xr:uid="{00000000-0005-0000-0000-0000E13E0000}"/>
    <cellStyle name="style1489659511336" xfId="14869" xr:uid="{00000000-0005-0000-0000-0000E23E0000}"/>
    <cellStyle name="style1489659511461" xfId="14870" xr:uid="{00000000-0005-0000-0000-0000E33E0000}"/>
    <cellStyle name="style1489659511539" xfId="14871" xr:uid="{00000000-0005-0000-0000-0000E43E0000}"/>
    <cellStyle name="style1489659511633" xfId="14872" xr:uid="{00000000-0005-0000-0000-0000E53E0000}"/>
    <cellStyle name="style1489659511726" xfId="14873" xr:uid="{00000000-0005-0000-0000-0000E63E0000}"/>
    <cellStyle name="style1489659511820" xfId="14874" xr:uid="{00000000-0005-0000-0000-0000E73E0000}"/>
    <cellStyle name="style1489659511898" xfId="14875" xr:uid="{00000000-0005-0000-0000-0000E83E0000}"/>
    <cellStyle name="style1489659511992" xfId="14876" xr:uid="{00000000-0005-0000-0000-0000E93E0000}"/>
    <cellStyle name="style1489659512087" xfId="14877" xr:uid="{00000000-0005-0000-0000-0000EA3E0000}"/>
    <cellStyle name="style1489659512165" xfId="14878" xr:uid="{00000000-0005-0000-0000-0000EB3E0000}"/>
    <cellStyle name="style1489659512243" xfId="14879" xr:uid="{00000000-0005-0000-0000-0000EC3E0000}"/>
    <cellStyle name="style1489659512337" xfId="14880" xr:uid="{00000000-0005-0000-0000-0000ED3E0000}"/>
    <cellStyle name="style1489659512415" xfId="14881" xr:uid="{00000000-0005-0000-0000-0000EE3E0000}"/>
    <cellStyle name="style1489659512583" xfId="14882" xr:uid="{00000000-0005-0000-0000-0000EF3E0000}"/>
    <cellStyle name="style1489659512650" xfId="14883" xr:uid="{00000000-0005-0000-0000-0000F03E0000}"/>
    <cellStyle name="style1489660645312" xfId="14884" xr:uid="{00000000-0005-0000-0000-0000F13E0000}"/>
    <cellStyle name="style1489660645406" xfId="14885" xr:uid="{00000000-0005-0000-0000-0000F23E0000}"/>
    <cellStyle name="style1489660645484" xfId="14886" xr:uid="{00000000-0005-0000-0000-0000F33E0000}"/>
    <cellStyle name="style1489660645594" xfId="14887" xr:uid="{00000000-0005-0000-0000-0000F43E0000}"/>
    <cellStyle name="style1489660645689" xfId="14888" xr:uid="{00000000-0005-0000-0000-0000F53E0000}"/>
    <cellStyle name="style1489660645782" xfId="14889" xr:uid="{00000000-0005-0000-0000-0000F63E0000}"/>
    <cellStyle name="style1489660645876" xfId="14890" xr:uid="{00000000-0005-0000-0000-0000F73E0000}"/>
    <cellStyle name="style1489660645970" xfId="14891" xr:uid="{00000000-0005-0000-0000-0000F83E0000}"/>
    <cellStyle name="style1489660646064" xfId="14892" xr:uid="{00000000-0005-0000-0000-0000F93E0000}"/>
    <cellStyle name="style1489660646173" xfId="14893" xr:uid="{00000000-0005-0000-0000-0000FA3E0000}"/>
    <cellStyle name="style1489660646250" xfId="14894" xr:uid="{00000000-0005-0000-0000-0000FB3E0000}"/>
    <cellStyle name="style1489660646348" xfId="14895" xr:uid="{00000000-0005-0000-0000-0000FC3E0000}"/>
    <cellStyle name="style1489660646457" xfId="14896" xr:uid="{00000000-0005-0000-0000-0000FD3E0000}"/>
    <cellStyle name="style1489660646551" xfId="14897" xr:uid="{00000000-0005-0000-0000-0000FE3E0000}"/>
    <cellStyle name="style1489660646658" xfId="14898" xr:uid="{00000000-0005-0000-0000-0000FF3E0000}"/>
    <cellStyle name="style1489660646751" xfId="14899" xr:uid="{00000000-0005-0000-0000-0000003F0000}"/>
    <cellStyle name="style1489660646892" xfId="14900" xr:uid="{00000000-0005-0000-0000-0000013F0000}"/>
    <cellStyle name="style1489660647001" xfId="14901" xr:uid="{00000000-0005-0000-0000-0000023F0000}"/>
    <cellStyle name="style1489660647095" xfId="14902" xr:uid="{00000000-0005-0000-0000-0000033F0000}"/>
    <cellStyle name="style1489660647205" xfId="14903" xr:uid="{00000000-0005-0000-0000-0000043F0000}"/>
    <cellStyle name="style1489660647314" xfId="14904" xr:uid="{00000000-0005-0000-0000-0000053F0000}"/>
    <cellStyle name="style1489660647408" xfId="14905" xr:uid="{00000000-0005-0000-0000-0000063F0000}"/>
    <cellStyle name="style1489660647517" xfId="14906" xr:uid="{00000000-0005-0000-0000-0000073F0000}"/>
    <cellStyle name="style1489660647611" xfId="14907" xr:uid="{00000000-0005-0000-0000-0000083F0000}"/>
    <cellStyle name="style1489660647722" xfId="14908" xr:uid="{00000000-0005-0000-0000-0000093F0000}"/>
    <cellStyle name="style1489660647831" xfId="14909" xr:uid="{00000000-0005-0000-0000-00000A3F0000}"/>
    <cellStyle name="style1489660647925" xfId="14910" xr:uid="{00000000-0005-0000-0000-00000B3F0000}"/>
    <cellStyle name="style1489660648050" xfId="14911" xr:uid="{00000000-0005-0000-0000-00000C3F0000}"/>
    <cellStyle name="style1489660648143" xfId="14912" xr:uid="{00000000-0005-0000-0000-00000D3F0000}"/>
    <cellStyle name="style1489660648253" xfId="14913" xr:uid="{00000000-0005-0000-0000-00000E3F0000}"/>
    <cellStyle name="style1489660648347" xfId="14914" xr:uid="{00000000-0005-0000-0000-00000F3F0000}"/>
    <cellStyle name="style1489660686389" xfId="14915" xr:uid="{00000000-0005-0000-0000-0000103F0000}"/>
    <cellStyle name="style1489660686482" xfId="14916" xr:uid="{00000000-0005-0000-0000-0000113F0000}"/>
    <cellStyle name="style1489660686576" xfId="14917" xr:uid="{00000000-0005-0000-0000-0000123F0000}"/>
    <cellStyle name="style1489660686654" xfId="14918" xr:uid="{00000000-0005-0000-0000-0000133F0000}"/>
    <cellStyle name="style1489660686748" xfId="14919" xr:uid="{00000000-0005-0000-0000-0000143F0000}"/>
    <cellStyle name="style1489660686842" xfId="14920" xr:uid="{00000000-0005-0000-0000-0000153F0000}"/>
    <cellStyle name="style1489660686936" xfId="14921" xr:uid="{00000000-0005-0000-0000-0000163F0000}"/>
    <cellStyle name="style1489660687014" xfId="14922" xr:uid="{00000000-0005-0000-0000-0000173F0000}"/>
    <cellStyle name="style1489660687108" xfId="14923" xr:uid="{00000000-0005-0000-0000-0000183F0000}"/>
    <cellStyle name="style1489660687201" xfId="14924" xr:uid="{00000000-0005-0000-0000-0000193F0000}"/>
    <cellStyle name="style1489660687279" xfId="14925" xr:uid="{00000000-0005-0000-0000-00001A3F0000}"/>
    <cellStyle name="style1489660687382" xfId="14926" xr:uid="{00000000-0005-0000-0000-00001B3F0000}"/>
    <cellStyle name="style1489660687468" xfId="14927" xr:uid="{00000000-0005-0000-0000-00001C3F0000}"/>
    <cellStyle name="style1489660687562" xfId="14928" xr:uid="{00000000-0005-0000-0000-00001D3F0000}"/>
    <cellStyle name="style1489660687656" xfId="14929" xr:uid="{00000000-0005-0000-0000-00001E3F0000}"/>
    <cellStyle name="style1489660687750" xfId="14930" xr:uid="{00000000-0005-0000-0000-00001F3F0000}"/>
    <cellStyle name="style1489660687843" xfId="14931" xr:uid="{00000000-0005-0000-0000-0000203F0000}"/>
    <cellStyle name="style1489660687954" xfId="14932" xr:uid="{00000000-0005-0000-0000-0000213F0000}"/>
    <cellStyle name="style1489660688047" xfId="14933" xr:uid="{00000000-0005-0000-0000-0000223F0000}"/>
    <cellStyle name="style1489660688141" xfId="14934" xr:uid="{00000000-0005-0000-0000-0000233F0000}"/>
    <cellStyle name="style1489660688219" xfId="14935" xr:uid="{00000000-0005-0000-0000-0000243F0000}"/>
    <cellStyle name="style1489660688313" xfId="14936" xr:uid="{00000000-0005-0000-0000-0000253F0000}"/>
    <cellStyle name="style1489660688406" xfId="14937" xr:uid="{00000000-0005-0000-0000-0000263F0000}"/>
    <cellStyle name="style1489660688500" xfId="14938" xr:uid="{00000000-0005-0000-0000-0000273F0000}"/>
    <cellStyle name="style1489660688578" xfId="14939" xr:uid="{00000000-0005-0000-0000-0000283F0000}"/>
    <cellStyle name="style1489660688671" xfId="14940" xr:uid="{00000000-0005-0000-0000-0000293F0000}"/>
    <cellStyle name="style1489660688765" xfId="14941" xr:uid="{00000000-0005-0000-0000-00002A3F0000}"/>
    <cellStyle name="style1489660688902" xfId="14942" xr:uid="{00000000-0005-0000-0000-00002B3F0000}"/>
    <cellStyle name="style1489660688984" xfId="14943" xr:uid="{00000000-0005-0000-0000-00002C3F0000}"/>
    <cellStyle name="style1489660689078" xfId="14944" xr:uid="{00000000-0005-0000-0000-00002D3F0000}"/>
    <cellStyle name="style1489660689156" xfId="14945" xr:uid="{00000000-0005-0000-0000-00002E3F0000}"/>
    <cellStyle name="style1489660689266" xfId="14946" xr:uid="{00000000-0005-0000-0000-00002F3F0000}"/>
    <cellStyle name="style1489660689344" xfId="14947" xr:uid="{00000000-0005-0000-0000-0000303F0000}"/>
    <cellStyle name="style1489660689439" xfId="14948" xr:uid="{00000000-0005-0000-0000-0000313F0000}"/>
    <cellStyle name="style1489660689548" xfId="14949" xr:uid="{00000000-0005-0000-0000-0000323F0000}"/>
    <cellStyle name="style1489660689642" xfId="14950" xr:uid="{00000000-0005-0000-0000-0000333F0000}"/>
    <cellStyle name="style1489660689720" xfId="14951" xr:uid="{00000000-0005-0000-0000-0000343F0000}"/>
    <cellStyle name="style1489660689814" xfId="14952" xr:uid="{00000000-0005-0000-0000-0000353F0000}"/>
    <cellStyle name="style1489660689917" xfId="14953" xr:uid="{00000000-0005-0000-0000-0000363F0000}"/>
    <cellStyle name="style1489660690064" xfId="14954" xr:uid="{00000000-0005-0000-0000-0000373F0000}"/>
    <cellStyle name="style1489660690158" xfId="14955" xr:uid="{00000000-0005-0000-0000-0000383F0000}"/>
    <cellStyle name="style1489660690267" xfId="14956" xr:uid="{00000000-0005-0000-0000-0000393F0000}"/>
    <cellStyle name="style1489660690361" xfId="14957" xr:uid="{00000000-0005-0000-0000-00003A3F0000}"/>
    <cellStyle name="style1489660729574" xfId="14958" xr:uid="{00000000-0005-0000-0000-00003B3F0000}"/>
    <cellStyle name="style1489660729683" xfId="14959" xr:uid="{00000000-0005-0000-0000-00003C3F0000}"/>
    <cellStyle name="style1489660729761" xfId="14960" xr:uid="{00000000-0005-0000-0000-00003D3F0000}"/>
    <cellStyle name="style1489660729855" xfId="14961" xr:uid="{00000000-0005-0000-0000-00003E3F0000}"/>
    <cellStyle name="style1489660729948" xfId="14962" xr:uid="{00000000-0005-0000-0000-00003F3F0000}"/>
    <cellStyle name="style1489660730042" xfId="14963" xr:uid="{00000000-0005-0000-0000-0000403F0000}"/>
    <cellStyle name="style1489660730137" xfId="14964" xr:uid="{00000000-0005-0000-0000-0000413F0000}"/>
    <cellStyle name="style1489660730231" xfId="14965" xr:uid="{00000000-0005-0000-0000-0000423F0000}"/>
    <cellStyle name="style1489660730324" xfId="14966" xr:uid="{00000000-0005-0000-0000-0000433F0000}"/>
    <cellStyle name="style1489660730403" xfId="14967" xr:uid="{00000000-0005-0000-0000-0000443F0000}"/>
    <cellStyle name="style1489660730496" xfId="14968" xr:uid="{00000000-0005-0000-0000-0000453F0000}"/>
    <cellStyle name="style1489660730590" xfId="14969" xr:uid="{00000000-0005-0000-0000-0000463F0000}"/>
    <cellStyle name="style1489660730684" xfId="14970" xr:uid="{00000000-0005-0000-0000-0000473F0000}"/>
    <cellStyle name="style1489660730778" xfId="14971" xr:uid="{00000000-0005-0000-0000-0000483F0000}"/>
    <cellStyle name="style1489660730871" xfId="14972" xr:uid="{00000000-0005-0000-0000-0000493F0000}"/>
    <cellStyle name="style1489660730965" xfId="14973" xr:uid="{00000000-0005-0000-0000-00004A3F0000}"/>
    <cellStyle name="style1489660731059" xfId="14974" xr:uid="{00000000-0005-0000-0000-00004B3F0000}"/>
    <cellStyle name="style1489660731185" xfId="14975" xr:uid="{00000000-0005-0000-0000-00004C3F0000}"/>
    <cellStyle name="style1489660731279" xfId="14976" xr:uid="{00000000-0005-0000-0000-00004D3F0000}"/>
    <cellStyle name="style1489660731357" xfId="14977" xr:uid="{00000000-0005-0000-0000-00004E3F0000}"/>
    <cellStyle name="style1489660731451" xfId="14978" xr:uid="{00000000-0005-0000-0000-00004F3F0000}"/>
    <cellStyle name="style1489660731529" xfId="14979" xr:uid="{00000000-0005-0000-0000-0000503F0000}"/>
    <cellStyle name="style1489660731644" xfId="14980" xr:uid="{00000000-0005-0000-0000-0000513F0000}"/>
    <cellStyle name="style1489660731732" xfId="14981" xr:uid="{00000000-0005-0000-0000-0000523F0000}"/>
    <cellStyle name="style1489660731810" xfId="14982" xr:uid="{00000000-0005-0000-0000-0000533F0000}"/>
    <cellStyle name="style1489660731904" xfId="14983" xr:uid="{00000000-0005-0000-0000-0000543F0000}"/>
    <cellStyle name="style1489660731998" xfId="14984" xr:uid="{00000000-0005-0000-0000-0000553F0000}"/>
    <cellStyle name="style1489660732107" xfId="14985" xr:uid="{00000000-0005-0000-0000-0000563F0000}"/>
    <cellStyle name="style1489660732186" xfId="14986" xr:uid="{00000000-0005-0000-0000-0000573F0000}"/>
    <cellStyle name="style1489660732280" xfId="14987" xr:uid="{00000000-0005-0000-0000-0000583F0000}"/>
    <cellStyle name="style1489660732374" xfId="14988" xr:uid="{00000000-0005-0000-0000-0000593F0000}"/>
    <cellStyle name="style1489660770929" xfId="14989" xr:uid="{00000000-0005-0000-0000-00005A3F0000}"/>
    <cellStyle name="style1489660771023" xfId="14990" xr:uid="{00000000-0005-0000-0000-00005B3F0000}"/>
    <cellStyle name="style1489660771117" xfId="14991" xr:uid="{00000000-0005-0000-0000-00005C3F0000}"/>
    <cellStyle name="style1489660771211" xfId="14992" xr:uid="{00000000-0005-0000-0000-00005D3F0000}"/>
    <cellStyle name="style1489660771289" xfId="14993" xr:uid="{00000000-0005-0000-0000-00005E3F0000}"/>
    <cellStyle name="style1489660771384" xfId="14994" xr:uid="{00000000-0005-0000-0000-00005F3F0000}"/>
    <cellStyle name="style1489660771462" xfId="14995" xr:uid="{00000000-0005-0000-0000-0000603F0000}"/>
    <cellStyle name="style1489660771556" xfId="14996" xr:uid="{00000000-0005-0000-0000-0000613F0000}"/>
    <cellStyle name="style1489660771649" xfId="14997" xr:uid="{00000000-0005-0000-0000-0000623F0000}"/>
    <cellStyle name="style1489660771728" xfId="14998" xr:uid="{00000000-0005-0000-0000-0000633F0000}"/>
    <cellStyle name="style1489660771832" xfId="14999" xr:uid="{00000000-0005-0000-0000-0000643F0000}"/>
    <cellStyle name="style1489660771914" xfId="15000" xr:uid="{00000000-0005-0000-0000-0000653F0000}"/>
    <cellStyle name="style1489660772008" xfId="15001" xr:uid="{00000000-0005-0000-0000-0000663F0000}"/>
    <cellStyle name="style1489660772086" xfId="15002" xr:uid="{00000000-0005-0000-0000-0000673F0000}"/>
    <cellStyle name="style1489660772180" xfId="15003" xr:uid="{00000000-0005-0000-0000-0000683F0000}"/>
    <cellStyle name="style1489660772274" xfId="15004" xr:uid="{00000000-0005-0000-0000-0000693F0000}"/>
    <cellStyle name="style1489660772368" xfId="15005" xr:uid="{00000000-0005-0000-0000-00006A3F0000}"/>
    <cellStyle name="style1489660772493" xfId="15006" xr:uid="{00000000-0005-0000-0000-00006B3F0000}"/>
    <cellStyle name="style1489660772587" xfId="15007" xr:uid="{00000000-0005-0000-0000-00006C3F0000}"/>
    <cellStyle name="style1489660772665" xfId="15008" xr:uid="{00000000-0005-0000-0000-00006D3F0000}"/>
    <cellStyle name="style1489660772759" xfId="15009" xr:uid="{00000000-0005-0000-0000-00006E3F0000}"/>
    <cellStyle name="style1489660772856" xfId="15010" xr:uid="{00000000-0005-0000-0000-00006F3F0000}"/>
    <cellStyle name="style1489660772947" xfId="15011" xr:uid="{00000000-0005-0000-0000-0000703F0000}"/>
    <cellStyle name="style1489660773025" xfId="15012" xr:uid="{00000000-0005-0000-0000-0000713F0000}"/>
    <cellStyle name="style1489660773119" xfId="15013" xr:uid="{00000000-0005-0000-0000-0000723F0000}"/>
    <cellStyle name="style1489660773212" xfId="15014" xr:uid="{00000000-0005-0000-0000-0000733F0000}"/>
    <cellStyle name="style1489660773291" xfId="15015" xr:uid="{00000000-0005-0000-0000-0000743F0000}"/>
    <cellStyle name="style1489660773417" xfId="15016" xr:uid="{00000000-0005-0000-0000-0000753F0000}"/>
    <cellStyle name="style1489660773510" xfId="15017" xr:uid="{00000000-0005-0000-0000-0000763F0000}"/>
    <cellStyle name="style1489660773604" xfId="15018" xr:uid="{00000000-0005-0000-0000-0000773F0000}"/>
    <cellStyle name="style1489660773698" xfId="15019" xr:uid="{00000000-0005-0000-0000-0000783F0000}"/>
    <cellStyle name="style1489660773792" xfId="15020" xr:uid="{00000000-0005-0000-0000-0000793F0000}"/>
    <cellStyle name="style1489660773880" xfId="15021" xr:uid="{00000000-0005-0000-0000-00007A3F0000}"/>
    <cellStyle name="style1489660773948" xfId="15022" xr:uid="{00000000-0005-0000-0000-00007B3F0000}"/>
    <cellStyle name="style1489660774026" xfId="15023" xr:uid="{00000000-0005-0000-0000-00007C3F0000}"/>
    <cellStyle name="style1489660774089" xfId="15024" xr:uid="{00000000-0005-0000-0000-00007D3F0000}"/>
    <cellStyle name="style1489660774167" xfId="15025" xr:uid="{00000000-0005-0000-0000-00007E3F0000}"/>
    <cellStyle name="style1489660774245" xfId="15026" xr:uid="{00000000-0005-0000-0000-00007F3F0000}"/>
    <cellStyle name="style1489660774323" xfId="15027" xr:uid="{00000000-0005-0000-0000-0000803F0000}"/>
    <cellStyle name="style1489660774434" xfId="15028" xr:uid="{00000000-0005-0000-0000-0000813F0000}"/>
    <cellStyle name="style1489660774512" xfId="15029" xr:uid="{00000000-0005-0000-0000-0000823F0000}"/>
    <cellStyle name="style1489660774590" xfId="15030" xr:uid="{00000000-0005-0000-0000-0000833F0000}"/>
    <cellStyle name="style1489660774668" xfId="15031" xr:uid="{00000000-0005-0000-0000-0000843F0000}"/>
    <cellStyle name="style1489660814741" xfId="15032" xr:uid="{00000000-0005-0000-0000-0000853F0000}"/>
    <cellStyle name="style1489660814835" xfId="15033" xr:uid="{00000000-0005-0000-0000-0000863F0000}"/>
    <cellStyle name="style1489660814929" xfId="15034" xr:uid="{00000000-0005-0000-0000-0000873F0000}"/>
    <cellStyle name="style1489660815023" xfId="15035" xr:uid="{00000000-0005-0000-0000-0000883F0000}"/>
    <cellStyle name="style1489660815116" xfId="15036" xr:uid="{00000000-0005-0000-0000-0000893F0000}"/>
    <cellStyle name="style1489660815194" xfId="15037" xr:uid="{00000000-0005-0000-0000-00008A3F0000}"/>
    <cellStyle name="style1489660815288" xfId="15038" xr:uid="{00000000-0005-0000-0000-00008B3F0000}"/>
    <cellStyle name="style1489660815382" xfId="15039" xr:uid="{00000000-0005-0000-0000-00008C3F0000}"/>
    <cellStyle name="style1489660815460" xfId="15040" xr:uid="{00000000-0005-0000-0000-00008D3F0000}"/>
    <cellStyle name="style1489660815554" xfId="15041" xr:uid="{00000000-0005-0000-0000-00008E3F0000}"/>
    <cellStyle name="style1489660815649" xfId="15042" xr:uid="{00000000-0005-0000-0000-00008F3F0000}"/>
    <cellStyle name="style1489660815727" xfId="15043" xr:uid="{00000000-0005-0000-0000-0000903F0000}"/>
    <cellStyle name="style1489660815821" xfId="15044" xr:uid="{00000000-0005-0000-0000-0000913F0000}"/>
    <cellStyle name="style1489660815914" xfId="15045" xr:uid="{00000000-0005-0000-0000-0000923F0000}"/>
    <cellStyle name="style1489660816008" xfId="15046" xr:uid="{00000000-0005-0000-0000-0000933F0000}"/>
    <cellStyle name="style1489660816102" xfId="15047" xr:uid="{00000000-0005-0000-0000-0000943F0000}"/>
    <cellStyle name="style1489660816179" xfId="15048" xr:uid="{00000000-0005-0000-0000-0000953F0000}"/>
    <cellStyle name="style1489660816304" xfId="15049" xr:uid="{00000000-0005-0000-0000-0000963F0000}"/>
    <cellStyle name="style1489660816382" xfId="15050" xr:uid="{00000000-0005-0000-0000-0000973F0000}"/>
    <cellStyle name="style1489660816476" xfId="15051" xr:uid="{00000000-0005-0000-0000-0000983F0000}"/>
    <cellStyle name="style1489660816570" xfId="15052" xr:uid="{00000000-0005-0000-0000-0000993F0000}"/>
    <cellStyle name="style1489660816665" xfId="15053" xr:uid="{00000000-0005-0000-0000-00009A3F0000}"/>
    <cellStyle name="style1489660816743" xfId="15054" xr:uid="{00000000-0005-0000-0000-00009B3F0000}"/>
    <cellStyle name="style1489660816837" xfId="15055" xr:uid="{00000000-0005-0000-0000-00009C3F0000}"/>
    <cellStyle name="style1489660816930" xfId="15056" xr:uid="{00000000-0005-0000-0000-00009D3F0000}"/>
    <cellStyle name="style1489660817009" xfId="15057" xr:uid="{00000000-0005-0000-0000-00009E3F0000}"/>
    <cellStyle name="style1489660817112" xfId="15058" xr:uid="{00000000-0005-0000-0000-00009F3F0000}"/>
    <cellStyle name="style1489660817196" xfId="15059" xr:uid="{00000000-0005-0000-0000-0000A03F0000}"/>
    <cellStyle name="style1489660817290" xfId="15060" xr:uid="{00000000-0005-0000-0000-0000A13F0000}"/>
    <cellStyle name="style1489660817384" xfId="15061" xr:uid="{00000000-0005-0000-0000-0000A23F0000}"/>
    <cellStyle name="style1489660817477" xfId="15062" xr:uid="{00000000-0005-0000-0000-0000A33F0000}"/>
    <cellStyle name="style1489660817587" xfId="15063" xr:uid="{00000000-0005-0000-0000-0000A43F0000}"/>
    <cellStyle name="style1489660817650" xfId="15064" xr:uid="{00000000-0005-0000-0000-0000A53F0000}"/>
    <cellStyle name="style1489660817729" xfId="15065" xr:uid="{00000000-0005-0000-0000-0000A63F0000}"/>
    <cellStyle name="style1489660817807" xfId="15066" xr:uid="{00000000-0005-0000-0000-0000A73F0000}"/>
    <cellStyle name="style1489660817885" xfId="15067" xr:uid="{00000000-0005-0000-0000-0000A83F0000}"/>
    <cellStyle name="style1489660817947" xfId="15068" xr:uid="{00000000-0005-0000-0000-0000A93F0000}"/>
    <cellStyle name="style1489660818025" xfId="15069" xr:uid="{00000000-0005-0000-0000-0000AA3F0000}"/>
    <cellStyle name="style1489660818104" xfId="15070" xr:uid="{00000000-0005-0000-0000-0000AB3F0000}"/>
    <cellStyle name="style1489660818197" xfId="15071" xr:uid="{00000000-0005-0000-0000-0000AC3F0000}"/>
    <cellStyle name="style1489660818260" xfId="15072" xr:uid="{00000000-0005-0000-0000-0000AD3F0000}"/>
    <cellStyle name="style1489660818338" xfId="15073" xr:uid="{00000000-0005-0000-0000-0000AE3F0000}"/>
    <cellStyle name="style1489660818416" xfId="15074" xr:uid="{00000000-0005-0000-0000-0000AF3F0000}"/>
    <cellStyle name="style1489660856596" xfId="15075" xr:uid="{00000000-0005-0000-0000-0000B03F0000}"/>
    <cellStyle name="style1489660856705" xfId="15076" xr:uid="{00000000-0005-0000-0000-0000B13F0000}"/>
    <cellStyle name="style1489660856799" xfId="15077" xr:uid="{00000000-0005-0000-0000-0000B23F0000}"/>
    <cellStyle name="style1489660856893" xfId="15078" xr:uid="{00000000-0005-0000-0000-0000B33F0000}"/>
    <cellStyle name="style1489660856987" xfId="15079" xr:uid="{00000000-0005-0000-0000-0000B43F0000}"/>
    <cellStyle name="style1489660857096" xfId="15080" xr:uid="{00000000-0005-0000-0000-0000B53F0000}"/>
    <cellStyle name="style1489660857205" xfId="15081" xr:uid="{00000000-0005-0000-0000-0000B63F0000}"/>
    <cellStyle name="style1489660857315" xfId="15082" xr:uid="{00000000-0005-0000-0000-0000B73F0000}"/>
    <cellStyle name="style1489660857409" xfId="15083" xr:uid="{00000000-0005-0000-0000-0000B83F0000}"/>
    <cellStyle name="style1489660857503" xfId="15084" xr:uid="{00000000-0005-0000-0000-0000B93F0000}"/>
    <cellStyle name="style1489660857596" xfId="15085" xr:uid="{00000000-0005-0000-0000-0000BA3F0000}"/>
    <cellStyle name="style1489660857690" xfId="15086" xr:uid="{00000000-0005-0000-0000-0000BB3F0000}"/>
    <cellStyle name="style1489660857768" xfId="15087" xr:uid="{00000000-0005-0000-0000-0000BC3F0000}"/>
    <cellStyle name="style1489660857863" xfId="15088" xr:uid="{00000000-0005-0000-0000-0000BD3F0000}"/>
    <cellStyle name="style1489660857957" xfId="15089" xr:uid="{00000000-0005-0000-0000-0000BE3F0000}"/>
    <cellStyle name="style1489660858051" xfId="15090" xr:uid="{00000000-0005-0000-0000-0000BF3F0000}"/>
    <cellStyle name="style1489660858191" xfId="15091" xr:uid="{00000000-0005-0000-0000-0000C03F0000}"/>
    <cellStyle name="style1489660858317" xfId="15092" xr:uid="{00000000-0005-0000-0000-0000C13F0000}"/>
    <cellStyle name="style1489660858411" xfId="15093" xr:uid="{00000000-0005-0000-0000-0000C23F0000}"/>
    <cellStyle name="style1489660858520" xfId="15094" xr:uid="{00000000-0005-0000-0000-0000C33F0000}"/>
    <cellStyle name="style1489660897763" xfId="15095" xr:uid="{00000000-0005-0000-0000-0000C43F0000}"/>
    <cellStyle name="style1489660897873" xfId="15096" xr:uid="{00000000-0005-0000-0000-0000C53F0000}"/>
    <cellStyle name="style1489660897967" xfId="15097" xr:uid="{00000000-0005-0000-0000-0000C63F0000}"/>
    <cellStyle name="style1489660898046" xfId="15098" xr:uid="{00000000-0005-0000-0000-0000C73F0000}"/>
    <cellStyle name="style1489660898140" xfId="15099" xr:uid="{00000000-0005-0000-0000-0000C83F0000}"/>
    <cellStyle name="style1489660898218" xfId="15100" xr:uid="{00000000-0005-0000-0000-0000C93F0000}"/>
    <cellStyle name="style1489660898296" xfId="15101" xr:uid="{00000000-0005-0000-0000-0000CA3F0000}"/>
    <cellStyle name="style1489660898374" xfId="15102" xr:uid="{00000000-0005-0000-0000-0000CB3F0000}"/>
    <cellStyle name="style1489660898468" xfId="15103" xr:uid="{00000000-0005-0000-0000-0000CC3F0000}"/>
    <cellStyle name="style1489660898562" xfId="15104" xr:uid="{00000000-0005-0000-0000-0000CD3F0000}"/>
    <cellStyle name="style1489660898640" xfId="15105" xr:uid="{00000000-0005-0000-0000-0000CE3F0000}"/>
    <cellStyle name="style1489660898733" xfId="15106" xr:uid="{00000000-0005-0000-0000-0000CF3F0000}"/>
    <cellStyle name="style1489660898827" xfId="15107" xr:uid="{00000000-0005-0000-0000-0000D03F0000}"/>
    <cellStyle name="style1489660898921" xfId="15108" xr:uid="{00000000-0005-0000-0000-0000D13F0000}"/>
    <cellStyle name="style1489660898999" xfId="15109" xr:uid="{00000000-0005-0000-0000-0000D23F0000}"/>
    <cellStyle name="style1489660899094" xfId="15110" xr:uid="{00000000-0005-0000-0000-0000D33F0000}"/>
    <cellStyle name="style1489660899188" xfId="15111" xr:uid="{00000000-0005-0000-0000-0000D43F0000}"/>
    <cellStyle name="style1489660899297" xfId="15112" xr:uid="{00000000-0005-0000-0000-0000D53F0000}"/>
    <cellStyle name="style1489660899406" xfId="15113" xr:uid="{00000000-0005-0000-0000-0000D63F0000}"/>
    <cellStyle name="style1489660899500" xfId="15114" xr:uid="{00000000-0005-0000-0000-0000D73F0000}"/>
    <cellStyle name="style1489660899594" xfId="15115" xr:uid="{00000000-0005-0000-0000-0000D83F0000}"/>
    <cellStyle name="style1489660899688" xfId="15116" xr:uid="{00000000-0005-0000-0000-0000D93F0000}"/>
    <cellStyle name="style1489660899782" xfId="15117" xr:uid="{00000000-0005-0000-0000-0000DA3F0000}"/>
    <cellStyle name="style1489660899860" xfId="15118" xr:uid="{00000000-0005-0000-0000-0000DB3F0000}"/>
    <cellStyle name="style1489660899953" xfId="15119" xr:uid="{00000000-0005-0000-0000-0000DC3F0000}"/>
    <cellStyle name="style1489660900056" xfId="15120" xr:uid="{00000000-0005-0000-0000-0000DD3F0000}"/>
    <cellStyle name="style1489660900142" xfId="15121" xr:uid="{00000000-0005-0000-0000-0000DE3F0000}"/>
    <cellStyle name="style1489660900220" xfId="15122" xr:uid="{00000000-0005-0000-0000-0000DF3F0000}"/>
    <cellStyle name="style1489660900314" xfId="15123" xr:uid="{00000000-0005-0000-0000-0000E03F0000}"/>
    <cellStyle name="style1489660900408" xfId="15124" xr:uid="{00000000-0005-0000-0000-0000E13F0000}"/>
    <cellStyle name="style1489660900486" xfId="15125" xr:uid="{00000000-0005-0000-0000-0000E23F0000}"/>
    <cellStyle name="style1489660900595" xfId="15126" xr:uid="{00000000-0005-0000-0000-0000E33F0000}"/>
    <cellStyle name="style1489660900689" xfId="15127" xr:uid="{00000000-0005-0000-0000-0000E43F0000}"/>
    <cellStyle name="style1489660900767" xfId="15128" xr:uid="{00000000-0005-0000-0000-0000E53F0000}"/>
    <cellStyle name="style1489660900861" xfId="15129" xr:uid="{00000000-0005-0000-0000-0000E63F0000}"/>
    <cellStyle name="style1489660940150" xfId="15130" xr:uid="{00000000-0005-0000-0000-0000E73F0000}"/>
    <cellStyle name="style1489660940291" xfId="15131" xr:uid="{00000000-0005-0000-0000-0000E83F0000}"/>
    <cellStyle name="style1489660940400" xfId="15132" xr:uid="{00000000-0005-0000-0000-0000E93F0000}"/>
    <cellStyle name="style1489660940510" xfId="15133" xr:uid="{00000000-0005-0000-0000-0000EA3F0000}"/>
    <cellStyle name="style1489660940588" xfId="15134" xr:uid="{00000000-0005-0000-0000-0000EB3F0000}"/>
    <cellStyle name="style1489660940682" xfId="15135" xr:uid="{00000000-0005-0000-0000-0000EC3F0000}"/>
    <cellStyle name="style1489660940761" xfId="15136" xr:uid="{00000000-0005-0000-0000-0000ED3F0000}"/>
    <cellStyle name="style1489660940855" xfId="15137" xr:uid="{00000000-0005-0000-0000-0000EE3F0000}"/>
    <cellStyle name="style1489660940948" xfId="15138" xr:uid="{00000000-0005-0000-0000-0000EF3F0000}"/>
    <cellStyle name="style1489660941042" xfId="15139" xr:uid="{00000000-0005-0000-0000-0000F03F0000}"/>
    <cellStyle name="style1489660941136" xfId="15140" xr:uid="{00000000-0005-0000-0000-0000F13F0000}"/>
    <cellStyle name="style1489660941245" xfId="15141" xr:uid="{00000000-0005-0000-0000-0000F23F0000}"/>
    <cellStyle name="style1489660941324" xfId="15142" xr:uid="{00000000-0005-0000-0000-0000F33F0000}"/>
    <cellStyle name="style1489660941464" xfId="15143" xr:uid="{00000000-0005-0000-0000-0000F43F0000}"/>
    <cellStyle name="style1489660941589" xfId="15144" xr:uid="{00000000-0005-0000-0000-0000F53F0000}"/>
    <cellStyle name="style1489660941699" xfId="15145" xr:uid="{00000000-0005-0000-0000-0000F63F0000}"/>
    <cellStyle name="style1489660941794" xfId="15146" xr:uid="{00000000-0005-0000-0000-0000F73F0000}"/>
    <cellStyle name="style1489660941887" xfId="15147" xr:uid="{00000000-0005-0000-0000-0000F83F0000}"/>
    <cellStyle name="style1489660941981" xfId="15148" xr:uid="{00000000-0005-0000-0000-0000F93F0000}"/>
    <cellStyle name="style1489660942075" xfId="15149" xr:uid="{00000000-0005-0000-0000-0000FA3F0000}"/>
    <cellStyle name="style1489660942169" xfId="15150" xr:uid="{00000000-0005-0000-0000-0000FB3F0000}"/>
    <cellStyle name="style1489660942262" xfId="15151" xr:uid="{00000000-0005-0000-0000-0000FC3F0000}"/>
    <cellStyle name="style1489660942356" xfId="15152" xr:uid="{00000000-0005-0000-0000-0000FD3F0000}"/>
    <cellStyle name="style1489660942450" xfId="15153" xr:uid="{00000000-0005-0000-0000-0000FE3F0000}"/>
    <cellStyle name="style1489660942544" xfId="15154" xr:uid="{00000000-0005-0000-0000-0000FF3F0000}"/>
    <cellStyle name="style1489660942637" xfId="15155" xr:uid="{00000000-0005-0000-0000-000000400000}"/>
    <cellStyle name="style1489660942731" xfId="15156" xr:uid="{00000000-0005-0000-0000-000001400000}"/>
    <cellStyle name="style1489660942825" xfId="15157" xr:uid="{00000000-0005-0000-0000-000002400000}"/>
    <cellStyle name="style1489660942903" xfId="15158" xr:uid="{00000000-0005-0000-0000-000003400000}"/>
    <cellStyle name="style1489660942997" xfId="15159" xr:uid="{00000000-0005-0000-0000-000004400000}"/>
    <cellStyle name="style1489660943122" xfId="15160" xr:uid="{00000000-0005-0000-0000-000005400000}"/>
    <cellStyle name="style1489660943231" xfId="15161" xr:uid="{00000000-0005-0000-0000-000006400000}"/>
    <cellStyle name="style1489660943311" xfId="15162" xr:uid="{00000000-0005-0000-0000-000007400000}"/>
    <cellStyle name="style1489660943404" xfId="15163" xr:uid="{00000000-0005-0000-0000-000008400000}"/>
    <cellStyle name="style1489660943498" xfId="15164" xr:uid="{00000000-0005-0000-0000-000009400000}"/>
    <cellStyle name="style1489663146339" xfId="15165" xr:uid="{00000000-0005-0000-0000-00000A400000}"/>
    <cellStyle name="style1489663146464" xfId="15166" xr:uid="{00000000-0005-0000-0000-00000B400000}"/>
    <cellStyle name="style1489663146574" xfId="15167" xr:uid="{00000000-0005-0000-0000-00000C400000}"/>
    <cellStyle name="style1489663146683" xfId="15168" xr:uid="{00000000-0005-0000-0000-00000D400000}"/>
    <cellStyle name="style1489663146777" xfId="15169" xr:uid="{00000000-0005-0000-0000-00000E400000}"/>
    <cellStyle name="style1489663146886" xfId="15170" xr:uid="{00000000-0005-0000-0000-00000F400000}"/>
    <cellStyle name="style1489663146980" xfId="15171" xr:uid="{00000000-0005-0000-0000-000010400000}"/>
    <cellStyle name="style1489663147105" xfId="15172" xr:uid="{00000000-0005-0000-0000-000011400000}"/>
    <cellStyle name="style1489663147168" xfId="15173" xr:uid="{00000000-0005-0000-0000-000012400000}"/>
    <cellStyle name="style1489663147277" xfId="15174" xr:uid="{00000000-0005-0000-0000-000013400000}"/>
    <cellStyle name="style1489663147403" xfId="15175" xr:uid="{00000000-0005-0000-0000-000014400000}"/>
    <cellStyle name="style1489663147528" xfId="15176" xr:uid="{00000000-0005-0000-0000-000015400000}"/>
    <cellStyle name="style1489663147591" xfId="15177" xr:uid="{00000000-0005-0000-0000-000016400000}"/>
    <cellStyle name="style1489663147684" xfId="15178" xr:uid="{00000000-0005-0000-0000-000017400000}"/>
    <cellStyle name="style1489663147763" xfId="15179" xr:uid="{00000000-0005-0000-0000-000018400000}"/>
    <cellStyle name="style1489663147903" xfId="15180" xr:uid="{00000000-0005-0000-0000-000019400000}"/>
    <cellStyle name="style1489663148028" xfId="15181" xr:uid="{00000000-0005-0000-0000-00001A400000}"/>
    <cellStyle name="style1489663148107" xfId="15182" xr:uid="{00000000-0005-0000-0000-00001B400000}"/>
    <cellStyle name="style1489663148216" xfId="15183" xr:uid="{00000000-0005-0000-0000-00001C400000}"/>
    <cellStyle name="style1489663148342" xfId="15184" xr:uid="{00000000-0005-0000-0000-00001D400000}"/>
    <cellStyle name="style1489663148435" xfId="15185" xr:uid="{00000000-0005-0000-0000-00001E400000}"/>
    <cellStyle name="style1489663148544" xfId="15186" xr:uid="{00000000-0005-0000-0000-00001F400000}"/>
    <cellStyle name="style1489663148654" xfId="15187" xr:uid="{00000000-0005-0000-0000-000020400000}"/>
    <cellStyle name="style1489663148747" xfId="15188" xr:uid="{00000000-0005-0000-0000-000021400000}"/>
    <cellStyle name="style1489663148861" xfId="15189" xr:uid="{00000000-0005-0000-0000-000022400000}"/>
    <cellStyle name="style1489663148952" xfId="15190" xr:uid="{00000000-0005-0000-0000-000023400000}"/>
    <cellStyle name="style1489663149061" xfId="15191" xr:uid="{00000000-0005-0000-0000-000024400000}"/>
    <cellStyle name="style1489663149124" xfId="15192" xr:uid="{00000000-0005-0000-0000-000025400000}"/>
    <cellStyle name="style1489663149233" xfId="15193" xr:uid="{00000000-0005-0000-0000-000026400000}"/>
    <cellStyle name="style1489663149327" xfId="15194" xr:uid="{00000000-0005-0000-0000-000027400000}"/>
    <cellStyle name="style1489663149499" xfId="15195" xr:uid="{00000000-0005-0000-0000-000028400000}"/>
    <cellStyle name="style1489663149561" xfId="15196" xr:uid="{00000000-0005-0000-0000-000029400000}"/>
    <cellStyle name="style1489663187349" xfId="15197" xr:uid="{00000000-0005-0000-0000-00002A400000}"/>
    <cellStyle name="style1489663187461" xfId="15198" xr:uid="{00000000-0005-0000-0000-00002B400000}"/>
    <cellStyle name="style1489663187553" xfId="15199" xr:uid="{00000000-0005-0000-0000-00002C400000}"/>
    <cellStyle name="style1489663187631" xfId="15200" xr:uid="{00000000-0005-0000-0000-00002D400000}"/>
    <cellStyle name="style1489663187725" xfId="15201" xr:uid="{00000000-0005-0000-0000-00002E400000}"/>
    <cellStyle name="style1489663187818" xfId="15202" xr:uid="{00000000-0005-0000-0000-00002F400000}"/>
    <cellStyle name="style1489663187897" xfId="15203" xr:uid="{00000000-0005-0000-0000-000030400000}"/>
    <cellStyle name="style1489663187988" xfId="15204" xr:uid="{00000000-0005-0000-0000-000031400000}"/>
    <cellStyle name="style1489663188067" xfId="15205" xr:uid="{00000000-0005-0000-0000-000032400000}"/>
    <cellStyle name="style1489663188161" xfId="15206" xr:uid="{00000000-0005-0000-0000-000033400000}"/>
    <cellStyle name="style1489663188271" xfId="15207" xr:uid="{00000000-0005-0000-0000-000034400000}"/>
    <cellStyle name="style1489663188349" xfId="15208" xr:uid="{00000000-0005-0000-0000-000035400000}"/>
    <cellStyle name="style1489663188427" xfId="15209" xr:uid="{00000000-0005-0000-0000-000036400000}"/>
    <cellStyle name="style1489663188521" xfId="15210" xr:uid="{00000000-0005-0000-0000-000037400000}"/>
    <cellStyle name="style1489663188599" xfId="15211" xr:uid="{00000000-0005-0000-0000-000038400000}"/>
    <cellStyle name="style1489663188693" xfId="15212" xr:uid="{00000000-0005-0000-0000-000039400000}"/>
    <cellStyle name="style1489663188786" xfId="15213" xr:uid="{00000000-0005-0000-0000-00003A400000}"/>
    <cellStyle name="style1489663188880" xfId="15214" xr:uid="{00000000-0005-0000-0000-00003B400000}"/>
    <cellStyle name="style1489663189022" xfId="15215" xr:uid="{00000000-0005-0000-0000-00003C400000}"/>
    <cellStyle name="style1489663189100" xfId="15216" xr:uid="{00000000-0005-0000-0000-00003D400000}"/>
    <cellStyle name="style1489663189194" xfId="15217" xr:uid="{00000000-0005-0000-0000-00003E400000}"/>
    <cellStyle name="style1489663189288" xfId="15218" xr:uid="{00000000-0005-0000-0000-00003F400000}"/>
    <cellStyle name="style1489663189366" xfId="15219" xr:uid="{00000000-0005-0000-0000-000040400000}"/>
    <cellStyle name="style1489663189460" xfId="15220" xr:uid="{00000000-0005-0000-0000-000041400000}"/>
    <cellStyle name="style1489663189553" xfId="15221" xr:uid="{00000000-0005-0000-0000-000042400000}"/>
    <cellStyle name="style1489663189631" xfId="15222" xr:uid="{00000000-0005-0000-0000-000043400000}"/>
    <cellStyle name="style1489663189725" xfId="15223" xr:uid="{00000000-0005-0000-0000-000044400000}"/>
    <cellStyle name="style1489663189803" xfId="15224" xr:uid="{00000000-0005-0000-0000-000045400000}"/>
    <cellStyle name="style1489663189897" xfId="15225" xr:uid="{00000000-0005-0000-0000-000046400000}"/>
    <cellStyle name="style1489663189991" xfId="15226" xr:uid="{00000000-0005-0000-0000-000047400000}"/>
    <cellStyle name="style1489663190133" xfId="15227" xr:uid="{00000000-0005-0000-0000-000048400000}"/>
    <cellStyle name="style1489663190195" xfId="15228" xr:uid="{00000000-0005-0000-0000-000049400000}"/>
    <cellStyle name="style1489663228136" xfId="15229" xr:uid="{00000000-0005-0000-0000-00004A400000}"/>
    <cellStyle name="style1489663228230" xfId="15230" xr:uid="{00000000-0005-0000-0000-00004B400000}"/>
    <cellStyle name="style1489663228323" xfId="15231" xr:uid="{00000000-0005-0000-0000-00004C400000}"/>
    <cellStyle name="style1489663228417" xfId="15232" xr:uid="{00000000-0005-0000-0000-00004D400000}"/>
    <cellStyle name="style1489663228511" xfId="15233" xr:uid="{00000000-0005-0000-0000-00004E400000}"/>
    <cellStyle name="style1489663228603" xfId="15234" xr:uid="{00000000-0005-0000-0000-00004F400000}"/>
    <cellStyle name="style1489663228683" xfId="15235" xr:uid="{00000000-0005-0000-0000-000050400000}"/>
    <cellStyle name="style1489663228777" xfId="15236" xr:uid="{00000000-0005-0000-0000-000051400000}"/>
    <cellStyle name="style1489663228855" xfId="15237" xr:uid="{00000000-0005-0000-0000-000052400000}"/>
    <cellStyle name="style1489663228964" xfId="15238" xr:uid="{00000000-0005-0000-0000-000053400000}"/>
    <cellStyle name="style1489663229074" xfId="15239" xr:uid="{00000000-0005-0000-0000-000054400000}"/>
    <cellStyle name="style1489663229168" xfId="15240" xr:uid="{00000000-0005-0000-0000-000055400000}"/>
    <cellStyle name="style1489663229231" xfId="15241" xr:uid="{00000000-0005-0000-0000-000056400000}"/>
    <cellStyle name="style1489663229325" xfId="15242" xr:uid="{00000000-0005-0000-0000-000057400000}"/>
    <cellStyle name="style1489663229403" xfId="15243" xr:uid="{00000000-0005-0000-0000-000058400000}"/>
    <cellStyle name="style1489663229497" xfId="15244" xr:uid="{00000000-0005-0000-0000-000059400000}"/>
    <cellStyle name="style1489663229590" xfId="15245" xr:uid="{00000000-0005-0000-0000-00005A400000}"/>
    <cellStyle name="style1489663229731" xfId="15246" xr:uid="{00000000-0005-0000-0000-00005B400000}"/>
    <cellStyle name="style1489663229825" xfId="15247" xr:uid="{00000000-0005-0000-0000-00005C400000}"/>
    <cellStyle name="style1489663229919" xfId="15248" xr:uid="{00000000-0005-0000-0000-00005D400000}"/>
    <cellStyle name="style1489663230012" xfId="15249" xr:uid="{00000000-0005-0000-0000-00005E400000}"/>
    <cellStyle name="style1489663230091" xfId="15250" xr:uid="{00000000-0005-0000-0000-00005F400000}"/>
    <cellStyle name="style1489663230184" xfId="15251" xr:uid="{00000000-0005-0000-0000-000060400000}"/>
    <cellStyle name="style1489663230278" xfId="15252" xr:uid="{00000000-0005-0000-0000-000061400000}"/>
    <cellStyle name="style1489663230356" xfId="15253" xr:uid="{00000000-0005-0000-0000-000062400000}"/>
    <cellStyle name="style1489663230450" xfId="15254" xr:uid="{00000000-0005-0000-0000-000063400000}"/>
    <cellStyle name="style1489663230544" xfId="15255" xr:uid="{00000000-0005-0000-0000-000064400000}"/>
    <cellStyle name="style1489663230621" xfId="15256" xr:uid="{00000000-0005-0000-0000-000065400000}"/>
    <cellStyle name="style1489663230699" xfId="15257" xr:uid="{00000000-0005-0000-0000-000066400000}"/>
    <cellStyle name="style1489663230793" xfId="15258" xr:uid="{00000000-0005-0000-0000-000067400000}"/>
    <cellStyle name="style1489663230918" xfId="15259" xr:uid="{00000000-0005-0000-0000-000068400000}"/>
    <cellStyle name="style1489663230996" xfId="15260" xr:uid="{00000000-0005-0000-0000-000069400000}"/>
    <cellStyle name="style1489664451486" xfId="15261" xr:uid="{00000000-0005-0000-0000-00006A400000}"/>
    <cellStyle name="style1489664451595" xfId="15262" xr:uid="{00000000-0005-0000-0000-00006B400000}"/>
    <cellStyle name="style1489664451688" xfId="15263" xr:uid="{00000000-0005-0000-0000-00006C400000}"/>
    <cellStyle name="style1489664451797" xfId="15264" xr:uid="{00000000-0005-0000-0000-00006D400000}"/>
    <cellStyle name="style1489664451891" xfId="15265" xr:uid="{00000000-0005-0000-0000-00006E400000}"/>
    <cellStyle name="style1489664451985" xfId="15266" xr:uid="{00000000-0005-0000-0000-00006F400000}"/>
    <cellStyle name="style1489664452079" xfId="15267" xr:uid="{00000000-0005-0000-0000-000070400000}"/>
    <cellStyle name="style1489664452186" xfId="15268" xr:uid="{00000000-0005-0000-0000-000071400000}"/>
    <cellStyle name="style1489664452267" xfId="15269" xr:uid="{00000000-0005-0000-0000-000072400000}"/>
    <cellStyle name="style1489664452361" xfId="15270" xr:uid="{00000000-0005-0000-0000-000073400000}"/>
    <cellStyle name="style1489664452439" xfId="15271" xr:uid="{00000000-0005-0000-0000-000074400000}"/>
    <cellStyle name="style1489664452533" xfId="15272" xr:uid="{00000000-0005-0000-0000-000075400000}"/>
    <cellStyle name="style1489664452642" xfId="15273" xr:uid="{00000000-0005-0000-0000-000076400000}"/>
    <cellStyle name="style1489664452736" xfId="15274" xr:uid="{00000000-0005-0000-0000-000077400000}"/>
    <cellStyle name="style1489664452846" xfId="15275" xr:uid="{00000000-0005-0000-0000-000078400000}"/>
    <cellStyle name="style1489664452955" xfId="15276" xr:uid="{00000000-0005-0000-0000-000079400000}"/>
    <cellStyle name="style1489664453111" xfId="15277" xr:uid="{00000000-0005-0000-0000-00007A400000}"/>
    <cellStyle name="style1489664453222" xfId="15278" xr:uid="{00000000-0005-0000-0000-00007B400000}"/>
    <cellStyle name="style1489664453316" xfId="15279" xr:uid="{00000000-0005-0000-0000-00007C400000}"/>
    <cellStyle name="style1489664453425" xfId="15280" xr:uid="{00000000-0005-0000-0000-00007D400000}"/>
    <cellStyle name="style1489664453534" xfId="15281" xr:uid="{00000000-0005-0000-0000-00007E400000}"/>
    <cellStyle name="style1489664453628" xfId="15282" xr:uid="{00000000-0005-0000-0000-00007F400000}"/>
    <cellStyle name="style1489664453738" xfId="15283" xr:uid="{00000000-0005-0000-0000-000080400000}"/>
    <cellStyle name="style1489664453831" xfId="15284" xr:uid="{00000000-0005-0000-0000-000081400000}"/>
    <cellStyle name="style1489664453941" xfId="15285" xr:uid="{00000000-0005-0000-0000-000082400000}"/>
    <cellStyle name="style1489664454050" xfId="15286" xr:uid="{00000000-0005-0000-0000-000083400000}"/>
    <cellStyle name="style1489664454144" xfId="15287" xr:uid="{00000000-0005-0000-0000-000084400000}"/>
    <cellStyle name="style1489664454269" xfId="15288" xr:uid="{00000000-0005-0000-0000-000085400000}"/>
    <cellStyle name="style1489664454378" xfId="15289" xr:uid="{00000000-0005-0000-0000-000086400000}"/>
    <cellStyle name="style1489664454472" xfId="15290" xr:uid="{00000000-0005-0000-0000-000087400000}"/>
    <cellStyle name="style1489664454582" xfId="15291" xr:uid="{00000000-0005-0000-0000-000088400000}"/>
    <cellStyle name="style1489664492807" xfId="15292" xr:uid="{00000000-0005-0000-0000-000089400000}"/>
    <cellStyle name="style1489664492918" xfId="15293" xr:uid="{00000000-0005-0000-0000-00008A400000}"/>
    <cellStyle name="style1489664492996" xfId="15294" xr:uid="{00000000-0005-0000-0000-00008B400000}"/>
    <cellStyle name="style1489664493090" xfId="15295" xr:uid="{00000000-0005-0000-0000-00008C400000}"/>
    <cellStyle name="style1489664493184" xfId="15296" xr:uid="{00000000-0005-0000-0000-00008D400000}"/>
    <cellStyle name="style1489664493262" xfId="15297" xr:uid="{00000000-0005-0000-0000-00008E400000}"/>
    <cellStyle name="style1489664493366" xfId="15298" xr:uid="{00000000-0005-0000-0000-00008F400000}"/>
    <cellStyle name="style1489664493449" xfId="15299" xr:uid="{00000000-0005-0000-0000-000090400000}"/>
    <cellStyle name="style1489664493543" xfId="15300" xr:uid="{00000000-0005-0000-0000-000091400000}"/>
    <cellStyle name="style1489664493621" xfId="15301" xr:uid="{00000000-0005-0000-0000-000092400000}"/>
    <cellStyle name="style1489664493715" xfId="15302" xr:uid="{00000000-0005-0000-0000-000093400000}"/>
    <cellStyle name="style1489664493793" xfId="15303" xr:uid="{00000000-0005-0000-0000-000094400000}"/>
    <cellStyle name="style1489664493904" xfId="15304" xr:uid="{00000000-0005-0000-0000-000095400000}"/>
    <cellStyle name="style1489664493982" xfId="15305" xr:uid="{00000000-0005-0000-0000-000096400000}"/>
    <cellStyle name="style1489664494075" xfId="15306" xr:uid="{00000000-0005-0000-0000-000097400000}"/>
    <cellStyle name="style1489664494169" xfId="15307" xr:uid="{00000000-0005-0000-0000-000098400000}"/>
    <cellStyle name="style1489664494263" xfId="15308" xr:uid="{00000000-0005-0000-0000-000099400000}"/>
    <cellStyle name="style1489664494379" xfId="15309" xr:uid="{00000000-0005-0000-0000-00009A400000}"/>
    <cellStyle name="style1489664494497" xfId="15310" xr:uid="{00000000-0005-0000-0000-00009B400000}"/>
    <cellStyle name="style1489664494590" xfId="15311" xr:uid="{00000000-0005-0000-0000-00009C400000}"/>
    <cellStyle name="style1489664494669" xfId="15312" xr:uid="{00000000-0005-0000-0000-00009D400000}"/>
    <cellStyle name="style1489664494762" xfId="15313" xr:uid="{00000000-0005-0000-0000-00009E400000}"/>
    <cellStyle name="style1489664494856" xfId="15314" xr:uid="{00000000-0005-0000-0000-00009F400000}"/>
    <cellStyle name="style1489664494951" xfId="15315" xr:uid="{00000000-0005-0000-0000-0000A0400000}"/>
    <cellStyle name="style1489664495029" xfId="15316" xr:uid="{00000000-0005-0000-0000-0000A1400000}"/>
    <cellStyle name="style1489664495123" xfId="15317" xr:uid="{00000000-0005-0000-0000-0000A2400000}"/>
    <cellStyle name="style1489664495217" xfId="15318" xr:uid="{00000000-0005-0000-0000-0000A3400000}"/>
    <cellStyle name="style1489664495342" xfId="15319" xr:uid="{00000000-0005-0000-0000-0000A4400000}"/>
    <cellStyle name="style1489664495436" xfId="15320" xr:uid="{00000000-0005-0000-0000-0000A5400000}"/>
    <cellStyle name="style1489664495529" xfId="15321" xr:uid="{00000000-0005-0000-0000-0000A6400000}"/>
    <cellStyle name="style1489664495623" xfId="15322" xr:uid="{00000000-0005-0000-0000-0000A7400000}"/>
    <cellStyle name="style1489664495717" xfId="15323" xr:uid="{00000000-0005-0000-0000-0000A8400000}"/>
    <cellStyle name="style1489664495795" xfId="15324" xr:uid="{00000000-0005-0000-0000-0000A9400000}"/>
    <cellStyle name="style1489664495873" xfId="15325" xr:uid="{00000000-0005-0000-0000-0000AA400000}"/>
    <cellStyle name="style1489664495952" xfId="15326" xr:uid="{00000000-0005-0000-0000-0000AB400000}"/>
    <cellStyle name="style1489664496031" xfId="15327" xr:uid="{00000000-0005-0000-0000-0000AC400000}"/>
    <cellStyle name="style1489664496109" xfId="15328" xr:uid="{00000000-0005-0000-0000-0000AD400000}"/>
    <cellStyle name="style1489664496171" xfId="15329" xr:uid="{00000000-0005-0000-0000-0000AE400000}"/>
    <cellStyle name="style1489664496249" xfId="15330" xr:uid="{00000000-0005-0000-0000-0000AF400000}"/>
    <cellStyle name="style1489664496390" xfId="15331" xr:uid="{00000000-0005-0000-0000-0000B0400000}"/>
    <cellStyle name="style1489664496467" xfId="15332" xr:uid="{00000000-0005-0000-0000-0000B1400000}"/>
    <cellStyle name="style1489664496545" xfId="15333" xr:uid="{00000000-0005-0000-0000-0000B2400000}"/>
    <cellStyle name="style1489664496608" xfId="15334" xr:uid="{00000000-0005-0000-0000-0000B3400000}"/>
    <cellStyle name="style1489664534880" xfId="15335" xr:uid="{00000000-0005-0000-0000-0000B4400000}"/>
    <cellStyle name="style1489664534974" xfId="15336" xr:uid="{00000000-0005-0000-0000-0000B5400000}"/>
    <cellStyle name="style1489664535083" xfId="15337" xr:uid="{00000000-0005-0000-0000-0000B6400000}"/>
    <cellStyle name="style1489664535163" xfId="15338" xr:uid="{00000000-0005-0000-0000-0000B7400000}"/>
    <cellStyle name="style1489664535257" xfId="15339" xr:uid="{00000000-0005-0000-0000-0000B8400000}"/>
    <cellStyle name="style1489664535335" xfId="15340" xr:uid="{00000000-0005-0000-0000-0000B9400000}"/>
    <cellStyle name="style1489664535428" xfId="15341" xr:uid="{00000000-0005-0000-0000-0000BA400000}"/>
    <cellStyle name="style1489664535522" xfId="15342" xr:uid="{00000000-0005-0000-0000-0000BB400000}"/>
    <cellStyle name="style1489664535616" xfId="15343" xr:uid="{00000000-0005-0000-0000-0000BC400000}"/>
    <cellStyle name="style1489664535694" xfId="15344" xr:uid="{00000000-0005-0000-0000-0000BD400000}"/>
    <cellStyle name="style1489664535788" xfId="15345" xr:uid="{00000000-0005-0000-0000-0000BE400000}"/>
    <cellStyle name="style1489664535882" xfId="15346" xr:uid="{00000000-0005-0000-0000-0000BF400000}"/>
    <cellStyle name="style1489664535976" xfId="15347" xr:uid="{00000000-0005-0000-0000-0000C0400000}"/>
    <cellStyle name="style1489664536054" xfId="15348" xr:uid="{00000000-0005-0000-0000-0000C1400000}"/>
    <cellStyle name="style1489664536149" xfId="15349" xr:uid="{00000000-0005-0000-0000-0000C2400000}"/>
    <cellStyle name="style1489664536243" xfId="15350" xr:uid="{00000000-0005-0000-0000-0000C3400000}"/>
    <cellStyle name="style1489664536321" xfId="15351" xr:uid="{00000000-0005-0000-0000-0000C4400000}"/>
    <cellStyle name="style1489664536446" xfId="15352" xr:uid="{00000000-0005-0000-0000-0000C5400000}"/>
    <cellStyle name="style1489664536575" xfId="15353" xr:uid="{00000000-0005-0000-0000-0000C6400000}"/>
    <cellStyle name="style1489664536665" xfId="15354" xr:uid="{00000000-0005-0000-0000-0000C7400000}"/>
    <cellStyle name="style1489664536743" xfId="15355" xr:uid="{00000000-0005-0000-0000-0000C8400000}"/>
    <cellStyle name="style1489664536836" xfId="15356" xr:uid="{00000000-0005-0000-0000-0000C9400000}"/>
    <cellStyle name="style1489664536930" xfId="15357" xr:uid="{00000000-0005-0000-0000-0000CA400000}"/>
    <cellStyle name="style1489664537008" xfId="15358" xr:uid="{00000000-0005-0000-0000-0000CB400000}"/>
    <cellStyle name="style1489664537113" xfId="15359" xr:uid="{00000000-0005-0000-0000-0000CC400000}"/>
    <cellStyle name="style1489664537196" xfId="15360" xr:uid="{00000000-0005-0000-0000-0000CD400000}"/>
    <cellStyle name="style1489664537274" xfId="15361" xr:uid="{00000000-0005-0000-0000-0000CE400000}"/>
    <cellStyle name="style1489664537384" xfId="15362" xr:uid="{00000000-0005-0000-0000-0000CF400000}"/>
    <cellStyle name="style1489664537477" xfId="15363" xr:uid="{00000000-0005-0000-0000-0000D0400000}"/>
    <cellStyle name="style1489664537555" xfId="15364" xr:uid="{00000000-0005-0000-0000-0000D1400000}"/>
    <cellStyle name="style1489664537649" xfId="15365" xr:uid="{00000000-0005-0000-0000-0000D2400000}"/>
    <cellStyle name="style1489664575625" xfId="15366" xr:uid="{00000000-0005-0000-0000-0000D3400000}"/>
    <cellStyle name="style1489664575736" xfId="15367" xr:uid="{00000000-0005-0000-0000-0000D4400000}"/>
    <cellStyle name="style1489664575814" xfId="15368" xr:uid="{00000000-0005-0000-0000-0000D5400000}"/>
    <cellStyle name="style1489664575907" xfId="15369" xr:uid="{00000000-0005-0000-0000-0000D6400000}"/>
    <cellStyle name="style1489664576001" xfId="15370" xr:uid="{00000000-0005-0000-0000-0000D7400000}"/>
    <cellStyle name="style1489664576079" xfId="15371" xr:uid="{00000000-0005-0000-0000-0000D8400000}"/>
    <cellStyle name="style1489664576173" xfId="15372" xr:uid="{00000000-0005-0000-0000-0000D9400000}"/>
    <cellStyle name="style1489664576267" xfId="15373" xr:uid="{00000000-0005-0000-0000-0000DA400000}"/>
    <cellStyle name="style1489664576361" xfId="15374" xr:uid="{00000000-0005-0000-0000-0000DB400000}"/>
    <cellStyle name="style1489664576439" xfId="15375" xr:uid="{00000000-0005-0000-0000-0000DC400000}"/>
    <cellStyle name="style1489664576532" xfId="15376" xr:uid="{00000000-0005-0000-0000-0000DD400000}"/>
    <cellStyle name="style1489664576611" xfId="15377" xr:uid="{00000000-0005-0000-0000-0000DE400000}"/>
    <cellStyle name="style1489664576704" xfId="15378" xr:uid="{00000000-0005-0000-0000-0000DF400000}"/>
    <cellStyle name="style1489664576817" xfId="15379" xr:uid="{00000000-0005-0000-0000-0000E0400000}"/>
    <cellStyle name="style1489664576910" xfId="15380" xr:uid="{00000000-0005-0000-0000-0000E1400000}"/>
    <cellStyle name="style1489664577004" xfId="15381" xr:uid="{00000000-0005-0000-0000-0000E2400000}"/>
    <cellStyle name="style1489664577082" xfId="15382" xr:uid="{00000000-0005-0000-0000-0000E3400000}"/>
    <cellStyle name="style1489664577223" xfId="15383" xr:uid="{00000000-0005-0000-0000-0000E4400000}"/>
    <cellStyle name="style1489664577315" xfId="15384" xr:uid="{00000000-0005-0000-0000-0000E5400000}"/>
    <cellStyle name="style1489664577409" xfId="15385" xr:uid="{00000000-0005-0000-0000-0000E6400000}"/>
    <cellStyle name="style1489664577502" xfId="15386" xr:uid="{00000000-0005-0000-0000-0000E7400000}"/>
    <cellStyle name="style1489664577580" xfId="15387" xr:uid="{00000000-0005-0000-0000-0000E8400000}"/>
    <cellStyle name="style1489664577674" xfId="15388" xr:uid="{00000000-0005-0000-0000-0000E9400000}"/>
    <cellStyle name="style1489664577772" xfId="15389" xr:uid="{00000000-0005-0000-0000-0000EA400000}"/>
    <cellStyle name="style1489664577847" xfId="15390" xr:uid="{00000000-0005-0000-0000-0000EB400000}"/>
    <cellStyle name="style1489664577941" xfId="15391" xr:uid="{00000000-0005-0000-0000-0000EC400000}"/>
    <cellStyle name="style1489664578035" xfId="15392" xr:uid="{00000000-0005-0000-0000-0000ED400000}"/>
    <cellStyle name="style1489664578160" xfId="15393" xr:uid="{00000000-0005-0000-0000-0000EE400000}"/>
    <cellStyle name="style1489664578238" xfId="15394" xr:uid="{00000000-0005-0000-0000-0000EF400000}"/>
    <cellStyle name="style1489664578332" xfId="15395" xr:uid="{00000000-0005-0000-0000-0000F0400000}"/>
    <cellStyle name="style1489664578425" xfId="15396" xr:uid="{00000000-0005-0000-0000-0000F1400000}"/>
    <cellStyle name="style1489664578519" xfId="15397" xr:uid="{00000000-0005-0000-0000-0000F2400000}"/>
    <cellStyle name="style1489664578597" xfId="15398" xr:uid="{00000000-0005-0000-0000-0000F3400000}"/>
    <cellStyle name="style1489664578675" xfId="15399" xr:uid="{00000000-0005-0000-0000-0000F4400000}"/>
    <cellStyle name="style1489664578754" xfId="15400" xr:uid="{00000000-0005-0000-0000-0000F5400000}"/>
    <cellStyle name="style1489664578816" xfId="15401" xr:uid="{00000000-0005-0000-0000-0000F6400000}"/>
    <cellStyle name="style1489664578894" xfId="15402" xr:uid="{00000000-0005-0000-0000-0000F7400000}"/>
    <cellStyle name="style1489664578972" xfId="15403" xr:uid="{00000000-0005-0000-0000-0000F8400000}"/>
    <cellStyle name="style1489664579051" xfId="15404" xr:uid="{00000000-0005-0000-0000-0000F9400000}"/>
    <cellStyle name="style1489664579160" xfId="15405" xr:uid="{00000000-0005-0000-0000-0000FA400000}"/>
    <cellStyle name="style1489664579238" xfId="15406" xr:uid="{00000000-0005-0000-0000-0000FB400000}"/>
    <cellStyle name="style1489664579314" xfId="15407" xr:uid="{00000000-0005-0000-0000-0000FC400000}"/>
    <cellStyle name="style1489664579380" xfId="15408" xr:uid="{00000000-0005-0000-0000-0000FD400000}"/>
    <cellStyle name="style1489664617727" xfId="15409" xr:uid="{00000000-0005-0000-0000-0000FE400000}"/>
    <cellStyle name="style1489664617821" xfId="15410" xr:uid="{00000000-0005-0000-0000-0000FF400000}"/>
    <cellStyle name="style1489664617915" xfId="15411" xr:uid="{00000000-0005-0000-0000-000000410000}"/>
    <cellStyle name="style1489664618008" xfId="15412" xr:uid="{00000000-0005-0000-0000-000001410000}"/>
    <cellStyle name="style1489664618086" xfId="15413" xr:uid="{00000000-0005-0000-0000-000002410000}"/>
    <cellStyle name="style1489664618180" xfId="15414" xr:uid="{00000000-0005-0000-0000-000003410000}"/>
    <cellStyle name="style1489664618274" xfId="15415" xr:uid="{00000000-0005-0000-0000-000004410000}"/>
    <cellStyle name="style1489664618352" xfId="15416" xr:uid="{00000000-0005-0000-0000-000005410000}"/>
    <cellStyle name="style1489664618446" xfId="15417" xr:uid="{00000000-0005-0000-0000-000006410000}"/>
    <cellStyle name="style1489664618540" xfId="15418" xr:uid="{00000000-0005-0000-0000-000007410000}"/>
    <cellStyle name="style1489664618618" xfId="15419" xr:uid="{00000000-0005-0000-0000-000008410000}"/>
    <cellStyle name="style1489664618712" xfId="15420" xr:uid="{00000000-0005-0000-0000-000009410000}"/>
    <cellStyle name="style1489664618806" xfId="15421" xr:uid="{00000000-0005-0000-0000-00000A410000}"/>
    <cellStyle name="style1489664618905" xfId="15422" xr:uid="{00000000-0005-0000-0000-00000B410000}"/>
    <cellStyle name="style1489664618995" xfId="15423" xr:uid="{00000000-0005-0000-0000-00000C410000}"/>
    <cellStyle name="style1489664619088" xfId="15424" xr:uid="{00000000-0005-0000-0000-00000D410000}"/>
    <cellStyle name="style1489664619166" xfId="15425" xr:uid="{00000000-0005-0000-0000-00000E410000}"/>
    <cellStyle name="style1489664619276" xfId="15426" xr:uid="{00000000-0005-0000-0000-00000F410000}"/>
    <cellStyle name="style1489664619402" xfId="15427" xr:uid="{00000000-0005-0000-0000-000010410000}"/>
    <cellStyle name="style1489664619479" xfId="15428" xr:uid="{00000000-0005-0000-0000-000011410000}"/>
    <cellStyle name="style1489664619573" xfId="15429" xr:uid="{00000000-0005-0000-0000-000012410000}"/>
    <cellStyle name="style1489664619666" xfId="15430" xr:uid="{00000000-0005-0000-0000-000013410000}"/>
    <cellStyle name="style1489664619760" xfId="15431" xr:uid="{00000000-0005-0000-0000-000014410000}"/>
    <cellStyle name="style1489664619838" xfId="15432" xr:uid="{00000000-0005-0000-0000-000015410000}"/>
    <cellStyle name="style1489664619931" xfId="15433" xr:uid="{00000000-0005-0000-0000-000016410000}"/>
    <cellStyle name="style1489664620025" xfId="15434" xr:uid="{00000000-0005-0000-0000-000017410000}"/>
    <cellStyle name="style1489664620119" xfId="15435" xr:uid="{00000000-0005-0000-0000-000018410000}"/>
    <cellStyle name="style1489664620213" xfId="15436" xr:uid="{00000000-0005-0000-0000-000019410000}"/>
    <cellStyle name="style1489664620306" xfId="15437" xr:uid="{00000000-0005-0000-0000-00001A410000}"/>
    <cellStyle name="style1489664620399" xfId="15438" xr:uid="{00000000-0005-0000-0000-00001B410000}"/>
    <cellStyle name="style1489664620479" xfId="15439" xr:uid="{00000000-0005-0000-0000-00001C410000}"/>
    <cellStyle name="style1489664620588" xfId="15440" xr:uid="{00000000-0005-0000-0000-00001D410000}"/>
    <cellStyle name="style1489664620713" xfId="15441" xr:uid="{00000000-0005-0000-0000-00001E410000}"/>
    <cellStyle name="style1489664620807" xfId="15442" xr:uid="{00000000-0005-0000-0000-00001F410000}"/>
    <cellStyle name="style1489664620885" xfId="15443" xr:uid="{00000000-0005-0000-0000-000020410000}"/>
    <cellStyle name="style1489664620963" xfId="15444" xr:uid="{00000000-0005-0000-0000-000021410000}"/>
    <cellStyle name="style1489664621026" xfId="15445" xr:uid="{00000000-0005-0000-0000-000022410000}"/>
    <cellStyle name="style1489664621104" xfId="15446" xr:uid="{00000000-0005-0000-0000-000023410000}"/>
    <cellStyle name="style1489664621182" xfId="15447" xr:uid="{00000000-0005-0000-0000-000024410000}"/>
    <cellStyle name="style1489664621276" xfId="15448" xr:uid="{00000000-0005-0000-0000-000025410000}"/>
    <cellStyle name="style1489664621354" xfId="15449" xr:uid="{00000000-0005-0000-0000-000026410000}"/>
    <cellStyle name="style1489664621434" xfId="15450" xr:uid="{00000000-0005-0000-0000-000027410000}"/>
    <cellStyle name="style1489664621495" xfId="15451" xr:uid="{00000000-0005-0000-0000-000028410000}"/>
    <cellStyle name="style1489664660835" xfId="15452" xr:uid="{00000000-0005-0000-0000-000029410000}"/>
    <cellStyle name="style1489664660929" xfId="15453" xr:uid="{00000000-0005-0000-0000-00002A410000}"/>
    <cellStyle name="style1489664661023" xfId="15454" xr:uid="{00000000-0005-0000-0000-00002B410000}"/>
    <cellStyle name="style1489664661117" xfId="15455" xr:uid="{00000000-0005-0000-0000-00002C410000}"/>
    <cellStyle name="style1489664661211" xfId="15456" xr:uid="{00000000-0005-0000-0000-00002D410000}"/>
    <cellStyle name="style1489664661304" xfId="15457" xr:uid="{00000000-0005-0000-0000-00002E410000}"/>
    <cellStyle name="style1489664661414" xfId="15458" xr:uid="{00000000-0005-0000-0000-00002F410000}"/>
    <cellStyle name="style1489664661507" xfId="15459" xr:uid="{00000000-0005-0000-0000-000030410000}"/>
    <cellStyle name="style1489664661601" xfId="15460" xr:uid="{00000000-0005-0000-0000-000031410000}"/>
    <cellStyle name="style1489664661694" xfId="15461" xr:uid="{00000000-0005-0000-0000-000032410000}"/>
    <cellStyle name="style1489664661788" xfId="15462" xr:uid="{00000000-0005-0000-0000-000033410000}"/>
    <cellStyle name="style1489664661868" xfId="15463" xr:uid="{00000000-0005-0000-0000-000034410000}"/>
    <cellStyle name="style1489664661962" xfId="15464" xr:uid="{00000000-0005-0000-0000-000035410000}"/>
    <cellStyle name="style1489664662056" xfId="15465" xr:uid="{00000000-0005-0000-0000-000036410000}"/>
    <cellStyle name="style1489664662195" xfId="15466" xr:uid="{00000000-0005-0000-0000-000037410000}"/>
    <cellStyle name="style1489664662289" xfId="15467" xr:uid="{00000000-0005-0000-0000-000038410000}"/>
    <cellStyle name="style1489664662367" xfId="15468" xr:uid="{00000000-0005-0000-0000-000039410000}"/>
    <cellStyle name="style1489664662476" xfId="15469" xr:uid="{00000000-0005-0000-0000-00003A410000}"/>
    <cellStyle name="style1489664662585" xfId="15470" xr:uid="{00000000-0005-0000-0000-00003B410000}"/>
    <cellStyle name="style1489664662679" xfId="15471" xr:uid="{00000000-0005-0000-0000-00003C410000}"/>
    <cellStyle name="style1489664701173" xfId="15472" xr:uid="{00000000-0005-0000-0000-00003D410000}"/>
    <cellStyle name="style1489664701266" xfId="15473" xr:uid="{00000000-0005-0000-0000-00003E410000}"/>
    <cellStyle name="style1489664701359" xfId="15474" xr:uid="{00000000-0005-0000-0000-00003F410000}"/>
    <cellStyle name="style1489664701453" xfId="15475" xr:uid="{00000000-0005-0000-0000-000040410000}"/>
    <cellStyle name="style1489664701547" xfId="15476" xr:uid="{00000000-0005-0000-0000-000041410000}"/>
    <cellStyle name="style1489664701609" xfId="15477" xr:uid="{00000000-0005-0000-0000-000042410000}"/>
    <cellStyle name="style1489664701687" xfId="15478" xr:uid="{00000000-0005-0000-0000-000043410000}"/>
    <cellStyle name="style1489664701781" xfId="15479" xr:uid="{00000000-0005-0000-0000-000044410000}"/>
    <cellStyle name="style1489664701861" xfId="15480" xr:uid="{00000000-0005-0000-0000-000045410000}"/>
    <cellStyle name="style1489664701954" xfId="15481" xr:uid="{00000000-0005-0000-0000-000046410000}"/>
    <cellStyle name="style1489664702048" xfId="15482" xr:uid="{00000000-0005-0000-0000-000047410000}"/>
    <cellStyle name="style1489664702126" xfId="15483" xr:uid="{00000000-0005-0000-0000-000048410000}"/>
    <cellStyle name="style1489664702220" xfId="15484" xr:uid="{00000000-0005-0000-0000-000049410000}"/>
    <cellStyle name="style1489664702315" xfId="15485" xr:uid="{00000000-0005-0000-0000-00004A410000}"/>
    <cellStyle name="style1489664702392" xfId="15486" xr:uid="{00000000-0005-0000-0000-00004B410000}"/>
    <cellStyle name="style1489664702486" xfId="15487" xr:uid="{00000000-0005-0000-0000-00004C410000}"/>
    <cellStyle name="style1489664702579" xfId="15488" xr:uid="{00000000-0005-0000-0000-00004D410000}"/>
    <cellStyle name="style1489664702673" xfId="15489" xr:uid="{00000000-0005-0000-0000-00004E410000}"/>
    <cellStyle name="style1489664702814" xfId="15490" xr:uid="{00000000-0005-0000-0000-00004F410000}"/>
    <cellStyle name="style1489664702909" xfId="15491" xr:uid="{00000000-0005-0000-0000-000050410000}"/>
    <cellStyle name="style1489664703002" xfId="15492" xr:uid="{00000000-0005-0000-0000-000051410000}"/>
    <cellStyle name="style1489664703081" xfId="15493" xr:uid="{00000000-0005-0000-0000-000052410000}"/>
    <cellStyle name="style1489664703174" xfId="15494" xr:uid="{00000000-0005-0000-0000-000053410000}"/>
    <cellStyle name="style1489664703268" xfId="15495" xr:uid="{00000000-0005-0000-0000-000054410000}"/>
    <cellStyle name="style1489664703360" xfId="15496" xr:uid="{00000000-0005-0000-0000-000055410000}"/>
    <cellStyle name="style1489664703440" xfId="15497" xr:uid="{00000000-0005-0000-0000-000056410000}"/>
    <cellStyle name="style1489664703534" xfId="15498" xr:uid="{00000000-0005-0000-0000-000057410000}"/>
    <cellStyle name="style1489664703612" xfId="15499" xr:uid="{00000000-0005-0000-0000-000058410000}"/>
    <cellStyle name="style1489664703706" xfId="15500" xr:uid="{00000000-0005-0000-0000-000059410000}"/>
    <cellStyle name="style1489664703784" xfId="15501" xr:uid="{00000000-0005-0000-0000-00005A410000}"/>
    <cellStyle name="style1489664703878" xfId="15502" xr:uid="{00000000-0005-0000-0000-00005B410000}"/>
    <cellStyle name="style1489664703988" xfId="15503" xr:uid="{00000000-0005-0000-0000-00005C410000}"/>
    <cellStyle name="style1489664704066" xfId="15504" xr:uid="{00000000-0005-0000-0000-00005D410000}"/>
    <cellStyle name="style1489664704160" xfId="15505" xr:uid="{00000000-0005-0000-0000-00005E410000}"/>
    <cellStyle name="style1489664704253" xfId="15506" xr:uid="{00000000-0005-0000-0000-00005F410000}"/>
    <cellStyle name="style1489664742399" xfId="15507" xr:uid="{00000000-0005-0000-0000-000060410000}"/>
    <cellStyle name="style1489664742509" xfId="15508" xr:uid="{00000000-0005-0000-0000-000061410000}"/>
    <cellStyle name="style1489664742587" xfId="15509" xr:uid="{00000000-0005-0000-0000-000062410000}"/>
    <cellStyle name="style1489664742681" xfId="15510" xr:uid="{00000000-0005-0000-0000-000063410000}"/>
    <cellStyle name="style1489664742775" xfId="15511" xr:uid="{00000000-0005-0000-0000-000064410000}"/>
    <cellStyle name="style1489664742837" xfId="15512" xr:uid="{00000000-0005-0000-0000-000065410000}"/>
    <cellStyle name="style1489664742915" xfId="15513" xr:uid="{00000000-0005-0000-0000-000066410000}"/>
    <cellStyle name="style1489664743010" xfId="15514" xr:uid="{00000000-0005-0000-0000-000067410000}"/>
    <cellStyle name="style1489664743104" xfId="15515" xr:uid="{00000000-0005-0000-0000-000068410000}"/>
    <cellStyle name="style1489664743182" xfId="15516" xr:uid="{00000000-0005-0000-0000-000069410000}"/>
    <cellStyle name="style1489664743276" xfId="15517" xr:uid="{00000000-0005-0000-0000-00006A410000}"/>
    <cellStyle name="style1489664743354" xfId="15518" xr:uid="{00000000-0005-0000-0000-00006B410000}"/>
    <cellStyle name="style1489664743448" xfId="15519" xr:uid="{00000000-0005-0000-0000-00006C410000}"/>
    <cellStyle name="style1489664743542" xfId="15520" xr:uid="{00000000-0005-0000-0000-00006D410000}"/>
    <cellStyle name="style1489664743620" xfId="15521" xr:uid="{00000000-0005-0000-0000-00006E410000}"/>
    <cellStyle name="style1489664743713" xfId="15522" xr:uid="{00000000-0005-0000-0000-00006F410000}"/>
    <cellStyle name="style1489664743807" xfId="15523" xr:uid="{00000000-0005-0000-0000-000070410000}"/>
    <cellStyle name="style1489664743885" xfId="15524" xr:uid="{00000000-0005-0000-0000-000071410000}"/>
    <cellStyle name="style1489664744042" xfId="15525" xr:uid="{00000000-0005-0000-0000-000072410000}"/>
    <cellStyle name="style1489664744136" xfId="15526" xr:uid="{00000000-0005-0000-0000-000073410000}"/>
    <cellStyle name="style1489664744214" xfId="15527" xr:uid="{00000000-0005-0000-0000-000074410000}"/>
    <cellStyle name="style1489664744308" xfId="15528" xr:uid="{00000000-0005-0000-0000-000075410000}"/>
    <cellStyle name="style1489664744401" xfId="15529" xr:uid="{00000000-0005-0000-0000-000076410000}"/>
    <cellStyle name="style1489664744480" xfId="15530" xr:uid="{00000000-0005-0000-0000-000077410000}"/>
    <cellStyle name="style1489664744574" xfId="15531" xr:uid="{00000000-0005-0000-0000-000078410000}"/>
    <cellStyle name="style1489664744668" xfId="15532" xr:uid="{00000000-0005-0000-0000-000079410000}"/>
    <cellStyle name="style1489664744746" xfId="15533" xr:uid="{00000000-0005-0000-0000-00007A410000}"/>
    <cellStyle name="style1489664744840" xfId="15534" xr:uid="{00000000-0005-0000-0000-00007B410000}"/>
    <cellStyle name="style1489664744934" xfId="15535" xr:uid="{00000000-0005-0000-0000-00007C410000}"/>
    <cellStyle name="style1489664745024" xfId="15536" xr:uid="{00000000-0005-0000-0000-00007D410000}"/>
    <cellStyle name="style1489664745106" xfId="15537" xr:uid="{00000000-0005-0000-0000-00007E410000}"/>
    <cellStyle name="style1489664745200" xfId="15538" xr:uid="{00000000-0005-0000-0000-00007F410000}"/>
    <cellStyle name="style1489664745309" xfId="15539" xr:uid="{00000000-0005-0000-0000-000080410000}"/>
    <cellStyle name="style1489664745403" xfId="15540" xr:uid="{00000000-0005-0000-0000-000081410000}"/>
    <cellStyle name="style1489664745496" xfId="15541" xr:uid="{00000000-0005-0000-0000-000082410000}"/>
    <cellStyle name="style1489668012756" xfId="15542" xr:uid="{00000000-0005-0000-0000-000083410000}"/>
    <cellStyle name="style1489668012865" xfId="15543" xr:uid="{00000000-0005-0000-0000-000084410000}"/>
    <cellStyle name="style1489668012974" xfId="15544" xr:uid="{00000000-0005-0000-0000-000085410000}"/>
    <cellStyle name="style1489668013099" xfId="15545" xr:uid="{00000000-0005-0000-0000-000086410000}"/>
    <cellStyle name="style1489668013209" xfId="15546" xr:uid="{00000000-0005-0000-0000-000087410000}"/>
    <cellStyle name="style1489668013303" xfId="15547" xr:uid="{00000000-0005-0000-0000-000088410000}"/>
    <cellStyle name="style1489668013420" xfId="15548" xr:uid="{00000000-0005-0000-0000-000089410000}"/>
    <cellStyle name="style1489668013521" xfId="15549" xr:uid="{00000000-0005-0000-0000-00008A410000}"/>
    <cellStyle name="style1489668013584" xfId="15550" xr:uid="{00000000-0005-0000-0000-00008B410000}"/>
    <cellStyle name="style1489668013693" xfId="15551" xr:uid="{00000000-0005-0000-0000-00008C410000}"/>
    <cellStyle name="style1489668013850" xfId="15552" xr:uid="{00000000-0005-0000-0000-00008D410000}"/>
    <cellStyle name="style1489668013960" xfId="15553" xr:uid="{00000000-0005-0000-0000-00008E410000}"/>
    <cellStyle name="style1489668014038" xfId="15554" xr:uid="{00000000-0005-0000-0000-00008F410000}"/>
    <cellStyle name="style1489668014117" xfId="15555" xr:uid="{00000000-0005-0000-0000-000090410000}"/>
    <cellStyle name="style1489668014195" xfId="15556" xr:uid="{00000000-0005-0000-0000-000091410000}"/>
    <cellStyle name="style1489668014320" xfId="15557" xr:uid="{00000000-0005-0000-0000-000092410000}"/>
    <cellStyle name="style1489668014476" xfId="15558" xr:uid="{00000000-0005-0000-0000-000093410000}"/>
    <cellStyle name="style1489668014570" xfId="15559" xr:uid="{00000000-0005-0000-0000-000094410000}"/>
    <cellStyle name="style1489668014679" xfId="15560" xr:uid="{00000000-0005-0000-0000-000095410000}"/>
    <cellStyle name="style1489668014773" xfId="15561" xr:uid="{00000000-0005-0000-0000-000096410000}"/>
    <cellStyle name="style1489668014914" xfId="15562" xr:uid="{00000000-0005-0000-0000-000097410000}"/>
    <cellStyle name="style1489668015009" xfId="15563" xr:uid="{00000000-0005-0000-0000-000098410000}"/>
    <cellStyle name="style1489668015118" xfId="15564" xr:uid="{00000000-0005-0000-0000-000099410000}"/>
    <cellStyle name="style1489668015227" xfId="15565" xr:uid="{00000000-0005-0000-0000-00009A410000}"/>
    <cellStyle name="style1489668015337" xfId="15566" xr:uid="{00000000-0005-0000-0000-00009B410000}"/>
    <cellStyle name="style1489668015453" xfId="15567" xr:uid="{00000000-0005-0000-0000-00009C410000}"/>
    <cellStyle name="style1489668015555" xfId="15568" xr:uid="{00000000-0005-0000-0000-00009D410000}"/>
    <cellStyle name="style1489668015633" xfId="15569" xr:uid="{00000000-0005-0000-0000-00009E410000}"/>
    <cellStyle name="style1489668015742" xfId="15570" xr:uid="{00000000-0005-0000-0000-00009F410000}"/>
    <cellStyle name="style1489668015836" xfId="15571" xr:uid="{00000000-0005-0000-0000-0000A0410000}"/>
    <cellStyle name="style1489668015993" xfId="15572" xr:uid="{00000000-0005-0000-0000-0000A1410000}"/>
    <cellStyle name="style1489668016072" xfId="15573" xr:uid="{00000000-0005-0000-0000-0000A2410000}"/>
    <cellStyle name="style1489668054174" xfId="15574" xr:uid="{00000000-0005-0000-0000-0000A3410000}"/>
    <cellStyle name="style1489668054267" xfId="15575" xr:uid="{00000000-0005-0000-0000-0000A4410000}"/>
    <cellStyle name="style1489668054361" xfId="15576" xr:uid="{00000000-0005-0000-0000-0000A5410000}"/>
    <cellStyle name="style1489668054455" xfId="15577" xr:uid="{00000000-0005-0000-0000-0000A6410000}"/>
    <cellStyle name="style1489668054533" xfId="15578" xr:uid="{00000000-0005-0000-0000-0000A7410000}"/>
    <cellStyle name="style1489668054641" xfId="15579" xr:uid="{00000000-0005-0000-0000-0000A8410000}"/>
    <cellStyle name="style1489668054722" xfId="15580" xr:uid="{00000000-0005-0000-0000-0000A9410000}"/>
    <cellStyle name="style1489668054815" xfId="15581" xr:uid="{00000000-0005-0000-0000-0000AA410000}"/>
    <cellStyle name="style1489668054878" xfId="15582" xr:uid="{00000000-0005-0000-0000-0000AB410000}"/>
    <cellStyle name="style1489668054987" xfId="15583" xr:uid="{00000000-0005-0000-0000-0000AC410000}"/>
    <cellStyle name="style1489668055097" xfId="15584" xr:uid="{00000000-0005-0000-0000-0000AD410000}"/>
    <cellStyle name="style1489668055189" xfId="15585" xr:uid="{00000000-0005-0000-0000-0000AE410000}"/>
    <cellStyle name="style1489668055268" xfId="15586" xr:uid="{00000000-0005-0000-0000-0000AF410000}"/>
    <cellStyle name="style1489668055346" xfId="15587" xr:uid="{00000000-0005-0000-0000-0000B0410000}"/>
    <cellStyle name="style1489668055424" xfId="15588" xr:uid="{00000000-0005-0000-0000-0000B1410000}"/>
    <cellStyle name="style1489668055518" xfId="15589" xr:uid="{00000000-0005-0000-0000-0000B2410000}"/>
    <cellStyle name="style1489668055611" xfId="15590" xr:uid="{00000000-0005-0000-0000-0000B3410000}"/>
    <cellStyle name="style1489668055722" xfId="15591" xr:uid="{00000000-0005-0000-0000-0000B4410000}"/>
    <cellStyle name="style1489668055863" xfId="15592" xr:uid="{00000000-0005-0000-0000-0000B5410000}"/>
    <cellStyle name="style1489668055957" xfId="15593" xr:uid="{00000000-0005-0000-0000-0000B6410000}"/>
    <cellStyle name="style1489668056050" xfId="15594" xr:uid="{00000000-0005-0000-0000-0000B7410000}"/>
    <cellStyle name="style1489668056154" xfId="15595" xr:uid="{00000000-0005-0000-0000-0000B8410000}"/>
    <cellStyle name="style1489668056239" xfId="15596" xr:uid="{00000000-0005-0000-0000-0000B9410000}"/>
    <cellStyle name="style1489668056317" xfId="15597" xr:uid="{00000000-0005-0000-0000-0000BA410000}"/>
    <cellStyle name="style1489668056411" xfId="15598" xr:uid="{00000000-0005-0000-0000-0000BB410000}"/>
    <cellStyle name="style1489668056505" xfId="15599" xr:uid="{00000000-0005-0000-0000-0000BC410000}"/>
    <cellStyle name="style1489668056583" xfId="15600" xr:uid="{00000000-0005-0000-0000-0000BD410000}"/>
    <cellStyle name="style1489668056674" xfId="15601" xr:uid="{00000000-0005-0000-0000-0000BE410000}"/>
    <cellStyle name="style1489668056754" xfId="15602" xr:uid="{00000000-0005-0000-0000-0000BF410000}"/>
    <cellStyle name="style1489668056848" xfId="15603" xr:uid="{00000000-0005-0000-0000-0000C0410000}"/>
    <cellStyle name="style1489668056973" xfId="15604" xr:uid="{00000000-0005-0000-0000-0000C1410000}"/>
    <cellStyle name="style1489668057051" xfId="15605" xr:uid="{00000000-0005-0000-0000-0000C2410000}"/>
    <cellStyle name="style1489668096029" xfId="15606" xr:uid="{00000000-0005-0000-0000-0000C3410000}"/>
    <cellStyle name="style1489668096123" xfId="15607" xr:uid="{00000000-0005-0000-0000-0000C4410000}"/>
    <cellStyle name="style1489668096217" xfId="15608" xr:uid="{00000000-0005-0000-0000-0000C5410000}"/>
    <cellStyle name="style1489668096310" xfId="15609" xr:uid="{00000000-0005-0000-0000-0000C6410000}"/>
    <cellStyle name="style1489668096405" xfId="15610" xr:uid="{00000000-0005-0000-0000-0000C7410000}"/>
    <cellStyle name="style1489668096483" xfId="15611" xr:uid="{00000000-0005-0000-0000-0000C8410000}"/>
    <cellStyle name="style1489668096577" xfId="15612" xr:uid="{00000000-0005-0000-0000-0000C9410000}"/>
    <cellStyle name="style1489668096655" xfId="15613" xr:uid="{00000000-0005-0000-0000-0000CA410000}"/>
    <cellStyle name="style1489668096733" xfId="15614" xr:uid="{00000000-0005-0000-0000-0000CB410000}"/>
    <cellStyle name="style1489668096827" xfId="15615" xr:uid="{00000000-0005-0000-0000-0000CC410000}"/>
    <cellStyle name="style1489668096952" xfId="15616" xr:uid="{00000000-0005-0000-0000-0000CD410000}"/>
    <cellStyle name="style1489668097046" xfId="15617" xr:uid="{00000000-0005-0000-0000-0000CE410000}"/>
    <cellStyle name="style1489668097124" xfId="15618" xr:uid="{00000000-0005-0000-0000-0000CF410000}"/>
    <cellStyle name="style1489668097218" xfId="15619" xr:uid="{00000000-0005-0000-0000-0000D0410000}"/>
    <cellStyle name="style1489668097312" xfId="15620" xr:uid="{00000000-0005-0000-0000-0000D1410000}"/>
    <cellStyle name="style1489668097407" xfId="15621" xr:uid="{00000000-0005-0000-0000-0000D2410000}"/>
    <cellStyle name="style1489668097516" xfId="15622" xr:uid="{00000000-0005-0000-0000-0000D3410000}"/>
    <cellStyle name="style1489668097672" xfId="15623" xr:uid="{00000000-0005-0000-0000-0000D4410000}"/>
    <cellStyle name="style1489668097782" xfId="15624" xr:uid="{00000000-0005-0000-0000-0000D5410000}"/>
    <cellStyle name="style1489668097883" xfId="15625" xr:uid="{00000000-0005-0000-0000-0000D6410000}"/>
    <cellStyle name="style1489668097968" xfId="15626" xr:uid="{00000000-0005-0000-0000-0000D7410000}"/>
    <cellStyle name="style1489668098046" xfId="15627" xr:uid="{00000000-0005-0000-0000-0000D8410000}"/>
    <cellStyle name="style1489668098140" xfId="15628" xr:uid="{00000000-0005-0000-0000-0000D9410000}"/>
    <cellStyle name="style1489668098234" xfId="15629" xr:uid="{00000000-0005-0000-0000-0000DA410000}"/>
    <cellStyle name="style1489668098328" xfId="15630" xr:uid="{00000000-0005-0000-0000-0000DB410000}"/>
    <cellStyle name="style1489668098407" xfId="15631" xr:uid="{00000000-0005-0000-0000-0000DC410000}"/>
    <cellStyle name="style1489668098501" xfId="15632" xr:uid="{00000000-0005-0000-0000-0000DD410000}"/>
    <cellStyle name="style1489668098579" xfId="15633" xr:uid="{00000000-0005-0000-0000-0000DE410000}"/>
    <cellStyle name="style1489668098657" xfId="15634" xr:uid="{00000000-0005-0000-0000-0000DF410000}"/>
    <cellStyle name="style1489668098751" xfId="15635" xr:uid="{00000000-0005-0000-0000-0000E0410000}"/>
    <cellStyle name="style1489668098907" xfId="15636" xr:uid="{00000000-0005-0000-0000-0000E1410000}"/>
    <cellStyle name="style1489668098970" xfId="15637" xr:uid="{00000000-0005-0000-0000-0000E2410000}"/>
    <cellStyle name="style1489668477499" xfId="15638" xr:uid="{00000000-0005-0000-0000-0000E3410000}"/>
    <cellStyle name="style1489668477624" xfId="15639" xr:uid="{00000000-0005-0000-0000-0000E4410000}"/>
    <cellStyle name="style1489668477719" xfId="15640" xr:uid="{00000000-0005-0000-0000-0000E5410000}"/>
    <cellStyle name="style1489668477828" xfId="15641" xr:uid="{00000000-0005-0000-0000-0000E6410000}"/>
    <cellStyle name="style1489668477922" xfId="15642" xr:uid="{00000000-0005-0000-0000-0000E7410000}"/>
    <cellStyle name="style1489668478032" xfId="15643" xr:uid="{00000000-0005-0000-0000-0000E8410000}"/>
    <cellStyle name="style1489668478141" xfId="15644" xr:uid="{00000000-0005-0000-0000-0000E9410000}"/>
    <cellStyle name="style1489668478250" xfId="15645" xr:uid="{00000000-0005-0000-0000-0000EA410000}"/>
    <cellStyle name="style1489668478329" xfId="15646" xr:uid="{00000000-0005-0000-0000-0000EB410000}"/>
    <cellStyle name="style1489668478438" xfId="15647" xr:uid="{00000000-0005-0000-0000-0000EC410000}"/>
    <cellStyle name="style1489668478563" xfId="15648" xr:uid="{00000000-0005-0000-0000-0000ED410000}"/>
    <cellStyle name="style1489668478673" xfId="15649" xr:uid="{00000000-0005-0000-0000-0000EE410000}"/>
    <cellStyle name="style1489668478752" xfId="15650" xr:uid="{00000000-0005-0000-0000-0000EF410000}"/>
    <cellStyle name="style1489668478830" xfId="15651" xr:uid="{00000000-0005-0000-0000-0000F0410000}"/>
    <cellStyle name="style1489668478908" xfId="15652" xr:uid="{00000000-0005-0000-0000-0000F1410000}"/>
    <cellStyle name="style1489668479017" xfId="15653" xr:uid="{00000000-0005-0000-0000-0000F2410000}"/>
    <cellStyle name="style1489668479204" xfId="15654" xr:uid="{00000000-0005-0000-0000-0000F3410000}"/>
    <cellStyle name="style1489668479360" xfId="15655" xr:uid="{00000000-0005-0000-0000-0000F4410000}"/>
    <cellStyle name="style1489668479470" xfId="15656" xr:uid="{00000000-0005-0000-0000-0000F5410000}"/>
    <cellStyle name="style1489668479579" xfId="15657" xr:uid="{00000000-0005-0000-0000-0000F6410000}"/>
    <cellStyle name="style1489668479674" xfId="15658" xr:uid="{00000000-0005-0000-0000-0000F7410000}"/>
    <cellStyle name="style1489668479783" xfId="15659" xr:uid="{00000000-0005-0000-0000-0000F8410000}"/>
    <cellStyle name="style1489668479877" xfId="15660" xr:uid="{00000000-0005-0000-0000-0000F9410000}"/>
    <cellStyle name="style1489668479986" xfId="15661" xr:uid="{00000000-0005-0000-0000-0000FA410000}"/>
    <cellStyle name="style1489668480096" xfId="15662" xr:uid="{00000000-0005-0000-0000-0000FB410000}"/>
    <cellStyle name="style1489668480190" xfId="15663" xr:uid="{00000000-0005-0000-0000-0000FC410000}"/>
    <cellStyle name="style1489668480299" xfId="15664" xr:uid="{00000000-0005-0000-0000-0000FD410000}"/>
    <cellStyle name="style1489668480362" xfId="15665" xr:uid="{00000000-0005-0000-0000-0000FE410000}"/>
    <cellStyle name="style1489668480471" xfId="15666" xr:uid="{00000000-0005-0000-0000-0000FF410000}"/>
    <cellStyle name="style1489668480565" xfId="15667" xr:uid="{00000000-0005-0000-0000-000000420000}"/>
    <cellStyle name="style1489668480707" xfId="15668" xr:uid="{00000000-0005-0000-0000-000001420000}"/>
    <cellStyle name="style1489668480800" xfId="15669" xr:uid="{00000000-0005-0000-0000-000002420000}"/>
    <cellStyle name="style1489668518760" xfId="15670" xr:uid="{00000000-0005-0000-0000-000003420000}"/>
    <cellStyle name="style1489668518854" xfId="15671" xr:uid="{00000000-0005-0000-0000-000004420000}"/>
    <cellStyle name="style1489668518948" xfId="15672" xr:uid="{00000000-0005-0000-0000-000005420000}"/>
    <cellStyle name="style1489668519041" xfId="15673" xr:uid="{00000000-0005-0000-0000-000006420000}"/>
    <cellStyle name="style1489668519120" xfId="15674" xr:uid="{00000000-0005-0000-0000-000007420000}"/>
    <cellStyle name="style1489668519213" xfId="15675" xr:uid="{00000000-0005-0000-0000-000008420000}"/>
    <cellStyle name="style1489668519308" xfId="15676" xr:uid="{00000000-0005-0000-0000-000009420000}"/>
    <cellStyle name="style1489668519386" xfId="15677" xr:uid="{00000000-0005-0000-0000-00000A420000}"/>
    <cellStyle name="style1489668519465" xfId="15678" xr:uid="{00000000-0005-0000-0000-00000B420000}"/>
    <cellStyle name="style1489668519558" xfId="15679" xr:uid="{00000000-0005-0000-0000-00000C420000}"/>
    <cellStyle name="style1489668519668" xfId="15680" xr:uid="{00000000-0005-0000-0000-00000D420000}"/>
    <cellStyle name="style1489668519746" xfId="15681" xr:uid="{00000000-0005-0000-0000-00000E420000}"/>
    <cellStyle name="style1489668519839" xfId="15682" xr:uid="{00000000-0005-0000-0000-00000F420000}"/>
    <cellStyle name="style1489668519917" xfId="15683" xr:uid="{00000000-0005-0000-0000-000010420000}"/>
    <cellStyle name="style1489668519995" xfId="15684" xr:uid="{00000000-0005-0000-0000-000011420000}"/>
    <cellStyle name="style1489668520089" xfId="15685" xr:uid="{00000000-0005-0000-0000-000012420000}"/>
    <cellStyle name="style1489668520182" xfId="15686" xr:uid="{00000000-0005-0000-0000-000013420000}"/>
    <cellStyle name="style1489668520261" xfId="15687" xr:uid="{00000000-0005-0000-0000-000014420000}"/>
    <cellStyle name="style1489668520434" xfId="15688" xr:uid="{00000000-0005-0000-0000-000015420000}"/>
    <cellStyle name="style1489668520590" xfId="15689" xr:uid="{00000000-0005-0000-0000-000016420000}"/>
    <cellStyle name="style1489668520684" xfId="15690" xr:uid="{00000000-0005-0000-0000-000017420000}"/>
    <cellStyle name="style1489668520762" xfId="15691" xr:uid="{00000000-0005-0000-0000-000018420000}"/>
    <cellStyle name="style1489668520856" xfId="15692" xr:uid="{00000000-0005-0000-0000-000019420000}"/>
    <cellStyle name="style1489668520950" xfId="15693" xr:uid="{00000000-0005-0000-0000-00001A420000}"/>
    <cellStyle name="style1489668521028" xfId="15694" xr:uid="{00000000-0005-0000-0000-00001B420000}"/>
    <cellStyle name="style1489668521121" xfId="15695" xr:uid="{00000000-0005-0000-0000-00001C420000}"/>
    <cellStyle name="style1489668521215" xfId="15696" xr:uid="{00000000-0005-0000-0000-00001D420000}"/>
    <cellStyle name="style1489668521278" xfId="15697" xr:uid="{00000000-0005-0000-0000-00001E420000}"/>
    <cellStyle name="style1489668521373" xfId="15698" xr:uid="{00000000-0005-0000-0000-00001F420000}"/>
    <cellStyle name="style1489668521466" xfId="15699" xr:uid="{00000000-0005-0000-0000-000020420000}"/>
    <cellStyle name="style1489668521591" xfId="15700" xr:uid="{00000000-0005-0000-0000-000021420000}"/>
    <cellStyle name="style1489668521654" xfId="15701" xr:uid="{00000000-0005-0000-0000-000022420000}"/>
    <cellStyle name="style1489668560537" xfId="15702" xr:uid="{00000000-0005-0000-0000-000023420000}"/>
    <cellStyle name="style1489668560630" xfId="15703" xr:uid="{00000000-0005-0000-0000-000024420000}"/>
    <cellStyle name="style1489668560709" xfId="15704" xr:uid="{00000000-0005-0000-0000-000025420000}"/>
    <cellStyle name="style1489668560802" xfId="15705" xr:uid="{00000000-0005-0000-0000-000026420000}"/>
    <cellStyle name="style1489668560896" xfId="15706" xr:uid="{00000000-0005-0000-0000-000027420000}"/>
    <cellStyle name="style1489668560990" xfId="15707" xr:uid="{00000000-0005-0000-0000-000028420000}"/>
    <cellStyle name="style1489668561067" xfId="15708" xr:uid="{00000000-0005-0000-0000-000029420000}"/>
    <cellStyle name="style1489668561161" xfId="15709" xr:uid="{00000000-0005-0000-0000-00002A420000}"/>
    <cellStyle name="style1489668561239" xfId="15710" xr:uid="{00000000-0005-0000-0000-00002B420000}"/>
    <cellStyle name="style1489668561333" xfId="15711" xr:uid="{00000000-0005-0000-0000-00002C420000}"/>
    <cellStyle name="style1489668561458" xfId="15712" xr:uid="{00000000-0005-0000-0000-00002D420000}"/>
    <cellStyle name="style1489668561552" xfId="15713" xr:uid="{00000000-0005-0000-0000-00002E420000}"/>
    <cellStyle name="style1489668561630" xfId="15714" xr:uid="{00000000-0005-0000-0000-00002F420000}"/>
    <cellStyle name="style1489668561724" xfId="15715" xr:uid="{00000000-0005-0000-0000-000030420000}"/>
    <cellStyle name="style1489668561802" xfId="15716" xr:uid="{00000000-0005-0000-0000-000031420000}"/>
    <cellStyle name="style1489668561881" xfId="15717" xr:uid="{00000000-0005-0000-0000-000032420000}"/>
    <cellStyle name="style1489668561999" xfId="15718" xr:uid="{00000000-0005-0000-0000-000033420000}"/>
    <cellStyle name="style1489668562147" xfId="15719" xr:uid="{00000000-0005-0000-0000-000034420000}"/>
    <cellStyle name="style1489668562319" xfId="15720" xr:uid="{00000000-0005-0000-0000-000035420000}"/>
    <cellStyle name="style1489668562428" xfId="15721" xr:uid="{00000000-0005-0000-0000-000036420000}"/>
    <cellStyle name="style1489668562522" xfId="15722" xr:uid="{00000000-0005-0000-0000-000037420000}"/>
    <cellStyle name="style1489668562616" xfId="15723" xr:uid="{00000000-0005-0000-0000-000038420000}"/>
    <cellStyle name="style1489668562694" xfId="15724" xr:uid="{00000000-0005-0000-0000-000039420000}"/>
    <cellStyle name="style1489668562788" xfId="15725" xr:uid="{00000000-0005-0000-0000-00003A420000}"/>
    <cellStyle name="style1489668562881" xfId="15726" xr:uid="{00000000-0005-0000-0000-00003B420000}"/>
    <cellStyle name="style1489668562959" xfId="15727" xr:uid="{00000000-0005-0000-0000-00003C420000}"/>
    <cellStyle name="style1489668563054" xfId="15728" xr:uid="{00000000-0005-0000-0000-00003D420000}"/>
    <cellStyle name="style1489668563132" xfId="15729" xr:uid="{00000000-0005-0000-0000-00003E420000}"/>
    <cellStyle name="style1489668563211" xfId="15730" xr:uid="{00000000-0005-0000-0000-00003F420000}"/>
    <cellStyle name="style1489668563304" xfId="15731" xr:uid="{00000000-0005-0000-0000-000040420000}"/>
    <cellStyle name="style1489668563445" xfId="15732" xr:uid="{00000000-0005-0000-0000-000041420000}"/>
    <cellStyle name="style1489668563535" xfId="15733" xr:uid="{00000000-0005-0000-0000-000042420000}"/>
    <cellStyle name="style1489669697450" xfId="15734" xr:uid="{00000000-0005-0000-0000-000043420000}"/>
    <cellStyle name="style1489669697544" xfId="15735" xr:uid="{00000000-0005-0000-0000-000044420000}"/>
    <cellStyle name="style1489669697637" xfId="15736" xr:uid="{00000000-0005-0000-0000-000045420000}"/>
    <cellStyle name="style1489669697747" xfId="15737" xr:uid="{00000000-0005-0000-0000-000046420000}"/>
    <cellStyle name="style1489669697842" xfId="15738" xr:uid="{00000000-0005-0000-0000-000047420000}"/>
    <cellStyle name="style1489669697936" xfId="15739" xr:uid="{00000000-0005-0000-0000-000048420000}"/>
    <cellStyle name="style1489669698014" xfId="15740" xr:uid="{00000000-0005-0000-0000-000049420000}"/>
    <cellStyle name="style1489669698123" xfId="15741" xr:uid="{00000000-0005-0000-0000-00004A420000}"/>
    <cellStyle name="style1489669698217" xfId="15742" xr:uid="{00000000-0005-0000-0000-00004B420000}"/>
    <cellStyle name="style1489669698309" xfId="15743" xr:uid="{00000000-0005-0000-0000-00004C420000}"/>
    <cellStyle name="style1489669698405" xfId="15744" xr:uid="{00000000-0005-0000-0000-00004D420000}"/>
    <cellStyle name="style1489669698498" xfId="15745" xr:uid="{00000000-0005-0000-0000-00004E420000}"/>
    <cellStyle name="style1489669698608" xfId="15746" xr:uid="{00000000-0005-0000-0000-00004F420000}"/>
    <cellStyle name="style1489669698686" xfId="15747" xr:uid="{00000000-0005-0000-0000-000050420000}"/>
    <cellStyle name="style1489669698795" xfId="15748" xr:uid="{00000000-0005-0000-0000-000051420000}"/>
    <cellStyle name="style1489669698906" xfId="15749" xr:uid="{00000000-0005-0000-0000-000052420000}"/>
    <cellStyle name="style1489669699046" xfId="15750" xr:uid="{00000000-0005-0000-0000-000053420000}"/>
    <cellStyle name="style1489669699203" xfId="15751" xr:uid="{00000000-0005-0000-0000-000054420000}"/>
    <cellStyle name="style1489669699296" xfId="15752" xr:uid="{00000000-0005-0000-0000-000055420000}"/>
    <cellStyle name="style1489669699406" xfId="15753" xr:uid="{00000000-0005-0000-0000-000056420000}"/>
    <cellStyle name="style1489669699500" xfId="15754" xr:uid="{00000000-0005-0000-0000-000057420000}"/>
    <cellStyle name="style1489669699609" xfId="15755" xr:uid="{00000000-0005-0000-0000-000058420000}"/>
    <cellStyle name="style1489669699703" xfId="15756" xr:uid="{00000000-0005-0000-0000-000059420000}"/>
    <cellStyle name="style1489669699812" xfId="15757" xr:uid="{00000000-0005-0000-0000-00005A420000}"/>
    <cellStyle name="style1489669699906" xfId="15758" xr:uid="{00000000-0005-0000-0000-00005B420000}"/>
    <cellStyle name="style1489669700015" xfId="15759" xr:uid="{00000000-0005-0000-0000-00005C420000}"/>
    <cellStyle name="style1489669700114" xfId="15760" xr:uid="{00000000-0005-0000-0000-00005D420000}"/>
    <cellStyle name="style1489669700239" xfId="15761" xr:uid="{00000000-0005-0000-0000-00005E420000}"/>
    <cellStyle name="style1489669700345" xfId="15762" xr:uid="{00000000-0005-0000-0000-00005F420000}"/>
    <cellStyle name="style1489669700438" xfId="15763" xr:uid="{00000000-0005-0000-0000-000060420000}"/>
    <cellStyle name="style1489669700547" xfId="15764" xr:uid="{00000000-0005-0000-0000-000061420000}"/>
    <cellStyle name="style1489669738836" xfId="15765" xr:uid="{00000000-0005-0000-0000-000062420000}"/>
    <cellStyle name="style1489669738945" xfId="15766" xr:uid="{00000000-0005-0000-0000-000063420000}"/>
    <cellStyle name="style1489669739023" xfId="15767" xr:uid="{00000000-0005-0000-0000-000064420000}"/>
    <cellStyle name="style1489669739117" xfId="15768" xr:uid="{00000000-0005-0000-0000-000065420000}"/>
    <cellStyle name="style1489669739197" xfId="15769" xr:uid="{00000000-0005-0000-0000-000066420000}"/>
    <cellStyle name="style1489669739290" xfId="15770" xr:uid="{00000000-0005-0000-0000-000067420000}"/>
    <cellStyle name="style1489669739384" xfId="15771" xr:uid="{00000000-0005-0000-0000-000068420000}"/>
    <cellStyle name="style1489669739462" xfId="15772" xr:uid="{00000000-0005-0000-0000-000069420000}"/>
    <cellStyle name="style1489669739556" xfId="15773" xr:uid="{00000000-0005-0000-0000-00006A420000}"/>
    <cellStyle name="style1489669739650" xfId="15774" xr:uid="{00000000-0005-0000-0000-00006B420000}"/>
    <cellStyle name="style1489669739744" xfId="15775" xr:uid="{00000000-0005-0000-0000-00006C420000}"/>
    <cellStyle name="style1489669739822" xfId="15776" xr:uid="{00000000-0005-0000-0000-00006D420000}"/>
    <cellStyle name="style1489669739916" xfId="15777" xr:uid="{00000000-0005-0000-0000-00006E420000}"/>
    <cellStyle name="style1489669740018" xfId="15778" xr:uid="{00000000-0005-0000-0000-00006F420000}"/>
    <cellStyle name="style1489669740118" xfId="15779" xr:uid="{00000000-0005-0000-0000-000070420000}"/>
    <cellStyle name="style1489669740197" xfId="15780" xr:uid="{00000000-0005-0000-0000-000071420000}"/>
    <cellStyle name="style1489669740290" xfId="15781" xr:uid="{00000000-0005-0000-0000-000072420000}"/>
    <cellStyle name="style1489669740400" xfId="15782" xr:uid="{00000000-0005-0000-0000-000073420000}"/>
    <cellStyle name="style1489669740542" xfId="15783" xr:uid="{00000000-0005-0000-0000-000074420000}"/>
    <cellStyle name="style1489669740651" xfId="15784" xr:uid="{00000000-0005-0000-0000-000075420000}"/>
    <cellStyle name="style1489669740745" xfId="15785" xr:uid="{00000000-0005-0000-0000-000076420000}"/>
    <cellStyle name="style1489669740823" xfId="15786" xr:uid="{00000000-0005-0000-0000-000077420000}"/>
    <cellStyle name="style1489669740917" xfId="15787" xr:uid="{00000000-0005-0000-0000-000078420000}"/>
    <cellStyle name="style1489669741014" xfId="15788" xr:uid="{00000000-0005-0000-0000-000079420000}"/>
    <cellStyle name="style1489669741104" xfId="15789" xr:uid="{00000000-0005-0000-0000-00007A420000}"/>
    <cellStyle name="style1489669741182" xfId="15790" xr:uid="{00000000-0005-0000-0000-00007B420000}"/>
    <cellStyle name="style1489669741276" xfId="15791" xr:uid="{00000000-0005-0000-0000-00007C420000}"/>
    <cellStyle name="style1489669741401" xfId="15792" xr:uid="{00000000-0005-0000-0000-00007D420000}"/>
    <cellStyle name="style1489669741495" xfId="15793" xr:uid="{00000000-0005-0000-0000-00007E420000}"/>
    <cellStyle name="style1489669741589" xfId="15794" xr:uid="{00000000-0005-0000-0000-00007F420000}"/>
    <cellStyle name="style1489669741683" xfId="15795" xr:uid="{00000000-0005-0000-0000-000080420000}"/>
    <cellStyle name="style1489669741776" xfId="15796" xr:uid="{00000000-0005-0000-0000-000081420000}"/>
    <cellStyle name="style1489669741854" xfId="15797" xr:uid="{00000000-0005-0000-0000-000082420000}"/>
    <cellStyle name="style1489669741933" xfId="15798" xr:uid="{00000000-0005-0000-0000-000083420000}"/>
    <cellStyle name="style1489669742011" xfId="15799" xr:uid="{00000000-0005-0000-0000-000084420000}"/>
    <cellStyle name="style1489669742074" xfId="15800" xr:uid="{00000000-0005-0000-0000-000085420000}"/>
    <cellStyle name="style1489669742152" xfId="15801" xr:uid="{00000000-0005-0000-0000-000086420000}"/>
    <cellStyle name="style1489669742231" xfId="15802" xr:uid="{00000000-0005-0000-0000-000087420000}"/>
    <cellStyle name="style1489669742309" xfId="15803" xr:uid="{00000000-0005-0000-0000-000088420000}"/>
    <cellStyle name="style1489669742434" xfId="15804" xr:uid="{00000000-0005-0000-0000-000089420000}"/>
    <cellStyle name="style1489669742496" xfId="15805" xr:uid="{00000000-0005-0000-0000-00008A420000}"/>
    <cellStyle name="style1489669742574" xfId="15806" xr:uid="{00000000-0005-0000-0000-00008B420000}"/>
    <cellStyle name="style1489669742653" xfId="15807" xr:uid="{00000000-0005-0000-0000-00008C420000}"/>
    <cellStyle name="style1489669781519" xfId="15808" xr:uid="{00000000-0005-0000-0000-00008D420000}"/>
    <cellStyle name="style1489669781612" xfId="15809" xr:uid="{00000000-0005-0000-0000-00008E420000}"/>
    <cellStyle name="style1489669781712" xfId="15810" xr:uid="{00000000-0005-0000-0000-00008F420000}"/>
    <cellStyle name="style1489669781786" xfId="15811" xr:uid="{00000000-0005-0000-0000-000090420000}"/>
    <cellStyle name="style1489669781879" xfId="15812" xr:uid="{00000000-0005-0000-0000-000091420000}"/>
    <cellStyle name="style1489669781973" xfId="15813" xr:uid="{00000000-0005-0000-0000-000092420000}"/>
    <cellStyle name="style1489669782067" xfId="15814" xr:uid="{00000000-0005-0000-0000-000093420000}"/>
    <cellStyle name="style1489669782145" xfId="15815" xr:uid="{00000000-0005-0000-0000-000094420000}"/>
    <cellStyle name="style1489669782239" xfId="15816" xr:uid="{00000000-0005-0000-0000-000095420000}"/>
    <cellStyle name="style1489669782333" xfId="15817" xr:uid="{00000000-0005-0000-0000-000096420000}"/>
    <cellStyle name="style1489669782411" xfId="15818" xr:uid="{00000000-0005-0000-0000-000097420000}"/>
    <cellStyle name="style1489669782505" xfId="15819" xr:uid="{00000000-0005-0000-0000-000098420000}"/>
    <cellStyle name="style1489669782598" xfId="15820" xr:uid="{00000000-0005-0000-0000-000099420000}"/>
    <cellStyle name="style1489669782676" xfId="15821" xr:uid="{00000000-0005-0000-0000-00009A420000}"/>
    <cellStyle name="style1489669782770" xfId="15822" xr:uid="{00000000-0005-0000-0000-00009B420000}"/>
    <cellStyle name="style1489669782864" xfId="15823" xr:uid="{00000000-0005-0000-0000-00009C420000}"/>
    <cellStyle name="style1489669782958" xfId="15824" xr:uid="{00000000-0005-0000-0000-00009D420000}"/>
    <cellStyle name="style1489669783083" xfId="15825" xr:uid="{00000000-0005-0000-0000-00009E420000}"/>
    <cellStyle name="style1489669783208" xfId="15826" xr:uid="{00000000-0005-0000-0000-00009F420000}"/>
    <cellStyle name="style1489669783318" xfId="15827" xr:uid="{00000000-0005-0000-0000-0000A0420000}"/>
    <cellStyle name="style1489669783412" xfId="15828" xr:uid="{00000000-0005-0000-0000-0000A1420000}"/>
    <cellStyle name="style1489669783506" xfId="15829" xr:uid="{00000000-0005-0000-0000-0000A2420000}"/>
    <cellStyle name="style1489669783584" xfId="15830" xr:uid="{00000000-0005-0000-0000-0000A3420000}"/>
    <cellStyle name="style1489669783678" xfId="15831" xr:uid="{00000000-0005-0000-0000-0000A4420000}"/>
    <cellStyle name="style1489669783773" xfId="15832" xr:uid="{00000000-0005-0000-0000-0000A5420000}"/>
    <cellStyle name="style1489669783851" xfId="15833" xr:uid="{00000000-0005-0000-0000-0000A6420000}"/>
    <cellStyle name="style1489669783945" xfId="15834" xr:uid="{00000000-0005-0000-0000-0000A7420000}"/>
    <cellStyle name="style1489669784038" xfId="15835" xr:uid="{00000000-0005-0000-0000-0000A8420000}"/>
    <cellStyle name="style1489669784132" xfId="15836" xr:uid="{00000000-0005-0000-0000-0000A9420000}"/>
    <cellStyle name="style1489669784227" xfId="15837" xr:uid="{00000000-0005-0000-0000-0000AA420000}"/>
    <cellStyle name="style1489669784304" xfId="15838" xr:uid="{00000000-0005-0000-0000-0000AB420000}"/>
    <cellStyle name="style1489669822905" xfId="15839" xr:uid="{00000000-0005-0000-0000-0000AC420000}"/>
    <cellStyle name="style1489669822998" xfId="15840" xr:uid="{00000000-0005-0000-0000-0000AD420000}"/>
    <cellStyle name="style1489669823092" xfId="15841" xr:uid="{00000000-0005-0000-0000-0000AE420000}"/>
    <cellStyle name="style1489669823186" xfId="15842" xr:uid="{00000000-0005-0000-0000-0000AF420000}"/>
    <cellStyle name="style1489669823264" xfId="15843" xr:uid="{00000000-0005-0000-0000-0000B0420000}"/>
    <cellStyle name="style1489669823358" xfId="15844" xr:uid="{00000000-0005-0000-0000-0000B1420000}"/>
    <cellStyle name="style1489669823453" xfId="15845" xr:uid="{00000000-0005-0000-0000-0000B2420000}"/>
    <cellStyle name="style1489669823531" xfId="15846" xr:uid="{00000000-0005-0000-0000-0000B3420000}"/>
    <cellStyle name="style1489669823625" xfId="15847" xr:uid="{00000000-0005-0000-0000-0000B4420000}"/>
    <cellStyle name="style1489669823703" xfId="15848" xr:uid="{00000000-0005-0000-0000-0000B5420000}"/>
    <cellStyle name="style1489669823797" xfId="15849" xr:uid="{00000000-0005-0000-0000-0000B6420000}"/>
    <cellStyle name="style1489669823893" xfId="15850" xr:uid="{00000000-0005-0000-0000-0000B7420000}"/>
    <cellStyle name="style1489669823984" xfId="15851" xr:uid="{00000000-0005-0000-0000-0000B8420000}"/>
    <cellStyle name="style1489669824062" xfId="15852" xr:uid="{00000000-0005-0000-0000-0000B9420000}"/>
    <cellStyle name="style1489669824172" xfId="15853" xr:uid="{00000000-0005-0000-0000-0000BA420000}"/>
    <cellStyle name="style1489669824265" xfId="15854" xr:uid="{00000000-0005-0000-0000-0000BB420000}"/>
    <cellStyle name="style1489669824344" xfId="15855" xr:uid="{00000000-0005-0000-0000-0000BC420000}"/>
    <cellStyle name="style1489669824469" xfId="15856" xr:uid="{00000000-0005-0000-0000-0000BD420000}"/>
    <cellStyle name="style1489669824625" xfId="15857" xr:uid="{00000000-0005-0000-0000-0000BE420000}"/>
    <cellStyle name="style1489669824719" xfId="15858" xr:uid="{00000000-0005-0000-0000-0000BF420000}"/>
    <cellStyle name="style1489669824797" xfId="15859" xr:uid="{00000000-0005-0000-0000-0000C0420000}"/>
    <cellStyle name="style1489669824891" xfId="15860" xr:uid="{00000000-0005-0000-0000-0000C1420000}"/>
    <cellStyle name="style1489669824986" xfId="15861" xr:uid="{00000000-0005-0000-0000-0000C2420000}"/>
    <cellStyle name="style1489669825064" xfId="15862" xr:uid="{00000000-0005-0000-0000-0000C3420000}"/>
    <cellStyle name="style1489669825157" xfId="15863" xr:uid="{00000000-0005-0000-0000-0000C4420000}"/>
    <cellStyle name="style1489669825251" xfId="15864" xr:uid="{00000000-0005-0000-0000-0000C5420000}"/>
    <cellStyle name="style1489669825329" xfId="15865" xr:uid="{00000000-0005-0000-0000-0000C6420000}"/>
    <cellStyle name="style1489669825454" xfId="15866" xr:uid="{00000000-0005-0000-0000-0000C7420000}"/>
    <cellStyle name="style1489669825548" xfId="15867" xr:uid="{00000000-0005-0000-0000-0000C8420000}"/>
    <cellStyle name="style1489669825642" xfId="15868" xr:uid="{00000000-0005-0000-0000-0000C9420000}"/>
    <cellStyle name="style1489669825720" xfId="15869" xr:uid="{00000000-0005-0000-0000-0000CA420000}"/>
    <cellStyle name="style1489669825829" xfId="15870" xr:uid="{00000000-0005-0000-0000-0000CB420000}"/>
    <cellStyle name="style1489669825908" xfId="15871" xr:uid="{00000000-0005-0000-0000-0000CC420000}"/>
    <cellStyle name="style1489669825971" xfId="15872" xr:uid="{00000000-0005-0000-0000-0000CD420000}"/>
    <cellStyle name="style1489669826049" xfId="15873" xr:uid="{00000000-0005-0000-0000-0000CE420000}"/>
    <cellStyle name="style1489669826127" xfId="15874" xr:uid="{00000000-0005-0000-0000-0000CF420000}"/>
    <cellStyle name="style1489669826206" xfId="15875" xr:uid="{00000000-0005-0000-0000-0000D0420000}"/>
    <cellStyle name="style1489669826284" xfId="15876" xr:uid="{00000000-0005-0000-0000-0000D1420000}"/>
    <cellStyle name="style1489669826362" xfId="15877" xr:uid="{00000000-0005-0000-0000-0000D2420000}"/>
    <cellStyle name="style1489669826471" xfId="15878" xr:uid="{00000000-0005-0000-0000-0000D3420000}"/>
    <cellStyle name="style1489669826549" xfId="15879" xr:uid="{00000000-0005-0000-0000-0000D4420000}"/>
    <cellStyle name="style1489669826612" xfId="15880" xr:uid="{00000000-0005-0000-0000-0000D5420000}"/>
    <cellStyle name="style1489669826690" xfId="15881" xr:uid="{00000000-0005-0000-0000-0000D6420000}"/>
    <cellStyle name="style1489669867699" xfId="15882" xr:uid="{00000000-0005-0000-0000-0000D7420000}"/>
    <cellStyle name="style1489669867808" xfId="15883" xr:uid="{00000000-0005-0000-0000-0000D8420000}"/>
    <cellStyle name="style1489669867887" xfId="15884" xr:uid="{00000000-0005-0000-0000-0000D9420000}"/>
    <cellStyle name="style1489669867980" xfId="15885" xr:uid="{00000000-0005-0000-0000-0000DA420000}"/>
    <cellStyle name="style1489669868074" xfId="15886" xr:uid="{00000000-0005-0000-0000-0000DB420000}"/>
    <cellStyle name="style1489669868167" xfId="15887" xr:uid="{00000000-0005-0000-0000-0000DC420000}"/>
    <cellStyle name="style1489669868245" xfId="15888" xr:uid="{00000000-0005-0000-0000-0000DD420000}"/>
    <cellStyle name="style1489669868339" xfId="15889" xr:uid="{00000000-0005-0000-0000-0000DE420000}"/>
    <cellStyle name="style1489669868417" xfId="15890" xr:uid="{00000000-0005-0000-0000-0000DF420000}"/>
    <cellStyle name="style1489669868511" xfId="15891" xr:uid="{00000000-0005-0000-0000-0000E0420000}"/>
    <cellStyle name="style1489669868589" xfId="15892" xr:uid="{00000000-0005-0000-0000-0000E1420000}"/>
    <cellStyle name="style1489669868700" xfId="15893" xr:uid="{00000000-0005-0000-0000-0000E2420000}"/>
    <cellStyle name="style1489669868793" xfId="15894" xr:uid="{00000000-0005-0000-0000-0000E3420000}"/>
    <cellStyle name="style1489669868871" xfId="15895" xr:uid="{00000000-0005-0000-0000-0000E4420000}"/>
    <cellStyle name="style1489669868965" xfId="15896" xr:uid="{00000000-0005-0000-0000-0000E5420000}"/>
    <cellStyle name="style1489669869059" xfId="15897" xr:uid="{00000000-0005-0000-0000-0000E6420000}"/>
    <cellStyle name="style1489669869153" xfId="15898" xr:uid="{00000000-0005-0000-0000-0000E7420000}"/>
    <cellStyle name="style1489669869293" xfId="15899" xr:uid="{00000000-0005-0000-0000-0000E8420000}"/>
    <cellStyle name="style1489669869434" xfId="15900" xr:uid="{00000000-0005-0000-0000-0000E9420000}"/>
    <cellStyle name="style1489669869528" xfId="15901" xr:uid="{00000000-0005-0000-0000-0000EA420000}"/>
    <cellStyle name="style1489669869622" xfId="15902" xr:uid="{00000000-0005-0000-0000-0000EB420000}"/>
    <cellStyle name="style1489669869716" xfId="15903" xr:uid="{00000000-0005-0000-0000-0000EC420000}"/>
    <cellStyle name="style1489669869810" xfId="15904" xr:uid="{00000000-0005-0000-0000-0000ED420000}"/>
    <cellStyle name="style1489669869888" xfId="15905" xr:uid="{00000000-0005-0000-0000-0000EE420000}"/>
    <cellStyle name="style1489669869982" xfId="15906" xr:uid="{00000000-0005-0000-0000-0000EF420000}"/>
    <cellStyle name="style1489669870076" xfId="15907" xr:uid="{00000000-0005-0000-0000-0000F0420000}"/>
    <cellStyle name="style1489669870170" xfId="15908" xr:uid="{00000000-0005-0000-0000-0000F1420000}"/>
    <cellStyle name="style1489669870264" xfId="15909" xr:uid="{00000000-0005-0000-0000-0000F2420000}"/>
    <cellStyle name="style1489669870342" xfId="15910" xr:uid="{00000000-0005-0000-0000-0000F3420000}"/>
    <cellStyle name="style1489669870435" xfId="15911" xr:uid="{00000000-0005-0000-0000-0000F4420000}"/>
    <cellStyle name="style1489669870529" xfId="15912" xr:uid="{00000000-0005-0000-0000-0000F5420000}"/>
    <cellStyle name="style1489669870623" xfId="15913" xr:uid="{00000000-0005-0000-0000-0000F6420000}"/>
    <cellStyle name="style1489669870702" xfId="15914" xr:uid="{00000000-0005-0000-0000-0000F7420000}"/>
    <cellStyle name="style1489669870780" xfId="15915" xr:uid="{00000000-0005-0000-0000-0000F8420000}"/>
    <cellStyle name="style1489669870843" xfId="15916" xr:uid="{00000000-0005-0000-0000-0000F9420000}"/>
    <cellStyle name="style1489669870921" xfId="15917" xr:uid="{00000000-0005-0000-0000-0000FA420000}"/>
    <cellStyle name="style1489669870999" xfId="15918" xr:uid="{00000000-0005-0000-0000-0000FB420000}"/>
    <cellStyle name="style1489669871077" xfId="15919" xr:uid="{00000000-0005-0000-0000-0000FC420000}"/>
    <cellStyle name="style1489669871140" xfId="15920" xr:uid="{00000000-0005-0000-0000-0000FD420000}"/>
    <cellStyle name="style1489669871233" xfId="15921" xr:uid="{00000000-0005-0000-0000-0000FE420000}"/>
    <cellStyle name="style1489669871311" xfId="15922" xr:uid="{00000000-0005-0000-0000-0000FF420000}"/>
    <cellStyle name="style1489669871389" xfId="15923" xr:uid="{00000000-0005-0000-0000-000000430000}"/>
    <cellStyle name="style1489669871467" xfId="15924" xr:uid="{00000000-0005-0000-0000-000001430000}"/>
    <cellStyle name="style1489669909977" xfId="15925" xr:uid="{00000000-0005-0000-0000-000002430000}"/>
    <cellStyle name="style1489669910086" xfId="15926" xr:uid="{00000000-0005-0000-0000-000003430000}"/>
    <cellStyle name="style1489669910165" xfId="15927" xr:uid="{00000000-0005-0000-0000-000004430000}"/>
    <cellStyle name="style1489669910258" xfId="15928" xr:uid="{00000000-0005-0000-0000-000005430000}"/>
    <cellStyle name="style1489669910358" xfId="15929" xr:uid="{00000000-0005-0000-0000-000006430000}"/>
    <cellStyle name="style1489669910446" xfId="15930" xr:uid="{00000000-0005-0000-0000-000007430000}"/>
    <cellStyle name="style1489669910555" xfId="15931" xr:uid="{00000000-0005-0000-0000-000008430000}"/>
    <cellStyle name="style1489669910633" xfId="15932" xr:uid="{00000000-0005-0000-0000-000009430000}"/>
    <cellStyle name="style1489669910743" xfId="15933" xr:uid="{00000000-0005-0000-0000-00000A430000}"/>
    <cellStyle name="style1489669910821" xfId="15934" xr:uid="{00000000-0005-0000-0000-00000B430000}"/>
    <cellStyle name="style1489669910916" xfId="15935" xr:uid="{00000000-0005-0000-0000-00000C430000}"/>
    <cellStyle name="style1489669911010" xfId="15936" xr:uid="{00000000-0005-0000-0000-00000D430000}"/>
    <cellStyle name="style1489669911103" xfId="15937" xr:uid="{00000000-0005-0000-0000-00000E430000}"/>
    <cellStyle name="style1489669911182" xfId="15938" xr:uid="{00000000-0005-0000-0000-00000F430000}"/>
    <cellStyle name="style1489669911275" xfId="15939" xr:uid="{00000000-0005-0000-0000-000010430000}"/>
    <cellStyle name="style1489669911373" xfId="15940" xr:uid="{00000000-0005-0000-0000-000011430000}"/>
    <cellStyle name="style1489669911447" xfId="15941" xr:uid="{00000000-0005-0000-0000-000012430000}"/>
    <cellStyle name="style1489669911603" xfId="15942" xr:uid="{00000000-0005-0000-0000-000013430000}"/>
    <cellStyle name="style1489669911743" xfId="15943" xr:uid="{00000000-0005-0000-0000-000014430000}"/>
    <cellStyle name="style1489669911853" xfId="15944" xr:uid="{00000000-0005-0000-0000-000015430000}"/>
    <cellStyle name="style1489669950439" xfId="15945" xr:uid="{00000000-0005-0000-0000-000016430000}"/>
    <cellStyle name="style1489669950549" xfId="15946" xr:uid="{00000000-0005-0000-0000-000017430000}"/>
    <cellStyle name="style1489669950627" xfId="15947" xr:uid="{00000000-0005-0000-0000-000018430000}"/>
    <cellStyle name="style1489669950721" xfId="15948" xr:uid="{00000000-0005-0000-0000-000019430000}"/>
    <cellStyle name="style1489669950814" xfId="15949" xr:uid="{00000000-0005-0000-0000-00001A430000}"/>
    <cellStyle name="style1489669950892" xfId="15950" xr:uid="{00000000-0005-0000-0000-00001B430000}"/>
    <cellStyle name="style1489669950955" xfId="15951" xr:uid="{00000000-0005-0000-0000-00001C430000}"/>
    <cellStyle name="style1489669951050" xfId="15952" xr:uid="{00000000-0005-0000-0000-00001D430000}"/>
    <cellStyle name="style1489669951144" xfId="15953" xr:uid="{00000000-0005-0000-0000-00001E430000}"/>
    <cellStyle name="style1489669951222" xfId="15954" xr:uid="{00000000-0005-0000-0000-00001F430000}"/>
    <cellStyle name="style1489669951316" xfId="15955" xr:uid="{00000000-0005-0000-0000-000020430000}"/>
    <cellStyle name="style1489669951409" xfId="15956" xr:uid="{00000000-0005-0000-0000-000021430000}"/>
    <cellStyle name="style1489669951503" xfId="15957" xr:uid="{00000000-0005-0000-0000-000022430000}"/>
    <cellStyle name="style1489669951596" xfId="15958" xr:uid="{00000000-0005-0000-0000-000023430000}"/>
    <cellStyle name="style1489669951674" xfId="15959" xr:uid="{00000000-0005-0000-0000-000024430000}"/>
    <cellStyle name="style1489669951768" xfId="15960" xr:uid="{00000000-0005-0000-0000-000025430000}"/>
    <cellStyle name="style1489669951862" xfId="15961" xr:uid="{00000000-0005-0000-0000-000026430000}"/>
    <cellStyle name="style1489669951940" xfId="15962" xr:uid="{00000000-0005-0000-0000-000027430000}"/>
    <cellStyle name="style1489669952097" xfId="15963" xr:uid="{00000000-0005-0000-0000-000028430000}"/>
    <cellStyle name="style1489669952222" xfId="15964" xr:uid="{00000000-0005-0000-0000-000029430000}"/>
    <cellStyle name="style1489669952301" xfId="15965" xr:uid="{00000000-0005-0000-0000-00002A430000}"/>
    <cellStyle name="style1489669952394" xfId="15966" xr:uid="{00000000-0005-0000-0000-00002B430000}"/>
    <cellStyle name="style1489669952488" xfId="15967" xr:uid="{00000000-0005-0000-0000-00002C430000}"/>
    <cellStyle name="style1489669952582" xfId="15968" xr:uid="{00000000-0005-0000-0000-00002D430000}"/>
    <cellStyle name="style1489669952676" xfId="15969" xr:uid="{00000000-0005-0000-0000-00002E430000}"/>
    <cellStyle name="style1489669952754" xfId="15970" xr:uid="{00000000-0005-0000-0000-00002F430000}"/>
    <cellStyle name="style1489669952848" xfId="15971" xr:uid="{00000000-0005-0000-0000-000030430000}"/>
    <cellStyle name="style1489669952926" xfId="15972" xr:uid="{00000000-0005-0000-0000-000031430000}"/>
    <cellStyle name="style1489669953019" xfId="15973" xr:uid="{00000000-0005-0000-0000-000032430000}"/>
    <cellStyle name="style1489669953114" xfId="15974" xr:uid="{00000000-0005-0000-0000-000033430000}"/>
    <cellStyle name="style1489669953193" xfId="15975" xr:uid="{00000000-0005-0000-0000-000034430000}"/>
    <cellStyle name="style1489669953302" xfId="15976" xr:uid="{00000000-0005-0000-0000-000035430000}"/>
    <cellStyle name="style1489669953380" xfId="15977" xr:uid="{00000000-0005-0000-0000-000036430000}"/>
    <cellStyle name="style1489669953474" xfId="15978" xr:uid="{00000000-0005-0000-0000-000037430000}"/>
    <cellStyle name="style1489669953583" xfId="15979" xr:uid="{00000000-0005-0000-0000-000038430000}"/>
    <cellStyle name="style1489669992012" xfId="15980" xr:uid="{00000000-0005-0000-0000-000039430000}"/>
    <cellStyle name="style1489669992121" xfId="15981" xr:uid="{00000000-0005-0000-0000-00003A430000}"/>
    <cellStyle name="style1489669992214" xfId="15982" xr:uid="{00000000-0005-0000-0000-00003B430000}"/>
    <cellStyle name="style1489669992294" xfId="15983" xr:uid="{00000000-0005-0000-0000-00003C430000}"/>
    <cellStyle name="style1489669992388" xfId="15984" xr:uid="{00000000-0005-0000-0000-00003D430000}"/>
    <cellStyle name="style1489669992466" xfId="15985" xr:uid="{00000000-0005-0000-0000-00003E430000}"/>
    <cellStyle name="style1489669992528" xfId="15986" xr:uid="{00000000-0005-0000-0000-00003F430000}"/>
    <cellStyle name="style1489669992622" xfId="15987" xr:uid="{00000000-0005-0000-0000-000040430000}"/>
    <cellStyle name="style1489669992717" xfId="15988" xr:uid="{00000000-0005-0000-0000-000041430000}"/>
    <cellStyle name="style1489669992794" xfId="15989" xr:uid="{00000000-0005-0000-0000-000042430000}"/>
    <cellStyle name="style1489669992888" xfId="15990" xr:uid="{00000000-0005-0000-0000-000043430000}"/>
    <cellStyle name="style1489669992966" xfId="15991" xr:uid="{00000000-0005-0000-0000-000044430000}"/>
    <cellStyle name="style1489669993060" xfId="15992" xr:uid="{00000000-0005-0000-0000-000045430000}"/>
    <cellStyle name="style1489669993154" xfId="15993" xr:uid="{00000000-0005-0000-0000-000046430000}"/>
    <cellStyle name="style1489669993247" xfId="15994" xr:uid="{00000000-0005-0000-0000-000047430000}"/>
    <cellStyle name="style1489669993326" xfId="15995" xr:uid="{00000000-0005-0000-0000-000048430000}"/>
    <cellStyle name="style1489669993419" xfId="15996" xr:uid="{00000000-0005-0000-0000-000049430000}"/>
    <cellStyle name="style1489669993497" xfId="15997" xr:uid="{00000000-0005-0000-0000-00004A430000}"/>
    <cellStyle name="style1489669993654" xfId="15998" xr:uid="{00000000-0005-0000-0000-00004B430000}"/>
    <cellStyle name="style1489669993780" xfId="15999" xr:uid="{00000000-0005-0000-0000-00004C430000}"/>
    <cellStyle name="style1489669993858" xfId="16000" xr:uid="{00000000-0005-0000-0000-00004D430000}"/>
    <cellStyle name="style1489669993952" xfId="16001" xr:uid="{00000000-0005-0000-0000-00004E430000}"/>
    <cellStyle name="style1489669994046" xfId="16002" xr:uid="{00000000-0005-0000-0000-00004F430000}"/>
    <cellStyle name="style1489669994139" xfId="16003" xr:uid="{00000000-0005-0000-0000-000050430000}"/>
    <cellStyle name="style1489669994218" xfId="16004" xr:uid="{00000000-0005-0000-0000-000051430000}"/>
    <cellStyle name="style1489669994311" xfId="16005" xr:uid="{00000000-0005-0000-0000-000052430000}"/>
    <cellStyle name="style1489669994405" xfId="16006" xr:uid="{00000000-0005-0000-0000-000053430000}"/>
    <cellStyle name="style1489669994483" xfId="16007" xr:uid="{00000000-0005-0000-0000-000054430000}"/>
    <cellStyle name="style1489669994577" xfId="16008" xr:uid="{00000000-0005-0000-0000-000055430000}"/>
    <cellStyle name="style1489669994655" xfId="16009" xr:uid="{00000000-0005-0000-0000-000056430000}"/>
    <cellStyle name="style1489669994759" xfId="16010" xr:uid="{00000000-0005-0000-0000-000057430000}"/>
    <cellStyle name="style1489669994859" xfId="16011" xr:uid="{00000000-0005-0000-0000-000058430000}"/>
    <cellStyle name="style1489669994938" xfId="16012" xr:uid="{00000000-0005-0000-0000-000059430000}"/>
    <cellStyle name="style1489669995031" xfId="16013" xr:uid="{00000000-0005-0000-0000-00005A430000}"/>
    <cellStyle name="style1489669995109" xfId="16014" xr:uid="{00000000-0005-0000-0000-00005B430000}"/>
    <cellStyle name="style1489739991057" xfId="16015" xr:uid="{00000000-0005-0000-0000-00005C430000}"/>
    <cellStyle name="style1489739991166" xfId="16016" xr:uid="{00000000-0005-0000-0000-00005D430000}"/>
    <cellStyle name="style1489739991276" xfId="16017" xr:uid="{00000000-0005-0000-0000-00005E430000}"/>
    <cellStyle name="style1489739991370" xfId="16018" xr:uid="{00000000-0005-0000-0000-00005F430000}"/>
    <cellStyle name="style1489739991463" xfId="16019" xr:uid="{00000000-0005-0000-0000-000060430000}"/>
    <cellStyle name="style1489739991573" xfId="16020" xr:uid="{00000000-0005-0000-0000-000061430000}"/>
    <cellStyle name="style1489739991666" xfId="16021" xr:uid="{00000000-0005-0000-0000-000062430000}"/>
    <cellStyle name="style1489739991791" xfId="16022" xr:uid="{00000000-0005-0000-0000-000063430000}"/>
    <cellStyle name="style1489739991885" xfId="16023" xr:uid="{00000000-0005-0000-0000-000064430000}"/>
    <cellStyle name="style1489739991995" xfId="16024" xr:uid="{00000000-0005-0000-0000-000065430000}"/>
    <cellStyle name="style1489739992088" xfId="16025" xr:uid="{00000000-0005-0000-0000-000066430000}"/>
    <cellStyle name="style1489739992198" xfId="16026" xr:uid="{00000000-0005-0000-0000-000067430000}"/>
    <cellStyle name="style1489739992307" xfId="16027" xr:uid="{00000000-0005-0000-0000-000068430000}"/>
    <cellStyle name="style1489739992417" xfId="16028" xr:uid="{00000000-0005-0000-0000-000069430000}"/>
    <cellStyle name="style1489739992526" xfId="16029" xr:uid="{00000000-0005-0000-0000-00006A430000}"/>
    <cellStyle name="style1489739992635" xfId="16030" xr:uid="{00000000-0005-0000-0000-00006B430000}"/>
    <cellStyle name="style1489739992745" xfId="16031" xr:uid="{00000000-0005-0000-0000-00006C430000}"/>
    <cellStyle name="style1489739992838" xfId="16032" xr:uid="{00000000-0005-0000-0000-00006D430000}"/>
    <cellStyle name="style1489739992948" xfId="16033" xr:uid="{00000000-0005-0000-0000-00006E430000}"/>
    <cellStyle name="style1489739993042" xfId="16034" xr:uid="{00000000-0005-0000-0000-00006F430000}"/>
    <cellStyle name="style1489739993151" xfId="16035" xr:uid="{00000000-0005-0000-0000-000070430000}"/>
    <cellStyle name="style1489739993260" xfId="16036" xr:uid="{00000000-0005-0000-0000-000071430000}"/>
    <cellStyle name="style1489739993354" xfId="16037" xr:uid="{00000000-0005-0000-0000-000072430000}"/>
    <cellStyle name="style1489739993464" xfId="16038" xr:uid="{00000000-0005-0000-0000-000073430000}"/>
    <cellStyle name="style1489739993573" xfId="16039" xr:uid="{00000000-0005-0000-0000-000074430000}"/>
    <cellStyle name="style1489739993667" xfId="16040" xr:uid="{00000000-0005-0000-0000-000075430000}"/>
    <cellStyle name="style1489739993776" xfId="16041" xr:uid="{00000000-0005-0000-0000-000076430000}"/>
    <cellStyle name="style1489739993885" xfId="16042" xr:uid="{00000000-0005-0000-0000-000077430000}"/>
    <cellStyle name="style1489739993995" xfId="16043" xr:uid="{00000000-0005-0000-0000-000078430000}"/>
    <cellStyle name="style1489739994089" xfId="16044" xr:uid="{00000000-0005-0000-0000-000079430000}"/>
    <cellStyle name="style1489739994198" xfId="16045" xr:uid="{00000000-0005-0000-0000-00007A430000}"/>
    <cellStyle name="style1489740031488" xfId="16046" xr:uid="{00000000-0005-0000-0000-00007B430000}"/>
    <cellStyle name="style1489740031582" xfId="16047" xr:uid="{00000000-0005-0000-0000-00007C430000}"/>
    <cellStyle name="style1489740031676" xfId="16048" xr:uid="{00000000-0005-0000-0000-00007D430000}"/>
    <cellStyle name="style1489740031754" xfId="16049" xr:uid="{00000000-0005-0000-0000-00007E430000}"/>
    <cellStyle name="style1489740031848" xfId="16050" xr:uid="{00000000-0005-0000-0000-00007F430000}"/>
    <cellStyle name="style1489740031942" xfId="16051" xr:uid="{00000000-0005-0000-0000-000080430000}"/>
    <cellStyle name="style1489740032020" xfId="16052" xr:uid="{00000000-0005-0000-0000-000081430000}"/>
    <cellStyle name="style1489740032113" xfId="16053" xr:uid="{00000000-0005-0000-0000-000082430000}"/>
    <cellStyle name="style1489740032192" xfId="16054" xr:uid="{00000000-0005-0000-0000-000083430000}"/>
    <cellStyle name="style1489740032285" xfId="16055" xr:uid="{00000000-0005-0000-0000-000084430000}"/>
    <cellStyle name="style1489740032379" xfId="16056" xr:uid="{00000000-0005-0000-0000-000085430000}"/>
    <cellStyle name="style1489740032520" xfId="16057" xr:uid="{00000000-0005-0000-0000-000086430000}"/>
    <cellStyle name="style1489740032614" xfId="16058" xr:uid="{00000000-0005-0000-0000-000087430000}"/>
    <cellStyle name="style1489740032692" xfId="16059" xr:uid="{00000000-0005-0000-0000-000088430000}"/>
    <cellStyle name="style1489740032801" xfId="16060" xr:uid="{00000000-0005-0000-0000-000089430000}"/>
    <cellStyle name="style1489740032879" xfId="16061" xr:uid="{00000000-0005-0000-0000-00008A430000}"/>
    <cellStyle name="style1489740032973" xfId="16062" xr:uid="{00000000-0005-0000-0000-00008B430000}"/>
    <cellStyle name="style1489740033067" xfId="16063" xr:uid="{00000000-0005-0000-0000-00008C430000}"/>
    <cellStyle name="style1489740033160" xfId="16064" xr:uid="{00000000-0005-0000-0000-00008D430000}"/>
    <cellStyle name="style1489740033254" xfId="16065" xr:uid="{00000000-0005-0000-0000-00008E430000}"/>
    <cellStyle name="style1489740033332" xfId="16066" xr:uid="{00000000-0005-0000-0000-00008F430000}"/>
    <cellStyle name="style1489740033426" xfId="16067" xr:uid="{00000000-0005-0000-0000-000090430000}"/>
    <cellStyle name="style1489740033520" xfId="16068" xr:uid="{00000000-0005-0000-0000-000091430000}"/>
    <cellStyle name="style1489740033598" xfId="16069" xr:uid="{00000000-0005-0000-0000-000092430000}"/>
    <cellStyle name="style1489740033692" xfId="16070" xr:uid="{00000000-0005-0000-0000-000093430000}"/>
    <cellStyle name="style1489740033786" xfId="16071" xr:uid="{00000000-0005-0000-0000-000094430000}"/>
    <cellStyle name="style1489740033864" xfId="16072" xr:uid="{00000000-0005-0000-0000-000095430000}"/>
    <cellStyle name="style1489740034004" xfId="16073" xr:uid="{00000000-0005-0000-0000-000096430000}"/>
    <cellStyle name="style1489740034082" xfId="16074" xr:uid="{00000000-0005-0000-0000-000097430000}"/>
    <cellStyle name="style1489740034176" xfId="16075" xr:uid="{00000000-0005-0000-0000-000098430000}"/>
    <cellStyle name="style1489740034254" xfId="16076" xr:uid="{00000000-0005-0000-0000-000099430000}"/>
    <cellStyle name="style1489740034364" xfId="16077" xr:uid="{00000000-0005-0000-0000-00009A430000}"/>
    <cellStyle name="style1489740034442" xfId="16078" xr:uid="{00000000-0005-0000-0000-00009B430000}"/>
    <cellStyle name="style1489740034520" xfId="16079" xr:uid="{00000000-0005-0000-0000-00009C430000}"/>
    <cellStyle name="style1489740034582" xfId="16080" xr:uid="{00000000-0005-0000-0000-00009D430000}"/>
    <cellStyle name="style1489740034661" xfId="16081" xr:uid="{00000000-0005-0000-0000-00009E430000}"/>
    <cellStyle name="style1489740034739" xfId="16082" xr:uid="{00000000-0005-0000-0000-00009F430000}"/>
    <cellStyle name="style1489740034817" xfId="16083" xr:uid="{00000000-0005-0000-0000-0000A0430000}"/>
    <cellStyle name="style1489740034879" xfId="16084" xr:uid="{00000000-0005-0000-0000-0000A1430000}"/>
    <cellStyle name="style1489740035007" xfId="16085" xr:uid="{00000000-0005-0000-0000-0000A2430000}"/>
    <cellStyle name="style1489740035085" xfId="16086" xr:uid="{00000000-0005-0000-0000-0000A3430000}"/>
    <cellStyle name="style1489740035164" xfId="16087" xr:uid="{00000000-0005-0000-0000-0000A4430000}"/>
    <cellStyle name="style1489740035226" xfId="16088" xr:uid="{00000000-0005-0000-0000-0000A5430000}"/>
    <cellStyle name="style1489740072808" xfId="16089" xr:uid="{00000000-0005-0000-0000-0000A6430000}"/>
    <cellStyle name="style1489740072902" xfId="16090" xr:uid="{00000000-0005-0000-0000-0000A7430000}"/>
    <cellStyle name="style1489740072996" xfId="16091" xr:uid="{00000000-0005-0000-0000-0000A8430000}"/>
    <cellStyle name="style1489740073074" xfId="16092" xr:uid="{00000000-0005-0000-0000-0000A9430000}"/>
    <cellStyle name="style1489740073168" xfId="16093" xr:uid="{00000000-0005-0000-0000-0000AA430000}"/>
    <cellStyle name="style1489740073246" xfId="16094" xr:uid="{00000000-0005-0000-0000-0000AB430000}"/>
    <cellStyle name="style1489740073340" xfId="16095" xr:uid="{00000000-0005-0000-0000-0000AC430000}"/>
    <cellStyle name="style1489740073434" xfId="16096" xr:uid="{00000000-0005-0000-0000-0000AD430000}"/>
    <cellStyle name="style1489740073512" xfId="16097" xr:uid="{00000000-0005-0000-0000-0000AE430000}"/>
    <cellStyle name="style1489740073605" xfId="16098" xr:uid="{00000000-0005-0000-0000-0000AF430000}"/>
    <cellStyle name="style1489740073699" xfId="16099" xr:uid="{00000000-0005-0000-0000-0000B0430000}"/>
    <cellStyle name="style1489740073793" xfId="16100" xr:uid="{00000000-0005-0000-0000-0000B1430000}"/>
    <cellStyle name="style1489740073871" xfId="16101" xr:uid="{00000000-0005-0000-0000-0000B2430000}"/>
    <cellStyle name="style1489740073965" xfId="16102" xr:uid="{00000000-0005-0000-0000-0000B3430000}"/>
    <cellStyle name="style1489740074059" xfId="16103" xr:uid="{00000000-0005-0000-0000-0000B4430000}"/>
    <cellStyle name="style1489740074152" xfId="16104" xr:uid="{00000000-0005-0000-0000-0000B5430000}"/>
    <cellStyle name="style1489740074231" xfId="16105" xr:uid="{00000000-0005-0000-0000-0000B6430000}"/>
    <cellStyle name="style1489740074324" xfId="16106" xr:uid="{00000000-0005-0000-0000-0000B7430000}"/>
    <cellStyle name="style1489740074418" xfId="16107" xr:uid="{00000000-0005-0000-0000-0000B8430000}"/>
    <cellStyle name="style1489740074512" xfId="16108" xr:uid="{00000000-0005-0000-0000-0000B9430000}"/>
    <cellStyle name="style1489740074606" xfId="16109" xr:uid="{00000000-0005-0000-0000-0000BA430000}"/>
    <cellStyle name="style1489740074684" xfId="16110" xr:uid="{00000000-0005-0000-0000-0000BB430000}"/>
    <cellStyle name="style1489740074777" xfId="16111" xr:uid="{00000000-0005-0000-0000-0000BC430000}"/>
    <cellStyle name="style1489740074871" xfId="16112" xr:uid="{00000000-0005-0000-0000-0000BD430000}"/>
    <cellStyle name="style1489740074949" xfId="16113" xr:uid="{00000000-0005-0000-0000-0000BE430000}"/>
    <cellStyle name="style1489740075043" xfId="16114" xr:uid="{00000000-0005-0000-0000-0000BF430000}"/>
    <cellStyle name="style1489740075121" xfId="16115" xr:uid="{00000000-0005-0000-0000-0000C0430000}"/>
    <cellStyle name="style1489740075231" xfId="16116" xr:uid="{00000000-0005-0000-0000-0000C1430000}"/>
    <cellStyle name="style1489740075309" xfId="16117" xr:uid="{00000000-0005-0000-0000-0000C2430000}"/>
    <cellStyle name="style1489740075402" xfId="16118" xr:uid="{00000000-0005-0000-0000-0000C3430000}"/>
    <cellStyle name="style1489740075496" xfId="16119" xr:uid="{00000000-0005-0000-0000-0000C4430000}"/>
    <cellStyle name="style1489740113252" xfId="16120" xr:uid="{00000000-0005-0000-0000-0000C5430000}"/>
    <cellStyle name="style1489740113346" xfId="16121" xr:uid="{00000000-0005-0000-0000-0000C6430000}"/>
    <cellStyle name="style1489740113440" xfId="16122" xr:uid="{00000000-0005-0000-0000-0000C7430000}"/>
    <cellStyle name="style1489740113533" xfId="16123" xr:uid="{00000000-0005-0000-0000-0000C8430000}"/>
    <cellStyle name="style1489740113612" xfId="16124" xr:uid="{00000000-0005-0000-0000-0000C9430000}"/>
    <cellStyle name="style1489740113705" xfId="16125" xr:uid="{00000000-0005-0000-0000-0000CA430000}"/>
    <cellStyle name="style1489740113799" xfId="16126" xr:uid="{00000000-0005-0000-0000-0000CB430000}"/>
    <cellStyle name="style1489740113877" xfId="16127" xr:uid="{00000000-0005-0000-0000-0000CC430000}"/>
    <cellStyle name="style1489740113971" xfId="16128" xr:uid="{00000000-0005-0000-0000-0000CD430000}"/>
    <cellStyle name="style1489740114049" xfId="16129" xr:uid="{00000000-0005-0000-0000-0000CE430000}"/>
    <cellStyle name="style1489740114143" xfId="16130" xr:uid="{00000000-0005-0000-0000-0000CF430000}"/>
    <cellStyle name="style1489740114237" xfId="16131" xr:uid="{00000000-0005-0000-0000-0000D0430000}"/>
    <cellStyle name="style1489740114330" xfId="16132" xr:uid="{00000000-0005-0000-0000-0000D1430000}"/>
    <cellStyle name="style1489740114408" xfId="16133" xr:uid="{00000000-0005-0000-0000-0000D2430000}"/>
    <cellStyle name="style1489740114502" xfId="16134" xr:uid="{00000000-0005-0000-0000-0000D3430000}"/>
    <cellStyle name="style1489740114596" xfId="16135" xr:uid="{00000000-0005-0000-0000-0000D4430000}"/>
    <cellStyle name="style1489740114690" xfId="16136" xr:uid="{00000000-0005-0000-0000-0000D5430000}"/>
    <cellStyle name="style1489740114783" xfId="16137" xr:uid="{00000000-0005-0000-0000-0000D6430000}"/>
    <cellStyle name="style1489740114877" xfId="16138" xr:uid="{00000000-0005-0000-0000-0000D7430000}"/>
    <cellStyle name="style1489740114955" xfId="16139" xr:uid="{00000000-0005-0000-0000-0000D8430000}"/>
    <cellStyle name="style1489740115049" xfId="16140" xr:uid="{00000000-0005-0000-0000-0000D9430000}"/>
    <cellStyle name="style1489740115127" xfId="16141" xr:uid="{00000000-0005-0000-0000-0000DA430000}"/>
    <cellStyle name="style1489740115221" xfId="16142" xr:uid="{00000000-0005-0000-0000-0000DB430000}"/>
    <cellStyle name="style1489740115315" xfId="16143" xr:uid="{00000000-0005-0000-0000-0000DC430000}"/>
    <cellStyle name="style1489740115393" xfId="16144" xr:uid="{00000000-0005-0000-0000-0000DD430000}"/>
    <cellStyle name="style1489740115487" xfId="16145" xr:uid="{00000000-0005-0000-0000-0000DE430000}"/>
    <cellStyle name="style1489740115581" xfId="16146" xr:uid="{00000000-0005-0000-0000-0000DF430000}"/>
    <cellStyle name="style1489740115706" xfId="16147" xr:uid="{00000000-0005-0000-0000-0000E0430000}"/>
    <cellStyle name="style1489740115799" xfId="16148" xr:uid="{00000000-0005-0000-0000-0000E1430000}"/>
    <cellStyle name="style1489740115877" xfId="16149" xr:uid="{00000000-0005-0000-0000-0000E2430000}"/>
    <cellStyle name="style1489740115971" xfId="16150" xr:uid="{00000000-0005-0000-0000-0000E3430000}"/>
    <cellStyle name="style1489740116065" xfId="16151" xr:uid="{00000000-0005-0000-0000-0000E4430000}"/>
    <cellStyle name="style1489740116143" xfId="16152" xr:uid="{00000000-0005-0000-0000-0000E5430000}"/>
    <cellStyle name="style1489740116221" xfId="16153" xr:uid="{00000000-0005-0000-0000-0000E6430000}"/>
    <cellStyle name="style1489740116299" xfId="16154" xr:uid="{00000000-0005-0000-0000-0000E7430000}"/>
    <cellStyle name="style1489740116362" xfId="16155" xr:uid="{00000000-0005-0000-0000-0000E8430000}"/>
    <cellStyle name="style1489740116440" xfId="16156" xr:uid="{00000000-0005-0000-0000-0000E9430000}"/>
    <cellStyle name="style1489740116518" xfId="16157" xr:uid="{00000000-0005-0000-0000-0000EA430000}"/>
    <cellStyle name="style1489740116596" xfId="16158" xr:uid="{00000000-0005-0000-0000-0000EB430000}"/>
    <cellStyle name="style1489740116706" xfId="16159" xr:uid="{00000000-0005-0000-0000-0000EC430000}"/>
    <cellStyle name="style1489740116784" xfId="16160" xr:uid="{00000000-0005-0000-0000-0000ED430000}"/>
    <cellStyle name="style1489740116862" xfId="16161" xr:uid="{00000000-0005-0000-0000-0000EE430000}"/>
    <cellStyle name="style1489740116924" xfId="16162" xr:uid="{00000000-0005-0000-0000-0000EF430000}"/>
    <cellStyle name="style1489740155257" xfId="16163" xr:uid="{00000000-0005-0000-0000-0000F0430000}"/>
    <cellStyle name="style1489740155366" xfId="16164" xr:uid="{00000000-0005-0000-0000-0000F1430000}"/>
    <cellStyle name="style1489740155445" xfId="16165" xr:uid="{00000000-0005-0000-0000-0000F2430000}"/>
    <cellStyle name="style1489740155538" xfId="16166" xr:uid="{00000000-0005-0000-0000-0000F3430000}"/>
    <cellStyle name="style1489740155616" xfId="16167" xr:uid="{00000000-0005-0000-0000-0000F4430000}"/>
    <cellStyle name="style1489740155710" xfId="16168" xr:uid="{00000000-0005-0000-0000-0000F5430000}"/>
    <cellStyle name="style1489740155804" xfId="16169" xr:uid="{00000000-0005-0000-0000-0000F6430000}"/>
    <cellStyle name="style1489740155882" xfId="16170" xr:uid="{00000000-0005-0000-0000-0000F7430000}"/>
    <cellStyle name="style1489740155976" xfId="16171" xr:uid="{00000000-0005-0000-0000-0000F8430000}"/>
    <cellStyle name="style1489740156070" xfId="16172" xr:uid="{00000000-0005-0000-0000-0000F9430000}"/>
    <cellStyle name="style1489740156148" xfId="16173" xr:uid="{00000000-0005-0000-0000-0000FA430000}"/>
    <cellStyle name="style1489740156242" xfId="16174" xr:uid="{00000000-0005-0000-0000-0000FB430000}"/>
    <cellStyle name="style1489740156335" xfId="16175" xr:uid="{00000000-0005-0000-0000-0000FC430000}"/>
    <cellStyle name="style1489740156429" xfId="16176" xr:uid="{00000000-0005-0000-0000-0000FD430000}"/>
    <cellStyle name="style1489740156523" xfId="16177" xr:uid="{00000000-0005-0000-0000-0000FE430000}"/>
    <cellStyle name="style1489740156617" xfId="16178" xr:uid="{00000000-0005-0000-0000-0000FF430000}"/>
    <cellStyle name="style1489740156695" xfId="16179" xr:uid="{00000000-0005-0000-0000-000000440000}"/>
    <cellStyle name="style1489740156788" xfId="16180" xr:uid="{00000000-0005-0000-0000-000001440000}"/>
    <cellStyle name="style1489740156882" xfId="16181" xr:uid="{00000000-0005-0000-0000-000002440000}"/>
    <cellStyle name="style1489740156976" xfId="16182" xr:uid="{00000000-0005-0000-0000-000003440000}"/>
    <cellStyle name="style1489740157054" xfId="16183" xr:uid="{00000000-0005-0000-0000-000004440000}"/>
    <cellStyle name="style1489740157148" xfId="16184" xr:uid="{00000000-0005-0000-0000-000005440000}"/>
    <cellStyle name="style1489740157242" xfId="16185" xr:uid="{00000000-0005-0000-0000-000006440000}"/>
    <cellStyle name="style1489740157335" xfId="16186" xr:uid="{00000000-0005-0000-0000-000007440000}"/>
    <cellStyle name="style1489740157414" xfId="16187" xr:uid="{00000000-0005-0000-0000-000008440000}"/>
    <cellStyle name="style1489740157507" xfId="16188" xr:uid="{00000000-0005-0000-0000-000009440000}"/>
    <cellStyle name="style1489740157585" xfId="16189" xr:uid="{00000000-0005-0000-0000-00000A440000}"/>
    <cellStyle name="style1489740157695" xfId="16190" xr:uid="{00000000-0005-0000-0000-00000B440000}"/>
    <cellStyle name="style1489740157773" xfId="16191" xr:uid="{00000000-0005-0000-0000-00000C440000}"/>
    <cellStyle name="style1489740157867" xfId="16192" xr:uid="{00000000-0005-0000-0000-00000D440000}"/>
    <cellStyle name="style1489740157960" xfId="16193" xr:uid="{00000000-0005-0000-0000-00000E440000}"/>
    <cellStyle name="style1489740158054" xfId="16194" xr:uid="{00000000-0005-0000-0000-00000F440000}"/>
    <cellStyle name="style1489740158132" xfId="16195" xr:uid="{00000000-0005-0000-0000-000010440000}"/>
    <cellStyle name="style1489740158195" xfId="16196" xr:uid="{00000000-0005-0000-0000-000011440000}"/>
    <cellStyle name="style1489740158273" xfId="16197" xr:uid="{00000000-0005-0000-0000-000012440000}"/>
    <cellStyle name="style1489740158351" xfId="16198" xr:uid="{00000000-0005-0000-0000-000013440000}"/>
    <cellStyle name="style1489740158429" xfId="16199" xr:uid="{00000000-0005-0000-0000-000014440000}"/>
    <cellStyle name="style1489740158507" xfId="16200" xr:uid="{00000000-0005-0000-0000-000015440000}"/>
    <cellStyle name="style1489740158570" xfId="16201" xr:uid="{00000000-0005-0000-0000-000016440000}"/>
    <cellStyle name="style1489740158664" xfId="16202" xr:uid="{00000000-0005-0000-0000-000017440000}"/>
    <cellStyle name="style1489740158742" xfId="16203" xr:uid="{00000000-0005-0000-0000-000018440000}"/>
    <cellStyle name="style1489740158804" xfId="16204" xr:uid="{00000000-0005-0000-0000-000019440000}"/>
    <cellStyle name="style1489740158882" xfId="16205" xr:uid="{00000000-0005-0000-0000-00001A440000}"/>
    <cellStyle name="style1489740196050" xfId="16206" xr:uid="{00000000-0005-0000-0000-00001B440000}"/>
    <cellStyle name="style1489740196144" xfId="16207" xr:uid="{00000000-0005-0000-0000-00001C440000}"/>
    <cellStyle name="style1489740196316" xfId="16208" xr:uid="{00000000-0005-0000-0000-00001D440000}"/>
    <cellStyle name="style1489740196410" xfId="16209" xr:uid="{00000000-0005-0000-0000-00001E440000}"/>
    <cellStyle name="style1489740196504" xfId="16210" xr:uid="{00000000-0005-0000-0000-00001F440000}"/>
    <cellStyle name="style1489740196613" xfId="16211" xr:uid="{00000000-0005-0000-0000-000020440000}"/>
    <cellStyle name="style1489740196707" xfId="16212" xr:uid="{00000000-0005-0000-0000-000021440000}"/>
    <cellStyle name="style1489740196816" xfId="16213" xr:uid="{00000000-0005-0000-0000-000022440000}"/>
    <cellStyle name="style1489740196910" xfId="16214" xr:uid="{00000000-0005-0000-0000-000023440000}"/>
    <cellStyle name="style1489740196988" xfId="16215" xr:uid="{00000000-0005-0000-0000-000024440000}"/>
    <cellStyle name="style1489740197082" xfId="16216" xr:uid="{00000000-0005-0000-0000-000025440000}"/>
    <cellStyle name="style1489740197175" xfId="16217" xr:uid="{00000000-0005-0000-0000-000026440000}"/>
    <cellStyle name="style1489740197254" xfId="16218" xr:uid="{00000000-0005-0000-0000-000027440000}"/>
    <cellStyle name="style1489740197347" xfId="16219" xr:uid="{00000000-0005-0000-0000-000028440000}"/>
    <cellStyle name="style1489740197457" xfId="16220" xr:uid="{00000000-0005-0000-0000-000029440000}"/>
    <cellStyle name="style1489740197550" xfId="16221" xr:uid="{00000000-0005-0000-0000-00002A440000}"/>
    <cellStyle name="style1489740197660" xfId="16222" xr:uid="{00000000-0005-0000-0000-00002B440000}"/>
    <cellStyle name="style1489740197769" xfId="16223" xr:uid="{00000000-0005-0000-0000-00002C440000}"/>
    <cellStyle name="style1489740197863" xfId="16224" xr:uid="{00000000-0005-0000-0000-00002D440000}"/>
    <cellStyle name="style1489740197972" xfId="16225" xr:uid="{00000000-0005-0000-0000-00002E440000}"/>
    <cellStyle name="style1489740235479" xfId="16226" xr:uid="{00000000-0005-0000-0000-00002F440000}"/>
    <cellStyle name="style1489740235589" xfId="16227" xr:uid="{00000000-0005-0000-0000-000030440000}"/>
    <cellStyle name="style1489740235667" xfId="16228" xr:uid="{00000000-0005-0000-0000-000031440000}"/>
    <cellStyle name="style1489740235761" xfId="16229" xr:uid="{00000000-0005-0000-0000-000032440000}"/>
    <cellStyle name="style1489740235854" xfId="16230" xr:uid="{00000000-0005-0000-0000-000033440000}"/>
    <cellStyle name="style1489740235933" xfId="16231" xr:uid="{00000000-0005-0000-0000-000034440000}"/>
    <cellStyle name="style1489740235995" xfId="16232" xr:uid="{00000000-0005-0000-0000-000035440000}"/>
    <cellStyle name="style1489740236089" xfId="16233" xr:uid="{00000000-0005-0000-0000-000036440000}"/>
    <cellStyle name="style1489740236183" xfId="16234" xr:uid="{00000000-0005-0000-0000-000037440000}"/>
    <cellStyle name="style1489740236261" xfId="16235" xr:uid="{00000000-0005-0000-0000-000038440000}"/>
    <cellStyle name="style1489740236354" xfId="16236" xr:uid="{00000000-0005-0000-0000-000039440000}"/>
    <cellStyle name="style1489740236448" xfId="16237" xr:uid="{00000000-0005-0000-0000-00003A440000}"/>
    <cellStyle name="style1489740236526" xfId="16238" xr:uid="{00000000-0005-0000-0000-00003B440000}"/>
    <cellStyle name="style1489740236620" xfId="16239" xr:uid="{00000000-0005-0000-0000-00003C440000}"/>
    <cellStyle name="style1489740236698" xfId="16240" xr:uid="{00000000-0005-0000-0000-00003D440000}"/>
    <cellStyle name="style1489740236792" xfId="16241" xr:uid="{00000000-0005-0000-0000-00003E440000}"/>
    <cellStyle name="style1489740236886" xfId="16242" xr:uid="{00000000-0005-0000-0000-00003F440000}"/>
    <cellStyle name="style1489740236964" xfId="16243" xr:uid="{00000000-0005-0000-0000-000040440000}"/>
    <cellStyle name="style1489740237073" xfId="16244" xr:uid="{00000000-0005-0000-0000-000041440000}"/>
    <cellStyle name="style1489740237167" xfId="16245" xr:uid="{00000000-0005-0000-0000-000042440000}"/>
    <cellStyle name="style1489740237245" xfId="16246" xr:uid="{00000000-0005-0000-0000-000043440000}"/>
    <cellStyle name="style1489740237339" xfId="16247" xr:uid="{00000000-0005-0000-0000-000044440000}"/>
    <cellStyle name="style1489740237433" xfId="16248" xr:uid="{00000000-0005-0000-0000-000045440000}"/>
    <cellStyle name="style1489740237511" xfId="16249" xr:uid="{00000000-0005-0000-0000-000046440000}"/>
    <cellStyle name="style1489740237605" xfId="16250" xr:uid="{00000000-0005-0000-0000-000047440000}"/>
    <cellStyle name="style1489740237698" xfId="16251" xr:uid="{00000000-0005-0000-0000-000048440000}"/>
    <cellStyle name="style1489740237777" xfId="16252" xr:uid="{00000000-0005-0000-0000-000049440000}"/>
    <cellStyle name="style1489740237870" xfId="16253" xr:uid="{00000000-0005-0000-0000-00004A440000}"/>
    <cellStyle name="style1489740237964" xfId="16254" xr:uid="{00000000-0005-0000-0000-00004B440000}"/>
    <cellStyle name="style1489740238042" xfId="16255" xr:uid="{00000000-0005-0000-0000-00004C440000}"/>
    <cellStyle name="style1489740238136" xfId="16256" xr:uid="{00000000-0005-0000-0000-00004D440000}"/>
    <cellStyle name="style1489740238230" xfId="16257" xr:uid="{00000000-0005-0000-0000-00004E440000}"/>
    <cellStyle name="style1489740238323" xfId="16258" xr:uid="{00000000-0005-0000-0000-00004F440000}"/>
    <cellStyle name="style1489740238417" xfId="16259" xr:uid="{00000000-0005-0000-0000-000050440000}"/>
    <cellStyle name="style1489740238495" xfId="16260" xr:uid="{00000000-0005-0000-0000-000051440000}"/>
    <cellStyle name="style1489740276015" xfId="16261" xr:uid="{00000000-0005-0000-0000-000052440000}"/>
    <cellStyle name="style1489740276108" xfId="16262" xr:uid="{00000000-0005-0000-0000-000053440000}"/>
    <cellStyle name="style1489740276202" xfId="16263" xr:uid="{00000000-0005-0000-0000-000054440000}"/>
    <cellStyle name="style1489740276296" xfId="16264" xr:uid="{00000000-0005-0000-0000-000055440000}"/>
    <cellStyle name="style1489740276390" xfId="16265" xr:uid="{00000000-0005-0000-0000-000056440000}"/>
    <cellStyle name="style1489740276452" xfId="16266" xr:uid="{00000000-0005-0000-0000-000057440000}"/>
    <cellStyle name="style1489740276530" xfId="16267" xr:uid="{00000000-0005-0000-0000-000058440000}"/>
    <cellStyle name="style1489740276624" xfId="16268" xr:uid="{00000000-0005-0000-0000-000059440000}"/>
    <cellStyle name="style1489740276702" xfId="16269" xr:uid="{00000000-0005-0000-0000-00005A440000}"/>
    <cellStyle name="style1489740276796" xfId="16270" xr:uid="{00000000-0005-0000-0000-00005B440000}"/>
    <cellStyle name="style1489740276874" xfId="16271" xr:uid="{00000000-0005-0000-0000-00005C440000}"/>
    <cellStyle name="style1489740276968" xfId="16272" xr:uid="{00000000-0005-0000-0000-00005D440000}"/>
    <cellStyle name="style1489740277062" xfId="16273" xr:uid="{00000000-0005-0000-0000-00005E440000}"/>
    <cellStyle name="style1489740277140" xfId="16274" xr:uid="{00000000-0005-0000-0000-00005F440000}"/>
    <cellStyle name="style1489740277234" xfId="16275" xr:uid="{00000000-0005-0000-0000-000060440000}"/>
    <cellStyle name="style1489740277327" xfId="16276" xr:uid="{00000000-0005-0000-0000-000061440000}"/>
    <cellStyle name="style1489740277421" xfId="16277" xr:uid="{00000000-0005-0000-0000-000062440000}"/>
    <cellStyle name="style1489740277499" xfId="16278" xr:uid="{00000000-0005-0000-0000-000063440000}"/>
    <cellStyle name="style1489740277609" xfId="16279" xr:uid="{00000000-0005-0000-0000-000064440000}"/>
    <cellStyle name="style1489740277687" xfId="16280" xr:uid="{00000000-0005-0000-0000-000065440000}"/>
    <cellStyle name="style1489740277781" xfId="16281" xr:uid="{00000000-0005-0000-0000-000066440000}"/>
    <cellStyle name="style1489740277874" xfId="16282" xr:uid="{00000000-0005-0000-0000-000067440000}"/>
    <cellStyle name="style1489740277952" xfId="16283" xr:uid="{00000000-0005-0000-0000-000068440000}"/>
    <cellStyle name="style1489740278046" xfId="16284" xr:uid="{00000000-0005-0000-0000-000069440000}"/>
    <cellStyle name="style1489740278140" xfId="16285" xr:uid="{00000000-0005-0000-0000-00006A440000}"/>
    <cellStyle name="style1489740278218" xfId="16286" xr:uid="{00000000-0005-0000-0000-00006B440000}"/>
    <cellStyle name="style1489740278312" xfId="16287" xr:uid="{00000000-0005-0000-0000-00006C440000}"/>
    <cellStyle name="style1489740278406" xfId="16288" xr:uid="{00000000-0005-0000-0000-00006D440000}"/>
    <cellStyle name="style1489740278484" xfId="16289" xr:uid="{00000000-0005-0000-0000-00006E440000}"/>
    <cellStyle name="style1489740278577" xfId="16290" xr:uid="{00000000-0005-0000-0000-00006F440000}"/>
    <cellStyle name="style1489740278671" xfId="16291" xr:uid="{00000000-0005-0000-0000-000070440000}"/>
    <cellStyle name="style1489740278765" xfId="16292" xr:uid="{00000000-0005-0000-0000-000071440000}"/>
    <cellStyle name="style1489740278859" xfId="16293" xr:uid="{00000000-0005-0000-0000-000072440000}"/>
    <cellStyle name="style1489740278952" xfId="16294" xr:uid="{00000000-0005-0000-0000-000073440000}"/>
    <cellStyle name="style1489740279031" xfId="16295" xr:uid="{00000000-0005-0000-0000-000074440000}"/>
    <cellStyle name="style1489740649591" xfId="16296" xr:uid="{00000000-0005-0000-0000-000075440000}"/>
    <cellStyle name="style1489740649716" xfId="16297" xr:uid="{00000000-0005-0000-0000-000076440000}"/>
    <cellStyle name="style1489740649841" xfId="16298" xr:uid="{00000000-0005-0000-0000-000077440000}"/>
    <cellStyle name="style1489740649841 2" xfId="29814" xr:uid="{00000000-0005-0000-0000-000078440000}"/>
    <cellStyle name="style1489740649950" xfId="16299" xr:uid="{00000000-0005-0000-0000-000079440000}"/>
    <cellStyle name="style1489740649950 2" xfId="29858" xr:uid="{00000000-0005-0000-0000-00007A440000}"/>
    <cellStyle name="style1489740650075" xfId="16300" xr:uid="{00000000-0005-0000-0000-00007B440000}"/>
    <cellStyle name="style1489740650185" xfId="16301" xr:uid="{00000000-0005-0000-0000-00007C440000}"/>
    <cellStyle name="style1489740650185 2" xfId="29817" xr:uid="{00000000-0005-0000-0000-00007D440000}"/>
    <cellStyle name="style1489740650294" xfId="16302" xr:uid="{00000000-0005-0000-0000-00007E440000}"/>
    <cellStyle name="style1489740650404" xfId="16303" xr:uid="{00000000-0005-0000-0000-00007F440000}"/>
    <cellStyle name="style1489740650404 2" xfId="29820" xr:uid="{00000000-0005-0000-0000-000080440000}"/>
    <cellStyle name="style1489740650497" xfId="16304" xr:uid="{00000000-0005-0000-0000-000081440000}"/>
    <cellStyle name="style1489740650497 2" xfId="29823" xr:uid="{00000000-0005-0000-0000-000082440000}"/>
    <cellStyle name="style1489740650607" xfId="16305" xr:uid="{00000000-0005-0000-0000-000083440000}"/>
    <cellStyle name="style1489740650607 2" xfId="29829" xr:uid="{00000000-0005-0000-0000-000084440000}"/>
    <cellStyle name="style1489740650763" xfId="16306" xr:uid="{00000000-0005-0000-0000-000085440000}"/>
    <cellStyle name="style1489740650763 2" xfId="29838" xr:uid="{00000000-0005-0000-0000-000086440000}"/>
    <cellStyle name="style1489740650888" xfId="16307" xr:uid="{00000000-0005-0000-0000-000087440000}"/>
    <cellStyle name="style1489740650888 2" xfId="29824" xr:uid="{00000000-0005-0000-0000-000088440000}"/>
    <cellStyle name="style1489740650966" xfId="16308" xr:uid="{00000000-0005-0000-0000-000089440000}"/>
    <cellStyle name="style1489740650966 2" xfId="29830" xr:uid="{00000000-0005-0000-0000-00008A440000}"/>
    <cellStyle name="style1489740651060" xfId="16309" xr:uid="{00000000-0005-0000-0000-00008B440000}"/>
    <cellStyle name="style1489740651060 2" xfId="29839" xr:uid="{00000000-0005-0000-0000-00008C440000}"/>
    <cellStyle name="style1489740651169" xfId="16310" xr:uid="{00000000-0005-0000-0000-00008D440000}"/>
    <cellStyle name="style1489740651169 2" xfId="29883" xr:uid="{00000000-0005-0000-0000-00008E440000}"/>
    <cellStyle name="style1489740651310" xfId="16311" xr:uid="{00000000-0005-0000-0000-00008F440000}"/>
    <cellStyle name="style1489740651310 2" xfId="29840" xr:uid="{00000000-0005-0000-0000-000090440000}"/>
    <cellStyle name="style1489740651419" xfId="16312" xr:uid="{00000000-0005-0000-0000-000091440000}"/>
    <cellStyle name="style1489740651419 2" xfId="29841" xr:uid="{00000000-0005-0000-0000-000092440000}"/>
    <cellStyle name="style1489740651529" xfId="16313" xr:uid="{00000000-0005-0000-0000-000093440000}"/>
    <cellStyle name="style1489740651654" xfId="16314" xr:uid="{00000000-0005-0000-0000-000094440000}"/>
    <cellStyle name="style1489740651779" xfId="16315" xr:uid="{00000000-0005-0000-0000-000095440000}"/>
    <cellStyle name="style1489740651779 2" xfId="29860" xr:uid="{00000000-0005-0000-0000-000096440000}"/>
    <cellStyle name="style1489740651888" xfId="16316" xr:uid="{00000000-0005-0000-0000-000097440000}"/>
    <cellStyle name="style1489740651888 2" xfId="29861" xr:uid="{00000000-0005-0000-0000-000098440000}"/>
    <cellStyle name="style1489740651998" xfId="16317" xr:uid="{00000000-0005-0000-0000-000099440000}"/>
    <cellStyle name="style1489740651998 2" xfId="29859" xr:uid="{00000000-0005-0000-0000-00009A440000}"/>
    <cellStyle name="style1489740652107" xfId="16318" xr:uid="{00000000-0005-0000-0000-00009B440000}"/>
    <cellStyle name="style1489740652107 2" xfId="29862" xr:uid="{00000000-0005-0000-0000-00009C440000}"/>
    <cellStyle name="style1489740652201" xfId="16319" xr:uid="{00000000-0005-0000-0000-00009D440000}"/>
    <cellStyle name="style1489740652201 2" xfId="29863" xr:uid="{00000000-0005-0000-0000-00009E440000}"/>
    <cellStyle name="style1489740652310" xfId="16320" xr:uid="{00000000-0005-0000-0000-00009F440000}"/>
    <cellStyle name="style1489740652310 2" xfId="29864" xr:uid="{00000000-0005-0000-0000-0000A0440000}"/>
    <cellStyle name="style1489740652435" xfId="16321" xr:uid="{00000000-0005-0000-0000-0000A1440000}"/>
    <cellStyle name="style1489740652560" xfId="16322" xr:uid="{00000000-0005-0000-0000-0000A2440000}"/>
    <cellStyle name="style1489740652560 2" xfId="29865" xr:uid="{00000000-0005-0000-0000-0000A3440000}"/>
    <cellStyle name="style1489740652670" xfId="16323" xr:uid="{00000000-0005-0000-0000-0000A4440000}"/>
    <cellStyle name="style1489740652670 2" xfId="29866" xr:uid="{00000000-0005-0000-0000-0000A5440000}"/>
    <cellStyle name="style1489740652810" xfId="16324" xr:uid="{00000000-0005-0000-0000-0000A6440000}"/>
    <cellStyle name="style1489740652810 2" xfId="29867" xr:uid="{00000000-0005-0000-0000-0000A7440000}"/>
    <cellStyle name="style1489740652920" xfId="16325" xr:uid="{00000000-0005-0000-0000-0000A8440000}"/>
    <cellStyle name="style1489740652920 2" xfId="29868" xr:uid="{00000000-0005-0000-0000-0000A9440000}"/>
    <cellStyle name="style1489740653091" xfId="16326" xr:uid="{00000000-0005-0000-0000-0000AA440000}"/>
    <cellStyle name="style1489740653091 2" xfId="29884" xr:uid="{00000000-0005-0000-0000-0000AB440000}"/>
    <cellStyle name="style1489740653185" xfId="16327" xr:uid="{00000000-0005-0000-0000-0000AC440000}"/>
    <cellStyle name="style1489740653185 2" xfId="29885" xr:uid="{00000000-0005-0000-0000-0000AD440000}"/>
    <cellStyle name="style1489740697214" xfId="16328" xr:uid="{00000000-0005-0000-0000-0000AE440000}"/>
    <cellStyle name="style1489740697307" xfId="16329" xr:uid="{00000000-0005-0000-0000-0000AF440000}"/>
    <cellStyle name="style1489740697401" xfId="16330" xr:uid="{00000000-0005-0000-0000-0000B0440000}"/>
    <cellStyle name="style1489740697401 2" xfId="29815" xr:uid="{00000000-0005-0000-0000-0000B1440000}"/>
    <cellStyle name="style1489740697495" xfId="16331" xr:uid="{00000000-0005-0000-0000-0000B2440000}"/>
    <cellStyle name="style1489740697495 2" xfId="29847" xr:uid="{00000000-0005-0000-0000-0000B3440000}"/>
    <cellStyle name="style1489740697573" xfId="16332" xr:uid="{00000000-0005-0000-0000-0000B4440000}"/>
    <cellStyle name="style1489740697667" xfId="16333" xr:uid="{00000000-0005-0000-0000-0000B5440000}"/>
    <cellStyle name="style1489740697667 2" xfId="29818" xr:uid="{00000000-0005-0000-0000-0000B6440000}"/>
    <cellStyle name="style1489740697760" xfId="16334" xr:uid="{00000000-0005-0000-0000-0000B7440000}"/>
    <cellStyle name="style1489740697854" xfId="16335" xr:uid="{00000000-0005-0000-0000-0000B8440000}"/>
    <cellStyle name="style1489740697854 2" xfId="29821" xr:uid="{00000000-0005-0000-0000-0000B9440000}"/>
    <cellStyle name="style1489740697932" xfId="16336" xr:uid="{00000000-0005-0000-0000-0000BA440000}"/>
    <cellStyle name="style1489740697932 2" xfId="29825" xr:uid="{00000000-0005-0000-0000-0000BB440000}"/>
    <cellStyle name="style1489740698042" xfId="16337" xr:uid="{00000000-0005-0000-0000-0000BC440000}"/>
    <cellStyle name="style1489740698042 2" xfId="29831" xr:uid="{00000000-0005-0000-0000-0000BD440000}"/>
    <cellStyle name="style1489740698151" xfId="16338" xr:uid="{00000000-0005-0000-0000-0000BE440000}"/>
    <cellStyle name="style1489740698151 2" xfId="29835" xr:uid="{00000000-0005-0000-0000-0000BF440000}"/>
    <cellStyle name="style1489740698245" xfId="16339" xr:uid="{00000000-0005-0000-0000-0000C0440000}"/>
    <cellStyle name="style1489740698245 2" xfId="29826" xr:uid="{00000000-0005-0000-0000-0000C1440000}"/>
    <cellStyle name="style1489740698323" xfId="16340" xr:uid="{00000000-0005-0000-0000-0000C2440000}"/>
    <cellStyle name="style1489740698323 2" xfId="29832" xr:uid="{00000000-0005-0000-0000-0000C3440000}"/>
    <cellStyle name="style1489740698401" xfId="16341" xr:uid="{00000000-0005-0000-0000-0000C4440000}"/>
    <cellStyle name="style1489740698401 2" xfId="29836" xr:uid="{00000000-0005-0000-0000-0000C5440000}"/>
    <cellStyle name="style1489740698479" xfId="16342" xr:uid="{00000000-0005-0000-0000-0000C6440000}"/>
    <cellStyle name="style1489740698479 2" xfId="29869" xr:uid="{00000000-0005-0000-0000-0000C7440000}"/>
    <cellStyle name="style1489740698573" xfId="16343" xr:uid="{00000000-0005-0000-0000-0000C8440000}"/>
    <cellStyle name="style1489740698573 2" xfId="29837" xr:uid="{00000000-0005-0000-0000-0000C9440000}"/>
    <cellStyle name="style1489740698667" xfId="16344" xr:uid="{00000000-0005-0000-0000-0000CA440000}"/>
    <cellStyle name="style1489740698667 2" xfId="29842" xr:uid="{00000000-0005-0000-0000-0000CB440000}"/>
    <cellStyle name="style1489740698761" xfId="16345" xr:uid="{00000000-0005-0000-0000-0000CC440000}"/>
    <cellStyle name="style1489740698854" xfId="16346" xr:uid="{00000000-0005-0000-0000-0000CD440000}"/>
    <cellStyle name="style1489740698948" xfId="16347" xr:uid="{00000000-0005-0000-0000-0000CE440000}"/>
    <cellStyle name="style1489740698948 2" xfId="29849" xr:uid="{00000000-0005-0000-0000-0000CF440000}"/>
    <cellStyle name="style1489740699042" xfId="16348" xr:uid="{00000000-0005-0000-0000-0000D0440000}"/>
    <cellStyle name="style1489740699042 2" xfId="29850" xr:uid="{00000000-0005-0000-0000-0000D1440000}"/>
    <cellStyle name="style1489740699120" xfId="16349" xr:uid="{00000000-0005-0000-0000-0000D2440000}"/>
    <cellStyle name="style1489740699120 2" xfId="29848" xr:uid="{00000000-0005-0000-0000-0000D3440000}"/>
    <cellStyle name="style1489740699214" xfId="16350" xr:uid="{00000000-0005-0000-0000-0000D4440000}"/>
    <cellStyle name="style1489740699214 2" xfId="29851" xr:uid="{00000000-0005-0000-0000-0000D5440000}"/>
    <cellStyle name="style1489740699307" xfId="16351" xr:uid="{00000000-0005-0000-0000-0000D6440000}"/>
    <cellStyle name="style1489740699307 2" xfId="29852" xr:uid="{00000000-0005-0000-0000-0000D7440000}"/>
    <cellStyle name="style1489740699401" xfId="16352" xr:uid="{00000000-0005-0000-0000-0000D8440000}"/>
    <cellStyle name="style1489740699401 2" xfId="29853" xr:uid="{00000000-0005-0000-0000-0000D9440000}"/>
    <cellStyle name="style1489740699495" xfId="16353" xr:uid="{00000000-0005-0000-0000-0000DA440000}"/>
    <cellStyle name="style1489740699589" xfId="16354" xr:uid="{00000000-0005-0000-0000-0000DB440000}"/>
    <cellStyle name="style1489740699589 2" xfId="29854" xr:uid="{00000000-0005-0000-0000-0000DC440000}"/>
    <cellStyle name="style1489740699682" xfId="16355" xr:uid="{00000000-0005-0000-0000-0000DD440000}"/>
    <cellStyle name="style1489740699682 2" xfId="29855" xr:uid="{00000000-0005-0000-0000-0000DE440000}"/>
    <cellStyle name="style1489740699776" xfId="16356" xr:uid="{00000000-0005-0000-0000-0000DF440000}"/>
    <cellStyle name="style1489740699776 2" xfId="29856" xr:uid="{00000000-0005-0000-0000-0000E0440000}"/>
    <cellStyle name="style1489740699886" xfId="16357" xr:uid="{00000000-0005-0000-0000-0000E1440000}"/>
    <cellStyle name="style1489740699886 2" xfId="29857" xr:uid="{00000000-0005-0000-0000-0000E2440000}"/>
    <cellStyle name="style1489740700011" xfId="16358" xr:uid="{00000000-0005-0000-0000-0000E3440000}"/>
    <cellStyle name="style1489740700011 2" xfId="29870" xr:uid="{00000000-0005-0000-0000-0000E4440000}"/>
    <cellStyle name="style1489740700104" xfId="16359" xr:uid="{00000000-0005-0000-0000-0000E5440000}"/>
    <cellStyle name="style1489740700104 2" xfId="29871" xr:uid="{00000000-0005-0000-0000-0000E6440000}"/>
    <cellStyle name="style1489740739459" xfId="16360" xr:uid="{00000000-0005-0000-0000-0000E7440000}"/>
    <cellStyle name="style1489740739553" xfId="16361" xr:uid="{00000000-0005-0000-0000-0000E8440000}"/>
    <cellStyle name="style1489740739553 2" xfId="29886" xr:uid="{00000000-0005-0000-0000-0000E9440000}"/>
    <cellStyle name="style1489740739646" xfId="16362" xr:uid="{00000000-0005-0000-0000-0000EA440000}"/>
    <cellStyle name="style1489740739646 2" xfId="29816" xr:uid="{00000000-0005-0000-0000-0000EB440000}"/>
    <cellStyle name="style1489740739725" xfId="16363" xr:uid="{00000000-0005-0000-0000-0000EC440000}"/>
    <cellStyle name="style1489740739725 2" xfId="29872" xr:uid="{00000000-0005-0000-0000-0000ED440000}"/>
    <cellStyle name="style1489740739818" xfId="16364" xr:uid="{00000000-0005-0000-0000-0000EE440000}"/>
    <cellStyle name="style1489740739912" xfId="16365" xr:uid="{00000000-0005-0000-0000-0000EF440000}"/>
    <cellStyle name="style1489740739912 2" xfId="29819" xr:uid="{00000000-0005-0000-0000-0000F0440000}"/>
    <cellStyle name="style1489740739990" xfId="16366" xr:uid="{00000000-0005-0000-0000-0000F1440000}"/>
    <cellStyle name="style1489740740084" xfId="16367" xr:uid="{00000000-0005-0000-0000-0000F2440000}"/>
    <cellStyle name="style1489740740084 2" xfId="29822" xr:uid="{00000000-0005-0000-0000-0000F3440000}"/>
    <cellStyle name="style1489740740162" xfId="16368" xr:uid="{00000000-0005-0000-0000-0000F4440000}"/>
    <cellStyle name="style1489740740162 2" xfId="29827" xr:uid="{00000000-0005-0000-0000-0000F5440000}"/>
    <cellStyle name="style1489740740256" xfId="16369" xr:uid="{00000000-0005-0000-0000-0000F6440000}"/>
    <cellStyle name="style1489740740256 2" xfId="29833" xr:uid="{00000000-0005-0000-0000-0000F7440000}"/>
    <cellStyle name="style1489740740365" xfId="16370" xr:uid="{00000000-0005-0000-0000-0000F8440000}"/>
    <cellStyle name="style1489740740365 2" xfId="29843" xr:uid="{00000000-0005-0000-0000-0000F9440000}"/>
    <cellStyle name="style1489740740459" xfId="16371" xr:uid="{00000000-0005-0000-0000-0000FA440000}"/>
    <cellStyle name="style1489740740459 2" xfId="29828" xr:uid="{00000000-0005-0000-0000-0000FB440000}"/>
    <cellStyle name="style1489740740537" xfId="16372" xr:uid="{00000000-0005-0000-0000-0000FC440000}"/>
    <cellStyle name="style1489740740537 2" xfId="29834" xr:uid="{00000000-0005-0000-0000-0000FD440000}"/>
    <cellStyle name="style1489740740631" xfId="16373" xr:uid="{00000000-0005-0000-0000-0000FE440000}"/>
    <cellStyle name="style1489740740631 2" xfId="29844" xr:uid="{00000000-0005-0000-0000-0000FF440000}"/>
    <cellStyle name="style1489740740709" xfId="16374" xr:uid="{00000000-0005-0000-0000-000000450000}"/>
    <cellStyle name="style1489740740709 2" xfId="29887" xr:uid="{00000000-0005-0000-0000-000001450000}"/>
    <cellStyle name="style1489740740803" xfId="16375" xr:uid="{00000000-0005-0000-0000-000002450000}"/>
    <cellStyle name="style1489740740803 2" xfId="29845" xr:uid="{00000000-0005-0000-0000-000003450000}"/>
    <cellStyle name="style1489740740896" xfId="16376" xr:uid="{00000000-0005-0000-0000-000004450000}"/>
    <cellStyle name="style1489740740896 2" xfId="29846" xr:uid="{00000000-0005-0000-0000-000005450000}"/>
    <cellStyle name="style1489740741006" xfId="16377" xr:uid="{00000000-0005-0000-0000-000006450000}"/>
    <cellStyle name="style1489740741100" xfId="16378" xr:uid="{00000000-0005-0000-0000-000007450000}"/>
    <cellStyle name="style1489740741178" xfId="16379" xr:uid="{00000000-0005-0000-0000-000008450000}"/>
    <cellStyle name="style1489740741178 2" xfId="29874" xr:uid="{00000000-0005-0000-0000-000009450000}"/>
    <cellStyle name="style1489740741271" xfId="16380" xr:uid="{00000000-0005-0000-0000-00000A450000}"/>
    <cellStyle name="style1489740741271 2" xfId="29875" xr:uid="{00000000-0005-0000-0000-00000B450000}"/>
    <cellStyle name="style1489740741350" xfId="16381" xr:uid="{00000000-0005-0000-0000-00000C450000}"/>
    <cellStyle name="style1489740741350 2" xfId="29873" xr:uid="{00000000-0005-0000-0000-00000D450000}"/>
    <cellStyle name="style1489740741444" xfId="16382" xr:uid="{00000000-0005-0000-0000-00000E450000}"/>
    <cellStyle name="style1489740741444 2" xfId="29876" xr:uid="{00000000-0005-0000-0000-00000F450000}"/>
    <cellStyle name="style1489740741537" xfId="16383" xr:uid="{00000000-0005-0000-0000-000010450000}"/>
    <cellStyle name="style1489740741537 2" xfId="29877" xr:uid="{00000000-0005-0000-0000-000011450000}"/>
    <cellStyle name="style1489740741615" xfId="16384" xr:uid="{00000000-0005-0000-0000-000012450000}"/>
    <cellStyle name="style1489740741615 2" xfId="29878" xr:uid="{00000000-0005-0000-0000-000013450000}"/>
    <cellStyle name="style1489740741709" xfId="16385" xr:uid="{00000000-0005-0000-0000-000014450000}"/>
    <cellStyle name="style1489740741803" xfId="16386" xr:uid="{00000000-0005-0000-0000-000015450000}"/>
    <cellStyle name="style1489740741803 2" xfId="29879" xr:uid="{00000000-0005-0000-0000-000016450000}"/>
    <cellStyle name="style1489740741881" xfId="16387" xr:uid="{00000000-0005-0000-0000-000017450000}"/>
    <cellStyle name="style1489740741881 2" xfId="29880" xr:uid="{00000000-0005-0000-0000-000018450000}"/>
    <cellStyle name="style1489740741959" xfId="16388" xr:uid="{00000000-0005-0000-0000-000019450000}"/>
    <cellStyle name="style1489740741959 2" xfId="29881" xr:uid="{00000000-0005-0000-0000-00001A450000}"/>
    <cellStyle name="style1489740742053" xfId="16389" xr:uid="{00000000-0005-0000-0000-00001B450000}"/>
    <cellStyle name="style1489740742053 2" xfId="29882" xr:uid="{00000000-0005-0000-0000-00001C450000}"/>
    <cellStyle name="style1489740742194" xfId="16390" xr:uid="{00000000-0005-0000-0000-00001D450000}"/>
    <cellStyle name="style1489740742194 2" xfId="29888" xr:uid="{00000000-0005-0000-0000-00001E450000}"/>
    <cellStyle name="style1489740742272" xfId="16391" xr:uid="{00000000-0005-0000-0000-00001F450000}"/>
    <cellStyle name="style1489740742272 2" xfId="29889" xr:uid="{00000000-0005-0000-0000-000020450000}"/>
    <cellStyle name="style1489740798032" xfId="16392" xr:uid="{00000000-0005-0000-0000-000021450000}"/>
    <cellStyle name="style1489740798032 2" xfId="29544" xr:uid="{00000000-0005-0000-0000-000022450000}"/>
    <cellStyle name="style1489740798126" xfId="16393" xr:uid="{00000000-0005-0000-0000-000023450000}"/>
    <cellStyle name="style1489740798126 2" xfId="29545" xr:uid="{00000000-0005-0000-0000-000024450000}"/>
    <cellStyle name="style1489740798204" xfId="16394" xr:uid="{00000000-0005-0000-0000-000025450000}"/>
    <cellStyle name="style1489740798204 2" xfId="29550" xr:uid="{00000000-0005-0000-0000-000026450000}"/>
    <cellStyle name="style1489740798313" xfId="16395" xr:uid="{00000000-0005-0000-0000-000027450000}"/>
    <cellStyle name="style1489740798313 2" xfId="29551" xr:uid="{00000000-0005-0000-0000-000028450000}"/>
    <cellStyle name="style1489740798407" xfId="16396" xr:uid="{00000000-0005-0000-0000-000029450000}"/>
    <cellStyle name="style1489740798501" xfId="16397" xr:uid="{00000000-0005-0000-0000-00002A450000}"/>
    <cellStyle name="style1489740798501 2" xfId="29547" xr:uid="{00000000-0005-0000-0000-00002B450000}"/>
    <cellStyle name="style1489740798595" xfId="16398" xr:uid="{00000000-0005-0000-0000-00002C450000}"/>
    <cellStyle name="style1489740798595 2" xfId="29548" xr:uid="{00000000-0005-0000-0000-00002D450000}"/>
    <cellStyle name="style1489740798688" xfId="16399" xr:uid="{00000000-0005-0000-0000-00002E450000}"/>
    <cellStyle name="style1489740798688 2" xfId="29546" xr:uid="{00000000-0005-0000-0000-00002F450000}"/>
    <cellStyle name="style1489740798782" xfId="16400" xr:uid="{00000000-0005-0000-0000-000030450000}"/>
    <cellStyle name="style1489740798782 2" xfId="29549" xr:uid="{00000000-0005-0000-0000-000031450000}"/>
    <cellStyle name="style1489740798860" xfId="16401" xr:uid="{00000000-0005-0000-0000-000032450000}"/>
    <cellStyle name="style1489740798860 2" xfId="29552" xr:uid="{00000000-0005-0000-0000-000033450000}"/>
    <cellStyle name="style1489740798954" xfId="16402" xr:uid="{00000000-0005-0000-0000-000034450000}"/>
    <cellStyle name="style1489740798954 2" xfId="29553" xr:uid="{00000000-0005-0000-0000-000035450000}"/>
    <cellStyle name="style1489740799048" xfId="16403" xr:uid="{00000000-0005-0000-0000-000036450000}"/>
    <cellStyle name="style1489740799048 2" xfId="29554" xr:uid="{00000000-0005-0000-0000-000037450000}"/>
    <cellStyle name="style1489740799157" xfId="16404" xr:uid="{00000000-0005-0000-0000-000038450000}"/>
    <cellStyle name="style1489740799157 2" xfId="29555" xr:uid="{00000000-0005-0000-0000-000039450000}"/>
    <cellStyle name="style1489740799235" xfId="16405" xr:uid="{00000000-0005-0000-0000-00003A450000}"/>
    <cellStyle name="style1489740799235 2" xfId="29556" xr:uid="{00000000-0005-0000-0000-00003B450000}"/>
    <cellStyle name="style1489740799345" xfId="16406" xr:uid="{00000000-0005-0000-0000-00003C450000}"/>
    <cellStyle name="style1489740799345 2" xfId="29562" xr:uid="{00000000-0005-0000-0000-00003D450000}"/>
    <cellStyle name="style1489740799454" xfId="16407" xr:uid="{00000000-0005-0000-0000-00003E450000}"/>
    <cellStyle name="style1489740799454 2" xfId="29557" xr:uid="{00000000-0005-0000-0000-00003F450000}"/>
    <cellStyle name="style1489740799564" xfId="16408" xr:uid="{00000000-0005-0000-0000-000040450000}"/>
    <cellStyle name="style1489740799564 2" xfId="29563" xr:uid="{00000000-0005-0000-0000-000041450000}"/>
    <cellStyle name="style1489740799673" xfId="16409" xr:uid="{00000000-0005-0000-0000-000042450000}"/>
    <cellStyle name="style1489740799673 2" xfId="29568" xr:uid="{00000000-0005-0000-0000-000043450000}"/>
    <cellStyle name="style1489740799767" xfId="16410" xr:uid="{00000000-0005-0000-0000-000044450000}"/>
    <cellStyle name="style1489740799767 2" xfId="29569" xr:uid="{00000000-0005-0000-0000-000045450000}"/>
    <cellStyle name="style1489740799876" xfId="16411" xr:uid="{00000000-0005-0000-0000-000046450000}"/>
    <cellStyle name="style1489740799876 2" xfId="29558" xr:uid="{00000000-0005-0000-0000-000047450000}"/>
    <cellStyle name="style1489740799970" xfId="16412" xr:uid="{00000000-0005-0000-0000-000048450000}"/>
    <cellStyle name="style1489740799970 2" xfId="29559" xr:uid="{00000000-0005-0000-0000-000049450000}"/>
    <cellStyle name="style1489740800079" xfId="16413" xr:uid="{00000000-0005-0000-0000-00004A450000}"/>
    <cellStyle name="style1489740800079 2" xfId="29560" xr:uid="{00000000-0005-0000-0000-00004B450000}"/>
    <cellStyle name="style1489740800189" xfId="16414" xr:uid="{00000000-0005-0000-0000-00004C450000}"/>
    <cellStyle name="style1489740800189 2" xfId="29561" xr:uid="{00000000-0005-0000-0000-00004D450000}"/>
    <cellStyle name="style1489740800282" xfId="16415" xr:uid="{00000000-0005-0000-0000-00004E450000}"/>
    <cellStyle name="style1489740800282 2" xfId="29564" xr:uid="{00000000-0005-0000-0000-00004F450000}"/>
    <cellStyle name="style1489740800376" xfId="16416" xr:uid="{00000000-0005-0000-0000-000050450000}"/>
    <cellStyle name="style1489740800376 2" xfId="29565" xr:uid="{00000000-0005-0000-0000-000051450000}"/>
    <cellStyle name="style1489740800486" xfId="16417" xr:uid="{00000000-0005-0000-0000-000052450000}"/>
    <cellStyle name="style1489740800486 2" xfId="29566" xr:uid="{00000000-0005-0000-0000-000053450000}"/>
    <cellStyle name="style1489740800595" xfId="16418" xr:uid="{00000000-0005-0000-0000-000054450000}"/>
    <cellStyle name="style1489740800595 2" xfId="29567" xr:uid="{00000000-0005-0000-0000-000055450000}"/>
    <cellStyle name="style1489740800704" xfId="16419" xr:uid="{00000000-0005-0000-0000-000056450000}"/>
    <cellStyle name="style1489740800704 2" xfId="29570" xr:uid="{00000000-0005-0000-0000-000057450000}"/>
    <cellStyle name="style1489740800798" xfId="16420" xr:uid="{00000000-0005-0000-0000-000058450000}"/>
    <cellStyle name="style1489740800798 2" xfId="29571" xr:uid="{00000000-0005-0000-0000-000059450000}"/>
    <cellStyle name="style1489740800907" xfId="16421" xr:uid="{00000000-0005-0000-0000-00005A450000}"/>
    <cellStyle name="style1489740800907 2" xfId="29572" xr:uid="{00000000-0005-0000-0000-00005B450000}"/>
    <cellStyle name="style1489740801017" xfId="16422" xr:uid="{00000000-0005-0000-0000-00005C450000}"/>
    <cellStyle name="style1489740801017 2" xfId="29573" xr:uid="{00000000-0005-0000-0000-00005D450000}"/>
    <cellStyle name="style1489740838818" xfId="16423" xr:uid="{00000000-0005-0000-0000-00005E450000}"/>
    <cellStyle name="style1489740838818 2" xfId="29574" xr:uid="{00000000-0005-0000-0000-00005F450000}"/>
    <cellStyle name="style1489740838927" xfId="16424" xr:uid="{00000000-0005-0000-0000-000060450000}"/>
    <cellStyle name="style1489740838927 2" xfId="29575" xr:uid="{00000000-0005-0000-0000-000061450000}"/>
    <cellStyle name="style1489740839005" xfId="16425" xr:uid="{00000000-0005-0000-0000-000062450000}"/>
    <cellStyle name="style1489740839005 2" xfId="29580" xr:uid="{00000000-0005-0000-0000-000063450000}"/>
    <cellStyle name="style1489740839099" xfId="16426" xr:uid="{00000000-0005-0000-0000-000064450000}"/>
    <cellStyle name="style1489740839099 2" xfId="29581" xr:uid="{00000000-0005-0000-0000-000065450000}"/>
    <cellStyle name="style1489740839193" xfId="16427" xr:uid="{00000000-0005-0000-0000-000066450000}"/>
    <cellStyle name="style1489740839271" xfId="16428" xr:uid="{00000000-0005-0000-0000-000067450000}"/>
    <cellStyle name="style1489740839271 2" xfId="29577" xr:uid="{00000000-0005-0000-0000-000068450000}"/>
    <cellStyle name="style1489740839365" xfId="16429" xr:uid="{00000000-0005-0000-0000-000069450000}"/>
    <cellStyle name="style1489740839365 2" xfId="29578" xr:uid="{00000000-0005-0000-0000-00006A450000}"/>
    <cellStyle name="style1489740839443" xfId="16430" xr:uid="{00000000-0005-0000-0000-00006B450000}"/>
    <cellStyle name="style1489740839443 2" xfId="29576" xr:uid="{00000000-0005-0000-0000-00006C450000}"/>
    <cellStyle name="style1489740839537" xfId="16431" xr:uid="{00000000-0005-0000-0000-00006D450000}"/>
    <cellStyle name="style1489740839537 2" xfId="29579" xr:uid="{00000000-0005-0000-0000-00006E450000}"/>
    <cellStyle name="style1489740839631" xfId="16432" xr:uid="{00000000-0005-0000-0000-00006F450000}"/>
    <cellStyle name="style1489740839631 2" xfId="29582" xr:uid="{00000000-0005-0000-0000-000070450000}"/>
    <cellStyle name="style1489740839709" xfId="16433" xr:uid="{00000000-0005-0000-0000-000071450000}"/>
    <cellStyle name="style1489740839709 2" xfId="29583" xr:uid="{00000000-0005-0000-0000-000072450000}"/>
    <cellStyle name="style1489740839802" xfId="16434" xr:uid="{00000000-0005-0000-0000-000073450000}"/>
    <cellStyle name="style1489740839802 2" xfId="29584" xr:uid="{00000000-0005-0000-0000-000074450000}"/>
    <cellStyle name="style1489740839896" xfId="16435" xr:uid="{00000000-0005-0000-0000-000075450000}"/>
    <cellStyle name="style1489740839896 2" xfId="29585" xr:uid="{00000000-0005-0000-0000-000076450000}"/>
    <cellStyle name="style1489740839990" xfId="16436" xr:uid="{00000000-0005-0000-0000-000077450000}"/>
    <cellStyle name="style1489740839990 2" xfId="29586" xr:uid="{00000000-0005-0000-0000-000078450000}"/>
    <cellStyle name="style1489740840084" xfId="16437" xr:uid="{00000000-0005-0000-0000-000079450000}"/>
    <cellStyle name="style1489740840084 2" xfId="29592" xr:uid="{00000000-0005-0000-0000-00007A450000}"/>
    <cellStyle name="style1489740840178" xfId="16438" xr:uid="{00000000-0005-0000-0000-00007B450000}"/>
    <cellStyle name="style1489740840178 2" xfId="29587" xr:uid="{00000000-0005-0000-0000-00007C450000}"/>
    <cellStyle name="style1489740840256" xfId="16439" xr:uid="{00000000-0005-0000-0000-00007D450000}"/>
    <cellStyle name="style1489740840256 2" xfId="29593" xr:uid="{00000000-0005-0000-0000-00007E450000}"/>
    <cellStyle name="style1489740840365" xfId="16440" xr:uid="{00000000-0005-0000-0000-00007F450000}"/>
    <cellStyle name="style1489740840365 2" xfId="29598" xr:uid="{00000000-0005-0000-0000-000080450000}"/>
    <cellStyle name="style1489740840443" xfId="16441" xr:uid="{00000000-0005-0000-0000-000081450000}"/>
    <cellStyle name="style1489740840443 2" xfId="29599" xr:uid="{00000000-0005-0000-0000-000082450000}"/>
    <cellStyle name="style1489740840537" xfId="16442" xr:uid="{00000000-0005-0000-0000-000083450000}"/>
    <cellStyle name="style1489740840537 2" xfId="29588" xr:uid="{00000000-0005-0000-0000-000084450000}"/>
    <cellStyle name="style1489740840631" xfId="16443" xr:uid="{00000000-0005-0000-0000-000085450000}"/>
    <cellStyle name="style1489740840631 2" xfId="29589" xr:uid="{00000000-0005-0000-0000-000086450000}"/>
    <cellStyle name="style1489740840709" xfId="16444" xr:uid="{00000000-0005-0000-0000-000087450000}"/>
    <cellStyle name="style1489740840709 2" xfId="29590" xr:uid="{00000000-0005-0000-0000-000088450000}"/>
    <cellStyle name="style1489740840803" xfId="16445" xr:uid="{00000000-0005-0000-0000-000089450000}"/>
    <cellStyle name="style1489740840803 2" xfId="29591" xr:uid="{00000000-0005-0000-0000-00008A450000}"/>
    <cellStyle name="style1489740840881" xfId="16446" xr:uid="{00000000-0005-0000-0000-00008B450000}"/>
    <cellStyle name="style1489740840881 2" xfId="29594" xr:uid="{00000000-0005-0000-0000-00008C450000}"/>
    <cellStyle name="style1489740840974" xfId="16447" xr:uid="{00000000-0005-0000-0000-00008D450000}"/>
    <cellStyle name="style1489740840974 2" xfId="29595" xr:uid="{00000000-0005-0000-0000-00008E450000}"/>
    <cellStyle name="style1489740841068" xfId="16448" xr:uid="{00000000-0005-0000-0000-00008F450000}"/>
    <cellStyle name="style1489740841068 2" xfId="29596" xr:uid="{00000000-0005-0000-0000-000090450000}"/>
    <cellStyle name="style1489740841162" xfId="16449" xr:uid="{00000000-0005-0000-0000-000091450000}"/>
    <cellStyle name="style1489740841162 2" xfId="29597" xr:uid="{00000000-0005-0000-0000-000092450000}"/>
    <cellStyle name="style1489740841287" xfId="16450" xr:uid="{00000000-0005-0000-0000-000093450000}"/>
    <cellStyle name="style1489740841287 2" xfId="29600" xr:uid="{00000000-0005-0000-0000-000094450000}"/>
    <cellStyle name="style1489740841381" xfId="16451" xr:uid="{00000000-0005-0000-0000-000095450000}"/>
    <cellStyle name="style1489740841381 2" xfId="29601" xr:uid="{00000000-0005-0000-0000-000096450000}"/>
    <cellStyle name="style1489740841459" xfId="16452" xr:uid="{00000000-0005-0000-0000-000097450000}"/>
    <cellStyle name="style1489740841459 2" xfId="29602" xr:uid="{00000000-0005-0000-0000-000098450000}"/>
    <cellStyle name="style1489740841553" xfId="16453" xr:uid="{00000000-0005-0000-0000-000099450000}"/>
    <cellStyle name="style1489740841553 2" xfId="29603" xr:uid="{00000000-0005-0000-0000-00009A450000}"/>
    <cellStyle name="style1489740841662" xfId="16454" xr:uid="{00000000-0005-0000-0000-00009B450000}"/>
    <cellStyle name="style1489740841662 2" xfId="29604" xr:uid="{00000000-0005-0000-0000-00009C450000}"/>
    <cellStyle name="style1489740841725" xfId="16455" xr:uid="{00000000-0005-0000-0000-00009D450000}"/>
    <cellStyle name="style1489740841725 2" xfId="29605" xr:uid="{00000000-0005-0000-0000-00009E450000}"/>
    <cellStyle name="style1489740841803" xfId="16456" xr:uid="{00000000-0005-0000-0000-00009F450000}"/>
    <cellStyle name="style1489740841803 2" xfId="29606" xr:uid="{00000000-0005-0000-0000-0000A0450000}"/>
    <cellStyle name="style1489740841881" xfId="16457" xr:uid="{00000000-0005-0000-0000-0000A1450000}"/>
    <cellStyle name="style1489740841881 2" xfId="29607" xr:uid="{00000000-0005-0000-0000-0000A2450000}"/>
    <cellStyle name="style1489740841959" xfId="16458" xr:uid="{00000000-0005-0000-0000-0000A3450000}"/>
    <cellStyle name="style1489740841959 2" xfId="29608" xr:uid="{00000000-0005-0000-0000-0000A4450000}"/>
    <cellStyle name="style1489740842022" xfId="16459" xr:uid="{00000000-0005-0000-0000-0000A5450000}"/>
    <cellStyle name="style1489740842022 2" xfId="29609" xr:uid="{00000000-0005-0000-0000-0000A6450000}"/>
    <cellStyle name="style1489740842100" xfId="16460" xr:uid="{00000000-0005-0000-0000-0000A7450000}"/>
    <cellStyle name="style1489740842100 2" xfId="29610" xr:uid="{00000000-0005-0000-0000-0000A8450000}"/>
    <cellStyle name="style1489740842178" xfId="16461" xr:uid="{00000000-0005-0000-0000-0000A9450000}"/>
    <cellStyle name="style1489740842178 2" xfId="29611" xr:uid="{00000000-0005-0000-0000-0000AA450000}"/>
    <cellStyle name="style1489740842303" xfId="16462" xr:uid="{00000000-0005-0000-0000-0000AB450000}"/>
    <cellStyle name="style1489740842303 2" xfId="29612" xr:uid="{00000000-0005-0000-0000-0000AC450000}"/>
    <cellStyle name="style1489740842381" xfId="16463" xr:uid="{00000000-0005-0000-0000-0000AD450000}"/>
    <cellStyle name="style1489740842381 2" xfId="29613" xr:uid="{00000000-0005-0000-0000-0000AE450000}"/>
    <cellStyle name="style1489740842443" xfId="16464" xr:uid="{00000000-0005-0000-0000-0000AF450000}"/>
    <cellStyle name="style1489740842443 2" xfId="29614" xr:uid="{00000000-0005-0000-0000-0000B0450000}"/>
    <cellStyle name="style1489740842522" xfId="16465" xr:uid="{00000000-0005-0000-0000-0000B1450000}"/>
    <cellStyle name="style1489740842522 2" xfId="29615" xr:uid="{00000000-0005-0000-0000-0000B2450000}"/>
    <cellStyle name="style1489740880573" xfId="16466" xr:uid="{00000000-0005-0000-0000-0000B3450000}"/>
    <cellStyle name="style1489740880573 2" xfId="29616" xr:uid="{00000000-0005-0000-0000-0000B4450000}"/>
    <cellStyle name="style1489740880682" xfId="16467" xr:uid="{00000000-0005-0000-0000-0000B5450000}"/>
    <cellStyle name="style1489740880682 2" xfId="29617" xr:uid="{00000000-0005-0000-0000-0000B6450000}"/>
    <cellStyle name="style1489740880776" xfId="16468" xr:uid="{00000000-0005-0000-0000-0000B7450000}"/>
    <cellStyle name="style1489740880776 2" xfId="29622" xr:uid="{00000000-0005-0000-0000-0000B8450000}"/>
    <cellStyle name="style1489740880854" xfId="16469" xr:uid="{00000000-0005-0000-0000-0000B9450000}"/>
    <cellStyle name="style1489740880854 2" xfId="29623" xr:uid="{00000000-0005-0000-0000-0000BA450000}"/>
    <cellStyle name="style1489740880948" xfId="16470" xr:uid="{00000000-0005-0000-0000-0000BB450000}"/>
    <cellStyle name="style1489740881058" xfId="16471" xr:uid="{00000000-0005-0000-0000-0000BC450000}"/>
    <cellStyle name="style1489740881058 2" xfId="29619" xr:uid="{00000000-0005-0000-0000-0000BD450000}"/>
    <cellStyle name="style1489740881167" xfId="16472" xr:uid="{00000000-0005-0000-0000-0000BE450000}"/>
    <cellStyle name="style1489740881167 2" xfId="29620" xr:uid="{00000000-0005-0000-0000-0000BF450000}"/>
    <cellStyle name="style1489740881261" xfId="16473" xr:uid="{00000000-0005-0000-0000-0000C0450000}"/>
    <cellStyle name="style1489740881261 2" xfId="29618" xr:uid="{00000000-0005-0000-0000-0000C1450000}"/>
    <cellStyle name="style1489740881370" xfId="16474" xr:uid="{00000000-0005-0000-0000-0000C2450000}"/>
    <cellStyle name="style1489740881370 2" xfId="29621" xr:uid="{00000000-0005-0000-0000-0000C3450000}"/>
    <cellStyle name="style1489740881464" xfId="16475" xr:uid="{00000000-0005-0000-0000-0000C4450000}"/>
    <cellStyle name="style1489740881464 2" xfId="29624" xr:uid="{00000000-0005-0000-0000-0000C5450000}"/>
    <cellStyle name="style1489740881542" xfId="16476" xr:uid="{00000000-0005-0000-0000-0000C6450000}"/>
    <cellStyle name="style1489740881542 2" xfId="29625" xr:uid="{00000000-0005-0000-0000-0000C7450000}"/>
    <cellStyle name="style1489740881636" xfId="16477" xr:uid="{00000000-0005-0000-0000-0000C8450000}"/>
    <cellStyle name="style1489740881636 2" xfId="29626" xr:uid="{00000000-0005-0000-0000-0000C9450000}"/>
    <cellStyle name="style1489740881730" xfId="16478" xr:uid="{00000000-0005-0000-0000-0000CA450000}"/>
    <cellStyle name="style1489740881730 2" xfId="29627" xr:uid="{00000000-0005-0000-0000-0000CB450000}"/>
    <cellStyle name="style1489740881808" xfId="16479" xr:uid="{00000000-0005-0000-0000-0000CC450000}"/>
    <cellStyle name="style1489740881808 2" xfId="29628" xr:uid="{00000000-0005-0000-0000-0000CD450000}"/>
    <cellStyle name="style1489740881917" xfId="16480" xr:uid="{00000000-0005-0000-0000-0000CE450000}"/>
    <cellStyle name="style1489740881917 2" xfId="29634" xr:uid="{00000000-0005-0000-0000-0000CF450000}"/>
    <cellStyle name="style1489740882011" xfId="16481" xr:uid="{00000000-0005-0000-0000-0000D0450000}"/>
    <cellStyle name="style1489740882011 2" xfId="29629" xr:uid="{00000000-0005-0000-0000-0000D1450000}"/>
    <cellStyle name="style1489740882105" xfId="16482" xr:uid="{00000000-0005-0000-0000-0000D2450000}"/>
    <cellStyle name="style1489740882105 2" xfId="29635" xr:uid="{00000000-0005-0000-0000-0000D3450000}"/>
    <cellStyle name="style1489740882198" xfId="16483" xr:uid="{00000000-0005-0000-0000-0000D4450000}"/>
    <cellStyle name="style1489740882198 2" xfId="29640" xr:uid="{00000000-0005-0000-0000-0000D5450000}"/>
    <cellStyle name="style1489740882292" xfId="16484" xr:uid="{00000000-0005-0000-0000-0000D6450000}"/>
    <cellStyle name="style1489740882292 2" xfId="29641" xr:uid="{00000000-0005-0000-0000-0000D7450000}"/>
    <cellStyle name="style1489740882370" xfId="16485" xr:uid="{00000000-0005-0000-0000-0000D8450000}"/>
    <cellStyle name="style1489740882370 2" xfId="29630" xr:uid="{00000000-0005-0000-0000-0000D9450000}"/>
    <cellStyle name="style1489740882464" xfId="16486" xr:uid="{00000000-0005-0000-0000-0000DA450000}"/>
    <cellStyle name="style1489740882464 2" xfId="29631" xr:uid="{00000000-0005-0000-0000-0000DB450000}"/>
    <cellStyle name="style1489740882542" xfId="16487" xr:uid="{00000000-0005-0000-0000-0000DC450000}"/>
    <cellStyle name="style1489740882542 2" xfId="29632" xr:uid="{00000000-0005-0000-0000-0000DD450000}"/>
    <cellStyle name="style1489740882636" xfId="16488" xr:uid="{00000000-0005-0000-0000-0000DE450000}"/>
    <cellStyle name="style1489740882636 2" xfId="29633" xr:uid="{00000000-0005-0000-0000-0000DF450000}"/>
    <cellStyle name="style1489740882730" xfId="16489" xr:uid="{00000000-0005-0000-0000-0000E0450000}"/>
    <cellStyle name="style1489740882730 2" xfId="29636" xr:uid="{00000000-0005-0000-0000-0000E1450000}"/>
    <cellStyle name="style1489740882808" xfId="16490" xr:uid="{00000000-0005-0000-0000-0000E2450000}"/>
    <cellStyle name="style1489740882808 2" xfId="29637" xr:uid="{00000000-0005-0000-0000-0000E3450000}"/>
    <cellStyle name="style1489740882902" xfId="16491" xr:uid="{00000000-0005-0000-0000-0000E4450000}"/>
    <cellStyle name="style1489740882902 2" xfId="29638" xr:uid="{00000000-0005-0000-0000-0000E5450000}"/>
    <cellStyle name="style1489740882995" xfId="16492" xr:uid="{00000000-0005-0000-0000-0000E6450000}"/>
    <cellStyle name="style1489740882995 2" xfId="29639" xr:uid="{00000000-0005-0000-0000-0000E7450000}"/>
    <cellStyle name="style1489740883089" xfId="16493" xr:uid="{00000000-0005-0000-0000-0000E8450000}"/>
    <cellStyle name="style1489740883089 2" xfId="29642" xr:uid="{00000000-0005-0000-0000-0000E9450000}"/>
    <cellStyle name="style1489740883183" xfId="16494" xr:uid="{00000000-0005-0000-0000-0000EA450000}"/>
    <cellStyle name="style1489740883183 2" xfId="29643" xr:uid="{00000000-0005-0000-0000-0000EB450000}"/>
    <cellStyle name="style1489740883277" xfId="16495" xr:uid="{00000000-0005-0000-0000-0000EC450000}"/>
    <cellStyle name="style1489740883277 2" xfId="29644" xr:uid="{00000000-0005-0000-0000-0000ED450000}"/>
    <cellStyle name="style1489740883355" xfId="16496" xr:uid="{00000000-0005-0000-0000-0000EE450000}"/>
    <cellStyle name="style1489740883355 2" xfId="29645" xr:uid="{00000000-0005-0000-0000-0000EF450000}"/>
    <cellStyle name="style1489740921799" xfId="16497" xr:uid="{00000000-0005-0000-0000-0000F0450000}"/>
    <cellStyle name="style1489740921799 2" xfId="29646" xr:uid="{00000000-0005-0000-0000-0000F1450000}"/>
    <cellStyle name="style1489740921893" xfId="16498" xr:uid="{00000000-0005-0000-0000-0000F2450000}"/>
    <cellStyle name="style1489740921893 2" xfId="29647" xr:uid="{00000000-0005-0000-0000-0000F3450000}"/>
    <cellStyle name="style1489740921987" xfId="16499" xr:uid="{00000000-0005-0000-0000-0000F4450000}"/>
    <cellStyle name="style1489740921987 2" xfId="29652" xr:uid="{00000000-0005-0000-0000-0000F5450000}"/>
    <cellStyle name="style1489740922080" xfId="16500" xr:uid="{00000000-0005-0000-0000-0000F6450000}"/>
    <cellStyle name="style1489740922080 2" xfId="29653" xr:uid="{00000000-0005-0000-0000-0000F7450000}"/>
    <cellStyle name="style1489740922174" xfId="16501" xr:uid="{00000000-0005-0000-0000-0000F8450000}"/>
    <cellStyle name="style1489740922252" xfId="16502" xr:uid="{00000000-0005-0000-0000-0000F9450000}"/>
    <cellStyle name="style1489740922252 2" xfId="29649" xr:uid="{00000000-0005-0000-0000-0000FA450000}"/>
    <cellStyle name="style1489740922346" xfId="16503" xr:uid="{00000000-0005-0000-0000-0000FB450000}"/>
    <cellStyle name="style1489740922346 2" xfId="29650" xr:uid="{00000000-0005-0000-0000-0000FC450000}"/>
    <cellStyle name="style1489740922440" xfId="16504" xr:uid="{00000000-0005-0000-0000-0000FD450000}"/>
    <cellStyle name="style1489740922440 2" xfId="29648" xr:uid="{00000000-0005-0000-0000-0000FE450000}"/>
    <cellStyle name="style1489740922518" xfId="16505" xr:uid="{00000000-0005-0000-0000-0000FF450000}"/>
    <cellStyle name="style1489740922518 2" xfId="29651" xr:uid="{00000000-0005-0000-0000-000000460000}"/>
    <cellStyle name="style1489740922612" xfId="16506" xr:uid="{00000000-0005-0000-0000-000001460000}"/>
    <cellStyle name="style1489740922612 2" xfId="29654" xr:uid="{00000000-0005-0000-0000-000002460000}"/>
    <cellStyle name="style1489740922705" xfId="16507" xr:uid="{00000000-0005-0000-0000-000003460000}"/>
    <cellStyle name="style1489740922705 2" xfId="29655" xr:uid="{00000000-0005-0000-0000-000004460000}"/>
    <cellStyle name="style1489740922799" xfId="16508" xr:uid="{00000000-0005-0000-0000-000005460000}"/>
    <cellStyle name="style1489740922799 2" xfId="29656" xr:uid="{00000000-0005-0000-0000-000006460000}"/>
    <cellStyle name="style1489740922893" xfId="16509" xr:uid="{00000000-0005-0000-0000-000007460000}"/>
    <cellStyle name="style1489740922893 2" xfId="29657" xr:uid="{00000000-0005-0000-0000-000008460000}"/>
    <cellStyle name="style1489740922987" xfId="16510" xr:uid="{00000000-0005-0000-0000-000009460000}"/>
    <cellStyle name="style1489740922987 2" xfId="29658" xr:uid="{00000000-0005-0000-0000-00000A460000}"/>
    <cellStyle name="style1489740923080" xfId="16511" xr:uid="{00000000-0005-0000-0000-00000B460000}"/>
    <cellStyle name="style1489740923080 2" xfId="29664" xr:uid="{00000000-0005-0000-0000-00000C460000}"/>
    <cellStyle name="style1489740923174" xfId="16512" xr:uid="{00000000-0005-0000-0000-00000D460000}"/>
    <cellStyle name="style1489740923174 2" xfId="29659" xr:uid="{00000000-0005-0000-0000-00000E460000}"/>
    <cellStyle name="style1489740923268" xfId="16513" xr:uid="{00000000-0005-0000-0000-00000F460000}"/>
    <cellStyle name="style1489740923268 2" xfId="29665" xr:uid="{00000000-0005-0000-0000-000010460000}"/>
    <cellStyle name="style1489740923362" xfId="16514" xr:uid="{00000000-0005-0000-0000-000011460000}"/>
    <cellStyle name="style1489740923362 2" xfId="29670" xr:uid="{00000000-0005-0000-0000-000012460000}"/>
    <cellStyle name="style1489740923456" xfId="16515" xr:uid="{00000000-0005-0000-0000-000013460000}"/>
    <cellStyle name="style1489740923456 2" xfId="29671" xr:uid="{00000000-0005-0000-0000-000014460000}"/>
    <cellStyle name="style1489740923549" xfId="16516" xr:uid="{00000000-0005-0000-0000-000015460000}"/>
    <cellStyle name="style1489740923549 2" xfId="29660" xr:uid="{00000000-0005-0000-0000-000016460000}"/>
    <cellStyle name="style1489740923627" xfId="16517" xr:uid="{00000000-0005-0000-0000-000017460000}"/>
    <cellStyle name="style1489740923627 2" xfId="29661" xr:uid="{00000000-0005-0000-0000-000018460000}"/>
    <cellStyle name="style1489740923721" xfId="16518" xr:uid="{00000000-0005-0000-0000-000019460000}"/>
    <cellStyle name="style1489740923721 2" xfId="29662" xr:uid="{00000000-0005-0000-0000-00001A460000}"/>
    <cellStyle name="style1489740923815" xfId="16519" xr:uid="{00000000-0005-0000-0000-00001B460000}"/>
    <cellStyle name="style1489740923815 2" xfId="29663" xr:uid="{00000000-0005-0000-0000-00001C460000}"/>
    <cellStyle name="style1489740923909" xfId="16520" xr:uid="{00000000-0005-0000-0000-00001D460000}"/>
    <cellStyle name="style1489740923909 2" xfId="29666" xr:uid="{00000000-0005-0000-0000-00001E460000}"/>
    <cellStyle name="style1489740923987" xfId="16521" xr:uid="{00000000-0005-0000-0000-00001F460000}"/>
    <cellStyle name="style1489740923987 2" xfId="29667" xr:uid="{00000000-0005-0000-0000-000020460000}"/>
    <cellStyle name="style1489740924081" xfId="16522" xr:uid="{00000000-0005-0000-0000-000021460000}"/>
    <cellStyle name="style1489740924081 2" xfId="29668" xr:uid="{00000000-0005-0000-0000-000022460000}"/>
    <cellStyle name="style1489740924174" xfId="16523" xr:uid="{00000000-0005-0000-0000-000023460000}"/>
    <cellStyle name="style1489740924174 2" xfId="29669" xr:uid="{00000000-0005-0000-0000-000024460000}"/>
    <cellStyle name="style1489740924299" xfId="16524" xr:uid="{00000000-0005-0000-0000-000025460000}"/>
    <cellStyle name="style1489740924299 2" xfId="29672" xr:uid="{00000000-0005-0000-0000-000026460000}"/>
    <cellStyle name="style1489740924393" xfId="16525" xr:uid="{00000000-0005-0000-0000-000027460000}"/>
    <cellStyle name="style1489740924393 2" xfId="29673" xr:uid="{00000000-0005-0000-0000-000028460000}"/>
    <cellStyle name="style1489740924471" xfId="16526" xr:uid="{00000000-0005-0000-0000-000029460000}"/>
    <cellStyle name="style1489740924471 2" xfId="29674" xr:uid="{00000000-0005-0000-0000-00002A460000}"/>
    <cellStyle name="style1489740924565" xfId="16527" xr:uid="{00000000-0005-0000-0000-00002B460000}"/>
    <cellStyle name="style1489740924565 2" xfId="29675" xr:uid="{00000000-0005-0000-0000-00002C460000}"/>
    <cellStyle name="style1489740924674" xfId="16528" xr:uid="{00000000-0005-0000-0000-00002D460000}"/>
    <cellStyle name="style1489740924674 2" xfId="29676" xr:uid="{00000000-0005-0000-0000-00002E460000}"/>
    <cellStyle name="style1489740924753" xfId="16529" xr:uid="{00000000-0005-0000-0000-00002F460000}"/>
    <cellStyle name="style1489740924753 2" xfId="29677" xr:uid="{00000000-0005-0000-0000-000030460000}"/>
    <cellStyle name="style1489740924815" xfId="16530" xr:uid="{00000000-0005-0000-0000-000031460000}"/>
    <cellStyle name="style1489740924815 2" xfId="29678" xr:uid="{00000000-0005-0000-0000-000032460000}"/>
    <cellStyle name="style1489740924893" xfId="16531" xr:uid="{00000000-0005-0000-0000-000033460000}"/>
    <cellStyle name="style1489740924893 2" xfId="29679" xr:uid="{00000000-0005-0000-0000-000034460000}"/>
    <cellStyle name="style1489740924971" xfId="16532" xr:uid="{00000000-0005-0000-0000-000035460000}"/>
    <cellStyle name="style1489740924971 2" xfId="29680" xr:uid="{00000000-0005-0000-0000-000036460000}"/>
    <cellStyle name="style1489740925049" xfId="16533" xr:uid="{00000000-0005-0000-0000-000037460000}"/>
    <cellStyle name="style1489740925049 2" xfId="29681" xr:uid="{00000000-0005-0000-0000-000038460000}"/>
    <cellStyle name="style1489740925128" xfId="16534" xr:uid="{00000000-0005-0000-0000-000039460000}"/>
    <cellStyle name="style1489740925128 2" xfId="29682" xr:uid="{00000000-0005-0000-0000-00003A460000}"/>
    <cellStyle name="style1489740925206" xfId="16535" xr:uid="{00000000-0005-0000-0000-00003B460000}"/>
    <cellStyle name="style1489740925206 2" xfId="29683" xr:uid="{00000000-0005-0000-0000-00003C460000}"/>
    <cellStyle name="style1489740925315" xfId="16536" xr:uid="{00000000-0005-0000-0000-00003D460000}"/>
    <cellStyle name="style1489740925315 2" xfId="29684" xr:uid="{00000000-0005-0000-0000-00003E460000}"/>
    <cellStyle name="style1489740925393" xfId="16537" xr:uid="{00000000-0005-0000-0000-00003F460000}"/>
    <cellStyle name="style1489740925393 2" xfId="29685" xr:uid="{00000000-0005-0000-0000-000040460000}"/>
    <cellStyle name="style1489740925471" xfId="16538" xr:uid="{00000000-0005-0000-0000-000041460000}"/>
    <cellStyle name="style1489740925471 2" xfId="29686" xr:uid="{00000000-0005-0000-0000-000042460000}"/>
    <cellStyle name="style1489740925534" xfId="16539" xr:uid="{00000000-0005-0000-0000-000043460000}"/>
    <cellStyle name="style1489740925534 2" xfId="29687" xr:uid="{00000000-0005-0000-0000-000044460000}"/>
    <cellStyle name="style1489740965745" xfId="16540" xr:uid="{00000000-0005-0000-0000-000045460000}"/>
    <cellStyle name="style1489740965745 2" xfId="29688" xr:uid="{00000000-0005-0000-0000-000046460000}"/>
    <cellStyle name="style1489740965854" xfId="16541" xr:uid="{00000000-0005-0000-0000-000047460000}"/>
    <cellStyle name="style1489740965854 2" xfId="29689" xr:uid="{00000000-0005-0000-0000-000048460000}"/>
    <cellStyle name="style1489740965995" xfId="16542" xr:uid="{00000000-0005-0000-0000-000049460000}"/>
    <cellStyle name="style1489740965995 2" xfId="29694" xr:uid="{00000000-0005-0000-0000-00004A460000}"/>
    <cellStyle name="style1489740966088" xfId="16543" xr:uid="{00000000-0005-0000-0000-00004B460000}"/>
    <cellStyle name="style1489740966088 2" xfId="29695" xr:uid="{00000000-0005-0000-0000-00004C460000}"/>
    <cellStyle name="style1489740966182" xfId="16544" xr:uid="{00000000-0005-0000-0000-00004D460000}"/>
    <cellStyle name="style1489740966276" xfId="16545" xr:uid="{00000000-0005-0000-0000-00004E460000}"/>
    <cellStyle name="style1489740966276 2" xfId="29691" xr:uid="{00000000-0005-0000-0000-00004F460000}"/>
    <cellStyle name="style1489740966370" xfId="16546" xr:uid="{00000000-0005-0000-0000-000050460000}"/>
    <cellStyle name="style1489740966370 2" xfId="29692" xr:uid="{00000000-0005-0000-0000-000051460000}"/>
    <cellStyle name="style1489740966463" xfId="16547" xr:uid="{00000000-0005-0000-0000-000052460000}"/>
    <cellStyle name="style1489740966463 2" xfId="29690" xr:uid="{00000000-0005-0000-0000-000053460000}"/>
    <cellStyle name="style1489740966557" xfId="16548" xr:uid="{00000000-0005-0000-0000-000054460000}"/>
    <cellStyle name="style1489740966557 2" xfId="29693" xr:uid="{00000000-0005-0000-0000-000055460000}"/>
    <cellStyle name="style1489740966635" xfId="16549" xr:uid="{00000000-0005-0000-0000-000056460000}"/>
    <cellStyle name="style1489740966635 2" xfId="29696" xr:uid="{00000000-0005-0000-0000-000057460000}"/>
    <cellStyle name="style1489740966729" xfId="16550" xr:uid="{00000000-0005-0000-0000-000058460000}"/>
    <cellStyle name="style1489740966729 2" xfId="29697" xr:uid="{00000000-0005-0000-0000-000059460000}"/>
    <cellStyle name="style1489740966823" xfId="16551" xr:uid="{00000000-0005-0000-0000-00005A460000}"/>
    <cellStyle name="style1489740966823 2" xfId="29698" xr:uid="{00000000-0005-0000-0000-00005B460000}"/>
    <cellStyle name="style1489740966932" xfId="16552" xr:uid="{00000000-0005-0000-0000-00005C460000}"/>
    <cellStyle name="style1489740966932 2" xfId="29699" xr:uid="{00000000-0005-0000-0000-00005D460000}"/>
    <cellStyle name="style1489740967010" xfId="16553" xr:uid="{00000000-0005-0000-0000-00005E460000}"/>
    <cellStyle name="style1489740967010 2" xfId="29700" xr:uid="{00000000-0005-0000-0000-00005F460000}"/>
    <cellStyle name="style1489740967120" xfId="16554" xr:uid="{00000000-0005-0000-0000-000060460000}"/>
    <cellStyle name="style1489740967120 2" xfId="29706" xr:uid="{00000000-0005-0000-0000-000061460000}"/>
    <cellStyle name="style1489740967214" xfId="16555" xr:uid="{00000000-0005-0000-0000-000062460000}"/>
    <cellStyle name="style1489740967214 2" xfId="29701" xr:uid="{00000000-0005-0000-0000-000063460000}"/>
    <cellStyle name="style1489740967307" xfId="16556" xr:uid="{00000000-0005-0000-0000-000064460000}"/>
    <cellStyle name="style1489740967307 2" xfId="29707" xr:uid="{00000000-0005-0000-0000-000065460000}"/>
    <cellStyle name="style1489740967401" xfId="16557" xr:uid="{00000000-0005-0000-0000-000066460000}"/>
    <cellStyle name="style1489740967401 2" xfId="29712" xr:uid="{00000000-0005-0000-0000-000067460000}"/>
    <cellStyle name="style1489740967495" xfId="16558" xr:uid="{00000000-0005-0000-0000-000068460000}"/>
    <cellStyle name="style1489740967495 2" xfId="29713" xr:uid="{00000000-0005-0000-0000-000069460000}"/>
    <cellStyle name="style1489740967589" xfId="16559" xr:uid="{00000000-0005-0000-0000-00006A460000}"/>
    <cellStyle name="style1489740967589 2" xfId="29702" xr:uid="{00000000-0005-0000-0000-00006B460000}"/>
    <cellStyle name="style1489740967682" xfId="16560" xr:uid="{00000000-0005-0000-0000-00006C460000}"/>
    <cellStyle name="style1489740967682 2" xfId="29703" xr:uid="{00000000-0005-0000-0000-00006D460000}"/>
    <cellStyle name="style1489740967792" xfId="16561" xr:uid="{00000000-0005-0000-0000-00006E460000}"/>
    <cellStyle name="style1489740967792 2" xfId="29704" xr:uid="{00000000-0005-0000-0000-00006F460000}"/>
    <cellStyle name="style1489740967885" xfId="16562" xr:uid="{00000000-0005-0000-0000-000070460000}"/>
    <cellStyle name="style1489740967885 2" xfId="29705" xr:uid="{00000000-0005-0000-0000-000071460000}"/>
    <cellStyle name="style1489740967995" xfId="16563" xr:uid="{00000000-0005-0000-0000-000072460000}"/>
    <cellStyle name="style1489740967995 2" xfId="29708" xr:uid="{00000000-0005-0000-0000-000073460000}"/>
    <cellStyle name="style1489740968104" xfId="16564" xr:uid="{00000000-0005-0000-0000-000074460000}"/>
    <cellStyle name="style1489740968104 2" xfId="29709" xr:uid="{00000000-0005-0000-0000-000075460000}"/>
    <cellStyle name="style1489740968214" xfId="16565" xr:uid="{00000000-0005-0000-0000-000076460000}"/>
    <cellStyle name="style1489740968214 2" xfId="29710" xr:uid="{00000000-0005-0000-0000-000077460000}"/>
    <cellStyle name="style1489740968323" xfId="16566" xr:uid="{00000000-0005-0000-0000-000078460000}"/>
    <cellStyle name="style1489740968323 2" xfId="29711" xr:uid="{00000000-0005-0000-0000-000079460000}"/>
    <cellStyle name="style1489740968448" xfId="16567" xr:uid="{00000000-0005-0000-0000-00007A460000}"/>
    <cellStyle name="style1489740968448 2" xfId="29714" xr:uid="{00000000-0005-0000-0000-00007B460000}"/>
    <cellStyle name="style1489740968542" xfId="16568" xr:uid="{00000000-0005-0000-0000-00007C460000}"/>
    <cellStyle name="style1489740968542 2" xfId="29715" xr:uid="{00000000-0005-0000-0000-00007D460000}"/>
    <cellStyle name="style1489740968667" xfId="16569" xr:uid="{00000000-0005-0000-0000-00007E460000}"/>
    <cellStyle name="style1489740968667 2" xfId="29716" xr:uid="{00000000-0005-0000-0000-00007F460000}"/>
    <cellStyle name="style1489740968776" xfId="16570" xr:uid="{00000000-0005-0000-0000-000080460000}"/>
    <cellStyle name="style1489740968776 2" xfId="29717" xr:uid="{00000000-0005-0000-0000-000081460000}"/>
    <cellStyle name="style1489740968901" xfId="16571" xr:uid="{00000000-0005-0000-0000-000082460000}"/>
    <cellStyle name="style1489740968901 2" xfId="29718" xr:uid="{00000000-0005-0000-0000-000083460000}"/>
    <cellStyle name="style1489740968979" xfId="16572" xr:uid="{00000000-0005-0000-0000-000084460000}"/>
    <cellStyle name="style1489740968979 2" xfId="29719" xr:uid="{00000000-0005-0000-0000-000085460000}"/>
    <cellStyle name="style1489740969073" xfId="16573" xr:uid="{00000000-0005-0000-0000-000086460000}"/>
    <cellStyle name="style1489740969073 2" xfId="29720" xr:uid="{00000000-0005-0000-0000-000087460000}"/>
    <cellStyle name="style1489740969151" xfId="16574" xr:uid="{00000000-0005-0000-0000-000088460000}"/>
    <cellStyle name="style1489740969151 2" xfId="29721" xr:uid="{00000000-0005-0000-0000-000089460000}"/>
    <cellStyle name="style1489740969229" xfId="16575" xr:uid="{00000000-0005-0000-0000-00008A460000}"/>
    <cellStyle name="style1489740969229 2" xfId="29722" xr:uid="{00000000-0005-0000-0000-00008B460000}"/>
    <cellStyle name="style1489740969307" xfId="16576" xr:uid="{00000000-0005-0000-0000-00008C460000}"/>
    <cellStyle name="style1489740969307 2" xfId="29723" xr:uid="{00000000-0005-0000-0000-00008D460000}"/>
    <cellStyle name="style1489740969401" xfId="16577" xr:uid="{00000000-0005-0000-0000-00008E460000}"/>
    <cellStyle name="style1489740969401 2" xfId="29724" xr:uid="{00000000-0005-0000-0000-00008F460000}"/>
    <cellStyle name="style1489740969479" xfId="16578" xr:uid="{00000000-0005-0000-0000-000090460000}"/>
    <cellStyle name="style1489740969479 2" xfId="29725" xr:uid="{00000000-0005-0000-0000-000091460000}"/>
    <cellStyle name="style1489740969573" xfId="16579" xr:uid="{00000000-0005-0000-0000-000092460000}"/>
    <cellStyle name="style1489740969573 2" xfId="29726" xr:uid="{00000000-0005-0000-0000-000093460000}"/>
    <cellStyle name="style1489740969651" xfId="16580" xr:uid="{00000000-0005-0000-0000-000094460000}"/>
    <cellStyle name="style1489740969651 2" xfId="29727" xr:uid="{00000000-0005-0000-0000-000095460000}"/>
    <cellStyle name="style1489740969714" xfId="16581" xr:uid="{00000000-0005-0000-0000-000096460000}"/>
    <cellStyle name="style1489740969714 2" xfId="29728" xr:uid="{00000000-0005-0000-0000-000097460000}"/>
    <cellStyle name="style1489740969792" xfId="16582" xr:uid="{00000000-0005-0000-0000-000098460000}"/>
    <cellStyle name="style1489740969792 2" xfId="29729" xr:uid="{00000000-0005-0000-0000-000099460000}"/>
    <cellStyle name="style1489741013188" xfId="16583" xr:uid="{00000000-0005-0000-0000-00009A460000}"/>
    <cellStyle name="style1489741013329" xfId="16584" xr:uid="{00000000-0005-0000-0000-00009B460000}"/>
    <cellStyle name="style1489741013329 2" xfId="29731" xr:uid="{00000000-0005-0000-0000-00009C460000}"/>
    <cellStyle name="style1489741013438" xfId="16585" xr:uid="{00000000-0005-0000-0000-00009D460000}"/>
    <cellStyle name="style1489741013438 2" xfId="29732" xr:uid="{00000000-0005-0000-0000-00009E460000}"/>
    <cellStyle name="style1489741013563" xfId="16586" xr:uid="{00000000-0005-0000-0000-00009F460000}"/>
    <cellStyle name="style1489741013563 2" xfId="29730" xr:uid="{00000000-0005-0000-0000-0000A0460000}"/>
    <cellStyle name="style1489741013673" xfId="16587" xr:uid="{00000000-0005-0000-0000-0000A1460000}"/>
    <cellStyle name="style1489741013673 2" xfId="29733" xr:uid="{00000000-0005-0000-0000-0000A2460000}"/>
    <cellStyle name="style1489741013798" xfId="16588" xr:uid="{00000000-0005-0000-0000-0000A3460000}"/>
    <cellStyle name="style1489741013798 2" xfId="29734" xr:uid="{00000000-0005-0000-0000-0000A4460000}"/>
    <cellStyle name="style1489741013938" xfId="16589" xr:uid="{00000000-0005-0000-0000-0000A5460000}"/>
    <cellStyle name="style1489741013938 2" xfId="29735" xr:uid="{00000000-0005-0000-0000-0000A6460000}"/>
    <cellStyle name="style1489741014063" xfId="16590" xr:uid="{00000000-0005-0000-0000-0000A7460000}"/>
    <cellStyle name="style1489741014063 2" xfId="29736" xr:uid="{00000000-0005-0000-0000-0000A8460000}"/>
    <cellStyle name="style1489741014188" xfId="16591" xr:uid="{00000000-0005-0000-0000-0000A9460000}"/>
    <cellStyle name="style1489741014188 2" xfId="29737" xr:uid="{00000000-0005-0000-0000-0000AA460000}"/>
    <cellStyle name="style1489741014298" xfId="16592" xr:uid="{00000000-0005-0000-0000-0000AB460000}"/>
    <cellStyle name="style1489741014298 2" xfId="29739" xr:uid="{00000000-0005-0000-0000-0000AC460000}"/>
    <cellStyle name="style1489741014407" xfId="16593" xr:uid="{00000000-0005-0000-0000-0000AD460000}"/>
    <cellStyle name="style1489741014407 2" xfId="29740" xr:uid="{00000000-0005-0000-0000-0000AE460000}"/>
    <cellStyle name="style1489741014517" xfId="16594" xr:uid="{00000000-0005-0000-0000-0000AF460000}"/>
    <cellStyle name="style1489741014517 2" xfId="29742" xr:uid="{00000000-0005-0000-0000-0000B0460000}"/>
    <cellStyle name="style1489741014642" xfId="16595" xr:uid="{00000000-0005-0000-0000-0000B1460000}"/>
    <cellStyle name="style1489741014642 2" xfId="29743" xr:uid="{00000000-0005-0000-0000-0000B2460000}"/>
    <cellStyle name="style1489741014751" xfId="16596" xr:uid="{00000000-0005-0000-0000-0000B3460000}"/>
    <cellStyle name="style1489741014751 2" xfId="29738" xr:uid="{00000000-0005-0000-0000-0000B4460000}"/>
    <cellStyle name="style1489741014861" xfId="16597" xr:uid="{00000000-0005-0000-0000-0000B5460000}"/>
    <cellStyle name="style1489741014861 2" xfId="29741" xr:uid="{00000000-0005-0000-0000-0000B6460000}"/>
    <cellStyle name="style1489741014986" xfId="16598" xr:uid="{00000000-0005-0000-0000-0000B7460000}"/>
    <cellStyle name="style1489741014986 2" xfId="29744" xr:uid="{00000000-0005-0000-0000-0000B8460000}"/>
    <cellStyle name="style1489741015095" xfId="16599" xr:uid="{00000000-0005-0000-0000-0000B9460000}"/>
    <cellStyle name="style1489741015267" xfId="16600" xr:uid="{00000000-0005-0000-0000-0000BA460000}"/>
    <cellStyle name="style1489741015267 2" xfId="29746" xr:uid="{00000000-0005-0000-0000-0000BB460000}"/>
    <cellStyle name="style1489741015423" xfId="16601" xr:uid="{00000000-0005-0000-0000-0000BC460000}"/>
    <cellStyle name="style1489741015423 2" xfId="29747" xr:uid="{00000000-0005-0000-0000-0000BD460000}"/>
    <cellStyle name="style1489741015548" xfId="16602" xr:uid="{00000000-0005-0000-0000-0000BE460000}"/>
    <cellStyle name="style1489741015548 2" xfId="29745" xr:uid="{00000000-0005-0000-0000-0000BF460000}"/>
    <cellStyle name="style1489741057759" xfId="16603" xr:uid="{00000000-0005-0000-0000-0000C0460000}"/>
    <cellStyle name="style1489741057884" xfId="16604" xr:uid="{00000000-0005-0000-0000-0000C1460000}"/>
    <cellStyle name="style1489741057884 2" xfId="29749" xr:uid="{00000000-0005-0000-0000-0000C2460000}"/>
    <cellStyle name="style1489741057977" xfId="16605" xr:uid="{00000000-0005-0000-0000-0000C3460000}"/>
    <cellStyle name="style1489741057977 2" xfId="29750" xr:uid="{00000000-0005-0000-0000-0000C4460000}"/>
    <cellStyle name="style1489741058087" xfId="16606" xr:uid="{00000000-0005-0000-0000-0000C5460000}"/>
    <cellStyle name="style1489741058087 2" xfId="29748" xr:uid="{00000000-0005-0000-0000-0000C6460000}"/>
    <cellStyle name="style1489741058196" xfId="16607" xr:uid="{00000000-0005-0000-0000-0000C7460000}"/>
    <cellStyle name="style1489741058196 2" xfId="29751" xr:uid="{00000000-0005-0000-0000-0000C8460000}"/>
    <cellStyle name="style1489741058274" xfId="16608" xr:uid="{00000000-0005-0000-0000-0000C9460000}"/>
    <cellStyle name="style1489741058274 2" xfId="29752" xr:uid="{00000000-0005-0000-0000-0000CA460000}"/>
    <cellStyle name="style1489741058368" xfId="16609" xr:uid="{00000000-0005-0000-0000-0000CB460000}"/>
    <cellStyle name="style1489741058368 2" xfId="29757" xr:uid="{00000000-0005-0000-0000-0000CC460000}"/>
    <cellStyle name="style1489741058477" xfId="16610" xr:uid="{00000000-0005-0000-0000-0000CD460000}"/>
    <cellStyle name="style1489741058477 2" xfId="29758" xr:uid="{00000000-0005-0000-0000-0000CE460000}"/>
    <cellStyle name="style1489741058571" xfId="16611" xr:uid="{00000000-0005-0000-0000-0000CF460000}"/>
    <cellStyle name="style1489741058680" xfId="16612" xr:uid="{00000000-0005-0000-0000-0000D0460000}"/>
    <cellStyle name="style1489741058680 2" xfId="29754" xr:uid="{00000000-0005-0000-0000-0000D1460000}"/>
    <cellStyle name="style1489741058805" xfId="16613" xr:uid="{00000000-0005-0000-0000-0000D2460000}"/>
    <cellStyle name="style1489741058805 2" xfId="29755" xr:uid="{00000000-0005-0000-0000-0000D3460000}"/>
    <cellStyle name="style1489741058899" xfId="16614" xr:uid="{00000000-0005-0000-0000-0000D4460000}"/>
    <cellStyle name="style1489741058899 2" xfId="29753" xr:uid="{00000000-0005-0000-0000-0000D5460000}"/>
    <cellStyle name="style1489741058993" xfId="16615" xr:uid="{00000000-0005-0000-0000-0000D6460000}"/>
    <cellStyle name="style1489741058993 2" xfId="29756" xr:uid="{00000000-0005-0000-0000-0000D7460000}"/>
    <cellStyle name="style1489741059087" xfId="16616" xr:uid="{00000000-0005-0000-0000-0000D8460000}"/>
    <cellStyle name="style1489741059087 2" xfId="29759" xr:uid="{00000000-0005-0000-0000-0000D9460000}"/>
    <cellStyle name="style1489741059165" xfId="16617" xr:uid="{00000000-0005-0000-0000-0000DA460000}"/>
    <cellStyle name="style1489741059165 2" xfId="29760" xr:uid="{00000000-0005-0000-0000-0000DB460000}"/>
    <cellStyle name="style1489741059259" xfId="16618" xr:uid="{00000000-0005-0000-0000-0000DC460000}"/>
    <cellStyle name="style1489741059259 2" xfId="29761" xr:uid="{00000000-0005-0000-0000-0000DD460000}"/>
    <cellStyle name="style1489741059368" xfId="16619" xr:uid="{00000000-0005-0000-0000-0000DE460000}"/>
    <cellStyle name="style1489741059368 2" xfId="29762" xr:uid="{00000000-0005-0000-0000-0000DF460000}"/>
    <cellStyle name="style1489741059477" xfId="16620" xr:uid="{00000000-0005-0000-0000-0000E0460000}"/>
    <cellStyle name="style1489741059477 2" xfId="29763" xr:uid="{00000000-0005-0000-0000-0000E1460000}"/>
    <cellStyle name="style1489741059571" xfId="16621" xr:uid="{00000000-0005-0000-0000-0000E2460000}"/>
    <cellStyle name="style1489741059571 2" xfId="29769" xr:uid="{00000000-0005-0000-0000-0000E3460000}"/>
    <cellStyle name="style1489741059665" xfId="16622" xr:uid="{00000000-0005-0000-0000-0000E4460000}"/>
    <cellStyle name="style1489741059665 2" xfId="29775" xr:uid="{00000000-0005-0000-0000-0000E5460000}"/>
    <cellStyle name="style1489741059759" xfId="16623" xr:uid="{00000000-0005-0000-0000-0000E6460000}"/>
    <cellStyle name="style1489741059759 2" xfId="29764" xr:uid="{00000000-0005-0000-0000-0000E7460000}"/>
    <cellStyle name="style1489741059837" xfId="16624" xr:uid="{00000000-0005-0000-0000-0000E8460000}"/>
    <cellStyle name="style1489741059837 2" xfId="29770" xr:uid="{00000000-0005-0000-0000-0000E9460000}"/>
    <cellStyle name="style1489741059946" xfId="16625" xr:uid="{00000000-0005-0000-0000-0000EA460000}"/>
    <cellStyle name="style1489741059946 2" xfId="29776" xr:uid="{00000000-0005-0000-0000-0000EB460000}"/>
    <cellStyle name="style1489741060024" xfId="16626" xr:uid="{00000000-0005-0000-0000-0000EC460000}"/>
    <cellStyle name="style1489741060024 2" xfId="29765" xr:uid="{00000000-0005-0000-0000-0000ED460000}"/>
    <cellStyle name="style1489741060118" xfId="16627" xr:uid="{00000000-0005-0000-0000-0000EE460000}"/>
    <cellStyle name="style1489741060118 2" xfId="29766" xr:uid="{00000000-0005-0000-0000-0000EF460000}"/>
    <cellStyle name="style1489741060212" xfId="16628" xr:uid="{00000000-0005-0000-0000-0000F0460000}"/>
    <cellStyle name="style1489741060212 2" xfId="29767" xr:uid="{00000000-0005-0000-0000-0000F1460000}"/>
    <cellStyle name="style1489741060306" xfId="16629" xr:uid="{00000000-0005-0000-0000-0000F2460000}"/>
    <cellStyle name="style1489741060306 2" xfId="29768" xr:uid="{00000000-0005-0000-0000-0000F3460000}"/>
    <cellStyle name="style1489741060399" xfId="16630" xr:uid="{00000000-0005-0000-0000-0000F4460000}"/>
    <cellStyle name="style1489741060399 2" xfId="29771" xr:uid="{00000000-0005-0000-0000-0000F5460000}"/>
    <cellStyle name="style1489741060478" xfId="16631" xr:uid="{00000000-0005-0000-0000-0000F6460000}"/>
    <cellStyle name="style1489741060478 2" xfId="29772" xr:uid="{00000000-0005-0000-0000-0000F7460000}"/>
    <cellStyle name="style1489741060571" xfId="16632" xr:uid="{00000000-0005-0000-0000-0000F8460000}"/>
    <cellStyle name="style1489741060571 2" xfId="29773" xr:uid="{00000000-0005-0000-0000-0000F9460000}"/>
    <cellStyle name="style1489741060665" xfId="16633" xr:uid="{00000000-0005-0000-0000-0000FA460000}"/>
    <cellStyle name="style1489741060665 2" xfId="29774" xr:uid="{00000000-0005-0000-0000-0000FB460000}"/>
    <cellStyle name="style1489741060759" xfId="16634" xr:uid="{00000000-0005-0000-0000-0000FC460000}"/>
    <cellStyle name="style1489741060759 2" xfId="29777" xr:uid="{00000000-0005-0000-0000-0000FD460000}"/>
    <cellStyle name="style1489741060853" xfId="16635" xr:uid="{00000000-0005-0000-0000-0000FE460000}"/>
    <cellStyle name="style1489741060853 2" xfId="29778" xr:uid="{00000000-0005-0000-0000-0000FF460000}"/>
    <cellStyle name="style1489741060946" xfId="16636" xr:uid="{00000000-0005-0000-0000-000000470000}"/>
    <cellStyle name="style1489741060946 2" xfId="29779" xr:uid="{00000000-0005-0000-0000-000001470000}"/>
    <cellStyle name="style1489741061040" xfId="16637" xr:uid="{00000000-0005-0000-0000-000002470000}"/>
    <cellStyle name="style1489741061040 2" xfId="29780" xr:uid="{00000000-0005-0000-0000-000003470000}"/>
    <cellStyle name="style1489741103108" xfId="16638" xr:uid="{00000000-0005-0000-0000-000004470000}"/>
    <cellStyle name="style1489741103217" xfId="16639" xr:uid="{00000000-0005-0000-0000-000005470000}"/>
    <cellStyle name="style1489741103217 2" xfId="29782" xr:uid="{00000000-0005-0000-0000-000006470000}"/>
    <cellStyle name="style1489741103311" xfId="16640" xr:uid="{00000000-0005-0000-0000-000007470000}"/>
    <cellStyle name="style1489741103311 2" xfId="29783" xr:uid="{00000000-0005-0000-0000-000008470000}"/>
    <cellStyle name="style1489741103405" xfId="16641" xr:uid="{00000000-0005-0000-0000-000009470000}"/>
    <cellStyle name="style1489741103405 2" xfId="29781" xr:uid="{00000000-0005-0000-0000-00000A470000}"/>
    <cellStyle name="style1489741103483" xfId="16642" xr:uid="{00000000-0005-0000-0000-00000B470000}"/>
    <cellStyle name="style1489741103483 2" xfId="29784" xr:uid="{00000000-0005-0000-0000-00000C470000}"/>
    <cellStyle name="style1489741103561" xfId="16643" xr:uid="{00000000-0005-0000-0000-00000D470000}"/>
    <cellStyle name="style1489741103561 2" xfId="29785" xr:uid="{00000000-0005-0000-0000-00000E470000}"/>
    <cellStyle name="style1489741103655" xfId="16644" xr:uid="{00000000-0005-0000-0000-00000F470000}"/>
    <cellStyle name="style1489741103655 2" xfId="29790" xr:uid="{00000000-0005-0000-0000-000010470000}"/>
    <cellStyle name="style1489741103764" xfId="16645" xr:uid="{00000000-0005-0000-0000-000011470000}"/>
    <cellStyle name="style1489741103764 2" xfId="29791" xr:uid="{00000000-0005-0000-0000-000012470000}"/>
    <cellStyle name="style1489741103905" xfId="16646" xr:uid="{00000000-0005-0000-0000-000013470000}"/>
    <cellStyle name="style1489741104030" xfId="16647" xr:uid="{00000000-0005-0000-0000-000014470000}"/>
    <cellStyle name="style1489741104030 2" xfId="29787" xr:uid="{00000000-0005-0000-0000-000015470000}"/>
    <cellStyle name="style1489741104139" xfId="16648" xr:uid="{00000000-0005-0000-0000-000016470000}"/>
    <cellStyle name="style1489741104139 2" xfId="29788" xr:uid="{00000000-0005-0000-0000-000017470000}"/>
    <cellStyle name="style1489741104264" xfId="16649" xr:uid="{00000000-0005-0000-0000-000018470000}"/>
    <cellStyle name="style1489741104264 2" xfId="29786" xr:uid="{00000000-0005-0000-0000-000019470000}"/>
    <cellStyle name="style1489741104374" xfId="16650" xr:uid="{00000000-0005-0000-0000-00001A470000}"/>
    <cellStyle name="style1489741104374 2" xfId="29789" xr:uid="{00000000-0005-0000-0000-00001B470000}"/>
    <cellStyle name="style1489741104483" xfId="16651" xr:uid="{00000000-0005-0000-0000-00001C470000}"/>
    <cellStyle name="style1489741104483 2" xfId="29792" xr:uid="{00000000-0005-0000-0000-00001D470000}"/>
    <cellStyle name="style1489741104561" xfId="16652" xr:uid="{00000000-0005-0000-0000-00001E470000}"/>
    <cellStyle name="style1489741104561 2" xfId="29793" xr:uid="{00000000-0005-0000-0000-00001F470000}"/>
    <cellStyle name="style1489741104671" xfId="16653" xr:uid="{00000000-0005-0000-0000-000020470000}"/>
    <cellStyle name="style1489741104671 2" xfId="29794" xr:uid="{00000000-0005-0000-0000-000021470000}"/>
    <cellStyle name="style1489741104765" xfId="16654" xr:uid="{00000000-0005-0000-0000-000022470000}"/>
    <cellStyle name="style1489741104765 2" xfId="29795" xr:uid="{00000000-0005-0000-0000-000023470000}"/>
    <cellStyle name="style1489741104858" xfId="16655" xr:uid="{00000000-0005-0000-0000-000024470000}"/>
    <cellStyle name="style1489741104858 2" xfId="29796" xr:uid="{00000000-0005-0000-0000-000025470000}"/>
    <cellStyle name="style1489741104952" xfId="16656" xr:uid="{00000000-0005-0000-0000-000026470000}"/>
    <cellStyle name="style1489741104952 2" xfId="29802" xr:uid="{00000000-0005-0000-0000-000027470000}"/>
    <cellStyle name="style1489741105046" xfId="16657" xr:uid="{00000000-0005-0000-0000-000028470000}"/>
    <cellStyle name="style1489741105046 2" xfId="29808" xr:uid="{00000000-0005-0000-0000-000029470000}"/>
    <cellStyle name="style1489741105155" xfId="16658" xr:uid="{00000000-0005-0000-0000-00002A470000}"/>
    <cellStyle name="style1489741105155 2" xfId="29797" xr:uid="{00000000-0005-0000-0000-00002B470000}"/>
    <cellStyle name="style1489741105249" xfId="16659" xr:uid="{00000000-0005-0000-0000-00002C470000}"/>
    <cellStyle name="style1489741105249 2" xfId="29803" xr:uid="{00000000-0005-0000-0000-00002D470000}"/>
    <cellStyle name="style1489741105327" xfId="16660" xr:uid="{00000000-0005-0000-0000-00002E470000}"/>
    <cellStyle name="style1489741105327 2" xfId="29809" xr:uid="{00000000-0005-0000-0000-00002F470000}"/>
    <cellStyle name="style1489741105421" xfId="16661" xr:uid="{00000000-0005-0000-0000-000030470000}"/>
    <cellStyle name="style1489741105421 2" xfId="29798" xr:uid="{00000000-0005-0000-0000-000031470000}"/>
    <cellStyle name="style1489741105515" xfId="16662" xr:uid="{00000000-0005-0000-0000-000032470000}"/>
    <cellStyle name="style1489741105515 2" xfId="29799" xr:uid="{00000000-0005-0000-0000-000033470000}"/>
    <cellStyle name="style1489741105593" xfId="16663" xr:uid="{00000000-0005-0000-0000-000034470000}"/>
    <cellStyle name="style1489741105593 2" xfId="29800" xr:uid="{00000000-0005-0000-0000-000035470000}"/>
    <cellStyle name="style1489741105686" xfId="16664" xr:uid="{00000000-0005-0000-0000-000036470000}"/>
    <cellStyle name="style1489741105686 2" xfId="29801" xr:uid="{00000000-0005-0000-0000-000037470000}"/>
    <cellStyle name="style1489741105780" xfId="16665" xr:uid="{00000000-0005-0000-0000-000038470000}"/>
    <cellStyle name="style1489741105780 2" xfId="29804" xr:uid="{00000000-0005-0000-0000-000039470000}"/>
    <cellStyle name="style1489741105874" xfId="16666" xr:uid="{00000000-0005-0000-0000-00003A470000}"/>
    <cellStyle name="style1489741105874 2" xfId="29805" xr:uid="{00000000-0005-0000-0000-00003B470000}"/>
    <cellStyle name="style1489741105968" xfId="16667" xr:uid="{00000000-0005-0000-0000-00003C470000}"/>
    <cellStyle name="style1489741105968 2" xfId="29806" xr:uid="{00000000-0005-0000-0000-00003D470000}"/>
    <cellStyle name="style1489741106062" xfId="16668" xr:uid="{00000000-0005-0000-0000-00003E470000}"/>
    <cellStyle name="style1489741106062 2" xfId="29807" xr:uid="{00000000-0005-0000-0000-00003F470000}"/>
    <cellStyle name="style1489741106155" xfId="16669" xr:uid="{00000000-0005-0000-0000-000040470000}"/>
    <cellStyle name="style1489741106155 2" xfId="29810" xr:uid="{00000000-0005-0000-0000-000041470000}"/>
    <cellStyle name="style1489741106249" xfId="16670" xr:uid="{00000000-0005-0000-0000-000042470000}"/>
    <cellStyle name="style1489741106249 2" xfId="29811" xr:uid="{00000000-0005-0000-0000-000043470000}"/>
    <cellStyle name="style1489741106343" xfId="16671" xr:uid="{00000000-0005-0000-0000-000044470000}"/>
    <cellStyle name="style1489741106343 2" xfId="29812" xr:uid="{00000000-0005-0000-0000-000045470000}"/>
    <cellStyle name="style1489741106437" xfId="16672" xr:uid="{00000000-0005-0000-0000-000046470000}"/>
    <cellStyle name="style1489741106437 2" xfId="29813" xr:uid="{00000000-0005-0000-0000-000047470000}"/>
    <cellStyle name="style1489745052360" xfId="16673" xr:uid="{00000000-0005-0000-0000-000048470000}"/>
    <cellStyle name="style1489745052478" xfId="16674" xr:uid="{00000000-0005-0000-0000-000049470000}"/>
    <cellStyle name="style1489745052634" xfId="16675" xr:uid="{00000000-0005-0000-0000-00004A470000}"/>
    <cellStyle name="style1489745052775" xfId="16676" xr:uid="{00000000-0005-0000-0000-00004B470000}"/>
    <cellStyle name="style1489745052899" xfId="16677" xr:uid="{00000000-0005-0000-0000-00004C470000}"/>
    <cellStyle name="style1489745053040" xfId="16678" xr:uid="{00000000-0005-0000-0000-00004D470000}"/>
    <cellStyle name="style1489745053227" xfId="16679" xr:uid="{00000000-0005-0000-0000-00004E470000}"/>
    <cellStyle name="style1489745053337" xfId="16680" xr:uid="{00000000-0005-0000-0000-00004F470000}"/>
    <cellStyle name="style1489745053431" xfId="16681" xr:uid="{00000000-0005-0000-0000-000050470000}"/>
    <cellStyle name="style1489745053541" xfId="16682" xr:uid="{00000000-0005-0000-0000-000051470000}"/>
    <cellStyle name="style1489745053713" xfId="16683" xr:uid="{00000000-0005-0000-0000-000052470000}"/>
    <cellStyle name="style1489745053854" xfId="16684" xr:uid="{00000000-0005-0000-0000-000053470000}"/>
    <cellStyle name="style1489745053958" xfId="16685" xr:uid="{00000000-0005-0000-0000-000054470000}"/>
    <cellStyle name="style1489745054192" xfId="16686" xr:uid="{00000000-0005-0000-0000-000055470000}"/>
    <cellStyle name="style1489745054375" xfId="16687" xr:uid="{00000000-0005-0000-0000-000056470000}"/>
    <cellStyle name="style1489745054480" xfId="16688" xr:uid="{00000000-0005-0000-0000-000057470000}"/>
    <cellStyle name="style1489745054620" xfId="16689" xr:uid="{00000000-0005-0000-0000-000058470000}"/>
    <cellStyle name="style1489745054730" xfId="16690" xr:uid="{00000000-0005-0000-0000-000059470000}"/>
    <cellStyle name="style1489745054872" xfId="16691" xr:uid="{00000000-0005-0000-0000-00005A470000}"/>
    <cellStyle name="style1489745055000" xfId="16692" xr:uid="{00000000-0005-0000-0000-00005B470000}"/>
    <cellStyle name="style1489745055157" xfId="16693" xr:uid="{00000000-0005-0000-0000-00005C470000}"/>
    <cellStyle name="style1489745055282" xfId="16694" xr:uid="{00000000-0005-0000-0000-00005D470000}"/>
    <cellStyle name="style1489745055401" xfId="16695" xr:uid="{00000000-0005-0000-0000-00005E470000}"/>
    <cellStyle name="style1489745055495" xfId="16696" xr:uid="{00000000-0005-0000-0000-00005F470000}"/>
    <cellStyle name="style1489745055605" xfId="16697" xr:uid="{00000000-0005-0000-0000-000060470000}"/>
    <cellStyle name="style1489745055730" xfId="16698" xr:uid="{00000000-0005-0000-0000-000061470000}"/>
    <cellStyle name="style1489745055839" xfId="16699" xr:uid="{00000000-0005-0000-0000-000062470000}"/>
    <cellStyle name="style1489745055933" xfId="16700" xr:uid="{00000000-0005-0000-0000-000063470000}"/>
    <cellStyle name="style1489745056042" xfId="16701" xr:uid="{00000000-0005-0000-0000-000064470000}"/>
    <cellStyle name="style1489745056151" xfId="16702" xr:uid="{00000000-0005-0000-0000-000065470000}"/>
    <cellStyle name="style1489745056339" xfId="16703" xr:uid="{00000000-0005-0000-0000-000066470000}"/>
    <cellStyle name="style1489745056418" xfId="16704" xr:uid="{00000000-0005-0000-0000-000067470000}"/>
    <cellStyle name="style1489745097320" xfId="16705" xr:uid="{00000000-0005-0000-0000-000068470000}"/>
    <cellStyle name="style1489745097445" xfId="16706" xr:uid="{00000000-0005-0000-0000-000069470000}"/>
    <cellStyle name="style1489745097539" xfId="16707" xr:uid="{00000000-0005-0000-0000-00006A470000}"/>
    <cellStyle name="style1489745097648" xfId="16708" xr:uid="{00000000-0005-0000-0000-00006B470000}"/>
    <cellStyle name="style1489745097758" xfId="16709" xr:uid="{00000000-0005-0000-0000-00006C470000}"/>
    <cellStyle name="style1489745097852" xfId="16710" xr:uid="{00000000-0005-0000-0000-00006D470000}"/>
    <cellStyle name="style1489745097945" xfId="16711" xr:uid="{00000000-0005-0000-0000-00006E470000}"/>
    <cellStyle name="style1489745098039" xfId="16712" xr:uid="{00000000-0005-0000-0000-00006F470000}"/>
    <cellStyle name="style1489745098132" xfId="16713" xr:uid="{00000000-0005-0000-0000-000070470000}"/>
    <cellStyle name="style1489745098243" xfId="16714" xr:uid="{00000000-0005-0000-0000-000071470000}"/>
    <cellStyle name="style1489745098368" xfId="16715" xr:uid="{00000000-0005-0000-0000-000072470000}"/>
    <cellStyle name="style1489745098462" xfId="16716" xr:uid="{00000000-0005-0000-0000-000073470000}"/>
    <cellStyle name="style1489745098556" xfId="16717" xr:uid="{00000000-0005-0000-0000-000074470000}"/>
    <cellStyle name="style1489745098665" xfId="16718" xr:uid="{00000000-0005-0000-0000-000075470000}"/>
    <cellStyle name="style1489745098759" xfId="16719" xr:uid="{00000000-0005-0000-0000-000076470000}"/>
    <cellStyle name="style1489745098868" xfId="16720" xr:uid="{00000000-0005-0000-0000-000077470000}"/>
    <cellStyle name="style1489745098994" xfId="16721" xr:uid="{00000000-0005-0000-0000-000078470000}"/>
    <cellStyle name="style1489745099103" xfId="16722" xr:uid="{00000000-0005-0000-0000-000079470000}"/>
    <cellStyle name="style1489745099229" xfId="16723" xr:uid="{00000000-0005-0000-0000-00007A470000}"/>
    <cellStyle name="style1489745099322" xfId="16724" xr:uid="{00000000-0005-0000-0000-00007B470000}"/>
    <cellStyle name="style1489745099416" xfId="16725" xr:uid="{00000000-0005-0000-0000-00007C470000}"/>
    <cellStyle name="style1489745099510" xfId="16726" xr:uid="{00000000-0005-0000-0000-00007D470000}"/>
    <cellStyle name="style1489745099604" xfId="16727" xr:uid="{00000000-0005-0000-0000-00007E470000}"/>
    <cellStyle name="style1489745099699" xfId="16728" xr:uid="{00000000-0005-0000-0000-00007F470000}"/>
    <cellStyle name="style1489745099792" xfId="16729" xr:uid="{00000000-0005-0000-0000-000080470000}"/>
    <cellStyle name="style1489745099902" xfId="16730" xr:uid="{00000000-0005-0000-0000-000081470000}"/>
    <cellStyle name="style1489745099995" xfId="16731" xr:uid="{00000000-0005-0000-0000-000082470000}"/>
    <cellStyle name="style1489745100074" xfId="16732" xr:uid="{00000000-0005-0000-0000-000083470000}"/>
    <cellStyle name="style1489745100183" xfId="16733" xr:uid="{00000000-0005-0000-0000-000084470000}"/>
    <cellStyle name="style1489745100276" xfId="16734" xr:uid="{00000000-0005-0000-0000-000085470000}"/>
    <cellStyle name="style1489745100448" xfId="16735" xr:uid="{00000000-0005-0000-0000-000086470000}"/>
    <cellStyle name="style1489745100526" xfId="16736" xr:uid="{00000000-0005-0000-0000-000087470000}"/>
    <cellStyle name="style1489745139659" xfId="16737" xr:uid="{00000000-0005-0000-0000-000088470000}"/>
    <cellStyle name="style1489745139768" xfId="16738" xr:uid="{00000000-0005-0000-0000-000089470000}"/>
    <cellStyle name="style1489745139893" xfId="16739" xr:uid="{00000000-0005-0000-0000-00008A470000}"/>
    <cellStyle name="style1489745140035" xfId="16740" xr:uid="{00000000-0005-0000-0000-00008B470000}"/>
    <cellStyle name="style1489745140207" xfId="16741" xr:uid="{00000000-0005-0000-0000-00008C470000}"/>
    <cellStyle name="style1489745140363" xfId="16742" xr:uid="{00000000-0005-0000-0000-00008D470000}"/>
    <cellStyle name="style1489745140504" xfId="16743" xr:uid="{00000000-0005-0000-0000-00008E470000}"/>
    <cellStyle name="style1489745140691" xfId="16744" xr:uid="{00000000-0005-0000-0000-00008F470000}"/>
    <cellStyle name="style1489745140801" xfId="16745" xr:uid="{00000000-0005-0000-0000-000090470000}"/>
    <cellStyle name="style1489745140926" xfId="16746" xr:uid="{00000000-0005-0000-0000-000091470000}"/>
    <cellStyle name="style1489745141051" xfId="16747" xr:uid="{00000000-0005-0000-0000-000092470000}"/>
    <cellStyle name="style1489745141160" xfId="16748" xr:uid="{00000000-0005-0000-0000-000093470000}"/>
    <cellStyle name="style1489745141238" xfId="16749" xr:uid="{00000000-0005-0000-0000-000094470000}"/>
    <cellStyle name="style1489745141365" xfId="16750" xr:uid="{00000000-0005-0000-0000-000095470000}"/>
    <cellStyle name="style1489745141443" xfId="16751" xr:uid="{00000000-0005-0000-0000-000096470000}"/>
    <cellStyle name="style1489745141537" xfId="16752" xr:uid="{00000000-0005-0000-0000-000097470000}"/>
    <cellStyle name="style1489745141662" xfId="16753" xr:uid="{00000000-0005-0000-0000-000098470000}"/>
    <cellStyle name="style1489745141771" xfId="16754" xr:uid="{00000000-0005-0000-0000-000099470000}"/>
    <cellStyle name="style1489745141881" xfId="16755" xr:uid="{00000000-0005-0000-0000-00009A470000}"/>
    <cellStyle name="style1489745141974" xfId="16756" xr:uid="{00000000-0005-0000-0000-00009B470000}"/>
    <cellStyle name="style1489745142068" xfId="16757" xr:uid="{00000000-0005-0000-0000-00009C470000}"/>
    <cellStyle name="style1489745142162" xfId="16758" xr:uid="{00000000-0005-0000-0000-00009D470000}"/>
    <cellStyle name="style1489745142256" xfId="16759" xr:uid="{00000000-0005-0000-0000-00009E470000}"/>
    <cellStyle name="style1489745142368" xfId="16760" xr:uid="{00000000-0005-0000-0000-00009F470000}"/>
    <cellStyle name="style1489745142460" xfId="16761" xr:uid="{00000000-0005-0000-0000-0000A0470000}"/>
    <cellStyle name="style1489745142554" xfId="16762" xr:uid="{00000000-0005-0000-0000-0000A1470000}"/>
    <cellStyle name="style1489745142679" xfId="16763" xr:uid="{00000000-0005-0000-0000-0000A2470000}"/>
    <cellStyle name="style1489745142757" xfId="16764" xr:uid="{00000000-0005-0000-0000-0000A3470000}"/>
    <cellStyle name="style1489745142866" xfId="16765" xr:uid="{00000000-0005-0000-0000-0000A4470000}"/>
    <cellStyle name="style1489745143007" xfId="16766" xr:uid="{00000000-0005-0000-0000-0000A5470000}"/>
    <cellStyle name="style1489745143179" xfId="16767" xr:uid="{00000000-0005-0000-0000-0000A6470000}"/>
    <cellStyle name="style1489745143257" xfId="16768" xr:uid="{00000000-0005-0000-0000-0000A7470000}"/>
    <cellStyle name="style1489746119675" xfId="16769" xr:uid="{00000000-0005-0000-0000-0000A8470000}"/>
    <cellStyle name="style1489746119784" xfId="16770" xr:uid="{00000000-0005-0000-0000-0000A9470000}"/>
    <cellStyle name="style1489746119878" xfId="16771" xr:uid="{00000000-0005-0000-0000-0000AA470000}"/>
    <cellStyle name="style1489746119989" xfId="16772" xr:uid="{00000000-0005-0000-0000-0000AB470000}"/>
    <cellStyle name="style1489746120098" xfId="16773" xr:uid="{00000000-0005-0000-0000-0000AC470000}"/>
    <cellStyle name="style1489746120192" xfId="16774" xr:uid="{00000000-0005-0000-0000-0000AD470000}"/>
    <cellStyle name="style1489746120286" xfId="16775" xr:uid="{00000000-0005-0000-0000-0000AE470000}"/>
    <cellStyle name="style1489746120395" xfId="16776" xr:uid="{00000000-0005-0000-0000-0000AF470000}"/>
    <cellStyle name="style1489746120505" xfId="16777" xr:uid="{00000000-0005-0000-0000-0000B0470000}"/>
    <cellStyle name="style1489746120598" xfId="16778" xr:uid="{00000000-0005-0000-0000-0000B1470000}"/>
    <cellStyle name="style1489746120692" xfId="16779" xr:uid="{00000000-0005-0000-0000-0000B2470000}"/>
    <cellStyle name="style1489746120786" xfId="16780" xr:uid="{00000000-0005-0000-0000-0000B3470000}"/>
    <cellStyle name="style1489746120895" xfId="16781" xr:uid="{00000000-0005-0000-0000-0000B4470000}"/>
    <cellStyle name="style1489746120990" xfId="16782" xr:uid="{00000000-0005-0000-0000-0000B5470000}"/>
    <cellStyle name="style1489746121115" xfId="16783" xr:uid="{00000000-0005-0000-0000-0000B6470000}"/>
    <cellStyle name="style1489746121225" xfId="16784" xr:uid="{00000000-0005-0000-0000-0000B7470000}"/>
    <cellStyle name="style1489746121334" xfId="16785" xr:uid="{00000000-0005-0000-0000-0000B8470000}"/>
    <cellStyle name="style1489746121459" xfId="16786" xr:uid="{00000000-0005-0000-0000-0000B9470000}"/>
    <cellStyle name="style1489746121568" xfId="16787" xr:uid="{00000000-0005-0000-0000-0000BA470000}"/>
    <cellStyle name="style1489746121678" xfId="16788" xr:uid="{00000000-0005-0000-0000-0000BB470000}"/>
    <cellStyle name="style1489746121787" xfId="16789" xr:uid="{00000000-0005-0000-0000-0000BC470000}"/>
    <cellStyle name="style1489746121897" xfId="16790" xr:uid="{00000000-0005-0000-0000-0000BD470000}"/>
    <cellStyle name="style1489746122006" xfId="16791" xr:uid="{00000000-0005-0000-0000-0000BE470000}"/>
    <cellStyle name="style1489746122116" xfId="16792" xr:uid="{00000000-0005-0000-0000-0000BF470000}"/>
    <cellStyle name="style1489746122225" xfId="16793" xr:uid="{00000000-0005-0000-0000-0000C0470000}"/>
    <cellStyle name="style1489746122334" xfId="16794" xr:uid="{00000000-0005-0000-0000-0000C1470000}"/>
    <cellStyle name="style1489746122444" xfId="16795" xr:uid="{00000000-0005-0000-0000-0000C2470000}"/>
    <cellStyle name="style1489746122570" xfId="16796" xr:uid="{00000000-0005-0000-0000-0000C3470000}"/>
    <cellStyle name="style1489746122695" xfId="16797" xr:uid="{00000000-0005-0000-0000-0000C4470000}"/>
    <cellStyle name="style1489746122804" xfId="16798" xr:uid="{00000000-0005-0000-0000-0000C5470000}"/>
    <cellStyle name="style1489746122914" xfId="16799" xr:uid="{00000000-0005-0000-0000-0000C6470000}"/>
    <cellStyle name="style1489746170402" xfId="16800" xr:uid="{00000000-0005-0000-0000-0000C7470000}"/>
    <cellStyle name="style1489746170496" xfId="16801" xr:uid="{00000000-0005-0000-0000-0000C8470000}"/>
    <cellStyle name="style1489746170605" xfId="16802" xr:uid="{00000000-0005-0000-0000-0000C9470000}"/>
    <cellStyle name="style1489746170699" xfId="16803" xr:uid="{00000000-0005-0000-0000-0000CA470000}"/>
    <cellStyle name="style1489746170806" xfId="16804" xr:uid="{00000000-0005-0000-0000-0000CB470000}"/>
    <cellStyle name="style1489746170886" xfId="16805" xr:uid="{00000000-0005-0000-0000-0000CC470000}"/>
    <cellStyle name="style1489746170979" xfId="16806" xr:uid="{00000000-0005-0000-0000-0000CD470000}"/>
    <cellStyle name="style1489746171073" xfId="16807" xr:uid="{00000000-0005-0000-0000-0000CE470000}"/>
    <cellStyle name="style1489746171167" xfId="16808" xr:uid="{00000000-0005-0000-0000-0000CF470000}"/>
    <cellStyle name="style1489746171261" xfId="16809" xr:uid="{00000000-0005-0000-0000-0000D0470000}"/>
    <cellStyle name="style1489746171371" xfId="16810" xr:uid="{00000000-0005-0000-0000-0000D1470000}"/>
    <cellStyle name="style1489746171465" xfId="16811" xr:uid="{00000000-0005-0000-0000-0000D2470000}"/>
    <cellStyle name="style1489746171559" xfId="16812" xr:uid="{00000000-0005-0000-0000-0000D3470000}"/>
    <cellStyle name="style1489746171668" xfId="16813" xr:uid="{00000000-0005-0000-0000-0000D4470000}"/>
    <cellStyle name="style1489746171777" xfId="16814" xr:uid="{00000000-0005-0000-0000-0000D5470000}"/>
    <cellStyle name="style1489746171871" xfId="16815" xr:uid="{00000000-0005-0000-0000-0000D6470000}"/>
    <cellStyle name="style1489746171965" xfId="16816" xr:uid="{00000000-0005-0000-0000-0000D7470000}"/>
    <cellStyle name="style1489746172059" xfId="16817" xr:uid="{00000000-0005-0000-0000-0000D8470000}"/>
    <cellStyle name="style1489746172152" xfId="16818" xr:uid="{00000000-0005-0000-0000-0000D9470000}"/>
    <cellStyle name="style1489746172246" xfId="16819" xr:uid="{00000000-0005-0000-0000-0000DA470000}"/>
    <cellStyle name="style1489746172357" xfId="16820" xr:uid="{00000000-0005-0000-0000-0000DB470000}"/>
    <cellStyle name="style1489746172451" xfId="16821" xr:uid="{00000000-0005-0000-0000-0000DC470000}"/>
    <cellStyle name="style1489746172544" xfId="16822" xr:uid="{00000000-0005-0000-0000-0000DD470000}"/>
    <cellStyle name="style1489746172638" xfId="16823" xr:uid="{00000000-0005-0000-0000-0000DE470000}"/>
    <cellStyle name="style1489746172747" xfId="16824" xr:uid="{00000000-0005-0000-0000-0000DF470000}"/>
    <cellStyle name="style1489746172847" xfId="16825" xr:uid="{00000000-0005-0000-0000-0000E0470000}"/>
    <cellStyle name="style1489746172935" xfId="16826" xr:uid="{00000000-0005-0000-0000-0000E1470000}"/>
    <cellStyle name="style1489746173107" xfId="16827" xr:uid="{00000000-0005-0000-0000-0000E2470000}"/>
    <cellStyle name="style1489746173185" xfId="16828" xr:uid="{00000000-0005-0000-0000-0000E3470000}"/>
    <cellStyle name="style1489746173295" xfId="16829" xr:uid="{00000000-0005-0000-0000-0000E4470000}"/>
    <cellStyle name="style1489746173389" xfId="16830" xr:uid="{00000000-0005-0000-0000-0000E5470000}"/>
    <cellStyle name="style1489746173499" xfId="16831" xr:uid="{00000000-0005-0000-0000-0000E6470000}"/>
    <cellStyle name="style1489746173577" xfId="16832" xr:uid="{00000000-0005-0000-0000-0000E7470000}"/>
    <cellStyle name="style1489746173671" xfId="16833" xr:uid="{00000000-0005-0000-0000-0000E8470000}"/>
    <cellStyle name="style1489746173749" xfId="16834" xr:uid="{00000000-0005-0000-0000-0000E9470000}"/>
    <cellStyle name="style1489746173845" xfId="16835" xr:uid="{00000000-0005-0000-0000-0000EA470000}"/>
    <cellStyle name="style1489746173920" xfId="16836" xr:uid="{00000000-0005-0000-0000-0000EB470000}"/>
    <cellStyle name="style1489746174014" xfId="16837" xr:uid="{00000000-0005-0000-0000-0000EC470000}"/>
    <cellStyle name="style1489746174092" xfId="16838" xr:uid="{00000000-0005-0000-0000-0000ED470000}"/>
    <cellStyle name="style1489746174264" xfId="16839" xr:uid="{00000000-0005-0000-0000-0000EE470000}"/>
    <cellStyle name="style1489746174326" xfId="16840" xr:uid="{00000000-0005-0000-0000-0000EF470000}"/>
    <cellStyle name="style1489746174421" xfId="16841" xr:uid="{00000000-0005-0000-0000-0000F0470000}"/>
    <cellStyle name="style1489746174499" xfId="16842" xr:uid="{00000000-0005-0000-0000-0000F1470000}"/>
    <cellStyle name="style1489746213383" xfId="16843" xr:uid="{00000000-0005-0000-0000-0000F2470000}"/>
    <cellStyle name="style1489746213492" xfId="16844" xr:uid="{00000000-0005-0000-0000-0000F3470000}"/>
    <cellStyle name="style1489746213586" xfId="16845" xr:uid="{00000000-0005-0000-0000-0000F4470000}"/>
    <cellStyle name="style1489746213680" xfId="16846" xr:uid="{00000000-0005-0000-0000-0000F5470000}"/>
    <cellStyle name="style1489746213774" xfId="16847" xr:uid="{00000000-0005-0000-0000-0000F6470000}"/>
    <cellStyle name="style1489746213868" xfId="16848" xr:uid="{00000000-0005-0000-0000-0000F7470000}"/>
    <cellStyle name="style1489746213961" xfId="16849" xr:uid="{00000000-0005-0000-0000-0000F8470000}"/>
    <cellStyle name="style1489746214068" xfId="16850" xr:uid="{00000000-0005-0000-0000-0000F9470000}"/>
    <cellStyle name="style1489746214150" xfId="16851" xr:uid="{00000000-0005-0000-0000-0000FA470000}"/>
    <cellStyle name="style1489746214244" xfId="16852" xr:uid="{00000000-0005-0000-0000-0000FB470000}"/>
    <cellStyle name="style1489746214338" xfId="16853" xr:uid="{00000000-0005-0000-0000-0000FC470000}"/>
    <cellStyle name="style1489746214431" xfId="16854" xr:uid="{00000000-0005-0000-0000-0000FD470000}"/>
    <cellStyle name="style1489746214544" xfId="16855" xr:uid="{00000000-0005-0000-0000-0000FE470000}"/>
    <cellStyle name="style1489746214650" xfId="16856" xr:uid="{00000000-0005-0000-0000-0000FF470000}"/>
    <cellStyle name="style1489746214760" xfId="16857" xr:uid="{00000000-0005-0000-0000-000000480000}"/>
    <cellStyle name="style1489746214869" xfId="16858" xr:uid="{00000000-0005-0000-0000-000001480000}"/>
    <cellStyle name="style1489746214963" xfId="16859" xr:uid="{00000000-0005-0000-0000-000002480000}"/>
    <cellStyle name="style1489746215065" xfId="16860" xr:uid="{00000000-0005-0000-0000-000003480000}"/>
    <cellStyle name="style1489746215167" xfId="16861" xr:uid="{00000000-0005-0000-0000-000004480000}"/>
    <cellStyle name="style1489746215261" xfId="16862" xr:uid="{00000000-0005-0000-0000-000005480000}"/>
    <cellStyle name="style1489746215354" xfId="16863" xr:uid="{00000000-0005-0000-0000-000006480000}"/>
    <cellStyle name="style1489746215448" xfId="16864" xr:uid="{00000000-0005-0000-0000-000007480000}"/>
    <cellStyle name="style1489746215542" xfId="16865" xr:uid="{00000000-0005-0000-0000-000008480000}"/>
    <cellStyle name="style1489746215650" xfId="16866" xr:uid="{00000000-0005-0000-0000-000009480000}"/>
    <cellStyle name="style1489746215744" xfId="16867" xr:uid="{00000000-0005-0000-0000-00000A480000}"/>
    <cellStyle name="style1489746215854" xfId="16868" xr:uid="{00000000-0005-0000-0000-00000B480000}"/>
    <cellStyle name="style1489746215963" xfId="16869" xr:uid="{00000000-0005-0000-0000-00000C480000}"/>
    <cellStyle name="style1489746216076" xfId="16870" xr:uid="{00000000-0005-0000-0000-00000D480000}"/>
    <cellStyle name="style1489746216167" xfId="16871" xr:uid="{00000000-0005-0000-0000-00000E480000}"/>
    <cellStyle name="style1489746216277" xfId="16872" xr:uid="{00000000-0005-0000-0000-00000F480000}"/>
    <cellStyle name="style1489746216370" xfId="16873" xr:uid="{00000000-0005-0000-0000-000010480000}"/>
    <cellStyle name="style1489746255508" xfId="16874" xr:uid="{00000000-0005-0000-0000-000011480000}"/>
    <cellStyle name="style1489746255617" xfId="16875" xr:uid="{00000000-0005-0000-0000-000012480000}"/>
    <cellStyle name="style1489746255711" xfId="16876" xr:uid="{00000000-0005-0000-0000-000013480000}"/>
    <cellStyle name="style1489746255815" xfId="16877" xr:uid="{00000000-0005-0000-0000-000014480000}"/>
    <cellStyle name="style1489746255914" xfId="16878" xr:uid="{00000000-0005-0000-0000-000015480000}"/>
    <cellStyle name="style1489746256007" xfId="16879" xr:uid="{00000000-0005-0000-0000-000016480000}"/>
    <cellStyle name="style1489746256085" xfId="16880" xr:uid="{00000000-0005-0000-0000-000017480000}"/>
    <cellStyle name="style1489746256179" xfId="16881" xr:uid="{00000000-0005-0000-0000-000018480000}"/>
    <cellStyle name="style1489746256289" xfId="16882" xr:uid="{00000000-0005-0000-0000-000019480000}"/>
    <cellStyle name="style1489746256383" xfId="16883" xr:uid="{00000000-0005-0000-0000-00001A480000}"/>
    <cellStyle name="style1489746256477" xfId="16884" xr:uid="{00000000-0005-0000-0000-00001B480000}"/>
    <cellStyle name="style1489746256571" xfId="16885" xr:uid="{00000000-0005-0000-0000-00001C480000}"/>
    <cellStyle name="style1489746256665" xfId="16886" xr:uid="{00000000-0005-0000-0000-00001D480000}"/>
    <cellStyle name="style1489746256758" xfId="16887" xr:uid="{00000000-0005-0000-0000-00001E480000}"/>
    <cellStyle name="style1489746256868" xfId="16888" xr:uid="{00000000-0005-0000-0000-00001F480000}"/>
    <cellStyle name="style1489746256962" xfId="16889" xr:uid="{00000000-0005-0000-0000-000020480000}"/>
    <cellStyle name="style1489746257055" xfId="16890" xr:uid="{00000000-0005-0000-0000-000021480000}"/>
    <cellStyle name="style1489746257149" xfId="16891" xr:uid="{00000000-0005-0000-0000-000022480000}"/>
    <cellStyle name="style1489746257259" xfId="16892" xr:uid="{00000000-0005-0000-0000-000023480000}"/>
    <cellStyle name="style1489746257354" xfId="16893" xr:uid="{00000000-0005-0000-0000-000024480000}"/>
    <cellStyle name="style1489746257447" xfId="16894" xr:uid="{00000000-0005-0000-0000-000025480000}"/>
    <cellStyle name="style1489746257541" xfId="16895" xr:uid="{00000000-0005-0000-0000-000026480000}"/>
    <cellStyle name="style1489746257635" xfId="16896" xr:uid="{00000000-0005-0000-0000-000027480000}"/>
    <cellStyle name="style1489746257729" xfId="16897" xr:uid="{00000000-0005-0000-0000-000028480000}"/>
    <cellStyle name="style1489746257836" xfId="16898" xr:uid="{00000000-0005-0000-0000-000029480000}"/>
    <cellStyle name="style1489746257915" xfId="16899" xr:uid="{00000000-0005-0000-0000-00002A480000}"/>
    <cellStyle name="style1489746258025" xfId="16900" xr:uid="{00000000-0005-0000-0000-00002B480000}"/>
    <cellStyle name="style1489746258181" xfId="16901" xr:uid="{00000000-0005-0000-0000-00002C480000}"/>
    <cellStyle name="style1489746258275" xfId="16902" xr:uid="{00000000-0005-0000-0000-00002D480000}"/>
    <cellStyle name="style1489746258370" xfId="16903" xr:uid="{00000000-0005-0000-0000-00002E480000}"/>
    <cellStyle name="style1489746258464" xfId="16904" xr:uid="{00000000-0005-0000-0000-00002F480000}"/>
    <cellStyle name="style1489746258573" xfId="16905" xr:uid="{00000000-0005-0000-0000-000030480000}"/>
    <cellStyle name="style1489746258651" xfId="16906" xr:uid="{00000000-0005-0000-0000-000031480000}"/>
    <cellStyle name="style1489746258729" xfId="16907" xr:uid="{00000000-0005-0000-0000-000032480000}"/>
    <cellStyle name="style1489746258839" xfId="16908" xr:uid="{00000000-0005-0000-0000-000033480000}"/>
    <cellStyle name="style1489746258935" xfId="16909" xr:uid="{00000000-0005-0000-0000-000034480000}"/>
    <cellStyle name="style1489746259014" xfId="16910" xr:uid="{00000000-0005-0000-0000-000035480000}"/>
    <cellStyle name="style1489746259093" xfId="16911" xr:uid="{00000000-0005-0000-0000-000036480000}"/>
    <cellStyle name="style1489746259171" xfId="16912" xr:uid="{00000000-0005-0000-0000-000037480000}"/>
    <cellStyle name="style1489746259311" xfId="16913" xr:uid="{00000000-0005-0000-0000-000038480000}"/>
    <cellStyle name="style1489746259386" xfId="16914" xr:uid="{00000000-0005-0000-0000-000039480000}"/>
    <cellStyle name="style1489746259464" xfId="16915" xr:uid="{00000000-0005-0000-0000-00003A480000}"/>
    <cellStyle name="style1489746259558" xfId="16916" xr:uid="{00000000-0005-0000-0000-00003B480000}"/>
    <cellStyle name="style1489746297737" xfId="16917" xr:uid="{00000000-0005-0000-0000-00003C480000}"/>
    <cellStyle name="style1489746297846" xfId="16918" xr:uid="{00000000-0005-0000-0000-00003D480000}"/>
    <cellStyle name="style1489746297940" xfId="16919" xr:uid="{00000000-0005-0000-0000-00003E480000}"/>
    <cellStyle name="style1489746298033" xfId="16920" xr:uid="{00000000-0005-0000-0000-00003F480000}"/>
    <cellStyle name="style1489746298126" xfId="16921" xr:uid="{00000000-0005-0000-0000-000040480000}"/>
    <cellStyle name="style1489746298220" xfId="16922" xr:uid="{00000000-0005-0000-0000-000041480000}"/>
    <cellStyle name="style1489746298314" xfId="16923" xr:uid="{00000000-0005-0000-0000-000042480000}"/>
    <cellStyle name="style1489746298392" xfId="16924" xr:uid="{00000000-0005-0000-0000-000043480000}"/>
    <cellStyle name="style1489746298504" xfId="16925" xr:uid="{00000000-0005-0000-0000-000044480000}"/>
    <cellStyle name="style1489746298596" xfId="16926" xr:uid="{00000000-0005-0000-0000-000045480000}"/>
    <cellStyle name="style1489746298690" xfId="16927" xr:uid="{00000000-0005-0000-0000-000046480000}"/>
    <cellStyle name="style1489746298799" xfId="16928" xr:uid="{00000000-0005-0000-0000-000047480000}"/>
    <cellStyle name="style1489746298993" xfId="16929" xr:uid="{00000000-0005-0000-0000-000048480000}"/>
    <cellStyle name="style1489746299096" xfId="16930" xr:uid="{00000000-0005-0000-0000-000049480000}"/>
    <cellStyle name="style1489746299190" xfId="16931" xr:uid="{00000000-0005-0000-0000-00004A480000}"/>
    <cellStyle name="style1489746299284" xfId="16932" xr:uid="{00000000-0005-0000-0000-00004B480000}"/>
    <cellStyle name="style1489746299409" xfId="16933" xr:uid="{00000000-0005-0000-0000-00004C480000}"/>
    <cellStyle name="style1489746299511" xfId="16934" xr:uid="{00000000-0005-0000-0000-00004D480000}"/>
    <cellStyle name="style1489746299596" xfId="16935" xr:uid="{00000000-0005-0000-0000-00004E480000}"/>
    <cellStyle name="style1489746299690" xfId="16936" xr:uid="{00000000-0005-0000-0000-00004F480000}"/>
    <cellStyle name="style1489746299799" xfId="16937" xr:uid="{00000000-0005-0000-0000-000050480000}"/>
    <cellStyle name="style1489746299893" xfId="16938" xr:uid="{00000000-0005-0000-0000-000051480000}"/>
    <cellStyle name="style1489746299987" xfId="16939" xr:uid="{00000000-0005-0000-0000-000052480000}"/>
    <cellStyle name="style1489746300098" xfId="16940" xr:uid="{00000000-0005-0000-0000-000053480000}"/>
    <cellStyle name="style1489746300192" xfId="16941" xr:uid="{00000000-0005-0000-0000-000054480000}"/>
    <cellStyle name="style1489746300285" xfId="16942" xr:uid="{00000000-0005-0000-0000-000055480000}"/>
    <cellStyle name="style1489746300379" xfId="16943" xr:uid="{00000000-0005-0000-0000-000056480000}"/>
    <cellStyle name="style1489746300495" xfId="16944" xr:uid="{00000000-0005-0000-0000-000057480000}"/>
    <cellStyle name="style1489746300582" xfId="16945" xr:uid="{00000000-0005-0000-0000-000058480000}"/>
    <cellStyle name="style1489746300676" xfId="16946" xr:uid="{00000000-0005-0000-0000-000059480000}"/>
    <cellStyle name="style1489746300769" xfId="16947" xr:uid="{00000000-0005-0000-0000-00005A480000}"/>
    <cellStyle name="style1489746300879" xfId="16948" xr:uid="{00000000-0005-0000-0000-00005B480000}"/>
    <cellStyle name="style1489746300957" xfId="16949" xr:uid="{00000000-0005-0000-0000-00005C480000}"/>
    <cellStyle name="style1489746301051" xfId="16950" xr:uid="{00000000-0005-0000-0000-00005D480000}"/>
    <cellStyle name="style1489746301146" xfId="16951" xr:uid="{00000000-0005-0000-0000-00005E480000}"/>
    <cellStyle name="style1489746301224" xfId="16952" xr:uid="{00000000-0005-0000-0000-00005F480000}"/>
    <cellStyle name="style1489746301302" xfId="16953" xr:uid="{00000000-0005-0000-0000-000060480000}"/>
    <cellStyle name="style1489746301380" xfId="16954" xr:uid="{00000000-0005-0000-0000-000061480000}"/>
    <cellStyle name="style1489746301458" xfId="16955" xr:uid="{00000000-0005-0000-0000-000062480000}"/>
    <cellStyle name="style1489746301567" xfId="16956" xr:uid="{00000000-0005-0000-0000-000063480000}"/>
    <cellStyle name="style1489746301630" xfId="16957" xr:uid="{00000000-0005-0000-0000-000064480000}"/>
    <cellStyle name="style1489746301708" xfId="16958" xr:uid="{00000000-0005-0000-0000-000065480000}"/>
    <cellStyle name="style1489746301802" xfId="16959" xr:uid="{00000000-0005-0000-0000-000066480000}"/>
    <cellStyle name="style1489746339968" xfId="16960" xr:uid="{00000000-0005-0000-0000-000067480000}"/>
    <cellStyle name="style1489746340077" xfId="16961" xr:uid="{00000000-0005-0000-0000-000068480000}"/>
    <cellStyle name="style1489746340171" xfId="16962" xr:uid="{00000000-0005-0000-0000-000069480000}"/>
    <cellStyle name="style1489746340281" xfId="16963" xr:uid="{00000000-0005-0000-0000-00006A480000}"/>
    <cellStyle name="style1489746340375" xfId="16964" xr:uid="{00000000-0005-0000-0000-00006B480000}"/>
    <cellStyle name="style1489746340468" xfId="16965" xr:uid="{00000000-0005-0000-0000-00006C480000}"/>
    <cellStyle name="style1489746340578" xfId="16966" xr:uid="{00000000-0005-0000-0000-00006D480000}"/>
    <cellStyle name="style1489746340671" xfId="16967" xr:uid="{00000000-0005-0000-0000-00006E480000}"/>
    <cellStyle name="style1489746340781" xfId="16968" xr:uid="{00000000-0005-0000-0000-00006F480000}"/>
    <cellStyle name="style1489746340875" xfId="16969" xr:uid="{00000000-0005-0000-0000-000070480000}"/>
    <cellStyle name="style1489746340969" xfId="16970" xr:uid="{00000000-0005-0000-0000-000071480000}"/>
    <cellStyle name="style1489746341078" xfId="16971" xr:uid="{00000000-0005-0000-0000-000072480000}"/>
    <cellStyle name="style1489746341172" xfId="16972" xr:uid="{00000000-0005-0000-0000-000073480000}"/>
    <cellStyle name="style1489746341267" xfId="16973" xr:uid="{00000000-0005-0000-0000-000074480000}"/>
    <cellStyle name="style1489746341361" xfId="16974" xr:uid="{00000000-0005-0000-0000-000075480000}"/>
    <cellStyle name="style1489746341454" xfId="16975" xr:uid="{00000000-0005-0000-0000-000076480000}"/>
    <cellStyle name="style1489746341548" xfId="16976" xr:uid="{00000000-0005-0000-0000-000077480000}"/>
    <cellStyle name="style1489746341658" xfId="16977" xr:uid="{00000000-0005-0000-0000-000078480000}"/>
    <cellStyle name="style1489746341767" xfId="16978" xr:uid="{00000000-0005-0000-0000-000079480000}"/>
    <cellStyle name="style1489746341876" xfId="16979" xr:uid="{00000000-0005-0000-0000-00007A480000}"/>
    <cellStyle name="style1489746380088" xfId="16980" xr:uid="{00000000-0005-0000-0000-00007B480000}"/>
    <cellStyle name="style1489746380213" xfId="16981" xr:uid="{00000000-0005-0000-0000-00007C480000}"/>
    <cellStyle name="style1489746380323" xfId="16982" xr:uid="{00000000-0005-0000-0000-00007D480000}"/>
    <cellStyle name="style1489746380428" xfId="16983" xr:uid="{00000000-0005-0000-0000-00007E480000}"/>
    <cellStyle name="style1489746380541" xfId="16984" xr:uid="{00000000-0005-0000-0000-00007F480000}"/>
    <cellStyle name="style1489746380620" xfId="16985" xr:uid="{00000000-0005-0000-0000-000080480000}"/>
    <cellStyle name="style1489746380698" xfId="16986" xr:uid="{00000000-0005-0000-0000-000081480000}"/>
    <cellStyle name="style1489746380791" xfId="16987" xr:uid="{00000000-0005-0000-0000-000082480000}"/>
    <cellStyle name="style1489746380885" xfId="16988" xr:uid="{00000000-0005-0000-0000-000083480000}"/>
    <cellStyle name="style1489746380980" xfId="16989" xr:uid="{00000000-0005-0000-0000-000084480000}"/>
    <cellStyle name="style1489746381089" xfId="16990" xr:uid="{00000000-0005-0000-0000-000085480000}"/>
    <cellStyle name="style1489746381199" xfId="16991" xr:uid="{00000000-0005-0000-0000-000086480000}"/>
    <cellStyle name="style1489746381293" xfId="16992" xr:uid="{00000000-0005-0000-0000-000087480000}"/>
    <cellStyle name="style1489746381386" xfId="16993" xr:uid="{00000000-0005-0000-0000-000088480000}"/>
    <cellStyle name="style1489746381479" xfId="16994" xr:uid="{00000000-0005-0000-0000-000089480000}"/>
    <cellStyle name="style1489746381573" xfId="16995" xr:uid="{00000000-0005-0000-0000-00008A480000}"/>
    <cellStyle name="style1489746381667" xfId="16996" xr:uid="{00000000-0005-0000-0000-00008B480000}"/>
    <cellStyle name="style1489746381761" xfId="16997" xr:uid="{00000000-0005-0000-0000-00008C480000}"/>
    <cellStyle name="style1489746381854" xfId="16998" xr:uid="{00000000-0005-0000-0000-00008D480000}"/>
    <cellStyle name="style1489746381964" xfId="16999" xr:uid="{00000000-0005-0000-0000-00008E480000}"/>
    <cellStyle name="style1489746382059" xfId="17000" xr:uid="{00000000-0005-0000-0000-00008F480000}"/>
    <cellStyle name="style1489746382168" xfId="17001" xr:uid="{00000000-0005-0000-0000-000090480000}"/>
    <cellStyle name="style1489746382262" xfId="17002" xr:uid="{00000000-0005-0000-0000-000091480000}"/>
    <cellStyle name="style1489746382356" xfId="17003" xr:uid="{00000000-0005-0000-0000-000092480000}"/>
    <cellStyle name="style1489746382480" xfId="17004" xr:uid="{00000000-0005-0000-0000-000093480000}"/>
    <cellStyle name="style1489746382982" xfId="17005" xr:uid="{00000000-0005-0000-0000-000094480000}"/>
    <cellStyle name="style1489746383091" xfId="17006" xr:uid="{00000000-0005-0000-0000-000095480000}"/>
    <cellStyle name="style1489746383201" xfId="17007" xr:uid="{00000000-0005-0000-0000-000096480000}"/>
    <cellStyle name="style1489746383294" xfId="17008" xr:uid="{00000000-0005-0000-0000-000097480000}"/>
    <cellStyle name="style1489746383404" xfId="17009" xr:uid="{00000000-0005-0000-0000-000098480000}"/>
    <cellStyle name="style1489746383529" xfId="17010" xr:uid="{00000000-0005-0000-0000-000099480000}"/>
    <cellStyle name="style1489746383685" xfId="17011" xr:uid="{00000000-0005-0000-0000-00009A480000}"/>
    <cellStyle name="style1489746383826" xfId="17012" xr:uid="{00000000-0005-0000-0000-00009B480000}"/>
    <cellStyle name="style1489746384284" xfId="17013" xr:uid="{00000000-0005-0000-0000-00009C480000}"/>
    <cellStyle name="style1489746384425" xfId="17014" xr:uid="{00000000-0005-0000-0000-00009D480000}"/>
    <cellStyle name="style1489746428387" xfId="17015" xr:uid="{00000000-0005-0000-0000-00009E480000}"/>
    <cellStyle name="style1489746428512" xfId="17016" xr:uid="{00000000-0005-0000-0000-00009F480000}"/>
    <cellStyle name="style1489746428668" xfId="17017" xr:uid="{00000000-0005-0000-0000-0000A0480000}"/>
    <cellStyle name="style1489746428855" xfId="17018" xr:uid="{00000000-0005-0000-0000-0000A1480000}"/>
    <cellStyle name="style1489746429012" xfId="17019" xr:uid="{00000000-0005-0000-0000-0000A2480000}"/>
    <cellStyle name="style1489746429152" xfId="17020" xr:uid="{00000000-0005-0000-0000-0000A3480000}"/>
    <cellStyle name="style1489746429279" xfId="17021" xr:uid="{00000000-0005-0000-0000-0000A4480000}"/>
    <cellStyle name="style1489746429404" xfId="17022" xr:uid="{00000000-0005-0000-0000-0000A5480000}"/>
    <cellStyle name="style1489746429560" xfId="17023" xr:uid="{00000000-0005-0000-0000-0000A6480000}"/>
    <cellStyle name="style1489746429669" xfId="17024" xr:uid="{00000000-0005-0000-0000-0000A7480000}"/>
    <cellStyle name="style1489746429780" xfId="17025" xr:uid="{00000000-0005-0000-0000-0000A8480000}"/>
    <cellStyle name="style1489746429889" xfId="17026" xr:uid="{00000000-0005-0000-0000-0000A9480000}"/>
    <cellStyle name="style1489746429983" xfId="17027" xr:uid="{00000000-0005-0000-0000-0000AA480000}"/>
    <cellStyle name="style1489746430077" xfId="17028" xr:uid="{00000000-0005-0000-0000-0000AB480000}"/>
    <cellStyle name="style1489746430186" xfId="17029" xr:uid="{00000000-0005-0000-0000-0000AC480000}"/>
    <cellStyle name="style1489746430294" xfId="17030" xr:uid="{00000000-0005-0000-0000-0000AD480000}"/>
    <cellStyle name="style1489746430403" xfId="17031" xr:uid="{00000000-0005-0000-0000-0000AE480000}"/>
    <cellStyle name="style1489746430513" xfId="17032" xr:uid="{00000000-0005-0000-0000-0000AF480000}"/>
    <cellStyle name="style1489746430654" xfId="17033" xr:uid="{00000000-0005-0000-0000-0000B0480000}"/>
    <cellStyle name="style1489746430780" xfId="17034" xr:uid="{00000000-0005-0000-0000-0000B1480000}"/>
    <cellStyle name="style1489746430889" xfId="17035" xr:uid="{00000000-0005-0000-0000-0000B2480000}"/>
    <cellStyle name="style1489746430999" xfId="17036" xr:uid="{00000000-0005-0000-0000-0000B3480000}"/>
    <cellStyle name="style1489746431108" xfId="17037" xr:uid="{00000000-0005-0000-0000-0000B4480000}"/>
    <cellStyle name="style1489746431218" xfId="17038" xr:uid="{00000000-0005-0000-0000-0000B5480000}"/>
    <cellStyle name="style1489746431326" xfId="17039" xr:uid="{00000000-0005-0000-0000-0000B6480000}"/>
    <cellStyle name="style1489746431420" xfId="17040" xr:uid="{00000000-0005-0000-0000-0000B7480000}"/>
    <cellStyle name="style1489746431514" xfId="17041" xr:uid="{00000000-0005-0000-0000-0000B8480000}"/>
    <cellStyle name="style1489746431607" xfId="17042" xr:uid="{00000000-0005-0000-0000-0000B9480000}"/>
    <cellStyle name="style1489746431701" xfId="17043" xr:uid="{00000000-0005-0000-0000-0000BA480000}"/>
    <cellStyle name="style1489746431796" xfId="17044" xr:uid="{00000000-0005-0000-0000-0000BB480000}"/>
    <cellStyle name="style1489746431890" xfId="17045" xr:uid="{00000000-0005-0000-0000-0000BC480000}"/>
    <cellStyle name="style1489746432000" xfId="17046" xr:uid="{00000000-0005-0000-0000-0000BD480000}"/>
    <cellStyle name="style1489746432093" xfId="17047" xr:uid="{00000000-0005-0000-0000-0000BE480000}"/>
    <cellStyle name="style1489746432187" xfId="17048" xr:uid="{00000000-0005-0000-0000-0000BF480000}"/>
    <cellStyle name="style1489746432297" xfId="17049" xr:uid="{00000000-0005-0000-0000-0000C0480000}"/>
    <cellStyle name="style1489772057495" xfId="17050" xr:uid="{00000000-0005-0000-0000-0000C1480000}"/>
    <cellStyle name="style1489772057621" xfId="17051" xr:uid="{00000000-0005-0000-0000-0000C2480000}"/>
    <cellStyle name="style1489772057731" xfId="17052" xr:uid="{00000000-0005-0000-0000-0000C3480000}"/>
    <cellStyle name="style1489772057824" xfId="17053" xr:uid="{00000000-0005-0000-0000-0000C4480000}"/>
    <cellStyle name="style1489772057934" xfId="17054" xr:uid="{00000000-0005-0000-0000-0000C5480000}"/>
    <cellStyle name="style1489772058046" xfId="17055" xr:uid="{00000000-0005-0000-0000-0000C6480000}"/>
    <cellStyle name="style1489772058137" xfId="17056" xr:uid="{00000000-0005-0000-0000-0000C7480000}"/>
    <cellStyle name="style1489772058246" xfId="17057" xr:uid="{00000000-0005-0000-0000-0000C8480000}"/>
    <cellStyle name="style1489772058324" xfId="17058" xr:uid="{00000000-0005-0000-0000-0000C9480000}"/>
    <cellStyle name="style1489772058433" xfId="17059" xr:uid="{00000000-0005-0000-0000-0000CA480000}"/>
    <cellStyle name="style1489772058589" xfId="17060" xr:uid="{00000000-0005-0000-0000-0000CB480000}"/>
    <cellStyle name="style1489772058698" xfId="17061" xr:uid="{00000000-0005-0000-0000-0000CC480000}"/>
    <cellStyle name="style1489772058776" xfId="17062" xr:uid="{00000000-0005-0000-0000-0000CD480000}"/>
    <cellStyle name="style1489772058870" xfId="17063" xr:uid="{00000000-0005-0000-0000-0000CE480000}"/>
    <cellStyle name="style1489772058948" xfId="17064" xr:uid="{00000000-0005-0000-0000-0000CF480000}"/>
    <cellStyle name="style1489772059063" xfId="17065" xr:uid="{00000000-0005-0000-0000-0000D0480000}"/>
    <cellStyle name="style1489772059154" xfId="17066" xr:uid="{00000000-0005-0000-0000-0000D1480000}"/>
    <cellStyle name="style1489772059248" xfId="17067" xr:uid="{00000000-0005-0000-0000-0000D2480000}"/>
    <cellStyle name="style1489772059373" xfId="17068" xr:uid="{00000000-0005-0000-0000-0000D3480000}"/>
    <cellStyle name="style1489772059466" xfId="17069" xr:uid="{00000000-0005-0000-0000-0000D4480000}"/>
    <cellStyle name="style1489772059592" xfId="17070" xr:uid="{00000000-0005-0000-0000-0000D5480000}"/>
    <cellStyle name="style1489772059685" xfId="17071" xr:uid="{00000000-0005-0000-0000-0000D6480000}"/>
    <cellStyle name="style1489772059795" xfId="17072" xr:uid="{00000000-0005-0000-0000-0000D7480000}"/>
    <cellStyle name="style1489772059888" xfId="17073" xr:uid="{00000000-0005-0000-0000-0000D8480000}"/>
    <cellStyle name="style1489772059998" xfId="17074" xr:uid="{00000000-0005-0000-0000-0000D9480000}"/>
    <cellStyle name="style1489772060107" xfId="17075" xr:uid="{00000000-0005-0000-0000-0000DA480000}"/>
    <cellStyle name="style1489772060201" xfId="17076" xr:uid="{00000000-0005-0000-0000-0000DB480000}"/>
    <cellStyle name="style1489772060279" xfId="17077" xr:uid="{00000000-0005-0000-0000-0000DC480000}"/>
    <cellStyle name="style1489772060389" xfId="17078" xr:uid="{00000000-0005-0000-0000-0000DD480000}"/>
    <cellStyle name="style1489772060498" xfId="17079" xr:uid="{00000000-0005-0000-0000-0000DE480000}"/>
    <cellStyle name="style1489772060655" xfId="17080" xr:uid="{00000000-0005-0000-0000-0000DF480000}"/>
    <cellStyle name="style1489772060734" xfId="17081" xr:uid="{00000000-0005-0000-0000-0000E0480000}"/>
    <cellStyle name="style1489772098221" xfId="17082" xr:uid="{00000000-0005-0000-0000-0000E1480000}"/>
    <cellStyle name="style1489772098318" xfId="17083" xr:uid="{00000000-0005-0000-0000-0000E2480000}"/>
    <cellStyle name="style1489772098397" xfId="17084" xr:uid="{00000000-0005-0000-0000-0000E3480000}"/>
    <cellStyle name="style1489772098490" xfId="17085" xr:uid="{00000000-0005-0000-0000-0000E4480000}"/>
    <cellStyle name="style1489772098584" xfId="17086" xr:uid="{00000000-0005-0000-0000-0000E5480000}"/>
    <cellStyle name="style1489772098662" xfId="17087" xr:uid="{00000000-0005-0000-0000-0000E6480000}"/>
    <cellStyle name="style1489772098772" xfId="17088" xr:uid="{00000000-0005-0000-0000-0000E7480000}"/>
    <cellStyle name="style1489772098866" xfId="17089" xr:uid="{00000000-0005-0000-0000-0000E8480000}"/>
    <cellStyle name="style1489772098944" xfId="17090" xr:uid="{00000000-0005-0000-0000-0000E9480000}"/>
    <cellStyle name="style1489772099037" xfId="17091" xr:uid="{00000000-0005-0000-0000-0000EA480000}"/>
    <cellStyle name="style1489772099163" xfId="17092" xr:uid="{00000000-0005-0000-0000-0000EB480000}"/>
    <cellStyle name="style1489772099257" xfId="17093" xr:uid="{00000000-0005-0000-0000-0000EC480000}"/>
    <cellStyle name="style1489772099320" xfId="17094" xr:uid="{00000000-0005-0000-0000-0000ED480000}"/>
    <cellStyle name="style1489772099414" xfId="17095" xr:uid="{00000000-0005-0000-0000-0000EE480000}"/>
    <cellStyle name="style1489772099492" xfId="17096" xr:uid="{00000000-0005-0000-0000-0000EF480000}"/>
    <cellStyle name="style1489772099586" xfId="17097" xr:uid="{00000000-0005-0000-0000-0000F0480000}"/>
    <cellStyle name="style1489772099695" xfId="17098" xr:uid="{00000000-0005-0000-0000-0000F1480000}"/>
    <cellStyle name="style1489772099804" xfId="17099" xr:uid="{00000000-0005-0000-0000-0000F2480000}"/>
    <cellStyle name="style1489772099898" xfId="17100" xr:uid="{00000000-0005-0000-0000-0000F3480000}"/>
    <cellStyle name="style1489772099992" xfId="17101" xr:uid="{00000000-0005-0000-0000-0000F4480000}"/>
    <cellStyle name="style1489772100085" xfId="17102" xr:uid="{00000000-0005-0000-0000-0000F5480000}"/>
    <cellStyle name="style1489772100179" xfId="17103" xr:uid="{00000000-0005-0000-0000-0000F6480000}"/>
    <cellStyle name="style1489772100274" xfId="17104" xr:uid="{00000000-0005-0000-0000-0000F7480000}"/>
    <cellStyle name="style1489772100368" xfId="17105" xr:uid="{00000000-0005-0000-0000-0000F8480000}"/>
    <cellStyle name="style1489772100462" xfId="17106" xr:uid="{00000000-0005-0000-0000-0000F9480000}"/>
    <cellStyle name="style1489772100540" xfId="17107" xr:uid="{00000000-0005-0000-0000-0000FA480000}"/>
    <cellStyle name="style1489772100633" xfId="17108" xr:uid="{00000000-0005-0000-0000-0000FB480000}"/>
    <cellStyle name="style1489772100712" xfId="17109" xr:uid="{00000000-0005-0000-0000-0000FC480000}"/>
    <cellStyle name="style1489772100805" xfId="17110" xr:uid="{00000000-0005-0000-0000-0000FD480000}"/>
    <cellStyle name="style1489772100898" xfId="17111" xr:uid="{00000000-0005-0000-0000-0000FE480000}"/>
    <cellStyle name="style1489772101039" xfId="17112" xr:uid="{00000000-0005-0000-0000-0000FF480000}"/>
    <cellStyle name="style1489772101117" xfId="17113" xr:uid="{00000000-0005-0000-0000-000000490000}"/>
    <cellStyle name="style1489772138546" xfId="17114" xr:uid="{00000000-0005-0000-0000-000001490000}"/>
    <cellStyle name="style1489772138655" xfId="17115" xr:uid="{00000000-0005-0000-0000-000002490000}"/>
    <cellStyle name="style1489772138734" xfId="17116" xr:uid="{00000000-0005-0000-0000-000003490000}"/>
    <cellStyle name="style1489772138827" xfId="17117" xr:uid="{00000000-0005-0000-0000-000004490000}"/>
    <cellStyle name="style1489772138921" xfId="17118" xr:uid="{00000000-0005-0000-0000-000005490000}"/>
    <cellStyle name="style1489772139015" xfId="17119" xr:uid="{00000000-0005-0000-0000-000006490000}"/>
    <cellStyle name="style1489772139109" xfId="17120" xr:uid="{00000000-0005-0000-0000-000007490000}"/>
    <cellStyle name="style1489772139202" xfId="17121" xr:uid="{00000000-0005-0000-0000-000008490000}"/>
    <cellStyle name="style1489772139296" xfId="17122" xr:uid="{00000000-0005-0000-0000-000009490000}"/>
    <cellStyle name="style1489772139422" xfId="17123" xr:uid="{00000000-0005-0000-0000-00000A490000}"/>
    <cellStyle name="style1489772139532" xfId="17124" xr:uid="{00000000-0005-0000-0000-00000B490000}"/>
    <cellStyle name="style1489772139625" xfId="17125" xr:uid="{00000000-0005-0000-0000-00000C490000}"/>
    <cellStyle name="style1489772139704" xfId="17126" xr:uid="{00000000-0005-0000-0000-00000D490000}"/>
    <cellStyle name="style1489772139797" xfId="17127" xr:uid="{00000000-0005-0000-0000-00000E490000}"/>
    <cellStyle name="style1489772139875" xfId="17128" xr:uid="{00000000-0005-0000-0000-00000F490000}"/>
    <cellStyle name="style1489772139969" xfId="17129" xr:uid="{00000000-0005-0000-0000-000010490000}"/>
    <cellStyle name="style1489772140079" xfId="17130" xr:uid="{00000000-0005-0000-0000-000011490000}"/>
    <cellStyle name="style1489772140188" xfId="17131" xr:uid="{00000000-0005-0000-0000-000012490000}"/>
    <cellStyle name="style1489772140298" xfId="17132" xr:uid="{00000000-0005-0000-0000-000013490000}"/>
    <cellStyle name="style1489772140376" xfId="17133" xr:uid="{00000000-0005-0000-0000-000014490000}"/>
    <cellStyle name="style1489772140470" xfId="17134" xr:uid="{00000000-0005-0000-0000-000015490000}"/>
    <cellStyle name="style1489772140563" xfId="17135" xr:uid="{00000000-0005-0000-0000-000016490000}"/>
    <cellStyle name="style1489772140642" xfId="17136" xr:uid="{00000000-0005-0000-0000-000017490000}"/>
    <cellStyle name="style1489772140735" xfId="17137" xr:uid="{00000000-0005-0000-0000-000018490000}"/>
    <cellStyle name="style1489772140829" xfId="17138" xr:uid="{00000000-0005-0000-0000-000019490000}"/>
    <cellStyle name="style1489772140929" xfId="17139" xr:uid="{00000000-0005-0000-0000-00001A490000}"/>
    <cellStyle name="style1489772141018" xfId="17140" xr:uid="{00000000-0005-0000-0000-00001B490000}"/>
    <cellStyle name="style1489772141096" xfId="17141" xr:uid="{00000000-0005-0000-0000-00001C490000}"/>
    <cellStyle name="style1489772141174" xfId="17142" xr:uid="{00000000-0005-0000-0000-00001D490000}"/>
    <cellStyle name="style1489772141268" xfId="17143" xr:uid="{00000000-0005-0000-0000-00001E490000}"/>
    <cellStyle name="style1489772141431" xfId="17144" xr:uid="{00000000-0005-0000-0000-00001F490000}"/>
    <cellStyle name="style1489772141502" xfId="17145" xr:uid="{00000000-0005-0000-0000-000020490000}"/>
    <cellStyle name="style1489782295724" xfId="17146" xr:uid="{00000000-0005-0000-0000-000021490000}"/>
    <cellStyle name="style1489782295833" xfId="17147" xr:uid="{00000000-0005-0000-0000-000022490000}"/>
    <cellStyle name="style1489782295911" xfId="17148" xr:uid="{00000000-0005-0000-0000-000023490000}"/>
    <cellStyle name="style1489782296036" xfId="17149" xr:uid="{00000000-0005-0000-0000-000024490000}"/>
    <cellStyle name="style1489782296131" xfId="17150" xr:uid="{00000000-0005-0000-0000-000025490000}"/>
    <cellStyle name="style1489782296225" xfId="17151" xr:uid="{00000000-0005-0000-0000-000026490000}"/>
    <cellStyle name="style1489782296319" xfId="17152" xr:uid="{00000000-0005-0000-0000-000027490000}"/>
    <cellStyle name="style1489782296428" xfId="17153" xr:uid="{00000000-0005-0000-0000-000028490000}"/>
    <cellStyle name="style1489782296522" xfId="17154" xr:uid="{00000000-0005-0000-0000-000029490000}"/>
    <cellStyle name="style1489782296615" xfId="17155" xr:uid="{00000000-0005-0000-0000-00002A490000}"/>
    <cellStyle name="style1489782296709" xfId="17156" xr:uid="{00000000-0005-0000-0000-00002B490000}"/>
    <cellStyle name="style1489782296803" xfId="17157" xr:uid="{00000000-0005-0000-0000-00002C490000}"/>
    <cellStyle name="style1489782296912" xfId="17158" xr:uid="{00000000-0005-0000-0000-00002D490000}"/>
    <cellStyle name="style1489782297006" xfId="17159" xr:uid="{00000000-0005-0000-0000-00002E490000}"/>
    <cellStyle name="style1489782297132" xfId="17160" xr:uid="{00000000-0005-0000-0000-00002F490000}"/>
    <cellStyle name="style1489782297242" xfId="17161" xr:uid="{00000000-0005-0000-0000-000030490000}"/>
    <cellStyle name="style1489782297398" xfId="17162" xr:uid="{00000000-0005-0000-0000-000031490000}"/>
    <cellStyle name="style1489782297507" xfId="17163" xr:uid="{00000000-0005-0000-0000-000032490000}"/>
    <cellStyle name="style1489782297616" xfId="17164" xr:uid="{00000000-0005-0000-0000-000033490000}"/>
    <cellStyle name="style1489782297725" xfId="17165" xr:uid="{00000000-0005-0000-0000-000034490000}"/>
    <cellStyle name="style1489782297835" xfId="17166" xr:uid="{00000000-0005-0000-0000-000035490000}"/>
    <cellStyle name="style1489782297928" xfId="17167" xr:uid="{00000000-0005-0000-0000-000036490000}"/>
    <cellStyle name="style1489782298038" xfId="17168" xr:uid="{00000000-0005-0000-0000-000037490000}"/>
    <cellStyle name="style1489782298164" xfId="17169" xr:uid="{00000000-0005-0000-0000-000038490000}"/>
    <cellStyle name="style1489782298273" xfId="17170" xr:uid="{00000000-0005-0000-0000-000039490000}"/>
    <cellStyle name="style1489782298367" xfId="17171" xr:uid="{00000000-0005-0000-0000-00003A490000}"/>
    <cellStyle name="style1489782298477" xfId="17172" xr:uid="{00000000-0005-0000-0000-00003B490000}"/>
    <cellStyle name="style1489782298607" xfId="17173" xr:uid="{00000000-0005-0000-0000-00003C490000}"/>
    <cellStyle name="style1489782298695" xfId="17174" xr:uid="{00000000-0005-0000-0000-00003D490000}"/>
    <cellStyle name="style1489782298805" xfId="17175" xr:uid="{00000000-0005-0000-0000-00003E490000}"/>
    <cellStyle name="style1489782298914" xfId="17176" xr:uid="{00000000-0005-0000-0000-00003F490000}"/>
    <cellStyle name="style1489782336642" xfId="17177" xr:uid="{00000000-0005-0000-0000-000040490000}"/>
    <cellStyle name="style1489782336743" xfId="17178" xr:uid="{00000000-0005-0000-0000-000041490000}"/>
    <cellStyle name="style1489782336830" xfId="17179" xr:uid="{00000000-0005-0000-0000-000042490000}"/>
    <cellStyle name="style1489782336908" xfId="17180" xr:uid="{00000000-0005-0000-0000-000043490000}"/>
    <cellStyle name="style1489782337001" xfId="17181" xr:uid="{00000000-0005-0000-0000-000044490000}"/>
    <cellStyle name="style1489782337111" xfId="17182" xr:uid="{00000000-0005-0000-0000-000045490000}"/>
    <cellStyle name="style1489782337205" xfId="17183" xr:uid="{00000000-0005-0000-0000-000046490000}"/>
    <cellStyle name="style1489782337296" xfId="17184" xr:uid="{00000000-0005-0000-0000-000047490000}"/>
    <cellStyle name="style1489782337378" xfId="17185" xr:uid="{00000000-0005-0000-0000-000048490000}"/>
    <cellStyle name="style1489782337487" xfId="17186" xr:uid="{00000000-0005-0000-0000-000049490000}"/>
    <cellStyle name="style1489782337565" xfId="17187" xr:uid="{00000000-0005-0000-0000-00004A490000}"/>
    <cellStyle name="style1489782337659" xfId="17188" xr:uid="{00000000-0005-0000-0000-00004B490000}"/>
    <cellStyle name="style1489782337765" xfId="17189" xr:uid="{00000000-0005-0000-0000-00004C490000}"/>
    <cellStyle name="style1489782337846" xfId="17190" xr:uid="{00000000-0005-0000-0000-00004D490000}"/>
    <cellStyle name="style1489782337940" xfId="17191" xr:uid="{00000000-0005-0000-0000-00004E490000}"/>
    <cellStyle name="style1489782338034" xfId="17192" xr:uid="{00000000-0005-0000-0000-00004F490000}"/>
    <cellStyle name="style1489782338128" xfId="17193" xr:uid="{00000000-0005-0000-0000-000050490000}"/>
    <cellStyle name="style1489782338268" xfId="17194" xr:uid="{00000000-0005-0000-0000-000051490000}"/>
    <cellStyle name="style1489782338363" xfId="17195" xr:uid="{00000000-0005-0000-0000-000052490000}"/>
    <cellStyle name="style1489782338456" xfId="17196" xr:uid="{00000000-0005-0000-0000-000053490000}"/>
    <cellStyle name="style1489782338550" xfId="17197" xr:uid="{00000000-0005-0000-0000-000054490000}"/>
    <cellStyle name="style1489782338644" xfId="17198" xr:uid="{00000000-0005-0000-0000-000055490000}"/>
    <cellStyle name="style1489782338738" xfId="17199" xr:uid="{00000000-0005-0000-0000-000056490000}"/>
    <cellStyle name="style1489782338833" xfId="17200" xr:uid="{00000000-0005-0000-0000-000057490000}"/>
    <cellStyle name="style1489782338911" xfId="17201" xr:uid="{00000000-0005-0000-0000-000058490000}"/>
    <cellStyle name="style1489782339004" xfId="17202" xr:uid="{00000000-0005-0000-0000-000059490000}"/>
    <cellStyle name="style1489782339098" xfId="17203" xr:uid="{00000000-0005-0000-0000-00005A490000}"/>
    <cellStyle name="style1489782339223" xfId="17204" xr:uid="{00000000-0005-0000-0000-00005B490000}"/>
    <cellStyle name="style1489782339326" xfId="17205" xr:uid="{00000000-0005-0000-0000-00005C490000}"/>
    <cellStyle name="style1489782339411" xfId="17206" xr:uid="{00000000-0005-0000-0000-00005D490000}"/>
    <cellStyle name="style1489782339505" xfId="17207" xr:uid="{00000000-0005-0000-0000-00005E490000}"/>
    <cellStyle name="style1489782339614" xfId="17208" xr:uid="{00000000-0005-0000-0000-00005F490000}"/>
    <cellStyle name="style1489782339692" xfId="17209" xr:uid="{00000000-0005-0000-0000-000060490000}"/>
    <cellStyle name="style1489782339770" xfId="17210" xr:uid="{00000000-0005-0000-0000-000061490000}"/>
    <cellStyle name="style1489782339849" xfId="17211" xr:uid="{00000000-0005-0000-0000-000062490000}"/>
    <cellStyle name="style1489782339927" xfId="17212" xr:uid="{00000000-0005-0000-0000-000063490000}"/>
    <cellStyle name="style1489782340005" xfId="17213" xr:uid="{00000000-0005-0000-0000-000064490000}"/>
    <cellStyle name="style1489782340083" xfId="17214" xr:uid="{00000000-0005-0000-0000-000065490000}"/>
    <cellStyle name="style1489782340146" xfId="17215" xr:uid="{00000000-0005-0000-0000-000066490000}"/>
    <cellStyle name="style1489782340271" xfId="17216" xr:uid="{00000000-0005-0000-0000-000067490000}"/>
    <cellStyle name="style1489782340349" xfId="17217" xr:uid="{00000000-0005-0000-0000-000068490000}"/>
    <cellStyle name="style1489782340443" xfId="17218" xr:uid="{00000000-0005-0000-0000-000069490000}"/>
    <cellStyle name="style1489782340521" xfId="17219" xr:uid="{00000000-0005-0000-0000-00006A490000}"/>
    <cellStyle name="style1489782378339" xfId="17220" xr:uid="{00000000-0005-0000-0000-00006B490000}"/>
    <cellStyle name="style1489782378433" xfId="17221" xr:uid="{00000000-0005-0000-0000-00006C490000}"/>
    <cellStyle name="style1489782378528" xfId="17222" xr:uid="{00000000-0005-0000-0000-00006D490000}"/>
    <cellStyle name="style1489782378622" xfId="17223" xr:uid="{00000000-0005-0000-0000-00006E490000}"/>
    <cellStyle name="style1489782378700" xfId="17224" xr:uid="{00000000-0005-0000-0000-00006F490000}"/>
    <cellStyle name="style1489782378794" xfId="17225" xr:uid="{00000000-0005-0000-0000-000070490000}"/>
    <cellStyle name="style1489782378887" xfId="17226" xr:uid="{00000000-0005-0000-0000-000071490000}"/>
    <cellStyle name="style1489782378980" xfId="17227" xr:uid="{00000000-0005-0000-0000-000072490000}"/>
    <cellStyle name="style1489782379074" xfId="17228" xr:uid="{00000000-0005-0000-0000-000073490000}"/>
    <cellStyle name="style1489782379168" xfId="17229" xr:uid="{00000000-0005-0000-0000-000074490000}"/>
    <cellStyle name="style1489782379246" xfId="17230" xr:uid="{00000000-0005-0000-0000-000075490000}"/>
    <cellStyle name="style1489782379340" xfId="17231" xr:uid="{00000000-0005-0000-0000-000076490000}"/>
    <cellStyle name="style1489782379449" xfId="17232" xr:uid="{00000000-0005-0000-0000-000077490000}"/>
    <cellStyle name="style1489782379544" xfId="17233" xr:uid="{00000000-0005-0000-0000-000078490000}"/>
    <cellStyle name="style1489782379638" xfId="17234" xr:uid="{00000000-0005-0000-0000-000079490000}"/>
    <cellStyle name="style1489782379716" xfId="17235" xr:uid="{00000000-0005-0000-0000-00007A490000}"/>
    <cellStyle name="style1489782379810" xfId="17236" xr:uid="{00000000-0005-0000-0000-00007B490000}"/>
    <cellStyle name="style1489782379970" xfId="17237" xr:uid="{00000000-0005-0000-0000-00007C490000}"/>
    <cellStyle name="style1489782380062" xfId="17238" xr:uid="{00000000-0005-0000-0000-00007D490000}"/>
    <cellStyle name="style1489782380156" xfId="17239" xr:uid="{00000000-0005-0000-0000-00007E490000}"/>
    <cellStyle name="style1489782380249" xfId="17240" xr:uid="{00000000-0005-0000-0000-00007F490000}"/>
    <cellStyle name="style1489782380327" xfId="17241" xr:uid="{00000000-0005-0000-0000-000080490000}"/>
    <cellStyle name="style1489782380421" xfId="17242" xr:uid="{00000000-0005-0000-0000-000081490000}"/>
    <cellStyle name="style1489782380513" xfId="17243" xr:uid="{00000000-0005-0000-0000-000082490000}"/>
    <cellStyle name="style1489782380607" xfId="17244" xr:uid="{00000000-0005-0000-0000-000083490000}"/>
    <cellStyle name="style1489782380701" xfId="17245" xr:uid="{00000000-0005-0000-0000-000084490000}"/>
    <cellStyle name="style1489782380794" xfId="17246" xr:uid="{00000000-0005-0000-0000-000085490000}"/>
    <cellStyle name="style1489782380888" xfId="17247" xr:uid="{00000000-0005-0000-0000-000086490000}"/>
    <cellStyle name="style1489782380989" xfId="17248" xr:uid="{00000000-0005-0000-0000-000087490000}"/>
    <cellStyle name="style1489782381077" xfId="17249" xr:uid="{00000000-0005-0000-0000-000088490000}"/>
    <cellStyle name="style1489782381171" xfId="17250" xr:uid="{00000000-0005-0000-0000-000089490000}"/>
    <cellStyle name="style1489782418925" xfId="17251" xr:uid="{00000000-0005-0000-0000-00008A490000}"/>
    <cellStyle name="style1489782419019" xfId="17252" xr:uid="{00000000-0005-0000-0000-00008B490000}"/>
    <cellStyle name="style1489782419113" xfId="17253" xr:uid="{00000000-0005-0000-0000-00008C490000}"/>
    <cellStyle name="style1489782419192" xfId="17254" xr:uid="{00000000-0005-0000-0000-00008D490000}"/>
    <cellStyle name="style1489782419286" xfId="17255" xr:uid="{00000000-0005-0000-0000-00008E490000}"/>
    <cellStyle name="style1489782419380" xfId="17256" xr:uid="{00000000-0005-0000-0000-00008F490000}"/>
    <cellStyle name="style1489782419473" xfId="17257" xr:uid="{00000000-0005-0000-0000-000090490000}"/>
    <cellStyle name="style1489782419567" xfId="17258" xr:uid="{00000000-0005-0000-0000-000091490000}"/>
    <cellStyle name="style1489782419660" xfId="17259" xr:uid="{00000000-0005-0000-0000-000092490000}"/>
    <cellStyle name="style1489782419754" xfId="17260" xr:uid="{00000000-0005-0000-0000-000093490000}"/>
    <cellStyle name="style1489782419832" xfId="17261" xr:uid="{00000000-0005-0000-0000-000094490000}"/>
    <cellStyle name="style1489782419926" xfId="17262" xr:uid="{00000000-0005-0000-0000-000095490000}"/>
    <cellStyle name="style1489782420035" xfId="17263" xr:uid="{00000000-0005-0000-0000-000096490000}"/>
    <cellStyle name="style1489782420125" xfId="17264" xr:uid="{00000000-0005-0000-0000-000097490000}"/>
    <cellStyle name="style1489782420208" xfId="17265" xr:uid="{00000000-0005-0000-0000-000098490000}"/>
    <cellStyle name="style1489782420302" xfId="17266" xr:uid="{00000000-0005-0000-0000-000099490000}"/>
    <cellStyle name="style1489782420396" xfId="17267" xr:uid="{00000000-0005-0000-0000-00009A490000}"/>
    <cellStyle name="style1489782420521" xfId="17268" xr:uid="{00000000-0005-0000-0000-00009B490000}"/>
    <cellStyle name="style1489782420645" xfId="17269" xr:uid="{00000000-0005-0000-0000-00009C490000}"/>
    <cellStyle name="style1489782420724" xfId="17270" xr:uid="{00000000-0005-0000-0000-00009D490000}"/>
    <cellStyle name="style1489782420818" xfId="17271" xr:uid="{00000000-0005-0000-0000-00009E490000}"/>
    <cellStyle name="style1489782420896" xfId="17272" xr:uid="{00000000-0005-0000-0000-00009F490000}"/>
    <cellStyle name="style1489782420990" xfId="17273" xr:uid="{00000000-0005-0000-0000-0000A0490000}"/>
    <cellStyle name="style1489782421084" xfId="17274" xr:uid="{00000000-0005-0000-0000-0000A1490000}"/>
    <cellStyle name="style1489782421178" xfId="17275" xr:uid="{00000000-0005-0000-0000-0000A2490000}"/>
    <cellStyle name="style1489782421272" xfId="17276" xr:uid="{00000000-0005-0000-0000-0000A3490000}"/>
    <cellStyle name="style1489782421350" xfId="17277" xr:uid="{00000000-0005-0000-0000-0000A4490000}"/>
    <cellStyle name="style1489782421475" xfId="17278" xr:uid="{00000000-0005-0000-0000-0000A5490000}"/>
    <cellStyle name="style1489782421568" xfId="17279" xr:uid="{00000000-0005-0000-0000-0000A6490000}"/>
    <cellStyle name="style1489782421672" xfId="17280" xr:uid="{00000000-0005-0000-0000-0000A7490000}"/>
    <cellStyle name="style1489782421757" xfId="17281" xr:uid="{00000000-0005-0000-0000-0000A8490000}"/>
    <cellStyle name="style1489782421867" xfId="17282" xr:uid="{00000000-0005-0000-0000-0000A9490000}"/>
    <cellStyle name="style1489782421929" xfId="17283" xr:uid="{00000000-0005-0000-0000-0000AA490000}"/>
    <cellStyle name="style1489782422007" xfId="17284" xr:uid="{00000000-0005-0000-0000-0000AB490000}"/>
    <cellStyle name="style1489782422085" xfId="17285" xr:uid="{00000000-0005-0000-0000-0000AC490000}"/>
    <cellStyle name="style1489782422171" xfId="17286" xr:uid="{00000000-0005-0000-0000-0000AD490000}"/>
    <cellStyle name="style1489782422242" xfId="17287" xr:uid="{00000000-0005-0000-0000-0000AE490000}"/>
    <cellStyle name="style1489782422320" xfId="17288" xr:uid="{00000000-0005-0000-0000-0000AF490000}"/>
    <cellStyle name="style1489782422382" xfId="17289" xr:uid="{00000000-0005-0000-0000-0000B0490000}"/>
    <cellStyle name="style1489782422507" xfId="17290" xr:uid="{00000000-0005-0000-0000-0000B1490000}"/>
    <cellStyle name="style1489782422586" xfId="17291" xr:uid="{00000000-0005-0000-0000-0000B2490000}"/>
    <cellStyle name="style1489782422668" xfId="17292" xr:uid="{00000000-0005-0000-0000-0000B3490000}"/>
    <cellStyle name="style1489782422743" xfId="17293" xr:uid="{00000000-0005-0000-0000-0000B4490000}"/>
    <cellStyle name="style1489782461735" xfId="17294" xr:uid="{00000000-0005-0000-0000-0000B5490000}"/>
    <cellStyle name="style1489782461844" xfId="17295" xr:uid="{00000000-0005-0000-0000-0000B6490000}"/>
    <cellStyle name="style1489782461922" xfId="17296" xr:uid="{00000000-0005-0000-0000-0000B7490000}"/>
    <cellStyle name="style1489782462016" xfId="17297" xr:uid="{00000000-0005-0000-0000-0000B8490000}"/>
    <cellStyle name="style1489782462110" xfId="17298" xr:uid="{00000000-0005-0000-0000-0000B9490000}"/>
    <cellStyle name="style1489782462203" xfId="17299" xr:uid="{00000000-0005-0000-0000-0000BA490000}"/>
    <cellStyle name="style1489782462282" xfId="17300" xr:uid="{00000000-0005-0000-0000-0000BB490000}"/>
    <cellStyle name="style1489782462377" xfId="17301" xr:uid="{00000000-0005-0000-0000-0000BC490000}"/>
    <cellStyle name="style1489782462486" xfId="17302" xr:uid="{00000000-0005-0000-0000-0000BD490000}"/>
    <cellStyle name="style1489782462627" xfId="17303" xr:uid="{00000000-0005-0000-0000-0000BE490000}"/>
    <cellStyle name="style1489782462720" xfId="17304" xr:uid="{00000000-0005-0000-0000-0000BF490000}"/>
    <cellStyle name="style1489782462814" xfId="17305" xr:uid="{00000000-0005-0000-0000-0000C0490000}"/>
    <cellStyle name="style1489782462924" xfId="17306" xr:uid="{00000000-0005-0000-0000-0000C1490000}"/>
    <cellStyle name="style1489782463018" xfId="17307" xr:uid="{00000000-0005-0000-0000-0000C2490000}"/>
    <cellStyle name="style1489782463111" xfId="17308" xr:uid="{00000000-0005-0000-0000-0000C3490000}"/>
    <cellStyle name="style1489782463252" xfId="17309" xr:uid="{00000000-0005-0000-0000-0000C4490000}"/>
    <cellStyle name="style1489782463440" xfId="17310" xr:uid="{00000000-0005-0000-0000-0000C5490000}"/>
    <cellStyle name="style1489782463549" xfId="17311" xr:uid="{00000000-0005-0000-0000-0000C6490000}"/>
    <cellStyle name="style1489782463643" xfId="17312" xr:uid="{00000000-0005-0000-0000-0000C7490000}"/>
    <cellStyle name="style1489782463736" xfId="17313" xr:uid="{00000000-0005-0000-0000-0000C8490000}"/>
    <cellStyle name="style1489782463830" xfId="17314" xr:uid="{00000000-0005-0000-0000-0000C9490000}"/>
    <cellStyle name="style1489782463924" xfId="17315" xr:uid="{00000000-0005-0000-0000-0000CA490000}"/>
    <cellStyle name="style1489782464002" xfId="17316" xr:uid="{00000000-0005-0000-0000-0000CB490000}"/>
    <cellStyle name="style1489782464096" xfId="17317" xr:uid="{00000000-0005-0000-0000-0000CC490000}"/>
    <cellStyle name="style1489782464190" xfId="17318" xr:uid="{00000000-0005-0000-0000-0000CD490000}"/>
    <cellStyle name="style1489782464284" xfId="17319" xr:uid="{00000000-0005-0000-0000-0000CE490000}"/>
    <cellStyle name="style1489782464380" xfId="17320" xr:uid="{00000000-0005-0000-0000-0000CF490000}"/>
    <cellStyle name="style1489782464488" xfId="17321" xr:uid="{00000000-0005-0000-0000-0000D0490000}"/>
    <cellStyle name="style1489782464582" xfId="17322" xr:uid="{00000000-0005-0000-0000-0000D1490000}"/>
    <cellStyle name="style1489782464660" xfId="17323" xr:uid="{00000000-0005-0000-0000-0000D2490000}"/>
    <cellStyle name="style1489782464754" xfId="17324" xr:uid="{00000000-0005-0000-0000-0000D3490000}"/>
    <cellStyle name="style1489782464867" xfId="17325" xr:uid="{00000000-0005-0000-0000-0000D4490000}"/>
    <cellStyle name="style1489782464941" xfId="17326" xr:uid="{00000000-0005-0000-0000-0000D5490000}"/>
    <cellStyle name="style1489782465035" xfId="17327" xr:uid="{00000000-0005-0000-0000-0000D6490000}"/>
    <cellStyle name="style1489782465144" xfId="17328" xr:uid="{00000000-0005-0000-0000-0000D7490000}"/>
    <cellStyle name="style1489782465238" xfId="17329" xr:uid="{00000000-0005-0000-0000-0000D8490000}"/>
    <cellStyle name="style1489782465316" xfId="17330" xr:uid="{00000000-0005-0000-0000-0000D9490000}"/>
    <cellStyle name="style1489782465411" xfId="17331" xr:uid="{00000000-0005-0000-0000-0000DA490000}"/>
    <cellStyle name="style1489782465489" xfId="17332" xr:uid="{00000000-0005-0000-0000-0000DB490000}"/>
    <cellStyle name="style1489782465599" xfId="17333" xr:uid="{00000000-0005-0000-0000-0000DC490000}"/>
    <cellStyle name="style1489782465677" xfId="17334" xr:uid="{00000000-0005-0000-0000-0000DD490000}"/>
    <cellStyle name="style1489782465739" xfId="17335" xr:uid="{00000000-0005-0000-0000-0000DE490000}"/>
    <cellStyle name="style1489782465817" xfId="17336" xr:uid="{00000000-0005-0000-0000-0000DF490000}"/>
    <cellStyle name="style1489782505603" xfId="17337" xr:uid="{00000000-0005-0000-0000-0000E0490000}"/>
    <cellStyle name="style1489782505703" xfId="17338" xr:uid="{00000000-0005-0000-0000-0000E1490000}"/>
    <cellStyle name="style1489782505797" xfId="17339" xr:uid="{00000000-0005-0000-0000-0000E2490000}"/>
    <cellStyle name="style1489782505891" xfId="17340" xr:uid="{00000000-0005-0000-0000-0000E3490000}"/>
    <cellStyle name="style1489782505985" xfId="17341" xr:uid="{00000000-0005-0000-0000-0000E4490000}"/>
    <cellStyle name="style1489782506094" xfId="17342" xr:uid="{00000000-0005-0000-0000-0000E5490000}"/>
    <cellStyle name="style1489782506205" xfId="17343" xr:uid="{00000000-0005-0000-0000-0000E6490000}"/>
    <cellStyle name="style1489782506298" xfId="17344" xr:uid="{00000000-0005-0000-0000-0000E7490000}"/>
    <cellStyle name="style1489782506392" xfId="17345" xr:uid="{00000000-0005-0000-0000-0000E8490000}"/>
    <cellStyle name="style1489782506486" xfId="17346" xr:uid="{00000000-0005-0000-0000-0000E9490000}"/>
    <cellStyle name="style1489782506580" xfId="17347" xr:uid="{00000000-0005-0000-0000-0000EA490000}"/>
    <cellStyle name="style1489782506689" xfId="17348" xr:uid="{00000000-0005-0000-0000-0000EB490000}"/>
    <cellStyle name="style1489782506767" xfId="17349" xr:uid="{00000000-0005-0000-0000-0000EC490000}"/>
    <cellStyle name="style1489782506892" xfId="17350" xr:uid="{00000000-0005-0000-0000-0000ED490000}"/>
    <cellStyle name="style1489782506970" xfId="17351" xr:uid="{00000000-0005-0000-0000-0000EE490000}"/>
    <cellStyle name="style1489782507064" xfId="17352" xr:uid="{00000000-0005-0000-0000-0000EF490000}"/>
    <cellStyle name="style1489782507204" xfId="17353" xr:uid="{00000000-0005-0000-0000-0000F0490000}"/>
    <cellStyle name="style1489782507314" xfId="17354" xr:uid="{00000000-0005-0000-0000-0000F1490000}"/>
    <cellStyle name="style1489782507424" xfId="17355" xr:uid="{00000000-0005-0000-0000-0000F2490000}"/>
    <cellStyle name="style1489782507549" xfId="17356" xr:uid="{00000000-0005-0000-0000-0000F3490000}"/>
    <cellStyle name="style1489782551001" xfId="17357" xr:uid="{00000000-0005-0000-0000-0000F4490000}"/>
    <cellStyle name="style1489782551111" xfId="17358" xr:uid="{00000000-0005-0000-0000-0000F5490000}"/>
    <cellStyle name="style1489782551267" xfId="17359" xr:uid="{00000000-0005-0000-0000-0000F6490000}"/>
    <cellStyle name="style1489782551408" xfId="17360" xr:uid="{00000000-0005-0000-0000-0000F7490000}"/>
    <cellStyle name="style1489782551548" xfId="17361" xr:uid="{00000000-0005-0000-0000-0000F8490000}"/>
    <cellStyle name="style1489782551642" xfId="17362" xr:uid="{00000000-0005-0000-0000-0000F9490000}"/>
    <cellStyle name="style1489782551767" xfId="17363" xr:uid="{00000000-0005-0000-0000-0000FA490000}"/>
    <cellStyle name="style1489782551876" xfId="17364" xr:uid="{00000000-0005-0000-0000-0000FB490000}"/>
    <cellStyle name="style1489782552033" xfId="17365" xr:uid="{00000000-0005-0000-0000-0000FC490000}"/>
    <cellStyle name="style1489782552158" xfId="17366" xr:uid="{00000000-0005-0000-0000-0000FD490000}"/>
    <cellStyle name="style1489782552267" xfId="17367" xr:uid="{00000000-0005-0000-0000-0000FE490000}"/>
    <cellStyle name="style1489782552377" xfId="17368" xr:uid="{00000000-0005-0000-0000-0000FF490000}"/>
    <cellStyle name="style1489782552522" xfId="17369" xr:uid="{00000000-0005-0000-0000-0000004A0000}"/>
    <cellStyle name="style1489782552772" xfId="17370" xr:uid="{00000000-0005-0000-0000-0000014A0000}"/>
    <cellStyle name="style1489782552924" xfId="17371" xr:uid="{00000000-0005-0000-0000-0000024A0000}"/>
    <cellStyle name="style1489782553050" xfId="17372" xr:uid="{00000000-0005-0000-0000-0000034A0000}"/>
    <cellStyle name="style1489782553191" xfId="17373" xr:uid="{00000000-0005-0000-0000-0000044A0000}"/>
    <cellStyle name="style1489782553300" xfId="17374" xr:uid="{00000000-0005-0000-0000-0000054A0000}"/>
    <cellStyle name="style1489782553427" xfId="17375" xr:uid="{00000000-0005-0000-0000-0000064A0000}"/>
    <cellStyle name="style1489782553519" xfId="17376" xr:uid="{00000000-0005-0000-0000-0000074A0000}"/>
    <cellStyle name="style1489782553629" xfId="17377" xr:uid="{00000000-0005-0000-0000-0000084A0000}"/>
    <cellStyle name="style1489782553723" xfId="17378" xr:uid="{00000000-0005-0000-0000-0000094A0000}"/>
    <cellStyle name="style1489782553879" xfId="17379" xr:uid="{00000000-0005-0000-0000-00000A4A0000}"/>
    <cellStyle name="style1489782554005" xfId="17380" xr:uid="{00000000-0005-0000-0000-00000B4A0000}"/>
    <cellStyle name="style1489782554130" xfId="17381" xr:uid="{00000000-0005-0000-0000-00000C4A0000}"/>
    <cellStyle name="style1489782554271" xfId="17382" xr:uid="{00000000-0005-0000-0000-00000D4A0000}"/>
    <cellStyle name="style1489782554396" xfId="17383" xr:uid="{00000000-0005-0000-0000-00000E4A0000}"/>
    <cellStyle name="style1489782554505" xfId="17384" xr:uid="{00000000-0005-0000-0000-00000F4A0000}"/>
    <cellStyle name="style1489782554599" xfId="17385" xr:uid="{00000000-0005-0000-0000-0000104A0000}"/>
    <cellStyle name="style1489782554693" xfId="17386" xr:uid="{00000000-0005-0000-0000-0000114A0000}"/>
    <cellStyle name="style1489782554786" xfId="17387" xr:uid="{00000000-0005-0000-0000-0000124A0000}"/>
    <cellStyle name="style1489782554896" xfId="17388" xr:uid="{00000000-0005-0000-0000-0000134A0000}"/>
    <cellStyle name="style1489782555006" xfId="17389" xr:uid="{00000000-0005-0000-0000-0000144A0000}"/>
    <cellStyle name="style1489782555116" xfId="17390" xr:uid="{00000000-0005-0000-0000-0000154A0000}"/>
    <cellStyle name="style1489782555241" xfId="17391" xr:uid="{00000000-0005-0000-0000-0000164A0000}"/>
    <cellStyle name="style1489782598280" xfId="17392" xr:uid="{00000000-0005-0000-0000-0000174A0000}"/>
    <cellStyle name="style1489782598388" xfId="17393" xr:uid="{00000000-0005-0000-0000-0000184A0000}"/>
    <cellStyle name="style1489782598488" xfId="17394" xr:uid="{00000000-0005-0000-0000-0000194A0000}"/>
    <cellStyle name="style1489782598585" xfId="17395" xr:uid="{00000000-0005-0000-0000-00001A4A0000}"/>
    <cellStyle name="style1489782598701" xfId="17396" xr:uid="{00000000-0005-0000-0000-00001B4A0000}"/>
    <cellStyle name="style1489782598787" xfId="17397" xr:uid="{00000000-0005-0000-0000-00001C4A0000}"/>
    <cellStyle name="style1489782598875" xfId="17398" xr:uid="{00000000-0005-0000-0000-00001D4A0000}"/>
    <cellStyle name="style1489782598979" xfId="17399" xr:uid="{00000000-0005-0000-0000-00001E4A0000}"/>
    <cellStyle name="style1489782599085" xfId="17400" xr:uid="{00000000-0005-0000-0000-00001F4A0000}"/>
    <cellStyle name="style1489782599189" xfId="17401" xr:uid="{00000000-0005-0000-0000-0000204A0000}"/>
    <cellStyle name="style1489782599307" xfId="17402" xr:uid="{00000000-0005-0000-0000-0000214A0000}"/>
    <cellStyle name="style1489782599406" xfId="17403" xr:uid="{00000000-0005-0000-0000-0000224A0000}"/>
    <cellStyle name="style1489782599504" xfId="17404" xr:uid="{00000000-0005-0000-0000-0000234A0000}"/>
    <cellStyle name="style1489782599630" xfId="17405" xr:uid="{00000000-0005-0000-0000-0000244A0000}"/>
    <cellStyle name="style1489782599826" xfId="17406" xr:uid="{00000000-0005-0000-0000-0000254A0000}"/>
    <cellStyle name="style1489782599996" xfId="17407" xr:uid="{00000000-0005-0000-0000-0000264A0000}"/>
    <cellStyle name="style1489782600110" xfId="17408" xr:uid="{00000000-0005-0000-0000-0000274A0000}"/>
    <cellStyle name="style1489782600245" xfId="17409" xr:uid="{00000000-0005-0000-0000-0000284A0000}"/>
    <cellStyle name="style1489782600409" xfId="17410" xr:uid="{00000000-0005-0000-0000-0000294A0000}"/>
    <cellStyle name="style1489782600545" xfId="17411" xr:uid="{00000000-0005-0000-0000-00002A4A0000}"/>
    <cellStyle name="style1489782600714" xfId="17412" xr:uid="{00000000-0005-0000-0000-00002B4A0000}"/>
    <cellStyle name="style1489782600823" xfId="17413" xr:uid="{00000000-0005-0000-0000-00002C4A0000}"/>
    <cellStyle name="style1489782600943" xfId="17414" xr:uid="{00000000-0005-0000-0000-00002D4A0000}"/>
    <cellStyle name="style1489782601080" xfId="17415" xr:uid="{00000000-0005-0000-0000-00002E4A0000}"/>
    <cellStyle name="style1489782601201" xfId="17416" xr:uid="{00000000-0005-0000-0000-00002F4A0000}"/>
    <cellStyle name="style1489782601335" xfId="17417" xr:uid="{00000000-0005-0000-0000-0000304A0000}"/>
    <cellStyle name="style1489782601470" xfId="17418" xr:uid="{00000000-0005-0000-0000-0000314A0000}"/>
    <cellStyle name="style1489782601614" xfId="17419" xr:uid="{00000000-0005-0000-0000-0000324A0000}"/>
    <cellStyle name="style1489782601773" xfId="17420" xr:uid="{00000000-0005-0000-0000-0000334A0000}"/>
    <cellStyle name="style1489782601915" xfId="17421" xr:uid="{00000000-0005-0000-0000-0000344A0000}"/>
    <cellStyle name="style1489782602052" xfId="17422" xr:uid="{00000000-0005-0000-0000-0000354A0000}"/>
    <cellStyle name="style1489782602202" xfId="17423" xr:uid="{00000000-0005-0000-0000-0000364A0000}"/>
    <cellStyle name="style1489782602346" xfId="17424" xr:uid="{00000000-0005-0000-0000-0000374A0000}"/>
    <cellStyle name="style1489782602531" xfId="17425" xr:uid="{00000000-0005-0000-0000-0000384A0000}"/>
    <cellStyle name="style1489782602684" xfId="17426" xr:uid="{00000000-0005-0000-0000-0000394A0000}"/>
    <cellStyle name="style1489933118757" xfId="17427" xr:uid="{00000000-0005-0000-0000-00003A4A0000}"/>
    <cellStyle name="style1489933119007" xfId="17428" xr:uid="{00000000-0005-0000-0000-00003B4A0000}"/>
    <cellStyle name="style1489933119163" xfId="17429" xr:uid="{00000000-0005-0000-0000-00003C4A0000}"/>
    <cellStyle name="style1489933119303" xfId="17430" xr:uid="{00000000-0005-0000-0000-00003D4A0000}"/>
    <cellStyle name="style1489933119428" xfId="17431" xr:uid="{00000000-0005-0000-0000-00003E4A0000}"/>
    <cellStyle name="style1489933119569" xfId="17432" xr:uid="{00000000-0005-0000-0000-00003F4A0000}"/>
    <cellStyle name="style1489933119711" xfId="17433" xr:uid="{00000000-0005-0000-0000-0000404A0000}"/>
    <cellStyle name="style1489933119851" xfId="17434" xr:uid="{00000000-0005-0000-0000-0000414A0000}"/>
    <cellStyle name="style1489933119945" xfId="17435" xr:uid="{00000000-0005-0000-0000-0000424A0000}"/>
    <cellStyle name="style1489933120070" xfId="17436" xr:uid="{00000000-0005-0000-0000-0000434A0000}"/>
    <cellStyle name="style1489933120274" xfId="17437" xr:uid="{00000000-0005-0000-0000-0000444A0000}"/>
    <cellStyle name="style1489933120446" xfId="17438" xr:uid="{00000000-0005-0000-0000-0000454A0000}"/>
    <cellStyle name="style1489933120540" xfId="17439" xr:uid="{00000000-0005-0000-0000-0000464A0000}"/>
    <cellStyle name="style1489933120696" xfId="17440" xr:uid="{00000000-0005-0000-0000-0000474A0000}"/>
    <cellStyle name="style1489933120774" xfId="17441" xr:uid="{00000000-0005-0000-0000-0000484A0000}"/>
    <cellStyle name="style1489933120899" xfId="17442" xr:uid="{00000000-0005-0000-0000-0000494A0000}"/>
    <cellStyle name="style1489933121024" xfId="17443" xr:uid="{00000000-0005-0000-0000-00004A4A0000}"/>
    <cellStyle name="style1489933121134" xfId="17444" xr:uid="{00000000-0005-0000-0000-00004B4A0000}"/>
    <cellStyle name="style1489933121276" xfId="17445" xr:uid="{00000000-0005-0000-0000-00004C4A0000}"/>
    <cellStyle name="style1489933121401" xfId="17446" xr:uid="{00000000-0005-0000-0000-00004D4A0000}"/>
    <cellStyle name="style1489933121526" xfId="17447" xr:uid="{00000000-0005-0000-0000-00004E4A0000}"/>
    <cellStyle name="style1489933121676" xfId="17448" xr:uid="{00000000-0005-0000-0000-00004F4A0000}"/>
    <cellStyle name="style1489933121792" xfId="17449" xr:uid="{00000000-0005-0000-0000-0000504A0000}"/>
    <cellStyle name="style1489933121917" xfId="17450" xr:uid="{00000000-0005-0000-0000-0000514A0000}"/>
    <cellStyle name="style1489933122026" xfId="17451" xr:uid="{00000000-0005-0000-0000-0000524A0000}"/>
    <cellStyle name="style1489933122151" xfId="17452" xr:uid="{00000000-0005-0000-0000-0000534A0000}"/>
    <cellStyle name="style1489933122292" xfId="17453" xr:uid="{00000000-0005-0000-0000-0000544A0000}"/>
    <cellStyle name="style1489933122417" xfId="17454" xr:uid="{00000000-0005-0000-0000-0000554A0000}"/>
    <cellStyle name="style1489933122620" xfId="17455" xr:uid="{00000000-0005-0000-0000-0000564A0000}"/>
    <cellStyle name="style1489933122778" xfId="17456" xr:uid="{00000000-0005-0000-0000-0000574A0000}"/>
    <cellStyle name="style1489933122965" xfId="17457" xr:uid="{00000000-0005-0000-0000-0000584A0000}"/>
    <cellStyle name="style1489933123059" xfId="17458" xr:uid="{00000000-0005-0000-0000-0000594A0000}"/>
    <cellStyle name="style1489933170369" xfId="17459" xr:uid="{00000000-0005-0000-0000-00005A4A0000}"/>
    <cellStyle name="style1489933170479" xfId="17460" xr:uid="{00000000-0005-0000-0000-00005B4A0000}"/>
    <cellStyle name="style1489933170588" xfId="17461" xr:uid="{00000000-0005-0000-0000-00005C4A0000}"/>
    <cellStyle name="style1489933170698" xfId="17462" xr:uid="{00000000-0005-0000-0000-00005D4A0000}"/>
    <cellStyle name="style1489933170791" xfId="17463" xr:uid="{00000000-0005-0000-0000-00005E4A0000}"/>
    <cellStyle name="style1489933170901" xfId="17464" xr:uid="{00000000-0005-0000-0000-00005F4A0000}"/>
    <cellStyle name="style1489933171011" xfId="17465" xr:uid="{00000000-0005-0000-0000-0000604A0000}"/>
    <cellStyle name="style1489933171105" xfId="17466" xr:uid="{00000000-0005-0000-0000-0000614A0000}"/>
    <cellStyle name="style1489933171183" xfId="17467" xr:uid="{00000000-0005-0000-0000-0000624A0000}"/>
    <cellStyle name="style1489933171293" xfId="17468" xr:uid="{00000000-0005-0000-0000-0000634A0000}"/>
    <cellStyle name="style1489933171418" xfId="17469" xr:uid="{00000000-0005-0000-0000-0000644A0000}"/>
    <cellStyle name="style1489933171576" xfId="17470" xr:uid="{00000000-0005-0000-0000-0000654A0000}"/>
    <cellStyle name="style1489933171670" xfId="17471" xr:uid="{00000000-0005-0000-0000-0000664A0000}"/>
    <cellStyle name="style1489933171779" xfId="17472" xr:uid="{00000000-0005-0000-0000-0000674A0000}"/>
    <cellStyle name="style1489933171873" xfId="17473" xr:uid="{00000000-0005-0000-0000-0000684A0000}"/>
    <cellStyle name="style1489933171992" xfId="17474" xr:uid="{00000000-0005-0000-0000-0000694A0000}"/>
    <cellStyle name="style1489933172104" xfId="17475" xr:uid="{00000000-0005-0000-0000-00006A4A0000}"/>
    <cellStyle name="style1489933172214" xfId="17476" xr:uid="{00000000-0005-0000-0000-00006B4A0000}"/>
    <cellStyle name="style1489933172339" xfId="17477" xr:uid="{00000000-0005-0000-0000-00006C4A0000}"/>
    <cellStyle name="style1489933172449" xfId="17478" xr:uid="{00000000-0005-0000-0000-00006D4A0000}"/>
    <cellStyle name="style1489933172559" xfId="17479" xr:uid="{00000000-0005-0000-0000-00006E4A0000}"/>
    <cellStyle name="style1489933172652" xfId="17480" xr:uid="{00000000-0005-0000-0000-00006F4A0000}"/>
    <cellStyle name="style1489933172762" xfId="17481" xr:uid="{00000000-0005-0000-0000-0000704A0000}"/>
    <cellStyle name="style1489933172855" xfId="17482" xr:uid="{00000000-0005-0000-0000-0000714A0000}"/>
    <cellStyle name="style1489933172965" xfId="17483" xr:uid="{00000000-0005-0000-0000-0000724A0000}"/>
    <cellStyle name="style1489933173076" xfId="17484" xr:uid="{00000000-0005-0000-0000-0000734A0000}"/>
    <cellStyle name="style1489933173186" xfId="17485" xr:uid="{00000000-0005-0000-0000-0000744A0000}"/>
    <cellStyle name="style1489933173279" xfId="17486" xr:uid="{00000000-0005-0000-0000-0000754A0000}"/>
    <cellStyle name="style1489933173373" xfId="17487" xr:uid="{00000000-0005-0000-0000-0000764A0000}"/>
    <cellStyle name="style1489933173467" xfId="17488" xr:uid="{00000000-0005-0000-0000-0000774A0000}"/>
    <cellStyle name="style1489933173622" xfId="17489" xr:uid="{00000000-0005-0000-0000-0000784A0000}"/>
    <cellStyle name="style1489933173700" xfId="17490" xr:uid="{00000000-0005-0000-0000-0000794A0000}"/>
    <cellStyle name="style1489933215733" xfId="17491" xr:uid="{00000000-0005-0000-0000-00007A4A0000}"/>
    <cellStyle name="style1489933215843" xfId="17492" xr:uid="{00000000-0005-0000-0000-00007B4A0000}"/>
    <cellStyle name="style1489933215937" xfId="17493" xr:uid="{00000000-0005-0000-0000-00007C4A0000}"/>
    <cellStyle name="style1489933216031" xfId="17494" xr:uid="{00000000-0005-0000-0000-00007D4A0000}"/>
    <cellStyle name="style1489933216125" xfId="17495" xr:uid="{00000000-0005-0000-0000-00007E4A0000}"/>
    <cellStyle name="style1489933216218" xfId="17496" xr:uid="{00000000-0005-0000-0000-00007F4A0000}"/>
    <cellStyle name="style1489933216319" xfId="17497" xr:uid="{00000000-0005-0000-0000-0000804A0000}"/>
    <cellStyle name="style1489933216406" xfId="17498" xr:uid="{00000000-0005-0000-0000-0000814A0000}"/>
    <cellStyle name="style1489933216484" xfId="17499" xr:uid="{00000000-0005-0000-0000-0000824A0000}"/>
    <cellStyle name="style1489933216625" xfId="17500" xr:uid="{00000000-0005-0000-0000-0000834A0000}"/>
    <cellStyle name="style1489933216750" xfId="17501" xr:uid="{00000000-0005-0000-0000-0000844A0000}"/>
    <cellStyle name="style1489933216844" xfId="17502" xr:uid="{00000000-0005-0000-0000-0000854A0000}"/>
    <cellStyle name="style1489933216922" xfId="17503" xr:uid="{00000000-0005-0000-0000-0000864A0000}"/>
    <cellStyle name="style1489933217016" xfId="17504" xr:uid="{00000000-0005-0000-0000-0000874A0000}"/>
    <cellStyle name="style1489933217110" xfId="17505" xr:uid="{00000000-0005-0000-0000-0000884A0000}"/>
    <cellStyle name="style1489933217219" xfId="17506" xr:uid="{00000000-0005-0000-0000-0000894A0000}"/>
    <cellStyle name="style1489933217335" xfId="17507" xr:uid="{00000000-0005-0000-0000-00008A4A0000}"/>
    <cellStyle name="style1489933217438" xfId="17508" xr:uid="{00000000-0005-0000-0000-00008B4A0000}"/>
    <cellStyle name="style1489933217548" xfId="17509" xr:uid="{00000000-0005-0000-0000-00008C4A0000}"/>
    <cellStyle name="style1489933217657" xfId="17510" xr:uid="{00000000-0005-0000-0000-00008D4A0000}"/>
    <cellStyle name="style1489933217798" xfId="17511" xr:uid="{00000000-0005-0000-0000-00008E4A0000}"/>
    <cellStyle name="style1489933217926" xfId="17512" xr:uid="{00000000-0005-0000-0000-00008F4A0000}"/>
    <cellStyle name="style1489933218022" xfId="17513" xr:uid="{00000000-0005-0000-0000-0000904A0000}"/>
    <cellStyle name="style1489933218132" xfId="17514" xr:uid="{00000000-0005-0000-0000-0000914A0000}"/>
    <cellStyle name="style1489933218257" xfId="17515" xr:uid="{00000000-0005-0000-0000-0000924A0000}"/>
    <cellStyle name="style1489933218408" xfId="17516" xr:uid="{00000000-0005-0000-0000-0000934A0000}"/>
    <cellStyle name="style1489933218533" xfId="17517" xr:uid="{00000000-0005-0000-0000-0000944A0000}"/>
    <cellStyle name="style1489933218658" xfId="17518" xr:uid="{00000000-0005-0000-0000-0000954A0000}"/>
    <cellStyle name="style1489933218799" xfId="17519" xr:uid="{00000000-0005-0000-0000-0000964A0000}"/>
    <cellStyle name="style1489933218925" xfId="17520" xr:uid="{00000000-0005-0000-0000-0000974A0000}"/>
    <cellStyle name="style1489933219081" xfId="17521" xr:uid="{00000000-0005-0000-0000-0000984A0000}"/>
    <cellStyle name="style1489933219159" xfId="17522" xr:uid="{00000000-0005-0000-0000-0000994A0000}"/>
    <cellStyle name="style1489934676461" xfId="17523" xr:uid="{00000000-0005-0000-0000-00009A4A0000}"/>
    <cellStyle name="style1489934676571" xfId="17524" xr:uid="{00000000-0005-0000-0000-00009B4A0000}"/>
    <cellStyle name="style1489934676665" xfId="17525" xr:uid="{00000000-0005-0000-0000-00009C4A0000}"/>
    <cellStyle name="style1489934676790" xfId="17526" xr:uid="{00000000-0005-0000-0000-00009D4A0000}"/>
    <cellStyle name="style1489934676899" xfId="17527" xr:uid="{00000000-0005-0000-0000-00009E4A0000}"/>
    <cellStyle name="style1489934676993" xfId="17528" xr:uid="{00000000-0005-0000-0000-00009F4A0000}"/>
    <cellStyle name="style1489934677129" xfId="17529" xr:uid="{00000000-0005-0000-0000-0000A04A0000}"/>
    <cellStyle name="style1489934677244" xfId="17530" xr:uid="{00000000-0005-0000-0000-0000A14A0000}"/>
    <cellStyle name="style1489934677338" xfId="17531" xr:uid="{00000000-0005-0000-0000-0000A24A0000}"/>
    <cellStyle name="style1489934677432" xfId="17532" xr:uid="{00000000-0005-0000-0000-0000A34A0000}"/>
    <cellStyle name="style1489934677526" xfId="17533" xr:uid="{00000000-0005-0000-0000-0000A44A0000}"/>
    <cellStyle name="style1489934677631" xfId="17534" xr:uid="{00000000-0005-0000-0000-0000A54A0000}"/>
    <cellStyle name="style1489934677745" xfId="17535" xr:uid="{00000000-0005-0000-0000-0000A64A0000}"/>
    <cellStyle name="style1489934677839" xfId="17536" xr:uid="{00000000-0005-0000-0000-0000A74A0000}"/>
    <cellStyle name="style1489934677964" xfId="17537" xr:uid="{00000000-0005-0000-0000-0000A84A0000}"/>
    <cellStyle name="style1489934678089" xfId="17538" xr:uid="{00000000-0005-0000-0000-0000A94A0000}"/>
    <cellStyle name="style1489934678215" xfId="17539" xr:uid="{00000000-0005-0000-0000-0000AA4A0000}"/>
    <cellStyle name="style1489934678324" xfId="17540" xr:uid="{00000000-0005-0000-0000-0000AB4A0000}"/>
    <cellStyle name="style1489934678449" xfId="17541" xr:uid="{00000000-0005-0000-0000-0000AC4A0000}"/>
    <cellStyle name="style1489934678558" xfId="17542" xr:uid="{00000000-0005-0000-0000-0000AD4A0000}"/>
    <cellStyle name="style1489934678667" xfId="17543" xr:uid="{00000000-0005-0000-0000-0000AE4A0000}"/>
    <cellStyle name="style1489934678792" xfId="17544" xr:uid="{00000000-0005-0000-0000-0000AF4A0000}"/>
    <cellStyle name="style1489934678902" xfId="17545" xr:uid="{00000000-0005-0000-0000-0000B04A0000}"/>
    <cellStyle name="style1489934679011" xfId="17546" xr:uid="{00000000-0005-0000-0000-0000B14A0000}"/>
    <cellStyle name="style1489934679120" xfId="17547" xr:uid="{00000000-0005-0000-0000-0000B24A0000}"/>
    <cellStyle name="style1489934679231" xfId="17548" xr:uid="{00000000-0005-0000-0000-0000B34A0000}"/>
    <cellStyle name="style1489934679340" xfId="17549" xr:uid="{00000000-0005-0000-0000-0000B44A0000}"/>
    <cellStyle name="style1489934679465" xfId="17550" xr:uid="{00000000-0005-0000-0000-0000B54A0000}"/>
    <cellStyle name="style1489934679590" xfId="17551" xr:uid="{00000000-0005-0000-0000-0000B64A0000}"/>
    <cellStyle name="style1489934679715" xfId="17552" xr:uid="{00000000-0005-0000-0000-0000B74A0000}"/>
    <cellStyle name="style1489934679825" xfId="17553" xr:uid="{00000000-0005-0000-0000-0000B84A0000}"/>
    <cellStyle name="style1489934729489" xfId="17554" xr:uid="{00000000-0005-0000-0000-0000B94A0000}"/>
    <cellStyle name="style1489934729598" xfId="17555" xr:uid="{00000000-0005-0000-0000-0000BA4A0000}"/>
    <cellStyle name="style1489934729707" xfId="17556" xr:uid="{00000000-0005-0000-0000-0000BB4A0000}"/>
    <cellStyle name="style1489934729817" xfId="17557" xr:uid="{00000000-0005-0000-0000-0000BC4A0000}"/>
    <cellStyle name="style1489934729910" xfId="17558" xr:uid="{00000000-0005-0000-0000-0000BD4A0000}"/>
    <cellStyle name="style1489934730004" xfId="17559" xr:uid="{00000000-0005-0000-0000-0000BE4A0000}"/>
    <cellStyle name="style1489934730115" xfId="17560" xr:uid="{00000000-0005-0000-0000-0000BF4A0000}"/>
    <cellStyle name="style1489934730209" xfId="17561" xr:uid="{00000000-0005-0000-0000-0000C04A0000}"/>
    <cellStyle name="style1489934730302" xfId="17562" xr:uid="{00000000-0005-0000-0000-0000C14A0000}"/>
    <cellStyle name="style1489934730396" xfId="17563" xr:uid="{00000000-0005-0000-0000-0000C24A0000}"/>
    <cellStyle name="style1489934730490" xfId="17564" xr:uid="{00000000-0005-0000-0000-0000C34A0000}"/>
    <cellStyle name="style1489934730598" xfId="17565" xr:uid="{00000000-0005-0000-0000-0000C44A0000}"/>
    <cellStyle name="style1489934730692" xfId="17566" xr:uid="{00000000-0005-0000-0000-0000C54A0000}"/>
    <cellStyle name="style1489934730802" xfId="17567" xr:uid="{00000000-0005-0000-0000-0000C64A0000}"/>
    <cellStyle name="style1489934730911" xfId="17568" xr:uid="{00000000-0005-0000-0000-0000C74A0000}"/>
    <cellStyle name="style1489934731005" xfId="17569" xr:uid="{00000000-0005-0000-0000-0000C84A0000}"/>
    <cellStyle name="style1489934731100" xfId="17570" xr:uid="{00000000-0005-0000-0000-0000C94A0000}"/>
    <cellStyle name="style1489934731209" xfId="17571" xr:uid="{00000000-0005-0000-0000-0000CA4A0000}"/>
    <cellStyle name="style1489934731303" xfId="17572" xr:uid="{00000000-0005-0000-0000-0000CB4A0000}"/>
    <cellStyle name="style1489934731396" xfId="17573" xr:uid="{00000000-0005-0000-0000-0000CC4A0000}"/>
    <cellStyle name="style1489934731490" xfId="17574" xr:uid="{00000000-0005-0000-0000-0000CD4A0000}"/>
    <cellStyle name="style1489934731596" xfId="17575" xr:uid="{00000000-0005-0000-0000-0000CE4A0000}"/>
    <cellStyle name="style1489934731693" xfId="17576" xr:uid="{00000000-0005-0000-0000-0000CF4A0000}"/>
    <cellStyle name="style1489934731803" xfId="17577" xr:uid="{00000000-0005-0000-0000-0000D04A0000}"/>
    <cellStyle name="style1489934731897" xfId="17578" xr:uid="{00000000-0005-0000-0000-0000D14A0000}"/>
    <cellStyle name="style1489934732006" xfId="17579" xr:uid="{00000000-0005-0000-0000-0000D24A0000}"/>
    <cellStyle name="style1489934732113" xfId="17580" xr:uid="{00000000-0005-0000-0000-0000D34A0000}"/>
    <cellStyle name="style1489934732321" xfId="17581" xr:uid="{00000000-0005-0000-0000-0000D44A0000}"/>
    <cellStyle name="style1489934732430" xfId="17582" xr:uid="{00000000-0005-0000-0000-0000D54A0000}"/>
    <cellStyle name="style1489934732555" xfId="17583" xr:uid="{00000000-0005-0000-0000-0000D64A0000}"/>
    <cellStyle name="style1489934732713" xfId="17584" xr:uid="{00000000-0005-0000-0000-0000D74A0000}"/>
    <cellStyle name="style1489934732901" xfId="17585" xr:uid="{00000000-0005-0000-0000-0000D84A0000}"/>
    <cellStyle name="style1489934733010" xfId="17586" xr:uid="{00000000-0005-0000-0000-0000D94A0000}"/>
    <cellStyle name="style1489934733106" xfId="17587" xr:uid="{00000000-0005-0000-0000-0000DA4A0000}"/>
    <cellStyle name="style1489934733179" xfId="17588" xr:uid="{00000000-0005-0000-0000-0000DB4A0000}"/>
    <cellStyle name="style1489934733274" xfId="17589" xr:uid="{00000000-0005-0000-0000-0000DC4A0000}"/>
    <cellStyle name="style1489934733353" xfId="17590" xr:uid="{00000000-0005-0000-0000-0000DD4A0000}"/>
    <cellStyle name="style1489934733431" xfId="17591" xr:uid="{00000000-0005-0000-0000-0000DE4A0000}"/>
    <cellStyle name="style1489934733509" xfId="17592" xr:uid="{00000000-0005-0000-0000-0000DF4A0000}"/>
    <cellStyle name="style1489934733696" xfId="17593" xr:uid="{00000000-0005-0000-0000-0000E04A0000}"/>
    <cellStyle name="style1489934733821" xfId="17594" xr:uid="{00000000-0005-0000-0000-0000E14A0000}"/>
    <cellStyle name="style1489934733915" xfId="17595" xr:uid="{00000000-0005-0000-0000-0000E24A0000}"/>
    <cellStyle name="style1489934734009" xfId="17596" xr:uid="{00000000-0005-0000-0000-0000E34A0000}"/>
    <cellStyle name="style1489934775037" xfId="17597" xr:uid="{00000000-0005-0000-0000-0000E44A0000}"/>
    <cellStyle name="style1489934775130" xfId="17598" xr:uid="{00000000-0005-0000-0000-0000E54A0000}"/>
    <cellStyle name="style1489934775224" xfId="17599" xr:uid="{00000000-0005-0000-0000-0000E64A0000}"/>
    <cellStyle name="style1489934775318" xfId="17600" xr:uid="{00000000-0005-0000-0000-0000E74A0000}"/>
    <cellStyle name="style1489934775428" xfId="17601" xr:uid="{00000000-0005-0000-0000-0000E84A0000}"/>
    <cellStyle name="style1489934775521" xfId="17602" xr:uid="{00000000-0005-0000-0000-0000E94A0000}"/>
    <cellStyle name="style1489934775615" xfId="17603" xr:uid="{00000000-0005-0000-0000-0000EA4A0000}"/>
    <cellStyle name="style1489934775709" xfId="17604" xr:uid="{00000000-0005-0000-0000-0000EB4A0000}"/>
    <cellStyle name="style1489934775803" xfId="17605" xr:uid="{00000000-0005-0000-0000-0000EC4A0000}"/>
    <cellStyle name="style1489934775897" xfId="17606" xr:uid="{00000000-0005-0000-0000-0000ED4A0000}"/>
    <cellStyle name="style1489934775991" xfId="17607" xr:uid="{00000000-0005-0000-0000-0000EE4A0000}"/>
    <cellStyle name="style1489934776100" xfId="17608" xr:uid="{00000000-0005-0000-0000-0000EF4A0000}"/>
    <cellStyle name="style1489934776194" xfId="17609" xr:uid="{00000000-0005-0000-0000-0000F04A0000}"/>
    <cellStyle name="style1489934776287" xfId="17610" xr:uid="{00000000-0005-0000-0000-0000F14A0000}"/>
    <cellStyle name="style1489934776398" xfId="17611" xr:uid="{00000000-0005-0000-0000-0000F24A0000}"/>
    <cellStyle name="style1489934776492" xfId="17612" xr:uid="{00000000-0005-0000-0000-0000F34A0000}"/>
    <cellStyle name="style1489934776586" xfId="17613" xr:uid="{00000000-0005-0000-0000-0000F44A0000}"/>
    <cellStyle name="style1489934776679" xfId="17614" xr:uid="{00000000-0005-0000-0000-0000F54A0000}"/>
    <cellStyle name="style1489934776773" xfId="17615" xr:uid="{00000000-0005-0000-0000-0000F64A0000}"/>
    <cellStyle name="style1489934776880" xfId="17616" xr:uid="{00000000-0005-0000-0000-0000F74A0000}"/>
    <cellStyle name="style1489934776959" xfId="17617" xr:uid="{00000000-0005-0000-0000-0000F84A0000}"/>
    <cellStyle name="style1489934777084" xfId="17618" xr:uid="{00000000-0005-0000-0000-0000F94A0000}"/>
    <cellStyle name="style1489934777193" xfId="17619" xr:uid="{00000000-0005-0000-0000-0000FA4A0000}"/>
    <cellStyle name="style1489934777288" xfId="17620" xr:uid="{00000000-0005-0000-0000-0000FB4A0000}"/>
    <cellStyle name="style1489934777384" xfId="17621" xr:uid="{00000000-0005-0000-0000-0000FC4A0000}"/>
    <cellStyle name="style1489934777477" xfId="17622" xr:uid="{00000000-0005-0000-0000-0000FD4A0000}"/>
    <cellStyle name="style1489934777570" xfId="17623" xr:uid="{00000000-0005-0000-0000-0000FE4A0000}"/>
    <cellStyle name="style1489934777695" xfId="17624" xr:uid="{00000000-0005-0000-0000-0000FF4A0000}"/>
    <cellStyle name="style1489934777789" xfId="17625" xr:uid="{00000000-0005-0000-0000-0000004B0000}"/>
    <cellStyle name="style1489934777887" xfId="17626" xr:uid="{00000000-0005-0000-0000-0000014B0000}"/>
    <cellStyle name="style1489934777993" xfId="17627" xr:uid="{00000000-0005-0000-0000-0000024B0000}"/>
    <cellStyle name="style1489934818753" xfId="17628" xr:uid="{00000000-0005-0000-0000-0000034B0000}"/>
    <cellStyle name="style1489934818862" xfId="17629" xr:uid="{00000000-0005-0000-0000-0000044B0000}"/>
    <cellStyle name="style1489934818956" xfId="17630" xr:uid="{00000000-0005-0000-0000-0000054B0000}"/>
    <cellStyle name="style1489934819050" xfId="17631" xr:uid="{00000000-0005-0000-0000-0000064B0000}"/>
    <cellStyle name="style1489934819143" xfId="17632" xr:uid="{00000000-0005-0000-0000-0000074B0000}"/>
    <cellStyle name="style1489934819253" xfId="17633" xr:uid="{00000000-0005-0000-0000-0000084B0000}"/>
    <cellStyle name="style1489934819362" xfId="17634" xr:uid="{00000000-0005-0000-0000-0000094B0000}"/>
    <cellStyle name="style1489934819456" xfId="17635" xr:uid="{00000000-0005-0000-0000-00000A4B0000}"/>
    <cellStyle name="style1489934819550" xfId="17636" xr:uid="{00000000-0005-0000-0000-00000B4B0000}"/>
    <cellStyle name="style1489934819660" xfId="17637" xr:uid="{00000000-0005-0000-0000-00000C4B0000}"/>
    <cellStyle name="style1489934819754" xfId="17638" xr:uid="{00000000-0005-0000-0000-00000D4B0000}"/>
    <cellStyle name="style1489934819848" xfId="17639" xr:uid="{00000000-0005-0000-0000-00000E4B0000}"/>
    <cellStyle name="style1489934819957" xfId="17640" xr:uid="{00000000-0005-0000-0000-00000F4B0000}"/>
    <cellStyle name="style1489934820051" xfId="17641" xr:uid="{00000000-0005-0000-0000-0000104B0000}"/>
    <cellStyle name="style1489934820159" xfId="17642" xr:uid="{00000000-0005-0000-0000-0000114B0000}"/>
    <cellStyle name="style1489934820269" xfId="17643" xr:uid="{00000000-0005-0000-0000-0000124B0000}"/>
    <cellStyle name="style1489934820394" xfId="17644" xr:uid="{00000000-0005-0000-0000-0000134B0000}"/>
    <cellStyle name="style1489934820503" xfId="17645" xr:uid="{00000000-0005-0000-0000-0000144B0000}"/>
    <cellStyle name="style1489934820612" xfId="17646" xr:uid="{00000000-0005-0000-0000-0000154B0000}"/>
    <cellStyle name="style1489934820723" xfId="17647" xr:uid="{00000000-0005-0000-0000-0000164B0000}"/>
    <cellStyle name="style1489934820848" xfId="17648" xr:uid="{00000000-0005-0000-0000-0000174B0000}"/>
    <cellStyle name="style1489934820942" xfId="17649" xr:uid="{00000000-0005-0000-0000-0000184B0000}"/>
    <cellStyle name="style1489934821051" xfId="17650" xr:uid="{00000000-0005-0000-0000-0000194B0000}"/>
    <cellStyle name="style1489934821145" xfId="17651" xr:uid="{00000000-0005-0000-0000-00001A4B0000}"/>
    <cellStyle name="style1489934821239" xfId="17652" xr:uid="{00000000-0005-0000-0000-00001B4B0000}"/>
    <cellStyle name="style1489934821364" xfId="17653" xr:uid="{00000000-0005-0000-0000-00001C4B0000}"/>
    <cellStyle name="style1489934821458" xfId="17654" xr:uid="{00000000-0005-0000-0000-00001D4B0000}"/>
    <cellStyle name="style1489934821624" xfId="17655" xr:uid="{00000000-0005-0000-0000-00001E4B0000}"/>
    <cellStyle name="style1489934821740" xfId="17656" xr:uid="{00000000-0005-0000-0000-00001F4B0000}"/>
    <cellStyle name="style1489934821834" xfId="17657" xr:uid="{00000000-0005-0000-0000-0000204B0000}"/>
    <cellStyle name="style1489934821943" xfId="17658" xr:uid="{00000000-0005-0000-0000-0000214B0000}"/>
    <cellStyle name="style1489934822052" xfId="17659" xr:uid="{00000000-0005-0000-0000-0000224B0000}"/>
    <cellStyle name="style1489934822158" xfId="17660" xr:uid="{00000000-0005-0000-0000-0000234B0000}"/>
    <cellStyle name="style1489934822225" xfId="17661" xr:uid="{00000000-0005-0000-0000-0000244B0000}"/>
    <cellStyle name="style1489934822315" xfId="17662" xr:uid="{00000000-0005-0000-0000-0000254B0000}"/>
    <cellStyle name="style1489934822393" xfId="17663" xr:uid="{00000000-0005-0000-0000-0000264B0000}"/>
    <cellStyle name="style1489934822487" xfId="17664" xr:uid="{00000000-0005-0000-0000-0000274B0000}"/>
    <cellStyle name="style1489934822565" xfId="17665" xr:uid="{00000000-0005-0000-0000-0000284B0000}"/>
    <cellStyle name="style1489934822666" xfId="17666" xr:uid="{00000000-0005-0000-0000-0000294B0000}"/>
    <cellStyle name="style1489934822820" xfId="17667" xr:uid="{00000000-0005-0000-0000-00002A4B0000}"/>
    <cellStyle name="style1489934822914" xfId="17668" xr:uid="{00000000-0005-0000-0000-00002B4B0000}"/>
    <cellStyle name="style1489934823008" xfId="17669" xr:uid="{00000000-0005-0000-0000-00002C4B0000}"/>
    <cellStyle name="style1489934823086" xfId="17670" xr:uid="{00000000-0005-0000-0000-00002D4B0000}"/>
    <cellStyle name="style1489934863691" xfId="17671" xr:uid="{00000000-0005-0000-0000-00002E4B0000}"/>
    <cellStyle name="style1489934863784" xfId="17672" xr:uid="{00000000-0005-0000-0000-00002F4B0000}"/>
    <cellStyle name="style1489934863895" xfId="17673" xr:uid="{00000000-0005-0000-0000-0000304B0000}"/>
    <cellStyle name="style1489934863989" xfId="17674" xr:uid="{00000000-0005-0000-0000-0000314B0000}"/>
    <cellStyle name="style1489934864082" xfId="17675" xr:uid="{00000000-0005-0000-0000-0000324B0000}"/>
    <cellStyle name="style1489934864176" xfId="17676" xr:uid="{00000000-0005-0000-0000-0000334B0000}"/>
    <cellStyle name="style1489934864270" xfId="17677" xr:uid="{00000000-0005-0000-0000-0000344B0000}"/>
    <cellStyle name="style1489934864377" xfId="17678" xr:uid="{00000000-0005-0000-0000-0000354B0000}"/>
    <cellStyle name="style1489934864472" xfId="17679" xr:uid="{00000000-0005-0000-0000-0000364B0000}"/>
    <cellStyle name="style1489934864566" xfId="17680" xr:uid="{00000000-0005-0000-0000-0000374B0000}"/>
    <cellStyle name="style1489934864660" xfId="17681" xr:uid="{00000000-0005-0000-0000-0000384B0000}"/>
    <cellStyle name="style1489934864754" xfId="17682" xr:uid="{00000000-0005-0000-0000-0000394B0000}"/>
    <cellStyle name="style1489934864848" xfId="17683" xr:uid="{00000000-0005-0000-0000-00003A4B0000}"/>
    <cellStyle name="style1489934864958" xfId="17684" xr:uid="{00000000-0005-0000-0000-00003B4B0000}"/>
    <cellStyle name="style1489934865068" xfId="17685" xr:uid="{00000000-0005-0000-0000-00003C4B0000}"/>
    <cellStyle name="style1489934865161" xfId="17686" xr:uid="{00000000-0005-0000-0000-00003D4B0000}"/>
    <cellStyle name="style1489934865255" xfId="17687" xr:uid="{00000000-0005-0000-0000-00003E4B0000}"/>
    <cellStyle name="style1489934865349" xfId="17688" xr:uid="{00000000-0005-0000-0000-00003F4B0000}"/>
    <cellStyle name="style1489934865442" xfId="17689" xr:uid="{00000000-0005-0000-0000-0000404B0000}"/>
    <cellStyle name="style1489934865536" xfId="17690" xr:uid="{00000000-0005-0000-0000-0000414B0000}"/>
    <cellStyle name="style1489934865645" xfId="17691" xr:uid="{00000000-0005-0000-0000-0000424B0000}"/>
    <cellStyle name="style1489934865754" xfId="17692" xr:uid="{00000000-0005-0000-0000-0000434B0000}"/>
    <cellStyle name="style1489934865848" xfId="17693" xr:uid="{00000000-0005-0000-0000-0000444B0000}"/>
    <cellStyle name="style1489934865959" xfId="17694" xr:uid="{00000000-0005-0000-0000-0000454B0000}"/>
    <cellStyle name="style1489934866053" xfId="17695" xr:uid="{00000000-0005-0000-0000-0000464B0000}"/>
    <cellStyle name="style1489934866146" xfId="17696" xr:uid="{00000000-0005-0000-0000-0000474B0000}"/>
    <cellStyle name="style1489934866240" xfId="17697" xr:uid="{00000000-0005-0000-0000-0000484B0000}"/>
    <cellStyle name="style1489934866349" xfId="17698" xr:uid="{00000000-0005-0000-0000-0000494B0000}"/>
    <cellStyle name="style1489934866443" xfId="17699" xr:uid="{00000000-0005-0000-0000-00004A4B0000}"/>
    <cellStyle name="style1489934866537" xfId="17700" xr:uid="{00000000-0005-0000-0000-00004B4B0000}"/>
    <cellStyle name="style1489934866647" xfId="17701" xr:uid="{00000000-0005-0000-0000-00004C4B0000}"/>
    <cellStyle name="style1489934866756" xfId="17702" xr:uid="{00000000-0005-0000-0000-00004D4B0000}"/>
    <cellStyle name="style1489934866834" xfId="17703" xr:uid="{00000000-0005-0000-0000-00004E4B0000}"/>
    <cellStyle name="style1489934866926" xfId="17704" xr:uid="{00000000-0005-0000-0000-00004F4B0000}"/>
    <cellStyle name="style1489934867007" xfId="17705" xr:uid="{00000000-0005-0000-0000-0000504B0000}"/>
    <cellStyle name="style1489934867085" xfId="17706" xr:uid="{00000000-0005-0000-0000-0000514B0000}"/>
    <cellStyle name="style1489934867163" xfId="17707" xr:uid="{00000000-0005-0000-0000-0000524B0000}"/>
    <cellStyle name="style1489934867241" xfId="17708" xr:uid="{00000000-0005-0000-0000-0000534B0000}"/>
    <cellStyle name="style1489934867320" xfId="17709" xr:uid="{00000000-0005-0000-0000-0000544B0000}"/>
    <cellStyle name="style1489934867430" xfId="17710" xr:uid="{00000000-0005-0000-0000-0000554B0000}"/>
    <cellStyle name="style1489934867506" xfId="17711" xr:uid="{00000000-0005-0000-0000-0000564B0000}"/>
    <cellStyle name="style1489934867584" xfId="17712" xr:uid="{00000000-0005-0000-0000-0000574B0000}"/>
    <cellStyle name="style1489934867694" xfId="17713" xr:uid="{00000000-0005-0000-0000-0000584B0000}"/>
    <cellStyle name="style1489934908795" xfId="17714" xr:uid="{00000000-0005-0000-0000-0000594B0000}"/>
    <cellStyle name="style1489934908904" xfId="17715" xr:uid="{00000000-0005-0000-0000-00005A4B0000}"/>
    <cellStyle name="style1489934908998" xfId="17716" xr:uid="{00000000-0005-0000-0000-00005B4B0000}"/>
    <cellStyle name="style1489934909138" xfId="17717" xr:uid="{00000000-0005-0000-0000-00005C4B0000}"/>
    <cellStyle name="style1489934950573" xfId="17718" xr:uid="{00000000-0005-0000-0000-00005D4B0000}"/>
    <cellStyle name="style1489934950667" xfId="17719" xr:uid="{00000000-0005-0000-0000-00005E4B0000}"/>
    <cellStyle name="style1489934950787" xfId="17720" xr:uid="{00000000-0005-0000-0000-00005F4B0000}"/>
    <cellStyle name="style1489934950886" xfId="17721" xr:uid="{00000000-0005-0000-0000-0000604B0000}"/>
    <cellStyle name="style1489934950980" xfId="17722" xr:uid="{00000000-0005-0000-0000-0000614B0000}"/>
    <cellStyle name="style1489934951058" xfId="17723" xr:uid="{00000000-0005-0000-0000-0000624B0000}"/>
    <cellStyle name="style1489934951136" xfId="17724" xr:uid="{00000000-0005-0000-0000-0000634B0000}"/>
    <cellStyle name="style1489934951230" xfId="17725" xr:uid="{00000000-0005-0000-0000-0000644B0000}"/>
    <cellStyle name="style1489934951323" xfId="17726" xr:uid="{00000000-0005-0000-0000-0000654B0000}"/>
    <cellStyle name="style1489934951417" xfId="17727" xr:uid="{00000000-0005-0000-0000-0000664B0000}"/>
    <cellStyle name="style1489934951511" xfId="17728" xr:uid="{00000000-0005-0000-0000-0000674B0000}"/>
    <cellStyle name="style1489934951605" xfId="17729" xr:uid="{00000000-0005-0000-0000-0000684B0000}"/>
    <cellStyle name="style1489934951699" xfId="17730" xr:uid="{00000000-0005-0000-0000-0000694B0000}"/>
    <cellStyle name="style1489934951807" xfId="17731" xr:uid="{00000000-0005-0000-0000-00006A4B0000}"/>
    <cellStyle name="style1489934951902" xfId="17732" xr:uid="{00000000-0005-0000-0000-00006B4B0000}"/>
    <cellStyle name="style1489934952012" xfId="17733" xr:uid="{00000000-0005-0000-0000-00006C4B0000}"/>
    <cellStyle name="style1489934952105" xfId="17734" xr:uid="{00000000-0005-0000-0000-00006D4B0000}"/>
    <cellStyle name="style1489934952199" xfId="17735" xr:uid="{00000000-0005-0000-0000-00006E4B0000}"/>
    <cellStyle name="style1489934952310" xfId="17736" xr:uid="{00000000-0005-0000-0000-00006F4B0000}"/>
    <cellStyle name="style1489934952402" xfId="17737" xr:uid="{00000000-0005-0000-0000-0000704B0000}"/>
    <cellStyle name="style1489934952496" xfId="17738" xr:uid="{00000000-0005-0000-0000-0000714B0000}"/>
    <cellStyle name="style1489934952590" xfId="17739" xr:uid="{00000000-0005-0000-0000-0000724B0000}"/>
    <cellStyle name="style1489934952684" xfId="17740" xr:uid="{00000000-0005-0000-0000-0000734B0000}"/>
    <cellStyle name="style1489934952777" xfId="17741" xr:uid="{00000000-0005-0000-0000-0000744B0000}"/>
    <cellStyle name="style1489934952904" xfId="17742" xr:uid="{00000000-0005-0000-0000-0000754B0000}"/>
    <cellStyle name="style1489934952997" xfId="17743" xr:uid="{00000000-0005-0000-0000-0000764B0000}"/>
    <cellStyle name="style1489934953091" xfId="17744" xr:uid="{00000000-0005-0000-0000-0000774B0000}"/>
    <cellStyle name="style1489934953185" xfId="17745" xr:uid="{00000000-0005-0000-0000-0000784B0000}"/>
    <cellStyle name="style1489934953279" xfId="17746" xr:uid="{00000000-0005-0000-0000-0000794B0000}"/>
    <cellStyle name="style1489934953372" xfId="17747" xr:uid="{00000000-0005-0000-0000-00007A4B0000}"/>
    <cellStyle name="style1489934953481" xfId="17748" xr:uid="{00000000-0005-0000-0000-00007B4B0000}"/>
    <cellStyle name="style1489934953591" xfId="17749" xr:uid="{00000000-0005-0000-0000-00007C4B0000}"/>
    <cellStyle name="style1489934953685" xfId="17750" xr:uid="{00000000-0005-0000-0000-00007D4B0000}"/>
    <cellStyle name="style1489934953778" xfId="17751" xr:uid="{00000000-0005-0000-0000-00007E4B0000}"/>
    <cellStyle name="style1489934953889" xfId="17752" xr:uid="{00000000-0005-0000-0000-00007F4B0000}"/>
    <cellStyle name="style1489934994478" xfId="17753" xr:uid="{00000000-0005-0000-0000-0000804B0000}"/>
    <cellStyle name="style1489934994572" xfId="17754" xr:uid="{00000000-0005-0000-0000-0000814B0000}"/>
    <cellStyle name="style1489934994681" xfId="17755" xr:uid="{00000000-0005-0000-0000-0000824B0000}"/>
    <cellStyle name="style1489934994775" xfId="17756" xr:uid="{00000000-0005-0000-0000-0000834B0000}"/>
    <cellStyle name="style1489934994869" xfId="17757" xr:uid="{00000000-0005-0000-0000-0000844B0000}"/>
    <cellStyle name="style1489934994947" xfId="17758" xr:uid="{00000000-0005-0000-0000-0000854B0000}"/>
    <cellStyle name="style1489934995025" xfId="17759" xr:uid="{00000000-0005-0000-0000-0000864B0000}"/>
    <cellStyle name="style1489934995135" xfId="17760" xr:uid="{00000000-0005-0000-0000-0000874B0000}"/>
    <cellStyle name="style1489934995244" xfId="17761" xr:uid="{00000000-0005-0000-0000-0000884B0000}"/>
    <cellStyle name="style1489934995338" xfId="17762" xr:uid="{00000000-0005-0000-0000-0000894B0000}"/>
    <cellStyle name="style1489934995432" xfId="17763" xr:uid="{00000000-0005-0000-0000-00008A4B0000}"/>
    <cellStyle name="style1489934995525" xfId="17764" xr:uid="{00000000-0005-0000-0000-00008B4B0000}"/>
    <cellStyle name="style1489934995619" xfId="17765" xr:uid="{00000000-0005-0000-0000-00008C4B0000}"/>
    <cellStyle name="style1489934995713" xfId="17766" xr:uid="{00000000-0005-0000-0000-00008D4B0000}"/>
    <cellStyle name="style1489934995807" xfId="17767" xr:uid="{00000000-0005-0000-0000-00008E4B0000}"/>
    <cellStyle name="style1489934995901" xfId="17768" xr:uid="{00000000-0005-0000-0000-00008F4B0000}"/>
    <cellStyle name="style1489934995994" xfId="17769" xr:uid="{00000000-0005-0000-0000-0000904B0000}"/>
    <cellStyle name="style1489934996091" xfId="17770" xr:uid="{00000000-0005-0000-0000-0000914B0000}"/>
    <cellStyle name="style1489934996216" xfId="17771" xr:uid="{00000000-0005-0000-0000-0000924B0000}"/>
    <cellStyle name="style1489934996310" xfId="17772" xr:uid="{00000000-0005-0000-0000-0000934B0000}"/>
    <cellStyle name="style1489934996403" xfId="17773" xr:uid="{00000000-0005-0000-0000-0000944B0000}"/>
    <cellStyle name="style1489934996481" xfId="17774" xr:uid="{00000000-0005-0000-0000-0000954B0000}"/>
    <cellStyle name="style1489934996590" xfId="17775" xr:uid="{00000000-0005-0000-0000-0000964B0000}"/>
    <cellStyle name="style1489934996668" xfId="17776" xr:uid="{00000000-0005-0000-0000-0000974B0000}"/>
    <cellStyle name="style1489934996777" xfId="17777" xr:uid="{00000000-0005-0000-0000-0000984B0000}"/>
    <cellStyle name="style1489934996871" xfId="17778" xr:uid="{00000000-0005-0000-0000-0000994B0000}"/>
    <cellStyle name="style1489934996965" xfId="17779" xr:uid="{00000000-0005-0000-0000-00009A4B0000}"/>
    <cellStyle name="style1489934997043" xfId="17780" xr:uid="{00000000-0005-0000-0000-00009B4B0000}"/>
    <cellStyle name="style1489934997152" xfId="17781" xr:uid="{00000000-0005-0000-0000-00009C4B0000}"/>
    <cellStyle name="style1489934997262" xfId="17782" xr:uid="{00000000-0005-0000-0000-00009D4B0000}"/>
    <cellStyle name="style1489934997371" xfId="17783" xr:uid="{00000000-0005-0000-0000-00009E4B0000}"/>
    <cellStyle name="style1489934997465" xfId="17784" xr:uid="{00000000-0005-0000-0000-00009F4B0000}"/>
    <cellStyle name="style1489934997572" xfId="17785" xr:uid="{00000000-0005-0000-0000-0000A04B0000}"/>
    <cellStyle name="style1489934997653" xfId="17786" xr:uid="{00000000-0005-0000-0000-0000A14B0000}"/>
    <cellStyle name="style1489934997762" xfId="17787" xr:uid="{00000000-0005-0000-0000-0000A24B0000}"/>
    <cellStyle name="style1489937798526" xfId="17788" xr:uid="{00000000-0005-0000-0000-0000A34B0000}"/>
    <cellStyle name="style1489937798651" xfId="17789" xr:uid="{00000000-0005-0000-0000-0000A44B0000}"/>
    <cellStyle name="style1489937798768" xfId="17790" xr:uid="{00000000-0005-0000-0000-0000A54B0000}"/>
    <cellStyle name="style1489937798918" xfId="17791" xr:uid="{00000000-0005-0000-0000-0000A64B0000}"/>
    <cellStyle name="style1489937799043" xfId="17792" xr:uid="{00000000-0005-0000-0000-0000A74B0000}"/>
    <cellStyle name="style1489937799152" xfId="17793" xr:uid="{00000000-0005-0000-0000-0000A84B0000}"/>
    <cellStyle name="style1489937799263" xfId="17794" xr:uid="{00000000-0005-0000-0000-0000A94B0000}"/>
    <cellStyle name="style1489937799357" xfId="17795" xr:uid="{00000000-0005-0000-0000-0000AA4B0000}"/>
    <cellStyle name="style1489937799435" xfId="17796" xr:uid="{00000000-0005-0000-0000-0000AB4B0000}"/>
    <cellStyle name="style1489937799544" xfId="17797" xr:uid="{00000000-0005-0000-0000-0000AC4B0000}"/>
    <cellStyle name="style1489937799669" xfId="17798" xr:uid="{00000000-0005-0000-0000-0000AD4B0000}"/>
    <cellStyle name="style1489937799779" xfId="17799" xr:uid="{00000000-0005-0000-0000-0000AE4B0000}"/>
    <cellStyle name="style1489937799857" xfId="17800" xr:uid="{00000000-0005-0000-0000-0000AF4B0000}"/>
    <cellStyle name="style1489937799935" xfId="17801" xr:uid="{00000000-0005-0000-0000-0000B04B0000}"/>
    <cellStyle name="style1489937800060" xfId="17802" xr:uid="{00000000-0005-0000-0000-0000B14B0000}"/>
    <cellStyle name="style1489937800154" xfId="17803" xr:uid="{00000000-0005-0000-0000-0000B24B0000}"/>
    <cellStyle name="style1489937800283" xfId="17804" xr:uid="{00000000-0005-0000-0000-0000B34B0000}"/>
    <cellStyle name="style1489937800403" xfId="17805" xr:uid="{00000000-0005-0000-0000-0000B44B0000}"/>
    <cellStyle name="style1489937800513" xfId="17806" xr:uid="{00000000-0005-0000-0000-0000B54B0000}"/>
    <cellStyle name="style1489937800638" xfId="17807" xr:uid="{00000000-0005-0000-0000-0000B64B0000}"/>
    <cellStyle name="style1489937800763" xfId="17808" xr:uid="{00000000-0005-0000-0000-0000B74B0000}"/>
    <cellStyle name="style1489937800904" xfId="17809" xr:uid="{00000000-0005-0000-0000-0000B84B0000}"/>
    <cellStyle name="style1489937801014" xfId="17810" xr:uid="{00000000-0005-0000-0000-0000B94B0000}"/>
    <cellStyle name="style1489937801123" xfId="17811" xr:uid="{00000000-0005-0000-0000-0000BA4B0000}"/>
    <cellStyle name="style1489937801233" xfId="17812" xr:uid="{00000000-0005-0000-0000-0000BB4B0000}"/>
    <cellStyle name="style1489937801358" xfId="17813" xr:uid="{00000000-0005-0000-0000-0000BC4B0000}"/>
    <cellStyle name="style1489937801436" xfId="17814" xr:uid="{00000000-0005-0000-0000-0000BD4B0000}"/>
    <cellStyle name="style1489937801561" xfId="17815" xr:uid="{00000000-0005-0000-0000-0000BE4B0000}"/>
    <cellStyle name="style1489937801686" xfId="17816" xr:uid="{00000000-0005-0000-0000-0000BF4B0000}"/>
    <cellStyle name="style1489937801820" xfId="17817" xr:uid="{00000000-0005-0000-0000-0000C04B0000}"/>
    <cellStyle name="style1489937801905" xfId="17818" xr:uid="{00000000-0005-0000-0000-0000C14B0000}"/>
    <cellStyle name="style1489937842433" xfId="17819" xr:uid="{00000000-0005-0000-0000-0000C24B0000}"/>
    <cellStyle name="style1489937842539" xfId="17820" xr:uid="{00000000-0005-0000-0000-0000C34B0000}"/>
    <cellStyle name="style1489937842620" xfId="17821" xr:uid="{00000000-0005-0000-0000-0000C44B0000}"/>
    <cellStyle name="style1489937842713" xfId="17822" xr:uid="{00000000-0005-0000-0000-0000C54B0000}"/>
    <cellStyle name="style1489937842807" xfId="17823" xr:uid="{00000000-0005-0000-0000-0000C64B0000}"/>
    <cellStyle name="style1489937842917" xfId="17824" xr:uid="{00000000-0005-0000-0000-0000C74B0000}"/>
    <cellStyle name="style1489937843011" xfId="17825" xr:uid="{00000000-0005-0000-0000-0000C84B0000}"/>
    <cellStyle name="style1489937843105" xfId="17826" xr:uid="{00000000-0005-0000-0000-0000C94B0000}"/>
    <cellStyle name="style1489937843183" xfId="17827" xr:uid="{00000000-0005-0000-0000-0000CA4B0000}"/>
    <cellStyle name="style1489937843293" xfId="17828" xr:uid="{00000000-0005-0000-0000-0000CB4B0000}"/>
    <cellStyle name="style1489937843386" xfId="17829" xr:uid="{00000000-0005-0000-0000-0000CC4B0000}"/>
    <cellStyle name="style1489937843464" xfId="17830" xr:uid="{00000000-0005-0000-0000-0000CD4B0000}"/>
    <cellStyle name="style1489937843558" xfId="17831" xr:uid="{00000000-0005-0000-0000-0000CE4B0000}"/>
    <cellStyle name="style1489937843622" xfId="17832" xr:uid="{00000000-0005-0000-0000-0000CF4B0000}"/>
    <cellStyle name="style1489937843700" xfId="17833" xr:uid="{00000000-0005-0000-0000-0000D04B0000}"/>
    <cellStyle name="style1489937843794" xfId="17834" xr:uid="{00000000-0005-0000-0000-0000D14B0000}"/>
    <cellStyle name="style1489937843888" xfId="17835" xr:uid="{00000000-0005-0000-0000-0000D24B0000}"/>
    <cellStyle name="style1489937843997" xfId="17836" xr:uid="{00000000-0005-0000-0000-0000D34B0000}"/>
    <cellStyle name="style1489937844091" xfId="17837" xr:uid="{00000000-0005-0000-0000-0000D44B0000}"/>
    <cellStyle name="style1489937844169" xfId="17838" xr:uid="{00000000-0005-0000-0000-0000D54B0000}"/>
    <cellStyle name="style1489937844278" xfId="17839" xr:uid="{00000000-0005-0000-0000-0000D64B0000}"/>
    <cellStyle name="style1489937844372" xfId="17840" xr:uid="{00000000-0005-0000-0000-0000D74B0000}"/>
    <cellStyle name="style1489937844466" xfId="17841" xr:uid="{00000000-0005-0000-0000-0000D84B0000}"/>
    <cellStyle name="style1489937844565" xfId="17842" xr:uid="{00000000-0005-0000-0000-0000D94B0000}"/>
    <cellStyle name="style1489937844655" xfId="17843" xr:uid="{00000000-0005-0000-0000-0000DA4B0000}"/>
    <cellStyle name="style1489937844733" xfId="17844" xr:uid="{00000000-0005-0000-0000-0000DB4B0000}"/>
    <cellStyle name="style1489937844811" xfId="17845" xr:uid="{00000000-0005-0000-0000-0000DC4B0000}"/>
    <cellStyle name="style1489937844920" xfId="17846" xr:uid="{00000000-0005-0000-0000-0000DD4B0000}"/>
    <cellStyle name="style1489937845062" xfId="17847" xr:uid="{00000000-0005-0000-0000-0000DE4B0000}"/>
    <cellStyle name="style1489937845170" xfId="17848" xr:uid="{00000000-0005-0000-0000-0000DF4B0000}"/>
    <cellStyle name="style1489937845248" xfId="17849" xr:uid="{00000000-0005-0000-0000-0000E04B0000}"/>
    <cellStyle name="style1489937885852" xfId="17850" xr:uid="{00000000-0005-0000-0000-0000E14B0000}"/>
    <cellStyle name="style1489937885961" xfId="17851" xr:uid="{00000000-0005-0000-0000-0000E24B0000}"/>
    <cellStyle name="style1489937886055" xfId="17852" xr:uid="{00000000-0005-0000-0000-0000E34B0000}"/>
    <cellStyle name="style1489937886149" xfId="17853" xr:uid="{00000000-0005-0000-0000-0000E44B0000}"/>
    <cellStyle name="style1489937886242" xfId="17854" xr:uid="{00000000-0005-0000-0000-0000E54B0000}"/>
    <cellStyle name="style1489937886336" xfId="17855" xr:uid="{00000000-0005-0000-0000-0000E64B0000}"/>
    <cellStyle name="style1489937886430" xfId="17856" xr:uid="{00000000-0005-0000-0000-0000E74B0000}"/>
    <cellStyle name="style1489937886524" xfId="17857" xr:uid="{00000000-0005-0000-0000-0000E84B0000}"/>
    <cellStyle name="style1489937886602" xfId="17858" xr:uid="{00000000-0005-0000-0000-0000E94B0000}"/>
    <cellStyle name="style1489937886711" xfId="17859" xr:uid="{00000000-0005-0000-0000-0000EA4B0000}"/>
    <cellStyle name="style1489937886806" xfId="17860" xr:uid="{00000000-0005-0000-0000-0000EB4B0000}"/>
    <cellStyle name="style1489937886900" xfId="17861" xr:uid="{00000000-0005-0000-0000-0000EC4B0000}"/>
    <cellStyle name="style1489937886978" xfId="17862" xr:uid="{00000000-0005-0000-0000-0000ED4B0000}"/>
    <cellStyle name="style1489937887056" xfId="17863" xr:uid="{00000000-0005-0000-0000-0000EE4B0000}"/>
    <cellStyle name="style1489937887134" xfId="17864" xr:uid="{00000000-0005-0000-0000-0000EF4B0000}"/>
    <cellStyle name="style1489937887213" xfId="17865" xr:uid="{00000000-0005-0000-0000-0000F04B0000}"/>
    <cellStyle name="style1489937887305" xfId="17866" xr:uid="{00000000-0005-0000-0000-0000F14B0000}"/>
    <cellStyle name="style1489937887399" xfId="17867" xr:uid="{00000000-0005-0000-0000-0000F24B0000}"/>
    <cellStyle name="style1489937887493" xfId="17868" xr:uid="{00000000-0005-0000-0000-0000F34B0000}"/>
    <cellStyle name="style1489937887587" xfId="17869" xr:uid="{00000000-0005-0000-0000-0000F44B0000}"/>
    <cellStyle name="style1489937887680" xfId="17870" xr:uid="{00000000-0005-0000-0000-0000F54B0000}"/>
    <cellStyle name="style1489937887781" xfId="17871" xr:uid="{00000000-0005-0000-0000-0000F64B0000}"/>
    <cellStyle name="style1489937887869" xfId="17872" xr:uid="{00000000-0005-0000-0000-0000F74B0000}"/>
    <cellStyle name="style1489937887963" xfId="17873" xr:uid="{00000000-0005-0000-0000-0000F84B0000}"/>
    <cellStyle name="style1489937888041" xfId="17874" xr:uid="{00000000-0005-0000-0000-0000F94B0000}"/>
    <cellStyle name="style1489937888135" xfId="17875" xr:uid="{00000000-0005-0000-0000-0000FA4B0000}"/>
    <cellStyle name="style1489937888213" xfId="17876" xr:uid="{00000000-0005-0000-0000-0000FB4B0000}"/>
    <cellStyle name="style1489937888322" xfId="17877" xr:uid="{00000000-0005-0000-0000-0000FC4B0000}"/>
    <cellStyle name="style1489937888432" xfId="17878" xr:uid="{00000000-0005-0000-0000-0000FD4B0000}"/>
    <cellStyle name="style1489937888541" xfId="17879" xr:uid="{00000000-0005-0000-0000-0000FE4B0000}"/>
    <cellStyle name="style1489937888619" xfId="17880" xr:uid="{00000000-0005-0000-0000-0000FF4B0000}"/>
    <cellStyle name="style1489939911416" xfId="20548" xr:uid="{00000000-0005-0000-0000-0000004C0000}"/>
    <cellStyle name="style1489939911556" xfId="20549" xr:uid="{00000000-0005-0000-0000-0000014C0000}"/>
    <cellStyle name="style1489939911665" xfId="20550" xr:uid="{00000000-0005-0000-0000-0000024C0000}"/>
    <cellStyle name="style1489939911774" xfId="20551" xr:uid="{00000000-0005-0000-0000-0000034C0000}"/>
    <cellStyle name="style1489939911868" xfId="20552" xr:uid="{00000000-0005-0000-0000-0000044C0000}"/>
    <cellStyle name="style1489939911997" xfId="20553" xr:uid="{00000000-0005-0000-0000-0000054C0000}"/>
    <cellStyle name="style1489939912104" xfId="20554" xr:uid="{00000000-0005-0000-0000-0000064C0000}"/>
    <cellStyle name="style1489939912213" xfId="20555" xr:uid="{00000000-0005-0000-0000-0000074C0000}"/>
    <cellStyle name="style1489939912338" xfId="20556" xr:uid="{00000000-0005-0000-0000-0000084C0000}"/>
    <cellStyle name="style1489939912448" xfId="20557" xr:uid="{00000000-0005-0000-0000-0000094C0000}"/>
    <cellStyle name="style1489939912557" xfId="20558" xr:uid="{00000000-0005-0000-0000-00000A4C0000}"/>
    <cellStyle name="style1489939912667" xfId="20559" xr:uid="{00000000-0005-0000-0000-00000B4C0000}"/>
    <cellStyle name="style1489939912776" xfId="20560" xr:uid="{00000000-0005-0000-0000-00000C4C0000}"/>
    <cellStyle name="style1489939912917" xfId="20561" xr:uid="{00000000-0005-0000-0000-00000D4C0000}"/>
    <cellStyle name="style1489939913037" xfId="20562" xr:uid="{00000000-0005-0000-0000-00000E4C0000}"/>
    <cellStyle name="style1489939913136" xfId="20563" xr:uid="{00000000-0005-0000-0000-00000F4C0000}"/>
    <cellStyle name="style1489939913246" xfId="20564" xr:uid="{00000000-0005-0000-0000-0000104C0000}"/>
    <cellStyle name="style1489939913386" xfId="20565" xr:uid="{00000000-0005-0000-0000-0000114C0000}"/>
    <cellStyle name="style1489939913513" xfId="20566" xr:uid="{00000000-0005-0000-0000-0000124C0000}"/>
    <cellStyle name="style1489939913620" xfId="20567" xr:uid="{00000000-0005-0000-0000-0000134C0000}"/>
    <cellStyle name="style1489939913730" xfId="20568" xr:uid="{00000000-0005-0000-0000-0000144C0000}"/>
    <cellStyle name="style1489939913839" xfId="20569" xr:uid="{00000000-0005-0000-0000-0000154C0000}"/>
    <cellStyle name="style1489939913948" xfId="20570" xr:uid="{00000000-0005-0000-0000-0000164C0000}"/>
    <cellStyle name="style1489939914057" xfId="20571" xr:uid="{00000000-0005-0000-0000-0000174C0000}"/>
    <cellStyle name="style1489939914168" xfId="20572" xr:uid="{00000000-0005-0000-0000-0000184C0000}"/>
    <cellStyle name="style1489939914262" xfId="20573" xr:uid="{00000000-0005-0000-0000-0000194C0000}"/>
    <cellStyle name="style1489939914387" xfId="20574" xr:uid="{00000000-0005-0000-0000-00001A4C0000}"/>
    <cellStyle name="style1489939914512" xfId="20575" xr:uid="{00000000-0005-0000-0000-00001B4C0000}"/>
    <cellStyle name="style1489939914622" xfId="20576" xr:uid="{00000000-0005-0000-0000-00001C4C0000}"/>
    <cellStyle name="style1489939914731" xfId="20577" xr:uid="{00000000-0005-0000-0000-00001D4C0000}"/>
    <cellStyle name="style1489939914887" xfId="20578" xr:uid="{00000000-0005-0000-0000-00001E4C0000}"/>
    <cellStyle name="style1489939914997" xfId="20579" xr:uid="{00000000-0005-0000-0000-00001F4C0000}"/>
    <cellStyle name="style1489939915107" xfId="20580" xr:uid="{00000000-0005-0000-0000-0000204C0000}"/>
    <cellStyle name="style1489939915217" xfId="20581" xr:uid="{00000000-0005-0000-0000-0000214C0000}"/>
    <cellStyle name="style1489939955790" xfId="20582" xr:uid="{00000000-0005-0000-0000-0000224C0000}"/>
    <cellStyle name="style1489939955899" xfId="20583" xr:uid="{00000000-0005-0000-0000-0000234C0000}"/>
    <cellStyle name="style1489939955993" xfId="20584" xr:uid="{00000000-0005-0000-0000-0000244C0000}"/>
    <cellStyle name="style1489939956087" xfId="20585" xr:uid="{00000000-0005-0000-0000-0000254C0000}"/>
    <cellStyle name="style1489939956181" xfId="20586" xr:uid="{00000000-0005-0000-0000-0000264C0000}"/>
    <cellStyle name="style1489939956288" xfId="20587" xr:uid="{00000000-0005-0000-0000-0000274C0000}"/>
    <cellStyle name="style1489939956384" xfId="20588" xr:uid="{00000000-0005-0000-0000-0000284C0000}"/>
    <cellStyle name="style1489939956467" xfId="20589" xr:uid="{00000000-0005-0000-0000-0000294C0000}"/>
    <cellStyle name="style1489939956576" xfId="20590" xr:uid="{00000000-0005-0000-0000-00002A4C0000}"/>
    <cellStyle name="style1489939956685" xfId="20591" xr:uid="{00000000-0005-0000-0000-00002B4C0000}"/>
    <cellStyle name="style1489939956790" xfId="20592" xr:uid="{00000000-0005-0000-0000-00002C4C0000}"/>
    <cellStyle name="style1489939956885" xfId="20593" xr:uid="{00000000-0005-0000-0000-00002D4C0000}"/>
    <cellStyle name="style1489939956978" xfId="20594" xr:uid="{00000000-0005-0000-0000-00002E4C0000}"/>
    <cellStyle name="style1489939957072" xfId="20595" xr:uid="{00000000-0005-0000-0000-00002F4C0000}"/>
    <cellStyle name="style1489939957181" xfId="20596" xr:uid="{00000000-0005-0000-0000-0000304C0000}"/>
    <cellStyle name="style1489939957289" xfId="20597" xr:uid="{00000000-0005-0000-0000-0000314C0000}"/>
    <cellStyle name="style1489939957370" xfId="20598" xr:uid="{00000000-0005-0000-0000-0000324C0000}"/>
    <cellStyle name="style1489939957480" xfId="20599" xr:uid="{00000000-0005-0000-0000-0000334C0000}"/>
    <cellStyle name="style1489939957573" xfId="20600" xr:uid="{00000000-0005-0000-0000-0000344C0000}"/>
    <cellStyle name="style1489939957683" xfId="20601" xr:uid="{00000000-0005-0000-0000-0000354C0000}"/>
    <cellStyle name="style1489939957791" xfId="20602" xr:uid="{00000000-0005-0000-0000-0000364C0000}"/>
    <cellStyle name="style1489939957885" xfId="20603" xr:uid="{00000000-0005-0000-0000-0000374C0000}"/>
    <cellStyle name="style1489939957979" xfId="20604" xr:uid="{00000000-0005-0000-0000-0000384C0000}"/>
    <cellStyle name="style1489939958073" xfId="20605" xr:uid="{00000000-0005-0000-0000-0000394C0000}"/>
    <cellStyle name="style1489939958182" xfId="20606" xr:uid="{00000000-0005-0000-0000-00003A4C0000}"/>
    <cellStyle name="style1489939958276" xfId="20607" xr:uid="{00000000-0005-0000-0000-00003B4C0000}"/>
    <cellStyle name="style1489939958371" xfId="20608" xr:uid="{00000000-0005-0000-0000-00003C4C0000}"/>
    <cellStyle name="style1489939958511" xfId="20609" xr:uid="{00000000-0005-0000-0000-00003D4C0000}"/>
    <cellStyle name="style1489939958605" xfId="20610" xr:uid="{00000000-0005-0000-0000-00003E4C0000}"/>
    <cellStyle name="style1489939958715" xfId="20611" xr:uid="{00000000-0005-0000-0000-00003F4C0000}"/>
    <cellStyle name="style1489939958824" xfId="20612" xr:uid="{00000000-0005-0000-0000-0000404C0000}"/>
    <cellStyle name="style1489939958980" xfId="20613" xr:uid="{00000000-0005-0000-0000-0000414C0000}"/>
    <cellStyle name="style1489939959074" xfId="20614" xr:uid="{00000000-0005-0000-0000-0000424C0000}"/>
    <cellStyle name="style1489939959168" xfId="20615" xr:uid="{00000000-0005-0000-0000-0000434C0000}"/>
    <cellStyle name="style1489939959277" xfId="20616" xr:uid="{00000000-0005-0000-0000-0000444C0000}"/>
    <cellStyle name="style1489939959357" xfId="20617" xr:uid="{00000000-0005-0000-0000-0000454C0000}"/>
    <cellStyle name="style1489939959435" xfId="20618" xr:uid="{00000000-0005-0000-0000-0000464C0000}"/>
    <cellStyle name="style1489939959497" xfId="20619" xr:uid="{00000000-0005-0000-0000-0000474C0000}"/>
    <cellStyle name="style1489939959575" xfId="20620" xr:uid="{00000000-0005-0000-0000-0000484C0000}"/>
    <cellStyle name="style1489939959747" xfId="20621" xr:uid="{00000000-0005-0000-0000-0000494C0000}"/>
    <cellStyle name="style1489939959829" xfId="20622" xr:uid="{00000000-0005-0000-0000-00004A4C0000}"/>
    <cellStyle name="style1489939959903" xfId="20623" xr:uid="{00000000-0005-0000-0000-00004B4C0000}"/>
    <cellStyle name="style1489939959981" xfId="20624" xr:uid="{00000000-0005-0000-0000-00004C4C0000}"/>
    <cellStyle name="style1489940000146" xfId="20625" xr:uid="{00000000-0005-0000-0000-00004D4C0000}"/>
    <cellStyle name="style1489940000271" xfId="20626" xr:uid="{00000000-0005-0000-0000-00004E4C0000}"/>
    <cellStyle name="style1489940000365" xfId="20627" xr:uid="{00000000-0005-0000-0000-00004F4C0000}"/>
    <cellStyle name="style1489940000459" xfId="20628" xr:uid="{00000000-0005-0000-0000-0000504C0000}"/>
    <cellStyle name="style1489940000554" xfId="20629" xr:uid="{00000000-0005-0000-0000-0000514C0000}"/>
    <cellStyle name="style1489940000647" xfId="20630" xr:uid="{00000000-0005-0000-0000-0000524C0000}"/>
    <cellStyle name="style1489940000741" xfId="20631" xr:uid="{00000000-0005-0000-0000-0000534C0000}"/>
    <cellStyle name="style1489940000835" xfId="20632" xr:uid="{00000000-0005-0000-0000-0000544C0000}"/>
    <cellStyle name="style1489940000913" xfId="20633" xr:uid="{00000000-0005-0000-0000-0000554C0000}"/>
    <cellStyle name="style1489940001022" xfId="20634" xr:uid="{00000000-0005-0000-0000-0000564C0000}"/>
    <cellStyle name="style1489940001116" xfId="20635" xr:uid="{00000000-0005-0000-0000-0000574C0000}"/>
    <cellStyle name="style1489940001256" xfId="20636" xr:uid="{00000000-0005-0000-0000-0000584C0000}"/>
    <cellStyle name="style1489940001350" xfId="20637" xr:uid="{00000000-0005-0000-0000-0000594C0000}"/>
    <cellStyle name="style1489940001444" xfId="20638" xr:uid="{00000000-0005-0000-0000-00005A4C0000}"/>
    <cellStyle name="style1489940001539" xfId="20639" xr:uid="{00000000-0005-0000-0000-00005B4C0000}"/>
    <cellStyle name="style1489940001632" xfId="20640" xr:uid="{00000000-0005-0000-0000-00005C4C0000}"/>
    <cellStyle name="style1489940001726" xfId="20641" xr:uid="{00000000-0005-0000-0000-00005D4C0000}"/>
    <cellStyle name="style1489940001820" xfId="20642" xr:uid="{00000000-0005-0000-0000-00005E4C0000}"/>
    <cellStyle name="style1489940001914" xfId="20643" xr:uid="{00000000-0005-0000-0000-00005F4C0000}"/>
    <cellStyle name="style1489940002025" xfId="20644" xr:uid="{00000000-0005-0000-0000-0000604C0000}"/>
    <cellStyle name="style1489940002133" xfId="20645" xr:uid="{00000000-0005-0000-0000-0000614C0000}"/>
    <cellStyle name="style1489940002227" xfId="20646" xr:uid="{00000000-0005-0000-0000-0000624C0000}"/>
    <cellStyle name="style1489940002321" xfId="20647" xr:uid="{00000000-0005-0000-0000-0000634C0000}"/>
    <cellStyle name="style1489940002414" xfId="20648" xr:uid="{00000000-0005-0000-0000-0000644C0000}"/>
    <cellStyle name="style1489940002519" xfId="20649" xr:uid="{00000000-0005-0000-0000-0000654C0000}"/>
    <cellStyle name="style1489940002601" xfId="20650" xr:uid="{00000000-0005-0000-0000-0000664C0000}"/>
    <cellStyle name="style1489940002695" xfId="20651" xr:uid="{00000000-0005-0000-0000-0000674C0000}"/>
    <cellStyle name="style1489940002788" xfId="20652" xr:uid="{00000000-0005-0000-0000-0000684C0000}"/>
    <cellStyle name="style1489940002882" xfId="20653" xr:uid="{00000000-0005-0000-0000-0000694C0000}"/>
    <cellStyle name="style1489940002976" xfId="20654" xr:uid="{00000000-0005-0000-0000-00006A4C0000}"/>
    <cellStyle name="style1489940003133" xfId="20655" xr:uid="{00000000-0005-0000-0000-00006B4C0000}"/>
    <cellStyle name="style1489940003258" xfId="20656" xr:uid="{00000000-0005-0000-0000-00006C4C0000}"/>
    <cellStyle name="style1489940003383" xfId="20657" xr:uid="{00000000-0005-0000-0000-00006D4C0000}"/>
    <cellStyle name="style1489940003493" xfId="20658" xr:uid="{00000000-0005-0000-0000-00006E4C0000}"/>
    <cellStyle name="style1489940045800" xfId="20659" xr:uid="{00000000-0005-0000-0000-00006F4C0000}"/>
    <cellStyle name="style1489940045894" xfId="20660" xr:uid="{00000000-0005-0000-0000-0000704C0000}"/>
    <cellStyle name="style1489940045987" xfId="20661" xr:uid="{00000000-0005-0000-0000-0000714C0000}"/>
    <cellStyle name="style1489940046066" xfId="20662" xr:uid="{00000000-0005-0000-0000-0000724C0000}"/>
    <cellStyle name="style1489940046159" xfId="20663" xr:uid="{00000000-0005-0000-0000-0000734C0000}"/>
    <cellStyle name="style1489940046253" xfId="20664" xr:uid="{00000000-0005-0000-0000-0000744C0000}"/>
    <cellStyle name="style1489940046347" xfId="20665" xr:uid="{00000000-0005-0000-0000-0000754C0000}"/>
    <cellStyle name="style1489940046457" xfId="20666" xr:uid="{00000000-0005-0000-0000-0000764C0000}"/>
    <cellStyle name="style1489940046550" xfId="20667" xr:uid="{00000000-0005-0000-0000-0000774C0000}"/>
    <cellStyle name="style1489940046660" xfId="20668" xr:uid="{00000000-0005-0000-0000-0000784C0000}"/>
    <cellStyle name="style1489940046753" xfId="20669" xr:uid="{00000000-0005-0000-0000-0000794C0000}"/>
    <cellStyle name="style1489940046833" xfId="20670" xr:uid="{00000000-0005-0000-0000-00007A4C0000}"/>
    <cellStyle name="style1489940046926" xfId="20671" xr:uid="{00000000-0005-0000-0000-00007B4C0000}"/>
    <cellStyle name="style1489940047020" xfId="20672" xr:uid="{00000000-0005-0000-0000-00007C4C0000}"/>
    <cellStyle name="style1489940047114" xfId="20673" xr:uid="{00000000-0005-0000-0000-00007D4C0000}"/>
    <cellStyle name="style1489940047208" xfId="20674" xr:uid="{00000000-0005-0000-0000-00007E4C0000}"/>
    <cellStyle name="style1489940047302" xfId="20675" xr:uid="{00000000-0005-0000-0000-00007F4C0000}"/>
    <cellStyle name="style1489940047411" xfId="20676" xr:uid="{00000000-0005-0000-0000-0000804C0000}"/>
    <cellStyle name="style1489940047520" xfId="20677" xr:uid="{00000000-0005-0000-0000-0000814C0000}"/>
    <cellStyle name="style1489940047614" xfId="20678" xr:uid="{00000000-0005-0000-0000-0000824C0000}"/>
    <cellStyle name="style1489940047708" xfId="20679" xr:uid="{00000000-0005-0000-0000-0000834C0000}"/>
    <cellStyle name="style1489940047803" xfId="20680" xr:uid="{00000000-0005-0000-0000-0000844C0000}"/>
    <cellStyle name="style1489940047896" xfId="20681" xr:uid="{00000000-0005-0000-0000-0000854C0000}"/>
    <cellStyle name="style1489940047990" xfId="20682" xr:uid="{00000000-0005-0000-0000-0000864C0000}"/>
    <cellStyle name="style1489940048084" xfId="20683" xr:uid="{00000000-0005-0000-0000-0000874C0000}"/>
    <cellStyle name="style1489940048162" xfId="20684" xr:uid="{00000000-0005-0000-0000-0000884C0000}"/>
    <cellStyle name="style1489940048270" xfId="20685" xr:uid="{00000000-0005-0000-0000-0000894C0000}"/>
    <cellStyle name="style1489940048412" xfId="20686" xr:uid="{00000000-0005-0000-0000-00008A4C0000}"/>
    <cellStyle name="style1489940048506" xfId="20687" xr:uid="{00000000-0005-0000-0000-00008B4C0000}"/>
    <cellStyle name="style1489940048600" xfId="20688" xr:uid="{00000000-0005-0000-0000-00008C4C0000}"/>
    <cellStyle name="style1489940048709" xfId="20689" xr:uid="{00000000-0005-0000-0000-00008D4C0000}"/>
    <cellStyle name="style1489940048804" xfId="20690" xr:uid="{00000000-0005-0000-0000-00008E4C0000}"/>
    <cellStyle name="style1489940048898" xfId="20691" xr:uid="{00000000-0005-0000-0000-00008F4C0000}"/>
    <cellStyle name="style1489940048992" xfId="20692" xr:uid="{00000000-0005-0000-0000-0000904C0000}"/>
    <cellStyle name="style1489940049101" xfId="20693" xr:uid="{00000000-0005-0000-0000-0000914C0000}"/>
    <cellStyle name="style1489940049179" xfId="20694" xr:uid="{00000000-0005-0000-0000-0000924C0000}"/>
    <cellStyle name="style1489940049257" xfId="20695" xr:uid="{00000000-0005-0000-0000-0000934C0000}"/>
    <cellStyle name="style1489940049335" xfId="20696" xr:uid="{00000000-0005-0000-0000-0000944C0000}"/>
    <cellStyle name="style1489940049413" xfId="20697" xr:uid="{00000000-0005-0000-0000-0000954C0000}"/>
    <cellStyle name="style1489940049506" xfId="20698" xr:uid="{00000000-0005-0000-0000-0000964C0000}"/>
    <cellStyle name="style1489940049600" xfId="20699" xr:uid="{00000000-0005-0000-0000-0000974C0000}"/>
    <cellStyle name="style1489940049678" xfId="20700" xr:uid="{00000000-0005-0000-0000-0000984C0000}"/>
    <cellStyle name="style1489940049820" xfId="20701" xr:uid="{00000000-0005-0000-0000-0000994C0000}"/>
    <cellStyle name="style1489940049898" xfId="20702" xr:uid="{00000000-0005-0000-0000-00009A4C0000}"/>
    <cellStyle name="style1489940049976" xfId="20703" xr:uid="{00000000-0005-0000-0000-00009B4C0000}"/>
    <cellStyle name="style1489940050055" xfId="20704" xr:uid="{00000000-0005-0000-0000-00009C4C0000}"/>
    <cellStyle name="style1489940090313" xfId="20705" xr:uid="{00000000-0005-0000-0000-00009D4C0000}"/>
    <cellStyle name="style1489940090422" xfId="20706" xr:uid="{00000000-0005-0000-0000-00009E4C0000}"/>
    <cellStyle name="style1489940090517" xfId="20707" xr:uid="{00000000-0005-0000-0000-00009F4C0000}"/>
    <cellStyle name="style1489940090611" xfId="20708" xr:uid="{00000000-0005-0000-0000-0000A04C0000}"/>
    <cellStyle name="style1489940090689" xfId="20709" xr:uid="{00000000-0005-0000-0000-0000A14C0000}"/>
    <cellStyle name="style1489940090798" xfId="20710" xr:uid="{00000000-0005-0000-0000-0000A24C0000}"/>
    <cellStyle name="style1489940090908" xfId="20711" xr:uid="{00000000-0005-0000-0000-0000A34C0000}"/>
    <cellStyle name="style1489940091001" xfId="20712" xr:uid="{00000000-0005-0000-0000-0000A44C0000}"/>
    <cellStyle name="style1489940091094" xfId="20713" xr:uid="{00000000-0005-0000-0000-0000A54C0000}"/>
    <cellStyle name="style1489940091188" xfId="20714" xr:uid="{00000000-0005-0000-0000-0000A64C0000}"/>
    <cellStyle name="style1489940091282" xfId="20715" xr:uid="{00000000-0005-0000-0000-0000A74C0000}"/>
    <cellStyle name="style1489940091376" xfId="20716" xr:uid="{00000000-0005-0000-0000-0000A84C0000}"/>
    <cellStyle name="style1489940091478" xfId="20717" xr:uid="{00000000-0005-0000-0000-0000A94C0000}"/>
    <cellStyle name="style1489940091564" xfId="20718" xr:uid="{00000000-0005-0000-0000-0000AA4C0000}"/>
    <cellStyle name="style1489940091658" xfId="20719" xr:uid="{00000000-0005-0000-0000-0000AB4C0000}"/>
    <cellStyle name="style1489940091752" xfId="20720" xr:uid="{00000000-0005-0000-0000-0000AC4C0000}"/>
    <cellStyle name="style1489940091846" xfId="20721" xr:uid="{00000000-0005-0000-0000-0000AD4C0000}"/>
    <cellStyle name="style1489940091955" xfId="20722" xr:uid="{00000000-0005-0000-0000-0000AE4C0000}"/>
    <cellStyle name="style1489940092049" xfId="20723" xr:uid="{00000000-0005-0000-0000-0000AF4C0000}"/>
    <cellStyle name="style1489940092143" xfId="20724" xr:uid="{00000000-0005-0000-0000-0000B04C0000}"/>
    <cellStyle name="style1489940092237" xfId="20725" xr:uid="{00000000-0005-0000-0000-0000B14C0000}"/>
    <cellStyle name="style1489940092330" xfId="20726" xr:uid="{00000000-0005-0000-0000-0000B24C0000}"/>
    <cellStyle name="style1489940092424" xfId="20727" xr:uid="{00000000-0005-0000-0000-0000B34C0000}"/>
    <cellStyle name="style1489940092518" xfId="20728" xr:uid="{00000000-0005-0000-0000-0000B44C0000}"/>
    <cellStyle name="style1489940092612" xfId="20729" xr:uid="{00000000-0005-0000-0000-0000B54C0000}"/>
    <cellStyle name="style1489940092721" xfId="20730" xr:uid="{00000000-0005-0000-0000-0000B64C0000}"/>
    <cellStyle name="style1489940092815" xfId="20731" xr:uid="{00000000-0005-0000-0000-0000B74C0000}"/>
    <cellStyle name="style1489940092909" xfId="20732" xr:uid="{00000000-0005-0000-0000-0000B84C0000}"/>
    <cellStyle name="style1489940093024" xfId="20733" xr:uid="{00000000-0005-0000-0000-0000B94C0000}"/>
    <cellStyle name="style1489940093113" xfId="20734" xr:uid="{00000000-0005-0000-0000-0000BA4C0000}"/>
    <cellStyle name="style1489940093191" xfId="20735" xr:uid="{00000000-0005-0000-0000-0000BB4C0000}"/>
    <cellStyle name="style1489940093285" xfId="20736" xr:uid="{00000000-0005-0000-0000-0000BC4C0000}"/>
    <cellStyle name="style1489940093379" xfId="20737" xr:uid="{00000000-0005-0000-0000-0000BD4C0000}"/>
    <cellStyle name="style1489940093472" xfId="20738" xr:uid="{00000000-0005-0000-0000-0000BE4C0000}"/>
    <cellStyle name="style1489940093582" xfId="20739" xr:uid="{00000000-0005-0000-0000-0000BF4C0000}"/>
    <cellStyle name="style1489940093660" xfId="20740" xr:uid="{00000000-0005-0000-0000-0000C04C0000}"/>
    <cellStyle name="style1489940093738" xfId="20741" xr:uid="{00000000-0005-0000-0000-0000C14C0000}"/>
    <cellStyle name="style1489940093816" xfId="20742" xr:uid="{00000000-0005-0000-0000-0000C24C0000}"/>
    <cellStyle name="style1489940093894" xfId="20743" xr:uid="{00000000-0005-0000-0000-0000C34C0000}"/>
    <cellStyle name="style1489940093973" xfId="20744" xr:uid="{00000000-0005-0000-0000-0000C44C0000}"/>
    <cellStyle name="style1489940094068" xfId="20745" xr:uid="{00000000-0005-0000-0000-0000C54C0000}"/>
    <cellStyle name="style1489940094146" xfId="20746" xr:uid="{00000000-0005-0000-0000-0000C64C0000}"/>
    <cellStyle name="style1489940094224" xfId="20747" xr:uid="{00000000-0005-0000-0000-0000C74C0000}"/>
    <cellStyle name="style1489940094302" xfId="20748" xr:uid="{00000000-0005-0000-0000-0000C84C0000}"/>
    <cellStyle name="style1489940094380" xfId="20749" xr:uid="{00000000-0005-0000-0000-0000C94C0000}"/>
    <cellStyle name="style1489940094458" xfId="20750" xr:uid="{00000000-0005-0000-0000-0000CA4C0000}"/>
    <cellStyle name="style1489940133983" xfId="20751" xr:uid="{00000000-0005-0000-0000-0000CB4C0000}"/>
    <cellStyle name="style1489940134093" xfId="20752" xr:uid="{00000000-0005-0000-0000-0000CC4C0000}"/>
    <cellStyle name="style1489940134231" xfId="20753" xr:uid="{00000000-0005-0000-0000-0000CD4C0000}"/>
    <cellStyle name="style1489940134327" xfId="20754" xr:uid="{00000000-0005-0000-0000-0000CE4C0000}"/>
    <cellStyle name="style1489940134421" xfId="20755" xr:uid="{00000000-0005-0000-0000-0000CF4C0000}"/>
    <cellStyle name="style1489940134530" xfId="20756" xr:uid="{00000000-0005-0000-0000-0000D04C0000}"/>
    <cellStyle name="style1489940134640" xfId="20757" xr:uid="{00000000-0005-0000-0000-0000D14C0000}"/>
    <cellStyle name="style1489940134735" xfId="20758" xr:uid="{00000000-0005-0000-0000-0000D24C0000}"/>
    <cellStyle name="style1489940134828" xfId="20759" xr:uid="{00000000-0005-0000-0000-0000D34C0000}"/>
    <cellStyle name="style1489940134907" xfId="20760" xr:uid="{00000000-0005-0000-0000-0000D44C0000}"/>
    <cellStyle name="style1489940135000" xfId="20761" xr:uid="{00000000-0005-0000-0000-0000D54C0000}"/>
    <cellStyle name="style1489940135094" xfId="20762" xr:uid="{00000000-0005-0000-0000-0000D64C0000}"/>
    <cellStyle name="style1489940135188" xfId="20763" xr:uid="{00000000-0005-0000-0000-0000D74C0000}"/>
    <cellStyle name="style1489940135282" xfId="20764" xr:uid="{00000000-0005-0000-0000-0000D84C0000}"/>
    <cellStyle name="style1489940135391" xfId="20765" xr:uid="{00000000-0005-0000-0000-0000D94C0000}"/>
    <cellStyle name="style1489940135500" xfId="20766" xr:uid="{00000000-0005-0000-0000-0000DA4C0000}"/>
    <cellStyle name="style1489940135594" xfId="20767" xr:uid="{00000000-0005-0000-0000-0000DB4C0000}"/>
    <cellStyle name="style1489940135704" xfId="20768" xr:uid="{00000000-0005-0000-0000-0000DC4C0000}"/>
    <cellStyle name="style1489940135814" xfId="20769" xr:uid="{00000000-0005-0000-0000-0000DD4C0000}"/>
    <cellStyle name="style1489940135908" xfId="20770" xr:uid="{00000000-0005-0000-0000-0000DE4C0000}"/>
    <cellStyle name="style1489940177307" xfId="20771" xr:uid="{00000000-0005-0000-0000-0000DF4C0000}"/>
    <cellStyle name="style1489940177415" xfId="20772" xr:uid="{00000000-0005-0000-0000-0000E04C0000}"/>
    <cellStyle name="style1489940177510" xfId="20773" xr:uid="{00000000-0005-0000-0000-0000E14C0000}"/>
    <cellStyle name="style1489940177604" xfId="20774" xr:uid="{00000000-0005-0000-0000-0000E24C0000}"/>
    <cellStyle name="style1489940177713" xfId="20775" xr:uid="{00000000-0005-0000-0000-0000E34C0000}"/>
    <cellStyle name="style1489940177776" xfId="20776" xr:uid="{00000000-0005-0000-0000-0000E44C0000}"/>
    <cellStyle name="style1489940177854" xfId="20777" xr:uid="{00000000-0005-0000-0000-0000E54C0000}"/>
    <cellStyle name="style1489940177964" xfId="20778" xr:uid="{00000000-0005-0000-0000-0000E64C0000}"/>
    <cellStyle name="style1489940178042" xfId="20779" xr:uid="{00000000-0005-0000-0000-0000E74C0000}"/>
    <cellStyle name="style1489940178136" xfId="20780" xr:uid="{00000000-0005-0000-0000-0000E84C0000}"/>
    <cellStyle name="style1489940178230" xfId="20781" xr:uid="{00000000-0005-0000-0000-0000E94C0000}"/>
    <cellStyle name="style1489940178323" xfId="20782" xr:uid="{00000000-0005-0000-0000-0000EA4C0000}"/>
    <cellStyle name="style1489940178401" xfId="20783" xr:uid="{00000000-0005-0000-0000-0000EB4C0000}"/>
    <cellStyle name="style1489940178496" xfId="20784" xr:uid="{00000000-0005-0000-0000-0000EC4C0000}"/>
    <cellStyle name="style1489940178590" xfId="20785" xr:uid="{00000000-0005-0000-0000-0000ED4C0000}"/>
    <cellStyle name="style1489940178684" xfId="20786" xr:uid="{00000000-0005-0000-0000-0000EE4C0000}"/>
    <cellStyle name="style1489940178778" xfId="20787" xr:uid="{00000000-0005-0000-0000-0000EF4C0000}"/>
    <cellStyle name="style1489940178871" xfId="20788" xr:uid="{00000000-0005-0000-0000-0000F04C0000}"/>
    <cellStyle name="style1489940178965" xfId="20789" xr:uid="{00000000-0005-0000-0000-0000F14C0000}"/>
    <cellStyle name="style1489940179075" xfId="20790" xr:uid="{00000000-0005-0000-0000-0000F24C0000}"/>
    <cellStyle name="style1489940179153" xfId="20791" xr:uid="{00000000-0005-0000-0000-0000F34C0000}"/>
    <cellStyle name="style1489940179247" xfId="20792" xr:uid="{00000000-0005-0000-0000-0000F44C0000}"/>
    <cellStyle name="style1489940179340" xfId="20793" xr:uid="{00000000-0005-0000-0000-0000F54C0000}"/>
    <cellStyle name="style1489940179434" xfId="20794" xr:uid="{00000000-0005-0000-0000-0000F64C0000}"/>
    <cellStyle name="style1489940179529" xfId="20795" xr:uid="{00000000-0005-0000-0000-0000F74C0000}"/>
    <cellStyle name="style1489940179623" xfId="20796" xr:uid="{00000000-0005-0000-0000-0000F84C0000}"/>
    <cellStyle name="style1489940179717" xfId="20797" xr:uid="{00000000-0005-0000-0000-0000F94C0000}"/>
    <cellStyle name="style1489940179810" xfId="20798" xr:uid="{00000000-0005-0000-0000-0000FA4C0000}"/>
    <cellStyle name="style1489940179904" xfId="20799" xr:uid="{00000000-0005-0000-0000-0000FB4C0000}"/>
    <cellStyle name="style1489940179997" xfId="20800" xr:uid="{00000000-0005-0000-0000-0000FC4C0000}"/>
    <cellStyle name="style1489940180106" xfId="20801" xr:uid="{00000000-0005-0000-0000-0000FD4C0000}"/>
    <cellStyle name="style1489940180216" xfId="20802" xr:uid="{00000000-0005-0000-0000-0000FE4C0000}"/>
    <cellStyle name="style1489940180310" xfId="20803" xr:uid="{00000000-0005-0000-0000-0000FF4C0000}"/>
    <cellStyle name="style1489940180388" xfId="20804" xr:uid="{00000000-0005-0000-0000-0000004D0000}"/>
    <cellStyle name="style1489940180494" xfId="20805" xr:uid="{00000000-0005-0000-0000-0000014D0000}"/>
    <cellStyle name="style1489940220351" xfId="20806" xr:uid="{00000000-0005-0000-0000-0000024D0000}"/>
    <cellStyle name="style1489940220460" xfId="20807" xr:uid="{00000000-0005-0000-0000-0000034D0000}"/>
    <cellStyle name="style1489940220554" xfId="20808" xr:uid="{00000000-0005-0000-0000-0000044D0000}"/>
    <cellStyle name="style1489940220632" xfId="20809" xr:uid="{00000000-0005-0000-0000-0000054D0000}"/>
    <cellStyle name="style1489940220727" xfId="20810" xr:uid="{00000000-0005-0000-0000-0000064D0000}"/>
    <cellStyle name="style1489940220805" xfId="20811" xr:uid="{00000000-0005-0000-0000-0000074D0000}"/>
    <cellStyle name="style1489940220899" xfId="20812" xr:uid="{00000000-0005-0000-0000-0000084D0000}"/>
    <cellStyle name="style1489940220993" xfId="20813" xr:uid="{00000000-0005-0000-0000-0000094D0000}"/>
    <cellStyle name="style1489940221086" xfId="20814" xr:uid="{00000000-0005-0000-0000-00000A4D0000}"/>
    <cellStyle name="style1489940221180" xfId="20815" xr:uid="{00000000-0005-0000-0000-00000B4D0000}"/>
    <cellStyle name="style1489940221290" xfId="20816" xr:uid="{00000000-0005-0000-0000-00000C4D0000}"/>
    <cellStyle name="style1489940221383" xfId="20817" xr:uid="{00000000-0005-0000-0000-00000D4D0000}"/>
    <cellStyle name="style1489940221477" xfId="20818" xr:uid="{00000000-0005-0000-0000-00000E4D0000}"/>
    <cellStyle name="style1489940221555" xfId="20819" xr:uid="{00000000-0005-0000-0000-00000F4D0000}"/>
    <cellStyle name="style1489940221663" xfId="20820" xr:uid="{00000000-0005-0000-0000-0000104D0000}"/>
    <cellStyle name="style1489940221743" xfId="20821" xr:uid="{00000000-0005-0000-0000-0000114D0000}"/>
    <cellStyle name="style1489940221836" xfId="20822" xr:uid="{00000000-0005-0000-0000-0000124D0000}"/>
    <cellStyle name="style1489940221946" xfId="20823" xr:uid="{00000000-0005-0000-0000-0000134D0000}"/>
    <cellStyle name="style1489940222040" xfId="20824" xr:uid="{00000000-0005-0000-0000-0000144D0000}"/>
    <cellStyle name="style1489940222133" xfId="20825" xr:uid="{00000000-0005-0000-0000-0000154D0000}"/>
    <cellStyle name="style1489940222228" xfId="20826" xr:uid="{00000000-0005-0000-0000-0000164D0000}"/>
    <cellStyle name="style1489940222322" xfId="20827" xr:uid="{00000000-0005-0000-0000-0000174D0000}"/>
    <cellStyle name="style1489940222431" xfId="20828" xr:uid="{00000000-0005-0000-0000-0000184D0000}"/>
    <cellStyle name="style1489940222525" xfId="20829" xr:uid="{00000000-0005-0000-0000-0000194D0000}"/>
    <cellStyle name="style1489940222603" xfId="20830" xr:uid="{00000000-0005-0000-0000-00001A4D0000}"/>
    <cellStyle name="style1489940222696" xfId="20831" xr:uid="{00000000-0005-0000-0000-00001B4D0000}"/>
    <cellStyle name="style1489940222790" xfId="20832" xr:uid="{00000000-0005-0000-0000-00001C4D0000}"/>
    <cellStyle name="style1489940222884" xfId="20833" xr:uid="{00000000-0005-0000-0000-00001D4D0000}"/>
    <cellStyle name="style1489940222978" xfId="20834" xr:uid="{00000000-0005-0000-0000-00001E4D0000}"/>
    <cellStyle name="style1489940223087" xfId="20835" xr:uid="{00000000-0005-0000-0000-00001F4D0000}"/>
    <cellStyle name="style1489940223165" xfId="20836" xr:uid="{00000000-0005-0000-0000-0000204D0000}"/>
    <cellStyle name="style1489940223276" xfId="20837" xr:uid="{00000000-0005-0000-0000-0000214D0000}"/>
    <cellStyle name="style1489940223385" xfId="20838" xr:uid="{00000000-0005-0000-0000-0000224D0000}"/>
    <cellStyle name="style1489940223463" xfId="20839" xr:uid="{00000000-0005-0000-0000-0000234D0000}"/>
    <cellStyle name="style1489940223557" xfId="20840" xr:uid="{00000000-0005-0000-0000-0000244D0000}"/>
    <cellStyle name="style1489940907299" xfId="17881" xr:uid="{00000000-0005-0000-0000-0000254D0000}"/>
    <cellStyle name="style1489940907393" xfId="17882" xr:uid="{00000000-0005-0000-0000-0000264D0000}"/>
    <cellStyle name="style1489940907493" xfId="17883" xr:uid="{00000000-0005-0000-0000-0000274D0000}"/>
    <cellStyle name="style1489940907613" xfId="17884" xr:uid="{00000000-0005-0000-0000-0000284D0000}"/>
    <cellStyle name="style1489940907722" xfId="17885" xr:uid="{00000000-0005-0000-0000-0000294D0000}"/>
    <cellStyle name="style1489940907832" xfId="17886" xr:uid="{00000000-0005-0000-0000-00002A4D0000}"/>
    <cellStyle name="style1489940907910" xfId="17887" xr:uid="{00000000-0005-0000-0000-00002B4D0000}"/>
    <cellStyle name="style1489940908019" xfId="17888" xr:uid="{00000000-0005-0000-0000-00002C4D0000}"/>
    <cellStyle name="style1489940908113" xfId="17889" xr:uid="{00000000-0005-0000-0000-00002D4D0000}"/>
    <cellStyle name="style1489940908207" xfId="17890" xr:uid="{00000000-0005-0000-0000-00002E4D0000}"/>
    <cellStyle name="style1489940908285" xfId="17891" xr:uid="{00000000-0005-0000-0000-00002F4D0000}"/>
    <cellStyle name="style1489940908379" xfId="17892" xr:uid="{00000000-0005-0000-0000-0000304D0000}"/>
    <cellStyle name="style1489940908514" xfId="17893" xr:uid="{00000000-0005-0000-0000-0000314D0000}"/>
    <cellStyle name="style1489940908599" xfId="17894" xr:uid="{00000000-0005-0000-0000-0000324D0000}"/>
    <cellStyle name="style1489940908724" xfId="17895" xr:uid="{00000000-0005-0000-0000-0000334D0000}"/>
    <cellStyle name="style1489940908833" xfId="17896" xr:uid="{00000000-0005-0000-0000-0000344D0000}"/>
    <cellStyle name="style1489940908958" xfId="17897" xr:uid="{00000000-0005-0000-0000-0000354D0000}"/>
    <cellStyle name="style1489940909052" xfId="17898" xr:uid="{00000000-0005-0000-0000-0000364D0000}"/>
    <cellStyle name="style1489940909161" xfId="17899" xr:uid="{00000000-0005-0000-0000-0000374D0000}"/>
    <cellStyle name="style1489940909271" xfId="17900" xr:uid="{00000000-0005-0000-0000-0000384D0000}"/>
    <cellStyle name="style1489940909364" xfId="17901" xr:uid="{00000000-0005-0000-0000-0000394D0000}"/>
    <cellStyle name="style1489940909474" xfId="17902" xr:uid="{00000000-0005-0000-0000-00003A4D0000}"/>
    <cellStyle name="style1489940909584" xfId="17903" xr:uid="{00000000-0005-0000-0000-00003B4D0000}"/>
    <cellStyle name="style1489940909694" xfId="17904" xr:uid="{00000000-0005-0000-0000-00003C4D0000}"/>
    <cellStyle name="style1489940909803" xfId="17905" xr:uid="{00000000-0005-0000-0000-00003D4D0000}"/>
    <cellStyle name="style1489940909912" xfId="17906" xr:uid="{00000000-0005-0000-0000-00003E4D0000}"/>
    <cellStyle name="style1489940910034" xfId="17907" xr:uid="{00000000-0005-0000-0000-00003F4D0000}"/>
    <cellStyle name="style1489940910146" xfId="17908" xr:uid="{00000000-0005-0000-0000-0000404D0000}"/>
    <cellStyle name="style1489940910240" xfId="17909" xr:uid="{00000000-0005-0000-0000-0000414D0000}"/>
    <cellStyle name="style1489940910349" xfId="17910" xr:uid="{00000000-0005-0000-0000-0000424D0000}"/>
    <cellStyle name="style1489940910459" xfId="17911" xr:uid="{00000000-0005-0000-0000-0000434D0000}"/>
    <cellStyle name="style1489940952003" xfId="17912" xr:uid="{00000000-0005-0000-0000-0000444D0000}"/>
    <cellStyle name="style1489940952113" xfId="17913" xr:uid="{00000000-0005-0000-0000-0000454D0000}"/>
    <cellStyle name="style1489940952191" xfId="17914" xr:uid="{00000000-0005-0000-0000-0000464D0000}"/>
    <cellStyle name="style1489940952301" xfId="17915" xr:uid="{00000000-0005-0000-0000-0000474D0000}"/>
    <cellStyle name="style1489940952395" xfId="17916" xr:uid="{00000000-0005-0000-0000-0000484D0000}"/>
    <cellStyle name="style1489940952489" xfId="17917" xr:uid="{00000000-0005-0000-0000-0000494D0000}"/>
    <cellStyle name="style1489940952598" xfId="17918" xr:uid="{00000000-0005-0000-0000-00004A4D0000}"/>
    <cellStyle name="style1489940952692" xfId="17919" xr:uid="{00000000-0005-0000-0000-00004B4D0000}"/>
    <cellStyle name="style1489940952796" xfId="17920" xr:uid="{00000000-0005-0000-0000-00004C4D0000}"/>
    <cellStyle name="style1489940952879" xfId="17921" xr:uid="{00000000-0005-0000-0000-00004D4D0000}"/>
    <cellStyle name="style1489940952973" xfId="17922" xr:uid="{00000000-0005-0000-0000-00004E4D0000}"/>
    <cellStyle name="style1489940953051" xfId="17923" xr:uid="{00000000-0005-0000-0000-00004F4D0000}"/>
    <cellStyle name="style1489940953145" xfId="17924" xr:uid="{00000000-0005-0000-0000-0000504D0000}"/>
    <cellStyle name="style1489940953239" xfId="17925" xr:uid="{00000000-0005-0000-0000-0000514D0000}"/>
    <cellStyle name="style1489940953348" xfId="17926" xr:uid="{00000000-0005-0000-0000-0000524D0000}"/>
    <cellStyle name="style1489940953458" xfId="17927" xr:uid="{00000000-0005-0000-0000-0000534D0000}"/>
    <cellStyle name="style1489940953536" xfId="17928" xr:uid="{00000000-0005-0000-0000-0000544D0000}"/>
    <cellStyle name="style1489940953630" xfId="17929" xr:uid="{00000000-0005-0000-0000-0000554D0000}"/>
    <cellStyle name="style1489940953708" xfId="17930" xr:uid="{00000000-0005-0000-0000-0000564D0000}"/>
    <cellStyle name="style1489940953810" xfId="17931" xr:uid="{00000000-0005-0000-0000-0000574D0000}"/>
    <cellStyle name="style1489940953896" xfId="17932" xr:uid="{00000000-0005-0000-0000-0000584D0000}"/>
    <cellStyle name="style1489940953975" xfId="17933" xr:uid="{00000000-0005-0000-0000-0000594D0000}"/>
    <cellStyle name="style1489940954068" xfId="17934" xr:uid="{00000000-0005-0000-0000-00005A4D0000}"/>
    <cellStyle name="style1489940954162" xfId="17935" xr:uid="{00000000-0005-0000-0000-00005B4D0000}"/>
    <cellStyle name="style1489940954256" xfId="17936" xr:uid="{00000000-0005-0000-0000-00005C4D0000}"/>
    <cellStyle name="style1489940954350" xfId="17937" xr:uid="{00000000-0005-0000-0000-00005D4D0000}"/>
    <cellStyle name="style1489940954444" xfId="17938" xr:uid="{00000000-0005-0000-0000-00005E4D0000}"/>
    <cellStyle name="style1489940954537" xfId="17939" xr:uid="{00000000-0005-0000-0000-00005F4D0000}"/>
    <cellStyle name="style1489940954662" xfId="17940" xr:uid="{00000000-0005-0000-0000-0000604D0000}"/>
    <cellStyle name="style1489940954756" xfId="17941" xr:uid="{00000000-0005-0000-0000-0000614D0000}"/>
    <cellStyle name="style1489940954850" xfId="17942" xr:uid="{00000000-0005-0000-0000-0000624D0000}"/>
    <cellStyle name="style1489940954928" xfId="17943" xr:uid="{00000000-0005-0000-0000-0000634D0000}"/>
    <cellStyle name="style1489940955037" xfId="17944" xr:uid="{00000000-0005-0000-0000-0000644D0000}"/>
    <cellStyle name="style1489940955115" xfId="17945" xr:uid="{00000000-0005-0000-0000-0000654D0000}"/>
    <cellStyle name="style1489940955194" xfId="17946" xr:uid="{00000000-0005-0000-0000-0000664D0000}"/>
    <cellStyle name="style1489940955272" xfId="17947" xr:uid="{00000000-0005-0000-0000-0000674D0000}"/>
    <cellStyle name="style1489940955351" xfId="17948" xr:uid="{00000000-0005-0000-0000-0000684D0000}"/>
    <cellStyle name="style1489940955445" xfId="17949" xr:uid="{00000000-0005-0000-0000-0000694D0000}"/>
    <cellStyle name="style1489940955523" xfId="17950" xr:uid="{00000000-0005-0000-0000-00006A4D0000}"/>
    <cellStyle name="style1489940955601" xfId="17951" xr:uid="{00000000-0005-0000-0000-00006B4D0000}"/>
    <cellStyle name="style1489940955726" xfId="17952" xr:uid="{00000000-0005-0000-0000-00006C4D0000}"/>
    <cellStyle name="style1489940955804" xfId="17953" xr:uid="{00000000-0005-0000-0000-00006D4D0000}"/>
    <cellStyle name="style1489940955882" xfId="17954" xr:uid="{00000000-0005-0000-0000-00006E4D0000}"/>
    <cellStyle name="style1489940955960" xfId="17955" xr:uid="{00000000-0005-0000-0000-00006F4D0000}"/>
    <cellStyle name="style1489940997540" xfId="17956" xr:uid="{00000000-0005-0000-0000-0000704D0000}"/>
    <cellStyle name="style1489940997666" xfId="17957" xr:uid="{00000000-0005-0000-0000-0000714D0000}"/>
    <cellStyle name="style1489940997759" xfId="17958" xr:uid="{00000000-0005-0000-0000-0000724D0000}"/>
    <cellStyle name="style1489940997870" xfId="17959" xr:uid="{00000000-0005-0000-0000-0000734D0000}"/>
    <cellStyle name="style1489940997963" xfId="17960" xr:uid="{00000000-0005-0000-0000-0000744D0000}"/>
    <cellStyle name="style1489940998042" xfId="17961" xr:uid="{00000000-0005-0000-0000-0000754D0000}"/>
    <cellStyle name="style1489940998135" xfId="17962" xr:uid="{00000000-0005-0000-0000-0000764D0000}"/>
    <cellStyle name="style1489940998229" xfId="17963" xr:uid="{00000000-0005-0000-0000-0000774D0000}"/>
    <cellStyle name="style1489940998307" xfId="17964" xr:uid="{00000000-0005-0000-0000-0000784D0000}"/>
    <cellStyle name="style1489940998401" xfId="17965" xr:uid="{00000000-0005-0000-0000-0000794D0000}"/>
    <cellStyle name="style1489940998495" xfId="17966" xr:uid="{00000000-0005-0000-0000-00007A4D0000}"/>
    <cellStyle name="style1489940998573" xfId="17967" xr:uid="{00000000-0005-0000-0000-00007B4D0000}"/>
    <cellStyle name="style1489940998680" xfId="17968" xr:uid="{00000000-0005-0000-0000-00007C4D0000}"/>
    <cellStyle name="style1489940998762" xfId="17969" xr:uid="{00000000-0005-0000-0000-00007D4D0000}"/>
    <cellStyle name="style1489940998871" xfId="17970" xr:uid="{00000000-0005-0000-0000-00007E4D0000}"/>
    <cellStyle name="style1489940998965" xfId="17971" xr:uid="{00000000-0005-0000-0000-00007F4D0000}"/>
    <cellStyle name="style1489940999059" xfId="17972" xr:uid="{00000000-0005-0000-0000-0000804D0000}"/>
    <cellStyle name="style1489940999152" xfId="17973" xr:uid="{00000000-0005-0000-0000-0000814D0000}"/>
    <cellStyle name="style1489940999246" xfId="17974" xr:uid="{00000000-0005-0000-0000-0000824D0000}"/>
    <cellStyle name="style1489940999340" xfId="17975" xr:uid="{00000000-0005-0000-0000-0000834D0000}"/>
    <cellStyle name="style1489940999418" xfId="17976" xr:uid="{00000000-0005-0000-0000-0000844D0000}"/>
    <cellStyle name="style1489940999512" xfId="17977" xr:uid="{00000000-0005-0000-0000-0000854D0000}"/>
    <cellStyle name="style1489940999606" xfId="17978" xr:uid="{00000000-0005-0000-0000-0000864D0000}"/>
    <cellStyle name="style1489940999707" xfId="17979" xr:uid="{00000000-0005-0000-0000-0000874D0000}"/>
    <cellStyle name="style1489940999793" xfId="17980" xr:uid="{00000000-0005-0000-0000-0000884D0000}"/>
    <cellStyle name="style1489940999887" xfId="17981" xr:uid="{00000000-0005-0000-0000-0000894D0000}"/>
    <cellStyle name="style1489940999981" xfId="17982" xr:uid="{00000000-0005-0000-0000-00008A4D0000}"/>
    <cellStyle name="style1489941000090" xfId="17983" xr:uid="{00000000-0005-0000-0000-00008B4D0000}"/>
    <cellStyle name="style1489941000168" xfId="17984" xr:uid="{00000000-0005-0000-0000-00008C4D0000}"/>
    <cellStyle name="style1489941000263" xfId="17985" xr:uid="{00000000-0005-0000-0000-00008D4D0000}"/>
    <cellStyle name="style1489941000373" xfId="17986" xr:uid="{00000000-0005-0000-0000-00008E4D0000}"/>
    <cellStyle name="style1489941000466" xfId="17987" xr:uid="{00000000-0005-0000-0000-00008F4D0000}"/>
    <cellStyle name="style1489941000545" xfId="17988" xr:uid="{00000000-0005-0000-0000-0000904D0000}"/>
    <cellStyle name="style1489941000638" xfId="17989" xr:uid="{00000000-0005-0000-0000-0000914D0000}"/>
    <cellStyle name="style1489941041442" xfId="17990" xr:uid="{00000000-0005-0000-0000-0000924D0000}"/>
    <cellStyle name="style1489941041542" xfId="17991" xr:uid="{00000000-0005-0000-0000-0000934D0000}"/>
    <cellStyle name="style1489941041620" xfId="17992" xr:uid="{00000000-0005-0000-0000-0000944D0000}"/>
    <cellStyle name="style1489941041714" xfId="17993" xr:uid="{00000000-0005-0000-0000-0000954D0000}"/>
    <cellStyle name="style1489941041808" xfId="17994" xr:uid="{00000000-0005-0000-0000-0000964D0000}"/>
    <cellStyle name="style1489941041901" xfId="17995" xr:uid="{00000000-0005-0000-0000-0000974D0000}"/>
    <cellStyle name="style1489941041995" xfId="17996" xr:uid="{00000000-0005-0000-0000-0000984D0000}"/>
    <cellStyle name="style1489941042074" xfId="17997" xr:uid="{00000000-0005-0000-0000-0000994D0000}"/>
    <cellStyle name="style1489941042167" xfId="17998" xr:uid="{00000000-0005-0000-0000-00009A4D0000}"/>
    <cellStyle name="style1489941042261" xfId="17999" xr:uid="{00000000-0005-0000-0000-00009B4D0000}"/>
    <cellStyle name="style1489941042355" xfId="18000" xr:uid="{00000000-0005-0000-0000-00009C4D0000}"/>
    <cellStyle name="style1489941042449" xfId="18001" xr:uid="{00000000-0005-0000-0000-00009D4D0000}"/>
    <cellStyle name="style1489941042543" xfId="18002" xr:uid="{00000000-0005-0000-0000-00009E4D0000}"/>
    <cellStyle name="style1489941042621" xfId="18003" xr:uid="{00000000-0005-0000-0000-00009F4D0000}"/>
    <cellStyle name="style1489941042762" xfId="18004" xr:uid="{00000000-0005-0000-0000-0000A04D0000}"/>
    <cellStyle name="style1489941042856" xfId="18005" xr:uid="{00000000-0005-0000-0000-0000A14D0000}"/>
    <cellStyle name="style1489941042950" xfId="18006" xr:uid="{00000000-0005-0000-0000-0000A24D0000}"/>
    <cellStyle name="style1489941043028" xfId="18007" xr:uid="{00000000-0005-0000-0000-0000A34D0000}"/>
    <cellStyle name="style1489941043106" xfId="18008" xr:uid="{00000000-0005-0000-0000-0000A44D0000}"/>
    <cellStyle name="style1489941043200" xfId="18009" xr:uid="{00000000-0005-0000-0000-0000A54D0000}"/>
    <cellStyle name="style1489941043293" xfId="18010" xr:uid="{00000000-0005-0000-0000-0000A64D0000}"/>
    <cellStyle name="style1489941043387" xfId="18011" xr:uid="{00000000-0005-0000-0000-0000A74D0000}"/>
    <cellStyle name="style1489941043496" xfId="18012" xr:uid="{00000000-0005-0000-0000-0000A84D0000}"/>
    <cellStyle name="style1489941043574" xfId="18013" xr:uid="{00000000-0005-0000-0000-0000A94D0000}"/>
    <cellStyle name="style1489941043668" xfId="18014" xr:uid="{00000000-0005-0000-0000-0000AA4D0000}"/>
    <cellStyle name="style1489941043762" xfId="18015" xr:uid="{00000000-0005-0000-0000-0000AB4D0000}"/>
    <cellStyle name="style1489941043856" xfId="18016" xr:uid="{00000000-0005-0000-0000-0000AC4D0000}"/>
    <cellStyle name="style1489941043934" xfId="18017" xr:uid="{00000000-0005-0000-0000-0000AD4D0000}"/>
    <cellStyle name="style1489941044059" xfId="18018" xr:uid="{00000000-0005-0000-0000-0000AE4D0000}"/>
    <cellStyle name="style1489941044137" xfId="18019" xr:uid="{00000000-0005-0000-0000-0000AF4D0000}"/>
    <cellStyle name="style1489941044231" xfId="18020" xr:uid="{00000000-0005-0000-0000-0000B04D0000}"/>
    <cellStyle name="style1489941044341" xfId="18021" xr:uid="{00000000-0005-0000-0000-0000B14D0000}"/>
    <cellStyle name="style1489941044419" xfId="18022" xr:uid="{00000000-0005-0000-0000-0000B24D0000}"/>
    <cellStyle name="style1489941044514" xfId="18023" xr:uid="{00000000-0005-0000-0000-0000B34D0000}"/>
    <cellStyle name="style1489941044607" xfId="18024" xr:uid="{00000000-0005-0000-0000-0000B44D0000}"/>
    <cellStyle name="style1489941044717" xfId="18025" xr:uid="{00000000-0005-0000-0000-0000B54D0000}"/>
    <cellStyle name="style1489941044779" xfId="18026" xr:uid="{00000000-0005-0000-0000-0000B64D0000}"/>
    <cellStyle name="style1489941044873" xfId="18027" xr:uid="{00000000-0005-0000-0000-0000B74D0000}"/>
    <cellStyle name="style1489941044935" xfId="18028" xr:uid="{00000000-0005-0000-0000-0000B84D0000}"/>
    <cellStyle name="style1489941045014" xfId="18029" xr:uid="{00000000-0005-0000-0000-0000B94D0000}"/>
    <cellStyle name="style1489941045092" xfId="18030" xr:uid="{00000000-0005-0000-0000-0000BA4D0000}"/>
    <cellStyle name="style1489941045170" xfId="18031" xr:uid="{00000000-0005-0000-0000-0000BB4D0000}"/>
    <cellStyle name="style1489941045248" xfId="18032" xr:uid="{00000000-0005-0000-0000-0000BC4D0000}"/>
    <cellStyle name="style1489941045358" xfId="18033" xr:uid="{00000000-0005-0000-0000-0000BD4D0000}"/>
    <cellStyle name="style1489941045436" xfId="18034" xr:uid="{00000000-0005-0000-0000-0000BE4D0000}"/>
    <cellStyle name="style1489941045529" xfId="18035" xr:uid="{00000000-0005-0000-0000-0000BF4D0000}"/>
    <cellStyle name="style1489941045593" xfId="18036" xr:uid="{00000000-0005-0000-0000-0000C04D0000}"/>
    <cellStyle name="style1489941087385" xfId="18037" xr:uid="{00000000-0005-0000-0000-0000C14D0000}"/>
    <cellStyle name="style1489941087478" xfId="18038" xr:uid="{00000000-0005-0000-0000-0000C24D0000}"/>
    <cellStyle name="style1489941087572" xfId="18039" xr:uid="{00000000-0005-0000-0000-0000C34D0000}"/>
    <cellStyle name="style1489941087677" xfId="18040" xr:uid="{00000000-0005-0000-0000-0000C44D0000}"/>
    <cellStyle name="style1489941087808" xfId="18041" xr:uid="{00000000-0005-0000-0000-0000C54D0000}"/>
    <cellStyle name="style1489941087917" xfId="18042" xr:uid="{00000000-0005-0000-0000-0000C64D0000}"/>
    <cellStyle name="style1489941088011" xfId="18043" xr:uid="{00000000-0005-0000-0000-0000C74D0000}"/>
    <cellStyle name="style1489941088105" xfId="18044" xr:uid="{00000000-0005-0000-0000-0000C84D0000}"/>
    <cellStyle name="style1489941088197" xfId="18045" xr:uid="{00000000-0005-0000-0000-0000C94D0000}"/>
    <cellStyle name="style1489941088275" xfId="18046" xr:uid="{00000000-0005-0000-0000-0000CA4D0000}"/>
    <cellStyle name="style1489941088369" xfId="18047" xr:uid="{00000000-0005-0000-0000-0000CB4D0000}"/>
    <cellStyle name="style1489941088462" xfId="18048" xr:uid="{00000000-0005-0000-0000-0000CC4D0000}"/>
    <cellStyle name="style1489941088556" xfId="18049" xr:uid="{00000000-0005-0000-0000-0000CD4D0000}"/>
    <cellStyle name="style1489941088650" xfId="18050" xr:uid="{00000000-0005-0000-0000-0000CE4D0000}"/>
    <cellStyle name="style1489941088743" xfId="18051" xr:uid="{00000000-0005-0000-0000-0000CF4D0000}"/>
    <cellStyle name="style1489941088837" xfId="18052" xr:uid="{00000000-0005-0000-0000-0000D04D0000}"/>
    <cellStyle name="style1489941088946" xfId="18053" xr:uid="{00000000-0005-0000-0000-0000D14D0000}"/>
    <cellStyle name="style1489941089040" xfId="18054" xr:uid="{00000000-0005-0000-0000-0000D24D0000}"/>
    <cellStyle name="style1489941089134" xfId="18055" xr:uid="{00000000-0005-0000-0000-0000D34D0000}"/>
    <cellStyle name="style1489941089229" xfId="18056" xr:uid="{00000000-0005-0000-0000-0000D44D0000}"/>
    <cellStyle name="style1489941089323" xfId="18057" xr:uid="{00000000-0005-0000-0000-0000D54D0000}"/>
    <cellStyle name="style1489941089401" xfId="18058" xr:uid="{00000000-0005-0000-0000-0000D64D0000}"/>
    <cellStyle name="style1489941089495" xfId="18059" xr:uid="{00000000-0005-0000-0000-0000D74D0000}"/>
    <cellStyle name="style1489941089588" xfId="18060" xr:uid="{00000000-0005-0000-0000-0000D84D0000}"/>
    <cellStyle name="style1489941089694" xfId="18061" xr:uid="{00000000-0005-0000-0000-0000D94D0000}"/>
    <cellStyle name="style1489941089775" xfId="18062" xr:uid="{00000000-0005-0000-0000-0000DA4D0000}"/>
    <cellStyle name="style1489941089885" xfId="18063" xr:uid="{00000000-0005-0000-0000-0000DB4D0000}"/>
    <cellStyle name="style1489941089994" xfId="18064" xr:uid="{00000000-0005-0000-0000-0000DC4D0000}"/>
    <cellStyle name="style1489941090072" xfId="18065" xr:uid="{00000000-0005-0000-0000-0000DD4D0000}"/>
    <cellStyle name="style1489941090166" xfId="18066" xr:uid="{00000000-0005-0000-0000-0000DE4D0000}"/>
    <cellStyle name="style1489941090261" xfId="18067" xr:uid="{00000000-0005-0000-0000-0000DF4D0000}"/>
    <cellStyle name="style1489941090355" xfId="18068" xr:uid="{00000000-0005-0000-0000-0000E04D0000}"/>
    <cellStyle name="style1489941090448" xfId="18069" xr:uid="{00000000-0005-0000-0000-0000E14D0000}"/>
    <cellStyle name="style1489941090542" xfId="18070" xr:uid="{00000000-0005-0000-0000-0000E24D0000}"/>
    <cellStyle name="style1489941090636" xfId="18071" xr:uid="{00000000-0005-0000-0000-0000E34D0000}"/>
    <cellStyle name="style1489941090743" xfId="18072" xr:uid="{00000000-0005-0000-0000-0000E44D0000}"/>
    <cellStyle name="style1489941090854" xfId="18073" xr:uid="{00000000-0005-0000-0000-0000E54D0000}"/>
    <cellStyle name="style1489941090964" xfId="18074" xr:uid="{00000000-0005-0000-0000-0000E64D0000}"/>
    <cellStyle name="style1489941091073" xfId="18075" xr:uid="{00000000-0005-0000-0000-0000E74D0000}"/>
    <cellStyle name="style1489941091167" xfId="18076" xr:uid="{00000000-0005-0000-0000-0000E84D0000}"/>
    <cellStyle name="style1489941091277" xfId="18077" xr:uid="{00000000-0005-0000-0000-0000E94D0000}"/>
    <cellStyle name="style1489941091371" xfId="18078" xr:uid="{00000000-0005-0000-0000-0000EA4D0000}"/>
    <cellStyle name="style1489941091496" xfId="18079" xr:uid="{00000000-0005-0000-0000-0000EB4D0000}"/>
    <cellStyle name="style1489941091590" xfId="18080" xr:uid="{00000000-0005-0000-0000-0000EC4D0000}"/>
    <cellStyle name="style1489941091668" xfId="18081" xr:uid="{00000000-0005-0000-0000-0000ED4D0000}"/>
    <cellStyle name="style1489941091793" xfId="18082" xr:uid="{00000000-0005-0000-0000-0000EE4D0000}"/>
    <cellStyle name="style1489941133772" xfId="18083" xr:uid="{00000000-0005-0000-0000-0000EF4D0000}"/>
    <cellStyle name="style1489941133866" xfId="18084" xr:uid="{00000000-0005-0000-0000-0000F04D0000}"/>
    <cellStyle name="style1489941133975" xfId="18085" xr:uid="{00000000-0005-0000-0000-0000F14D0000}"/>
    <cellStyle name="style1489941134053" xfId="18086" xr:uid="{00000000-0005-0000-0000-0000F24D0000}"/>
    <cellStyle name="style1489941134147" xfId="18087" xr:uid="{00000000-0005-0000-0000-0000F34D0000}"/>
    <cellStyle name="style1489941134256" xfId="18088" xr:uid="{00000000-0005-0000-0000-0000F44D0000}"/>
    <cellStyle name="style1489941134365" xfId="18089" xr:uid="{00000000-0005-0000-0000-0000F54D0000}"/>
    <cellStyle name="style1489941134460" xfId="18090" xr:uid="{00000000-0005-0000-0000-0000F64D0000}"/>
    <cellStyle name="style1489941134570" xfId="18091" xr:uid="{00000000-0005-0000-0000-0000F74D0000}"/>
    <cellStyle name="style1489941134663" xfId="18092" xr:uid="{00000000-0005-0000-0000-0000F84D0000}"/>
    <cellStyle name="style1489941134757" xfId="18093" xr:uid="{00000000-0005-0000-0000-0000F94D0000}"/>
    <cellStyle name="style1489941134835" xfId="18094" xr:uid="{00000000-0005-0000-0000-0000FA4D0000}"/>
    <cellStyle name="style1489941134950" xfId="18095" xr:uid="{00000000-0005-0000-0000-0000FB4D0000}"/>
    <cellStyle name="style1489941135039" xfId="18096" xr:uid="{00000000-0005-0000-0000-0000FC4D0000}"/>
    <cellStyle name="style1489941135132" xfId="18097" xr:uid="{00000000-0005-0000-0000-0000FD4D0000}"/>
    <cellStyle name="style1489941135211" xfId="18098" xr:uid="{00000000-0005-0000-0000-0000FE4D0000}"/>
    <cellStyle name="style1489941135304" xfId="18099" xr:uid="{00000000-0005-0000-0000-0000FF4D0000}"/>
    <cellStyle name="style1489941135414" xfId="18100" xr:uid="{00000000-0005-0000-0000-0000004E0000}"/>
    <cellStyle name="style1489941135554" xfId="18101" xr:uid="{00000000-0005-0000-0000-0000014E0000}"/>
    <cellStyle name="style1489941135663" xfId="18102" xr:uid="{00000000-0005-0000-0000-0000024E0000}"/>
    <cellStyle name="style1489941178676" xfId="18103" xr:uid="{00000000-0005-0000-0000-0000034E0000}"/>
    <cellStyle name="style1489941178801" xfId="18104" xr:uid="{00000000-0005-0000-0000-0000044E0000}"/>
    <cellStyle name="style1489941178910" xfId="18105" xr:uid="{00000000-0005-0000-0000-0000054E0000}"/>
    <cellStyle name="style1489941179019" xfId="18106" xr:uid="{00000000-0005-0000-0000-0000064E0000}"/>
    <cellStyle name="style1489941179129" xfId="18107" xr:uid="{00000000-0005-0000-0000-0000074E0000}"/>
    <cellStyle name="style1489941179223" xfId="18108" xr:uid="{00000000-0005-0000-0000-0000084E0000}"/>
    <cellStyle name="style1489941179316" xfId="18109" xr:uid="{00000000-0005-0000-0000-0000094E0000}"/>
    <cellStyle name="style1489941179441" xfId="18110" xr:uid="{00000000-0005-0000-0000-00000A4E0000}"/>
    <cellStyle name="style1489941179551" xfId="18111" xr:uid="{00000000-0005-0000-0000-00000B4E0000}"/>
    <cellStyle name="style1489941179692" xfId="18112" xr:uid="{00000000-0005-0000-0000-00000C4E0000}"/>
    <cellStyle name="style1489941179795" xfId="18113" xr:uid="{00000000-0005-0000-0000-00000D4E0000}"/>
    <cellStyle name="style1489941179920" xfId="18114" xr:uid="{00000000-0005-0000-0000-00000E4E0000}"/>
    <cellStyle name="style1489941180045" xfId="18115" xr:uid="{00000000-0005-0000-0000-00000F4E0000}"/>
    <cellStyle name="style1489941180170" xfId="18116" xr:uid="{00000000-0005-0000-0000-0000104E0000}"/>
    <cellStyle name="style1489941180286" xfId="18117" xr:uid="{00000000-0005-0000-0000-0000114E0000}"/>
    <cellStyle name="style1489941180396" xfId="18118" xr:uid="{00000000-0005-0000-0000-0000124E0000}"/>
    <cellStyle name="style1489941180521" xfId="18119" xr:uid="{00000000-0005-0000-0000-0000134E0000}"/>
    <cellStyle name="style1489941180630" xfId="18120" xr:uid="{00000000-0005-0000-0000-0000144E0000}"/>
    <cellStyle name="style1489941180741" xfId="18121" xr:uid="{00000000-0005-0000-0000-0000154E0000}"/>
    <cellStyle name="style1489941180834" xfId="18122" xr:uid="{00000000-0005-0000-0000-0000164E0000}"/>
    <cellStyle name="style1489941180928" xfId="18123" xr:uid="{00000000-0005-0000-0000-0000174E0000}"/>
    <cellStyle name="style1489941181022" xfId="18124" xr:uid="{00000000-0005-0000-0000-0000184E0000}"/>
    <cellStyle name="style1489941181100" xfId="18125" xr:uid="{00000000-0005-0000-0000-0000194E0000}"/>
    <cellStyle name="style1489941181178" xfId="18126" xr:uid="{00000000-0005-0000-0000-00001A4E0000}"/>
    <cellStyle name="style1489941181272" xfId="18127" xr:uid="{00000000-0005-0000-0000-00001B4E0000}"/>
    <cellStyle name="style1489941181366" xfId="18128" xr:uid="{00000000-0005-0000-0000-00001C4E0000}"/>
    <cellStyle name="style1489941181491" xfId="18129" xr:uid="{00000000-0005-0000-0000-00001D4E0000}"/>
    <cellStyle name="style1489941181585" xfId="18130" xr:uid="{00000000-0005-0000-0000-00001E4E0000}"/>
    <cellStyle name="style1489941181678" xfId="18131" xr:uid="{00000000-0005-0000-0000-00001F4E0000}"/>
    <cellStyle name="style1489941181772" xfId="18132" xr:uid="{00000000-0005-0000-0000-0000204E0000}"/>
    <cellStyle name="style1489941181865" xfId="18133" xr:uid="{00000000-0005-0000-0000-0000214E0000}"/>
    <cellStyle name="style1489941181959" xfId="18134" xr:uid="{00000000-0005-0000-0000-0000224E0000}"/>
    <cellStyle name="style1489941182053" xfId="18135" xr:uid="{00000000-0005-0000-0000-0000234E0000}"/>
    <cellStyle name="style1489941182147" xfId="18136" xr:uid="{00000000-0005-0000-0000-0000244E0000}"/>
    <cellStyle name="style1489941182242" xfId="18137" xr:uid="{00000000-0005-0000-0000-0000254E0000}"/>
    <cellStyle name="style1489941182320" xfId="18138" xr:uid="{00000000-0005-0000-0000-0000264E0000}"/>
    <cellStyle name="style1489941224144" xfId="18139" xr:uid="{00000000-0005-0000-0000-0000274E0000}"/>
    <cellStyle name="style1489941224238" xfId="18140" xr:uid="{00000000-0005-0000-0000-0000284E0000}"/>
    <cellStyle name="style1489941224332" xfId="18141" xr:uid="{00000000-0005-0000-0000-0000294E0000}"/>
    <cellStyle name="style1489941224429" xfId="18142" xr:uid="{00000000-0005-0000-0000-00002A4E0000}"/>
    <cellStyle name="style1489941224519" xfId="18143" xr:uid="{00000000-0005-0000-0000-00002B4E0000}"/>
    <cellStyle name="style1489941224598" xfId="18144" xr:uid="{00000000-0005-0000-0000-00002C4E0000}"/>
    <cellStyle name="style1489941224676" xfId="18145" xr:uid="{00000000-0005-0000-0000-00002D4E0000}"/>
    <cellStyle name="style1489941224769" xfId="18146" xr:uid="{00000000-0005-0000-0000-00002E4E0000}"/>
    <cellStyle name="style1489941224894" xfId="18147" xr:uid="{00000000-0005-0000-0000-00002F4E0000}"/>
    <cellStyle name="style1489941225004" xfId="18148" xr:uid="{00000000-0005-0000-0000-0000304E0000}"/>
    <cellStyle name="style1489941225114" xfId="18149" xr:uid="{00000000-0005-0000-0000-0000314E0000}"/>
    <cellStyle name="style1489941225223" xfId="18150" xr:uid="{00000000-0005-0000-0000-0000324E0000}"/>
    <cellStyle name="style1489941225317" xfId="18151" xr:uid="{00000000-0005-0000-0000-0000334E0000}"/>
    <cellStyle name="style1489941225411" xfId="18152" xr:uid="{00000000-0005-0000-0000-0000344E0000}"/>
    <cellStyle name="style1489941225506" xfId="18153" xr:uid="{00000000-0005-0000-0000-0000354E0000}"/>
    <cellStyle name="style1489941225615" xfId="18154" xr:uid="{00000000-0005-0000-0000-0000364E0000}"/>
    <cellStyle name="style1489941225709" xfId="18155" xr:uid="{00000000-0005-0000-0000-0000374E0000}"/>
    <cellStyle name="style1489941225803" xfId="18156" xr:uid="{00000000-0005-0000-0000-0000384E0000}"/>
    <cellStyle name="style1489941225896" xfId="18157" xr:uid="{00000000-0005-0000-0000-0000394E0000}"/>
    <cellStyle name="style1489941226022" xfId="18158" xr:uid="{00000000-0005-0000-0000-00003A4E0000}"/>
    <cellStyle name="style1489941226100" xfId="18159" xr:uid="{00000000-0005-0000-0000-00003B4E0000}"/>
    <cellStyle name="style1489941226194" xfId="18160" xr:uid="{00000000-0005-0000-0000-00003C4E0000}"/>
    <cellStyle name="style1489941226287" xfId="18161" xr:uid="{00000000-0005-0000-0000-00003D4E0000}"/>
    <cellStyle name="style1489941226350" xfId="18162" xr:uid="{00000000-0005-0000-0000-00003E4E0000}"/>
    <cellStyle name="style1489941226444" xfId="18163" xr:uid="{00000000-0005-0000-0000-00003F4E0000}"/>
    <cellStyle name="style1489941226537" xfId="18164" xr:uid="{00000000-0005-0000-0000-0000404E0000}"/>
    <cellStyle name="style1489941226631" xfId="18165" xr:uid="{00000000-0005-0000-0000-0000414E0000}"/>
    <cellStyle name="style1489941226725" xfId="18166" xr:uid="{00000000-0005-0000-0000-0000424E0000}"/>
    <cellStyle name="style1489941226803" xfId="18167" xr:uid="{00000000-0005-0000-0000-0000434E0000}"/>
    <cellStyle name="style1489941226897" xfId="18168" xr:uid="{00000000-0005-0000-0000-0000444E0000}"/>
    <cellStyle name="style1489941227007" xfId="18169" xr:uid="{00000000-0005-0000-0000-0000454E0000}"/>
    <cellStyle name="style1489941227100" xfId="18170" xr:uid="{00000000-0005-0000-0000-0000464E0000}"/>
    <cellStyle name="style1489941227194" xfId="18171" xr:uid="{00000000-0005-0000-0000-0000474E0000}"/>
    <cellStyle name="style1489941227272" xfId="18172" xr:uid="{00000000-0005-0000-0000-0000484E0000}"/>
    <cellStyle name="style1489941227366" xfId="18173" xr:uid="{00000000-0005-0000-0000-0000494E0000}"/>
    <cellStyle name="style1489941227460" xfId="18174" xr:uid="{00000000-0005-0000-0000-00004A4E0000}"/>
    <cellStyle name="style1489941621557" xfId="18175" xr:uid="{00000000-0005-0000-0000-00004B4E0000}"/>
    <cellStyle name="style1489941621682" xfId="18176" xr:uid="{00000000-0005-0000-0000-00004C4E0000}"/>
    <cellStyle name="style1489941621790" xfId="18177" xr:uid="{00000000-0005-0000-0000-00004D4E0000}"/>
    <cellStyle name="style1489941621900" xfId="18178" xr:uid="{00000000-0005-0000-0000-00004E4E0000}"/>
    <cellStyle name="style1489941622009" xfId="18179" xr:uid="{00000000-0005-0000-0000-00004F4E0000}"/>
    <cellStyle name="style1489941622134" xfId="18180" xr:uid="{00000000-0005-0000-0000-0000504E0000}"/>
    <cellStyle name="style1489941622228" xfId="18181" xr:uid="{00000000-0005-0000-0000-0000514E0000}"/>
    <cellStyle name="style1489941622371" xfId="18182" xr:uid="{00000000-0005-0000-0000-0000524E0000}"/>
    <cellStyle name="style1489941622465" xfId="18183" xr:uid="{00000000-0005-0000-0000-0000534E0000}"/>
    <cellStyle name="style1489941622574" xfId="18184" xr:uid="{00000000-0005-0000-0000-0000544E0000}"/>
    <cellStyle name="style1489941622762" xfId="18185" xr:uid="{00000000-0005-0000-0000-0000554E0000}"/>
    <cellStyle name="style1489941622901" xfId="18186" xr:uid="{00000000-0005-0000-0000-0000564E0000}"/>
    <cellStyle name="style1489941623010" xfId="18187" xr:uid="{00000000-0005-0000-0000-0000574E0000}"/>
    <cellStyle name="style1489941623151" xfId="18188" xr:uid="{00000000-0005-0000-0000-0000584E0000}"/>
    <cellStyle name="style1489941623261" xfId="18189" xr:uid="{00000000-0005-0000-0000-0000594E0000}"/>
    <cellStyle name="style1489941623371" xfId="18190" xr:uid="{00000000-0005-0000-0000-00005A4E0000}"/>
    <cellStyle name="style1489941623481" xfId="18191" xr:uid="{00000000-0005-0000-0000-00005B4E0000}"/>
    <cellStyle name="style1489941623590" xfId="18192" xr:uid="{00000000-0005-0000-0000-00005C4E0000}"/>
    <cellStyle name="style1489941623716" xfId="18193" xr:uid="{00000000-0005-0000-0000-00005D4E0000}"/>
    <cellStyle name="style1489941623840" xfId="18194" xr:uid="{00000000-0005-0000-0000-00005E4E0000}"/>
    <cellStyle name="style1489941623949" xfId="18195" xr:uid="{00000000-0005-0000-0000-00005F4E0000}"/>
    <cellStyle name="style1489941624059" xfId="18196" xr:uid="{00000000-0005-0000-0000-0000604E0000}"/>
    <cellStyle name="style1489941624168" xfId="18197" xr:uid="{00000000-0005-0000-0000-0000614E0000}"/>
    <cellStyle name="style1489941624277" xfId="18198" xr:uid="{00000000-0005-0000-0000-0000624E0000}"/>
    <cellStyle name="style1489941624372" xfId="18199" xr:uid="{00000000-0005-0000-0000-0000634E0000}"/>
    <cellStyle name="style1489941624497" xfId="18200" xr:uid="{00000000-0005-0000-0000-0000644E0000}"/>
    <cellStyle name="style1489941624637" xfId="18201" xr:uid="{00000000-0005-0000-0000-0000654E0000}"/>
    <cellStyle name="style1489941624747" xfId="18202" xr:uid="{00000000-0005-0000-0000-0000664E0000}"/>
    <cellStyle name="style1489941624872" xfId="18203" xr:uid="{00000000-0005-0000-0000-0000674E0000}"/>
    <cellStyle name="style1489941624981" xfId="18204" xr:uid="{00000000-0005-0000-0000-0000684E0000}"/>
    <cellStyle name="style1489941625106" xfId="18205" xr:uid="{00000000-0005-0000-0000-0000694E0000}"/>
    <cellStyle name="style1489941666747" xfId="18206" xr:uid="{00000000-0005-0000-0000-00006A4E0000}"/>
    <cellStyle name="style1489941666856" xfId="18207" xr:uid="{00000000-0005-0000-0000-00006B4E0000}"/>
    <cellStyle name="style1489941666950" xfId="18208" xr:uid="{00000000-0005-0000-0000-00006C4E0000}"/>
    <cellStyle name="style1489941667059" xfId="18209" xr:uid="{00000000-0005-0000-0000-00006D4E0000}"/>
    <cellStyle name="style1489941667154" xfId="18210" xr:uid="{00000000-0005-0000-0000-00006E4E0000}"/>
    <cellStyle name="style1489941667248" xfId="18211" xr:uid="{00000000-0005-0000-0000-00006F4E0000}"/>
    <cellStyle name="style1489941667342" xfId="18212" xr:uid="{00000000-0005-0000-0000-0000704E0000}"/>
    <cellStyle name="style1489941667420" xfId="18213" xr:uid="{00000000-0005-0000-0000-0000714E0000}"/>
    <cellStyle name="style1489941667514" xfId="18214" xr:uid="{00000000-0005-0000-0000-0000724E0000}"/>
    <cellStyle name="style1489941667620" xfId="18215" xr:uid="{00000000-0005-0000-0000-0000734E0000}"/>
    <cellStyle name="style1489941667702" xfId="18216" xr:uid="{00000000-0005-0000-0000-0000744E0000}"/>
    <cellStyle name="style1489941667795" xfId="18217" xr:uid="{00000000-0005-0000-0000-0000754E0000}"/>
    <cellStyle name="style1489941667889" xfId="18218" xr:uid="{00000000-0005-0000-0000-0000764E0000}"/>
    <cellStyle name="style1489941667967" xfId="18219" xr:uid="{00000000-0005-0000-0000-0000774E0000}"/>
    <cellStyle name="style1489941668077" xfId="18220" xr:uid="{00000000-0005-0000-0000-0000784E0000}"/>
    <cellStyle name="style1489941668187" xfId="18221" xr:uid="{00000000-0005-0000-0000-0000794E0000}"/>
    <cellStyle name="style1489941668296" xfId="18222" xr:uid="{00000000-0005-0000-0000-00007A4E0000}"/>
    <cellStyle name="style1489941668390" xfId="18223" xr:uid="{00000000-0005-0000-0000-00007B4E0000}"/>
    <cellStyle name="style1489941668468" xfId="18224" xr:uid="{00000000-0005-0000-0000-00007C4E0000}"/>
    <cellStyle name="style1489941668562" xfId="18225" xr:uid="{00000000-0005-0000-0000-00007D4E0000}"/>
    <cellStyle name="style1489941668656" xfId="18226" xr:uid="{00000000-0005-0000-0000-00007E4E0000}"/>
    <cellStyle name="style1489941668735" xfId="18227" xr:uid="{00000000-0005-0000-0000-00007F4E0000}"/>
    <cellStyle name="style1489941668828" xfId="18228" xr:uid="{00000000-0005-0000-0000-0000804E0000}"/>
    <cellStyle name="style1489941668922" xfId="18229" xr:uid="{00000000-0005-0000-0000-0000814E0000}"/>
    <cellStyle name="style1489941669016" xfId="18230" xr:uid="{00000000-0005-0000-0000-0000824E0000}"/>
    <cellStyle name="style1489941669110" xfId="18231" xr:uid="{00000000-0005-0000-0000-0000834E0000}"/>
    <cellStyle name="style1489941669204" xfId="18232" xr:uid="{00000000-0005-0000-0000-0000844E0000}"/>
    <cellStyle name="style1489941669298" xfId="18233" xr:uid="{00000000-0005-0000-0000-0000854E0000}"/>
    <cellStyle name="style1489941669423" xfId="18234" xr:uid="{00000000-0005-0000-0000-0000864E0000}"/>
    <cellStyle name="style1489941669516" xfId="18235" xr:uid="{00000000-0005-0000-0000-0000874E0000}"/>
    <cellStyle name="style1489941669610" xfId="18236" xr:uid="{00000000-0005-0000-0000-0000884E0000}"/>
    <cellStyle name="style1489941669706" xfId="18237" xr:uid="{00000000-0005-0000-0000-0000894E0000}"/>
    <cellStyle name="style1489941669800" xfId="18238" xr:uid="{00000000-0005-0000-0000-00008A4E0000}"/>
    <cellStyle name="style1489941669878" xfId="18239" xr:uid="{00000000-0005-0000-0000-00008B4E0000}"/>
    <cellStyle name="style1489941669956" xfId="18240" xr:uid="{00000000-0005-0000-0000-00008C4E0000}"/>
    <cellStyle name="style1489941670034" xfId="18241" xr:uid="{00000000-0005-0000-0000-00008D4E0000}"/>
    <cellStyle name="style1489941670112" xfId="18242" xr:uid="{00000000-0005-0000-0000-00008E4E0000}"/>
    <cellStyle name="style1489941670204" xfId="18243" xr:uid="{00000000-0005-0000-0000-00008F4E0000}"/>
    <cellStyle name="style1489941670298" xfId="18244" xr:uid="{00000000-0005-0000-0000-0000904E0000}"/>
    <cellStyle name="style1489941670376" xfId="18245" xr:uid="{00000000-0005-0000-0000-0000914E0000}"/>
    <cellStyle name="style1489941670485" xfId="18246" xr:uid="{00000000-0005-0000-0000-0000924E0000}"/>
    <cellStyle name="style1489941670564" xfId="18247" xr:uid="{00000000-0005-0000-0000-0000934E0000}"/>
    <cellStyle name="style1489941670642" xfId="18248" xr:uid="{00000000-0005-0000-0000-0000944E0000}"/>
    <cellStyle name="style1489941670721" xfId="18249" xr:uid="{00000000-0005-0000-0000-0000954E0000}"/>
    <cellStyle name="style1489941712879" xfId="18250" xr:uid="{00000000-0005-0000-0000-0000964E0000}"/>
    <cellStyle name="style1489941712987" xfId="18251" xr:uid="{00000000-0005-0000-0000-0000974E0000}"/>
    <cellStyle name="style1489941713067" xfId="18252" xr:uid="{00000000-0005-0000-0000-0000984E0000}"/>
    <cellStyle name="style1489941713160" xfId="18253" xr:uid="{00000000-0005-0000-0000-0000994E0000}"/>
    <cellStyle name="style1489941713254" xfId="18254" xr:uid="{00000000-0005-0000-0000-00009A4E0000}"/>
    <cellStyle name="style1489941713332" xfId="18255" xr:uid="{00000000-0005-0000-0000-00009B4E0000}"/>
    <cellStyle name="style1489941713426" xfId="18256" xr:uid="{00000000-0005-0000-0000-00009C4E0000}"/>
    <cellStyle name="style1489941713537" xfId="18257" xr:uid="{00000000-0005-0000-0000-00009D4E0000}"/>
    <cellStyle name="style1489941713646" xfId="18258" xr:uid="{00000000-0005-0000-0000-00009E4E0000}"/>
    <cellStyle name="style1489941713740" xfId="18259" xr:uid="{00000000-0005-0000-0000-00009F4E0000}"/>
    <cellStyle name="style1489941713833" xfId="18260" xr:uid="{00000000-0005-0000-0000-0000A04E0000}"/>
    <cellStyle name="style1489941713927" xfId="18261" xr:uid="{00000000-0005-0000-0000-0000A14E0000}"/>
    <cellStyle name="style1489941714020" xfId="18262" xr:uid="{00000000-0005-0000-0000-0000A24E0000}"/>
    <cellStyle name="style1489941714114" xfId="18263" xr:uid="{00000000-0005-0000-0000-0000A34E0000}"/>
    <cellStyle name="style1489941714208" xfId="18264" xr:uid="{00000000-0005-0000-0000-0000A44E0000}"/>
    <cellStyle name="style1489941714301" xfId="18265" xr:uid="{00000000-0005-0000-0000-0000A54E0000}"/>
    <cellStyle name="style1489941714379" xfId="18266" xr:uid="{00000000-0005-0000-0000-0000A64E0000}"/>
    <cellStyle name="style1489941714489" xfId="18267" xr:uid="{00000000-0005-0000-0000-0000A74E0000}"/>
    <cellStyle name="style1489941714599" xfId="18268" xr:uid="{00000000-0005-0000-0000-0000A84E0000}"/>
    <cellStyle name="style1489941714693" xfId="18269" xr:uid="{00000000-0005-0000-0000-0000A94E0000}"/>
    <cellStyle name="style1489941714771" xfId="18270" xr:uid="{00000000-0005-0000-0000-0000AA4E0000}"/>
    <cellStyle name="style1489941714865" xfId="18271" xr:uid="{00000000-0005-0000-0000-0000AB4E0000}"/>
    <cellStyle name="style1489941714959" xfId="18272" xr:uid="{00000000-0005-0000-0000-0000AC4E0000}"/>
    <cellStyle name="style1489941715053" xfId="18273" xr:uid="{00000000-0005-0000-0000-0000AD4E0000}"/>
    <cellStyle name="style1489941715131" xfId="18274" xr:uid="{00000000-0005-0000-0000-0000AE4E0000}"/>
    <cellStyle name="style1489941715225" xfId="18275" xr:uid="{00000000-0005-0000-0000-0000AF4E0000}"/>
    <cellStyle name="style1489941715318" xfId="18276" xr:uid="{00000000-0005-0000-0000-0000B04E0000}"/>
    <cellStyle name="style1489941715428" xfId="18277" xr:uid="{00000000-0005-0000-0000-0000B14E0000}"/>
    <cellStyle name="style1489941715506" xfId="18278" xr:uid="{00000000-0005-0000-0000-0000B24E0000}"/>
    <cellStyle name="style1489941715616" xfId="18279" xr:uid="{00000000-0005-0000-0000-0000B34E0000}"/>
    <cellStyle name="style1489941715726" xfId="18280" xr:uid="{00000000-0005-0000-0000-0000B44E0000}"/>
    <cellStyle name="style1489941757730" xfId="18281" xr:uid="{00000000-0005-0000-0000-0000B54E0000}"/>
    <cellStyle name="style1489941757834" xfId="18282" xr:uid="{00000000-0005-0000-0000-0000B64E0000}"/>
    <cellStyle name="style1489941757959" xfId="18283" xr:uid="{00000000-0005-0000-0000-0000B74E0000}"/>
    <cellStyle name="style1489941758037" xfId="18284" xr:uid="{00000000-0005-0000-0000-0000B84E0000}"/>
    <cellStyle name="style1489941758131" xfId="18285" xr:uid="{00000000-0005-0000-0000-0000B94E0000}"/>
    <cellStyle name="style1489941758225" xfId="18286" xr:uid="{00000000-0005-0000-0000-0000BA4E0000}"/>
    <cellStyle name="style1489941758324" xfId="18287" xr:uid="{00000000-0005-0000-0000-0000BB4E0000}"/>
    <cellStyle name="style1489941758398" xfId="18288" xr:uid="{00000000-0005-0000-0000-0000BC4E0000}"/>
    <cellStyle name="style1489941758492" xfId="18289" xr:uid="{00000000-0005-0000-0000-0000BD4E0000}"/>
    <cellStyle name="style1489941758585" xfId="18290" xr:uid="{00000000-0005-0000-0000-0000BE4E0000}"/>
    <cellStyle name="style1489941758679" xfId="18291" xr:uid="{00000000-0005-0000-0000-0000BF4E0000}"/>
    <cellStyle name="style1489941758773" xfId="18292" xr:uid="{00000000-0005-0000-0000-0000C04E0000}"/>
    <cellStyle name="style1489941758867" xfId="18293" xr:uid="{00000000-0005-0000-0000-0000C14E0000}"/>
    <cellStyle name="style1489941758992" xfId="18294" xr:uid="{00000000-0005-0000-0000-0000C24E0000}"/>
    <cellStyle name="style1489941759132" xfId="18295" xr:uid="{00000000-0005-0000-0000-0000C34E0000}"/>
    <cellStyle name="style1489941759226" xfId="18296" xr:uid="{00000000-0005-0000-0000-0000C44E0000}"/>
    <cellStyle name="style1489941759330" xfId="18297" xr:uid="{00000000-0005-0000-0000-0000C54E0000}"/>
    <cellStyle name="style1489941759415" xfId="18298" xr:uid="{00000000-0005-0000-0000-0000C64E0000}"/>
    <cellStyle name="style1489941759493" xfId="18299" xr:uid="{00000000-0005-0000-0000-0000C74E0000}"/>
    <cellStyle name="style1489941759571" xfId="18300" xr:uid="{00000000-0005-0000-0000-0000C84E0000}"/>
    <cellStyle name="style1489941759665" xfId="18301" xr:uid="{00000000-0005-0000-0000-0000C94E0000}"/>
    <cellStyle name="style1489941759758" xfId="18302" xr:uid="{00000000-0005-0000-0000-0000CA4E0000}"/>
    <cellStyle name="style1489941759852" xfId="18303" xr:uid="{00000000-0005-0000-0000-0000CB4E0000}"/>
    <cellStyle name="style1489941759962" xfId="18304" xr:uid="{00000000-0005-0000-0000-0000CC4E0000}"/>
    <cellStyle name="style1489941760056" xfId="18305" xr:uid="{00000000-0005-0000-0000-0000CD4E0000}"/>
    <cellStyle name="style1489941760149" xfId="18306" xr:uid="{00000000-0005-0000-0000-0000CE4E0000}"/>
    <cellStyle name="style1489941760243" xfId="18307" xr:uid="{00000000-0005-0000-0000-0000CF4E0000}"/>
    <cellStyle name="style1489941760337" xfId="18308" xr:uid="{00000000-0005-0000-0000-0000D04E0000}"/>
    <cellStyle name="style1489941760446" xfId="18309" xr:uid="{00000000-0005-0000-0000-0000D14E0000}"/>
    <cellStyle name="style1489941760525" xfId="18310" xr:uid="{00000000-0005-0000-0000-0000D24E0000}"/>
    <cellStyle name="style1489941760618" xfId="18311" xr:uid="{00000000-0005-0000-0000-0000D34E0000}"/>
    <cellStyle name="style1489941760717" xfId="18312" xr:uid="{00000000-0005-0000-0000-0000D44E0000}"/>
    <cellStyle name="style1489941760809" xfId="18313" xr:uid="{00000000-0005-0000-0000-0000D54E0000}"/>
    <cellStyle name="style1489941760884" xfId="18314" xr:uid="{00000000-0005-0000-0000-0000D64E0000}"/>
    <cellStyle name="style1489941760962" xfId="18315" xr:uid="{00000000-0005-0000-0000-0000D74E0000}"/>
    <cellStyle name="style1489941761056" xfId="18316" xr:uid="{00000000-0005-0000-0000-0000D84E0000}"/>
    <cellStyle name="style1489941761150" xfId="18317" xr:uid="{00000000-0005-0000-0000-0000D94E0000}"/>
    <cellStyle name="style1489941761228" xfId="18318" xr:uid="{00000000-0005-0000-0000-0000DA4E0000}"/>
    <cellStyle name="style1489941761306" xfId="18319" xr:uid="{00000000-0005-0000-0000-0000DB4E0000}"/>
    <cellStyle name="style1489941761385" xfId="18320" xr:uid="{00000000-0005-0000-0000-0000DC4E0000}"/>
    <cellStyle name="style1489941761495" xfId="18321" xr:uid="{00000000-0005-0000-0000-0000DD4E0000}"/>
    <cellStyle name="style1489941761557" xfId="18322" xr:uid="{00000000-0005-0000-0000-0000DE4E0000}"/>
    <cellStyle name="style1489941761635" xfId="18323" xr:uid="{00000000-0005-0000-0000-0000DF4E0000}"/>
    <cellStyle name="style1489941761714" xfId="18324" xr:uid="{00000000-0005-0000-0000-0000E04E0000}"/>
    <cellStyle name="style1489941804048" xfId="18325" xr:uid="{00000000-0005-0000-0000-0000E14E0000}"/>
    <cellStyle name="style1489941804145" xfId="18326" xr:uid="{00000000-0005-0000-0000-0000E24E0000}"/>
    <cellStyle name="style1489941804239" xfId="18327" xr:uid="{00000000-0005-0000-0000-0000E34E0000}"/>
    <cellStyle name="style1489941804348" xfId="18328" xr:uid="{00000000-0005-0000-0000-0000E44E0000}"/>
    <cellStyle name="style1489941804442" xfId="18329" xr:uid="{00000000-0005-0000-0000-0000E54E0000}"/>
    <cellStyle name="style1489941804536" xfId="18330" xr:uid="{00000000-0005-0000-0000-0000E64E0000}"/>
    <cellStyle name="style1489941804631" xfId="18331" xr:uid="{00000000-0005-0000-0000-0000E74E0000}"/>
    <cellStyle name="style1489941804740" xfId="18332" xr:uid="{00000000-0005-0000-0000-0000E84E0000}"/>
    <cellStyle name="style1489941804865" xfId="18333" xr:uid="{00000000-0005-0000-0000-0000E94E0000}"/>
    <cellStyle name="style1489941804974" xfId="18334" xr:uid="{00000000-0005-0000-0000-0000EA4E0000}"/>
    <cellStyle name="style1489941805080" xfId="18335" xr:uid="{00000000-0005-0000-0000-0000EB4E0000}"/>
    <cellStyle name="style1489941805162" xfId="18336" xr:uid="{00000000-0005-0000-0000-0000EC4E0000}"/>
    <cellStyle name="style1489941805271" xfId="18337" xr:uid="{00000000-0005-0000-0000-0000ED4E0000}"/>
    <cellStyle name="style1489941805365" xfId="18338" xr:uid="{00000000-0005-0000-0000-0000EE4E0000}"/>
    <cellStyle name="style1489941805459" xfId="18339" xr:uid="{00000000-0005-0000-0000-0000EF4E0000}"/>
    <cellStyle name="style1489941805553" xfId="18340" xr:uid="{00000000-0005-0000-0000-0000F04E0000}"/>
    <cellStyle name="style1489941805647" xfId="18341" xr:uid="{00000000-0005-0000-0000-0000F14E0000}"/>
    <cellStyle name="style1489941805740" xfId="18342" xr:uid="{00000000-0005-0000-0000-0000F24E0000}"/>
    <cellStyle name="style1489941805834" xfId="18343" xr:uid="{00000000-0005-0000-0000-0000F34E0000}"/>
    <cellStyle name="style1489941805928" xfId="18344" xr:uid="{00000000-0005-0000-0000-0000F44E0000}"/>
    <cellStyle name="style1489941806022" xfId="18345" xr:uid="{00000000-0005-0000-0000-0000F54E0000}"/>
    <cellStyle name="style1489941806132" xfId="18346" xr:uid="{00000000-0005-0000-0000-0000F64E0000}"/>
    <cellStyle name="style1489941806226" xfId="18347" xr:uid="{00000000-0005-0000-0000-0000F74E0000}"/>
    <cellStyle name="style1489941806320" xfId="18348" xr:uid="{00000000-0005-0000-0000-0000F84E0000}"/>
    <cellStyle name="style1489941806429" xfId="18349" xr:uid="{00000000-0005-0000-0000-0000F94E0000}"/>
    <cellStyle name="style1489941806507" xfId="18350" xr:uid="{00000000-0005-0000-0000-0000FA4E0000}"/>
    <cellStyle name="style1489941806614" xfId="18351" xr:uid="{00000000-0005-0000-0000-0000FB4E0000}"/>
    <cellStyle name="style1489941806695" xfId="18352" xr:uid="{00000000-0005-0000-0000-0000FC4E0000}"/>
    <cellStyle name="style1489941806789" xfId="18353" xr:uid="{00000000-0005-0000-0000-0000FD4E0000}"/>
    <cellStyle name="style1489941806867" xfId="18354" xr:uid="{00000000-0005-0000-0000-0000FE4E0000}"/>
    <cellStyle name="style1489941806976" xfId="18355" xr:uid="{00000000-0005-0000-0000-0000FF4E0000}"/>
    <cellStyle name="style1489941807070" xfId="18356" xr:uid="{00000000-0005-0000-0000-0000004F0000}"/>
    <cellStyle name="style1489941807149" xfId="18357" xr:uid="{00000000-0005-0000-0000-0000014F0000}"/>
    <cellStyle name="style1489941807227" xfId="18358" xr:uid="{00000000-0005-0000-0000-0000024F0000}"/>
    <cellStyle name="style1489941807305" xfId="18359" xr:uid="{00000000-0005-0000-0000-0000034F0000}"/>
    <cellStyle name="style1489941807384" xfId="18360" xr:uid="{00000000-0005-0000-0000-0000044F0000}"/>
    <cellStyle name="style1489941807462" xfId="18361" xr:uid="{00000000-0005-0000-0000-0000054F0000}"/>
    <cellStyle name="style1489941807540" xfId="18362" xr:uid="{00000000-0005-0000-0000-0000064F0000}"/>
    <cellStyle name="style1489941807626" xfId="18363" xr:uid="{00000000-0005-0000-0000-0000074F0000}"/>
    <cellStyle name="style1489941807696" xfId="18364" xr:uid="{00000000-0005-0000-0000-0000084F0000}"/>
    <cellStyle name="style1489941807774" xfId="18365" xr:uid="{00000000-0005-0000-0000-0000094F0000}"/>
    <cellStyle name="style1489941807868" xfId="18366" xr:uid="{00000000-0005-0000-0000-00000A4F0000}"/>
    <cellStyle name="style1489941807946" xfId="18367" xr:uid="{00000000-0005-0000-0000-00000B4F0000}"/>
    <cellStyle name="style1489941849630" xfId="18368" xr:uid="{00000000-0005-0000-0000-00000C4F0000}"/>
    <cellStyle name="style1489941849740" xfId="18369" xr:uid="{00000000-0005-0000-0000-00000D4F0000}"/>
    <cellStyle name="style1489941849853" xfId="18370" xr:uid="{00000000-0005-0000-0000-00000E4F0000}"/>
    <cellStyle name="style1489941849943" xfId="18371" xr:uid="{00000000-0005-0000-0000-00000F4F0000}"/>
    <cellStyle name="style1489941850037" xfId="18372" xr:uid="{00000000-0005-0000-0000-0000104F0000}"/>
    <cellStyle name="style1489941850146" xfId="18373" xr:uid="{00000000-0005-0000-0000-0000114F0000}"/>
    <cellStyle name="style1489941850255" xfId="18374" xr:uid="{00000000-0005-0000-0000-0000124F0000}"/>
    <cellStyle name="style1489941850376" xfId="18375" xr:uid="{00000000-0005-0000-0000-0000134F0000}"/>
    <cellStyle name="style1489941850476" xfId="18376" xr:uid="{00000000-0005-0000-0000-0000144F0000}"/>
    <cellStyle name="style1489941850569" xfId="18377" xr:uid="{00000000-0005-0000-0000-0000154F0000}"/>
    <cellStyle name="style1489941850648" xfId="18378" xr:uid="{00000000-0005-0000-0000-0000164F0000}"/>
    <cellStyle name="style1489941850741" xfId="18379" xr:uid="{00000000-0005-0000-0000-0000174F0000}"/>
    <cellStyle name="style1489941850835" xfId="18380" xr:uid="{00000000-0005-0000-0000-0000184F0000}"/>
    <cellStyle name="style1489941850929" xfId="18381" xr:uid="{00000000-0005-0000-0000-0000194F0000}"/>
    <cellStyle name="style1489941851038" xfId="18382" xr:uid="{00000000-0005-0000-0000-00001A4F0000}"/>
    <cellStyle name="style1489941851132" xfId="18383" xr:uid="{00000000-0005-0000-0000-00001B4F0000}"/>
    <cellStyle name="style1489941851242" xfId="18384" xr:uid="{00000000-0005-0000-0000-00001C4F0000}"/>
    <cellStyle name="style1489941851351" xfId="18385" xr:uid="{00000000-0005-0000-0000-00001D4F0000}"/>
    <cellStyle name="style1489941851460" xfId="18386" xr:uid="{00000000-0005-0000-0000-00001E4F0000}"/>
    <cellStyle name="style1489941851585" xfId="18387" xr:uid="{00000000-0005-0000-0000-00001F4F0000}"/>
    <cellStyle name="style1489941892908" xfId="18388" xr:uid="{00000000-0005-0000-0000-0000204F0000}"/>
    <cellStyle name="style1489941893018" xfId="18389" xr:uid="{00000000-0005-0000-0000-0000214F0000}"/>
    <cellStyle name="style1489941893113" xfId="18390" xr:uid="{00000000-0005-0000-0000-0000224F0000}"/>
    <cellStyle name="style1489941893206" xfId="18391" xr:uid="{00000000-0005-0000-0000-0000234F0000}"/>
    <cellStyle name="style1489941893300" xfId="18392" xr:uid="{00000000-0005-0000-0000-0000244F0000}"/>
    <cellStyle name="style1489941893363" xfId="18393" xr:uid="{00000000-0005-0000-0000-0000254F0000}"/>
    <cellStyle name="style1489941893441" xfId="18394" xr:uid="{00000000-0005-0000-0000-0000264F0000}"/>
    <cellStyle name="style1489941893535" xfId="18395" xr:uid="{00000000-0005-0000-0000-0000274F0000}"/>
    <cellStyle name="style1489941893627" xfId="18396" xr:uid="{00000000-0005-0000-0000-0000284F0000}"/>
    <cellStyle name="style1489941893721" xfId="18397" xr:uid="{00000000-0005-0000-0000-0000294F0000}"/>
    <cellStyle name="style1489941893815" xfId="18398" xr:uid="{00000000-0005-0000-0000-00002A4F0000}"/>
    <cellStyle name="style1489941893893" xfId="18399" xr:uid="{00000000-0005-0000-0000-00002B4F0000}"/>
    <cellStyle name="style1489941894002" xfId="18400" xr:uid="{00000000-0005-0000-0000-00002C4F0000}"/>
    <cellStyle name="style1489941894103" xfId="18401" xr:uid="{00000000-0005-0000-0000-00002D4F0000}"/>
    <cellStyle name="style1489941894191" xfId="18402" xr:uid="{00000000-0005-0000-0000-00002E4F0000}"/>
    <cellStyle name="style1489941894269" xfId="18403" xr:uid="{00000000-0005-0000-0000-00002F4F0000}"/>
    <cellStyle name="style1489941894363" xfId="18404" xr:uid="{00000000-0005-0000-0000-0000304F0000}"/>
    <cellStyle name="style1489941894457" xfId="18405" xr:uid="{00000000-0005-0000-0000-0000314F0000}"/>
    <cellStyle name="style1489941894551" xfId="18406" xr:uid="{00000000-0005-0000-0000-0000324F0000}"/>
    <cellStyle name="style1489941894644" xfId="18407" xr:uid="{00000000-0005-0000-0000-0000334F0000}"/>
    <cellStyle name="style1489941894738" xfId="18408" xr:uid="{00000000-0005-0000-0000-0000344F0000}"/>
    <cellStyle name="style1489941894848" xfId="18409" xr:uid="{00000000-0005-0000-0000-0000354F0000}"/>
    <cellStyle name="style1489941894941" xfId="18410" xr:uid="{00000000-0005-0000-0000-0000364F0000}"/>
    <cellStyle name="style1489941895019" xfId="18411" xr:uid="{00000000-0005-0000-0000-0000374F0000}"/>
    <cellStyle name="style1489941895124" xfId="18412" xr:uid="{00000000-0005-0000-0000-0000384F0000}"/>
    <cellStyle name="style1489941895208" xfId="18413" xr:uid="{00000000-0005-0000-0000-0000394F0000}"/>
    <cellStyle name="style1489941895286" xfId="18414" xr:uid="{00000000-0005-0000-0000-00003A4F0000}"/>
    <cellStyle name="style1489941895380" xfId="18415" xr:uid="{00000000-0005-0000-0000-00003B4F0000}"/>
    <cellStyle name="style1489941895474" xfId="18416" xr:uid="{00000000-0005-0000-0000-00003C4F0000}"/>
    <cellStyle name="style1489941895567" xfId="18417" xr:uid="{00000000-0005-0000-0000-00003D4F0000}"/>
    <cellStyle name="style1489941895646" xfId="18418" xr:uid="{00000000-0005-0000-0000-00003E4F0000}"/>
    <cellStyle name="style1489941895739" xfId="18419" xr:uid="{00000000-0005-0000-0000-00003F4F0000}"/>
    <cellStyle name="style1489941895849" xfId="18420" xr:uid="{00000000-0005-0000-0000-0000404F0000}"/>
    <cellStyle name="style1489941895927" xfId="18421" xr:uid="{00000000-0005-0000-0000-0000414F0000}"/>
    <cellStyle name="style1489941896021" xfId="18422" xr:uid="{00000000-0005-0000-0000-0000424F0000}"/>
    <cellStyle name="style1489941896132" xfId="18423" xr:uid="{00000000-0005-0000-0000-0000434F0000}"/>
    <cellStyle name="style1489941937792" xfId="18424" xr:uid="{00000000-0005-0000-0000-0000444F0000}"/>
    <cellStyle name="style1489941937890" xfId="18425" xr:uid="{00000000-0005-0000-0000-0000454F0000}"/>
    <cellStyle name="style1489941937983" xfId="18426" xr:uid="{00000000-0005-0000-0000-0000464F0000}"/>
    <cellStyle name="style1489941938077" xfId="18427" xr:uid="{00000000-0005-0000-0000-0000474F0000}"/>
    <cellStyle name="style1489941938171" xfId="18428" xr:uid="{00000000-0005-0000-0000-0000484F0000}"/>
    <cellStyle name="style1489941938249" xfId="18429" xr:uid="{00000000-0005-0000-0000-0000494F0000}"/>
    <cellStyle name="style1489941938328" xfId="18430" xr:uid="{00000000-0005-0000-0000-00004A4F0000}"/>
    <cellStyle name="style1489941938422" xfId="18431" xr:uid="{00000000-0005-0000-0000-00004B4F0000}"/>
    <cellStyle name="style1489941938500" xfId="18432" xr:uid="{00000000-0005-0000-0000-00004C4F0000}"/>
    <cellStyle name="style1489941938609" xfId="18433" xr:uid="{00000000-0005-0000-0000-00004D4F0000}"/>
    <cellStyle name="style1489941938688" xfId="18434" xr:uid="{00000000-0005-0000-0000-00004E4F0000}"/>
    <cellStyle name="style1489941938781" xfId="18435" xr:uid="{00000000-0005-0000-0000-00004F4F0000}"/>
    <cellStyle name="style1489941938875" xfId="18436" xr:uid="{00000000-0005-0000-0000-0000504F0000}"/>
    <cellStyle name="style1489941938969" xfId="18437" xr:uid="{00000000-0005-0000-0000-0000514F0000}"/>
    <cellStyle name="style1489941939047" xfId="18438" xr:uid="{00000000-0005-0000-0000-0000524F0000}"/>
    <cellStyle name="style1489941939141" xfId="18439" xr:uid="{00000000-0005-0000-0000-0000534F0000}"/>
    <cellStyle name="style1489941939250" xfId="18440" xr:uid="{00000000-0005-0000-0000-0000544F0000}"/>
    <cellStyle name="style1489941939344" xfId="18441" xr:uid="{00000000-0005-0000-0000-0000554F0000}"/>
    <cellStyle name="style1489941939438" xfId="18442" xr:uid="{00000000-0005-0000-0000-0000564F0000}"/>
    <cellStyle name="style1489941939532" xfId="18443" xr:uid="{00000000-0005-0000-0000-0000574F0000}"/>
    <cellStyle name="style1489941939626" xfId="18444" xr:uid="{00000000-0005-0000-0000-0000584F0000}"/>
    <cellStyle name="style1489941939719" xfId="18445" xr:uid="{00000000-0005-0000-0000-0000594F0000}"/>
    <cellStyle name="style1489941939797" xfId="18446" xr:uid="{00000000-0005-0000-0000-00005A4F0000}"/>
    <cellStyle name="style1489941939877" xfId="18447" xr:uid="{00000000-0005-0000-0000-00005B4F0000}"/>
    <cellStyle name="style1489941939971" xfId="18448" xr:uid="{00000000-0005-0000-0000-00005C4F0000}"/>
    <cellStyle name="style1489941940064" xfId="18449" xr:uid="{00000000-0005-0000-0000-00005D4F0000}"/>
    <cellStyle name="style1489941940142" xfId="18450" xr:uid="{00000000-0005-0000-0000-00005E4F0000}"/>
    <cellStyle name="style1489941940252" xfId="18451" xr:uid="{00000000-0005-0000-0000-00005F4F0000}"/>
    <cellStyle name="style1489941940357" xfId="18452" xr:uid="{00000000-0005-0000-0000-0000604F0000}"/>
    <cellStyle name="style1489941940440" xfId="18453" xr:uid="{00000000-0005-0000-0000-0000614F0000}"/>
    <cellStyle name="style1489941940534" xfId="18454" xr:uid="{00000000-0005-0000-0000-0000624F0000}"/>
    <cellStyle name="style1489941940612" xfId="18455" xr:uid="{00000000-0005-0000-0000-0000634F0000}"/>
    <cellStyle name="style1489941940721" xfId="18456" xr:uid="{00000000-0005-0000-0000-0000644F0000}"/>
    <cellStyle name="style1489941940815" xfId="18457" xr:uid="{00000000-0005-0000-0000-0000654F0000}"/>
    <cellStyle name="style1489941940894" xfId="18458" xr:uid="{00000000-0005-0000-0000-0000664F0000}"/>
    <cellStyle name="style1489941940988" xfId="18459" xr:uid="{00000000-0005-0000-0000-0000674F0000}"/>
    <cellStyle name="style1489942513655" xfId="20841" xr:uid="{00000000-0005-0000-0000-0000684F0000}"/>
    <cellStyle name="style1489942513780" xfId="20842" xr:uid="{00000000-0005-0000-0000-0000694F0000}"/>
    <cellStyle name="style1489942513889" xfId="20843" xr:uid="{00000000-0005-0000-0000-00006A4F0000}"/>
    <cellStyle name="style1489942514046" xfId="20844" xr:uid="{00000000-0005-0000-0000-00006B4F0000}"/>
    <cellStyle name="style1489942514139" xfId="20845" xr:uid="{00000000-0005-0000-0000-00006C4F0000}"/>
    <cellStyle name="style1489942514249" xfId="20846" xr:uid="{00000000-0005-0000-0000-00006D4F0000}"/>
    <cellStyle name="style1489942514343" xfId="20847" xr:uid="{00000000-0005-0000-0000-00006E4F0000}"/>
    <cellStyle name="style1489942514451" xfId="20848" xr:uid="{00000000-0005-0000-0000-00006F4F0000}"/>
    <cellStyle name="style1489942514545" xfId="20849" xr:uid="{00000000-0005-0000-0000-0000704F0000}"/>
    <cellStyle name="style1489942514656" xfId="20850" xr:uid="{00000000-0005-0000-0000-0000714F0000}"/>
    <cellStyle name="style1489942514797" xfId="20851" xr:uid="{00000000-0005-0000-0000-0000724F0000}"/>
    <cellStyle name="style1489942514905" xfId="20852" xr:uid="{00000000-0005-0000-0000-0000734F0000}"/>
    <cellStyle name="style1489942514983" xfId="20853" xr:uid="{00000000-0005-0000-0000-0000744F0000}"/>
    <cellStyle name="style1489942515108" xfId="20854" xr:uid="{00000000-0005-0000-0000-0000754F0000}"/>
    <cellStyle name="style1489942515187" xfId="20855" xr:uid="{00000000-0005-0000-0000-0000764F0000}"/>
    <cellStyle name="style1489942515296" xfId="20856" xr:uid="{00000000-0005-0000-0000-0000774F0000}"/>
    <cellStyle name="style1489942515421" xfId="20857" xr:uid="{00000000-0005-0000-0000-0000784F0000}"/>
    <cellStyle name="style1489942515499" xfId="20858" xr:uid="{00000000-0005-0000-0000-0000794F0000}"/>
    <cellStyle name="style1489942515609" xfId="20859" xr:uid="{00000000-0005-0000-0000-00007A4F0000}"/>
    <cellStyle name="style1489942515718" xfId="20860" xr:uid="{00000000-0005-0000-0000-00007B4F0000}"/>
    <cellStyle name="style1489942515827" xfId="20861" xr:uid="{00000000-0005-0000-0000-00007C4F0000}"/>
    <cellStyle name="style1489942515937" xfId="20862" xr:uid="{00000000-0005-0000-0000-00007D4F0000}"/>
    <cellStyle name="style1489942516062" xfId="20863" xr:uid="{00000000-0005-0000-0000-00007E4F0000}"/>
    <cellStyle name="style1489942516171" xfId="20864" xr:uid="{00000000-0005-0000-0000-00007F4F0000}"/>
    <cellStyle name="style1489942516265" xfId="20865" xr:uid="{00000000-0005-0000-0000-0000804F0000}"/>
    <cellStyle name="style1489942516374" xfId="20866" xr:uid="{00000000-0005-0000-0000-0000814F0000}"/>
    <cellStyle name="style1489942516469" xfId="20867" xr:uid="{00000000-0005-0000-0000-0000824F0000}"/>
    <cellStyle name="style1489942516548" xfId="20868" xr:uid="{00000000-0005-0000-0000-0000834F0000}"/>
    <cellStyle name="style1489942516657" xfId="20869" xr:uid="{00000000-0005-0000-0000-0000844F0000}"/>
    <cellStyle name="style1489942516766" xfId="20870" xr:uid="{00000000-0005-0000-0000-0000854F0000}"/>
    <cellStyle name="style1489942516954" xfId="20871" xr:uid="{00000000-0005-0000-0000-0000864F0000}"/>
    <cellStyle name="style1489942517032" xfId="20872" xr:uid="{00000000-0005-0000-0000-0000874F0000}"/>
    <cellStyle name="style1489942557650" xfId="20873" xr:uid="{00000000-0005-0000-0000-0000884F0000}"/>
    <cellStyle name="style1489942557760" xfId="20874" xr:uid="{00000000-0005-0000-0000-0000894F0000}"/>
    <cellStyle name="style1489942557853" xfId="20875" xr:uid="{00000000-0005-0000-0000-00008A4F0000}"/>
    <cellStyle name="style1489942557947" xfId="20876" xr:uid="{00000000-0005-0000-0000-00008B4F0000}"/>
    <cellStyle name="style1489942558041" xfId="20877" xr:uid="{00000000-0005-0000-0000-00008C4F0000}"/>
    <cellStyle name="style1489942558136" xfId="20878" xr:uid="{00000000-0005-0000-0000-00008D4F0000}"/>
    <cellStyle name="style1489942558230" xfId="20879" xr:uid="{00000000-0005-0000-0000-00008E4F0000}"/>
    <cellStyle name="style1489942558323" xfId="20880" xr:uid="{00000000-0005-0000-0000-00008F4F0000}"/>
    <cellStyle name="style1489942558417" xfId="20881" xr:uid="{00000000-0005-0000-0000-0000904F0000}"/>
    <cellStyle name="style1489942558526" xfId="20882" xr:uid="{00000000-0005-0000-0000-0000914F0000}"/>
    <cellStyle name="style1489942558652" xfId="20883" xr:uid="{00000000-0005-0000-0000-0000924F0000}"/>
    <cellStyle name="style1489942558761" xfId="20884" xr:uid="{00000000-0005-0000-0000-0000934F0000}"/>
    <cellStyle name="style1489942558839" xfId="20885" xr:uid="{00000000-0005-0000-0000-0000944F0000}"/>
    <cellStyle name="style1489942558948" xfId="20886" xr:uid="{00000000-0005-0000-0000-0000954F0000}"/>
    <cellStyle name="style1489942559027" xfId="20887" xr:uid="{00000000-0005-0000-0000-0000964F0000}"/>
    <cellStyle name="style1489942559130" xfId="20888" xr:uid="{00000000-0005-0000-0000-0000974F0000}"/>
    <cellStyle name="style1489942559246" xfId="20889" xr:uid="{00000000-0005-0000-0000-0000984F0000}"/>
    <cellStyle name="style1489942559356" xfId="20890" xr:uid="{00000000-0005-0000-0000-0000994F0000}"/>
    <cellStyle name="style1489942559465" xfId="20891" xr:uid="{00000000-0005-0000-0000-00009A4F0000}"/>
    <cellStyle name="style1489942559575" xfId="20892" xr:uid="{00000000-0005-0000-0000-00009B4F0000}"/>
    <cellStyle name="style1489942559667" xfId="20893" xr:uid="{00000000-0005-0000-0000-00009C4F0000}"/>
    <cellStyle name="style1489942559761" xfId="20894" xr:uid="{00000000-0005-0000-0000-00009D4F0000}"/>
    <cellStyle name="style1489942559855" xfId="20895" xr:uid="{00000000-0005-0000-0000-00009E4F0000}"/>
    <cellStyle name="style1489942559949" xfId="20896" xr:uid="{00000000-0005-0000-0000-00009F4F0000}"/>
    <cellStyle name="style1489942560042" xfId="20897" xr:uid="{00000000-0005-0000-0000-0000A04F0000}"/>
    <cellStyle name="style1489942560140" xfId="20898" xr:uid="{00000000-0005-0000-0000-0000A14F0000}"/>
    <cellStyle name="style1489942560231" xfId="20899" xr:uid="{00000000-0005-0000-0000-0000A24F0000}"/>
    <cellStyle name="style1489942560309" xfId="20900" xr:uid="{00000000-0005-0000-0000-0000A34F0000}"/>
    <cellStyle name="style1489942560403" xfId="20901" xr:uid="{00000000-0005-0000-0000-0000A44F0000}"/>
    <cellStyle name="style1489942560497" xfId="20902" xr:uid="{00000000-0005-0000-0000-0000A54F0000}"/>
    <cellStyle name="style1489942560653" xfId="20903" xr:uid="{00000000-0005-0000-0000-0000A64F0000}"/>
    <cellStyle name="style1489942560747" xfId="20904" xr:uid="{00000000-0005-0000-0000-0000A74F0000}"/>
    <cellStyle name="style1489942599929" xfId="20905" xr:uid="{00000000-0005-0000-0000-0000A84F0000}"/>
    <cellStyle name="style1489942600038" xfId="20906" xr:uid="{00000000-0005-0000-0000-0000A94F0000}"/>
    <cellStyle name="style1489942600132" xfId="20907" xr:uid="{00000000-0005-0000-0000-0000AA4F0000}"/>
    <cellStyle name="style1489942600226" xfId="20908" xr:uid="{00000000-0005-0000-0000-0000AB4F0000}"/>
    <cellStyle name="style1489942600335" xfId="20909" xr:uid="{00000000-0005-0000-0000-0000AC4F0000}"/>
    <cellStyle name="style1489942600429" xfId="20910" xr:uid="{00000000-0005-0000-0000-0000AD4F0000}"/>
    <cellStyle name="style1489942600523" xfId="20911" xr:uid="{00000000-0005-0000-0000-0000AE4F0000}"/>
    <cellStyle name="style1489942600616" xfId="20912" xr:uid="{00000000-0005-0000-0000-0000AF4F0000}"/>
    <cellStyle name="style1489942600710" xfId="20913" xr:uid="{00000000-0005-0000-0000-0000B04F0000}"/>
    <cellStyle name="style1489942600827" xfId="20914" xr:uid="{00000000-0005-0000-0000-0000B14F0000}"/>
    <cellStyle name="style1489942600945" xfId="20915" xr:uid="{00000000-0005-0000-0000-0000B24F0000}"/>
    <cellStyle name="style1489942601038" xfId="20916" xr:uid="{00000000-0005-0000-0000-0000B34F0000}"/>
    <cellStyle name="style1489942601116" xfId="20917" xr:uid="{00000000-0005-0000-0000-0000B44F0000}"/>
    <cellStyle name="style1489942601226" xfId="20918" xr:uid="{00000000-0005-0000-0000-0000B54F0000}"/>
    <cellStyle name="style1489942601304" xfId="20919" xr:uid="{00000000-0005-0000-0000-0000B64F0000}"/>
    <cellStyle name="style1489942601398" xfId="20920" xr:uid="{00000000-0005-0000-0000-0000B74F0000}"/>
    <cellStyle name="style1489942601523" xfId="20921" xr:uid="{00000000-0005-0000-0000-0000B84F0000}"/>
    <cellStyle name="style1489942601617" xfId="20922" xr:uid="{00000000-0005-0000-0000-0000B94F0000}"/>
    <cellStyle name="style1489942601711" xfId="20923" xr:uid="{00000000-0005-0000-0000-0000BA4F0000}"/>
    <cellStyle name="style1489942601820" xfId="20924" xr:uid="{00000000-0005-0000-0000-0000BB4F0000}"/>
    <cellStyle name="style1489942601931" xfId="20925" xr:uid="{00000000-0005-0000-0000-0000BC4F0000}"/>
    <cellStyle name="style1489942602009" xfId="20926" xr:uid="{00000000-0005-0000-0000-0000BD4F0000}"/>
    <cellStyle name="style1489942602102" xfId="20927" xr:uid="{00000000-0005-0000-0000-0000BE4F0000}"/>
    <cellStyle name="style1489942602196" xfId="20928" xr:uid="{00000000-0005-0000-0000-0000BF4F0000}"/>
    <cellStyle name="style1489942602290" xfId="20929" xr:uid="{00000000-0005-0000-0000-0000C04F0000}"/>
    <cellStyle name="style1489942602399" xfId="20930" xr:uid="{00000000-0005-0000-0000-0000C14F0000}"/>
    <cellStyle name="style1489942602493" xfId="20931" xr:uid="{00000000-0005-0000-0000-0000C24F0000}"/>
    <cellStyle name="style1489942602571" xfId="20932" xr:uid="{00000000-0005-0000-0000-0000C34F0000}"/>
    <cellStyle name="style1489942602649" xfId="20933" xr:uid="{00000000-0005-0000-0000-0000C44F0000}"/>
    <cellStyle name="style1489942602759" xfId="20934" xr:uid="{00000000-0005-0000-0000-0000C54F0000}"/>
    <cellStyle name="style1489942602932" xfId="20935" xr:uid="{00000000-0005-0000-0000-0000C64F0000}"/>
    <cellStyle name="style1489942603010" xfId="20936" xr:uid="{00000000-0005-0000-0000-0000C74F0000}"/>
    <cellStyle name="style1489942672812" xfId="20937" xr:uid="{00000000-0005-0000-0000-0000C84F0000}"/>
    <cellStyle name="style1489942672937" xfId="20938" xr:uid="{00000000-0005-0000-0000-0000C94F0000}"/>
    <cellStyle name="style1489942673046" xfId="20939" xr:uid="{00000000-0005-0000-0000-0000CA4F0000}"/>
    <cellStyle name="style1489942673156" xfId="20940" xr:uid="{00000000-0005-0000-0000-0000CB4F0000}"/>
    <cellStyle name="style1489942673265" xfId="20941" xr:uid="{00000000-0005-0000-0000-0000CC4F0000}"/>
    <cellStyle name="style1489942673359" xfId="20942" xr:uid="{00000000-0005-0000-0000-0000CD4F0000}"/>
    <cellStyle name="style1489942673453" xfId="20943" xr:uid="{00000000-0005-0000-0000-0000CE4F0000}"/>
    <cellStyle name="style1489942673563" xfId="20944" xr:uid="{00000000-0005-0000-0000-0000CF4F0000}"/>
    <cellStyle name="style1489942673657" xfId="20945" xr:uid="{00000000-0005-0000-0000-0000D04F0000}"/>
    <cellStyle name="style1489942673751" xfId="20946" xr:uid="{00000000-0005-0000-0000-0000D14F0000}"/>
    <cellStyle name="style1489942673845" xfId="20947" xr:uid="{00000000-0005-0000-0000-0000D24F0000}"/>
    <cellStyle name="style1489942673938" xfId="20948" xr:uid="{00000000-0005-0000-0000-0000D34F0000}"/>
    <cellStyle name="style1489942674064" xfId="20949" xr:uid="{00000000-0005-0000-0000-0000D44F0000}"/>
    <cellStyle name="style1489942674173" xfId="20950" xr:uid="{00000000-0005-0000-0000-0000D54F0000}"/>
    <cellStyle name="style1489942674282" xfId="20951" xr:uid="{00000000-0005-0000-0000-0000D64F0000}"/>
    <cellStyle name="style1489942674392" xfId="20952" xr:uid="{00000000-0005-0000-0000-0000D74F0000}"/>
    <cellStyle name="style1489942674501" xfId="20953" xr:uid="{00000000-0005-0000-0000-0000D84F0000}"/>
    <cellStyle name="style1489942674627" xfId="20954" xr:uid="{00000000-0005-0000-0000-0000D94F0000}"/>
    <cellStyle name="style1489942674737" xfId="20955" xr:uid="{00000000-0005-0000-0000-0000DA4F0000}"/>
    <cellStyle name="style1489942674846" xfId="20956" xr:uid="{00000000-0005-0000-0000-0000DB4F0000}"/>
    <cellStyle name="style1489942674955" xfId="20957" xr:uid="{00000000-0005-0000-0000-0000DC4F0000}"/>
    <cellStyle name="style1489942675064" xfId="20958" xr:uid="{00000000-0005-0000-0000-0000DD4F0000}"/>
    <cellStyle name="style1489942675205" xfId="20959" xr:uid="{00000000-0005-0000-0000-0000DE4F0000}"/>
    <cellStyle name="style1489942675314" xfId="20960" xr:uid="{00000000-0005-0000-0000-0000DF4F0000}"/>
    <cellStyle name="style1489942675423" xfId="20961" xr:uid="{00000000-0005-0000-0000-0000E04F0000}"/>
    <cellStyle name="style1489942675517" xfId="20962" xr:uid="{00000000-0005-0000-0000-0000E14F0000}"/>
    <cellStyle name="style1489942675628" xfId="20963" xr:uid="{00000000-0005-0000-0000-0000E24F0000}"/>
    <cellStyle name="style1489942675768" xfId="20964" xr:uid="{00000000-0005-0000-0000-0000E34F0000}"/>
    <cellStyle name="style1489942675862" xfId="20965" xr:uid="{00000000-0005-0000-0000-0000E44F0000}"/>
    <cellStyle name="style1489942675971" xfId="20966" xr:uid="{00000000-0005-0000-0000-0000E54F0000}"/>
    <cellStyle name="style1489942676081" xfId="20967" xr:uid="{00000000-0005-0000-0000-0000E64F0000}"/>
    <cellStyle name="style1489942715937" xfId="20968" xr:uid="{00000000-0005-0000-0000-0000E74F0000}"/>
    <cellStyle name="style1489942716031" xfId="20969" xr:uid="{00000000-0005-0000-0000-0000E84F0000}"/>
    <cellStyle name="style1489942716124" xfId="20970" xr:uid="{00000000-0005-0000-0000-0000E94F0000}"/>
    <cellStyle name="style1489942716218" xfId="20971" xr:uid="{00000000-0005-0000-0000-0000EA4F0000}"/>
    <cellStyle name="style1489942716327" xfId="20972" xr:uid="{00000000-0005-0000-0000-0000EB4F0000}"/>
    <cellStyle name="style1489942716437" xfId="20973" xr:uid="{00000000-0005-0000-0000-0000EC4F0000}"/>
    <cellStyle name="style1489942716530" xfId="20974" xr:uid="{00000000-0005-0000-0000-0000ED4F0000}"/>
    <cellStyle name="style1489942716608" xfId="20975" xr:uid="{00000000-0005-0000-0000-0000EE4F0000}"/>
    <cellStyle name="style1489942716702" xfId="20976" xr:uid="{00000000-0005-0000-0000-0000EF4F0000}"/>
    <cellStyle name="style1489942716797" xfId="20977" xr:uid="{00000000-0005-0000-0000-0000F04F0000}"/>
    <cellStyle name="style1489942716891" xfId="20978" xr:uid="{00000000-0005-0000-0000-0000F14F0000}"/>
    <cellStyle name="style1489942716985" xfId="20979" xr:uid="{00000000-0005-0000-0000-0000F24F0000}"/>
    <cellStyle name="style1489942717078" xfId="20980" xr:uid="{00000000-0005-0000-0000-0000F34F0000}"/>
    <cellStyle name="style1489942717172" xfId="20981" xr:uid="{00000000-0005-0000-0000-0000F44F0000}"/>
    <cellStyle name="style1489942717290" xfId="20982" xr:uid="{00000000-0005-0000-0000-0000F54F0000}"/>
    <cellStyle name="style1489942717391" xfId="20983" xr:uid="{00000000-0005-0000-0000-0000F64F0000}"/>
    <cellStyle name="style1489942717484" xfId="20984" xr:uid="{00000000-0005-0000-0000-0000F74F0000}"/>
    <cellStyle name="style1489942717594" xfId="20985" xr:uid="{00000000-0005-0000-0000-0000F84F0000}"/>
    <cellStyle name="style1489942717688" xfId="20986" xr:uid="{00000000-0005-0000-0000-0000F94F0000}"/>
    <cellStyle name="style1489942717797" xfId="20987" xr:uid="{00000000-0005-0000-0000-0000FA4F0000}"/>
    <cellStyle name="style1489942717892" xfId="20988" xr:uid="{00000000-0005-0000-0000-0000FB4F0000}"/>
    <cellStyle name="style1489942718001" xfId="20989" xr:uid="{00000000-0005-0000-0000-0000FC4F0000}"/>
    <cellStyle name="style1489942718095" xfId="20990" xr:uid="{00000000-0005-0000-0000-0000FD4F0000}"/>
    <cellStyle name="style1489942718189" xfId="20991" xr:uid="{00000000-0005-0000-0000-0000FE4F0000}"/>
    <cellStyle name="style1489942718297" xfId="20992" xr:uid="{00000000-0005-0000-0000-0000FF4F0000}"/>
    <cellStyle name="style1489942718392" xfId="20993" xr:uid="{00000000-0005-0000-0000-000000500000}"/>
    <cellStyle name="style1489942718501" xfId="20994" xr:uid="{00000000-0005-0000-0000-000001500000}"/>
    <cellStyle name="style1489942718642" xfId="20995" xr:uid="{00000000-0005-0000-0000-000002500000}"/>
    <cellStyle name="style1489942718736" xfId="20996" xr:uid="{00000000-0005-0000-0000-000003500000}"/>
    <cellStyle name="style1489942718846" xfId="20997" xr:uid="{00000000-0005-0000-0000-000004500000}"/>
    <cellStyle name="style1489942718924" xfId="20998" xr:uid="{00000000-0005-0000-0000-000005500000}"/>
    <cellStyle name="style1489942719049" xfId="20999" xr:uid="{00000000-0005-0000-0000-000006500000}"/>
    <cellStyle name="style1489942719127" xfId="21000" xr:uid="{00000000-0005-0000-0000-000007500000}"/>
    <cellStyle name="style1489942719205" xfId="21001" xr:uid="{00000000-0005-0000-0000-000008500000}"/>
    <cellStyle name="style1489942719284" xfId="21002" xr:uid="{00000000-0005-0000-0000-000009500000}"/>
    <cellStyle name="style1489942719362" xfId="21003" xr:uid="{00000000-0005-0000-0000-00000A500000}"/>
    <cellStyle name="style1489942719440" xfId="21004" xr:uid="{00000000-0005-0000-0000-00000B500000}"/>
    <cellStyle name="style1489942719534" xfId="21005" xr:uid="{00000000-0005-0000-0000-00000C500000}"/>
    <cellStyle name="style1489942719612" xfId="21006" xr:uid="{00000000-0005-0000-0000-00000D500000}"/>
    <cellStyle name="style1489942719768" xfId="21007" xr:uid="{00000000-0005-0000-0000-00000E500000}"/>
    <cellStyle name="style1489942719847" xfId="21008" xr:uid="{00000000-0005-0000-0000-00000F500000}"/>
    <cellStyle name="style1489942719940" xfId="21009" xr:uid="{00000000-0005-0000-0000-000010500000}"/>
    <cellStyle name="style1489942720018" xfId="21010" xr:uid="{00000000-0005-0000-0000-000011500000}"/>
    <cellStyle name="style1489942759373" xfId="21011" xr:uid="{00000000-0005-0000-0000-000012500000}"/>
    <cellStyle name="style1489942759467" xfId="21012" xr:uid="{00000000-0005-0000-0000-000013500000}"/>
    <cellStyle name="style1489942759560" xfId="21013" xr:uid="{00000000-0005-0000-0000-000014500000}"/>
    <cellStyle name="style1489942759669" xfId="21014" xr:uid="{00000000-0005-0000-0000-000015500000}"/>
    <cellStyle name="style1489942759763" xfId="21015" xr:uid="{00000000-0005-0000-0000-000016500000}"/>
    <cellStyle name="style1489942759872" xfId="21016" xr:uid="{00000000-0005-0000-0000-000017500000}"/>
    <cellStyle name="style1489942759951" xfId="21017" xr:uid="{00000000-0005-0000-0000-000018500000}"/>
    <cellStyle name="style1489942760045" xfId="21018" xr:uid="{00000000-0005-0000-0000-000019500000}"/>
    <cellStyle name="style1489942760139" xfId="21019" xr:uid="{00000000-0005-0000-0000-00001A500000}"/>
    <cellStyle name="style1489942760233" xfId="21020" xr:uid="{00000000-0005-0000-0000-00001B500000}"/>
    <cellStyle name="style1489942760327" xfId="21021" xr:uid="{00000000-0005-0000-0000-00001C500000}"/>
    <cellStyle name="style1489942760420" xfId="21022" xr:uid="{00000000-0005-0000-0000-00001D500000}"/>
    <cellStyle name="style1489942760527" xfId="21023" xr:uid="{00000000-0005-0000-0000-00001E500000}"/>
    <cellStyle name="style1489942760607" xfId="21024" xr:uid="{00000000-0005-0000-0000-00001F500000}"/>
    <cellStyle name="style1489942760717" xfId="21025" xr:uid="{00000000-0005-0000-0000-000020500000}"/>
    <cellStyle name="style1489942760826" xfId="21026" xr:uid="{00000000-0005-0000-0000-000021500000}"/>
    <cellStyle name="style1489942760920" xfId="21027" xr:uid="{00000000-0005-0000-0000-000022500000}"/>
    <cellStyle name="style1489942761014" xfId="21028" xr:uid="{00000000-0005-0000-0000-000023500000}"/>
    <cellStyle name="style1489942761109" xfId="21029" xr:uid="{00000000-0005-0000-0000-000024500000}"/>
    <cellStyle name="style1489942761203" xfId="21030" xr:uid="{00000000-0005-0000-0000-000025500000}"/>
    <cellStyle name="style1489942761297" xfId="21031" xr:uid="{00000000-0005-0000-0000-000026500000}"/>
    <cellStyle name="style1489942761390" xfId="21032" xr:uid="{00000000-0005-0000-0000-000027500000}"/>
    <cellStyle name="style1489942761484" xfId="21033" xr:uid="{00000000-0005-0000-0000-000028500000}"/>
    <cellStyle name="style1489942761578" xfId="21034" xr:uid="{00000000-0005-0000-0000-000029500000}"/>
    <cellStyle name="style1489942761672" xfId="21035" xr:uid="{00000000-0005-0000-0000-00002A500000}"/>
    <cellStyle name="style1489942761765" xfId="21036" xr:uid="{00000000-0005-0000-0000-00002B500000}"/>
    <cellStyle name="style1489942761890" xfId="21037" xr:uid="{00000000-0005-0000-0000-00002C500000}"/>
    <cellStyle name="style1489942761984" xfId="21038" xr:uid="{00000000-0005-0000-0000-00002D500000}"/>
    <cellStyle name="style1489942762094" xfId="21039" xr:uid="{00000000-0005-0000-0000-00002E500000}"/>
    <cellStyle name="style1489942762187" xfId="21040" xr:uid="{00000000-0005-0000-0000-00002F500000}"/>
    <cellStyle name="style1489942762281" xfId="21041" xr:uid="{00000000-0005-0000-0000-000030500000}"/>
    <cellStyle name="style1489942801432" xfId="21042" xr:uid="{00000000-0005-0000-0000-000031500000}"/>
    <cellStyle name="style1489942801541" xfId="21043" xr:uid="{00000000-0005-0000-0000-000032500000}"/>
    <cellStyle name="style1489942801635" xfId="21044" xr:uid="{00000000-0005-0000-0000-000033500000}"/>
    <cellStyle name="style1489942801713" xfId="21045" xr:uid="{00000000-0005-0000-0000-000034500000}"/>
    <cellStyle name="style1489942801823" xfId="21046" xr:uid="{00000000-0005-0000-0000-000035500000}"/>
    <cellStyle name="style1489942801917" xfId="21047" xr:uid="{00000000-0005-0000-0000-000036500000}"/>
    <cellStyle name="style1489942802010" xfId="21048" xr:uid="{00000000-0005-0000-0000-000037500000}"/>
    <cellStyle name="style1489942802104" xfId="21049" xr:uid="{00000000-0005-0000-0000-000038500000}"/>
    <cellStyle name="style1489942802214" xfId="21050" xr:uid="{00000000-0005-0000-0000-000039500000}"/>
    <cellStyle name="style1489942802324" xfId="21051" xr:uid="{00000000-0005-0000-0000-00003A500000}"/>
    <cellStyle name="style1489942802418" xfId="21052" xr:uid="{00000000-0005-0000-0000-00003B500000}"/>
    <cellStyle name="style1489942802512" xfId="21053" xr:uid="{00000000-0005-0000-0000-00003C500000}"/>
    <cellStyle name="style1489942802605" xfId="21054" xr:uid="{00000000-0005-0000-0000-00003D500000}"/>
    <cellStyle name="style1489942802699" xfId="21055" xr:uid="{00000000-0005-0000-0000-00003E500000}"/>
    <cellStyle name="style1489942802809" xfId="21056" xr:uid="{00000000-0005-0000-0000-00003F500000}"/>
    <cellStyle name="style1489942802887" xfId="21057" xr:uid="{00000000-0005-0000-0000-000040500000}"/>
    <cellStyle name="style1489942802980" xfId="21058" xr:uid="{00000000-0005-0000-0000-000041500000}"/>
    <cellStyle name="style1489942803090" xfId="21059" xr:uid="{00000000-0005-0000-0000-000042500000}"/>
    <cellStyle name="style1489942803199" xfId="21060" xr:uid="{00000000-0005-0000-0000-000043500000}"/>
    <cellStyle name="style1489942803293" xfId="21061" xr:uid="{00000000-0005-0000-0000-000044500000}"/>
    <cellStyle name="style1489942803387" xfId="21062" xr:uid="{00000000-0005-0000-0000-000045500000}"/>
    <cellStyle name="style1489942803481" xfId="21063" xr:uid="{00000000-0005-0000-0000-000046500000}"/>
    <cellStyle name="style1489942803574" xfId="21064" xr:uid="{00000000-0005-0000-0000-000047500000}"/>
    <cellStyle name="style1489942803668" xfId="21065" xr:uid="{00000000-0005-0000-0000-000048500000}"/>
    <cellStyle name="style1489942803762" xfId="21066" xr:uid="{00000000-0005-0000-0000-000049500000}"/>
    <cellStyle name="style1489942803857" xfId="21067" xr:uid="{00000000-0005-0000-0000-00004A500000}"/>
    <cellStyle name="style1489942803951" xfId="21068" xr:uid="{00000000-0005-0000-0000-00004B500000}"/>
    <cellStyle name="style1489942804091" xfId="21069" xr:uid="{00000000-0005-0000-0000-00004C500000}"/>
    <cellStyle name="style1489942804201" xfId="21070" xr:uid="{00000000-0005-0000-0000-00004D500000}"/>
    <cellStyle name="style1489942804310" xfId="21071" xr:uid="{00000000-0005-0000-0000-00004E500000}"/>
    <cellStyle name="style1489942804404" xfId="21072" xr:uid="{00000000-0005-0000-0000-00004F500000}"/>
    <cellStyle name="style1489942804513" xfId="21073" xr:uid="{00000000-0005-0000-0000-000050500000}"/>
    <cellStyle name="style1489942804591" xfId="21074" xr:uid="{00000000-0005-0000-0000-000051500000}"/>
    <cellStyle name="style1489942804670" xfId="21075" xr:uid="{00000000-0005-0000-0000-000052500000}"/>
    <cellStyle name="style1489942804748" xfId="21076" xr:uid="{00000000-0005-0000-0000-000053500000}"/>
    <cellStyle name="style1489942804827" xfId="21077" xr:uid="{00000000-0005-0000-0000-000054500000}"/>
    <cellStyle name="style1489942804905" xfId="21078" xr:uid="{00000000-0005-0000-0000-000055500000}"/>
    <cellStyle name="style1489942804983" xfId="21079" xr:uid="{00000000-0005-0000-0000-000056500000}"/>
    <cellStyle name="style1489942805061" xfId="21080" xr:uid="{00000000-0005-0000-0000-000057500000}"/>
    <cellStyle name="style1489942805218" xfId="21081" xr:uid="{00000000-0005-0000-0000-000058500000}"/>
    <cellStyle name="style1489942805316" xfId="21082" xr:uid="{00000000-0005-0000-0000-000059500000}"/>
    <cellStyle name="style1489942805390" xfId="21083" xr:uid="{00000000-0005-0000-0000-00005A500000}"/>
    <cellStyle name="style1489942805468" xfId="21084" xr:uid="{00000000-0005-0000-0000-00005B500000}"/>
    <cellStyle name="style1489942844839" xfId="21085" xr:uid="{00000000-0005-0000-0000-00005C500000}"/>
    <cellStyle name="style1489942844933" xfId="21086" xr:uid="{00000000-0005-0000-0000-00005D500000}"/>
    <cellStyle name="style1489942845034" xfId="21087" xr:uid="{00000000-0005-0000-0000-00005E500000}"/>
    <cellStyle name="style1489942845120" xfId="21088" xr:uid="{00000000-0005-0000-0000-00005F500000}"/>
    <cellStyle name="style1489942845214" xfId="21089" xr:uid="{00000000-0005-0000-0000-000060500000}"/>
    <cellStyle name="style1489942845308" xfId="21090" xr:uid="{00000000-0005-0000-0000-000061500000}"/>
    <cellStyle name="style1489942845402" xfId="21091" xr:uid="{00000000-0005-0000-0000-000062500000}"/>
    <cellStyle name="style1489942845495" xfId="21092" xr:uid="{00000000-0005-0000-0000-000063500000}"/>
    <cellStyle name="style1489942845605" xfId="21093" xr:uid="{00000000-0005-0000-0000-000064500000}"/>
    <cellStyle name="style1489942845715" xfId="21094" xr:uid="{00000000-0005-0000-0000-000065500000}"/>
    <cellStyle name="style1489942845808" xfId="21095" xr:uid="{00000000-0005-0000-0000-000066500000}"/>
    <cellStyle name="style1489942845902" xfId="21096" xr:uid="{00000000-0005-0000-0000-000067500000}"/>
    <cellStyle name="style1489942845996" xfId="21097" xr:uid="{00000000-0005-0000-0000-000068500000}"/>
    <cellStyle name="style1489942846091" xfId="21098" xr:uid="{00000000-0005-0000-0000-000069500000}"/>
    <cellStyle name="style1489942846200" xfId="21099" xr:uid="{00000000-0005-0000-0000-00006A500000}"/>
    <cellStyle name="style1489942846294" xfId="21100" xr:uid="{00000000-0005-0000-0000-00006B500000}"/>
    <cellStyle name="style1489942846388" xfId="21101" xr:uid="{00000000-0005-0000-0000-00006C500000}"/>
    <cellStyle name="style1489942846466" xfId="21102" xr:uid="{00000000-0005-0000-0000-00006D500000}"/>
    <cellStyle name="style1489942846591" xfId="21103" xr:uid="{00000000-0005-0000-0000-00006E500000}"/>
    <cellStyle name="style1489942846685" xfId="21104" xr:uid="{00000000-0005-0000-0000-00006F500000}"/>
    <cellStyle name="style1489942846778" xfId="21105" xr:uid="{00000000-0005-0000-0000-000070500000}"/>
    <cellStyle name="style1489942846872" xfId="21106" xr:uid="{00000000-0005-0000-0000-000071500000}"/>
    <cellStyle name="style1489942846966" xfId="21107" xr:uid="{00000000-0005-0000-0000-000072500000}"/>
    <cellStyle name="style1489942847067" xfId="21108" xr:uid="{00000000-0005-0000-0000-000073500000}"/>
    <cellStyle name="style1489942847154" xfId="21109" xr:uid="{00000000-0005-0000-0000-000074500000}"/>
    <cellStyle name="style1489942847247" xfId="21110" xr:uid="{00000000-0005-0000-0000-000075500000}"/>
    <cellStyle name="style1489942847341" xfId="21111" xr:uid="{00000000-0005-0000-0000-000076500000}"/>
    <cellStyle name="style1489942847451" xfId="21112" xr:uid="{00000000-0005-0000-0000-000077500000}"/>
    <cellStyle name="style1489942847544" xfId="21113" xr:uid="{00000000-0005-0000-0000-000078500000}"/>
    <cellStyle name="style1489942847639" xfId="21114" xr:uid="{00000000-0005-0000-0000-000079500000}"/>
    <cellStyle name="style1489942847748" xfId="21115" xr:uid="{00000000-0005-0000-0000-00007A500000}"/>
    <cellStyle name="style1489942847858" xfId="21116" xr:uid="{00000000-0005-0000-0000-00007B500000}"/>
    <cellStyle name="style1489942847936" xfId="21117" xr:uid="{00000000-0005-0000-0000-00007C500000}"/>
    <cellStyle name="style1489942847998" xfId="21118" xr:uid="{00000000-0005-0000-0000-00007D500000}"/>
    <cellStyle name="style1489942848091" xfId="21119" xr:uid="{00000000-0005-0000-0000-00007E500000}"/>
    <cellStyle name="style1489942848170" xfId="21120" xr:uid="{00000000-0005-0000-0000-00007F500000}"/>
    <cellStyle name="style1489942848248" xfId="21121" xr:uid="{00000000-0005-0000-0000-000080500000}"/>
    <cellStyle name="style1489942848326" xfId="21122" xr:uid="{00000000-0005-0000-0000-000081500000}"/>
    <cellStyle name="style1489942848404" xfId="21123" xr:uid="{00000000-0005-0000-0000-000082500000}"/>
    <cellStyle name="style1489942848498" xfId="21124" xr:uid="{00000000-0005-0000-0000-000083500000}"/>
    <cellStyle name="style1489942848583" xfId="21125" xr:uid="{00000000-0005-0000-0000-000084500000}"/>
    <cellStyle name="style1489942848655" xfId="21126" xr:uid="{00000000-0005-0000-0000-000085500000}"/>
    <cellStyle name="style1489942848749" xfId="21127" xr:uid="{00000000-0005-0000-0000-000086500000}"/>
    <cellStyle name="style1489942887883" xfId="21128" xr:uid="{00000000-0005-0000-0000-000087500000}"/>
    <cellStyle name="style1489942887993" xfId="21129" xr:uid="{00000000-0005-0000-0000-000088500000}"/>
    <cellStyle name="style1489942888086" xfId="21130" xr:uid="{00000000-0005-0000-0000-000089500000}"/>
    <cellStyle name="style1489942888180" xfId="21131" xr:uid="{00000000-0005-0000-0000-00008A500000}"/>
    <cellStyle name="style1489942888289" xfId="21132" xr:uid="{00000000-0005-0000-0000-00008B500000}"/>
    <cellStyle name="style1489942888382" xfId="21133" xr:uid="{00000000-0005-0000-0000-00008C500000}"/>
    <cellStyle name="style1489942888492" xfId="21134" xr:uid="{00000000-0005-0000-0000-00008D500000}"/>
    <cellStyle name="style1489942888586" xfId="21135" xr:uid="{00000000-0005-0000-0000-00008E500000}"/>
    <cellStyle name="style1489942888679" xfId="21136" xr:uid="{00000000-0005-0000-0000-00008F500000}"/>
    <cellStyle name="style1489942888790" xfId="21137" xr:uid="{00000000-0005-0000-0000-000090500000}"/>
    <cellStyle name="style1489942888899" xfId="21138" xr:uid="{00000000-0005-0000-0000-000091500000}"/>
    <cellStyle name="style1489942889009" xfId="21139" xr:uid="{00000000-0005-0000-0000-000092500000}"/>
    <cellStyle name="style1489942889102" xfId="21140" xr:uid="{00000000-0005-0000-0000-000093500000}"/>
    <cellStyle name="style1489942889212" xfId="21141" xr:uid="{00000000-0005-0000-0000-000094500000}"/>
    <cellStyle name="style1489942889306" xfId="21142" xr:uid="{00000000-0005-0000-0000-000095500000}"/>
    <cellStyle name="style1489942889399" xfId="21143" xr:uid="{00000000-0005-0000-0000-000096500000}"/>
    <cellStyle name="style1489942889493" xfId="21144" xr:uid="{00000000-0005-0000-0000-000097500000}"/>
    <cellStyle name="style1489942889603" xfId="21145" xr:uid="{00000000-0005-0000-0000-000098500000}"/>
    <cellStyle name="style1489942889696" xfId="21146" xr:uid="{00000000-0005-0000-0000-000099500000}"/>
    <cellStyle name="style1489942889823" xfId="21147" xr:uid="{00000000-0005-0000-0000-00009A500000}"/>
    <cellStyle name="style1489942928980" xfId="21148" xr:uid="{00000000-0005-0000-0000-00009B500000}"/>
    <cellStyle name="style1489942929083" xfId="21149" xr:uid="{00000000-0005-0000-0000-00009C500000}"/>
    <cellStyle name="style1489942929176" xfId="21150" xr:uid="{00000000-0005-0000-0000-00009D500000}"/>
    <cellStyle name="style1489942929270" xfId="21151" xr:uid="{00000000-0005-0000-0000-00009E500000}"/>
    <cellStyle name="style1489942929364" xfId="21152" xr:uid="{00000000-0005-0000-0000-00009F500000}"/>
    <cellStyle name="style1489942929442" xfId="21153" xr:uid="{00000000-0005-0000-0000-0000A0500000}"/>
    <cellStyle name="style1489942929535" xfId="21154" xr:uid="{00000000-0005-0000-0000-0000A1500000}"/>
    <cellStyle name="style1489942929613" xfId="21155" xr:uid="{00000000-0005-0000-0000-0000A2500000}"/>
    <cellStyle name="style1489942929707" xfId="21156" xr:uid="{00000000-0005-0000-0000-0000A3500000}"/>
    <cellStyle name="style1489942929801" xfId="21157" xr:uid="{00000000-0005-0000-0000-0000A4500000}"/>
    <cellStyle name="style1489942929894" xfId="21158" xr:uid="{00000000-0005-0000-0000-0000A5500000}"/>
    <cellStyle name="style1489942930000" xfId="21159" xr:uid="{00000000-0005-0000-0000-0000A6500000}"/>
    <cellStyle name="style1489942930083" xfId="21160" xr:uid="{00000000-0005-0000-0000-0000A7500000}"/>
    <cellStyle name="style1489942930192" xfId="21161" xr:uid="{00000000-0005-0000-0000-0000A8500000}"/>
    <cellStyle name="style1489942930286" xfId="21162" xr:uid="{00000000-0005-0000-0000-0000A9500000}"/>
    <cellStyle name="style1489942930396" xfId="21163" xr:uid="{00000000-0005-0000-0000-0000AA500000}"/>
    <cellStyle name="style1489942930496" xfId="21164" xr:uid="{00000000-0005-0000-0000-0000AB500000}"/>
    <cellStyle name="style1489942930583" xfId="21165" xr:uid="{00000000-0005-0000-0000-0000AC500000}"/>
    <cellStyle name="style1489942930677" xfId="21166" xr:uid="{00000000-0005-0000-0000-0000AD500000}"/>
    <cellStyle name="style1489942930771" xfId="21167" xr:uid="{00000000-0005-0000-0000-0000AE500000}"/>
    <cellStyle name="style1489942930864" xfId="21168" xr:uid="{00000000-0005-0000-0000-0000AF500000}"/>
    <cellStyle name="style1489942930958" xfId="21169" xr:uid="{00000000-0005-0000-0000-0000B0500000}"/>
    <cellStyle name="style1489942931052" xfId="21170" xr:uid="{00000000-0005-0000-0000-0000B1500000}"/>
    <cellStyle name="style1489942931146" xfId="21171" xr:uid="{00000000-0005-0000-0000-0000B2500000}"/>
    <cellStyle name="style1489942931255" xfId="21172" xr:uid="{00000000-0005-0000-0000-0000B3500000}"/>
    <cellStyle name="style1489942931349" xfId="21173" xr:uid="{00000000-0005-0000-0000-0000B4500000}"/>
    <cellStyle name="style1489942931443" xfId="21174" xr:uid="{00000000-0005-0000-0000-0000B5500000}"/>
    <cellStyle name="style1489942931537" xfId="21175" xr:uid="{00000000-0005-0000-0000-0000B6500000}"/>
    <cellStyle name="style1489942931631" xfId="21176" xr:uid="{00000000-0005-0000-0000-0000B7500000}"/>
    <cellStyle name="style1489942931725" xfId="21177" xr:uid="{00000000-0005-0000-0000-0000B8500000}"/>
    <cellStyle name="style1489942931818" xfId="21178" xr:uid="{00000000-0005-0000-0000-0000B9500000}"/>
    <cellStyle name="style1489942931912" xfId="21179" xr:uid="{00000000-0005-0000-0000-0000BA500000}"/>
    <cellStyle name="style1489942932023" xfId="21180" xr:uid="{00000000-0005-0000-0000-0000BB500000}"/>
    <cellStyle name="style1489942932116" xfId="21181" xr:uid="{00000000-0005-0000-0000-0000BC500000}"/>
    <cellStyle name="style1489942932210" xfId="21182" xr:uid="{00000000-0005-0000-0000-0000BD500000}"/>
    <cellStyle name="style1489942971437" xfId="21183" xr:uid="{00000000-0005-0000-0000-0000BE500000}"/>
    <cellStyle name="style1489942971562" xfId="21184" xr:uid="{00000000-0005-0000-0000-0000BF500000}"/>
    <cellStyle name="style1489942971686" xfId="21185" xr:uid="{00000000-0005-0000-0000-0000C0500000}"/>
    <cellStyle name="style1489942971780" xfId="21186" xr:uid="{00000000-0005-0000-0000-0000C1500000}"/>
    <cellStyle name="style1489942971874" xfId="21187" xr:uid="{00000000-0005-0000-0000-0000C2500000}"/>
    <cellStyle name="style1489942971952" xfId="21188" xr:uid="{00000000-0005-0000-0000-0000C3500000}"/>
    <cellStyle name="style1489942972030" xfId="21189" xr:uid="{00000000-0005-0000-0000-0000C4500000}"/>
    <cellStyle name="style1489942972124" xfId="21190" xr:uid="{00000000-0005-0000-0000-0000C5500000}"/>
    <cellStyle name="style1489942972219" xfId="21191" xr:uid="{00000000-0005-0000-0000-0000C6500000}"/>
    <cellStyle name="style1489942972313" xfId="21192" xr:uid="{00000000-0005-0000-0000-0000C7500000}"/>
    <cellStyle name="style1489942972406" xfId="21193" xr:uid="{00000000-0005-0000-0000-0000C8500000}"/>
    <cellStyle name="style1489942972516" xfId="21194" xr:uid="{00000000-0005-0000-0000-0000C9500000}"/>
    <cellStyle name="style1489942972594" xfId="21195" xr:uid="{00000000-0005-0000-0000-0000CA500000}"/>
    <cellStyle name="style1489942972704" xfId="21196" xr:uid="{00000000-0005-0000-0000-0000CB500000}"/>
    <cellStyle name="style1489942972782" xfId="21197" xr:uid="{00000000-0005-0000-0000-0000CC500000}"/>
    <cellStyle name="style1489942972875" xfId="21198" xr:uid="{00000000-0005-0000-0000-0000CD500000}"/>
    <cellStyle name="style1489942972985" xfId="21199" xr:uid="{00000000-0005-0000-0000-0000CE500000}"/>
    <cellStyle name="style1489942973079" xfId="21200" xr:uid="{00000000-0005-0000-0000-0000CF500000}"/>
    <cellStyle name="style1489942973192" xfId="21201" xr:uid="{00000000-0005-0000-0000-0000D0500000}"/>
    <cellStyle name="style1489942973282" xfId="21202" xr:uid="{00000000-0005-0000-0000-0000D1500000}"/>
    <cellStyle name="style1489942973376" xfId="21203" xr:uid="{00000000-0005-0000-0000-0000D2500000}"/>
    <cellStyle name="style1489942973470" xfId="21204" xr:uid="{00000000-0005-0000-0000-0000D3500000}"/>
    <cellStyle name="style1489942973579" xfId="21205" xr:uid="{00000000-0005-0000-0000-0000D4500000}"/>
    <cellStyle name="style1489942973709" xfId="21206" xr:uid="{00000000-0005-0000-0000-0000D5500000}"/>
    <cellStyle name="style1489942973798" xfId="21207" xr:uid="{00000000-0005-0000-0000-0000D6500000}"/>
    <cellStyle name="style1489942973876" xfId="21208" xr:uid="{00000000-0005-0000-0000-0000D7500000}"/>
    <cellStyle name="style1489942973985" xfId="21209" xr:uid="{00000000-0005-0000-0000-0000D8500000}"/>
    <cellStyle name="style1489942974079" xfId="21210" xr:uid="{00000000-0005-0000-0000-0000D9500000}"/>
    <cellStyle name="style1489942974173" xfId="21211" xr:uid="{00000000-0005-0000-0000-0000DA500000}"/>
    <cellStyle name="style1489942974268" xfId="21212" xr:uid="{00000000-0005-0000-0000-0000DB500000}"/>
    <cellStyle name="style1489942974362" xfId="21213" xr:uid="{00000000-0005-0000-0000-0000DC500000}"/>
    <cellStyle name="style1489942974455" xfId="21214" xr:uid="{00000000-0005-0000-0000-0000DD500000}"/>
    <cellStyle name="style1489942974565" xfId="21215" xr:uid="{00000000-0005-0000-0000-0000DE500000}"/>
    <cellStyle name="style1489942974658" xfId="21216" xr:uid="{00000000-0005-0000-0000-0000DF500000}"/>
    <cellStyle name="style1489942974753" xfId="21217" xr:uid="{00000000-0005-0000-0000-0000E0500000}"/>
    <cellStyle name="style1489945151325" xfId="18460" xr:uid="{00000000-0005-0000-0000-0000E1500000}"/>
    <cellStyle name="style1489945151450" xfId="18461" xr:uid="{00000000-0005-0000-0000-0000E2500000}"/>
    <cellStyle name="style1489945151575" xfId="18462" xr:uid="{00000000-0005-0000-0000-0000E3500000}"/>
    <cellStyle name="style1489945151700" xfId="18463" xr:uid="{00000000-0005-0000-0000-0000E4500000}"/>
    <cellStyle name="style1489945151810" xfId="18464" xr:uid="{00000000-0005-0000-0000-0000E5500000}"/>
    <cellStyle name="style1489945151935" xfId="18465" xr:uid="{00000000-0005-0000-0000-0000E6500000}"/>
    <cellStyle name="style1489945152060" xfId="18466" xr:uid="{00000000-0005-0000-0000-0000E7500000}"/>
    <cellStyle name="style1489945152185" xfId="18467" xr:uid="{00000000-0005-0000-0000-0000E8500000}"/>
    <cellStyle name="style1489945152280" xfId="18468" xr:uid="{00000000-0005-0000-0000-0000E9500000}"/>
    <cellStyle name="style1489945152405" xfId="18469" xr:uid="{00000000-0005-0000-0000-0000EA500000}"/>
    <cellStyle name="style1489945152530" xfId="18470" xr:uid="{00000000-0005-0000-0000-0000EB500000}"/>
    <cellStyle name="style1489945152655" xfId="18471" xr:uid="{00000000-0005-0000-0000-0000EC500000}"/>
    <cellStyle name="style1489945152733" xfId="18472" xr:uid="{00000000-0005-0000-0000-0000ED500000}"/>
    <cellStyle name="style1489945152827" xfId="18473" xr:uid="{00000000-0005-0000-0000-0000EE500000}"/>
    <cellStyle name="style1489945152921" xfId="18474" xr:uid="{00000000-0005-0000-0000-0000EF500000}"/>
    <cellStyle name="style1489945153030" xfId="18475" xr:uid="{00000000-0005-0000-0000-0000F0500000}"/>
    <cellStyle name="style1489945153140" xfId="18476" xr:uid="{00000000-0005-0000-0000-0000F1500000}"/>
    <cellStyle name="style1489945153239" xfId="18477" xr:uid="{00000000-0005-0000-0000-0000F2500000}"/>
    <cellStyle name="style1489945153359" xfId="18478" xr:uid="{00000000-0005-0000-0000-0000F3500000}"/>
    <cellStyle name="style1489945153484" xfId="18479" xr:uid="{00000000-0005-0000-0000-0000F4500000}"/>
    <cellStyle name="style1489945153577" xfId="18480" xr:uid="{00000000-0005-0000-0000-0000F5500000}"/>
    <cellStyle name="style1489945153702" xfId="18481" xr:uid="{00000000-0005-0000-0000-0000F6500000}"/>
    <cellStyle name="style1489945153813" xfId="18482" xr:uid="{00000000-0005-0000-0000-0000F7500000}"/>
    <cellStyle name="style1489945153938" xfId="18483" xr:uid="{00000000-0005-0000-0000-0000F8500000}"/>
    <cellStyle name="style1489945154047" xfId="18484" xr:uid="{00000000-0005-0000-0000-0000F9500000}"/>
    <cellStyle name="style1489945154172" xfId="18485" xr:uid="{00000000-0005-0000-0000-0000FA500000}"/>
    <cellStyle name="style1489945154298" xfId="18486" xr:uid="{00000000-0005-0000-0000-0000FB500000}"/>
    <cellStyle name="style1489945154391" xfId="18487" xr:uid="{00000000-0005-0000-0000-0000FC500000}"/>
    <cellStyle name="style1489945154501" xfId="18488" xr:uid="{00000000-0005-0000-0000-0000FD500000}"/>
    <cellStyle name="style1489945154626" xfId="18489" xr:uid="{00000000-0005-0000-0000-0000FE500000}"/>
    <cellStyle name="style1489945154782" xfId="18490" xr:uid="{00000000-0005-0000-0000-0000FF500000}"/>
    <cellStyle name="style1489945154861" xfId="18491" xr:uid="{00000000-0005-0000-0000-000000510000}"/>
    <cellStyle name="style1489945198596" xfId="18492" xr:uid="{00000000-0005-0000-0000-000001510000}"/>
    <cellStyle name="style1489945198705" xfId="18493" xr:uid="{00000000-0005-0000-0000-000002510000}"/>
    <cellStyle name="style1489945198799" xfId="18494" xr:uid="{00000000-0005-0000-0000-000003510000}"/>
    <cellStyle name="style1489945198892" xfId="18495" xr:uid="{00000000-0005-0000-0000-000004510000}"/>
    <cellStyle name="style1489945198986" xfId="18496" xr:uid="{00000000-0005-0000-0000-000005510000}"/>
    <cellStyle name="style1489945199081" xfId="18497" xr:uid="{00000000-0005-0000-0000-000006510000}"/>
    <cellStyle name="style1489945199175" xfId="18498" xr:uid="{00000000-0005-0000-0000-000007510000}"/>
    <cellStyle name="style1489945199284" xfId="18499" xr:uid="{00000000-0005-0000-0000-000008510000}"/>
    <cellStyle name="style1489945199378" xfId="18500" xr:uid="{00000000-0005-0000-0000-000009510000}"/>
    <cellStyle name="style1489945199503" xfId="18501" xr:uid="{00000000-0005-0000-0000-00000A510000}"/>
    <cellStyle name="style1489945199628" xfId="18502" xr:uid="{00000000-0005-0000-0000-00000B510000}"/>
    <cellStyle name="style1489945199722" xfId="18503" xr:uid="{00000000-0005-0000-0000-00000C510000}"/>
    <cellStyle name="style1489945199800" xfId="18504" xr:uid="{00000000-0005-0000-0000-00000D510000}"/>
    <cellStyle name="style1489945199894" xfId="18505" xr:uid="{00000000-0005-0000-0000-00000E510000}"/>
    <cellStyle name="style1489945199972" xfId="18506" xr:uid="{00000000-0005-0000-0000-00000F510000}"/>
    <cellStyle name="style1489945200085" xfId="18507" xr:uid="{00000000-0005-0000-0000-000010510000}"/>
    <cellStyle name="style1489945200176" xfId="18508" xr:uid="{00000000-0005-0000-0000-000011510000}"/>
    <cellStyle name="style1489945200270" xfId="18509" xr:uid="{00000000-0005-0000-0000-000012510000}"/>
    <cellStyle name="style1489945200379" xfId="18510" xr:uid="{00000000-0005-0000-0000-000013510000}"/>
    <cellStyle name="style1489945200489" xfId="18511" xr:uid="{00000000-0005-0000-0000-000014510000}"/>
    <cellStyle name="style1489945200592" xfId="18512" xr:uid="{00000000-0005-0000-0000-000015510000}"/>
    <cellStyle name="style1489945200691" xfId="18513" xr:uid="{00000000-0005-0000-0000-000016510000}"/>
    <cellStyle name="style1489945200785" xfId="18514" xr:uid="{00000000-0005-0000-0000-000017510000}"/>
    <cellStyle name="style1489945200879" xfId="18515" xr:uid="{00000000-0005-0000-0000-000018510000}"/>
    <cellStyle name="style1489945200972" xfId="18516" xr:uid="{00000000-0005-0000-0000-000019510000}"/>
    <cellStyle name="style1489945201066" xfId="18517" xr:uid="{00000000-0005-0000-0000-00001A510000}"/>
    <cellStyle name="style1489945201161" xfId="18518" xr:uid="{00000000-0005-0000-0000-00001B510000}"/>
    <cellStyle name="style1489945201270" xfId="18519" xr:uid="{00000000-0005-0000-0000-00001C510000}"/>
    <cellStyle name="style1489945201364" xfId="18520" xr:uid="{00000000-0005-0000-0000-00001D510000}"/>
    <cellStyle name="style1489945201474" xfId="18521" xr:uid="{00000000-0005-0000-0000-00001E510000}"/>
    <cellStyle name="style1489945201614" xfId="18522" xr:uid="{00000000-0005-0000-0000-00001F510000}"/>
    <cellStyle name="style1489945201708" xfId="18523" xr:uid="{00000000-0005-0000-0000-000020510000}"/>
    <cellStyle name="style1489945244643" xfId="18524" xr:uid="{00000000-0005-0000-0000-000021510000}"/>
    <cellStyle name="style1489945244753" xfId="18525" xr:uid="{00000000-0005-0000-0000-000022510000}"/>
    <cellStyle name="style1489945244846" xfId="18526" xr:uid="{00000000-0005-0000-0000-000023510000}"/>
    <cellStyle name="style1489945244955" xfId="18527" xr:uid="{00000000-0005-0000-0000-000024510000}"/>
    <cellStyle name="style1489945245064" xfId="18528" xr:uid="{00000000-0005-0000-0000-000025510000}"/>
    <cellStyle name="style1489945245174" xfId="18529" xr:uid="{00000000-0005-0000-0000-000026510000}"/>
    <cellStyle name="style1489945245268" xfId="18530" xr:uid="{00000000-0005-0000-0000-000027510000}"/>
    <cellStyle name="style1489945245378" xfId="18531" xr:uid="{00000000-0005-0000-0000-000028510000}"/>
    <cellStyle name="style1489945245456" xfId="18532" xr:uid="{00000000-0005-0000-0000-000029510000}"/>
    <cellStyle name="style1489945245550" xfId="18533" xr:uid="{00000000-0005-0000-0000-00002A510000}"/>
    <cellStyle name="style1489945245659" xfId="18534" xr:uid="{00000000-0005-0000-0000-00002B510000}"/>
    <cellStyle name="style1489945245753" xfId="18535" xr:uid="{00000000-0005-0000-0000-00002C510000}"/>
    <cellStyle name="style1489945245846" xfId="18536" xr:uid="{00000000-0005-0000-0000-00002D510000}"/>
    <cellStyle name="style1489945245925" xfId="18537" xr:uid="{00000000-0005-0000-0000-00002E510000}"/>
    <cellStyle name="style1489945246019" xfId="18538" xr:uid="{00000000-0005-0000-0000-00002F510000}"/>
    <cellStyle name="style1489945246113" xfId="18539" xr:uid="{00000000-0005-0000-0000-000030510000}"/>
    <cellStyle name="style1489945246238" xfId="18540" xr:uid="{00000000-0005-0000-0000-000031510000}"/>
    <cellStyle name="style1489945246348" xfId="18541" xr:uid="{00000000-0005-0000-0000-000032510000}"/>
    <cellStyle name="style1489945246442" xfId="18542" xr:uid="{00000000-0005-0000-0000-000033510000}"/>
    <cellStyle name="style1489945246536" xfId="18543" xr:uid="{00000000-0005-0000-0000-000034510000}"/>
    <cellStyle name="style1489945246630" xfId="18544" xr:uid="{00000000-0005-0000-0000-000035510000}"/>
    <cellStyle name="style1489945246723" xfId="18545" xr:uid="{00000000-0005-0000-0000-000036510000}"/>
    <cellStyle name="style1489945246817" xfId="18546" xr:uid="{00000000-0005-0000-0000-000037510000}"/>
    <cellStyle name="style1489945246910" xfId="18547" xr:uid="{00000000-0005-0000-0000-000038510000}"/>
    <cellStyle name="style1489945247020" xfId="18548" xr:uid="{00000000-0005-0000-0000-000039510000}"/>
    <cellStyle name="style1489945247129" xfId="18549" xr:uid="{00000000-0005-0000-0000-00003A510000}"/>
    <cellStyle name="style1489945247238" xfId="18550" xr:uid="{00000000-0005-0000-0000-00003B510000}"/>
    <cellStyle name="style1489945247317" xfId="18551" xr:uid="{00000000-0005-0000-0000-00003C510000}"/>
    <cellStyle name="style1489945247412" xfId="18552" xr:uid="{00000000-0005-0000-0000-00003D510000}"/>
    <cellStyle name="style1489945247521" xfId="18553" xr:uid="{00000000-0005-0000-0000-00003E510000}"/>
    <cellStyle name="style1489945247646" xfId="18554" xr:uid="{00000000-0005-0000-0000-00003F510000}"/>
    <cellStyle name="style1489945247724" xfId="18555" xr:uid="{00000000-0005-0000-0000-000040510000}"/>
    <cellStyle name="style1489946800474" xfId="18556" xr:uid="{00000000-0005-0000-0000-000041510000}"/>
    <cellStyle name="style1489946800583" xfId="18557" xr:uid="{00000000-0005-0000-0000-000042510000}"/>
    <cellStyle name="style1489946800710" xfId="18558" xr:uid="{00000000-0005-0000-0000-000043510000}"/>
    <cellStyle name="style1489946800835" xfId="18559" xr:uid="{00000000-0005-0000-0000-000044510000}"/>
    <cellStyle name="style1489946800960" xfId="18560" xr:uid="{00000000-0005-0000-0000-000045510000}"/>
    <cellStyle name="style1489946801069" xfId="18561" xr:uid="{00000000-0005-0000-0000-000046510000}"/>
    <cellStyle name="style1489946801163" xfId="18562" xr:uid="{00000000-0005-0000-0000-000047510000}"/>
    <cellStyle name="style1489946801273" xfId="18563" xr:uid="{00000000-0005-0000-0000-000048510000}"/>
    <cellStyle name="style1489946801366" xfId="18564" xr:uid="{00000000-0005-0000-0000-000049510000}"/>
    <cellStyle name="style1489946801460" xfId="18565" xr:uid="{00000000-0005-0000-0000-00004A510000}"/>
    <cellStyle name="style1489946801554" xfId="18566" xr:uid="{00000000-0005-0000-0000-00004B510000}"/>
    <cellStyle name="style1489946801663" xfId="18567" xr:uid="{00000000-0005-0000-0000-00004C510000}"/>
    <cellStyle name="style1489946801788" xfId="18568" xr:uid="{00000000-0005-0000-0000-00004D510000}"/>
    <cellStyle name="style1489946801882" xfId="18569" xr:uid="{00000000-0005-0000-0000-00004E510000}"/>
    <cellStyle name="style1489946801992" xfId="18570" xr:uid="{00000000-0005-0000-0000-00004F510000}"/>
    <cellStyle name="style1489946802119" xfId="18571" xr:uid="{00000000-0005-0000-0000-000050510000}"/>
    <cellStyle name="style1489946802227" xfId="18572" xr:uid="{00000000-0005-0000-0000-000051510000}"/>
    <cellStyle name="style1489946802336" xfId="18573" xr:uid="{00000000-0005-0000-0000-000052510000}"/>
    <cellStyle name="style1489946802446" xfId="18574" xr:uid="{00000000-0005-0000-0000-000053510000}"/>
    <cellStyle name="style1489946802571" xfId="18575" xr:uid="{00000000-0005-0000-0000-000054510000}"/>
    <cellStyle name="style1489946802680" xfId="18576" xr:uid="{00000000-0005-0000-0000-000055510000}"/>
    <cellStyle name="style1489946802805" xfId="18577" xr:uid="{00000000-0005-0000-0000-000056510000}"/>
    <cellStyle name="style1489946802930" xfId="18578" xr:uid="{00000000-0005-0000-0000-000057510000}"/>
    <cellStyle name="style1489946803055" xfId="18579" xr:uid="{00000000-0005-0000-0000-000058510000}"/>
    <cellStyle name="style1489946803165" xfId="18580" xr:uid="{00000000-0005-0000-0000-000059510000}"/>
    <cellStyle name="style1489946803274" xfId="18581" xr:uid="{00000000-0005-0000-0000-00005A510000}"/>
    <cellStyle name="style1489946803384" xfId="18582" xr:uid="{00000000-0005-0000-0000-00005B510000}"/>
    <cellStyle name="style1489946803509" xfId="18583" xr:uid="{00000000-0005-0000-0000-00005C510000}"/>
    <cellStyle name="style1489946803634" xfId="18584" xr:uid="{00000000-0005-0000-0000-00005D510000}"/>
    <cellStyle name="style1489946803744" xfId="18585" xr:uid="{00000000-0005-0000-0000-00005E510000}"/>
    <cellStyle name="style1489946803869" xfId="18586" xr:uid="{00000000-0005-0000-0000-00005F510000}"/>
    <cellStyle name="style1489946847006" xfId="18587" xr:uid="{00000000-0005-0000-0000-000060510000}"/>
    <cellStyle name="style1489946847115" xfId="18588" xr:uid="{00000000-0005-0000-0000-000061510000}"/>
    <cellStyle name="style1489946847225" xfId="18589" xr:uid="{00000000-0005-0000-0000-000062510000}"/>
    <cellStyle name="style1489946847339" xfId="18590" xr:uid="{00000000-0005-0000-0000-000063510000}"/>
    <cellStyle name="style1489946847428" xfId="18591" xr:uid="{00000000-0005-0000-0000-000064510000}"/>
    <cellStyle name="style1489946847522" xfId="18592" xr:uid="{00000000-0005-0000-0000-000065510000}"/>
    <cellStyle name="style1489946847616" xfId="18593" xr:uid="{00000000-0005-0000-0000-000066510000}"/>
    <cellStyle name="style1489946847725" xfId="18594" xr:uid="{00000000-0005-0000-0000-000067510000}"/>
    <cellStyle name="style1489946847819" xfId="18595" xr:uid="{00000000-0005-0000-0000-000068510000}"/>
    <cellStyle name="style1489946847913" xfId="18596" xr:uid="{00000000-0005-0000-0000-000069510000}"/>
    <cellStyle name="style1489946848007" xfId="18597" xr:uid="{00000000-0005-0000-0000-00006A510000}"/>
    <cellStyle name="style1489946848100" xfId="18598" xr:uid="{00000000-0005-0000-0000-00006B510000}"/>
    <cellStyle name="style1489946848194" xfId="18599" xr:uid="{00000000-0005-0000-0000-00006C510000}"/>
    <cellStyle name="style1489946848304" xfId="18600" xr:uid="{00000000-0005-0000-0000-00006D510000}"/>
    <cellStyle name="style1489946848413" xfId="18601" xr:uid="{00000000-0005-0000-0000-00006E510000}"/>
    <cellStyle name="style1489946848538" xfId="18602" xr:uid="{00000000-0005-0000-0000-00006F510000}"/>
    <cellStyle name="style1489946848632" xfId="18603" xr:uid="{00000000-0005-0000-0000-000070510000}"/>
    <cellStyle name="style1489946848726" xfId="18604" xr:uid="{00000000-0005-0000-0000-000071510000}"/>
    <cellStyle name="style1489946848819" xfId="18605" xr:uid="{00000000-0005-0000-0000-000072510000}"/>
    <cellStyle name="style1489946848914" xfId="18606" xr:uid="{00000000-0005-0000-0000-000073510000}"/>
    <cellStyle name="style1489946849008" xfId="18607" xr:uid="{00000000-0005-0000-0000-000074510000}"/>
    <cellStyle name="style1489946849102" xfId="18608" xr:uid="{00000000-0005-0000-0000-000075510000}"/>
    <cellStyle name="style1489946849211" xfId="18609" xr:uid="{00000000-0005-0000-0000-000076510000}"/>
    <cellStyle name="style1489946849305" xfId="18610" xr:uid="{00000000-0005-0000-0000-000077510000}"/>
    <cellStyle name="style1489946849414" xfId="18611" xr:uid="{00000000-0005-0000-0000-000078510000}"/>
    <cellStyle name="style1489946849523" xfId="18612" xr:uid="{00000000-0005-0000-0000-000079510000}"/>
    <cellStyle name="style1489946849617" xfId="18613" xr:uid="{00000000-0005-0000-0000-00007A510000}"/>
    <cellStyle name="style1489946849742" xfId="18614" xr:uid="{00000000-0005-0000-0000-00007B510000}"/>
    <cellStyle name="style1489946849835" xfId="18615" xr:uid="{00000000-0005-0000-0000-00007C510000}"/>
    <cellStyle name="style1489946849930" xfId="18616" xr:uid="{00000000-0005-0000-0000-00007D510000}"/>
    <cellStyle name="style1489946850040" xfId="18617" xr:uid="{00000000-0005-0000-0000-00007E510000}"/>
    <cellStyle name="style1489946850149" xfId="18618" xr:uid="{00000000-0005-0000-0000-00007F510000}"/>
    <cellStyle name="style1489946850227" xfId="18619" xr:uid="{00000000-0005-0000-0000-000080510000}"/>
    <cellStyle name="style1489946850305" xfId="18620" xr:uid="{00000000-0005-0000-0000-000081510000}"/>
    <cellStyle name="style1489946850406" xfId="18621" xr:uid="{00000000-0005-0000-0000-000082510000}"/>
    <cellStyle name="style1489946850493" xfId="18622" xr:uid="{00000000-0005-0000-0000-000083510000}"/>
    <cellStyle name="style1489946850587" xfId="18623" xr:uid="{00000000-0005-0000-0000-000084510000}"/>
    <cellStyle name="style1489946850681" xfId="18624" xr:uid="{00000000-0005-0000-0000-000085510000}"/>
    <cellStyle name="style1489946850759" xfId="18625" xr:uid="{00000000-0005-0000-0000-000086510000}"/>
    <cellStyle name="style1489946850884" xfId="18626" xr:uid="{00000000-0005-0000-0000-000087510000}"/>
    <cellStyle name="style1489946850963" xfId="18627" xr:uid="{00000000-0005-0000-0000-000088510000}"/>
    <cellStyle name="style1489946851041" xfId="18628" xr:uid="{00000000-0005-0000-0000-000089510000}"/>
    <cellStyle name="style1489946851119" xfId="18629" xr:uid="{00000000-0005-0000-0000-00008A510000}"/>
    <cellStyle name="style1489946894431" xfId="18630" xr:uid="{00000000-0005-0000-0000-00008B510000}"/>
    <cellStyle name="style1489946894541" xfId="18631" xr:uid="{00000000-0005-0000-0000-00008C510000}"/>
    <cellStyle name="style1489946894634" xfId="18632" xr:uid="{00000000-0005-0000-0000-00008D510000}"/>
    <cellStyle name="style1489946894728" xfId="18633" xr:uid="{00000000-0005-0000-0000-00008E510000}"/>
    <cellStyle name="style1489946894821" xfId="18634" xr:uid="{00000000-0005-0000-0000-00008F510000}"/>
    <cellStyle name="style1489946894931" xfId="18635" xr:uid="{00000000-0005-0000-0000-000090510000}"/>
    <cellStyle name="style1489946895040" xfId="18636" xr:uid="{00000000-0005-0000-0000-000091510000}"/>
    <cellStyle name="style1489946895134" xfId="18637" xr:uid="{00000000-0005-0000-0000-000092510000}"/>
    <cellStyle name="style1489946895244" xfId="18638" xr:uid="{00000000-0005-0000-0000-000093510000}"/>
    <cellStyle name="style1489946895338" xfId="18639" xr:uid="{00000000-0005-0000-0000-000094510000}"/>
    <cellStyle name="style1489946895432" xfId="18640" xr:uid="{00000000-0005-0000-0000-000095510000}"/>
    <cellStyle name="style1489946895526" xfId="18641" xr:uid="{00000000-0005-0000-0000-000096510000}"/>
    <cellStyle name="style1489946895619" xfId="18642" xr:uid="{00000000-0005-0000-0000-000097510000}"/>
    <cellStyle name="style1489946895713" xfId="18643" xr:uid="{00000000-0005-0000-0000-000098510000}"/>
    <cellStyle name="style1489946895823" xfId="18644" xr:uid="{00000000-0005-0000-0000-000099510000}"/>
    <cellStyle name="style1489946895917" xfId="18645" xr:uid="{00000000-0005-0000-0000-00009A510000}"/>
    <cellStyle name="style1489946896042" xfId="18646" xr:uid="{00000000-0005-0000-0000-00009B510000}"/>
    <cellStyle name="style1489946896151" xfId="18647" xr:uid="{00000000-0005-0000-0000-00009C510000}"/>
    <cellStyle name="style1489946896262" xfId="18648" xr:uid="{00000000-0005-0000-0000-00009D510000}"/>
    <cellStyle name="style1489946896355" xfId="18649" xr:uid="{00000000-0005-0000-0000-00009E510000}"/>
    <cellStyle name="style1489946896449" xfId="18650" xr:uid="{00000000-0005-0000-0000-00009F510000}"/>
    <cellStyle name="style1489946896543" xfId="18651" xr:uid="{00000000-0005-0000-0000-0000A0510000}"/>
    <cellStyle name="style1489946896652" xfId="18652" xr:uid="{00000000-0005-0000-0000-0000A1510000}"/>
    <cellStyle name="style1489946896745" xfId="18653" xr:uid="{00000000-0005-0000-0000-0000A2510000}"/>
    <cellStyle name="style1489946896839" xfId="18654" xr:uid="{00000000-0005-0000-0000-0000A3510000}"/>
    <cellStyle name="style1489946896923" xfId="18655" xr:uid="{00000000-0005-0000-0000-0000A4510000}"/>
    <cellStyle name="style1489946897029" xfId="18656" xr:uid="{00000000-0005-0000-0000-0000A5510000}"/>
    <cellStyle name="style1489946897139" xfId="18657" xr:uid="{00000000-0005-0000-0000-0000A6510000}"/>
    <cellStyle name="style1489946897246" xfId="18658" xr:uid="{00000000-0005-0000-0000-0000A7510000}"/>
    <cellStyle name="style1489946897339" xfId="18659" xr:uid="{00000000-0005-0000-0000-0000A8510000}"/>
    <cellStyle name="style1489946897433" xfId="18660" xr:uid="{00000000-0005-0000-0000-0000A9510000}"/>
    <cellStyle name="style1489946941042" xfId="18661" xr:uid="{00000000-0005-0000-0000-0000AA510000}"/>
    <cellStyle name="style1489946941151" xfId="18662" xr:uid="{00000000-0005-0000-0000-0000AB510000}"/>
    <cellStyle name="style1489946941245" xfId="18663" xr:uid="{00000000-0005-0000-0000-0000AC510000}"/>
    <cellStyle name="style1489946941354" xfId="18664" xr:uid="{00000000-0005-0000-0000-0000AD510000}"/>
    <cellStyle name="style1489946941448" xfId="18665" xr:uid="{00000000-0005-0000-0000-0000AE510000}"/>
    <cellStyle name="style1489946941543" xfId="18666" xr:uid="{00000000-0005-0000-0000-0000AF510000}"/>
    <cellStyle name="style1489946941652" xfId="18667" xr:uid="{00000000-0005-0000-0000-0000B0510000}"/>
    <cellStyle name="style1489946941762" xfId="18668" xr:uid="{00000000-0005-0000-0000-0000B1510000}"/>
    <cellStyle name="style1489946941855" xfId="18669" xr:uid="{00000000-0005-0000-0000-0000B2510000}"/>
    <cellStyle name="style1489946941949" xfId="18670" xr:uid="{00000000-0005-0000-0000-0000B3510000}"/>
    <cellStyle name="style1489946942042" xfId="18671" xr:uid="{00000000-0005-0000-0000-0000B4510000}"/>
    <cellStyle name="style1489946942136" xfId="18672" xr:uid="{00000000-0005-0000-0000-0000B5510000}"/>
    <cellStyle name="style1489946942245" xfId="18673" xr:uid="{00000000-0005-0000-0000-0000B6510000}"/>
    <cellStyle name="style1489946942339" xfId="18674" xr:uid="{00000000-0005-0000-0000-0000B7510000}"/>
    <cellStyle name="style1489946942433" xfId="18675" xr:uid="{00000000-0005-0000-0000-0000B8510000}"/>
    <cellStyle name="style1489946942543" xfId="18676" xr:uid="{00000000-0005-0000-0000-0000B9510000}"/>
    <cellStyle name="style1489946942653" xfId="18677" xr:uid="{00000000-0005-0000-0000-0000BA510000}"/>
    <cellStyle name="style1489946942793" xfId="18678" xr:uid="{00000000-0005-0000-0000-0000BB510000}"/>
    <cellStyle name="style1489946942887" xfId="18679" xr:uid="{00000000-0005-0000-0000-0000BC510000}"/>
    <cellStyle name="style1489946942981" xfId="18680" xr:uid="{00000000-0005-0000-0000-0000BD510000}"/>
    <cellStyle name="style1489946943075" xfId="18681" xr:uid="{00000000-0005-0000-0000-0000BE510000}"/>
    <cellStyle name="style1489946943169" xfId="18682" xr:uid="{00000000-0005-0000-0000-0000BF510000}"/>
    <cellStyle name="style1489946943278" xfId="18683" xr:uid="{00000000-0005-0000-0000-0000C0510000}"/>
    <cellStyle name="style1489946943372" xfId="18684" xr:uid="{00000000-0005-0000-0000-0000C1510000}"/>
    <cellStyle name="style1489946943465" xfId="18685" xr:uid="{00000000-0005-0000-0000-0000C2510000}"/>
    <cellStyle name="style1489946943560" xfId="18686" xr:uid="{00000000-0005-0000-0000-0000C3510000}"/>
    <cellStyle name="style1489946943670" xfId="18687" xr:uid="{00000000-0005-0000-0000-0000C4510000}"/>
    <cellStyle name="style1489946943811" xfId="18688" xr:uid="{00000000-0005-0000-0000-0000C5510000}"/>
    <cellStyle name="style1489946943920" xfId="18689" xr:uid="{00000000-0005-0000-0000-0000C6510000}"/>
    <cellStyle name="style1489946944022" xfId="18690" xr:uid="{00000000-0005-0000-0000-0000C7510000}"/>
    <cellStyle name="style1489946944108" xfId="18691" xr:uid="{00000000-0005-0000-0000-0000C8510000}"/>
    <cellStyle name="style1489946987482" xfId="18692" xr:uid="{00000000-0005-0000-0000-0000C9510000}"/>
    <cellStyle name="style1489946987591" xfId="18693" xr:uid="{00000000-0005-0000-0000-0000CA510000}"/>
    <cellStyle name="style1489946987685" xfId="18694" xr:uid="{00000000-0005-0000-0000-0000CB510000}"/>
    <cellStyle name="style1489946987779" xfId="18695" xr:uid="{00000000-0005-0000-0000-0000CC510000}"/>
    <cellStyle name="style1489946987904" xfId="18696" xr:uid="{00000000-0005-0000-0000-0000CD510000}"/>
    <cellStyle name="style1489946988014" xfId="18697" xr:uid="{00000000-0005-0000-0000-0000CE510000}"/>
    <cellStyle name="style1489946988108" xfId="18698" xr:uid="{00000000-0005-0000-0000-0000CF510000}"/>
    <cellStyle name="style1489946988217" xfId="18699" xr:uid="{00000000-0005-0000-0000-0000D0510000}"/>
    <cellStyle name="style1489946988327" xfId="18700" xr:uid="{00000000-0005-0000-0000-0000D1510000}"/>
    <cellStyle name="style1489946988420" xfId="18701" xr:uid="{00000000-0005-0000-0000-0000D2510000}"/>
    <cellStyle name="style1489946988514" xfId="18702" xr:uid="{00000000-0005-0000-0000-0000D3510000}"/>
    <cellStyle name="style1489946988608" xfId="18703" xr:uid="{00000000-0005-0000-0000-0000D4510000}"/>
    <cellStyle name="style1489946988702" xfId="18704" xr:uid="{00000000-0005-0000-0000-0000D5510000}"/>
    <cellStyle name="style1489946988795" xfId="18705" xr:uid="{00000000-0005-0000-0000-0000D6510000}"/>
    <cellStyle name="style1489946988905" xfId="18706" xr:uid="{00000000-0005-0000-0000-0000D7510000}"/>
    <cellStyle name="style1489946988999" xfId="18707" xr:uid="{00000000-0005-0000-0000-0000D8510000}"/>
    <cellStyle name="style1489946989092" xfId="18708" xr:uid="{00000000-0005-0000-0000-0000D9510000}"/>
    <cellStyle name="style1489946989202" xfId="18709" xr:uid="{00000000-0005-0000-0000-0000DA510000}"/>
    <cellStyle name="style1489946989311" xfId="18710" xr:uid="{00000000-0005-0000-0000-0000DB510000}"/>
    <cellStyle name="style1489946989422" xfId="18711" xr:uid="{00000000-0005-0000-0000-0000DC510000}"/>
    <cellStyle name="style1489946989516" xfId="18712" xr:uid="{00000000-0005-0000-0000-0000DD510000}"/>
    <cellStyle name="style1489946989609" xfId="18713" xr:uid="{00000000-0005-0000-0000-0000DE510000}"/>
    <cellStyle name="style1489946989703" xfId="18714" xr:uid="{00000000-0005-0000-0000-0000DF510000}"/>
    <cellStyle name="style1489946989797" xfId="18715" xr:uid="{00000000-0005-0000-0000-0000E0510000}"/>
    <cellStyle name="style1489946989890" xfId="18716" xr:uid="{00000000-0005-0000-0000-0000E1510000}"/>
    <cellStyle name="style1489946989984" xfId="18717" xr:uid="{00000000-0005-0000-0000-0000E2510000}"/>
    <cellStyle name="style1489946990093" xfId="18718" xr:uid="{00000000-0005-0000-0000-0000E3510000}"/>
    <cellStyle name="style1489946990203" xfId="18719" xr:uid="{00000000-0005-0000-0000-0000E4510000}"/>
    <cellStyle name="style1489946990297" xfId="18720" xr:uid="{00000000-0005-0000-0000-0000E5510000}"/>
    <cellStyle name="style1489946990407" xfId="18721" xr:uid="{00000000-0005-0000-0000-0000E6510000}"/>
    <cellStyle name="style1489946990501" xfId="18722" xr:uid="{00000000-0005-0000-0000-0000E7510000}"/>
    <cellStyle name="style1489946990610" xfId="18723" xr:uid="{00000000-0005-0000-0000-0000E8510000}"/>
    <cellStyle name="style1489946990688" xfId="18724" xr:uid="{00000000-0005-0000-0000-0000E9510000}"/>
    <cellStyle name="style1489946990766" xfId="18725" xr:uid="{00000000-0005-0000-0000-0000EA510000}"/>
    <cellStyle name="style1489946990859" xfId="18726" xr:uid="{00000000-0005-0000-0000-0000EB510000}"/>
    <cellStyle name="style1489946990939" xfId="18727" xr:uid="{00000000-0005-0000-0000-0000EC510000}"/>
    <cellStyle name="style1489946991017" xfId="18728" xr:uid="{00000000-0005-0000-0000-0000ED510000}"/>
    <cellStyle name="style1489946991095" xfId="18729" xr:uid="{00000000-0005-0000-0000-0000EE510000}"/>
    <cellStyle name="style1489946991189" xfId="18730" xr:uid="{00000000-0005-0000-0000-0000EF510000}"/>
    <cellStyle name="style1489946991267" xfId="18731" xr:uid="{00000000-0005-0000-0000-0000F0510000}"/>
    <cellStyle name="style1489946991372" xfId="18732" xr:uid="{00000000-0005-0000-0000-0000F1510000}"/>
    <cellStyle name="style1489946991455" xfId="18733" xr:uid="{00000000-0005-0000-0000-0000F2510000}"/>
    <cellStyle name="style1489946991533" xfId="18734" xr:uid="{00000000-0005-0000-0000-0000F3510000}"/>
    <cellStyle name="style1489947034186" xfId="18735" xr:uid="{00000000-0005-0000-0000-0000F4510000}"/>
    <cellStyle name="style1489947034280" xfId="18736" xr:uid="{00000000-0005-0000-0000-0000F5510000}"/>
    <cellStyle name="style1489947034389" xfId="18737" xr:uid="{00000000-0005-0000-0000-0000F6510000}"/>
    <cellStyle name="style1489947034483" xfId="18738" xr:uid="{00000000-0005-0000-0000-0000F7510000}"/>
    <cellStyle name="style1489947034576" xfId="18739" xr:uid="{00000000-0005-0000-0000-0000F8510000}"/>
    <cellStyle name="style1489947034703" xfId="18740" xr:uid="{00000000-0005-0000-0000-0000F9510000}"/>
    <cellStyle name="style1489947034828" xfId="18741" xr:uid="{00000000-0005-0000-0000-0000FA510000}"/>
    <cellStyle name="style1489947034921" xfId="18742" xr:uid="{00000000-0005-0000-0000-0000FB510000}"/>
    <cellStyle name="style1489947035031" xfId="18743" xr:uid="{00000000-0005-0000-0000-0000FC510000}"/>
    <cellStyle name="style1489947035124" xfId="18744" xr:uid="{00000000-0005-0000-0000-0000FD510000}"/>
    <cellStyle name="style1489947035234" xfId="18745" xr:uid="{00000000-0005-0000-0000-0000FE510000}"/>
    <cellStyle name="style1489947035327" xfId="18746" xr:uid="{00000000-0005-0000-0000-0000FF510000}"/>
    <cellStyle name="style1489947035421" xfId="18747" xr:uid="{00000000-0005-0000-0000-000000520000}"/>
    <cellStyle name="style1489947035515" xfId="18748" xr:uid="{00000000-0005-0000-0000-000001520000}"/>
    <cellStyle name="style1489947035622" xfId="18749" xr:uid="{00000000-0005-0000-0000-000002520000}"/>
    <cellStyle name="style1489947035735" xfId="18750" xr:uid="{00000000-0005-0000-0000-000003520000}"/>
    <cellStyle name="style1489947035844" xfId="18751" xr:uid="{00000000-0005-0000-0000-000004520000}"/>
    <cellStyle name="style1489947035954" xfId="18752" xr:uid="{00000000-0005-0000-0000-000005520000}"/>
    <cellStyle name="style1489947036047" xfId="18753" xr:uid="{00000000-0005-0000-0000-000006520000}"/>
    <cellStyle name="style1489947036172" xfId="18754" xr:uid="{00000000-0005-0000-0000-000007520000}"/>
    <cellStyle name="style1489947079217" xfId="18755" xr:uid="{00000000-0005-0000-0000-000008520000}"/>
    <cellStyle name="style1489947079327" xfId="18756" xr:uid="{00000000-0005-0000-0000-000009520000}"/>
    <cellStyle name="style1489947079436" xfId="18757" xr:uid="{00000000-0005-0000-0000-00000A520000}"/>
    <cellStyle name="style1489947079530" xfId="18758" xr:uid="{00000000-0005-0000-0000-00000B520000}"/>
    <cellStyle name="style1489947079624" xfId="18759" xr:uid="{00000000-0005-0000-0000-00000C520000}"/>
    <cellStyle name="style1489947079702" xfId="18760" xr:uid="{00000000-0005-0000-0000-00000D520000}"/>
    <cellStyle name="style1489947079796" xfId="18761" xr:uid="{00000000-0005-0000-0000-00000E520000}"/>
    <cellStyle name="style1489947079895" xfId="18762" xr:uid="{00000000-0005-0000-0000-00000F520000}"/>
    <cellStyle name="style1489947079984" xfId="18763" xr:uid="{00000000-0005-0000-0000-000010520000}"/>
    <cellStyle name="style1489947080078" xfId="18764" xr:uid="{00000000-0005-0000-0000-000011520000}"/>
    <cellStyle name="style1489947080187" xfId="18765" xr:uid="{00000000-0005-0000-0000-000012520000}"/>
    <cellStyle name="style1489947080312" xfId="18766" xr:uid="{00000000-0005-0000-0000-000013520000}"/>
    <cellStyle name="style1489947080422" xfId="18767" xr:uid="{00000000-0005-0000-0000-000014520000}"/>
    <cellStyle name="style1489947080516" xfId="18768" xr:uid="{00000000-0005-0000-0000-000015520000}"/>
    <cellStyle name="style1489947080609" xfId="18769" xr:uid="{00000000-0005-0000-0000-000016520000}"/>
    <cellStyle name="style1489947080719" xfId="18770" xr:uid="{00000000-0005-0000-0000-000017520000}"/>
    <cellStyle name="style1489947080813" xfId="18771" xr:uid="{00000000-0005-0000-0000-000018520000}"/>
    <cellStyle name="style1489947080913" xfId="18772" xr:uid="{00000000-0005-0000-0000-000019520000}"/>
    <cellStyle name="style1489947081016" xfId="18773" xr:uid="{00000000-0005-0000-0000-00001A520000}"/>
    <cellStyle name="style1489947081110" xfId="18774" xr:uid="{00000000-0005-0000-0000-00001B520000}"/>
    <cellStyle name="style1489947081219" xfId="18775" xr:uid="{00000000-0005-0000-0000-00001C520000}"/>
    <cellStyle name="style1489947081313" xfId="18776" xr:uid="{00000000-0005-0000-0000-00001D520000}"/>
    <cellStyle name="style1489947081429" xfId="18777" xr:uid="{00000000-0005-0000-0000-00001E520000}"/>
    <cellStyle name="style1489947081517" xfId="18778" xr:uid="{00000000-0005-0000-0000-00001F520000}"/>
    <cellStyle name="style1489947081611" xfId="18779" xr:uid="{00000000-0005-0000-0000-000020520000}"/>
    <cellStyle name="style1489947081705" xfId="18780" xr:uid="{00000000-0005-0000-0000-000021520000}"/>
    <cellStyle name="style1489947081798" xfId="18781" xr:uid="{00000000-0005-0000-0000-000022520000}"/>
    <cellStyle name="style1489947081892" xfId="18782" xr:uid="{00000000-0005-0000-0000-000023520000}"/>
    <cellStyle name="style1489947081986" xfId="18783" xr:uid="{00000000-0005-0000-0000-000024520000}"/>
    <cellStyle name="style1489947082080" xfId="18784" xr:uid="{00000000-0005-0000-0000-000025520000}"/>
    <cellStyle name="style1489947082189" xfId="18785" xr:uid="{00000000-0005-0000-0000-000026520000}"/>
    <cellStyle name="style1489947082314" xfId="18786" xr:uid="{00000000-0005-0000-0000-000027520000}"/>
    <cellStyle name="style1489947082408" xfId="18787" xr:uid="{00000000-0005-0000-0000-000028520000}"/>
    <cellStyle name="style1489947082519" xfId="18788" xr:uid="{00000000-0005-0000-0000-000029520000}"/>
    <cellStyle name="style1489947082612" xfId="18789" xr:uid="{00000000-0005-0000-0000-00002A520000}"/>
    <cellStyle name="style1489947577394" xfId="18790" xr:uid="{00000000-0005-0000-0000-00002B520000}"/>
    <cellStyle name="style1489947577519" xfId="18791" xr:uid="{00000000-0005-0000-0000-00002C520000}"/>
    <cellStyle name="style1489947577628" xfId="18792" xr:uid="{00000000-0005-0000-0000-00002D520000}"/>
    <cellStyle name="style1489947577753" xfId="18793" xr:uid="{00000000-0005-0000-0000-00002E520000}"/>
    <cellStyle name="style1489947577863" xfId="18794" xr:uid="{00000000-0005-0000-0000-00002F520000}"/>
    <cellStyle name="style1489947577972" xfId="18795" xr:uid="{00000000-0005-0000-0000-000030520000}"/>
    <cellStyle name="style1489947578097" xfId="18796" xr:uid="{00000000-0005-0000-0000-000031520000}"/>
    <cellStyle name="style1489947578206" xfId="18797" xr:uid="{00000000-0005-0000-0000-000032520000}"/>
    <cellStyle name="style1489947578316" xfId="18798" xr:uid="{00000000-0005-0000-0000-000033520000}"/>
    <cellStyle name="style1489947578425" xfId="18799" xr:uid="{00000000-0005-0000-0000-000034520000}"/>
    <cellStyle name="style1489947578535" xfId="18800" xr:uid="{00000000-0005-0000-0000-000035520000}"/>
    <cellStyle name="style1489947578644" xfId="18801" xr:uid="{00000000-0005-0000-0000-000036520000}"/>
    <cellStyle name="style1489947578775" xfId="18802" xr:uid="{00000000-0005-0000-0000-000037520000}"/>
    <cellStyle name="style1489947578895" xfId="18803" xr:uid="{00000000-0005-0000-0000-000038520000}"/>
    <cellStyle name="style1489947579067" xfId="18804" xr:uid="{00000000-0005-0000-0000-000039520000}"/>
    <cellStyle name="style1489947579176" xfId="18805" xr:uid="{00000000-0005-0000-0000-00003A520000}"/>
    <cellStyle name="style1489947579286" xfId="18806" xr:uid="{00000000-0005-0000-0000-00003B520000}"/>
    <cellStyle name="style1489947579396" xfId="18807" xr:uid="{00000000-0005-0000-0000-00003C520000}"/>
    <cellStyle name="style1489947579521" xfId="18808" xr:uid="{00000000-0005-0000-0000-00003D520000}"/>
    <cellStyle name="style1489947579630" xfId="18809" xr:uid="{00000000-0005-0000-0000-00003E520000}"/>
    <cellStyle name="style1489947579739" xfId="18810" xr:uid="{00000000-0005-0000-0000-00003F520000}"/>
    <cellStyle name="style1489947579865" xfId="18811" xr:uid="{00000000-0005-0000-0000-000040520000}"/>
    <cellStyle name="style1489947579974" xfId="18812" xr:uid="{00000000-0005-0000-0000-000041520000}"/>
    <cellStyle name="style1489947580083" xfId="18813" xr:uid="{00000000-0005-0000-0000-000042520000}"/>
    <cellStyle name="style1489947580193" xfId="18814" xr:uid="{00000000-0005-0000-0000-000043520000}"/>
    <cellStyle name="style1489947580318" xfId="18815" xr:uid="{00000000-0005-0000-0000-000044520000}"/>
    <cellStyle name="style1489947580443" xfId="18816" xr:uid="{00000000-0005-0000-0000-000045520000}"/>
    <cellStyle name="style1489947580584" xfId="18817" xr:uid="{00000000-0005-0000-0000-000046520000}"/>
    <cellStyle name="style1489947580709" xfId="18818" xr:uid="{00000000-0005-0000-0000-000047520000}"/>
    <cellStyle name="style1489947580850" xfId="18819" xr:uid="{00000000-0005-0000-0000-000048520000}"/>
    <cellStyle name="style1489947580969" xfId="18820" xr:uid="{00000000-0005-0000-0000-000049520000}"/>
    <cellStyle name="style1489947624424" xfId="18821" xr:uid="{00000000-0005-0000-0000-00004A520000}"/>
    <cellStyle name="style1489947624548" xfId="18822" xr:uid="{00000000-0005-0000-0000-00004B520000}"/>
    <cellStyle name="style1489947624658" xfId="18823" xr:uid="{00000000-0005-0000-0000-00004C520000}"/>
    <cellStyle name="style1489947624767" xfId="18824" xr:uid="{00000000-0005-0000-0000-00004D520000}"/>
    <cellStyle name="style1489947624861" xfId="18825" xr:uid="{00000000-0005-0000-0000-00004E520000}"/>
    <cellStyle name="style1489947624955" xfId="18826" xr:uid="{00000000-0005-0000-0000-00004F520000}"/>
    <cellStyle name="style1489947625050" xfId="18827" xr:uid="{00000000-0005-0000-0000-000050520000}"/>
    <cellStyle name="style1489947625143" xfId="18828" xr:uid="{00000000-0005-0000-0000-000051520000}"/>
    <cellStyle name="style1489947625237" xfId="18829" xr:uid="{00000000-0005-0000-0000-000052520000}"/>
    <cellStyle name="style1489947625331" xfId="18830" xr:uid="{00000000-0005-0000-0000-000053520000}"/>
    <cellStyle name="style1489947625425" xfId="18831" xr:uid="{00000000-0005-0000-0000-000054520000}"/>
    <cellStyle name="style1489947625534" xfId="18832" xr:uid="{00000000-0005-0000-0000-000055520000}"/>
    <cellStyle name="style1489947625644" xfId="18833" xr:uid="{00000000-0005-0000-0000-000056520000}"/>
    <cellStyle name="style1489947625737" xfId="18834" xr:uid="{00000000-0005-0000-0000-000057520000}"/>
    <cellStyle name="style1489947625862" xfId="18835" xr:uid="{00000000-0005-0000-0000-000058520000}"/>
    <cellStyle name="style1489947625972" xfId="18836" xr:uid="{00000000-0005-0000-0000-000059520000}"/>
    <cellStyle name="style1489947626081" xfId="18837" xr:uid="{00000000-0005-0000-0000-00005A520000}"/>
    <cellStyle name="style1489947626175" xfId="18838" xr:uid="{00000000-0005-0000-0000-00005B520000}"/>
    <cellStyle name="style1489947626285" xfId="18839" xr:uid="{00000000-0005-0000-0000-00005C520000}"/>
    <cellStyle name="style1489947626378" xfId="18840" xr:uid="{00000000-0005-0000-0000-00005D520000}"/>
    <cellStyle name="style1489947626488" xfId="18841" xr:uid="{00000000-0005-0000-0000-00005E520000}"/>
    <cellStyle name="style1489947626598" xfId="18842" xr:uid="{00000000-0005-0000-0000-00005F520000}"/>
    <cellStyle name="style1489947626708" xfId="18843" xr:uid="{00000000-0005-0000-0000-000060520000}"/>
    <cellStyle name="style1489947626817" xfId="18844" xr:uid="{00000000-0005-0000-0000-000061520000}"/>
    <cellStyle name="style1489947626927" xfId="18845" xr:uid="{00000000-0005-0000-0000-000062520000}"/>
    <cellStyle name="style1489947627020" xfId="18846" xr:uid="{00000000-0005-0000-0000-000063520000}"/>
    <cellStyle name="style1489947627114" xfId="18847" xr:uid="{00000000-0005-0000-0000-000064520000}"/>
    <cellStyle name="style1489947627255" xfId="18848" xr:uid="{00000000-0005-0000-0000-000065520000}"/>
    <cellStyle name="style1489947627349" xfId="18849" xr:uid="{00000000-0005-0000-0000-000066520000}"/>
    <cellStyle name="style1489947627442" xfId="18850" xr:uid="{00000000-0005-0000-0000-000067520000}"/>
    <cellStyle name="style1489947627549" xfId="18851" xr:uid="{00000000-0005-0000-0000-000068520000}"/>
    <cellStyle name="style1489947627661" xfId="18852" xr:uid="{00000000-0005-0000-0000-000069520000}"/>
    <cellStyle name="style1489947627739" xfId="18853" xr:uid="{00000000-0005-0000-0000-00006A520000}"/>
    <cellStyle name="style1489947627817" xfId="18854" xr:uid="{00000000-0005-0000-0000-00006B520000}"/>
    <cellStyle name="style1489947627911" xfId="18855" xr:uid="{00000000-0005-0000-0000-00006C520000}"/>
    <cellStyle name="style1489947628005" xfId="18856" xr:uid="{00000000-0005-0000-0000-00006D520000}"/>
    <cellStyle name="style1489947628084" xfId="18857" xr:uid="{00000000-0005-0000-0000-00006E520000}"/>
    <cellStyle name="style1489947628162" xfId="18858" xr:uid="{00000000-0005-0000-0000-00006F520000}"/>
    <cellStyle name="style1489947628240" xfId="18859" xr:uid="{00000000-0005-0000-0000-000070520000}"/>
    <cellStyle name="style1489947628365" xfId="18860" xr:uid="{00000000-0005-0000-0000-000071520000}"/>
    <cellStyle name="style1489947628444" xfId="18861" xr:uid="{00000000-0005-0000-0000-000072520000}"/>
    <cellStyle name="style1489947628539" xfId="18862" xr:uid="{00000000-0005-0000-0000-000073520000}"/>
    <cellStyle name="style1489947628615" xfId="18863" xr:uid="{00000000-0005-0000-0000-000074520000}"/>
    <cellStyle name="style1489947671987" xfId="18864" xr:uid="{00000000-0005-0000-0000-000075520000}"/>
    <cellStyle name="style1489947672096" xfId="18865" xr:uid="{00000000-0005-0000-0000-000076520000}"/>
    <cellStyle name="style1489947672175" xfId="18866" xr:uid="{00000000-0005-0000-0000-000077520000}"/>
    <cellStyle name="style1489947672268" xfId="18867" xr:uid="{00000000-0005-0000-0000-000078520000}"/>
    <cellStyle name="style1489947672379" xfId="18868" xr:uid="{00000000-0005-0000-0000-000079520000}"/>
    <cellStyle name="style1489947672488" xfId="18869" xr:uid="{00000000-0005-0000-0000-00007A520000}"/>
    <cellStyle name="style1489947672598" xfId="18870" xr:uid="{00000000-0005-0000-0000-00007B520000}"/>
    <cellStyle name="style1489947672691" xfId="18871" xr:uid="{00000000-0005-0000-0000-00007C520000}"/>
    <cellStyle name="style1489947672785" xfId="18872" xr:uid="{00000000-0005-0000-0000-00007D520000}"/>
    <cellStyle name="style1489947672895" xfId="18873" xr:uid="{00000000-0005-0000-0000-00007E520000}"/>
    <cellStyle name="style1489947672988" xfId="18874" xr:uid="{00000000-0005-0000-0000-00007F520000}"/>
    <cellStyle name="style1489947673082" xfId="18875" xr:uid="{00000000-0005-0000-0000-000080520000}"/>
    <cellStyle name="style1489947673176" xfId="18876" xr:uid="{00000000-0005-0000-0000-000081520000}"/>
    <cellStyle name="style1489947673270" xfId="18877" xr:uid="{00000000-0005-0000-0000-000082520000}"/>
    <cellStyle name="style1489947673379" xfId="18878" xr:uid="{00000000-0005-0000-0000-000083520000}"/>
    <cellStyle name="style1489947673472" xfId="18879" xr:uid="{00000000-0005-0000-0000-000084520000}"/>
    <cellStyle name="style1489947673582" xfId="18880" xr:uid="{00000000-0005-0000-0000-000085520000}"/>
    <cellStyle name="style1489947673691" xfId="18881" xr:uid="{00000000-0005-0000-0000-000086520000}"/>
    <cellStyle name="style1489947673785" xfId="18882" xr:uid="{00000000-0005-0000-0000-000087520000}"/>
    <cellStyle name="style1489947673880" xfId="18883" xr:uid="{00000000-0005-0000-0000-000088520000}"/>
    <cellStyle name="style1489947673974" xfId="18884" xr:uid="{00000000-0005-0000-0000-000089520000}"/>
    <cellStyle name="style1489947674067" xfId="18885" xr:uid="{00000000-0005-0000-0000-00008A520000}"/>
    <cellStyle name="style1489947674161" xfId="18886" xr:uid="{00000000-0005-0000-0000-00008B520000}"/>
    <cellStyle name="style1489947674270" xfId="18887" xr:uid="{00000000-0005-0000-0000-00008C520000}"/>
    <cellStyle name="style1489947674364" xfId="18888" xr:uid="{00000000-0005-0000-0000-00008D520000}"/>
    <cellStyle name="style1489947674458" xfId="18889" xr:uid="{00000000-0005-0000-0000-00008E520000}"/>
    <cellStyle name="style1489947674583" xfId="18890" xr:uid="{00000000-0005-0000-0000-00008F520000}"/>
    <cellStyle name="style1489947674708" xfId="18891" xr:uid="{00000000-0005-0000-0000-000090520000}"/>
    <cellStyle name="style1489947674818" xfId="18892" xr:uid="{00000000-0005-0000-0000-000091520000}"/>
    <cellStyle name="style1489947674913" xfId="18893" xr:uid="{00000000-0005-0000-0000-000092520000}"/>
    <cellStyle name="style1489947675006" xfId="18894" xr:uid="{00000000-0005-0000-0000-000093520000}"/>
    <cellStyle name="style1489947718141" xfId="18895" xr:uid="{00000000-0005-0000-0000-000094520000}"/>
    <cellStyle name="style1489947718251" xfId="18896" xr:uid="{00000000-0005-0000-0000-000095520000}"/>
    <cellStyle name="style1489947718345" xfId="18897" xr:uid="{00000000-0005-0000-0000-000096520000}"/>
    <cellStyle name="style1489947718454" xfId="18898" xr:uid="{00000000-0005-0000-0000-000097520000}"/>
    <cellStyle name="style1489947718563" xfId="18899" xr:uid="{00000000-0005-0000-0000-000098520000}"/>
    <cellStyle name="style1489947718657" xfId="18900" xr:uid="{00000000-0005-0000-0000-000099520000}"/>
    <cellStyle name="style1489947718751" xfId="18901" xr:uid="{00000000-0005-0000-0000-00009A520000}"/>
    <cellStyle name="style1489947718845" xfId="18902" xr:uid="{00000000-0005-0000-0000-00009B520000}"/>
    <cellStyle name="style1489947718939" xfId="18903" xr:uid="{00000000-0005-0000-0000-00009C520000}"/>
    <cellStyle name="style1489947719032" xfId="18904" xr:uid="{00000000-0005-0000-0000-00009D520000}"/>
    <cellStyle name="style1489947719127" xfId="18905" xr:uid="{00000000-0005-0000-0000-00009E520000}"/>
    <cellStyle name="style1489947719221" xfId="18906" xr:uid="{00000000-0005-0000-0000-00009F520000}"/>
    <cellStyle name="style1489947719330" xfId="18907" xr:uid="{00000000-0005-0000-0000-0000A0520000}"/>
    <cellStyle name="style1489947719424" xfId="18908" xr:uid="{00000000-0005-0000-0000-0000A1520000}"/>
    <cellStyle name="style1489947719534" xfId="18909" xr:uid="{00000000-0005-0000-0000-0000A2520000}"/>
    <cellStyle name="style1489947719642" xfId="18910" xr:uid="{00000000-0005-0000-0000-0000A3520000}"/>
    <cellStyle name="style1489947719736" xfId="18911" xr:uid="{00000000-0005-0000-0000-0000A4520000}"/>
    <cellStyle name="style1489947719830" xfId="18912" xr:uid="{00000000-0005-0000-0000-0000A5520000}"/>
    <cellStyle name="style1489947719924" xfId="18913" xr:uid="{00000000-0005-0000-0000-0000A6520000}"/>
    <cellStyle name="style1489947720033" xfId="18914" xr:uid="{00000000-0005-0000-0000-0000A7520000}"/>
    <cellStyle name="style1489947720128" xfId="18915" xr:uid="{00000000-0005-0000-0000-0000A8520000}"/>
    <cellStyle name="style1489947720222" xfId="18916" xr:uid="{00000000-0005-0000-0000-0000A9520000}"/>
    <cellStyle name="style1489947720331" xfId="18917" xr:uid="{00000000-0005-0000-0000-0000AA520000}"/>
    <cellStyle name="style1489947720440" xfId="18918" xr:uid="{00000000-0005-0000-0000-0000AB520000}"/>
    <cellStyle name="style1489947720550" xfId="18919" xr:uid="{00000000-0005-0000-0000-0000AC520000}"/>
    <cellStyle name="style1489947720644" xfId="18920" xr:uid="{00000000-0005-0000-0000-0000AD520000}"/>
    <cellStyle name="style1489947720737" xfId="18921" xr:uid="{00000000-0005-0000-0000-0000AE520000}"/>
    <cellStyle name="style1489947720862" xfId="18922" xr:uid="{00000000-0005-0000-0000-0000AF520000}"/>
    <cellStyle name="style1489947720956" xfId="18923" xr:uid="{00000000-0005-0000-0000-0000B0520000}"/>
    <cellStyle name="style1489947721050" xfId="18924" xr:uid="{00000000-0005-0000-0000-0000B1520000}"/>
    <cellStyle name="style1489947721145" xfId="18925" xr:uid="{00000000-0005-0000-0000-0000B2520000}"/>
    <cellStyle name="style1489947721270" xfId="18926" xr:uid="{00000000-0005-0000-0000-0000B3520000}"/>
    <cellStyle name="style1489947721348" xfId="18927" xr:uid="{00000000-0005-0000-0000-0000B4520000}"/>
    <cellStyle name="style1489947721426" xfId="18928" xr:uid="{00000000-0005-0000-0000-0000B5520000}"/>
    <cellStyle name="style1489947721520" xfId="18929" xr:uid="{00000000-0005-0000-0000-0000B6520000}"/>
    <cellStyle name="style1489947721614" xfId="18930" xr:uid="{00000000-0005-0000-0000-0000B7520000}"/>
    <cellStyle name="style1489947721692" xfId="18931" xr:uid="{00000000-0005-0000-0000-0000B8520000}"/>
    <cellStyle name="style1489947721770" xfId="18932" xr:uid="{00000000-0005-0000-0000-0000B9520000}"/>
    <cellStyle name="style1489947721848" xfId="18933" xr:uid="{00000000-0005-0000-0000-0000BA520000}"/>
    <cellStyle name="style1489947721942" xfId="18934" xr:uid="{00000000-0005-0000-0000-0000BB520000}"/>
    <cellStyle name="style1489947722036" xfId="18935" xr:uid="{00000000-0005-0000-0000-0000BC520000}"/>
    <cellStyle name="style1489947722119" xfId="18936" xr:uid="{00000000-0005-0000-0000-0000BD520000}"/>
    <cellStyle name="style1489947722192" xfId="18937" xr:uid="{00000000-0005-0000-0000-0000BE520000}"/>
    <cellStyle name="style1489947765614" xfId="18938" xr:uid="{00000000-0005-0000-0000-0000BF520000}"/>
    <cellStyle name="style1489947765723" xfId="18939" xr:uid="{00000000-0005-0000-0000-0000C0520000}"/>
    <cellStyle name="style1489947765817" xfId="18940" xr:uid="{00000000-0005-0000-0000-0000C1520000}"/>
    <cellStyle name="style1489947765911" xfId="18941" xr:uid="{00000000-0005-0000-0000-0000C2520000}"/>
    <cellStyle name="style1489947766004" xfId="18942" xr:uid="{00000000-0005-0000-0000-0000C3520000}"/>
    <cellStyle name="style1489947766114" xfId="18943" xr:uid="{00000000-0005-0000-0000-0000C4520000}"/>
    <cellStyle name="style1489947766208" xfId="18944" xr:uid="{00000000-0005-0000-0000-0000C5520000}"/>
    <cellStyle name="style1489947766317" xfId="18945" xr:uid="{00000000-0005-0000-0000-0000C6520000}"/>
    <cellStyle name="style1489947766412" xfId="18946" xr:uid="{00000000-0005-0000-0000-0000C7520000}"/>
    <cellStyle name="style1489947766521" xfId="18947" xr:uid="{00000000-0005-0000-0000-0000C8520000}"/>
    <cellStyle name="style1489947766631" xfId="18948" xr:uid="{00000000-0005-0000-0000-0000C9520000}"/>
    <cellStyle name="style1489947766724" xfId="18949" xr:uid="{00000000-0005-0000-0000-0000CA520000}"/>
    <cellStyle name="style1489947766818" xfId="18950" xr:uid="{00000000-0005-0000-0000-0000CB520000}"/>
    <cellStyle name="style1489947766928" xfId="18951" xr:uid="{00000000-0005-0000-0000-0000CC520000}"/>
    <cellStyle name="style1489947767021" xfId="18952" xr:uid="{00000000-0005-0000-0000-0000CD520000}"/>
    <cellStyle name="style1489947767131" xfId="18953" xr:uid="{00000000-0005-0000-0000-0000CE520000}"/>
    <cellStyle name="style1489947767225" xfId="18954" xr:uid="{00000000-0005-0000-0000-0000CF520000}"/>
    <cellStyle name="style1489947767334" xfId="18955" xr:uid="{00000000-0005-0000-0000-0000D0520000}"/>
    <cellStyle name="style1489947767429" xfId="18956" xr:uid="{00000000-0005-0000-0000-0000D1520000}"/>
    <cellStyle name="style1489947767523" xfId="18957" xr:uid="{00000000-0005-0000-0000-0000D2520000}"/>
    <cellStyle name="style1489947767616" xfId="18958" xr:uid="{00000000-0005-0000-0000-0000D3520000}"/>
    <cellStyle name="style1489947767726" xfId="18959" xr:uid="{00000000-0005-0000-0000-0000D4520000}"/>
    <cellStyle name="style1489947767819" xfId="18960" xr:uid="{00000000-0005-0000-0000-0000D5520000}"/>
    <cellStyle name="style1489947767924" xfId="18961" xr:uid="{00000000-0005-0000-0000-0000D6520000}"/>
    <cellStyle name="style1489947768006" xfId="18962" xr:uid="{00000000-0005-0000-0000-0000D7520000}"/>
    <cellStyle name="style1489947768116" xfId="18963" xr:uid="{00000000-0005-0000-0000-0000D8520000}"/>
    <cellStyle name="style1489947768209" xfId="18964" xr:uid="{00000000-0005-0000-0000-0000D9520000}"/>
    <cellStyle name="style1489947768319" xfId="18965" xr:uid="{00000000-0005-0000-0000-0000DA520000}"/>
    <cellStyle name="style1489947768423" xfId="18966" xr:uid="{00000000-0005-0000-0000-0000DB520000}"/>
    <cellStyle name="style1489947768539" xfId="18967" xr:uid="{00000000-0005-0000-0000-0000DC520000}"/>
    <cellStyle name="style1489947768648" xfId="18968" xr:uid="{00000000-0005-0000-0000-0000DD520000}"/>
    <cellStyle name="style1489947812272" xfId="18969" xr:uid="{00000000-0005-0000-0000-0000DE520000}"/>
    <cellStyle name="style1489947812381" xfId="18970" xr:uid="{00000000-0005-0000-0000-0000DF520000}"/>
    <cellStyle name="style1489947812490" xfId="18971" xr:uid="{00000000-0005-0000-0000-0000E0520000}"/>
    <cellStyle name="style1489947812584" xfId="18972" xr:uid="{00000000-0005-0000-0000-0000E1520000}"/>
    <cellStyle name="style1489947812708" xfId="18973" xr:uid="{00000000-0005-0000-0000-0000E2520000}"/>
    <cellStyle name="style1489947812818" xfId="18974" xr:uid="{00000000-0005-0000-0000-0000E3520000}"/>
    <cellStyle name="style1489947812927" xfId="18975" xr:uid="{00000000-0005-0000-0000-0000E4520000}"/>
    <cellStyle name="style1489947813036" xfId="18976" xr:uid="{00000000-0005-0000-0000-0000E5520000}"/>
    <cellStyle name="style1489947813146" xfId="18977" xr:uid="{00000000-0005-0000-0000-0000E6520000}"/>
    <cellStyle name="style1489947813257" xfId="18978" xr:uid="{00000000-0005-0000-0000-0000E7520000}"/>
    <cellStyle name="style1489947813350" xfId="18979" xr:uid="{00000000-0005-0000-0000-0000E8520000}"/>
    <cellStyle name="style1489947813460" xfId="18980" xr:uid="{00000000-0005-0000-0000-0000E9520000}"/>
    <cellStyle name="style1489947813585" xfId="18981" xr:uid="{00000000-0005-0000-0000-0000EA520000}"/>
    <cellStyle name="style1489947813689" xfId="18982" xr:uid="{00000000-0005-0000-0000-0000EB520000}"/>
    <cellStyle name="style1489947813788" xfId="18983" xr:uid="{00000000-0005-0000-0000-0000EC520000}"/>
    <cellStyle name="style1489947813913" xfId="18984" xr:uid="{00000000-0005-0000-0000-0000ED520000}"/>
    <cellStyle name="style1489947814038" xfId="18985" xr:uid="{00000000-0005-0000-0000-0000EE520000}"/>
    <cellStyle name="style1489947814148" xfId="18986" xr:uid="{00000000-0005-0000-0000-0000EF520000}"/>
    <cellStyle name="style1489947814258" xfId="18987" xr:uid="{00000000-0005-0000-0000-0000F0520000}"/>
    <cellStyle name="style1489947814351" xfId="18988" xr:uid="{00000000-0005-0000-0000-0000F1520000}"/>
    <cellStyle name="style1489947858399" xfId="18989" xr:uid="{00000000-0005-0000-0000-0000F2520000}"/>
    <cellStyle name="style1489947858556" xfId="18990" xr:uid="{00000000-0005-0000-0000-0000F3520000}"/>
    <cellStyle name="style1489947858650" xfId="18991" xr:uid="{00000000-0005-0000-0000-0000F4520000}"/>
    <cellStyle name="style1489947858744" xfId="18992" xr:uid="{00000000-0005-0000-0000-0000F5520000}"/>
    <cellStyle name="style1489947858853" xfId="18993" xr:uid="{00000000-0005-0000-0000-0000F6520000}"/>
    <cellStyle name="style1489947858931" xfId="18994" xr:uid="{00000000-0005-0000-0000-0000F7520000}"/>
    <cellStyle name="style1489947859025" xfId="18995" xr:uid="{00000000-0005-0000-0000-0000F8520000}"/>
    <cellStyle name="style1489947859134" xfId="18996" xr:uid="{00000000-0005-0000-0000-0000F9520000}"/>
    <cellStyle name="style1489947859244" xfId="18997" xr:uid="{00000000-0005-0000-0000-0000FA520000}"/>
    <cellStyle name="style1489947859337" xfId="18998" xr:uid="{00000000-0005-0000-0000-0000FB520000}"/>
    <cellStyle name="style1489947859431" xfId="18999" xr:uid="{00000000-0005-0000-0000-0000FC520000}"/>
    <cellStyle name="style1489947859536" xfId="19000" xr:uid="{00000000-0005-0000-0000-0000FD520000}"/>
    <cellStyle name="style1489947859619" xfId="19001" xr:uid="{00000000-0005-0000-0000-0000FE520000}"/>
    <cellStyle name="style1489947859713" xfId="19002" xr:uid="{00000000-0005-0000-0000-0000FF520000}"/>
    <cellStyle name="style1489947859822" xfId="19003" xr:uid="{00000000-0005-0000-0000-000000530000}"/>
    <cellStyle name="style1489947859916" xfId="19004" xr:uid="{00000000-0005-0000-0000-000001530000}"/>
    <cellStyle name="style1489947860038" xfId="19005" xr:uid="{00000000-0005-0000-0000-000002530000}"/>
    <cellStyle name="style1489947860135" xfId="19006" xr:uid="{00000000-0005-0000-0000-000003530000}"/>
    <cellStyle name="style1489947860260" xfId="19007" xr:uid="{00000000-0005-0000-0000-000004530000}"/>
    <cellStyle name="style1489947860369" xfId="19008" xr:uid="{00000000-0005-0000-0000-000005530000}"/>
    <cellStyle name="style1489947860463" xfId="19009" xr:uid="{00000000-0005-0000-0000-000006530000}"/>
    <cellStyle name="style1489947860558" xfId="19010" xr:uid="{00000000-0005-0000-0000-000007530000}"/>
    <cellStyle name="style1489947860668" xfId="19011" xr:uid="{00000000-0005-0000-0000-000008530000}"/>
    <cellStyle name="style1489947860761" xfId="19012" xr:uid="{00000000-0005-0000-0000-000009530000}"/>
    <cellStyle name="style1489947860855" xfId="19013" xr:uid="{00000000-0005-0000-0000-00000A530000}"/>
    <cellStyle name="style1489947860949" xfId="19014" xr:uid="{00000000-0005-0000-0000-00000B530000}"/>
    <cellStyle name="style1489947861058" xfId="19015" xr:uid="{00000000-0005-0000-0000-00000C530000}"/>
    <cellStyle name="style1489947861152" xfId="19016" xr:uid="{00000000-0005-0000-0000-00000D530000}"/>
    <cellStyle name="style1489947861246" xfId="19017" xr:uid="{00000000-0005-0000-0000-00000E530000}"/>
    <cellStyle name="style1489947861355" xfId="19018" xr:uid="{00000000-0005-0000-0000-00000F530000}"/>
    <cellStyle name="style1489947861449" xfId="19019" xr:uid="{00000000-0005-0000-0000-000010530000}"/>
    <cellStyle name="style1489947861570" xfId="19020" xr:uid="{00000000-0005-0000-0000-000011530000}"/>
    <cellStyle name="style1489947861668" xfId="19021" xr:uid="{00000000-0005-0000-0000-000012530000}"/>
    <cellStyle name="style1489947861762" xfId="19022" xr:uid="{00000000-0005-0000-0000-000013530000}"/>
    <cellStyle name="style1489947861855" xfId="19023" xr:uid="{00000000-0005-0000-0000-000014530000}"/>
    <cellStyle name="style1489947906058" xfId="19024" xr:uid="{00000000-0005-0000-0000-000015530000}"/>
    <cellStyle name="style1489947906168" xfId="19025" xr:uid="{00000000-0005-0000-0000-000016530000}"/>
    <cellStyle name="style1489947906261" xfId="19026" xr:uid="{00000000-0005-0000-0000-000017530000}"/>
    <cellStyle name="style1489947906357" xfId="19027" xr:uid="{00000000-0005-0000-0000-000018530000}"/>
    <cellStyle name="style1489947906466" xfId="19028" xr:uid="{00000000-0005-0000-0000-000019530000}"/>
    <cellStyle name="style1489947906544" xfId="19029" xr:uid="{00000000-0005-0000-0000-00001A530000}"/>
    <cellStyle name="style1489947906623" xfId="19030" xr:uid="{00000000-0005-0000-0000-00001B530000}"/>
    <cellStyle name="style1489947906716" xfId="19031" xr:uid="{00000000-0005-0000-0000-00001C530000}"/>
    <cellStyle name="style1489947906840" xfId="19032" xr:uid="{00000000-0005-0000-0000-00001D530000}"/>
    <cellStyle name="style1489947906933" xfId="19033" xr:uid="{00000000-0005-0000-0000-00001E530000}"/>
    <cellStyle name="style1489947907027" xfId="19034" xr:uid="{00000000-0005-0000-0000-00001F530000}"/>
    <cellStyle name="style1489947907121" xfId="19035" xr:uid="{00000000-0005-0000-0000-000020530000}"/>
    <cellStyle name="style1489947907215" xfId="19036" xr:uid="{00000000-0005-0000-0000-000021530000}"/>
    <cellStyle name="style1489947907324" xfId="19037" xr:uid="{00000000-0005-0000-0000-000022530000}"/>
    <cellStyle name="style1489947907434" xfId="19038" xr:uid="{00000000-0005-0000-0000-000023530000}"/>
    <cellStyle name="style1489947907512" xfId="19039" xr:uid="{00000000-0005-0000-0000-000024530000}"/>
    <cellStyle name="style1489947907621" xfId="19040" xr:uid="{00000000-0005-0000-0000-000025530000}"/>
    <cellStyle name="style1489947907715" xfId="19041" xr:uid="{00000000-0005-0000-0000-000026530000}"/>
    <cellStyle name="style1489947907824" xfId="19042" xr:uid="{00000000-0005-0000-0000-000027530000}"/>
    <cellStyle name="style1489947907935" xfId="19043" xr:uid="{00000000-0005-0000-0000-000028530000}"/>
    <cellStyle name="style1489947908029" xfId="19044" xr:uid="{00000000-0005-0000-0000-000029530000}"/>
    <cellStyle name="style1489947908122" xfId="19045" xr:uid="{00000000-0005-0000-0000-00002A530000}"/>
    <cellStyle name="style1489947908216" xfId="19046" xr:uid="{00000000-0005-0000-0000-00002B530000}"/>
    <cellStyle name="style1489947908310" xfId="19047" xr:uid="{00000000-0005-0000-0000-00002C530000}"/>
    <cellStyle name="style1489947908404" xfId="19048" xr:uid="{00000000-0005-0000-0000-00002D530000}"/>
    <cellStyle name="style1489947908498" xfId="19049" xr:uid="{00000000-0005-0000-0000-00002E530000}"/>
    <cellStyle name="style1489947908591" xfId="19050" xr:uid="{00000000-0005-0000-0000-00002F530000}"/>
    <cellStyle name="style1489947908685" xfId="19051" xr:uid="{00000000-0005-0000-0000-000030530000}"/>
    <cellStyle name="style1489947908779" xfId="19052" xr:uid="{00000000-0005-0000-0000-000031530000}"/>
    <cellStyle name="style1489947908905" xfId="19053" xr:uid="{00000000-0005-0000-0000-000032530000}"/>
    <cellStyle name="style1489947908999" xfId="19054" xr:uid="{00000000-0005-0000-0000-000033530000}"/>
    <cellStyle name="style1489947909093" xfId="19055" xr:uid="{00000000-0005-0000-0000-000034530000}"/>
    <cellStyle name="style1489947909186" xfId="19056" xr:uid="{00000000-0005-0000-0000-000035530000}"/>
    <cellStyle name="style1489947909296" xfId="19057" xr:uid="{00000000-0005-0000-0000-000036530000}"/>
    <cellStyle name="style1489947909399" xfId="19058" xr:uid="{00000000-0005-0000-0000-000037530000}"/>
    <cellStyle name="style1489947909499" xfId="19059" xr:uid="{00000000-0005-0000-0000-000038530000}"/>
    <cellStyle name="style1489947909609" xfId="19060" xr:uid="{00000000-0005-0000-0000-000039530000}"/>
    <cellStyle name="style1489949123437" xfId="19061" xr:uid="{00000000-0005-0000-0000-00003A530000}"/>
    <cellStyle name="style1489949123562" xfId="19062" xr:uid="{00000000-0005-0000-0000-00003B530000}"/>
    <cellStyle name="style1489949123687" xfId="19063" xr:uid="{00000000-0005-0000-0000-00003C530000}"/>
    <cellStyle name="style1489949123796" xfId="19064" xr:uid="{00000000-0005-0000-0000-00003D530000}"/>
    <cellStyle name="style1489949123922" xfId="19065" xr:uid="{00000000-0005-0000-0000-00003E530000}"/>
    <cellStyle name="style1489949124031" xfId="19066" xr:uid="{00000000-0005-0000-0000-00003F530000}"/>
    <cellStyle name="style1489949124172" xfId="19067" xr:uid="{00000000-0005-0000-0000-000040530000}"/>
    <cellStyle name="style1489949124281" xfId="19068" xr:uid="{00000000-0005-0000-0000-000041530000}"/>
    <cellStyle name="style1489949124406" xfId="19069" xr:uid="{00000000-0005-0000-0000-000042530000}"/>
    <cellStyle name="style1489949124517" xfId="19070" xr:uid="{00000000-0005-0000-0000-000043530000}"/>
    <cellStyle name="style1489949124626" xfId="19071" xr:uid="{00000000-0005-0000-0000-000044530000}"/>
    <cellStyle name="style1489949124751" xfId="19072" xr:uid="{00000000-0005-0000-0000-000045530000}"/>
    <cellStyle name="style1489949124860" xfId="19073" xr:uid="{00000000-0005-0000-0000-000046530000}"/>
    <cellStyle name="style1489949124986" xfId="19074" xr:uid="{00000000-0005-0000-0000-000047530000}"/>
    <cellStyle name="style1489949125095" xfId="19075" xr:uid="{00000000-0005-0000-0000-000048530000}"/>
    <cellStyle name="style1489949125204" xfId="19076" xr:uid="{00000000-0005-0000-0000-000049530000}"/>
    <cellStyle name="style1489949125314" xfId="19077" xr:uid="{00000000-0005-0000-0000-00004A530000}"/>
    <cellStyle name="style1489949125440" xfId="19078" xr:uid="{00000000-0005-0000-0000-00004B530000}"/>
    <cellStyle name="style1489949125549" xfId="19079" xr:uid="{00000000-0005-0000-0000-00004C530000}"/>
    <cellStyle name="style1489949125659" xfId="19080" xr:uid="{00000000-0005-0000-0000-00004D530000}"/>
    <cellStyle name="style1489949125784" xfId="19081" xr:uid="{00000000-0005-0000-0000-00004E530000}"/>
    <cellStyle name="style1489949125912" xfId="19082" xr:uid="{00000000-0005-0000-0000-00004F530000}"/>
    <cellStyle name="style1489949126017" xfId="19083" xr:uid="{00000000-0005-0000-0000-000050530000}"/>
    <cellStyle name="style1489949126127" xfId="19084" xr:uid="{00000000-0005-0000-0000-000051530000}"/>
    <cellStyle name="style1489949126236" xfId="19085" xr:uid="{00000000-0005-0000-0000-000052530000}"/>
    <cellStyle name="style1489949126345" xfId="19086" xr:uid="{00000000-0005-0000-0000-000053530000}"/>
    <cellStyle name="style1489949126456" xfId="19087" xr:uid="{00000000-0005-0000-0000-000054530000}"/>
    <cellStyle name="style1489949126581" xfId="19088" xr:uid="{00000000-0005-0000-0000-000055530000}"/>
    <cellStyle name="style1489949126706" xfId="19089" xr:uid="{00000000-0005-0000-0000-000056530000}"/>
    <cellStyle name="style1489949126815" xfId="19090" xr:uid="{00000000-0005-0000-0000-000057530000}"/>
    <cellStyle name="style1489949126940" xfId="19091" xr:uid="{00000000-0005-0000-0000-000058530000}"/>
    <cellStyle name="style1489949174473" xfId="19092" xr:uid="{00000000-0005-0000-0000-000059530000}"/>
    <cellStyle name="style1489949174567" xfId="19093" xr:uid="{00000000-0005-0000-0000-00005A530000}"/>
    <cellStyle name="style1489949174661" xfId="19094" xr:uid="{00000000-0005-0000-0000-00005B530000}"/>
    <cellStyle name="style1489949174770" xfId="19095" xr:uid="{00000000-0005-0000-0000-00005C530000}"/>
    <cellStyle name="style1489949174864" xfId="19096" xr:uid="{00000000-0005-0000-0000-00005D530000}"/>
    <cellStyle name="style1489949174973" xfId="19097" xr:uid="{00000000-0005-0000-0000-00005E530000}"/>
    <cellStyle name="style1489949175067" xfId="19098" xr:uid="{00000000-0005-0000-0000-00005F530000}"/>
    <cellStyle name="style1489949175161" xfId="19099" xr:uid="{00000000-0005-0000-0000-000060530000}"/>
    <cellStyle name="style1489949175256" xfId="19100" xr:uid="{00000000-0005-0000-0000-000061530000}"/>
    <cellStyle name="style1489949175350" xfId="19101" xr:uid="{00000000-0005-0000-0000-000062530000}"/>
    <cellStyle name="style1489949175443" xfId="19102" xr:uid="{00000000-0005-0000-0000-000063530000}"/>
    <cellStyle name="style1489949175537" xfId="19103" xr:uid="{00000000-0005-0000-0000-000064530000}"/>
    <cellStyle name="style1489949175646" xfId="19104" xr:uid="{00000000-0005-0000-0000-000065530000}"/>
    <cellStyle name="style1489949175755" xfId="19105" xr:uid="{00000000-0005-0000-0000-000066530000}"/>
    <cellStyle name="style1489949175864" xfId="19106" xr:uid="{00000000-0005-0000-0000-000067530000}"/>
    <cellStyle name="style1489949175958" xfId="19107" xr:uid="{00000000-0005-0000-0000-000068530000}"/>
    <cellStyle name="style1489949176052" xfId="19108" xr:uid="{00000000-0005-0000-0000-000069530000}"/>
    <cellStyle name="style1489949176161" xfId="19109" xr:uid="{00000000-0005-0000-0000-00006A530000}"/>
    <cellStyle name="style1489949176261" xfId="19110" xr:uid="{00000000-0005-0000-0000-00006B530000}"/>
    <cellStyle name="style1489949176350" xfId="19111" xr:uid="{00000000-0005-0000-0000-00006C530000}"/>
    <cellStyle name="style1489949176444" xfId="19112" xr:uid="{00000000-0005-0000-0000-00006D530000}"/>
    <cellStyle name="style1489949176537" xfId="19113" xr:uid="{00000000-0005-0000-0000-00006E530000}"/>
    <cellStyle name="style1489949176631" xfId="19114" xr:uid="{00000000-0005-0000-0000-00006F530000}"/>
    <cellStyle name="style1489949176725" xfId="19115" xr:uid="{00000000-0005-0000-0000-000070530000}"/>
    <cellStyle name="style1489949176850" xfId="19116" xr:uid="{00000000-0005-0000-0000-000071530000}"/>
    <cellStyle name="style1489949176959" xfId="19117" xr:uid="{00000000-0005-0000-0000-000072530000}"/>
    <cellStyle name="style1489949177084" xfId="19118" xr:uid="{00000000-0005-0000-0000-000073530000}"/>
    <cellStyle name="style1489949177241" xfId="19119" xr:uid="{00000000-0005-0000-0000-000074530000}"/>
    <cellStyle name="style1489949177351" xfId="19120" xr:uid="{00000000-0005-0000-0000-000075530000}"/>
    <cellStyle name="style1489949177445" xfId="19121" xr:uid="{00000000-0005-0000-0000-000076530000}"/>
    <cellStyle name="style1489949177554" xfId="19122" xr:uid="{00000000-0005-0000-0000-000077530000}"/>
    <cellStyle name="style1489949177664" xfId="19123" xr:uid="{00000000-0005-0000-0000-000078530000}"/>
    <cellStyle name="style1489949177742" xfId="19124" xr:uid="{00000000-0005-0000-0000-000079530000}"/>
    <cellStyle name="style1489949177835" xfId="19125" xr:uid="{00000000-0005-0000-0000-00007A530000}"/>
    <cellStyle name="style1489949177929" xfId="19126" xr:uid="{00000000-0005-0000-0000-00007B530000}"/>
    <cellStyle name="style1489949178023" xfId="19127" xr:uid="{00000000-0005-0000-0000-00007C530000}"/>
    <cellStyle name="style1489949178116" xfId="19128" xr:uid="{00000000-0005-0000-0000-00007D530000}"/>
    <cellStyle name="style1489949178195" xfId="19129" xr:uid="{00000000-0005-0000-0000-00007E530000}"/>
    <cellStyle name="style1489949178279" xfId="19130" xr:uid="{00000000-0005-0000-0000-00007F530000}"/>
    <cellStyle name="style1489949178399" xfId="19131" xr:uid="{00000000-0005-0000-0000-000080530000}"/>
    <cellStyle name="style1489949178477" xfId="19132" xr:uid="{00000000-0005-0000-0000-000081530000}"/>
    <cellStyle name="style1489949178555" xfId="19133" xr:uid="{00000000-0005-0000-0000-000082530000}"/>
    <cellStyle name="style1489949178633" xfId="19134" xr:uid="{00000000-0005-0000-0000-000083530000}"/>
    <cellStyle name="style1489949223695" xfId="19135" xr:uid="{00000000-0005-0000-0000-000084530000}"/>
    <cellStyle name="style1489949223805" xfId="19136" xr:uid="{00000000-0005-0000-0000-000085530000}"/>
    <cellStyle name="style1489949223898" xfId="19137" xr:uid="{00000000-0005-0000-0000-000086530000}"/>
    <cellStyle name="style1489949223992" xfId="19138" xr:uid="{00000000-0005-0000-0000-000087530000}"/>
    <cellStyle name="style1489949224101" xfId="19139" xr:uid="{00000000-0005-0000-0000-000088530000}"/>
    <cellStyle name="style1489949224195" xfId="19140" xr:uid="{00000000-0005-0000-0000-000089530000}"/>
    <cellStyle name="style1489949224288" xfId="19141" xr:uid="{00000000-0005-0000-0000-00008A530000}"/>
    <cellStyle name="style1489949224382" xfId="19142" xr:uid="{00000000-0005-0000-0000-00008B530000}"/>
    <cellStyle name="style1489949224491" xfId="19143" xr:uid="{00000000-0005-0000-0000-00008C530000}"/>
    <cellStyle name="style1489949224586" xfId="19144" xr:uid="{00000000-0005-0000-0000-00008D530000}"/>
    <cellStyle name="style1489949224696" xfId="19145" xr:uid="{00000000-0005-0000-0000-00008E530000}"/>
    <cellStyle name="style1489949224790" xfId="19146" xr:uid="{00000000-0005-0000-0000-00008F530000}"/>
    <cellStyle name="style1489949224899" xfId="19147" xr:uid="{00000000-0005-0000-0000-000090530000}"/>
    <cellStyle name="style1489949224993" xfId="19148" xr:uid="{00000000-0005-0000-0000-000091530000}"/>
    <cellStyle name="style1489949225118" xfId="19149" xr:uid="{00000000-0005-0000-0000-000092530000}"/>
    <cellStyle name="style1489949225227" xfId="19150" xr:uid="{00000000-0005-0000-0000-000093530000}"/>
    <cellStyle name="style1489949225337" xfId="19151" xr:uid="{00000000-0005-0000-0000-000094530000}"/>
    <cellStyle name="style1489949225430" xfId="19152" xr:uid="{00000000-0005-0000-0000-000095530000}"/>
    <cellStyle name="style1489949225524" xfId="19153" xr:uid="{00000000-0005-0000-0000-000096530000}"/>
    <cellStyle name="style1489949225619" xfId="19154" xr:uid="{00000000-0005-0000-0000-000097530000}"/>
    <cellStyle name="style1489949225713" xfId="19155" xr:uid="{00000000-0005-0000-0000-000098530000}"/>
    <cellStyle name="style1489949225806" xfId="19156" xr:uid="{00000000-0005-0000-0000-000099530000}"/>
    <cellStyle name="style1489949225900" xfId="19157" xr:uid="{00000000-0005-0000-0000-00009A530000}"/>
    <cellStyle name="style1489949226010" xfId="19158" xr:uid="{00000000-0005-0000-0000-00009B530000}"/>
    <cellStyle name="style1489949226119" xfId="19159" xr:uid="{00000000-0005-0000-0000-00009C530000}"/>
    <cellStyle name="style1489949226213" xfId="19160" xr:uid="{00000000-0005-0000-0000-00009D530000}"/>
    <cellStyle name="style1489949226322" xfId="19161" xr:uid="{00000000-0005-0000-0000-00009E530000}"/>
    <cellStyle name="style1489949226432" xfId="19162" xr:uid="{00000000-0005-0000-0000-00009F530000}"/>
    <cellStyle name="style1489949226526" xfId="19163" xr:uid="{00000000-0005-0000-0000-0000A0530000}"/>
    <cellStyle name="style1489949226619" xfId="19164" xr:uid="{00000000-0005-0000-0000-0000A1530000}"/>
    <cellStyle name="style1489949226713" xfId="19165" xr:uid="{00000000-0005-0000-0000-0000A2530000}"/>
    <cellStyle name="style1489949270474" xfId="19166" xr:uid="{00000000-0005-0000-0000-0000A3530000}"/>
    <cellStyle name="style1489949270583" xfId="19167" xr:uid="{00000000-0005-0000-0000-0000A4530000}"/>
    <cellStyle name="style1489949270693" xfId="19168" xr:uid="{00000000-0005-0000-0000-0000A5530000}"/>
    <cellStyle name="style1489949270805" xfId="19169" xr:uid="{00000000-0005-0000-0000-0000A6530000}"/>
    <cellStyle name="style1489949270896" xfId="19170" xr:uid="{00000000-0005-0000-0000-0000A7530000}"/>
    <cellStyle name="style1489949270990" xfId="19171" xr:uid="{00000000-0005-0000-0000-0000A8530000}"/>
    <cellStyle name="style1489949271084" xfId="19172" xr:uid="{00000000-0005-0000-0000-0000A9530000}"/>
    <cellStyle name="style1489949271177" xfId="19173" xr:uid="{00000000-0005-0000-0000-0000AA530000}"/>
    <cellStyle name="style1489949271271" xfId="19174" xr:uid="{00000000-0005-0000-0000-0000AB530000}"/>
    <cellStyle name="style1489949271382" xfId="19175" xr:uid="{00000000-0005-0000-0000-0000AC530000}"/>
    <cellStyle name="style1489949271476" xfId="19176" xr:uid="{00000000-0005-0000-0000-0000AD530000}"/>
    <cellStyle name="style1489949271569" xfId="19177" xr:uid="{00000000-0005-0000-0000-0000AE530000}"/>
    <cellStyle name="style1489949271679" xfId="19178" xr:uid="{00000000-0005-0000-0000-0000AF530000}"/>
    <cellStyle name="style1489949271773" xfId="19179" xr:uid="{00000000-0005-0000-0000-0000B0530000}"/>
    <cellStyle name="style1489949271882" xfId="19180" xr:uid="{00000000-0005-0000-0000-0000B1530000}"/>
    <cellStyle name="style1489949271976" xfId="19181" xr:uid="{00000000-0005-0000-0000-0000B2530000}"/>
    <cellStyle name="style1489949272085" xfId="19182" xr:uid="{00000000-0005-0000-0000-0000B3530000}"/>
    <cellStyle name="style1489949272179" xfId="19183" xr:uid="{00000000-0005-0000-0000-0000B4530000}"/>
    <cellStyle name="style1489949272273" xfId="19184" xr:uid="{00000000-0005-0000-0000-0000B5530000}"/>
    <cellStyle name="style1489949272367" xfId="19185" xr:uid="{00000000-0005-0000-0000-0000B6530000}"/>
    <cellStyle name="style1489949272476" xfId="19186" xr:uid="{00000000-0005-0000-0000-0000B7530000}"/>
    <cellStyle name="style1489949272570" xfId="19187" xr:uid="{00000000-0005-0000-0000-0000B8530000}"/>
    <cellStyle name="style1489949272679" xfId="19188" xr:uid="{00000000-0005-0000-0000-0000B9530000}"/>
    <cellStyle name="style1489949272773" xfId="19189" xr:uid="{00000000-0005-0000-0000-0000BA530000}"/>
    <cellStyle name="style1489949272884" xfId="19190" xr:uid="{00000000-0005-0000-0000-0000BB530000}"/>
    <cellStyle name="style1489949272993" xfId="19191" xr:uid="{00000000-0005-0000-0000-0000BC530000}"/>
    <cellStyle name="style1489949273087" xfId="19192" xr:uid="{00000000-0005-0000-0000-0000BD530000}"/>
    <cellStyle name="style1489949273196" xfId="19193" xr:uid="{00000000-0005-0000-0000-0000BE530000}"/>
    <cellStyle name="style1489949273290" xfId="19194" xr:uid="{00000000-0005-0000-0000-0000BF530000}"/>
    <cellStyle name="style1489949273399" xfId="19195" xr:uid="{00000000-0005-0000-0000-0000C0530000}"/>
    <cellStyle name="style1489949273493" xfId="19196" xr:uid="{00000000-0005-0000-0000-0000C1530000}"/>
    <cellStyle name="style1489949273603" xfId="19197" xr:uid="{00000000-0005-0000-0000-0000C2530000}"/>
    <cellStyle name="style1489949273681" xfId="19198" xr:uid="{00000000-0005-0000-0000-0000C3530000}"/>
    <cellStyle name="style1489949273774" xfId="19199" xr:uid="{00000000-0005-0000-0000-0000C4530000}"/>
    <cellStyle name="style1489949273864" xfId="19200" xr:uid="{00000000-0005-0000-0000-0000C5530000}"/>
    <cellStyle name="style1489949273948" xfId="19201" xr:uid="{00000000-0005-0000-0000-0000C6530000}"/>
    <cellStyle name="style1489949274026" xfId="19202" xr:uid="{00000000-0005-0000-0000-0000C7530000}"/>
    <cellStyle name="style1489949274104" xfId="19203" xr:uid="{00000000-0005-0000-0000-0000C8530000}"/>
    <cellStyle name="style1489949274182" xfId="19204" xr:uid="{00000000-0005-0000-0000-0000C9530000}"/>
    <cellStyle name="style1489949274276" xfId="19205" xr:uid="{00000000-0005-0000-0000-0000CA530000}"/>
    <cellStyle name="style1489949274372" xfId="19206" xr:uid="{00000000-0005-0000-0000-0000CB530000}"/>
    <cellStyle name="style1489949274447" xfId="19207" xr:uid="{00000000-0005-0000-0000-0000CC530000}"/>
    <cellStyle name="style1489949274525" xfId="19208" xr:uid="{00000000-0005-0000-0000-0000CD530000}"/>
    <cellStyle name="style1489949320384" xfId="19209" xr:uid="{00000000-0005-0000-0000-0000CE530000}"/>
    <cellStyle name="style1489949320509" xfId="19210" xr:uid="{00000000-0005-0000-0000-0000CF530000}"/>
    <cellStyle name="style1489949320602" xfId="19211" xr:uid="{00000000-0005-0000-0000-0000D0530000}"/>
    <cellStyle name="style1489949320713" xfId="19212" xr:uid="{00000000-0005-0000-0000-0000D1530000}"/>
    <cellStyle name="style1489949320807" xfId="19213" xr:uid="{00000000-0005-0000-0000-0000D2530000}"/>
    <cellStyle name="style1489949320900" xfId="19214" xr:uid="{00000000-0005-0000-0000-0000D3530000}"/>
    <cellStyle name="style1489949320994" xfId="19215" xr:uid="{00000000-0005-0000-0000-0000D4530000}"/>
    <cellStyle name="style1489949321088" xfId="19216" xr:uid="{00000000-0005-0000-0000-0000D5530000}"/>
    <cellStyle name="style1489949321182" xfId="19217" xr:uid="{00000000-0005-0000-0000-0000D6530000}"/>
    <cellStyle name="style1489949321275" xfId="19218" xr:uid="{00000000-0005-0000-0000-0000D7530000}"/>
    <cellStyle name="style1489949321369" xfId="19219" xr:uid="{00000000-0005-0000-0000-0000D8530000}"/>
    <cellStyle name="style1489949321479" xfId="19220" xr:uid="{00000000-0005-0000-0000-0000D9530000}"/>
    <cellStyle name="style1489949321572" xfId="19221" xr:uid="{00000000-0005-0000-0000-0000DA530000}"/>
    <cellStyle name="style1489949321683" xfId="19222" xr:uid="{00000000-0005-0000-0000-0000DB530000}"/>
    <cellStyle name="style1489949321792" xfId="19223" xr:uid="{00000000-0005-0000-0000-0000DC530000}"/>
    <cellStyle name="style1489949321886" xfId="19224" xr:uid="{00000000-0005-0000-0000-0000DD530000}"/>
    <cellStyle name="style1489949321980" xfId="19225" xr:uid="{00000000-0005-0000-0000-0000DE530000}"/>
    <cellStyle name="style1489949322073" xfId="19226" xr:uid="{00000000-0005-0000-0000-0000DF530000}"/>
    <cellStyle name="style1489949322178" xfId="19227" xr:uid="{00000000-0005-0000-0000-0000E0530000}"/>
    <cellStyle name="style1489949322292" xfId="19228" xr:uid="{00000000-0005-0000-0000-0000E1530000}"/>
    <cellStyle name="style1489949322386" xfId="19229" xr:uid="{00000000-0005-0000-0000-0000E2530000}"/>
    <cellStyle name="style1489949322511" xfId="19230" xr:uid="{00000000-0005-0000-0000-0000E3530000}"/>
    <cellStyle name="style1489949322605" xfId="19231" xr:uid="{00000000-0005-0000-0000-0000E4530000}"/>
    <cellStyle name="style1489949322714" xfId="19232" xr:uid="{00000000-0005-0000-0000-0000E5530000}"/>
    <cellStyle name="style1489949322807" xfId="19233" xr:uid="{00000000-0005-0000-0000-0000E6530000}"/>
    <cellStyle name="style1489949322917" xfId="19234" xr:uid="{00000000-0005-0000-0000-0000E7530000}"/>
    <cellStyle name="style1489949323011" xfId="19235" xr:uid="{00000000-0005-0000-0000-0000E8530000}"/>
    <cellStyle name="style1489949323104" xfId="19236" xr:uid="{00000000-0005-0000-0000-0000E9530000}"/>
    <cellStyle name="style1489949323199" xfId="19237" xr:uid="{00000000-0005-0000-0000-0000EA530000}"/>
    <cellStyle name="style1489949323293" xfId="19238" xr:uid="{00000000-0005-0000-0000-0000EB530000}"/>
    <cellStyle name="style1489949323403" xfId="19239" xr:uid="{00000000-0005-0000-0000-0000EC530000}"/>
    <cellStyle name="style1489949323512" xfId="19240" xr:uid="{00000000-0005-0000-0000-0000ED530000}"/>
    <cellStyle name="style1489949323590" xfId="19241" xr:uid="{00000000-0005-0000-0000-0000EE530000}"/>
    <cellStyle name="style1489949323686" xfId="19242" xr:uid="{00000000-0005-0000-0000-0000EF530000}"/>
    <cellStyle name="style1489949323762" xfId="19243" xr:uid="{00000000-0005-0000-0000-0000F0530000}"/>
    <cellStyle name="style1489949323840" xfId="19244" xr:uid="{00000000-0005-0000-0000-0000F1530000}"/>
    <cellStyle name="style1489949323934" xfId="19245" xr:uid="{00000000-0005-0000-0000-0000F2530000}"/>
    <cellStyle name="style1489949324012" xfId="19246" xr:uid="{00000000-0005-0000-0000-0000F3530000}"/>
    <cellStyle name="style1489949324090" xfId="19247" xr:uid="{00000000-0005-0000-0000-0000F4530000}"/>
    <cellStyle name="style1489949324168" xfId="19248" xr:uid="{00000000-0005-0000-0000-0000F5530000}"/>
    <cellStyle name="style1489949324248" xfId="19249" xr:uid="{00000000-0005-0000-0000-0000F6530000}"/>
    <cellStyle name="style1489949324326" xfId="19250" xr:uid="{00000000-0005-0000-0000-0000F7530000}"/>
    <cellStyle name="style1489949324404" xfId="19251" xr:uid="{00000000-0005-0000-0000-0000F8530000}"/>
    <cellStyle name="style1489949368418" xfId="19252" xr:uid="{00000000-0005-0000-0000-0000F9530000}"/>
    <cellStyle name="style1489949368528" xfId="19253" xr:uid="{00000000-0005-0000-0000-0000FA530000}"/>
    <cellStyle name="style1489949368637" xfId="19254" xr:uid="{00000000-0005-0000-0000-0000FB530000}"/>
    <cellStyle name="style1489949368747" xfId="19255" xr:uid="{00000000-0005-0000-0000-0000FC530000}"/>
    <cellStyle name="style1489949368856" xfId="19256" xr:uid="{00000000-0005-0000-0000-0000FD530000}"/>
    <cellStyle name="style1489949368950" xfId="19257" xr:uid="{00000000-0005-0000-0000-0000FE530000}"/>
    <cellStyle name="style1489949369061" xfId="19258" xr:uid="{00000000-0005-0000-0000-0000FF530000}"/>
    <cellStyle name="style1489949369186" xfId="19259" xr:uid="{00000000-0005-0000-0000-000000540000}"/>
    <cellStyle name="style1489949369326" xfId="19260" xr:uid="{00000000-0005-0000-0000-000001540000}"/>
    <cellStyle name="style1489949369420" xfId="19261" xr:uid="{00000000-0005-0000-0000-000002540000}"/>
    <cellStyle name="style1489949369528" xfId="19262" xr:uid="{00000000-0005-0000-0000-000003540000}"/>
    <cellStyle name="style1489949369622" xfId="19263" xr:uid="{00000000-0005-0000-0000-000004540000}"/>
    <cellStyle name="style1489949369716" xfId="19264" xr:uid="{00000000-0005-0000-0000-000005540000}"/>
    <cellStyle name="style1489949369810" xfId="19265" xr:uid="{00000000-0005-0000-0000-000006540000}"/>
    <cellStyle name="style1489949369903" xfId="19266" xr:uid="{00000000-0005-0000-0000-000007540000}"/>
    <cellStyle name="style1489949370014" xfId="19267" xr:uid="{00000000-0005-0000-0000-000008540000}"/>
    <cellStyle name="style1489949370123" xfId="19268" xr:uid="{00000000-0005-0000-0000-000009540000}"/>
    <cellStyle name="style1489949370233" xfId="19269" xr:uid="{00000000-0005-0000-0000-00000A540000}"/>
    <cellStyle name="style1489949370342" xfId="19270" xr:uid="{00000000-0005-0000-0000-00000B540000}"/>
    <cellStyle name="style1489949370436" xfId="19271" xr:uid="{00000000-0005-0000-0000-00000C540000}"/>
    <cellStyle name="style1489949414153" xfId="19272" xr:uid="{00000000-0005-0000-0000-00000D540000}"/>
    <cellStyle name="style1489949414263" xfId="19273" xr:uid="{00000000-0005-0000-0000-00000E540000}"/>
    <cellStyle name="style1489949414372" xfId="19274" xr:uid="{00000000-0005-0000-0000-00000F540000}"/>
    <cellStyle name="style1489949414466" xfId="19275" xr:uid="{00000000-0005-0000-0000-000010540000}"/>
    <cellStyle name="style1489949414559" xfId="19276" xr:uid="{00000000-0005-0000-0000-000011540000}"/>
    <cellStyle name="style1489949414653" xfId="19277" xr:uid="{00000000-0005-0000-0000-000012540000}"/>
    <cellStyle name="style1489949414731" xfId="19278" xr:uid="{00000000-0005-0000-0000-000013540000}"/>
    <cellStyle name="style1489949414842" xfId="19279" xr:uid="{00000000-0005-0000-0000-000014540000}"/>
    <cellStyle name="style1489949414936" xfId="19280" xr:uid="{00000000-0005-0000-0000-000015540000}"/>
    <cellStyle name="style1489949415029" xfId="19281" xr:uid="{00000000-0005-0000-0000-000016540000}"/>
    <cellStyle name="style1489949415123" xfId="19282" xr:uid="{00000000-0005-0000-0000-000017540000}"/>
    <cellStyle name="style1489949415233" xfId="19283" xr:uid="{00000000-0005-0000-0000-000018540000}"/>
    <cellStyle name="style1489949415325" xfId="19284" xr:uid="{00000000-0005-0000-0000-000019540000}"/>
    <cellStyle name="style1489949415419" xfId="19285" xr:uid="{00000000-0005-0000-0000-00001A540000}"/>
    <cellStyle name="style1489949415513" xfId="19286" xr:uid="{00000000-0005-0000-0000-00001B540000}"/>
    <cellStyle name="style1489949415607" xfId="19287" xr:uid="{00000000-0005-0000-0000-00001C540000}"/>
    <cellStyle name="style1489949415716" xfId="19288" xr:uid="{00000000-0005-0000-0000-00001D540000}"/>
    <cellStyle name="style1489949415827" xfId="19289" xr:uid="{00000000-0005-0000-0000-00001E540000}"/>
    <cellStyle name="style1489949415920" xfId="19290" xr:uid="{00000000-0005-0000-0000-00001F540000}"/>
    <cellStyle name="style1489949416030" xfId="19291" xr:uid="{00000000-0005-0000-0000-000020540000}"/>
    <cellStyle name="style1489949416124" xfId="19292" xr:uid="{00000000-0005-0000-0000-000021540000}"/>
    <cellStyle name="style1489949416217" xfId="19293" xr:uid="{00000000-0005-0000-0000-000022540000}"/>
    <cellStyle name="style1489949416311" xfId="19294" xr:uid="{00000000-0005-0000-0000-000023540000}"/>
    <cellStyle name="style1489949416405" xfId="19295" xr:uid="{00000000-0005-0000-0000-000024540000}"/>
    <cellStyle name="style1489949416499" xfId="19296" xr:uid="{00000000-0005-0000-0000-000025540000}"/>
    <cellStyle name="style1489949416593" xfId="19297" xr:uid="{00000000-0005-0000-0000-000026540000}"/>
    <cellStyle name="style1489949416702" xfId="19298" xr:uid="{00000000-0005-0000-0000-000027540000}"/>
    <cellStyle name="style1489949416805" xfId="19299" xr:uid="{00000000-0005-0000-0000-000028540000}"/>
    <cellStyle name="style1489949416906" xfId="19300" xr:uid="{00000000-0005-0000-0000-000029540000}"/>
    <cellStyle name="style1489949417000" xfId="19301" xr:uid="{00000000-0005-0000-0000-00002A540000}"/>
    <cellStyle name="style1489949417094" xfId="19302" xr:uid="{00000000-0005-0000-0000-00002B540000}"/>
    <cellStyle name="style1489949417203" xfId="19303" xr:uid="{00000000-0005-0000-0000-00002C540000}"/>
    <cellStyle name="style1489949417313" xfId="19304" xr:uid="{00000000-0005-0000-0000-00002D540000}"/>
    <cellStyle name="style1489949417407" xfId="19305" xr:uid="{00000000-0005-0000-0000-00002E540000}"/>
    <cellStyle name="style1489949417500" xfId="19306" xr:uid="{00000000-0005-0000-0000-00002F540000}"/>
    <cellStyle name="style1489949461345" xfId="19307" xr:uid="{00000000-0005-0000-0000-000030540000}"/>
    <cellStyle name="style1489949461455" xfId="19308" xr:uid="{00000000-0005-0000-0000-000031540000}"/>
    <cellStyle name="style1489949461548" xfId="19309" xr:uid="{00000000-0005-0000-0000-000032540000}"/>
    <cellStyle name="style1489949461643" xfId="19310" xr:uid="{00000000-0005-0000-0000-000033540000}"/>
    <cellStyle name="style1489949461752" xfId="19311" xr:uid="{00000000-0005-0000-0000-000034540000}"/>
    <cellStyle name="style1489949461830" xfId="19312" xr:uid="{00000000-0005-0000-0000-000035540000}"/>
    <cellStyle name="style1489949461908" xfId="19313" xr:uid="{00000000-0005-0000-0000-000036540000}"/>
    <cellStyle name="style1489949462002" xfId="19314" xr:uid="{00000000-0005-0000-0000-000037540000}"/>
    <cellStyle name="style1489949462096" xfId="19315" xr:uid="{00000000-0005-0000-0000-000038540000}"/>
    <cellStyle name="style1489949462206" xfId="19316" xr:uid="{00000000-0005-0000-0000-000039540000}"/>
    <cellStyle name="style1489949462300" xfId="19317" xr:uid="{00000000-0005-0000-0000-00003A540000}"/>
    <cellStyle name="style1489949462394" xfId="19318" xr:uid="{00000000-0005-0000-0000-00003B540000}"/>
    <cellStyle name="style1489949462503" xfId="19319" xr:uid="{00000000-0005-0000-0000-00003C540000}"/>
    <cellStyle name="style1489949462597" xfId="19320" xr:uid="{00000000-0005-0000-0000-00003D540000}"/>
    <cellStyle name="style1489949462707" xfId="19321" xr:uid="{00000000-0005-0000-0000-00003E540000}"/>
    <cellStyle name="style1489949462785" xfId="19322" xr:uid="{00000000-0005-0000-0000-00003F540000}"/>
    <cellStyle name="style1489949462879" xfId="19323" xr:uid="{00000000-0005-0000-0000-000040540000}"/>
    <cellStyle name="style1489949462972" xfId="19324" xr:uid="{00000000-0005-0000-0000-000041540000}"/>
    <cellStyle name="style1489949463066" xfId="19325" xr:uid="{00000000-0005-0000-0000-000042540000}"/>
    <cellStyle name="style1489949463192" xfId="19326" xr:uid="{00000000-0005-0000-0000-000043540000}"/>
    <cellStyle name="style1489949463301" xfId="19327" xr:uid="{00000000-0005-0000-0000-000044540000}"/>
    <cellStyle name="style1489949463410" xfId="19328" xr:uid="{00000000-0005-0000-0000-000045540000}"/>
    <cellStyle name="style1489949463504" xfId="19329" xr:uid="{00000000-0005-0000-0000-000046540000}"/>
    <cellStyle name="style1489949463598" xfId="19330" xr:uid="{00000000-0005-0000-0000-000047540000}"/>
    <cellStyle name="style1489949463693" xfId="19331" xr:uid="{00000000-0005-0000-0000-000048540000}"/>
    <cellStyle name="style1489949463787" xfId="19332" xr:uid="{00000000-0005-0000-0000-000049540000}"/>
    <cellStyle name="style1489949463880" xfId="19333" xr:uid="{00000000-0005-0000-0000-00004A540000}"/>
    <cellStyle name="style1489949463974" xfId="19334" xr:uid="{00000000-0005-0000-0000-00004B540000}"/>
    <cellStyle name="style1489949464068" xfId="19335" xr:uid="{00000000-0005-0000-0000-00004C540000}"/>
    <cellStyle name="style1489949464173" xfId="19336" xr:uid="{00000000-0005-0000-0000-00004D540000}"/>
    <cellStyle name="style1489949464271" xfId="19337" xr:uid="{00000000-0005-0000-0000-00004E540000}"/>
    <cellStyle name="style1489949464365" xfId="19338" xr:uid="{00000000-0005-0000-0000-00004F540000}"/>
    <cellStyle name="style1489949464474" xfId="19339" xr:uid="{00000000-0005-0000-0000-000050540000}"/>
    <cellStyle name="style1489949464584" xfId="19340" xr:uid="{00000000-0005-0000-0000-000051540000}"/>
    <cellStyle name="style1489949464689" xfId="19341" xr:uid="{00000000-0005-0000-0000-000052540000}"/>
    <cellStyle name="style1489949464771" xfId="19342" xr:uid="{00000000-0005-0000-0000-000053540000}"/>
    <cellStyle name="style1489949464896" xfId="19343" xr:uid="{00000000-0005-0000-0000-000054540000}"/>
    <cellStyle name="style1490111320866" xfId="23065" xr:uid="{00000000-0005-0000-0000-000055540000}"/>
    <cellStyle name="style1490111321084" xfId="23066" xr:uid="{00000000-0005-0000-0000-000056540000}"/>
    <cellStyle name="style1490111321225" xfId="23067" xr:uid="{00000000-0005-0000-0000-000057540000}"/>
    <cellStyle name="style1490111321366" xfId="23068" xr:uid="{00000000-0005-0000-0000-000058540000}"/>
    <cellStyle name="style1490111321491" xfId="23069" xr:uid="{00000000-0005-0000-0000-000059540000}"/>
    <cellStyle name="style1490111321616" xfId="23070" xr:uid="{00000000-0005-0000-0000-00005A540000}"/>
    <cellStyle name="style1490111321772" xfId="23071" xr:uid="{00000000-0005-0000-0000-00005B540000}"/>
    <cellStyle name="style1490111321897" xfId="23072" xr:uid="{00000000-0005-0000-0000-00005C540000}"/>
    <cellStyle name="style1490111321991" xfId="23073" xr:uid="{00000000-0005-0000-0000-00005D540000}"/>
    <cellStyle name="style1490111322116" xfId="23074" xr:uid="{00000000-0005-0000-0000-00005E540000}"/>
    <cellStyle name="style1490111322335" xfId="23075" xr:uid="{00000000-0005-0000-0000-00005F540000}"/>
    <cellStyle name="style1490111322475" xfId="23076" xr:uid="{00000000-0005-0000-0000-000060540000}"/>
    <cellStyle name="style1490111322569" xfId="23077" xr:uid="{00000000-0005-0000-0000-000061540000}"/>
    <cellStyle name="style1490111322694" xfId="23078" xr:uid="{00000000-0005-0000-0000-000062540000}"/>
    <cellStyle name="style1490111322788" xfId="23079" xr:uid="{00000000-0005-0000-0000-000063540000}"/>
    <cellStyle name="style1490111322913" xfId="23080" xr:uid="{00000000-0005-0000-0000-000064540000}"/>
    <cellStyle name="style1490111323069" xfId="23081" xr:uid="{00000000-0005-0000-0000-000065540000}"/>
    <cellStyle name="style1490111323210" xfId="23082" xr:uid="{00000000-0005-0000-0000-000066540000}"/>
    <cellStyle name="style1490111323304" xfId="23083" xr:uid="{00000000-0005-0000-0000-000067540000}"/>
    <cellStyle name="style1490111323413" xfId="23084" xr:uid="{00000000-0005-0000-0000-000068540000}"/>
    <cellStyle name="style1490111323554" xfId="23085" xr:uid="{00000000-0005-0000-0000-000069540000}"/>
    <cellStyle name="style1490111323663" xfId="23086" xr:uid="{00000000-0005-0000-0000-00006A540000}"/>
    <cellStyle name="style1490111323788" xfId="23087" xr:uid="{00000000-0005-0000-0000-00006B540000}"/>
    <cellStyle name="style1490111323913" xfId="23088" xr:uid="{00000000-0005-0000-0000-00006C540000}"/>
    <cellStyle name="style1490111324038" xfId="23089" xr:uid="{00000000-0005-0000-0000-00006D540000}"/>
    <cellStyle name="style1490111324163" xfId="23090" xr:uid="{00000000-0005-0000-0000-00006E540000}"/>
    <cellStyle name="style1490111324288" xfId="23091" xr:uid="{00000000-0005-0000-0000-00006F540000}"/>
    <cellStyle name="style1490111324413" xfId="23092" xr:uid="{00000000-0005-0000-0000-000070540000}"/>
    <cellStyle name="style1490111324491" xfId="23093" xr:uid="{00000000-0005-0000-0000-000071540000}"/>
    <cellStyle name="style1490111324616" xfId="23094" xr:uid="{00000000-0005-0000-0000-000072540000}"/>
    <cellStyle name="style1490111324741" xfId="23095" xr:uid="{00000000-0005-0000-0000-000073540000}"/>
    <cellStyle name="style1490111324976" xfId="23096" xr:uid="{00000000-0005-0000-0000-000074540000}"/>
    <cellStyle name="style1490111325085" xfId="23097" xr:uid="{00000000-0005-0000-0000-000075540000}"/>
    <cellStyle name="style1490111369890" xfId="23098" xr:uid="{00000000-0005-0000-0000-000076540000}"/>
    <cellStyle name="style1490111369999" xfId="23099" xr:uid="{00000000-0005-0000-0000-000077540000}"/>
    <cellStyle name="style1490111370109" xfId="23100" xr:uid="{00000000-0005-0000-0000-000078540000}"/>
    <cellStyle name="style1490111370218" xfId="23101" xr:uid="{00000000-0005-0000-0000-000079540000}"/>
    <cellStyle name="style1490111370312" xfId="23102" xr:uid="{00000000-0005-0000-0000-00007A540000}"/>
    <cellStyle name="style1490111370421" xfId="23103" xr:uid="{00000000-0005-0000-0000-00007B540000}"/>
    <cellStyle name="style1490111370546" xfId="23104" xr:uid="{00000000-0005-0000-0000-00007C540000}"/>
    <cellStyle name="style1490111370655" xfId="23105" xr:uid="{00000000-0005-0000-0000-00007D540000}"/>
    <cellStyle name="style1490111370749" xfId="23106" xr:uid="{00000000-0005-0000-0000-00007E540000}"/>
    <cellStyle name="style1490111370874" xfId="23107" xr:uid="{00000000-0005-0000-0000-00007F540000}"/>
    <cellStyle name="style1490111371030" xfId="23108" xr:uid="{00000000-0005-0000-0000-000080540000}"/>
    <cellStyle name="style1490111371155" xfId="23109" xr:uid="{00000000-0005-0000-0000-000081540000}"/>
    <cellStyle name="style1490111371249" xfId="23110" xr:uid="{00000000-0005-0000-0000-000082540000}"/>
    <cellStyle name="style1490111371390" xfId="23111" xr:uid="{00000000-0005-0000-0000-000083540000}"/>
    <cellStyle name="style1490111371530" xfId="23112" xr:uid="{00000000-0005-0000-0000-000084540000}"/>
    <cellStyle name="style1490111371671" xfId="23113" xr:uid="{00000000-0005-0000-0000-000085540000}"/>
    <cellStyle name="style1490111371859" xfId="23114" xr:uid="{00000000-0005-0000-0000-000086540000}"/>
    <cellStyle name="style1490111371968" xfId="23115" xr:uid="{00000000-0005-0000-0000-000087540000}"/>
    <cellStyle name="style1490111372078" xfId="23116" xr:uid="{00000000-0005-0000-0000-000088540000}"/>
    <cellStyle name="style1490111372171" xfId="23117" xr:uid="{00000000-0005-0000-0000-000089540000}"/>
    <cellStyle name="style1490111372265" xfId="23118" xr:uid="{00000000-0005-0000-0000-00008A540000}"/>
    <cellStyle name="style1490111372359" xfId="23119" xr:uid="{00000000-0005-0000-0000-00008B540000}"/>
    <cellStyle name="style1490111372468" xfId="23120" xr:uid="{00000000-0005-0000-0000-00008C540000}"/>
    <cellStyle name="style1490111372578" xfId="23121" xr:uid="{00000000-0005-0000-0000-00008D540000}"/>
    <cellStyle name="style1490111372671" xfId="23122" xr:uid="{00000000-0005-0000-0000-00008E540000}"/>
    <cellStyle name="style1490111372765" xfId="23123" xr:uid="{00000000-0005-0000-0000-00008F540000}"/>
    <cellStyle name="style1490111372875" xfId="23124" xr:uid="{00000000-0005-0000-0000-000090540000}"/>
    <cellStyle name="style1490111372953" xfId="23125" xr:uid="{00000000-0005-0000-0000-000091540000}"/>
    <cellStyle name="style1490111373046" xfId="23126" xr:uid="{00000000-0005-0000-0000-000092540000}"/>
    <cellStyle name="style1490111373140" xfId="23127" xr:uid="{00000000-0005-0000-0000-000093540000}"/>
    <cellStyle name="style1490111373312" xfId="23128" xr:uid="{00000000-0005-0000-0000-000094540000}"/>
    <cellStyle name="style1490111373406" xfId="23129" xr:uid="{00000000-0005-0000-0000-000095540000}"/>
    <cellStyle name="style1490111414696" xfId="23130" xr:uid="{00000000-0005-0000-0000-000096540000}"/>
    <cellStyle name="style1490111414821" xfId="23131" xr:uid="{00000000-0005-0000-0000-000097540000}"/>
    <cellStyle name="style1490111414946" xfId="23132" xr:uid="{00000000-0005-0000-0000-000098540000}"/>
    <cellStyle name="style1490111415056" xfId="23133" xr:uid="{00000000-0005-0000-0000-000099540000}"/>
    <cellStyle name="style1490111415149" xfId="23134" xr:uid="{00000000-0005-0000-0000-00009A540000}"/>
    <cellStyle name="style1490111415259" xfId="23135" xr:uid="{00000000-0005-0000-0000-00009B540000}"/>
    <cellStyle name="style1490111415384" xfId="23136" xr:uid="{00000000-0005-0000-0000-00009C540000}"/>
    <cellStyle name="style1490111415509" xfId="23137" xr:uid="{00000000-0005-0000-0000-00009D540000}"/>
    <cellStyle name="style1490111415587" xfId="23138" xr:uid="{00000000-0005-0000-0000-00009E540000}"/>
    <cellStyle name="style1490111415728" xfId="23139" xr:uid="{00000000-0005-0000-0000-00009F540000}"/>
    <cellStyle name="style1490111415884" xfId="23140" xr:uid="{00000000-0005-0000-0000-0000A0540000}"/>
    <cellStyle name="style1490111415993" xfId="23141" xr:uid="{00000000-0005-0000-0000-0000A1540000}"/>
    <cellStyle name="style1490111416087" xfId="23142" xr:uid="{00000000-0005-0000-0000-0000A2540000}"/>
    <cellStyle name="style1490111416243" xfId="23143" xr:uid="{00000000-0005-0000-0000-0000A3540000}"/>
    <cellStyle name="style1490111416400" xfId="23144" xr:uid="{00000000-0005-0000-0000-0000A4540000}"/>
    <cellStyle name="style1490111416525" xfId="23145" xr:uid="{00000000-0005-0000-0000-0000A5540000}"/>
    <cellStyle name="style1490111416650" xfId="23146" xr:uid="{00000000-0005-0000-0000-0000A6540000}"/>
    <cellStyle name="style1490111416759" xfId="23147" xr:uid="{00000000-0005-0000-0000-0000A7540000}"/>
    <cellStyle name="style1490111416868" xfId="23148" xr:uid="{00000000-0005-0000-0000-0000A8540000}"/>
    <cellStyle name="style1490111416962" xfId="23149" xr:uid="{00000000-0005-0000-0000-0000A9540000}"/>
    <cellStyle name="style1490111417056" xfId="23150" xr:uid="{00000000-0005-0000-0000-0000AA540000}"/>
    <cellStyle name="style1490111417165" xfId="23151" xr:uid="{00000000-0005-0000-0000-0000AB540000}"/>
    <cellStyle name="style1490111417259" xfId="23152" xr:uid="{00000000-0005-0000-0000-0000AC540000}"/>
    <cellStyle name="style1490111417353" xfId="23153" xr:uid="{00000000-0005-0000-0000-0000AD540000}"/>
    <cellStyle name="style1490111417462" xfId="23154" xr:uid="{00000000-0005-0000-0000-0000AE540000}"/>
    <cellStyle name="style1490111417556" xfId="23155" xr:uid="{00000000-0005-0000-0000-0000AF540000}"/>
    <cellStyle name="style1490111417650" xfId="23156" xr:uid="{00000000-0005-0000-0000-0000B0540000}"/>
    <cellStyle name="style1490111417744" xfId="23157" xr:uid="{00000000-0005-0000-0000-0000B1540000}"/>
    <cellStyle name="style1490111417853" xfId="23158" xr:uid="{00000000-0005-0000-0000-0000B2540000}"/>
    <cellStyle name="style1490111417962" xfId="23159" xr:uid="{00000000-0005-0000-0000-0000B3540000}"/>
    <cellStyle name="style1490111418134" xfId="23160" xr:uid="{00000000-0005-0000-0000-0000B4540000}"/>
    <cellStyle name="style1490111418228" xfId="23161" xr:uid="{00000000-0005-0000-0000-0000B5540000}"/>
    <cellStyle name="style1490113041389" xfId="23162" xr:uid="{00000000-0005-0000-0000-0000B6540000}"/>
    <cellStyle name="style1490113041498" xfId="23163" xr:uid="{00000000-0005-0000-0000-0000B7540000}"/>
    <cellStyle name="style1490113041592" xfId="23164" xr:uid="{00000000-0005-0000-0000-0000B8540000}"/>
    <cellStyle name="style1490113041701" xfId="23165" xr:uid="{00000000-0005-0000-0000-0000B9540000}"/>
    <cellStyle name="style1490113041826" xfId="23166" xr:uid="{00000000-0005-0000-0000-0000BA540000}"/>
    <cellStyle name="style1490113041920" xfId="23167" xr:uid="{00000000-0005-0000-0000-0000BB540000}"/>
    <cellStyle name="style1490113042013" xfId="23168" xr:uid="{00000000-0005-0000-0000-0000BC540000}"/>
    <cellStyle name="style1490113042154" xfId="23169" xr:uid="{00000000-0005-0000-0000-0000BD540000}"/>
    <cellStyle name="style1490113042248" xfId="23170" xr:uid="{00000000-0005-0000-0000-0000BE540000}"/>
    <cellStyle name="style1490113042373" xfId="23171" xr:uid="{00000000-0005-0000-0000-0000BF540000}"/>
    <cellStyle name="style1490113042467" xfId="23172" xr:uid="{00000000-0005-0000-0000-0000C0540000}"/>
    <cellStyle name="style1490113042576" xfId="23173" xr:uid="{00000000-0005-0000-0000-0000C1540000}"/>
    <cellStyle name="style1490113042686" xfId="23174" xr:uid="{00000000-0005-0000-0000-0000C2540000}"/>
    <cellStyle name="style1490113042795" xfId="23175" xr:uid="{00000000-0005-0000-0000-0000C3540000}"/>
    <cellStyle name="style1490113042998" xfId="23176" xr:uid="{00000000-0005-0000-0000-0000C4540000}"/>
    <cellStyle name="style1490113043139" xfId="23177" xr:uid="{00000000-0005-0000-0000-0000C5540000}"/>
    <cellStyle name="style1490113043264" xfId="23178" xr:uid="{00000000-0005-0000-0000-0000C6540000}"/>
    <cellStyle name="style1490113043373" xfId="23179" xr:uid="{00000000-0005-0000-0000-0000C7540000}"/>
    <cellStyle name="style1490113043514" xfId="23180" xr:uid="{00000000-0005-0000-0000-0000C8540000}"/>
    <cellStyle name="style1490113043639" xfId="23181" xr:uid="{00000000-0005-0000-0000-0000C9540000}"/>
    <cellStyle name="style1490113043748" xfId="23182" xr:uid="{00000000-0005-0000-0000-0000CA540000}"/>
    <cellStyle name="style1490113043858" xfId="23183" xr:uid="{00000000-0005-0000-0000-0000CB540000}"/>
    <cellStyle name="style1490113043967" xfId="23184" xr:uid="{00000000-0005-0000-0000-0000CC540000}"/>
    <cellStyle name="style1490113044092" xfId="23185" xr:uid="{00000000-0005-0000-0000-0000CD540000}"/>
    <cellStyle name="style1490113044201" xfId="23186" xr:uid="{00000000-0005-0000-0000-0000CE540000}"/>
    <cellStyle name="style1490113044326" xfId="23187" xr:uid="{00000000-0005-0000-0000-0000CF540000}"/>
    <cellStyle name="style1490113044436" xfId="23188" xr:uid="{00000000-0005-0000-0000-0000D0540000}"/>
    <cellStyle name="style1490113044577" xfId="23189" xr:uid="{00000000-0005-0000-0000-0000D1540000}"/>
    <cellStyle name="style1490113044702" xfId="23190" xr:uid="{00000000-0005-0000-0000-0000D2540000}"/>
    <cellStyle name="style1490113044811" xfId="23191" xr:uid="{00000000-0005-0000-0000-0000D3540000}"/>
    <cellStyle name="style1490113044936" xfId="23192" xr:uid="{00000000-0005-0000-0000-0000D4540000}"/>
    <cellStyle name="style1490113092312" xfId="23193" xr:uid="{00000000-0005-0000-0000-0000D5540000}"/>
    <cellStyle name="style1490113092421" xfId="23194" xr:uid="{00000000-0005-0000-0000-0000D6540000}"/>
    <cellStyle name="style1490113092515" xfId="23195" xr:uid="{00000000-0005-0000-0000-0000D7540000}"/>
    <cellStyle name="style1490113092609" xfId="23196" xr:uid="{00000000-0005-0000-0000-0000D8540000}"/>
    <cellStyle name="style1490113092702" xfId="23197" xr:uid="{00000000-0005-0000-0000-0000D9540000}"/>
    <cellStyle name="style1490113092796" xfId="23198" xr:uid="{00000000-0005-0000-0000-0000DA540000}"/>
    <cellStyle name="style1490113092905" xfId="23199" xr:uid="{00000000-0005-0000-0000-0000DB540000}"/>
    <cellStyle name="style1490113092999" xfId="23200" xr:uid="{00000000-0005-0000-0000-0000DC540000}"/>
    <cellStyle name="style1490113093093" xfId="23201" xr:uid="{00000000-0005-0000-0000-0000DD540000}"/>
    <cellStyle name="style1490113093202" xfId="23202" xr:uid="{00000000-0005-0000-0000-0000DE540000}"/>
    <cellStyle name="style1490113093296" xfId="23203" xr:uid="{00000000-0005-0000-0000-0000DF540000}"/>
    <cellStyle name="style1490113093421" xfId="23204" xr:uid="{00000000-0005-0000-0000-0000E0540000}"/>
    <cellStyle name="style1490113093515" xfId="23205" xr:uid="{00000000-0005-0000-0000-0000E1540000}"/>
    <cellStyle name="style1490113093609" xfId="23206" xr:uid="{00000000-0005-0000-0000-0000E2540000}"/>
    <cellStyle name="style1490113093718" xfId="23207" xr:uid="{00000000-0005-0000-0000-0000E3540000}"/>
    <cellStyle name="style1490113093827" xfId="23208" xr:uid="{00000000-0005-0000-0000-0000E4540000}"/>
    <cellStyle name="style1490113093952" xfId="23209" xr:uid="{00000000-0005-0000-0000-0000E5540000}"/>
    <cellStyle name="style1490113094046" xfId="23210" xr:uid="{00000000-0005-0000-0000-0000E6540000}"/>
    <cellStyle name="style1490113094156" xfId="23211" xr:uid="{00000000-0005-0000-0000-0000E7540000}"/>
    <cellStyle name="style1490113094249" xfId="23212" xr:uid="{00000000-0005-0000-0000-0000E8540000}"/>
    <cellStyle name="style1490113094343" xfId="23213" xr:uid="{00000000-0005-0000-0000-0000E9540000}"/>
    <cellStyle name="style1490113094437" xfId="23214" xr:uid="{00000000-0005-0000-0000-0000EA540000}"/>
    <cellStyle name="style1490113094546" xfId="23215" xr:uid="{00000000-0005-0000-0000-0000EB540000}"/>
    <cellStyle name="style1490113094640" xfId="23216" xr:uid="{00000000-0005-0000-0000-0000EC540000}"/>
    <cellStyle name="style1490113094734" xfId="23217" xr:uid="{00000000-0005-0000-0000-0000ED540000}"/>
    <cellStyle name="style1490113094828" xfId="23218" xr:uid="{00000000-0005-0000-0000-0000EE540000}"/>
    <cellStyle name="style1490113094937" xfId="23219" xr:uid="{00000000-0005-0000-0000-0000EF540000}"/>
    <cellStyle name="style1490113095125" xfId="23220" xr:uid="{00000000-0005-0000-0000-0000F0540000}"/>
    <cellStyle name="style1490113095265" xfId="23221" xr:uid="{00000000-0005-0000-0000-0000F1540000}"/>
    <cellStyle name="style1490113095375" xfId="23222" xr:uid="{00000000-0005-0000-0000-0000F2540000}"/>
    <cellStyle name="style1490113095484" xfId="23223" xr:uid="{00000000-0005-0000-0000-0000F3540000}"/>
    <cellStyle name="style1490113095640" xfId="23224" xr:uid="{00000000-0005-0000-0000-0000F4540000}"/>
    <cellStyle name="style1490113095734" xfId="23225" xr:uid="{00000000-0005-0000-0000-0000F5540000}"/>
    <cellStyle name="style1490113095828" xfId="23226" xr:uid="{00000000-0005-0000-0000-0000F6540000}"/>
    <cellStyle name="style1490113095906" xfId="23227" xr:uid="{00000000-0005-0000-0000-0000F7540000}"/>
    <cellStyle name="style1490113095984" xfId="23228" xr:uid="{00000000-0005-0000-0000-0000F8540000}"/>
    <cellStyle name="style1490113096078" xfId="23229" xr:uid="{00000000-0005-0000-0000-0000F9540000}"/>
    <cellStyle name="style1490113096156" xfId="23230" xr:uid="{00000000-0005-0000-0000-0000FA540000}"/>
    <cellStyle name="style1490113096234" xfId="23231" xr:uid="{00000000-0005-0000-0000-0000FB540000}"/>
    <cellStyle name="style1490113096437" xfId="23232" xr:uid="{00000000-0005-0000-0000-0000FC540000}"/>
    <cellStyle name="style1490113096547" xfId="23233" xr:uid="{00000000-0005-0000-0000-0000FD540000}"/>
    <cellStyle name="style1490113096640" xfId="23234" xr:uid="{00000000-0005-0000-0000-0000FE540000}"/>
    <cellStyle name="style1490113096734" xfId="23235" xr:uid="{00000000-0005-0000-0000-0000FF540000}"/>
    <cellStyle name="style1490113135601" xfId="23236" xr:uid="{00000000-0005-0000-0000-000000550000}"/>
    <cellStyle name="style1490113135711" xfId="23237" xr:uid="{00000000-0005-0000-0000-000001550000}"/>
    <cellStyle name="style1490113135804" xfId="23238" xr:uid="{00000000-0005-0000-0000-000002550000}"/>
    <cellStyle name="style1490113135898" xfId="23239" xr:uid="{00000000-0005-0000-0000-000003550000}"/>
    <cellStyle name="style1490113135992" xfId="23240" xr:uid="{00000000-0005-0000-0000-000004550000}"/>
    <cellStyle name="style1490113136086" xfId="23241" xr:uid="{00000000-0005-0000-0000-000005550000}"/>
    <cellStyle name="style1490113136195" xfId="23242" xr:uid="{00000000-0005-0000-0000-000006550000}"/>
    <cellStyle name="style1490113136289" xfId="23243" xr:uid="{00000000-0005-0000-0000-000007550000}"/>
    <cellStyle name="style1490113136398" xfId="23244" xr:uid="{00000000-0005-0000-0000-000008550000}"/>
    <cellStyle name="style1490113136492" xfId="23245" xr:uid="{00000000-0005-0000-0000-000009550000}"/>
    <cellStyle name="style1490113136586" xfId="23246" xr:uid="{00000000-0005-0000-0000-00000A550000}"/>
    <cellStyle name="style1490113136696" xfId="23247" xr:uid="{00000000-0005-0000-0000-00000B550000}"/>
    <cellStyle name="style1490113136789" xfId="23248" xr:uid="{00000000-0005-0000-0000-00000C550000}"/>
    <cellStyle name="style1490113136883" xfId="23249" xr:uid="{00000000-0005-0000-0000-00000D550000}"/>
    <cellStyle name="style1490113136992" xfId="23250" xr:uid="{00000000-0005-0000-0000-00000E550000}"/>
    <cellStyle name="style1490113137086" xfId="23251" xr:uid="{00000000-0005-0000-0000-00000F550000}"/>
    <cellStyle name="style1490113137227" xfId="23252" xr:uid="{00000000-0005-0000-0000-000010550000}"/>
    <cellStyle name="style1490113137336" xfId="23253" xr:uid="{00000000-0005-0000-0000-000011550000}"/>
    <cellStyle name="style1490113137430" xfId="23254" xr:uid="{00000000-0005-0000-0000-000012550000}"/>
    <cellStyle name="style1490113137524" xfId="23255" xr:uid="{00000000-0005-0000-0000-000013550000}"/>
    <cellStyle name="style1490113137617" xfId="23256" xr:uid="{00000000-0005-0000-0000-000014550000}"/>
    <cellStyle name="style1490113137727" xfId="23257" xr:uid="{00000000-0005-0000-0000-000015550000}"/>
    <cellStyle name="style1490113137821" xfId="23258" xr:uid="{00000000-0005-0000-0000-000016550000}"/>
    <cellStyle name="style1490113137914" xfId="23259" xr:uid="{00000000-0005-0000-0000-000017550000}"/>
    <cellStyle name="style1490113138008" xfId="23260" xr:uid="{00000000-0005-0000-0000-000018550000}"/>
    <cellStyle name="style1490113138102" xfId="23261" xr:uid="{00000000-0005-0000-0000-000019550000}"/>
    <cellStyle name="style1490113138211" xfId="23262" xr:uid="{00000000-0005-0000-0000-00001A550000}"/>
    <cellStyle name="style1490113138321" xfId="23263" xr:uid="{00000000-0005-0000-0000-00001B550000}"/>
    <cellStyle name="style1490113138414" xfId="23264" xr:uid="{00000000-0005-0000-0000-00001C550000}"/>
    <cellStyle name="style1490113138508" xfId="23265" xr:uid="{00000000-0005-0000-0000-00001D550000}"/>
    <cellStyle name="style1490113138617" xfId="23266" xr:uid="{00000000-0005-0000-0000-00001E550000}"/>
    <cellStyle name="style1490113177473" xfId="23267" xr:uid="{00000000-0005-0000-0000-00001F550000}"/>
    <cellStyle name="style1490113177567" xfId="23268" xr:uid="{00000000-0005-0000-0000-000020550000}"/>
    <cellStyle name="style1490113177661" xfId="23269" xr:uid="{00000000-0005-0000-0000-000021550000}"/>
    <cellStyle name="style1490113177754" xfId="23270" xr:uid="{00000000-0005-0000-0000-000022550000}"/>
    <cellStyle name="style1490113177864" xfId="23271" xr:uid="{00000000-0005-0000-0000-000023550000}"/>
    <cellStyle name="style1490113178004" xfId="23272" xr:uid="{00000000-0005-0000-0000-000024550000}"/>
    <cellStyle name="style1490113178130" xfId="23273" xr:uid="{00000000-0005-0000-0000-000025550000}"/>
    <cellStyle name="style1490113178239" xfId="23274" xr:uid="{00000000-0005-0000-0000-000026550000}"/>
    <cellStyle name="style1490113178348" xfId="23275" xr:uid="{00000000-0005-0000-0000-000027550000}"/>
    <cellStyle name="style1490113178442" xfId="23276" xr:uid="{00000000-0005-0000-0000-000028550000}"/>
    <cellStyle name="style1490113178551" xfId="23277" xr:uid="{00000000-0005-0000-0000-000029550000}"/>
    <cellStyle name="style1490113178645" xfId="23278" xr:uid="{00000000-0005-0000-0000-00002A550000}"/>
    <cellStyle name="style1490113178739" xfId="23279" xr:uid="{00000000-0005-0000-0000-00002B550000}"/>
    <cellStyle name="style1490113178833" xfId="23280" xr:uid="{00000000-0005-0000-0000-00002C550000}"/>
    <cellStyle name="style1490113178942" xfId="23281" xr:uid="{00000000-0005-0000-0000-00002D550000}"/>
    <cellStyle name="style1490113179083" xfId="23282" xr:uid="{00000000-0005-0000-0000-00002E550000}"/>
    <cellStyle name="style1490113179176" xfId="23283" xr:uid="{00000000-0005-0000-0000-00002F550000}"/>
    <cellStyle name="style1490113179286" xfId="23284" xr:uid="{00000000-0005-0000-0000-000030550000}"/>
    <cellStyle name="style1490113179380" xfId="23285" xr:uid="{00000000-0005-0000-0000-000031550000}"/>
    <cellStyle name="style1490113179473" xfId="23286" xr:uid="{00000000-0005-0000-0000-000032550000}"/>
    <cellStyle name="style1490113179568" xfId="23287" xr:uid="{00000000-0005-0000-0000-000033550000}"/>
    <cellStyle name="style1490113179661" xfId="23288" xr:uid="{00000000-0005-0000-0000-000034550000}"/>
    <cellStyle name="style1490113179771" xfId="23289" xr:uid="{00000000-0005-0000-0000-000035550000}"/>
    <cellStyle name="style1490113179864" xfId="23290" xr:uid="{00000000-0005-0000-0000-000036550000}"/>
    <cellStyle name="style1490113179958" xfId="23291" xr:uid="{00000000-0005-0000-0000-000037550000}"/>
    <cellStyle name="style1490113180068" xfId="23292" xr:uid="{00000000-0005-0000-0000-000038550000}"/>
    <cellStyle name="style1490113180161" xfId="23293" xr:uid="{00000000-0005-0000-0000-000039550000}"/>
    <cellStyle name="style1490113180349" xfId="23294" xr:uid="{00000000-0005-0000-0000-00003A550000}"/>
    <cellStyle name="style1490113180458" xfId="23295" xr:uid="{00000000-0005-0000-0000-00003B550000}"/>
    <cellStyle name="style1490113180552" xfId="23296" xr:uid="{00000000-0005-0000-0000-00003C550000}"/>
    <cellStyle name="style1490113180646" xfId="23297" xr:uid="{00000000-0005-0000-0000-00003D550000}"/>
    <cellStyle name="style1490113180771" xfId="23298" xr:uid="{00000000-0005-0000-0000-00003E550000}"/>
    <cellStyle name="style1490113180849" xfId="23299" xr:uid="{00000000-0005-0000-0000-00003F550000}"/>
    <cellStyle name="style1490113180927" xfId="23300" xr:uid="{00000000-0005-0000-0000-000040550000}"/>
    <cellStyle name="style1490113181005" xfId="23301" xr:uid="{00000000-0005-0000-0000-000041550000}"/>
    <cellStyle name="style1490113181099" xfId="23302" xr:uid="{00000000-0005-0000-0000-000042550000}"/>
    <cellStyle name="style1490113181177" xfId="23303" xr:uid="{00000000-0005-0000-0000-000043550000}"/>
    <cellStyle name="style1490113181255" xfId="23304" xr:uid="{00000000-0005-0000-0000-000044550000}"/>
    <cellStyle name="style1490113181333" xfId="23305" xr:uid="{00000000-0005-0000-0000-000045550000}"/>
    <cellStyle name="style1490113181490" xfId="23306" xr:uid="{00000000-0005-0000-0000-000046550000}"/>
    <cellStyle name="style1490113181583" xfId="23307" xr:uid="{00000000-0005-0000-0000-000047550000}"/>
    <cellStyle name="style1490113181661" xfId="23308" xr:uid="{00000000-0005-0000-0000-000048550000}"/>
    <cellStyle name="style1490113181755" xfId="23309" xr:uid="{00000000-0005-0000-0000-000049550000}"/>
    <cellStyle name="style1490113220905" xfId="23310" xr:uid="{00000000-0005-0000-0000-00004A550000}"/>
    <cellStyle name="style1490113221030" xfId="23311" xr:uid="{00000000-0005-0000-0000-00004B550000}"/>
    <cellStyle name="style1490113221140" xfId="23312" xr:uid="{00000000-0005-0000-0000-00004C550000}"/>
    <cellStyle name="style1490113221234" xfId="23313" xr:uid="{00000000-0005-0000-0000-00004D550000}"/>
    <cellStyle name="style1490113221359" xfId="23314" xr:uid="{00000000-0005-0000-0000-00004E550000}"/>
    <cellStyle name="style1490113221452" xfId="23315" xr:uid="{00000000-0005-0000-0000-00004F550000}"/>
    <cellStyle name="style1490113221546" xfId="23316" xr:uid="{00000000-0005-0000-0000-000050550000}"/>
    <cellStyle name="style1490113221655" xfId="23317" xr:uid="{00000000-0005-0000-0000-000051550000}"/>
    <cellStyle name="style1490113221749" xfId="23318" xr:uid="{00000000-0005-0000-0000-000052550000}"/>
    <cellStyle name="style1490113221843" xfId="23319" xr:uid="{00000000-0005-0000-0000-000053550000}"/>
    <cellStyle name="style1490113221952" xfId="23320" xr:uid="{00000000-0005-0000-0000-000054550000}"/>
    <cellStyle name="style1490113222046" xfId="23321" xr:uid="{00000000-0005-0000-0000-000055550000}"/>
    <cellStyle name="style1490113222140" xfId="23322" xr:uid="{00000000-0005-0000-0000-000056550000}"/>
    <cellStyle name="style1490113222234" xfId="23323" xr:uid="{00000000-0005-0000-0000-000057550000}"/>
    <cellStyle name="style1490113222343" xfId="23324" xr:uid="{00000000-0005-0000-0000-000058550000}"/>
    <cellStyle name="style1490113222468" xfId="23325" xr:uid="{00000000-0005-0000-0000-000059550000}"/>
    <cellStyle name="style1490113222577" xfId="23326" xr:uid="{00000000-0005-0000-0000-00005A550000}"/>
    <cellStyle name="style1490113222671" xfId="23327" xr:uid="{00000000-0005-0000-0000-00005B550000}"/>
    <cellStyle name="style1490113222765" xfId="23328" xr:uid="{00000000-0005-0000-0000-00005C550000}"/>
    <cellStyle name="style1490113222859" xfId="23329" xr:uid="{00000000-0005-0000-0000-00005D550000}"/>
    <cellStyle name="style1490113222952" xfId="23330" xr:uid="{00000000-0005-0000-0000-00005E550000}"/>
    <cellStyle name="style1490113223077" xfId="23331" xr:uid="{00000000-0005-0000-0000-00005F550000}"/>
    <cellStyle name="style1490113223171" xfId="23332" xr:uid="{00000000-0005-0000-0000-000060550000}"/>
    <cellStyle name="style1490113223281" xfId="23333" xr:uid="{00000000-0005-0000-0000-000061550000}"/>
    <cellStyle name="style1490113223374" xfId="23334" xr:uid="{00000000-0005-0000-0000-000062550000}"/>
    <cellStyle name="style1490113223468" xfId="23335" xr:uid="{00000000-0005-0000-0000-000063550000}"/>
    <cellStyle name="style1490113223563" xfId="23336" xr:uid="{00000000-0005-0000-0000-000064550000}"/>
    <cellStyle name="style1490113223672" xfId="23337" xr:uid="{00000000-0005-0000-0000-000065550000}"/>
    <cellStyle name="style1490113223766" xfId="23338" xr:uid="{00000000-0005-0000-0000-000066550000}"/>
    <cellStyle name="style1490113223859" xfId="23339" xr:uid="{00000000-0005-0000-0000-000067550000}"/>
    <cellStyle name="style1490113223953" xfId="23340" xr:uid="{00000000-0005-0000-0000-000068550000}"/>
    <cellStyle name="style1490113224063" xfId="23341" xr:uid="{00000000-0005-0000-0000-000069550000}"/>
    <cellStyle name="style1490113224156" xfId="23342" xr:uid="{00000000-0005-0000-0000-00006A550000}"/>
    <cellStyle name="style1490113224234" xfId="23343" xr:uid="{00000000-0005-0000-0000-00006B550000}"/>
    <cellStyle name="style1490113224313" xfId="23344" xr:uid="{00000000-0005-0000-0000-00006C550000}"/>
    <cellStyle name="style1490113224391" xfId="23345" xr:uid="{00000000-0005-0000-0000-00006D550000}"/>
    <cellStyle name="style1490113224469" xfId="23346" xr:uid="{00000000-0005-0000-0000-00006E550000}"/>
    <cellStyle name="style1490113224547" xfId="23347" xr:uid="{00000000-0005-0000-0000-00006F550000}"/>
    <cellStyle name="style1490113224625" xfId="23348" xr:uid="{00000000-0005-0000-0000-000070550000}"/>
    <cellStyle name="style1490113224734" xfId="23349" xr:uid="{00000000-0005-0000-0000-000071550000}"/>
    <cellStyle name="style1490113224813" xfId="23350" xr:uid="{00000000-0005-0000-0000-000072550000}"/>
    <cellStyle name="style1490113224891" xfId="23351" xr:uid="{00000000-0005-0000-0000-000073550000}"/>
    <cellStyle name="style1490113224969" xfId="23352" xr:uid="{00000000-0005-0000-0000-000074550000}"/>
    <cellStyle name="style1490113264100" xfId="23353" xr:uid="{00000000-0005-0000-0000-000075550000}"/>
    <cellStyle name="style1490113264210" xfId="23354" xr:uid="{00000000-0005-0000-0000-000076550000}"/>
    <cellStyle name="style1490113264319" xfId="23355" xr:uid="{00000000-0005-0000-0000-000077550000}"/>
    <cellStyle name="style1490113264413" xfId="23356" xr:uid="{00000000-0005-0000-0000-000078550000}"/>
    <cellStyle name="style1490113264507" xfId="23357" xr:uid="{00000000-0005-0000-0000-000079550000}"/>
    <cellStyle name="style1490113264585" xfId="23358" xr:uid="{00000000-0005-0000-0000-00007A550000}"/>
    <cellStyle name="style1490113264663" xfId="23359" xr:uid="{00000000-0005-0000-0000-00007B550000}"/>
    <cellStyle name="style1490113264757" xfId="23360" xr:uid="{00000000-0005-0000-0000-00007C550000}"/>
    <cellStyle name="style1490113264851" xfId="23361" xr:uid="{00000000-0005-0000-0000-00007D550000}"/>
    <cellStyle name="style1490113264944" xfId="23362" xr:uid="{00000000-0005-0000-0000-00007E550000}"/>
    <cellStyle name="style1490113265038" xfId="23363" xr:uid="{00000000-0005-0000-0000-00007F550000}"/>
    <cellStyle name="style1490113265148" xfId="23364" xr:uid="{00000000-0005-0000-0000-000080550000}"/>
    <cellStyle name="style1490113265241" xfId="23365" xr:uid="{00000000-0005-0000-0000-000081550000}"/>
    <cellStyle name="style1490113265351" xfId="23366" xr:uid="{00000000-0005-0000-0000-000082550000}"/>
    <cellStyle name="style1490113265445" xfId="23367" xr:uid="{00000000-0005-0000-0000-000083550000}"/>
    <cellStyle name="style1490113265538" xfId="23368" xr:uid="{00000000-0005-0000-0000-000084550000}"/>
    <cellStyle name="style1490113265648" xfId="23369" xr:uid="{00000000-0005-0000-0000-000085550000}"/>
    <cellStyle name="style1490113265788" xfId="23370" xr:uid="{00000000-0005-0000-0000-000086550000}"/>
    <cellStyle name="style1490113265898" xfId="23371" xr:uid="{00000000-0005-0000-0000-000087550000}"/>
    <cellStyle name="style1490113265991" xfId="23372" xr:uid="{00000000-0005-0000-0000-000088550000}"/>
    <cellStyle name="style1490113266085" xfId="23373" xr:uid="{00000000-0005-0000-0000-000089550000}"/>
    <cellStyle name="style1490113266179" xfId="23374" xr:uid="{00000000-0005-0000-0000-00008A550000}"/>
    <cellStyle name="style1490113266273" xfId="23375" xr:uid="{00000000-0005-0000-0000-00008B550000}"/>
    <cellStyle name="style1490113266366" xfId="23376" xr:uid="{00000000-0005-0000-0000-00008C550000}"/>
    <cellStyle name="style1490113266460" xfId="23377" xr:uid="{00000000-0005-0000-0000-00008D550000}"/>
    <cellStyle name="style1490113266570" xfId="23378" xr:uid="{00000000-0005-0000-0000-00008E550000}"/>
    <cellStyle name="style1490113266664" xfId="23379" xr:uid="{00000000-0005-0000-0000-00008F550000}"/>
    <cellStyle name="style1490113266757" xfId="23380" xr:uid="{00000000-0005-0000-0000-000090550000}"/>
    <cellStyle name="style1490113266851" xfId="23381" xr:uid="{00000000-0005-0000-0000-000091550000}"/>
    <cellStyle name="style1490113266945" xfId="23382" xr:uid="{00000000-0005-0000-0000-000092550000}"/>
    <cellStyle name="style1490113267039" xfId="23383" xr:uid="{00000000-0005-0000-0000-000093550000}"/>
    <cellStyle name="style1490113267148" xfId="23384" xr:uid="{00000000-0005-0000-0000-000094550000}"/>
    <cellStyle name="style1490113267257" xfId="23385" xr:uid="{00000000-0005-0000-0000-000095550000}"/>
    <cellStyle name="style1490113267351" xfId="23386" xr:uid="{00000000-0005-0000-0000-000096550000}"/>
    <cellStyle name="style1490113267445" xfId="23387" xr:uid="{00000000-0005-0000-0000-000097550000}"/>
    <cellStyle name="style1490113306264" xfId="23388" xr:uid="{00000000-0005-0000-0000-000098550000}"/>
    <cellStyle name="style1490113306374" xfId="23389" xr:uid="{00000000-0005-0000-0000-000099550000}"/>
    <cellStyle name="style1490113306467" xfId="23390" xr:uid="{00000000-0005-0000-0000-00009A550000}"/>
    <cellStyle name="style1490113306561" xfId="23391" xr:uid="{00000000-0005-0000-0000-00009B550000}"/>
    <cellStyle name="style1490113306655" xfId="23392" xr:uid="{00000000-0005-0000-0000-00009C550000}"/>
    <cellStyle name="style1490113306733" xfId="23393" xr:uid="{00000000-0005-0000-0000-00009D550000}"/>
    <cellStyle name="style1490113306827" xfId="23394" xr:uid="{00000000-0005-0000-0000-00009E550000}"/>
    <cellStyle name="style1490113306920" xfId="23395" xr:uid="{00000000-0005-0000-0000-00009F550000}"/>
    <cellStyle name="style1490113307014" xfId="23396" xr:uid="{00000000-0005-0000-0000-0000A0550000}"/>
    <cellStyle name="style1490113307124" xfId="23397" xr:uid="{00000000-0005-0000-0000-0000A1550000}"/>
    <cellStyle name="style1490113307217" xfId="23398" xr:uid="{00000000-0005-0000-0000-0000A2550000}"/>
    <cellStyle name="style1490113307311" xfId="23399" xr:uid="{00000000-0005-0000-0000-0000A3550000}"/>
    <cellStyle name="style1490113307405" xfId="23400" xr:uid="{00000000-0005-0000-0000-0000A4550000}"/>
    <cellStyle name="style1490113307499" xfId="23401" xr:uid="{00000000-0005-0000-0000-0000A5550000}"/>
    <cellStyle name="style1490113307592" xfId="23402" xr:uid="{00000000-0005-0000-0000-0000A6550000}"/>
    <cellStyle name="style1490113307671" xfId="23403" xr:uid="{00000000-0005-0000-0000-0000A7550000}"/>
    <cellStyle name="style1490113307780" xfId="23404" xr:uid="{00000000-0005-0000-0000-0000A8550000}"/>
    <cellStyle name="style1490113307905" xfId="23405" xr:uid="{00000000-0005-0000-0000-0000A9550000}"/>
    <cellStyle name="style1490113307999" xfId="23406" xr:uid="{00000000-0005-0000-0000-0000AA550000}"/>
    <cellStyle name="style1490113308108" xfId="23407" xr:uid="{00000000-0005-0000-0000-0000AB550000}"/>
    <cellStyle name="style1490113308202" xfId="23408" xr:uid="{00000000-0005-0000-0000-0000AC550000}"/>
    <cellStyle name="style1490113308311" xfId="23409" xr:uid="{00000000-0005-0000-0000-0000AD550000}"/>
    <cellStyle name="style1490113308405" xfId="23410" xr:uid="{00000000-0005-0000-0000-0000AE550000}"/>
    <cellStyle name="style1490113308499" xfId="23411" xr:uid="{00000000-0005-0000-0000-0000AF550000}"/>
    <cellStyle name="style1490113308593" xfId="23412" xr:uid="{00000000-0005-0000-0000-0000B0550000}"/>
    <cellStyle name="style1490113308686" xfId="23413" xr:uid="{00000000-0005-0000-0000-0000B1550000}"/>
    <cellStyle name="style1490113308780" xfId="23414" xr:uid="{00000000-0005-0000-0000-0000B2550000}"/>
    <cellStyle name="style1490113308890" xfId="23415" xr:uid="{00000000-0005-0000-0000-0000B3550000}"/>
    <cellStyle name="style1490113308983" xfId="23416" xr:uid="{00000000-0005-0000-0000-0000B4550000}"/>
    <cellStyle name="style1490113309077" xfId="23417" xr:uid="{00000000-0005-0000-0000-0000B5550000}"/>
    <cellStyle name="style1490113309171" xfId="23418" xr:uid="{00000000-0005-0000-0000-0000B6550000}"/>
    <cellStyle name="style1490113309265" xfId="23419" xr:uid="{00000000-0005-0000-0000-0000B7550000}"/>
    <cellStyle name="style1490113309374" xfId="23420" xr:uid="{00000000-0005-0000-0000-0000B8550000}"/>
    <cellStyle name="style1490113309468" xfId="23421" xr:uid="{00000000-0005-0000-0000-0000B9550000}"/>
    <cellStyle name="style1490113309562" xfId="23422" xr:uid="{00000000-0005-0000-0000-0000BA550000}"/>
    <cellStyle name="style1490113309655" xfId="23423" xr:uid="{00000000-0005-0000-0000-0000BB550000}"/>
    <cellStyle name="style1490132382116" xfId="23424" xr:uid="{00000000-0005-0000-0000-0000BC550000}"/>
    <cellStyle name="style1490132382241" xfId="23425" xr:uid="{00000000-0005-0000-0000-0000BD550000}"/>
    <cellStyle name="style1490132382350" xfId="23426" xr:uid="{00000000-0005-0000-0000-0000BE550000}"/>
    <cellStyle name="style1490132382459" xfId="23427" xr:uid="{00000000-0005-0000-0000-0000BF550000}"/>
    <cellStyle name="style1490132382569" xfId="23428" xr:uid="{00000000-0005-0000-0000-0000C0550000}"/>
    <cellStyle name="style1490132382678" xfId="23429" xr:uid="{00000000-0005-0000-0000-0000C1550000}"/>
    <cellStyle name="style1490132382834" xfId="23430" xr:uid="{00000000-0005-0000-0000-0000C2550000}"/>
    <cellStyle name="style1490132382959" xfId="23431" xr:uid="{00000000-0005-0000-0000-0000C3550000}"/>
    <cellStyle name="style1490132383038" xfId="23432" xr:uid="{00000000-0005-0000-0000-0000C4550000}"/>
    <cellStyle name="style1490132383194" xfId="23433" xr:uid="{00000000-0005-0000-0000-0000C5550000}"/>
    <cellStyle name="style1490132383319" xfId="23434" xr:uid="{00000000-0005-0000-0000-0000C6550000}"/>
    <cellStyle name="style1490132383428" xfId="23435" xr:uid="{00000000-0005-0000-0000-0000C7550000}"/>
    <cellStyle name="style1490132383506" xfId="23436" xr:uid="{00000000-0005-0000-0000-0000C8550000}"/>
    <cellStyle name="style1490132383631" xfId="23437" xr:uid="{00000000-0005-0000-0000-0000C9550000}"/>
    <cellStyle name="style1490132383741" xfId="23438" xr:uid="{00000000-0005-0000-0000-0000CA550000}"/>
    <cellStyle name="style1490132383850" xfId="23439" xr:uid="{00000000-0005-0000-0000-0000CB550000}"/>
    <cellStyle name="style1490132383960" xfId="23440" xr:uid="{00000000-0005-0000-0000-0000CC550000}"/>
    <cellStyle name="style1490132384069" xfId="23441" xr:uid="{00000000-0005-0000-0000-0000CD550000}"/>
    <cellStyle name="style1490132384178" xfId="23442" xr:uid="{00000000-0005-0000-0000-0000CE550000}"/>
    <cellStyle name="style1490132384288" xfId="23443" xr:uid="{00000000-0005-0000-0000-0000CF550000}"/>
    <cellStyle name="style1490132384397" xfId="23444" xr:uid="{00000000-0005-0000-0000-0000D0550000}"/>
    <cellStyle name="style1490132384506" xfId="23445" xr:uid="{00000000-0005-0000-0000-0000D1550000}"/>
    <cellStyle name="style1490132384616" xfId="23446" xr:uid="{00000000-0005-0000-0000-0000D2550000}"/>
    <cellStyle name="style1490132384725" xfId="23447" xr:uid="{00000000-0005-0000-0000-0000D3550000}"/>
    <cellStyle name="style1490132384835" xfId="23448" xr:uid="{00000000-0005-0000-0000-0000D4550000}"/>
    <cellStyle name="style1490132384944" xfId="23449" xr:uid="{00000000-0005-0000-0000-0000D5550000}"/>
    <cellStyle name="style1490132385053" xfId="23450" xr:uid="{00000000-0005-0000-0000-0000D6550000}"/>
    <cellStyle name="style1490132385147" xfId="23451" xr:uid="{00000000-0005-0000-0000-0000D7550000}"/>
    <cellStyle name="style1490132385257" xfId="23452" xr:uid="{00000000-0005-0000-0000-0000D8550000}"/>
    <cellStyle name="style1490132385366" xfId="23453" xr:uid="{00000000-0005-0000-0000-0000D9550000}"/>
    <cellStyle name="style1490132385522" xfId="23454" xr:uid="{00000000-0005-0000-0000-0000DA550000}"/>
    <cellStyle name="style1490132385601" xfId="23455" xr:uid="{00000000-0005-0000-0000-0000DB550000}"/>
    <cellStyle name="style1490132393902" xfId="23456" xr:uid="{00000000-0005-0000-0000-0000DC550000}"/>
    <cellStyle name="style1490132394011" xfId="23457" xr:uid="{00000000-0005-0000-0000-0000DD550000}"/>
    <cellStyle name="style1490132394105" xfId="23458" xr:uid="{00000000-0005-0000-0000-0000DE550000}"/>
    <cellStyle name="style1490132394230" xfId="23459" xr:uid="{00000000-0005-0000-0000-0000DF550000}"/>
    <cellStyle name="style1490132394324" xfId="23460" xr:uid="{00000000-0005-0000-0000-0000E0550000}"/>
    <cellStyle name="style1490132394418" xfId="23461" xr:uid="{00000000-0005-0000-0000-0000E1550000}"/>
    <cellStyle name="style1490132394512" xfId="23462" xr:uid="{00000000-0005-0000-0000-0000E2550000}"/>
    <cellStyle name="style1490132394605" xfId="23463" xr:uid="{00000000-0005-0000-0000-0000E3550000}"/>
    <cellStyle name="style1490132394683" xfId="23464" xr:uid="{00000000-0005-0000-0000-0000E4550000}"/>
    <cellStyle name="style1490132394793" xfId="23465" xr:uid="{00000000-0005-0000-0000-0000E5550000}"/>
    <cellStyle name="style1490132394918" xfId="23466" xr:uid="{00000000-0005-0000-0000-0000E6550000}"/>
    <cellStyle name="style1490132395012" xfId="23467" xr:uid="{00000000-0005-0000-0000-0000E7550000}"/>
    <cellStyle name="style1490132395090" xfId="23468" xr:uid="{00000000-0005-0000-0000-0000E8550000}"/>
    <cellStyle name="style1490132395183" xfId="23469" xr:uid="{00000000-0005-0000-0000-0000E9550000}"/>
    <cellStyle name="style1490132395293" xfId="23470" xr:uid="{00000000-0005-0000-0000-0000EA550000}"/>
    <cellStyle name="style1490132395433" xfId="23471" xr:uid="{00000000-0005-0000-0000-0000EB550000}"/>
    <cellStyle name="style1490132395543" xfId="23472" xr:uid="{00000000-0005-0000-0000-0000EC550000}"/>
    <cellStyle name="style1490132395637" xfId="23473" xr:uid="{00000000-0005-0000-0000-0000ED550000}"/>
    <cellStyle name="style1490132395730" xfId="23474" xr:uid="{00000000-0005-0000-0000-0000EE550000}"/>
    <cellStyle name="style1490132395824" xfId="23475" xr:uid="{00000000-0005-0000-0000-0000EF550000}"/>
    <cellStyle name="style1490132395918" xfId="23476" xr:uid="{00000000-0005-0000-0000-0000F0550000}"/>
    <cellStyle name="style1490132396012" xfId="23477" xr:uid="{00000000-0005-0000-0000-0000F1550000}"/>
    <cellStyle name="style1490132396121" xfId="23478" xr:uid="{00000000-0005-0000-0000-0000F2550000}"/>
    <cellStyle name="style1490132396215" xfId="23479" xr:uid="{00000000-0005-0000-0000-0000F3550000}"/>
    <cellStyle name="style1490132396308" xfId="23480" xr:uid="{00000000-0005-0000-0000-0000F4550000}"/>
    <cellStyle name="style1490132396418" xfId="23481" xr:uid="{00000000-0005-0000-0000-0000F5550000}"/>
    <cellStyle name="style1490132396512" xfId="23482" xr:uid="{00000000-0005-0000-0000-0000F6550000}"/>
    <cellStyle name="style1490132396590" xfId="23483" xr:uid="{00000000-0005-0000-0000-0000F7550000}"/>
    <cellStyle name="style1490132396684" xfId="23484" xr:uid="{00000000-0005-0000-0000-0000F8550000}"/>
    <cellStyle name="style1490132396777" xfId="23485" xr:uid="{00000000-0005-0000-0000-0000F9550000}"/>
    <cellStyle name="style1490132396934" xfId="23486" xr:uid="{00000000-0005-0000-0000-0000FA550000}"/>
    <cellStyle name="style1490132397027" xfId="23487" xr:uid="{00000000-0005-0000-0000-0000FB550000}"/>
    <cellStyle name="style1490132405482" xfId="23488" xr:uid="{00000000-0005-0000-0000-0000FC550000}"/>
    <cellStyle name="style1490132405576" xfId="23489" xr:uid="{00000000-0005-0000-0000-0000FD550000}"/>
    <cellStyle name="style1490132405685" xfId="23490" xr:uid="{00000000-0005-0000-0000-0000FE550000}"/>
    <cellStyle name="style1490132405794" xfId="23491" xr:uid="{00000000-0005-0000-0000-0000FF550000}"/>
    <cellStyle name="style1490132405904" xfId="23492" xr:uid="{00000000-0005-0000-0000-000000560000}"/>
    <cellStyle name="style1490132405997" xfId="23493" xr:uid="{00000000-0005-0000-0000-000001560000}"/>
    <cellStyle name="style1490132406091" xfId="23494" xr:uid="{00000000-0005-0000-0000-000002560000}"/>
    <cellStyle name="style1490132406185" xfId="23495" xr:uid="{00000000-0005-0000-0000-000003560000}"/>
    <cellStyle name="style1490132406263" xfId="23496" xr:uid="{00000000-0005-0000-0000-000004560000}"/>
    <cellStyle name="style1490132406372" xfId="23497" xr:uid="{00000000-0005-0000-0000-000005560000}"/>
    <cellStyle name="style1490132406513" xfId="23498" xr:uid="{00000000-0005-0000-0000-000006560000}"/>
    <cellStyle name="style1490132406607" xfId="23499" xr:uid="{00000000-0005-0000-0000-000007560000}"/>
    <cellStyle name="style1490132406685" xfId="23500" xr:uid="{00000000-0005-0000-0000-000008560000}"/>
    <cellStyle name="style1490132406779" xfId="23501" xr:uid="{00000000-0005-0000-0000-000009560000}"/>
    <cellStyle name="style1490132406857" xfId="23502" xr:uid="{00000000-0005-0000-0000-00000A560000}"/>
    <cellStyle name="style1490132406982" xfId="23503" xr:uid="{00000000-0005-0000-0000-00000B560000}"/>
    <cellStyle name="style1490132407107" xfId="23504" xr:uid="{00000000-0005-0000-0000-00000C560000}"/>
    <cellStyle name="style1490132407216" xfId="23505" xr:uid="{00000000-0005-0000-0000-00000D560000}"/>
    <cellStyle name="style1490132407341" xfId="23506" xr:uid="{00000000-0005-0000-0000-00000E560000}"/>
    <cellStyle name="style1490132407435" xfId="23507" xr:uid="{00000000-0005-0000-0000-00000F560000}"/>
    <cellStyle name="style1490132407529" xfId="23508" xr:uid="{00000000-0005-0000-0000-000010560000}"/>
    <cellStyle name="style1490132407623" xfId="23509" xr:uid="{00000000-0005-0000-0000-000011560000}"/>
    <cellStyle name="style1490132407716" xfId="23510" xr:uid="{00000000-0005-0000-0000-000012560000}"/>
    <cellStyle name="style1490132407810" xfId="23511" xr:uid="{00000000-0005-0000-0000-000013560000}"/>
    <cellStyle name="style1490132407904" xfId="23512" xr:uid="{00000000-0005-0000-0000-000014560000}"/>
    <cellStyle name="style1490132407998" xfId="23513" xr:uid="{00000000-0005-0000-0000-000015560000}"/>
    <cellStyle name="style1490132408091" xfId="23514" xr:uid="{00000000-0005-0000-0000-000016560000}"/>
    <cellStyle name="style1490132408185" xfId="23515" xr:uid="{00000000-0005-0000-0000-000017560000}"/>
    <cellStyle name="style1490132408279" xfId="23516" xr:uid="{00000000-0005-0000-0000-000018560000}"/>
    <cellStyle name="style1490132408373" xfId="23517" xr:uid="{00000000-0005-0000-0000-000019560000}"/>
    <cellStyle name="style1490132408513" xfId="23518" xr:uid="{00000000-0005-0000-0000-00001A560000}"/>
    <cellStyle name="style1490132408591" xfId="23519" xr:uid="{00000000-0005-0000-0000-00001B560000}"/>
    <cellStyle name="style1490133296892" xfId="23520" xr:uid="{00000000-0005-0000-0000-00001C560000}"/>
    <cellStyle name="style1490133297001" xfId="23521" xr:uid="{00000000-0005-0000-0000-00001D560000}"/>
    <cellStyle name="style1490133297095" xfId="23522" xr:uid="{00000000-0005-0000-0000-00001E560000}"/>
    <cellStyle name="style1490133297204" xfId="23523" xr:uid="{00000000-0005-0000-0000-00001F560000}"/>
    <cellStyle name="style1490133297314" xfId="23524" xr:uid="{00000000-0005-0000-0000-000020560000}"/>
    <cellStyle name="style1490133297408" xfId="23525" xr:uid="{00000000-0005-0000-0000-000021560000}"/>
    <cellStyle name="style1490133297501" xfId="23526" xr:uid="{00000000-0005-0000-0000-000022560000}"/>
    <cellStyle name="style1490133297611" xfId="23527" xr:uid="{00000000-0005-0000-0000-000023560000}"/>
    <cellStyle name="style1490133297704" xfId="23528" xr:uid="{00000000-0005-0000-0000-000024560000}"/>
    <cellStyle name="style1490133297814" xfId="23529" xr:uid="{00000000-0005-0000-0000-000025560000}"/>
    <cellStyle name="style1490133297923" xfId="23530" xr:uid="{00000000-0005-0000-0000-000026560000}"/>
    <cellStyle name="style1490133298017" xfId="23531" xr:uid="{00000000-0005-0000-0000-000027560000}"/>
    <cellStyle name="style1490133298142" xfId="23532" xr:uid="{00000000-0005-0000-0000-000028560000}"/>
    <cellStyle name="style1490133298236" xfId="23533" xr:uid="{00000000-0005-0000-0000-000029560000}"/>
    <cellStyle name="style1490133298376" xfId="23534" xr:uid="{00000000-0005-0000-0000-00002A560000}"/>
    <cellStyle name="style1490133298517" xfId="23535" xr:uid="{00000000-0005-0000-0000-00002B560000}"/>
    <cellStyle name="style1490133298626" xfId="23536" xr:uid="{00000000-0005-0000-0000-00002C560000}"/>
    <cellStyle name="style1490133298751" xfId="23537" xr:uid="{00000000-0005-0000-0000-00002D560000}"/>
    <cellStyle name="style1490133298861" xfId="23538" xr:uid="{00000000-0005-0000-0000-00002E560000}"/>
    <cellStyle name="style1490133298970" xfId="23539" xr:uid="{00000000-0005-0000-0000-00002F560000}"/>
    <cellStyle name="style1490133299080" xfId="23540" xr:uid="{00000000-0005-0000-0000-000030560000}"/>
    <cellStyle name="style1490133299189" xfId="23541" xr:uid="{00000000-0005-0000-0000-000031560000}"/>
    <cellStyle name="style1490133299298" xfId="23542" xr:uid="{00000000-0005-0000-0000-000032560000}"/>
    <cellStyle name="style1490133299408" xfId="23543" xr:uid="{00000000-0005-0000-0000-000033560000}"/>
    <cellStyle name="style1490133299517" xfId="23544" xr:uid="{00000000-0005-0000-0000-000034560000}"/>
    <cellStyle name="style1490133299642" xfId="23545" xr:uid="{00000000-0005-0000-0000-000035560000}"/>
    <cellStyle name="style1490133299751" xfId="23546" xr:uid="{00000000-0005-0000-0000-000036560000}"/>
    <cellStyle name="style1490133299892" xfId="23547" xr:uid="{00000000-0005-0000-0000-000037560000}"/>
    <cellStyle name="style1490133300001" xfId="23548" xr:uid="{00000000-0005-0000-0000-000038560000}"/>
    <cellStyle name="style1490133300111" xfId="23549" xr:uid="{00000000-0005-0000-0000-000039560000}"/>
    <cellStyle name="style1490133300220" xfId="23550" xr:uid="{00000000-0005-0000-0000-00003A560000}"/>
    <cellStyle name="style1490133306971" xfId="23551" xr:uid="{00000000-0005-0000-0000-00003B560000}"/>
    <cellStyle name="style1490133307081" xfId="23552" xr:uid="{00000000-0005-0000-0000-00003C560000}"/>
    <cellStyle name="style1490133307175" xfId="23553" xr:uid="{00000000-0005-0000-0000-00003D560000}"/>
    <cellStyle name="style1490133307268" xfId="23554" xr:uid="{00000000-0005-0000-0000-00003E560000}"/>
    <cellStyle name="style1490133307362" xfId="23555" xr:uid="{00000000-0005-0000-0000-00003F560000}"/>
    <cellStyle name="style1490133307456" xfId="23556" xr:uid="{00000000-0005-0000-0000-000040560000}"/>
    <cellStyle name="style1490133307565" xfId="23557" xr:uid="{00000000-0005-0000-0000-000041560000}"/>
    <cellStyle name="style1490133307706" xfId="23558" xr:uid="{00000000-0005-0000-0000-000042560000}"/>
    <cellStyle name="style1490133307800" xfId="23559" xr:uid="{00000000-0005-0000-0000-000043560000}"/>
    <cellStyle name="style1490133307909" xfId="23560" xr:uid="{00000000-0005-0000-0000-000044560000}"/>
    <cellStyle name="style1490133308003" xfId="23561" xr:uid="{00000000-0005-0000-0000-000045560000}"/>
    <cellStyle name="style1490133308097" xfId="23562" xr:uid="{00000000-0005-0000-0000-000046560000}"/>
    <cellStyle name="style1490133308191" xfId="23563" xr:uid="{00000000-0005-0000-0000-000047560000}"/>
    <cellStyle name="style1490133308284" xfId="23564" xr:uid="{00000000-0005-0000-0000-000048560000}"/>
    <cellStyle name="style1490133308409" xfId="23565" xr:uid="{00000000-0005-0000-0000-000049560000}"/>
    <cellStyle name="style1490133308534" xfId="23566" xr:uid="{00000000-0005-0000-0000-00004A560000}"/>
    <cellStyle name="style1490133308628" xfId="23567" xr:uid="{00000000-0005-0000-0000-00004B560000}"/>
    <cellStyle name="style1490133308722" xfId="23568" xr:uid="{00000000-0005-0000-0000-00004C560000}"/>
    <cellStyle name="style1490133308847" xfId="23569" xr:uid="{00000000-0005-0000-0000-00004D560000}"/>
    <cellStyle name="style1490133308956" xfId="23570" xr:uid="{00000000-0005-0000-0000-00004E560000}"/>
    <cellStyle name="style1490133309097" xfId="23571" xr:uid="{00000000-0005-0000-0000-00004F560000}"/>
    <cellStyle name="style1490133309206" xfId="23572" xr:uid="{00000000-0005-0000-0000-000050560000}"/>
    <cellStyle name="style1490133309331" xfId="23573" xr:uid="{00000000-0005-0000-0000-000051560000}"/>
    <cellStyle name="style1490133309472" xfId="23574" xr:uid="{00000000-0005-0000-0000-000052560000}"/>
    <cellStyle name="style1490133309581" xfId="23575" xr:uid="{00000000-0005-0000-0000-000053560000}"/>
    <cellStyle name="style1490133309706" xfId="23576" xr:uid="{00000000-0005-0000-0000-000054560000}"/>
    <cellStyle name="style1490133309831" xfId="23577" xr:uid="{00000000-0005-0000-0000-000055560000}"/>
    <cellStyle name="style1490133309988" xfId="23578" xr:uid="{00000000-0005-0000-0000-000056560000}"/>
    <cellStyle name="style1490133310097" xfId="23579" xr:uid="{00000000-0005-0000-0000-000057560000}"/>
    <cellStyle name="style1490133310206" xfId="23580" xr:uid="{00000000-0005-0000-0000-000058560000}"/>
    <cellStyle name="style1490133310316" xfId="23581" xr:uid="{00000000-0005-0000-0000-000059560000}"/>
    <cellStyle name="style1490133310441" xfId="23582" xr:uid="{00000000-0005-0000-0000-00005A560000}"/>
    <cellStyle name="style1490133310519" xfId="23583" xr:uid="{00000000-0005-0000-0000-00005B560000}"/>
    <cellStyle name="style1490133310597" xfId="23584" xr:uid="{00000000-0005-0000-0000-00005C560000}"/>
    <cellStyle name="style1490133310691" xfId="23585" xr:uid="{00000000-0005-0000-0000-00005D560000}"/>
    <cellStyle name="style1490133310769" xfId="23586" xr:uid="{00000000-0005-0000-0000-00005E560000}"/>
    <cellStyle name="style1490133310847" xfId="23587" xr:uid="{00000000-0005-0000-0000-00005F560000}"/>
    <cellStyle name="style1490133310925" xfId="23588" xr:uid="{00000000-0005-0000-0000-000060560000}"/>
    <cellStyle name="style1490133311019" xfId="23589" xr:uid="{00000000-0005-0000-0000-000061560000}"/>
    <cellStyle name="style1490133311160" xfId="23590" xr:uid="{00000000-0005-0000-0000-000062560000}"/>
    <cellStyle name="style1490133311238" xfId="23591" xr:uid="{00000000-0005-0000-0000-000063560000}"/>
    <cellStyle name="style1490133311316" xfId="23592" xr:uid="{00000000-0005-0000-0000-000064560000}"/>
    <cellStyle name="style1490133311410" xfId="23593" xr:uid="{00000000-0005-0000-0000-000065560000}"/>
    <cellStyle name="style1490133318620" xfId="23594" xr:uid="{00000000-0005-0000-0000-000066560000}"/>
    <cellStyle name="style1490133318714" xfId="23595" xr:uid="{00000000-0005-0000-0000-000067560000}"/>
    <cellStyle name="style1490133318823" xfId="23596" xr:uid="{00000000-0005-0000-0000-000068560000}"/>
    <cellStyle name="style1490133318917" xfId="23597" xr:uid="{00000000-0005-0000-0000-000069560000}"/>
    <cellStyle name="style1490133319010" xfId="23598" xr:uid="{00000000-0005-0000-0000-00006A560000}"/>
    <cellStyle name="style1490133319104" xfId="23599" xr:uid="{00000000-0005-0000-0000-00006B560000}"/>
    <cellStyle name="style1490133319198" xfId="23600" xr:uid="{00000000-0005-0000-0000-00006C560000}"/>
    <cellStyle name="style1490133319307" xfId="23601" xr:uid="{00000000-0005-0000-0000-00006D560000}"/>
    <cellStyle name="style1490133319401" xfId="23602" xr:uid="{00000000-0005-0000-0000-00006E560000}"/>
    <cellStyle name="style1490133319495" xfId="23603" xr:uid="{00000000-0005-0000-0000-00006F560000}"/>
    <cellStyle name="style1490133319604" xfId="23604" xr:uid="{00000000-0005-0000-0000-000070560000}"/>
    <cellStyle name="style1490133319698" xfId="23605" xr:uid="{00000000-0005-0000-0000-000071560000}"/>
    <cellStyle name="style1490133319792" xfId="23606" xr:uid="{00000000-0005-0000-0000-000072560000}"/>
    <cellStyle name="style1490133319885" xfId="23607" xr:uid="{00000000-0005-0000-0000-000073560000}"/>
    <cellStyle name="style1490133319979" xfId="23608" xr:uid="{00000000-0005-0000-0000-000074560000}"/>
    <cellStyle name="style1490133320135" xfId="23609" xr:uid="{00000000-0005-0000-0000-000075560000}"/>
    <cellStyle name="style1490133320229" xfId="23610" xr:uid="{00000000-0005-0000-0000-000076560000}"/>
    <cellStyle name="style1490133320323" xfId="23611" xr:uid="{00000000-0005-0000-0000-000077560000}"/>
    <cellStyle name="style1490133320417" xfId="23612" xr:uid="{00000000-0005-0000-0000-000078560000}"/>
    <cellStyle name="style1490133320510" xfId="23613" xr:uid="{00000000-0005-0000-0000-000079560000}"/>
    <cellStyle name="style1490133320620" xfId="23614" xr:uid="{00000000-0005-0000-0000-00007A560000}"/>
    <cellStyle name="style1490133320714" xfId="23615" xr:uid="{00000000-0005-0000-0000-00007B560000}"/>
    <cellStyle name="style1490133320807" xfId="23616" xr:uid="{00000000-0005-0000-0000-00007C560000}"/>
    <cellStyle name="style1490133320917" xfId="23617" xr:uid="{00000000-0005-0000-0000-00007D560000}"/>
    <cellStyle name="style1490133321010" xfId="23618" xr:uid="{00000000-0005-0000-0000-00007E560000}"/>
    <cellStyle name="style1490133321120" xfId="23619" xr:uid="{00000000-0005-0000-0000-00007F560000}"/>
    <cellStyle name="style1490133321214" xfId="23620" xr:uid="{00000000-0005-0000-0000-000080560000}"/>
    <cellStyle name="style1490133321307" xfId="23621" xr:uid="{00000000-0005-0000-0000-000081560000}"/>
    <cellStyle name="style1490133321401" xfId="23622" xr:uid="{00000000-0005-0000-0000-000082560000}"/>
    <cellStyle name="style1490133321495" xfId="23623" xr:uid="{00000000-0005-0000-0000-000083560000}"/>
    <cellStyle name="style1490133321604" xfId="23624" xr:uid="{00000000-0005-0000-0000-000084560000}"/>
    <cellStyle name="style1490133321698" xfId="23625" xr:uid="{00000000-0005-0000-0000-000085560000}"/>
    <cellStyle name="style1490133321792" xfId="23626" xr:uid="{00000000-0005-0000-0000-000086560000}"/>
    <cellStyle name="style1490133321886" xfId="23627" xr:uid="{00000000-0005-0000-0000-000087560000}"/>
    <cellStyle name="style1490133328621" xfId="23628" xr:uid="{00000000-0005-0000-0000-000088560000}"/>
    <cellStyle name="style1490133328761" xfId="23629" xr:uid="{00000000-0005-0000-0000-000089560000}"/>
    <cellStyle name="style1490133328855" xfId="23630" xr:uid="{00000000-0005-0000-0000-00008A560000}"/>
    <cellStyle name="style1490133328949" xfId="23631" xr:uid="{00000000-0005-0000-0000-00008B560000}"/>
    <cellStyle name="style1490133329043" xfId="23632" xr:uid="{00000000-0005-0000-0000-00008C560000}"/>
    <cellStyle name="style1490133329137" xfId="23633" xr:uid="{00000000-0005-0000-0000-00008D560000}"/>
    <cellStyle name="style1490133329230" xfId="23634" xr:uid="{00000000-0005-0000-0000-00008E560000}"/>
    <cellStyle name="style1490133329324" xfId="23635" xr:uid="{00000000-0005-0000-0000-00008F560000}"/>
    <cellStyle name="style1490133329418" xfId="23636" xr:uid="{00000000-0005-0000-0000-000090560000}"/>
    <cellStyle name="style1490133329527" xfId="23637" xr:uid="{00000000-0005-0000-0000-000091560000}"/>
    <cellStyle name="style1490133329621" xfId="23638" xr:uid="{00000000-0005-0000-0000-000092560000}"/>
    <cellStyle name="style1490133329715" xfId="23639" xr:uid="{00000000-0005-0000-0000-000093560000}"/>
    <cellStyle name="style1490133329824" xfId="23640" xr:uid="{00000000-0005-0000-0000-000094560000}"/>
    <cellStyle name="style1490133329918" xfId="23641" xr:uid="{00000000-0005-0000-0000-000095560000}"/>
    <cellStyle name="style1490133330027" xfId="23642" xr:uid="{00000000-0005-0000-0000-000096560000}"/>
    <cellStyle name="style1490133330152" xfId="23643" xr:uid="{00000000-0005-0000-0000-000097560000}"/>
    <cellStyle name="style1490133330262" xfId="23644" xr:uid="{00000000-0005-0000-0000-000098560000}"/>
    <cellStyle name="style1490133330355" xfId="23645" xr:uid="{00000000-0005-0000-0000-000099560000}"/>
    <cellStyle name="style1490133330465" xfId="23646" xr:uid="{00000000-0005-0000-0000-00009A560000}"/>
    <cellStyle name="style1490133330559" xfId="23647" xr:uid="{00000000-0005-0000-0000-00009B560000}"/>
    <cellStyle name="style1490133330652" xfId="23648" xr:uid="{00000000-0005-0000-0000-00009C560000}"/>
    <cellStyle name="style1490133330746" xfId="23649" xr:uid="{00000000-0005-0000-0000-00009D560000}"/>
    <cellStyle name="style1490133330840" xfId="23650" xr:uid="{00000000-0005-0000-0000-00009E560000}"/>
    <cellStyle name="style1490133330934" xfId="23651" xr:uid="{00000000-0005-0000-0000-00009F560000}"/>
    <cellStyle name="style1490133331027" xfId="23652" xr:uid="{00000000-0005-0000-0000-0000A0560000}"/>
    <cellStyle name="style1490133331121" xfId="23653" xr:uid="{00000000-0005-0000-0000-0000A1560000}"/>
    <cellStyle name="style1490133331215" xfId="23654" xr:uid="{00000000-0005-0000-0000-0000A2560000}"/>
    <cellStyle name="style1490133331355" xfId="23655" xr:uid="{00000000-0005-0000-0000-0000A3560000}"/>
    <cellStyle name="style1490133331449" xfId="23656" xr:uid="{00000000-0005-0000-0000-0000A4560000}"/>
    <cellStyle name="style1490133331543" xfId="23657" xr:uid="{00000000-0005-0000-0000-0000A5560000}"/>
    <cellStyle name="style1490133331637" xfId="23658" xr:uid="{00000000-0005-0000-0000-0000A6560000}"/>
    <cellStyle name="style1490133331730" xfId="23659" xr:uid="{00000000-0005-0000-0000-0000A7560000}"/>
    <cellStyle name="style1490133331824" xfId="23660" xr:uid="{00000000-0005-0000-0000-0000A8560000}"/>
    <cellStyle name="style1490133331934" xfId="23661" xr:uid="{00000000-0005-0000-0000-0000A9560000}"/>
    <cellStyle name="style1490133332043" xfId="23662" xr:uid="{00000000-0005-0000-0000-0000AA560000}"/>
    <cellStyle name="style1490133332137" xfId="23663" xr:uid="{00000000-0005-0000-0000-0000AB560000}"/>
    <cellStyle name="style1490133332215" xfId="23664" xr:uid="{00000000-0005-0000-0000-0000AC560000}"/>
    <cellStyle name="style1490133332293" xfId="23665" xr:uid="{00000000-0005-0000-0000-0000AD560000}"/>
    <cellStyle name="style1490133332371" xfId="23666" xr:uid="{00000000-0005-0000-0000-0000AE560000}"/>
    <cellStyle name="style1490133332449" xfId="23667" xr:uid="{00000000-0005-0000-0000-0000AF560000}"/>
    <cellStyle name="style1490133332528" xfId="23668" xr:uid="{00000000-0005-0000-0000-0000B0560000}"/>
    <cellStyle name="style1490133332606" xfId="23669" xr:uid="{00000000-0005-0000-0000-0000B1560000}"/>
    <cellStyle name="style1490133332731" xfId="23670" xr:uid="{00000000-0005-0000-0000-0000B2560000}"/>
    <cellStyle name="style1490133332809" xfId="23671" xr:uid="{00000000-0005-0000-0000-0000B3560000}"/>
    <cellStyle name="style1490133332887" xfId="23672" xr:uid="{00000000-0005-0000-0000-0000B4560000}"/>
    <cellStyle name="style1490133332965" xfId="23673" xr:uid="{00000000-0005-0000-0000-0000B5560000}"/>
    <cellStyle name="style1490133340083" xfId="23674" xr:uid="{00000000-0005-0000-0000-0000B6560000}"/>
    <cellStyle name="style1490133340192" xfId="23675" xr:uid="{00000000-0005-0000-0000-0000B7560000}"/>
    <cellStyle name="style1490133340286" xfId="23676" xr:uid="{00000000-0005-0000-0000-0000B8560000}"/>
    <cellStyle name="style1490133340379" xfId="23677" xr:uid="{00000000-0005-0000-0000-0000B9560000}"/>
    <cellStyle name="style1490133340473" xfId="23678" xr:uid="{00000000-0005-0000-0000-0000BA560000}"/>
    <cellStyle name="style1490133340567" xfId="23679" xr:uid="{00000000-0005-0000-0000-0000BB560000}"/>
    <cellStyle name="style1490133340661" xfId="23680" xr:uid="{00000000-0005-0000-0000-0000BC560000}"/>
    <cellStyle name="style1490133340754" xfId="23681" xr:uid="{00000000-0005-0000-0000-0000BD560000}"/>
    <cellStyle name="style1490133340848" xfId="23682" xr:uid="{00000000-0005-0000-0000-0000BE560000}"/>
    <cellStyle name="style1490133340958" xfId="23683" xr:uid="{00000000-0005-0000-0000-0000BF560000}"/>
    <cellStyle name="style1490133341051" xfId="23684" xr:uid="{00000000-0005-0000-0000-0000C0560000}"/>
    <cellStyle name="style1490133341145" xfId="23685" xr:uid="{00000000-0005-0000-0000-0000C1560000}"/>
    <cellStyle name="style1490133341270" xfId="23686" xr:uid="{00000000-0005-0000-0000-0000C2560000}"/>
    <cellStyle name="style1490133341364" xfId="23687" xr:uid="{00000000-0005-0000-0000-0000C3560000}"/>
    <cellStyle name="style1490133341505" xfId="23688" xr:uid="{00000000-0005-0000-0000-0000C4560000}"/>
    <cellStyle name="style1490133341630" xfId="23689" xr:uid="{00000000-0005-0000-0000-0000C5560000}"/>
    <cellStyle name="style1490133341723" xfId="23690" xr:uid="{00000000-0005-0000-0000-0000C6560000}"/>
    <cellStyle name="style1490133341817" xfId="23691" xr:uid="{00000000-0005-0000-0000-0000C7560000}"/>
    <cellStyle name="style1490133341911" xfId="23692" xr:uid="{00000000-0005-0000-0000-0000C8560000}"/>
    <cellStyle name="style1490133342005" xfId="23693" xr:uid="{00000000-0005-0000-0000-0000C9560000}"/>
    <cellStyle name="style1490133342098" xfId="23694" xr:uid="{00000000-0005-0000-0000-0000CA560000}"/>
    <cellStyle name="style1490133342192" xfId="23695" xr:uid="{00000000-0005-0000-0000-0000CB560000}"/>
    <cellStyle name="style1490133342302" xfId="23696" xr:uid="{00000000-0005-0000-0000-0000CC560000}"/>
    <cellStyle name="style1490133342395" xfId="23697" xr:uid="{00000000-0005-0000-0000-0000CD560000}"/>
    <cellStyle name="style1490133342489" xfId="23698" xr:uid="{00000000-0005-0000-0000-0000CE560000}"/>
    <cellStyle name="style1490133342583" xfId="23699" xr:uid="{00000000-0005-0000-0000-0000CF560000}"/>
    <cellStyle name="style1490133342677" xfId="23700" xr:uid="{00000000-0005-0000-0000-0000D0560000}"/>
    <cellStyle name="style1490133342786" xfId="23701" xr:uid="{00000000-0005-0000-0000-0000D1560000}"/>
    <cellStyle name="style1490133342895" xfId="23702" xr:uid="{00000000-0005-0000-0000-0000D2560000}"/>
    <cellStyle name="style1490133342989" xfId="23703" xr:uid="{00000000-0005-0000-0000-0000D3560000}"/>
    <cellStyle name="style1490133343083" xfId="23704" xr:uid="{00000000-0005-0000-0000-0000D4560000}"/>
    <cellStyle name="style1490133343192" xfId="23705" xr:uid="{00000000-0005-0000-0000-0000D5560000}"/>
    <cellStyle name="style1490133343286" xfId="23706" xr:uid="{00000000-0005-0000-0000-0000D6560000}"/>
    <cellStyle name="style1490133343364" xfId="23707" xr:uid="{00000000-0005-0000-0000-0000D7560000}"/>
    <cellStyle name="style1490133343442" xfId="23708" xr:uid="{00000000-0005-0000-0000-0000D8560000}"/>
    <cellStyle name="style1490133343520" xfId="23709" xr:uid="{00000000-0005-0000-0000-0000D9560000}"/>
    <cellStyle name="style1490133343599" xfId="23710" xr:uid="{00000000-0005-0000-0000-0000DA560000}"/>
    <cellStyle name="style1490133343677" xfId="23711" xr:uid="{00000000-0005-0000-0000-0000DB560000}"/>
    <cellStyle name="style1490133343755" xfId="23712" xr:uid="{00000000-0005-0000-0000-0000DC560000}"/>
    <cellStyle name="style1490133343849" xfId="23713" xr:uid="{00000000-0005-0000-0000-0000DD560000}"/>
    <cellStyle name="style1490133343942" xfId="23714" xr:uid="{00000000-0005-0000-0000-0000DE560000}"/>
    <cellStyle name="style1490133344021" xfId="23715" xr:uid="{00000000-0005-0000-0000-0000DF560000}"/>
    <cellStyle name="style1490133344099" xfId="23716" xr:uid="{00000000-0005-0000-0000-0000E0560000}"/>
    <cellStyle name="style1490133350942" xfId="23717" xr:uid="{00000000-0005-0000-0000-0000E1560000}"/>
    <cellStyle name="style1490133351051" xfId="23718" xr:uid="{00000000-0005-0000-0000-0000E2560000}"/>
    <cellStyle name="style1490133351145" xfId="23719" xr:uid="{00000000-0005-0000-0000-0000E3560000}"/>
    <cellStyle name="style1490133351239" xfId="23720" xr:uid="{00000000-0005-0000-0000-0000E4560000}"/>
    <cellStyle name="style1490133351333" xfId="23721" xr:uid="{00000000-0005-0000-0000-0000E5560000}"/>
    <cellStyle name="style1490133351442" xfId="23722" xr:uid="{00000000-0005-0000-0000-0000E6560000}"/>
    <cellStyle name="style1490133351551" xfId="23723" xr:uid="{00000000-0005-0000-0000-0000E7560000}"/>
    <cellStyle name="style1490133351645" xfId="23724" xr:uid="{00000000-0005-0000-0000-0000E8560000}"/>
    <cellStyle name="style1490133351755" xfId="23725" xr:uid="{00000000-0005-0000-0000-0000E9560000}"/>
    <cellStyle name="style1490133351864" xfId="23726" xr:uid="{00000000-0005-0000-0000-0000EA560000}"/>
    <cellStyle name="style1490133351958" xfId="23727" xr:uid="{00000000-0005-0000-0000-0000EB560000}"/>
    <cellStyle name="style1490133352051" xfId="23728" xr:uid="{00000000-0005-0000-0000-0000EC560000}"/>
    <cellStyle name="style1490133352145" xfId="23729" xr:uid="{00000000-0005-0000-0000-0000ED560000}"/>
    <cellStyle name="style1490133352239" xfId="23730" xr:uid="{00000000-0005-0000-0000-0000EE560000}"/>
    <cellStyle name="style1490133352380" xfId="23731" xr:uid="{00000000-0005-0000-0000-0000EF560000}"/>
    <cellStyle name="style1490133352489" xfId="23732" xr:uid="{00000000-0005-0000-0000-0000F0560000}"/>
    <cellStyle name="style1490133352598" xfId="23733" xr:uid="{00000000-0005-0000-0000-0000F1560000}"/>
    <cellStyle name="style1490133352739" xfId="23734" xr:uid="{00000000-0005-0000-0000-0000F2560000}"/>
    <cellStyle name="style1490133352848" xfId="23735" xr:uid="{00000000-0005-0000-0000-0000F3560000}"/>
    <cellStyle name="style1490133352958" xfId="23736" xr:uid="{00000000-0005-0000-0000-0000F4560000}"/>
    <cellStyle name="style1490133359819" xfId="23737" xr:uid="{00000000-0005-0000-0000-0000F5560000}"/>
    <cellStyle name="style1490133359912" xfId="23738" xr:uid="{00000000-0005-0000-0000-0000F6560000}"/>
    <cellStyle name="style1490133360022" xfId="23739" xr:uid="{00000000-0005-0000-0000-0000F7560000}"/>
    <cellStyle name="style1490133360131" xfId="23740" xr:uid="{00000000-0005-0000-0000-0000F8560000}"/>
    <cellStyle name="style1490133360241" xfId="23741" xr:uid="{00000000-0005-0000-0000-0000F9560000}"/>
    <cellStyle name="style1490133360334" xfId="23742" xr:uid="{00000000-0005-0000-0000-0000FA560000}"/>
    <cellStyle name="style1490133360412" xfId="23743" xr:uid="{00000000-0005-0000-0000-0000FB560000}"/>
    <cellStyle name="style1490133360506" xfId="23744" xr:uid="{00000000-0005-0000-0000-0000FC560000}"/>
    <cellStyle name="style1490133360631" xfId="23745" xr:uid="{00000000-0005-0000-0000-0000FD560000}"/>
    <cellStyle name="style1490133360741" xfId="23746" xr:uid="{00000000-0005-0000-0000-0000FE560000}"/>
    <cellStyle name="style1490133360834" xfId="23747" xr:uid="{00000000-0005-0000-0000-0000FF560000}"/>
    <cellStyle name="style1490133360928" xfId="23748" xr:uid="{00000000-0005-0000-0000-000000570000}"/>
    <cellStyle name="style1490133361022" xfId="23749" xr:uid="{00000000-0005-0000-0000-000001570000}"/>
    <cellStyle name="style1490133361116" xfId="23750" xr:uid="{00000000-0005-0000-0000-000002570000}"/>
    <cellStyle name="style1490133361256" xfId="23751" xr:uid="{00000000-0005-0000-0000-000003570000}"/>
    <cellStyle name="style1490133361366" xfId="23752" xr:uid="{00000000-0005-0000-0000-000004570000}"/>
    <cellStyle name="style1490133361584" xfId="23753" xr:uid="{00000000-0005-0000-0000-000005570000}"/>
    <cellStyle name="style1490133361678" xfId="23754" xr:uid="{00000000-0005-0000-0000-000006570000}"/>
    <cellStyle name="style1490133361819" xfId="23755" xr:uid="{00000000-0005-0000-0000-000007570000}"/>
    <cellStyle name="style1490133361928" xfId="23756" xr:uid="{00000000-0005-0000-0000-000008570000}"/>
    <cellStyle name="style1490133362053" xfId="23757" xr:uid="{00000000-0005-0000-0000-000009570000}"/>
    <cellStyle name="style1490133362178" xfId="23758" xr:uid="{00000000-0005-0000-0000-00000A570000}"/>
    <cellStyle name="style1490133362381" xfId="23759" xr:uid="{00000000-0005-0000-0000-00000B570000}"/>
    <cellStyle name="style1490133362475" xfId="23760" xr:uid="{00000000-0005-0000-0000-00000C570000}"/>
    <cellStyle name="style1490133362569" xfId="23761" xr:uid="{00000000-0005-0000-0000-00000D570000}"/>
    <cellStyle name="style1490133362663" xfId="23762" xr:uid="{00000000-0005-0000-0000-00000E570000}"/>
    <cellStyle name="style1490133362772" xfId="23763" xr:uid="{00000000-0005-0000-0000-00000F570000}"/>
    <cellStyle name="style1490133362881" xfId="23764" xr:uid="{00000000-0005-0000-0000-000010570000}"/>
    <cellStyle name="style1490133362975" xfId="23765" xr:uid="{00000000-0005-0000-0000-000011570000}"/>
    <cellStyle name="style1490133363069" xfId="23766" xr:uid="{00000000-0005-0000-0000-000012570000}"/>
    <cellStyle name="style1490133363163" xfId="23767" xr:uid="{00000000-0005-0000-0000-000013570000}"/>
    <cellStyle name="style1490133363272" xfId="23768" xr:uid="{00000000-0005-0000-0000-000014570000}"/>
    <cellStyle name="style1490133363381" xfId="23769" xr:uid="{00000000-0005-0000-0000-000015570000}"/>
    <cellStyle name="style1490133363475" xfId="23770" xr:uid="{00000000-0005-0000-0000-000016570000}"/>
    <cellStyle name="style1490133363569" xfId="23771" xr:uid="{00000000-0005-0000-0000-000017570000}"/>
    <cellStyle name="style1490133370492" xfId="23772" xr:uid="{00000000-0005-0000-0000-000018570000}"/>
    <cellStyle name="style1490133370601" xfId="23773" xr:uid="{00000000-0005-0000-0000-000019570000}"/>
    <cellStyle name="style1490133370695" xfId="23774" xr:uid="{00000000-0005-0000-0000-00001A570000}"/>
    <cellStyle name="style1490133370789" xfId="23775" xr:uid="{00000000-0005-0000-0000-00001B570000}"/>
    <cellStyle name="style1490133370883" xfId="23776" xr:uid="{00000000-0005-0000-0000-00001C570000}"/>
    <cellStyle name="style1490133370961" xfId="23777" xr:uid="{00000000-0005-0000-0000-00001D570000}"/>
    <cellStyle name="style1490133371039" xfId="23778" xr:uid="{00000000-0005-0000-0000-00001E570000}"/>
    <cellStyle name="style1490133371133" xfId="23779" xr:uid="{00000000-0005-0000-0000-00001F570000}"/>
    <cellStyle name="style1490133371226" xfId="23780" xr:uid="{00000000-0005-0000-0000-000020570000}"/>
    <cellStyle name="style1490133371336" xfId="23781" xr:uid="{00000000-0005-0000-0000-000021570000}"/>
    <cellStyle name="style1490133371429" xfId="23782" xr:uid="{00000000-0005-0000-0000-000022570000}"/>
    <cellStyle name="style1490133371523" xfId="23783" xr:uid="{00000000-0005-0000-0000-000023570000}"/>
    <cellStyle name="style1490133371617" xfId="23784" xr:uid="{00000000-0005-0000-0000-000024570000}"/>
    <cellStyle name="style1490133371742" xfId="23785" xr:uid="{00000000-0005-0000-0000-000025570000}"/>
    <cellStyle name="style1490133371851" xfId="23786" xr:uid="{00000000-0005-0000-0000-000026570000}"/>
    <cellStyle name="style1490133371945" xfId="23787" xr:uid="{00000000-0005-0000-0000-000027570000}"/>
    <cellStyle name="style1490133372054" xfId="23788" xr:uid="{00000000-0005-0000-0000-000028570000}"/>
    <cellStyle name="style1490133372148" xfId="23789" xr:uid="{00000000-0005-0000-0000-000029570000}"/>
    <cellStyle name="style1490133372242" xfId="23790" xr:uid="{00000000-0005-0000-0000-00002A570000}"/>
    <cellStyle name="style1490133372336" xfId="23791" xr:uid="{00000000-0005-0000-0000-00002B570000}"/>
    <cellStyle name="style1490133372445" xfId="23792" xr:uid="{00000000-0005-0000-0000-00002C570000}"/>
    <cellStyle name="style1490133372539" xfId="23793" xr:uid="{00000000-0005-0000-0000-00002D570000}"/>
    <cellStyle name="style1490133372633" xfId="23794" xr:uid="{00000000-0005-0000-0000-00002E570000}"/>
    <cellStyle name="style1490133372742" xfId="23795" xr:uid="{00000000-0005-0000-0000-00002F570000}"/>
    <cellStyle name="style1490133372836" xfId="23796" xr:uid="{00000000-0005-0000-0000-000030570000}"/>
    <cellStyle name="style1490133372930" xfId="23797" xr:uid="{00000000-0005-0000-0000-000031570000}"/>
    <cellStyle name="style1490133373023" xfId="23798" xr:uid="{00000000-0005-0000-0000-000032570000}"/>
    <cellStyle name="style1490133373133" xfId="23799" xr:uid="{00000000-0005-0000-0000-000033570000}"/>
    <cellStyle name="style1490133373227" xfId="23800" xr:uid="{00000000-0005-0000-0000-000034570000}"/>
    <cellStyle name="style1490133373320" xfId="23801" xr:uid="{00000000-0005-0000-0000-000035570000}"/>
    <cellStyle name="style1490133373430" xfId="23802" xr:uid="{00000000-0005-0000-0000-000036570000}"/>
    <cellStyle name="style1490133373524" xfId="23803" xr:uid="{00000000-0005-0000-0000-000037570000}"/>
    <cellStyle name="style1490133373617" xfId="23804" xr:uid="{00000000-0005-0000-0000-000038570000}"/>
    <cellStyle name="style1490133373727" xfId="23805" xr:uid="{00000000-0005-0000-0000-000039570000}"/>
    <cellStyle name="style1490133373820" xfId="23806" xr:uid="{00000000-0005-0000-0000-00003A570000}"/>
    <cellStyle name="style1490133373914" xfId="23807" xr:uid="{00000000-0005-0000-0000-00003B570000}"/>
    <cellStyle name="style1490134387955" xfId="23808" xr:uid="{00000000-0005-0000-0000-00003C570000}"/>
    <cellStyle name="style1490134388065" xfId="23809" xr:uid="{00000000-0005-0000-0000-00003D570000}"/>
    <cellStyle name="style1490134388205" xfId="23810" xr:uid="{00000000-0005-0000-0000-00003E570000}"/>
    <cellStyle name="style1490134388330" xfId="23811" xr:uid="{00000000-0005-0000-0000-00003F570000}"/>
    <cellStyle name="style1490134388455" xfId="23812" xr:uid="{00000000-0005-0000-0000-000040570000}"/>
    <cellStyle name="style1490134388565" xfId="23813" xr:uid="{00000000-0005-0000-0000-000041570000}"/>
    <cellStyle name="style1490134388674" xfId="23814" xr:uid="{00000000-0005-0000-0000-000042570000}"/>
    <cellStyle name="style1490134388784" xfId="23815" xr:uid="{00000000-0005-0000-0000-000043570000}"/>
    <cellStyle name="style1490134388940" xfId="23816" xr:uid="{00000000-0005-0000-0000-000044570000}"/>
    <cellStyle name="style1490134389065" xfId="23817" xr:uid="{00000000-0005-0000-0000-000045570000}"/>
    <cellStyle name="style1490134389174" xfId="23818" xr:uid="{00000000-0005-0000-0000-000046570000}"/>
    <cellStyle name="style1490134389284" xfId="23819" xr:uid="{00000000-0005-0000-0000-000047570000}"/>
    <cellStyle name="style1490134389409" xfId="23820" xr:uid="{00000000-0005-0000-0000-000048570000}"/>
    <cellStyle name="style1490134389518" xfId="23821" xr:uid="{00000000-0005-0000-0000-000049570000}"/>
    <cellStyle name="style1490134389627" xfId="23822" xr:uid="{00000000-0005-0000-0000-00004A570000}"/>
    <cellStyle name="style1490134389737" xfId="23823" xr:uid="{00000000-0005-0000-0000-00004B570000}"/>
    <cellStyle name="style1490134390159" xfId="23824" xr:uid="{00000000-0005-0000-0000-00004C570000}"/>
    <cellStyle name="style1490134390377" xfId="23825" xr:uid="{00000000-0005-0000-0000-00004D570000}"/>
    <cellStyle name="style1490134390487" xfId="23826" xr:uid="{00000000-0005-0000-0000-00004E570000}"/>
    <cellStyle name="style1490134390612" xfId="23827" xr:uid="{00000000-0005-0000-0000-00004F570000}"/>
    <cellStyle name="style1490134390721" xfId="23828" xr:uid="{00000000-0005-0000-0000-000050570000}"/>
    <cellStyle name="style1490134390846" xfId="23829" xr:uid="{00000000-0005-0000-0000-000051570000}"/>
    <cellStyle name="style1490134390971" xfId="23830" xr:uid="{00000000-0005-0000-0000-000052570000}"/>
    <cellStyle name="style1490134391081" xfId="23831" xr:uid="{00000000-0005-0000-0000-000053570000}"/>
    <cellStyle name="style1490134391206" xfId="23832" xr:uid="{00000000-0005-0000-0000-000054570000}"/>
    <cellStyle name="style1490134391503" xfId="23833" xr:uid="{00000000-0005-0000-0000-000055570000}"/>
    <cellStyle name="style1490134391766" xfId="23834" xr:uid="{00000000-0005-0000-0000-000056570000}"/>
    <cellStyle name="style1490134391895" xfId="23835" xr:uid="{00000000-0005-0000-0000-000057570000}"/>
    <cellStyle name="style1490134391989" xfId="23836" xr:uid="{00000000-0005-0000-0000-000058570000}"/>
    <cellStyle name="style1490134392099" xfId="23837" xr:uid="{00000000-0005-0000-0000-000059570000}"/>
    <cellStyle name="style1490134392239" xfId="23838" xr:uid="{00000000-0005-0000-0000-00005A570000}"/>
    <cellStyle name="style1490134434569" xfId="23839" xr:uid="{00000000-0005-0000-0000-00005B570000}"/>
    <cellStyle name="style1490134434678" xfId="23840" xr:uid="{00000000-0005-0000-0000-00005C570000}"/>
    <cellStyle name="style1490134434788" xfId="23841" xr:uid="{00000000-0005-0000-0000-00005D570000}"/>
    <cellStyle name="style1490134434882" xfId="23842" xr:uid="{00000000-0005-0000-0000-00005E570000}"/>
    <cellStyle name="style1490134434975" xfId="23843" xr:uid="{00000000-0005-0000-0000-00005F570000}"/>
    <cellStyle name="style1490134435085" xfId="23844" xr:uid="{00000000-0005-0000-0000-000060570000}"/>
    <cellStyle name="style1490134435179" xfId="23845" xr:uid="{00000000-0005-0000-0000-000061570000}"/>
    <cellStyle name="style1490134435288" xfId="23846" xr:uid="{00000000-0005-0000-0000-000062570000}"/>
    <cellStyle name="style1490134435382" xfId="23847" xr:uid="{00000000-0005-0000-0000-000063570000}"/>
    <cellStyle name="style1490134435475" xfId="23848" xr:uid="{00000000-0005-0000-0000-000064570000}"/>
    <cellStyle name="style1490134435585" xfId="23849" xr:uid="{00000000-0005-0000-0000-000065570000}"/>
    <cellStyle name="style1490134435694" xfId="23850" xr:uid="{00000000-0005-0000-0000-000066570000}"/>
    <cellStyle name="style1490134435788" xfId="23851" xr:uid="{00000000-0005-0000-0000-000067570000}"/>
    <cellStyle name="style1490134435944" xfId="23852" xr:uid="{00000000-0005-0000-0000-000068570000}"/>
    <cellStyle name="style1490134436054" xfId="23853" xr:uid="{00000000-0005-0000-0000-000069570000}"/>
    <cellStyle name="style1490134436273" xfId="23854" xr:uid="{00000000-0005-0000-0000-00006A570000}"/>
    <cellStyle name="style1490134436538" xfId="23855" xr:uid="{00000000-0005-0000-0000-00006B570000}"/>
    <cellStyle name="style1490134436773" xfId="23856" xr:uid="{00000000-0005-0000-0000-00006C570000}"/>
    <cellStyle name="style1490134436882" xfId="23857" xr:uid="{00000000-0005-0000-0000-00006D570000}"/>
    <cellStyle name="style1490134436976" xfId="23858" xr:uid="{00000000-0005-0000-0000-00006E570000}"/>
    <cellStyle name="style1490134437085" xfId="23859" xr:uid="{00000000-0005-0000-0000-00006F570000}"/>
    <cellStyle name="style1490134437194" xfId="23860" xr:uid="{00000000-0005-0000-0000-000070570000}"/>
    <cellStyle name="style1490134437304" xfId="23861" xr:uid="{00000000-0005-0000-0000-000071570000}"/>
    <cellStyle name="style1490134437398" xfId="23862" xr:uid="{00000000-0005-0000-0000-000072570000}"/>
    <cellStyle name="style1490134437491" xfId="23863" xr:uid="{00000000-0005-0000-0000-000073570000}"/>
    <cellStyle name="style1490134437594" xfId="23864" xr:uid="{00000000-0005-0000-0000-000074570000}"/>
    <cellStyle name="style1490134437688" xfId="23865" xr:uid="{00000000-0005-0000-0000-000075570000}"/>
    <cellStyle name="style1490134437844" xfId="23866" xr:uid="{00000000-0005-0000-0000-000076570000}"/>
    <cellStyle name="style1490134437938" xfId="23867" xr:uid="{00000000-0005-0000-0000-000077570000}"/>
    <cellStyle name="style1490134438032" xfId="23868" xr:uid="{00000000-0005-0000-0000-000078570000}"/>
    <cellStyle name="style1490134438126" xfId="23869" xr:uid="{00000000-0005-0000-0000-000079570000}"/>
    <cellStyle name="style1490134438235" xfId="23870" xr:uid="{00000000-0005-0000-0000-00007A570000}"/>
    <cellStyle name="style1490134438313" xfId="23871" xr:uid="{00000000-0005-0000-0000-00007B570000}"/>
    <cellStyle name="style1490134438391" xfId="23872" xr:uid="{00000000-0005-0000-0000-00007C570000}"/>
    <cellStyle name="style1490134438485" xfId="23873" xr:uid="{00000000-0005-0000-0000-00007D570000}"/>
    <cellStyle name="style1490134438563" xfId="23874" xr:uid="{00000000-0005-0000-0000-00007E570000}"/>
    <cellStyle name="style1490134438641" xfId="23875" xr:uid="{00000000-0005-0000-0000-00007F570000}"/>
    <cellStyle name="style1490134438720" xfId="23876" xr:uid="{00000000-0005-0000-0000-000080570000}"/>
    <cellStyle name="style1490134438798" xfId="23877" xr:uid="{00000000-0005-0000-0000-000081570000}"/>
    <cellStyle name="style1490134438954" xfId="23878" xr:uid="{00000000-0005-0000-0000-000082570000}"/>
    <cellStyle name="style1490134439032" xfId="23879" xr:uid="{00000000-0005-0000-0000-000083570000}"/>
    <cellStyle name="style1490134439110" xfId="23880" xr:uid="{00000000-0005-0000-0000-000084570000}"/>
    <cellStyle name="style1490134439188" xfId="23881" xr:uid="{00000000-0005-0000-0000-000085570000}"/>
    <cellStyle name="style1490134478946" xfId="23882" xr:uid="{00000000-0005-0000-0000-000086570000}"/>
    <cellStyle name="style1490134479071" xfId="23883" xr:uid="{00000000-0005-0000-0000-000087570000}"/>
    <cellStyle name="style1490134479180" xfId="23884" xr:uid="{00000000-0005-0000-0000-000088570000}"/>
    <cellStyle name="style1490134479289" xfId="23885" xr:uid="{00000000-0005-0000-0000-000089570000}"/>
    <cellStyle name="style1490134479383" xfId="23886" xr:uid="{00000000-0005-0000-0000-00008A570000}"/>
    <cellStyle name="style1490134479493" xfId="23887" xr:uid="{00000000-0005-0000-0000-00008B570000}"/>
    <cellStyle name="style1490134479587" xfId="23888" xr:uid="{00000000-0005-0000-0000-00008C570000}"/>
    <cellStyle name="style1490134479680" xfId="23889" xr:uid="{00000000-0005-0000-0000-00008D570000}"/>
    <cellStyle name="style1490134479774" xfId="23890" xr:uid="{00000000-0005-0000-0000-00008E570000}"/>
    <cellStyle name="style1490134479868" xfId="23891" xr:uid="{00000000-0005-0000-0000-00008F570000}"/>
    <cellStyle name="style1490134479977" xfId="23892" xr:uid="{00000000-0005-0000-0000-000090570000}"/>
    <cellStyle name="style1490134480087" xfId="23893" xr:uid="{00000000-0005-0000-0000-000091570000}"/>
    <cellStyle name="style1490134480180" xfId="23894" xr:uid="{00000000-0005-0000-0000-000092570000}"/>
    <cellStyle name="style1490134480274" xfId="23895" xr:uid="{00000000-0005-0000-0000-000093570000}"/>
    <cellStyle name="style1490134480368" xfId="23896" xr:uid="{00000000-0005-0000-0000-000094570000}"/>
    <cellStyle name="style1490134480493" xfId="23897" xr:uid="{00000000-0005-0000-0000-000095570000}"/>
    <cellStyle name="style1490134480618" xfId="23898" xr:uid="{00000000-0005-0000-0000-000096570000}"/>
    <cellStyle name="style1490134480727" xfId="23899" xr:uid="{00000000-0005-0000-0000-000097570000}"/>
    <cellStyle name="style1490134480837" xfId="23900" xr:uid="{00000000-0005-0000-0000-000098570000}"/>
    <cellStyle name="style1490134480930" xfId="23901" xr:uid="{00000000-0005-0000-0000-000099570000}"/>
    <cellStyle name="style1490134481024" xfId="23902" xr:uid="{00000000-0005-0000-0000-00009A570000}"/>
    <cellStyle name="style1490134481118" xfId="23903" xr:uid="{00000000-0005-0000-0000-00009B570000}"/>
    <cellStyle name="style1490134481227" xfId="23904" xr:uid="{00000000-0005-0000-0000-00009C570000}"/>
    <cellStyle name="style1490134481321" xfId="23905" xr:uid="{00000000-0005-0000-0000-00009D570000}"/>
    <cellStyle name="style1490134481415" xfId="23906" xr:uid="{00000000-0005-0000-0000-00009E570000}"/>
    <cellStyle name="style1490134481509" xfId="23907" xr:uid="{00000000-0005-0000-0000-00009F570000}"/>
    <cellStyle name="style1490134481618" xfId="23908" xr:uid="{00000000-0005-0000-0000-0000A0570000}"/>
    <cellStyle name="style1490134481728" xfId="23909" xr:uid="{00000000-0005-0000-0000-0000A1570000}"/>
    <cellStyle name="style1490134481821" xfId="23910" xr:uid="{00000000-0005-0000-0000-0000A2570000}"/>
    <cellStyle name="style1490134481931" xfId="23911" xr:uid="{00000000-0005-0000-0000-0000A3570000}"/>
    <cellStyle name="style1490134482040" xfId="23912" xr:uid="{00000000-0005-0000-0000-0000A4570000}"/>
    <cellStyle name="style1490134482134" xfId="23913" xr:uid="{00000000-0005-0000-0000-0000A5570000}"/>
    <cellStyle name="style1490134482228" xfId="23914" xr:uid="{00000000-0005-0000-0000-0000A6570000}"/>
    <cellStyle name="style1490134482322" xfId="23915" xr:uid="{00000000-0005-0000-0000-0000A7570000}"/>
    <cellStyle name="style1490134522191" xfId="23916" xr:uid="{00000000-0005-0000-0000-0000A8570000}"/>
    <cellStyle name="style1490134522285" xfId="23917" xr:uid="{00000000-0005-0000-0000-0000A9570000}"/>
    <cellStyle name="style1490134522395" xfId="23918" xr:uid="{00000000-0005-0000-0000-0000AA570000}"/>
    <cellStyle name="style1490134522488" xfId="23919" xr:uid="{00000000-0005-0000-0000-0000AB570000}"/>
    <cellStyle name="style1490134522582" xfId="23920" xr:uid="{00000000-0005-0000-0000-0000AC570000}"/>
    <cellStyle name="style1490134522676" xfId="23921" xr:uid="{00000000-0005-0000-0000-0000AD570000}"/>
    <cellStyle name="style1490134522770" xfId="23922" xr:uid="{00000000-0005-0000-0000-0000AE570000}"/>
    <cellStyle name="style1490134522864" xfId="23923" xr:uid="{00000000-0005-0000-0000-0000AF570000}"/>
    <cellStyle name="style1490134522973" xfId="23924" xr:uid="{00000000-0005-0000-0000-0000B0570000}"/>
    <cellStyle name="style1490134523067" xfId="23925" xr:uid="{00000000-0005-0000-0000-0000B1570000}"/>
    <cellStyle name="style1490134523161" xfId="23926" xr:uid="{00000000-0005-0000-0000-0000B2570000}"/>
    <cellStyle name="style1490134523301" xfId="23927" xr:uid="{00000000-0005-0000-0000-0000B3570000}"/>
    <cellStyle name="style1490134523395" xfId="23928" xr:uid="{00000000-0005-0000-0000-0000B4570000}"/>
    <cellStyle name="style1490134523489" xfId="23929" xr:uid="{00000000-0005-0000-0000-0000B5570000}"/>
    <cellStyle name="style1490134523598" xfId="23930" xr:uid="{00000000-0005-0000-0000-0000B6570000}"/>
    <cellStyle name="style1490134523692" xfId="23931" xr:uid="{00000000-0005-0000-0000-0000B7570000}"/>
    <cellStyle name="style1490134523833" xfId="23932" xr:uid="{00000000-0005-0000-0000-0000B8570000}"/>
    <cellStyle name="style1490134523942" xfId="23933" xr:uid="{00000000-0005-0000-0000-0000B9570000}"/>
    <cellStyle name="style1490134524036" xfId="23934" xr:uid="{00000000-0005-0000-0000-0000BA570000}"/>
    <cellStyle name="style1490134524129" xfId="23935" xr:uid="{00000000-0005-0000-0000-0000BB570000}"/>
    <cellStyle name="style1490134524223" xfId="23936" xr:uid="{00000000-0005-0000-0000-0000BC570000}"/>
    <cellStyle name="style1490134524317" xfId="23937" xr:uid="{00000000-0005-0000-0000-0000BD570000}"/>
    <cellStyle name="style1490134524411" xfId="23938" xr:uid="{00000000-0005-0000-0000-0000BE570000}"/>
    <cellStyle name="style1490134524504" xfId="23939" xr:uid="{00000000-0005-0000-0000-0000BF570000}"/>
    <cellStyle name="style1490134524599" xfId="23940" xr:uid="{00000000-0005-0000-0000-0000C0570000}"/>
    <cellStyle name="style1490134524693" xfId="23941" xr:uid="{00000000-0005-0000-0000-0000C1570000}"/>
    <cellStyle name="style1490134524787" xfId="23942" xr:uid="{00000000-0005-0000-0000-0000C2570000}"/>
    <cellStyle name="style1490134524912" xfId="23943" xr:uid="{00000000-0005-0000-0000-0000C3570000}"/>
    <cellStyle name="style1490134525021" xfId="23944" xr:uid="{00000000-0005-0000-0000-0000C4570000}"/>
    <cellStyle name="style1490134525115" xfId="23945" xr:uid="{00000000-0005-0000-0000-0000C5570000}"/>
    <cellStyle name="style1490134525209" xfId="23946" xr:uid="{00000000-0005-0000-0000-0000C6570000}"/>
    <cellStyle name="style1490134525302" xfId="23947" xr:uid="{00000000-0005-0000-0000-0000C7570000}"/>
    <cellStyle name="style1490134525396" xfId="23948" xr:uid="{00000000-0005-0000-0000-0000C8570000}"/>
    <cellStyle name="style1490134525490" xfId="23949" xr:uid="{00000000-0005-0000-0000-0000C9570000}"/>
    <cellStyle name="style1490134525599" xfId="23950" xr:uid="{00000000-0005-0000-0000-0000CA570000}"/>
    <cellStyle name="style1490134525677" xfId="23951" xr:uid="{00000000-0005-0000-0000-0000CB570000}"/>
    <cellStyle name="style1490134525755" xfId="23952" xr:uid="{00000000-0005-0000-0000-0000CC570000}"/>
    <cellStyle name="style1490134525849" xfId="23953" xr:uid="{00000000-0005-0000-0000-0000CD570000}"/>
    <cellStyle name="style1490134525927" xfId="23954" xr:uid="{00000000-0005-0000-0000-0000CE570000}"/>
    <cellStyle name="style1490134526005" xfId="23955" xr:uid="{00000000-0005-0000-0000-0000CF570000}"/>
    <cellStyle name="style1490134526084" xfId="23956" xr:uid="{00000000-0005-0000-0000-0000D0570000}"/>
    <cellStyle name="style1490134526162" xfId="23957" xr:uid="{00000000-0005-0000-0000-0000D1570000}"/>
    <cellStyle name="style1490134526271" xfId="23958" xr:uid="{00000000-0005-0000-0000-0000D2570000}"/>
    <cellStyle name="style1490134526349" xfId="23959" xr:uid="{00000000-0005-0000-0000-0000D3570000}"/>
    <cellStyle name="style1490134526427" xfId="23960" xr:uid="{00000000-0005-0000-0000-0000D4570000}"/>
    <cellStyle name="style1490134526521" xfId="23961" xr:uid="{00000000-0005-0000-0000-0000D5570000}"/>
    <cellStyle name="style1490134567100" xfId="23962" xr:uid="{00000000-0005-0000-0000-0000D6570000}"/>
    <cellStyle name="style1490134567210" xfId="23963" xr:uid="{00000000-0005-0000-0000-0000D7570000}"/>
    <cellStyle name="style1490134567304" xfId="23964" xr:uid="{00000000-0005-0000-0000-0000D8570000}"/>
    <cellStyle name="style1490134567397" xfId="23965" xr:uid="{00000000-0005-0000-0000-0000D9570000}"/>
    <cellStyle name="style1490134567491" xfId="23966" xr:uid="{00000000-0005-0000-0000-0000DA570000}"/>
    <cellStyle name="style1490134567585" xfId="23967" xr:uid="{00000000-0005-0000-0000-0000DB570000}"/>
    <cellStyle name="style1490134567679" xfId="23968" xr:uid="{00000000-0005-0000-0000-0000DC570000}"/>
    <cellStyle name="style1490134567773" xfId="23969" xr:uid="{00000000-0005-0000-0000-0000DD570000}"/>
    <cellStyle name="style1490134567882" xfId="23970" xr:uid="{00000000-0005-0000-0000-0000DE570000}"/>
    <cellStyle name="style1490134567976" xfId="23971" xr:uid="{00000000-0005-0000-0000-0000DF570000}"/>
    <cellStyle name="style1490134568069" xfId="23972" xr:uid="{00000000-0005-0000-0000-0000E0570000}"/>
    <cellStyle name="style1490134568179" xfId="23973" xr:uid="{00000000-0005-0000-0000-0000E1570000}"/>
    <cellStyle name="style1490134568288" xfId="23974" xr:uid="{00000000-0005-0000-0000-0000E2570000}"/>
    <cellStyle name="style1490134568382" xfId="23975" xr:uid="{00000000-0005-0000-0000-0000E3570000}"/>
    <cellStyle name="style1490134568491" xfId="23976" xr:uid="{00000000-0005-0000-0000-0000E4570000}"/>
    <cellStyle name="style1490134568585" xfId="23977" xr:uid="{00000000-0005-0000-0000-0000E5570000}"/>
    <cellStyle name="style1490134568710" xfId="23978" xr:uid="{00000000-0005-0000-0000-0000E6570000}"/>
    <cellStyle name="style1490134568835" xfId="23979" xr:uid="{00000000-0005-0000-0000-0000E7570000}"/>
    <cellStyle name="style1490134568929" xfId="23980" xr:uid="{00000000-0005-0000-0000-0000E8570000}"/>
    <cellStyle name="style1490134569023" xfId="23981" xr:uid="{00000000-0005-0000-0000-0000E9570000}"/>
    <cellStyle name="style1490134569116" xfId="23982" xr:uid="{00000000-0005-0000-0000-0000EA570000}"/>
    <cellStyle name="style1490134569210" xfId="23983" xr:uid="{00000000-0005-0000-0000-0000EB570000}"/>
    <cellStyle name="style1490134569304" xfId="23984" xr:uid="{00000000-0005-0000-0000-0000EC570000}"/>
    <cellStyle name="style1490134569398" xfId="23985" xr:uid="{00000000-0005-0000-0000-0000ED570000}"/>
    <cellStyle name="style1490134569491" xfId="23986" xr:uid="{00000000-0005-0000-0000-0000EE570000}"/>
    <cellStyle name="style1490134569585" xfId="23987" xr:uid="{00000000-0005-0000-0000-0000EF570000}"/>
    <cellStyle name="style1490134569695" xfId="23988" xr:uid="{00000000-0005-0000-0000-0000F0570000}"/>
    <cellStyle name="style1490134569788" xfId="23989" xr:uid="{00000000-0005-0000-0000-0000F1570000}"/>
    <cellStyle name="style1490134569882" xfId="23990" xr:uid="{00000000-0005-0000-0000-0000F2570000}"/>
    <cellStyle name="style1490134569976" xfId="23991" xr:uid="{00000000-0005-0000-0000-0000F3570000}"/>
    <cellStyle name="style1490134570085" xfId="23992" xr:uid="{00000000-0005-0000-0000-0000F4570000}"/>
    <cellStyle name="style1490134570195" xfId="23993" xr:uid="{00000000-0005-0000-0000-0000F5570000}"/>
    <cellStyle name="style1490134570273" xfId="23994" xr:uid="{00000000-0005-0000-0000-0000F6570000}"/>
    <cellStyle name="style1490134570351" xfId="23995" xr:uid="{00000000-0005-0000-0000-0000F7570000}"/>
    <cellStyle name="style1490134570429" xfId="23996" xr:uid="{00000000-0005-0000-0000-0000F8570000}"/>
    <cellStyle name="style1490134570507" xfId="23997" xr:uid="{00000000-0005-0000-0000-0000F9570000}"/>
    <cellStyle name="style1490134570585" xfId="23998" xr:uid="{00000000-0005-0000-0000-0000FA570000}"/>
    <cellStyle name="style1490134570664" xfId="23999" xr:uid="{00000000-0005-0000-0000-0000FB570000}"/>
    <cellStyle name="style1490134570742" xfId="24000" xr:uid="{00000000-0005-0000-0000-0000FC570000}"/>
    <cellStyle name="style1490134570836" xfId="24001" xr:uid="{00000000-0005-0000-0000-0000FD570000}"/>
    <cellStyle name="style1490134570914" xfId="24002" xr:uid="{00000000-0005-0000-0000-0000FE570000}"/>
    <cellStyle name="style1490134570992" xfId="24003" xr:uid="{00000000-0005-0000-0000-0000FF570000}"/>
    <cellStyle name="style1490134571070" xfId="24004" xr:uid="{00000000-0005-0000-0000-000000580000}"/>
    <cellStyle name="style1490134610434" xfId="24005" xr:uid="{00000000-0005-0000-0000-000001580000}"/>
    <cellStyle name="style1490134610543" xfId="24006" xr:uid="{00000000-0005-0000-0000-000002580000}"/>
    <cellStyle name="style1490134610653" xfId="24007" xr:uid="{00000000-0005-0000-0000-000003580000}"/>
    <cellStyle name="style1490134610747" xfId="24008" xr:uid="{00000000-0005-0000-0000-000004580000}"/>
    <cellStyle name="style1490134610841" xfId="24009" xr:uid="{00000000-0005-0000-0000-000005580000}"/>
    <cellStyle name="style1490134610950" xfId="24010" xr:uid="{00000000-0005-0000-0000-000006580000}"/>
    <cellStyle name="style1490134611059" xfId="24011" xr:uid="{00000000-0005-0000-0000-000007580000}"/>
    <cellStyle name="style1490134611153" xfId="24012" xr:uid="{00000000-0005-0000-0000-000008580000}"/>
    <cellStyle name="style1490134611262" xfId="24013" xr:uid="{00000000-0005-0000-0000-000009580000}"/>
    <cellStyle name="style1490134611341" xfId="24014" xr:uid="{00000000-0005-0000-0000-00000A580000}"/>
    <cellStyle name="style1490134611450" xfId="24015" xr:uid="{00000000-0005-0000-0000-00000B580000}"/>
    <cellStyle name="style1490134611544" xfId="24016" xr:uid="{00000000-0005-0000-0000-00000C580000}"/>
    <cellStyle name="style1490134611637" xfId="24017" xr:uid="{00000000-0005-0000-0000-00000D580000}"/>
    <cellStyle name="style1490134611731" xfId="24018" xr:uid="{00000000-0005-0000-0000-00000E580000}"/>
    <cellStyle name="style1490134611841" xfId="24019" xr:uid="{00000000-0005-0000-0000-00000F580000}"/>
    <cellStyle name="style1490134611981" xfId="24020" xr:uid="{00000000-0005-0000-0000-000010580000}"/>
    <cellStyle name="style1490134612122" xfId="24021" xr:uid="{00000000-0005-0000-0000-000011580000}"/>
    <cellStyle name="style1490134612231" xfId="24022" xr:uid="{00000000-0005-0000-0000-000012580000}"/>
    <cellStyle name="style1490134612341" xfId="24023" xr:uid="{00000000-0005-0000-0000-000013580000}"/>
    <cellStyle name="style1490134612450" xfId="24024" xr:uid="{00000000-0005-0000-0000-000014580000}"/>
    <cellStyle name="style1490134651883" xfId="24025" xr:uid="{00000000-0005-0000-0000-000015580000}"/>
    <cellStyle name="style1490134651993" xfId="24026" xr:uid="{00000000-0005-0000-0000-000016580000}"/>
    <cellStyle name="style1490134652086" xfId="24027" xr:uid="{00000000-0005-0000-0000-000017580000}"/>
    <cellStyle name="style1490134652180" xfId="24028" xr:uid="{00000000-0005-0000-0000-000018580000}"/>
    <cellStyle name="style1490134652290" xfId="24029" xr:uid="{00000000-0005-0000-0000-000019580000}"/>
    <cellStyle name="style1490134652368" xfId="24030" xr:uid="{00000000-0005-0000-0000-00001A580000}"/>
    <cellStyle name="style1490134652446" xfId="24031" xr:uid="{00000000-0005-0000-0000-00001B580000}"/>
    <cellStyle name="style1490134652540" xfId="24032" xr:uid="{00000000-0005-0000-0000-00001C580000}"/>
    <cellStyle name="style1490134652633" xfId="24033" xr:uid="{00000000-0005-0000-0000-00001D580000}"/>
    <cellStyle name="style1490134652727" xfId="24034" xr:uid="{00000000-0005-0000-0000-00001E580000}"/>
    <cellStyle name="style1490134652821" xfId="24035" xr:uid="{00000000-0005-0000-0000-00001F580000}"/>
    <cellStyle name="style1490134652915" xfId="24036" xr:uid="{00000000-0005-0000-0000-000020580000}"/>
    <cellStyle name="style1490134653024" xfId="24037" xr:uid="{00000000-0005-0000-0000-000021580000}"/>
    <cellStyle name="style1490134653118" xfId="24038" xr:uid="{00000000-0005-0000-0000-000022580000}"/>
    <cellStyle name="style1490134653212" xfId="24039" xr:uid="{00000000-0005-0000-0000-000023580000}"/>
    <cellStyle name="style1490134653305" xfId="24040" xr:uid="{00000000-0005-0000-0000-000024580000}"/>
    <cellStyle name="style1490134653399" xfId="24041" xr:uid="{00000000-0005-0000-0000-000025580000}"/>
    <cellStyle name="style1490134653524" xfId="24042" xr:uid="{00000000-0005-0000-0000-000026580000}"/>
    <cellStyle name="style1490134653634" xfId="24043" xr:uid="{00000000-0005-0000-0000-000027580000}"/>
    <cellStyle name="style1490134653743" xfId="24044" xr:uid="{00000000-0005-0000-0000-000028580000}"/>
    <cellStyle name="style1490134653837" xfId="24045" xr:uid="{00000000-0005-0000-0000-000029580000}"/>
    <cellStyle name="style1490134653931" xfId="24046" xr:uid="{00000000-0005-0000-0000-00002A580000}"/>
    <cellStyle name="style1490134654024" xfId="24047" xr:uid="{00000000-0005-0000-0000-00002B580000}"/>
    <cellStyle name="style1490134654134" xfId="24048" xr:uid="{00000000-0005-0000-0000-00002C580000}"/>
    <cellStyle name="style1490134654212" xfId="24049" xr:uid="{00000000-0005-0000-0000-00002D580000}"/>
    <cellStyle name="style1490134654321" xfId="24050" xr:uid="{00000000-0005-0000-0000-00002E580000}"/>
    <cellStyle name="style1490134654415" xfId="24051" xr:uid="{00000000-0005-0000-0000-00002F580000}"/>
    <cellStyle name="style1490134654509" xfId="24052" xr:uid="{00000000-0005-0000-0000-000030580000}"/>
    <cellStyle name="style1490134654602" xfId="24053" xr:uid="{00000000-0005-0000-0000-000031580000}"/>
    <cellStyle name="style1490134654696" xfId="24054" xr:uid="{00000000-0005-0000-0000-000032580000}"/>
    <cellStyle name="style1490134654790" xfId="24055" xr:uid="{00000000-0005-0000-0000-000033580000}"/>
    <cellStyle name="style1490134654899" xfId="24056" xr:uid="{00000000-0005-0000-0000-000034580000}"/>
    <cellStyle name="style1490134654993" xfId="24057" xr:uid="{00000000-0005-0000-0000-000035580000}"/>
    <cellStyle name="style1490134655087" xfId="24058" xr:uid="{00000000-0005-0000-0000-000036580000}"/>
    <cellStyle name="style1490134655181" xfId="24059" xr:uid="{00000000-0005-0000-0000-000037580000}"/>
    <cellStyle name="style1490134694833" xfId="24060" xr:uid="{00000000-0005-0000-0000-000038580000}"/>
    <cellStyle name="style1490134694942" xfId="24061" xr:uid="{00000000-0005-0000-0000-000039580000}"/>
    <cellStyle name="style1490134695036" xfId="24062" xr:uid="{00000000-0005-0000-0000-00003A580000}"/>
    <cellStyle name="style1490134695130" xfId="24063" xr:uid="{00000000-0005-0000-0000-00003B580000}"/>
    <cellStyle name="style1490134695224" xfId="24064" xr:uid="{00000000-0005-0000-0000-00003C580000}"/>
    <cellStyle name="style1490134695302" xfId="24065" xr:uid="{00000000-0005-0000-0000-00003D580000}"/>
    <cellStyle name="style1490134695380" xfId="24066" xr:uid="{00000000-0005-0000-0000-00003E580000}"/>
    <cellStyle name="style1490134695474" xfId="24067" xr:uid="{00000000-0005-0000-0000-00003F580000}"/>
    <cellStyle name="style1490134695567" xfId="24068" xr:uid="{00000000-0005-0000-0000-000040580000}"/>
    <cellStyle name="style1490134695661" xfId="24069" xr:uid="{00000000-0005-0000-0000-000041580000}"/>
    <cellStyle name="style1490134695755" xfId="24070" xr:uid="{00000000-0005-0000-0000-000042580000}"/>
    <cellStyle name="style1490134695864" xfId="24071" xr:uid="{00000000-0005-0000-0000-000043580000}"/>
    <cellStyle name="style1490134695958" xfId="24072" xr:uid="{00000000-0005-0000-0000-000044580000}"/>
    <cellStyle name="style1490134696052" xfId="24073" xr:uid="{00000000-0005-0000-0000-000045580000}"/>
    <cellStyle name="style1490134696146" xfId="24074" xr:uid="{00000000-0005-0000-0000-000046580000}"/>
    <cellStyle name="style1490134696224" xfId="24075" xr:uid="{00000000-0005-0000-0000-000047580000}"/>
    <cellStyle name="style1490134696318" xfId="24076" xr:uid="{00000000-0005-0000-0000-000048580000}"/>
    <cellStyle name="style1490134696458" xfId="24077" xr:uid="{00000000-0005-0000-0000-000049580000}"/>
    <cellStyle name="style1490134696552" xfId="24078" xr:uid="{00000000-0005-0000-0000-00004A580000}"/>
    <cellStyle name="style1490134696646" xfId="24079" xr:uid="{00000000-0005-0000-0000-00004B580000}"/>
    <cellStyle name="style1490134696755" xfId="24080" xr:uid="{00000000-0005-0000-0000-00004C580000}"/>
    <cellStyle name="style1490134696849" xfId="24081" xr:uid="{00000000-0005-0000-0000-00004D580000}"/>
    <cellStyle name="style1490134696943" xfId="24082" xr:uid="{00000000-0005-0000-0000-00004E580000}"/>
    <cellStyle name="style1490134697052" xfId="24083" xr:uid="{00000000-0005-0000-0000-00004F580000}"/>
    <cellStyle name="style1490134697146" xfId="24084" xr:uid="{00000000-0005-0000-0000-000050580000}"/>
    <cellStyle name="style1490134697240" xfId="24085" xr:uid="{00000000-0005-0000-0000-000051580000}"/>
    <cellStyle name="style1490134697333" xfId="24086" xr:uid="{00000000-0005-0000-0000-000052580000}"/>
    <cellStyle name="style1490134697427" xfId="24087" xr:uid="{00000000-0005-0000-0000-000053580000}"/>
    <cellStyle name="style1490134697521" xfId="24088" xr:uid="{00000000-0005-0000-0000-000054580000}"/>
    <cellStyle name="style1490134697599" xfId="24089" xr:uid="{00000000-0005-0000-0000-000055580000}"/>
    <cellStyle name="style1490134697693" xfId="24090" xr:uid="{00000000-0005-0000-0000-000056580000}"/>
    <cellStyle name="style1490134697802" xfId="24091" xr:uid="{00000000-0005-0000-0000-000057580000}"/>
    <cellStyle name="style1490134697896" xfId="24092" xr:uid="{00000000-0005-0000-0000-000058580000}"/>
    <cellStyle name="style1490134697990" xfId="24093" xr:uid="{00000000-0005-0000-0000-000059580000}"/>
    <cellStyle name="style1490134698083" xfId="24094" xr:uid="{00000000-0005-0000-0000-00005A580000}"/>
    <cellStyle name="style1490134698193" xfId="24095" xr:uid="{00000000-0005-0000-0000-00005B580000}"/>
    <cellStyle name="style1490136423830" xfId="24096" xr:uid="{00000000-0005-0000-0000-00005C580000}"/>
    <cellStyle name="style1490136423955" xfId="24097" xr:uid="{00000000-0005-0000-0000-00005D580000}"/>
    <cellStyle name="style1490136424064" xfId="24098" xr:uid="{00000000-0005-0000-0000-00005E580000}"/>
    <cellStyle name="style1490136424174" xfId="24099" xr:uid="{00000000-0005-0000-0000-00005F580000}"/>
    <cellStyle name="style1490136424299" xfId="24100" xr:uid="{00000000-0005-0000-0000-000060580000}"/>
    <cellStyle name="style1490136424408" xfId="24101" xr:uid="{00000000-0005-0000-0000-000061580000}"/>
    <cellStyle name="style1490136424533" xfId="24102" xr:uid="{00000000-0005-0000-0000-000062580000}"/>
    <cellStyle name="style1490136424643" xfId="24103" xr:uid="{00000000-0005-0000-0000-000063580000}"/>
    <cellStyle name="style1490136424752" xfId="24104" xr:uid="{00000000-0005-0000-0000-000064580000}"/>
    <cellStyle name="style1490136424877" xfId="24105" xr:uid="{00000000-0005-0000-0000-000065580000}"/>
    <cellStyle name="style1490136425002" xfId="24106" xr:uid="{00000000-0005-0000-0000-000066580000}"/>
    <cellStyle name="style1490136425111" xfId="24107" xr:uid="{00000000-0005-0000-0000-000067580000}"/>
    <cellStyle name="style1490136425221" xfId="24108" xr:uid="{00000000-0005-0000-0000-000068580000}"/>
    <cellStyle name="style1490136425346" xfId="24109" xr:uid="{00000000-0005-0000-0000-000069580000}"/>
    <cellStyle name="style1490136425612" xfId="24110" xr:uid="{00000000-0005-0000-0000-00006A580000}"/>
    <cellStyle name="style1490136425721" xfId="24111" xr:uid="{00000000-0005-0000-0000-00006B580000}"/>
    <cellStyle name="style1490136425831" xfId="24112" xr:uid="{00000000-0005-0000-0000-00006C580000}"/>
    <cellStyle name="style1490136425940" xfId="24113" xr:uid="{00000000-0005-0000-0000-00006D580000}"/>
    <cellStyle name="style1490136426065" xfId="24114" xr:uid="{00000000-0005-0000-0000-00006E580000}"/>
    <cellStyle name="style1490136426180" xfId="24115" xr:uid="{00000000-0005-0000-0000-00006F580000}"/>
    <cellStyle name="style1490136426287" xfId="24116" xr:uid="{00000000-0005-0000-0000-000070580000}"/>
    <cellStyle name="style1490136426396" xfId="24117" xr:uid="{00000000-0005-0000-0000-000071580000}"/>
    <cellStyle name="style1490136426521" xfId="24118" xr:uid="{00000000-0005-0000-0000-000072580000}"/>
    <cellStyle name="style1490136426630" xfId="24119" xr:uid="{00000000-0005-0000-0000-000073580000}"/>
    <cellStyle name="style1490136426740" xfId="24120" xr:uid="{00000000-0005-0000-0000-000074580000}"/>
    <cellStyle name="style1490136426865" xfId="24121" xr:uid="{00000000-0005-0000-0000-000075580000}"/>
    <cellStyle name="style1490136426974" xfId="24122" xr:uid="{00000000-0005-0000-0000-000076580000}"/>
    <cellStyle name="style1490136427099" xfId="24123" xr:uid="{00000000-0005-0000-0000-000077580000}"/>
    <cellStyle name="style1490136427224" xfId="24124" xr:uid="{00000000-0005-0000-0000-000078580000}"/>
    <cellStyle name="style1490136427334" xfId="24125" xr:uid="{00000000-0005-0000-0000-000079580000}"/>
    <cellStyle name="style1490136427459" xfId="24126" xr:uid="{00000000-0005-0000-0000-00007A580000}"/>
    <cellStyle name="style1490136468254" xfId="24127" xr:uid="{00000000-0005-0000-0000-00007B580000}"/>
    <cellStyle name="style1490136468364" xfId="24128" xr:uid="{00000000-0005-0000-0000-00007C580000}"/>
    <cellStyle name="style1490136468457" xfId="24129" xr:uid="{00000000-0005-0000-0000-00007D580000}"/>
    <cellStyle name="style1490136468551" xfId="24130" xr:uid="{00000000-0005-0000-0000-00007E580000}"/>
    <cellStyle name="style1490136468646" xfId="24131" xr:uid="{00000000-0005-0000-0000-00007F580000}"/>
    <cellStyle name="style1490136468740" xfId="24132" xr:uid="{00000000-0005-0000-0000-000080580000}"/>
    <cellStyle name="style1490136468834" xfId="24133" xr:uid="{00000000-0005-0000-0000-000081580000}"/>
    <cellStyle name="style1490136468927" xfId="24134" xr:uid="{00000000-0005-0000-0000-000082580000}"/>
    <cellStyle name="style1490136469021" xfId="24135" xr:uid="{00000000-0005-0000-0000-000083580000}"/>
    <cellStyle name="style1490136469130" xfId="24136" xr:uid="{00000000-0005-0000-0000-000084580000}"/>
    <cellStyle name="style1490136469224" xfId="24137" xr:uid="{00000000-0005-0000-0000-000085580000}"/>
    <cellStyle name="style1490136469334" xfId="24138" xr:uid="{00000000-0005-0000-0000-000086580000}"/>
    <cellStyle name="style1490136469443" xfId="24139" xr:uid="{00000000-0005-0000-0000-000087580000}"/>
    <cellStyle name="style1490136469537" xfId="24140" xr:uid="{00000000-0005-0000-0000-000088580000}"/>
    <cellStyle name="style1490136469646" xfId="24141" xr:uid="{00000000-0005-0000-0000-000089580000}"/>
    <cellStyle name="style1490136469740" xfId="24142" xr:uid="{00000000-0005-0000-0000-00008A580000}"/>
    <cellStyle name="style1490136469927" xfId="24143" xr:uid="{00000000-0005-0000-0000-00008B580000}"/>
    <cellStyle name="style1490136470068" xfId="24144" xr:uid="{00000000-0005-0000-0000-00008C580000}"/>
    <cellStyle name="style1490136470193" xfId="24145" xr:uid="{00000000-0005-0000-0000-00008D580000}"/>
    <cellStyle name="style1490136470287" xfId="24146" xr:uid="{00000000-0005-0000-0000-00008E580000}"/>
    <cellStyle name="style1490136470380" xfId="24147" xr:uid="{00000000-0005-0000-0000-00008F580000}"/>
    <cellStyle name="style1490136470490" xfId="24148" xr:uid="{00000000-0005-0000-0000-000090580000}"/>
    <cellStyle name="style1490136470584" xfId="24149" xr:uid="{00000000-0005-0000-0000-000091580000}"/>
    <cellStyle name="style1490136470693" xfId="24150" xr:uid="{00000000-0005-0000-0000-000092580000}"/>
    <cellStyle name="style1490136470787" xfId="24151" xr:uid="{00000000-0005-0000-0000-000093580000}"/>
    <cellStyle name="style1490136470881" xfId="24152" xr:uid="{00000000-0005-0000-0000-000094580000}"/>
    <cellStyle name="style1490136470990" xfId="24153" xr:uid="{00000000-0005-0000-0000-000095580000}"/>
    <cellStyle name="style1490136471131" xfId="24154" xr:uid="{00000000-0005-0000-0000-000096580000}"/>
    <cellStyle name="style1490136471240" xfId="24155" xr:uid="{00000000-0005-0000-0000-000097580000}"/>
    <cellStyle name="style1490136471334" xfId="24156" xr:uid="{00000000-0005-0000-0000-000098580000}"/>
    <cellStyle name="style1490136471427" xfId="24157" xr:uid="{00000000-0005-0000-0000-000099580000}"/>
    <cellStyle name="style1490136471552" xfId="24158" xr:uid="{00000000-0005-0000-0000-00009A580000}"/>
    <cellStyle name="style1490136471631" xfId="24159" xr:uid="{00000000-0005-0000-0000-00009B580000}"/>
    <cellStyle name="style1490136471709" xfId="24160" xr:uid="{00000000-0005-0000-0000-00009C580000}"/>
    <cellStyle name="style1490136471787" xfId="24161" xr:uid="{00000000-0005-0000-0000-00009D580000}"/>
    <cellStyle name="style1490136471865" xfId="24162" xr:uid="{00000000-0005-0000-0000-00009E580000}"/>
    <cellStyle name="style1490136471943" xfId="24163" xr:uid="{00000000-0005-0000-0000-00009F580000}"/>
    <cellStyle name="style1490136472022" xfId="24164" xr:uid="{00000000-0005-0000-0000-0000A0580000}"/>
    <cellStyle name="style1490136472115" xfId="24165" xr:uid="{00000000-0005-0000-0000-0000A1580000}"/>
    <cellStyle name="style1490136472287" xfId="24166" xr:uid="{00000000-0005-0000-0000-0000A2580000}"/>
    <cellStyle name="style1490136472381" xfId="24167" xr:uid="{00000000-0005-0000-0000-0000A3580000}"/>
    <cellStyle name="style1490136472490" xfId="24168" xr:uid="{00000000-0005-0000-0000-0000A4580000}"/>
    <cellStyle name="style1490136472584" xfId="24169" xr:uid="{00000000-0005-0000-0000-0000A5580000}"/>
    <cellStyle name="style1490136513297" xfId="24170" xr:uid="{00000000-0005-0000-0000-0000A6580000}"/>
    <cellStyle name="style1490136513406" xfId="24171" xr:uid="{00000000-0005-0000-0000-0000A7580000}"/>
    <cellStyle name="style1490136513500" xfId="24172" xr:uid="{00000000-0005-0000-0000-0000A8580000}"/>
    <cellStyle name="style1490136513609" xfId="24173" xr:uid="{00000000-0005-0000-0000-0000A9580000}"/>
    <cellStyle name="style1490136513703" xfId="24174" xr:uid="{00000000-0005-0000-0000-0000AA580000}"/>
    <cellStyle name="style1490136513797" xfId="24175" xr:uid="{00000000-0005-0000-0000-0000AB580000}"/>
    <cellStyle name="style1490136513906" xfId="24176" xr:uid="{00000000-0005-0000-0000-0000AC580000}"/>
    <cellStyle name="style1490136514000" xfId="24177" xr:uid="{00000000-0005-0000-0000-0000AD580000}"/>
    <cellStyle name="style1490136514094" xfId="24178" xr:uid="{00000000-0005-0000-0000-0000AE580000}"/>
    <cellStyle name="style1490136514187" xfId="24179" xr:uid="{00000000-0005-0000-0000-0000AF580000}"/>
    <cellStyle name="style1490136514328" xfId="24180" xr:uid="{00000000-0005-0000-0000-0000B0580000}"/>
    <cellStyle name="style1490136514422" xfId="24181" xr:uid="{00000000-0005-0000-0000-0000B1580000}"/>
    <cellStyle name="style1490136514531" xfId="24182" xr:uid="{00000000-0005-0000-0000-0000B2580000}"/>
    <cellStyle name="style1490136514625" xfId="24183" xr:uid="{00000000-0005-0000-0000-0000B3580000}"/>
    <cellStyle name="style1490136514734" xfId="24184" xr:uid="{00000000-0005-0000-0000-0000B4580000}"/>
    <cellStyle name="style1490136514906" xfId="24185" xr:uid="{00000000-0005-0000-0000-0000B5580000}"/>
    <cellStyle name="style1490136515063" xfId="24186" xr:uid="{00000000-0005-0000-0000-0000B6580000}"/>
    <cellStyle name="style1490136515156" xfId="24187" xr:uid="{00000000-0005-0000-0000-0000B7580000}"/>
    <cellStyle name="style1490136515250" xfId="24188" xr:uid="{00000000-0005-0000-0000-0000B8580000}"/>
    <cellStyle name="style1490136515359" xfId="24189" xr:uid="{00000000-0005-0000-0000-0000B9580000}"/>
    <cellStyle name="style1490136515453" xfId="24190" xr:uid="{00000000-0005-0000-0000-0000BA580000}"/>
    <cellStyle name="style1490136515547" xfId="24191" xr:uid="{00000000-0005-0000-0000-0000BB580000}"/>
    <cellStyle name="style1490136515656" xfId="24192" xr:uid="{00000000-0005-0000-0000-0000BC580000}"/>
    <cellStyle name="style1490136515751" xfId="24193" xr:uid="{00000000-0005-0000-0000-0000BD580000}"/>
    <cellStyle name="style1490136515844" xfId="24194" xr:uid="{00000000-0005-0000-0000-0000BE580000}"/>
    <cellStyle name="style1490136515954" xfId="24195" xr:uid="{00000000-0005-0000-0000-0000BF580000}"/>
    <cellStyle name="style1490136516048" xfId="24196" xr:uid="{00000000-0005-0000-0000-0000C0580000}"/>
    <cellStyle name="style1490136516173" xfId="24197" xr:uid="{00000000-0005-0000-0000-0000C1580000}"/>
    <cellStyle name="style1490136516266" xfId="24198" xr:uid="{00000000-0005-0000-0000-0000C2580000}"/>
    <cellStyle name="style1490136516376" xfId="24199" xr:uid="{00000000-0005-0000-0000-0000C3580000}"/>
    <cellStyle name="style1490136516469" xfId="24200" xr:uid="{00000000-0005-0000-0000-0000C4580000}"/>
    <cellStyle name="style1490136557779" xfId="24201" xr:uid="{00000000-0005-0000-0000-0000C5580000}"/>
    <cellStyle name="style1490136557888" xfId="24202" xr:uid="{00000000-0005-0000-0000-0000C6580000}"/>
    <cellStyle name="style1490136557982" xfId="24203" xr:uid="{00000000-0005-0000-0000-0000C7580000}"/>
    <cellStyle name="style1490136558076" xfId="24204" xr:uid="{00000000-0005-0000-0000-0000C8580000}"/>
    <cellStyle name="style1490136558169" xfId="24205" xr:uid="{00000000-0005-0000-0000-0000C9580000}"/>
    <cellStyle name="style1490136558263" xfId="24206" xr:uid="{00000000-0005-0000-0000-0000CA580000}"/>
    <cellStyle name="style1490136558372" xfId="24207" xr:uid="{00000000-0005-0000-0000-0000CB580000}"/>
    <cellStyle name="style1490136558466" xfId="24208" xr:uid="{00000000-0005-0000-0000-0000CC580000}"/>
    <cellStyle name="style1490136558576" xfId="24209" xr:uid="{00000000-0005-0000-0000-0000CD580000}"/>
    <cellStyle name="style1490136558669" xfId="24210" xr:uid="{00000000-0005-0000-0000-0000CE580000}"/>
    <cellStyle name="style1490136558763" xfId="24211" xr:uid="{00000000-0005-0000-0000-0000CF580000}"/>
    <cellStyle name="style1490136558872" xfId="24212" xr:uid="{00000000-0005-0000-0000-0000D0580000}"/>
    <cellStyle name="style1490136558982" xfId="24213" xr:uid="{00000000-0005-0000-0000-0000D1580000}"/>
    <cellStyle name="style1490136559076" xfId="24214" xr:uid="{00000000-0005-0000-0000-0000D2580000}"/>
    <cellStyle name="style1490136559185" xfId="24215" xr:uid="{00000000-0005-0000-0000-0000D3580000}"/>
    <cellStyle name="style1490136559279" xfId="24216" xr:uid="{00000000-0005-0000-0000-0000D4580000}"/>
    <cellStyle name="style1490136559497" xfId="24217" xr:uid="{00000000-0005-0000-0000-0000D5580000}"/>
    <cellStyle name="style1490136559623" xfId="24218" xr:uid="{00000000-0005-0000-0000-0000D6580000}"/>
    <cellStyle name="style1490136559717" xfId="24219" xr:uid="{00000000-0005-0000-0000-0000D7580000}"/>
    <cellStyle name="style1490136559826" xfId="24220" xr:uid="{00000000-0005-0000-0000-0000D8580000}"/>
    <cellStyle name="style1490136559920" xfId="24221" xr:uid="{00000000-0005-0000-0000-0000D9580000}"/>
    <cellStyle name="style1490136560014" xfId="24222" xr:uid="{00000000-0005-0000-0000-0000DA580000}"/>
    <cellStyle name="style1490136560123" xfId="24223" xr:uid="{00000000-0005-0000-0000-0000DB580000}"/>
    <cellStyle name="style1490136560217" xfId="24224" xr:uid="{00000000-0005-0000-0000-0000DC580000}"/>
    <cellStyle name="style1490136560311" xfId="24225" xr:uid="{00000000-0005-0000-0000-0000DD580000}"/>
    <cellStyle name="style1490136560420" xfId="24226" xr:uid="{00000000-0005-0000-0000-0000DE580000}"/>
    <cellStyle name="style1490136560514" xfId="24227" xr:uid="{00000000-0005-0000-0000-0000DF580000}"/>
    <cellStyle name="style1490136560654" xfId="24228" xr:uid="{00000000-0005-0000-0000-0000E0580000}"/>
    <cellStyle name="style1490136560748" xfId="24229" xr:uid="{00000000-0005-0000-0000-0000E1580000}"/>
    <cellStyle name="style1490136560842" xfId="24230" xr:uid="{00000000-0005-0000-0000-0000E2580000}"/>
    <cellStyle name="style1490136560936" xfId="24231" xr:uid="{00000000-0005-0000-0000-0000E3580000}"/>
    <cellStyle name="style1490136561045" xfId="24232" xr:uid="{00000000-0005-0000-0000-0000E4580000}"/>
    <cellStyle name="style1490136561123" xfId="24233" xr:uid="{00000000-0005-0000-0000-0000E5580000}"/>
    <cellStyle name="style1490136561201" xfId="24234" xr:uid="{00000000-0005-0000-0000-0000E6580000}"/>
    <cellStyle name="style1490136561295" xfId="24235" xr:uid="{00000000-0005-0000-0000-0000E7580000}"/>
    <cellStyle name="style1490136561373" xfId="24236" xr:uid="{00000000-0005-0000-0000-0000E8580000}"/>
    <cellStyle name="style1490136561451" xfId="24237" xr:uid="{00000000-0005-0000-0000-0000E9580000}"/>
    <cellStyle name="style1490136561529" xfId="24238" xr:uid="{00000000-0005-0000-0000-0000EA580000}"/>
    <cellStyle name="style1490136561607" xfId="24239" xr:uid="{00000000-0005-0000-0000-0000EB580000}"/>
    <cellStyle name="style1490136561733" xfId="24240" xr:uid="{00000000-0005-0000-0000-0000EC580000}"/>
    <cellStyle name="style1490136561811" xfId="24241" xr:uid="{00000000-0005-0000-0000-0000ED580000}"/>
    <cellStyle name="style1490136561889" xfId="24242" xr:uid="{00000000-0005-0000-0000-0000EE580000}"/>
    <cellStyle name="style1490136561967" xfId="24243" xr:uid="{00000000-0005-0000-0000-0000EF580000}"/>
    <cellStyle name="style1490136601902" xfId="24244" xr:uid="{00000000-0005-0000-0000-0000F0580000}"/>
    <cellStyle name="style1490136602011" xfId="24245" xr:uid="{00000000-0005-0000-0000-0000F1580000}"/>
    <cellStyle name="style1490136602105" xfId="24246" xr:uid="{00000000-0005-0000-0000-0000F2580000}"/>
    <cellStyle name="style1490136602199" xfId="24247" xr:uid="{00000000-0005-0000-0000-0000F3580000}"/>
    <cellStyle name="style1490136602308" xfId="24248" xr:uid="{00000000-0005-0000-0000-0000F4580000}"/>
    <cellStyle name="style1490136602402" xfId="24249" xr:uid="{00000000-0005-0000-0000-0000F5580000}"/>
    <cellStyle name="style1490136602496" xfId="24250" xr:uid="{00000000-0005-0000-0000-0000F6580000}"/>
    <cellStyle name="style1490136602589" xfId="24251" xr:uid="{00000000-0005-0000-0000-0000F7580000}"/>
    <cellStyle name="style1490136602683" xfId="24252" xr:uid="{00000000-0005-0000-0000-0000F8580000}"/>
    <cellStyle name="style1490136602792" xfId="24253" xr:uid="{00000000-0005-0000-0000-0000F9580000}"/>
    <cellStyle name="style1490136602886" xfId="24254" xr:uid="{00000000-0005-0000-0000-0000FA580000}"/>
    <cellStyle name="style1490136602996" xfId="24255" xr:uid="{00000000-0005-0000-0000-0000FB580000}"/>
    <cellStyle name="style1490136603105" xfId="24256" xr:uid="{00000000-0005-0000-0000-0000FC580000}"/>
    <cellStyle name="style1490136603199" xfId="24257" xr:uid="{00000000-0005-0000-0000-0000FD580000}"/>
    <cellStyle name="style1490136603308" xfId="24258" xr:uid="{00000000-0005-0000-0000-0000FE580000}"/>
    <cellStyle name="style1490136603402" xfId="24259" xr:uid="{00000000-0005-0000-0000-0000FF580000}"/>
    <cellStyle name="style1490136603589" xfId="24260" xr:uid="{00000000-0005-0000-0000-000000590000}"/>
    <cellStyle name="style1490136603714" xfId="24261" xr:uid="{00000000-0005-0000-0000-000001590000}"/>
    <cellStyle name="style1490136603808" xfId="24262" xr:uid="{00000000-0005-0000-0000-000002590000}"/>
    <cellStyle name="style1490136603917" xfId="24263" xr:uid="{00000000-0005-0000-0000-000003590000}"/>
    <cellStyle name="style1490136604011" xfId="24264" xr:uid="{00000000-0005-0000-0000-000004590000}"/>
    <cellStyle name="style1490136604105" xfId="24265" xr:uid="{00000000-0005-0000-0000-000005590000}"/>
    <cellStyle name="style1490136604199" xfId="24266" xr:uid="{00000000-0005-0000-0000-000006590000}"/>
    <cellStyle name="style1490136604308" xfId="24267" xr:uid="{00000000-0005-0000-0000-000007590000}"/>
    <cellStyle name="style1490136604402" xfId="24268" xr:uid="{00000000-0005-0000-0000-000008590000}"/>
    <cellStyle name="style1490136604511" xfId="24269" xr:uid="{00000000-0005-0000-0000-000009590000}"/>
    <cellStyle name="style1490136604605" xfId="24270" xr:uid="{00000000-0005-0000-0000-00000A590000}"/>
    <cellStyle name="style1490136604715" xfId="24271" xr:uid="{00000000-0005-0000-0000-00000B590000}"/>
    <cellStyle name="style1490136604809" xfId="24272" xr:uid="{00000000-0005-0000-0000-00000C590000}"/>
    <cellStyle name="style1490136604902" xfId="24273" xr:uid="{00000000-0005-0000-0000-00000D590000}"/>
    <cellStyle name="style1490136604996" xfId="24274" xr:uid="{00000000-0005-0000-0000-00000E590000}"/>
    <cellStyle name="style1490136605106" xfId="24275" xr:uid="{00000000-0005-0000-0000-00000F590000}"/>
    <cellStyle name="style1490136605184" xfId="24276" xr:uid="{00000000-0005-0000-0000-000010590000}"/>
    <cellStyle name="style1490136605262" xfId="24277" xr:uid="{00000000-0005-0000-0000-000011590000}"/>
    <cellStyle name="style1490136605356" xfId="24278" xr:uid="{00000000-0005-0000-0000-000012590000}"/>
    <cellStyle name="style1490136605434" xfId="24279" xr:uid="{00000000-0005-0000-0000-000013590000}"/>
    <cellStyle name="style1490136605512" xfId="24280" xr:uid="{00000000-0005-0000-0000-000014590000}"/>
    <cellStyle name="style1490136605590" xfId="24281" xr:uid="{00000000-0005-0000-0000-000015590000}"/>
    <cellStyle name="style1490136605668" xfId="24282" xr:uid="{00000000-0005-0000-0000-000016590000}"/>
    <cellStyle name="style1490136605762" xfId="24283" xr:uid="{00000000-0005-0000-0000-000017590000}"/>
    <cellStyle name="style1490136605840" xfId="24284" xr:uid="{00000000-0005-0000-0000-000018590000}"/>
    <cellStyle name="style1490136605918" xfId="24285" xr:uid="{00000000-0005-0000-0000-000019590000}"/>
    <cellStyle name="style1490136606012" xfId="24286" xr:uid="{00000000-0005-0000-0000-00001A590000}"/>
    <cellStyle name="style1490136645477" xfId="24287" xr:uid="{00000000-0005-0000-0000-00001B590000}"/>
    <cellStyle name="style1490136645586" xfId="24288" xr:uid="{00000000-0005-0000-0000-00001C590000}"/>
    <cellStyle name="style1490136645695" xfId="24289" xr:uid="{00000000-0005-0000-0000-00001D590000}"/>
    <cellStyle name="style1490136645805" xfId="24290" xr:uid="{00000000-0005-0000-0000-00001E590000}"/>
    <cellStyle name="style1490136645914" xfId="24291" xr:uid="{00000000-0005-0000-0000-00001F590000}"/>
    <cellStyle name="style1490136646039" xfId="24292" xr:uid="{00000000-0005-0000-0000-000020590000}"/>
    <cellStyle name="style1490136646149" xfId="24293" xr:uid="{00000000-0005-0000-0000-000021590000}"/>
    <cellStyle name="style1490136646258" xfId="24294" xr:uid="{00000000-0005-0000-0000-000022590000}"/>
    <cellStyle name="style1490136646367" xfId="24295" xr:uid="{00000000-0005-0000-0000-000023590000}"/>
    <cellStyle name="style1490136646477" xfId="24296" xr:uid="{00000000-0005-0000-0000-000024590000}"/>
    <cellStyle name="style1490136646586" xfId="24297" xr:uid="{00000000-0005-0000-0000-000025590000}"/>
    <cellStyle name="style1490136646680" xfId="24298" xr:uid="{00000000-0005-0000-0000-000026590000}"/>
    <cellStyle name="style1490136646789" xfId="24299" xr:uid="{00000000-0005-0000-0000-000027590000}"/>
    <cellStyle name="style1490136646883" xfId="24300" xr:uid="{00000000-0005-0000-0000-000028590000}"/>
    <cellStyle name="style1490136647102" xfId="24301" xr:uid="{00000000-0005-0000-0000-000029590000}"/>
    <cellStyle name="style1490136647274" xfId="24302" xr:uid="{00000000-0005-0000-0000-00002A590000}"/>
    <cellStyle name="style1490136647383" xfId="24303" xr:uid="{00000000-0005-0000-0000-00002B590000}"/>
    <cellStyle name="style1490136647492" xfId="24304" xr:uid="{00000000-0005-0000-0000-00002C590000}"/>
    <cellStyle name="style1490136647617" xfId="24305" xr:uid="{00000000-0005-0000-0000-00002D590000}"/>
    <cellStyle name="style1490136647727" xfId="24306" xr:uid="{00000000-0005-0000-0000-00002E590000}"/>
    <cellStyle name="style1490136687925" xfId="24307" xr:uid="{00000000-0005-0000-0000-00002F590000}"/>
    <cellStyle name="style1490136688034" xfId="24308" xr:uid="{00000000-0005-0000-0000-000030590000}"/>
    <cellStyle name="style1490136688128" xfId="24309" xr:uid="{00000000-0005-0000-0000-000031590000}"/>
    <cellStyle name="style1490136688237" xfId="24310" xr:uid="{00000000-0005-0000-0000-000032590000}"/>
    <cellStyle name="style1490136688331" xfId="24311" xr:uid="{00000000-0005-0000-0000-000033590000}"/>
    <cellStyle name="style1490136688409" xfId="24312" xr:uid="{00000000-0005-0000-0000-000034590000}"/>
    <cellStyle name="style1490136688503" xfId="24313" xr:uid="{00000000-0005-0000-0000-000035590000}"/>
    <cellStyle name="style1490136688597" xfId="24314" xr:uid="{00000000-0005-0000-0000-000036590000}"/>
    <cellStyle name="style1490136688706" xfId="24315" xr:uid="{00000000-0005-0000-0000-000037590000}"/>
    <cellStyle name="style1490136688800" xfId="24316" xr:uid="{00000000-0005-0000-0000-000038590000}"/>
    <cellStyle name="style1490136688894" xfId="24317" xr:uid="{00000000-0005-0000-0000-000039590000}"/>
    <cellStyle name="style1490136689019" xfId="24318" xr:uid="{00000000-0005-0000-0000-00003A590000}"/>
    <cellStyle name="style1490136689112" xfId="24319" xr:uid="{00000000-0005-0000-0000-00003B590000}"/>
    <cellStyle name="style1490136689222" xfId="24320" xr:uid="{00000000-0005-0000-0000-00003C590000}"/>
    <cellStyle name="style1490136689315" xfId="24321" xr:uid="{00000000-0005-0000-0000-00003D590000}"/>
    <cellStyle name="style1490136689425" xfId="24322" xr:uid="{00000000-0005-0000-0000-00003E590000}"/>
    <cellStyle name="style1490136689612" xfId="24323" xr:uid="{00000000-0005-0000-0000-00003F590000}"/>
    <cellStyle name="style1490136689737" xfId="24324" xr:uid="{00000000-0005-0000-0000-000040590000}"/>
    <cellStyle name="style1490136689848" xfId="24325" xr:uid="{00000000-0005-0000-0000-000041590000}"/>
    <cellStyle name="style1490136689942" xfId="24326" xr:uid="{00000000-0005-0000-0000-000042590000}"/>
    <cellStyle name="style1490136690051" xfId="24327" xr:uid="{00000000-0005-0000-0000-000043590000}"/>
    <cellStyle name="style1490136690145" xfId="24328" xr:uid="{00000000-0005-0000-0000-000044590000}"/>
    <cellStyle name="style1490136690239" xfId="24329" xr:uid="{00000000-0005-0000-0000-000045590000}"/>
    <cellStyle name="style1490136690348" xfId="24330" xr:uid="{00000000-0005-0000-0000-000046590000}"/>
    <cellStyle name="style1490136690442" xfId="24331" xr:uid="{00000000-0005-0000-0000-000047590000}"/>
    <cellStyle name="style1490136690536" xfId="24332" xr:uid="{00000000-0005-0000-0000-000048590000}"/>
    <cellStyle name="style1490136690645" xfId="24333" xr:uid="{00000000-0005-0000-0000-000049590000}"/>
    <cellStyle name="style1490136690739" xfId="24334" xr:uid="{00000000-0005-0000-0000-00004A590000}"/>
    <cellStyle name="style1490136690833" xfId="24335" xr:uid="{00000000-0005-0000-0000-00004B590000}"/>
    <cellStyle name="style1490136690926" xfId="24336" xr:uid="{00000000-0005-0000-0000-00004C590000}"/>
    <cellStyle name="style1490136691036" xfId="24337" xr:uid="{00000000-0005-0000-0000-00004D590000}"/>
    <cellStyle name="style1490136691145" xfId="24338" xr:uid="{00000000-0005-0000-0000-00004E590000}"/>
    <cellStyle name="style1490136691239" xfId="24339" xr:uid="{00000000-0005-0000-0000-00004F590000}"/>
    <cellStyle name="style1490136691348" xfId="24340" xr:uid="{00000000-0005-0000-0000-000050590000}"/>
    <cellStyle name="style1490136691442" xfId="24341" xr:uid="{00000000-0005-0000-0000-000051590000}"/>
    <cellStyle name="style1490136731577" xfId="24342" xr:uid="{00000000-0005-0000-0000-000052590000}"/>
    <cellStyle name="style1490136731702" xfId="24343" xr:uid="{00000000-0005-0000-0000-000053590000}"/>
    <cellStyle name="style1490136731796" xfId="24344" xr:uid="{00000000-0005-0000-0000-000054590000}"/>
    <cellStyle name="style1490136731905" xfId="24345" xr:uid="{00000000-0005-0000-0000-000055590000}"/>
    <cellStyle name="style1490136731999" xfId="24346" xr:uid="{00000000-0005-0000-0000-000056590000}"/>
    <cellStyle name="style1490136732077" xfId="24347" xr:uid="{00000000-0005-0000-0000-000057590000}"/>
    <cellStyle name="style1490136732171" xfId="24348" xr:uid="{00000000-0005-0000-0000-000058590000}"/>
    <cellStyle name="style1490136732265" xfId="24349" xr:uid="{00000000-0005-0000-0000-000059590000}"/>
    <cellStyle name="style1490136732358" xfId="24350" xr:uid="{00000000-0005-0000-0000-00005A590000}"/>
    <cellStyle name="style1490136732468" xfId="24351" xr:uid="{00000000-0005-0000-0000-00005B590000}"/>
    <cellStyle name="style1490136732562" xfId="24352" xr:uid="{00000000-0005-0000-0000-00005C590000}"/>
    <cellStyle name="style1490136732687" xfId="24353" xr:uid="{00000000-0005-0000-0000-00005D590000}"/>
    <cellStyle name="style1490136732780" xfId="24354" xr:uid="{00000000-0005-0000-0000-00005E590000}"/>
    <cellStyle name="style1490136732874" xfId="24355" xr:uid="{00000000-0005-0000-0000-00005F590000}"/>
    <cellStyle name="style1490136732968" xfId="24356" xr:uid="{00000000-0005-0000-0000-000060590000}"/>
    <cellStyle name="style1490136733046" xfId="24357" xr:uid="{00000000-0005-0000-0000-000061590000}"/>
    <cellStyle name="style1490136733265" xfId="24358" xr:uid="{00000000-0005-0000-0000-000062590000}"/>
    <cellStyle name="style1490136733390" xfId="24359" xr:uid="{00000000-0005-0000-0000-000063590000}"/>
    <cellStyle name="style1490136733484" xfId="24360" xr:uid="{00000000-0005-0000-0000-000064590000}"/>
    <cellStyle name="style1490136733609" xfId="24361" xr:uid="{00000000-0005-0000-0000-000065590000}"/>
    <cellStyle name="style1490136733702" xfId="24362" xr:uid="{00000000-0005-0000-0000-000066590000}"/>
    <cellStyle name="style1490136733796" xfId="24363" xr:uid="{00000000-0005-0000-0000-000067590000}"/>
    <cellStyle name="style1490136733890" xfId="24364" xr:uid="{00000000-0005-0000-0000-000068590000}"/>
    <cellStyle name="style1490136734000" xfId="24365" xr:uid="{00000000-0005-0000-0000-000069590000}"/>
    <cellStyle name="style1490136734093" xfId="24366" xr:uid="{00000000-0005-0000-0000-00006A590000}"/>
    <cellStyle name="style1490136734187" xfId="24367" xr:uid="{00000000-0005-0000-0000-00006B590000}"/>
    <cellStyle name="style1490136734281" xfId="24368" xr:uid="{00000000-0005-0000-0000-00006C590000}"/>
    <cellStyle name="style1490136734375" xfId="24369" xr:uid="{00000000-0005-0000-0000-00006D590000}"/>
    <cellStyle name="style1490136734484" xfId="24370" xr:uid="{00000000-0005-0000-0000-00006E590000}"/>
    <cellStyle name="style1490136734578" xfId="24371" xr:uid="{00000000-0005-0000-0000-00006F590000}"/>
    <cellStyle name="style1490136734671" xfId="24372" xr:uid="{00000000-0005-0000-0000-000070590000}"/>
    <cellStyle name="style1490136734765" xfId="24373" xr:uid="{00000000-0005-0000-0000-000071590000}"/>
    <cellStyle name="style1490136734875" xfId="24374" xr:uid="{00000000-0005-0000-0000-000072590000}"/>
    <cellStyle name="style1490136734968" xfId="24375" xr:uid="{00000000-0005-0000-0000-000073590000}"/>
    <cellStyle name="style1490136735078" xfId="24376" xr:uid="{00000000-0005-0000-0000-000074590000}"/>
    <cellStyle name="style1490136735171" xfId="24377" xr:uid="{00000000-0005-0000-0000-000075590000}"/>
    <cellStyle name="style1490137637799" xfId="24378" xr:uid="{00000000-0005-0000-0000-000076590000}"/>
    <cellStyle name="style1490137637924" xfId="24379" xr:uid="{00000000-0005-0000-0000-000077590000}"/>
    <cellStyle name="style1490137638033" xfId="24380" xr:uid="{00000000-0005-0000-0000-000078590000}"/>
    <cellStyle name="style1490137638158" xfId="24381" xr:uid="{00000000-0005-0000-0000-000079590000}"/>
    <cellStyle name="style1490137638267" xfId="24382" xr:uid="{00000000-0005-0000-0000-00007A590000}"/>
    <cellStyle name="style1490137638377" xfId="24383" xr:uid="{00000000-0005-0000-0000-00007B590000}"/>
    <cellStyle name="style1490137638487" xfId="24384" xr:uid="{00000000-0005-0000-0000-00007C590000}"/>
    <cellStyle name="style1490137638612" xfId="24385" xr:uid="{00000000-0005-0000-0000-00007D590000}"/>
    <cellStyle name="style1490137638690" xfId="24386" xr:uid="{00000000-0005-0000-0000-00007E590000}"/>
    <cellStyle name="style1490137638831" xfId="24387" xr:uid="{00000000-0005-0000-0000-00007F590000}"/>
    <cellStyle name="style1490137638971" xfId="24388" xr:uid="{00000000-0005-0000-0000-000080590000}"/>
    <cellStyle name="style1490137639081" xfId="24389" xr:uid="{00000000-0005-0000-0000-000081590000}"/>
    <cellStyle name="style1490137639159" xfId="24390" xr:uid="{00000000-0005-0000-0000-000082590000}"/>
    <cellStyle name="style1490137639253" xfId="24391" xr:uid="{00000000-0005-0000-0000-000083590000}"/>
    <cellStyle name="style1490137639393" xfId="24392" xr:uid="{00000000-0005-0000-0000-000084590000}"/>
    <cellStyle name="style1490137639581" xfId="24393" xr:uid="{00000000-0005-0000-0000-000085590000}"/>
    <cellStyle name="style1490137639721" xfId="24394" xr:uid="{00000000-0005-0000-0000-000086590000}"/>
    <cellStyle name="style1490137639815" xfId="24395" xr:uid="{00000000-0005-0000-0000-000087590000}"/>
    <cellStyle name="style1490137639940" xfId="24396" xr:uid="{00000000-0005-0000-0000-000088590000}"/>
    <cellStyle name="style1490137640049" xfId="24397" xr:uid="{00000000-0005-0000-0000-000089590000}"/>
    <cellStyle name="style1490137640159" xfId="24398" xr:uid="{00000000-0005-0000-0000-00008A590000}"/>
    <cellStyle name="style1490137640284" xfId="24399" xr:uid="{00000000-0005-0000-0000-00008B590000}"/>
    <cellStyle name="style1490137640393" xfId="24400" xr:uid="{00000000-0005-0000-0000-00008C590000}"/>
    <cellStyle name="style1490137640511" xfId="24401" xr:uid="{00000000-0005-0000-0000-00008D590000}"/>
    <cellStyle name="style1490137640620" xfId="24402" xr:uid="{00000000-0005-0000-0000-00008E590000}"/>
    <cellStyle name="style1490137640730" xfId="24403" xr:uid="{00000000-0005-0000-0000-00008F590000}"/>
    <cellStyle name="style1490137640855" xfId="24404" xr:uid="{00000000-0005-0000-0000-000090590000}"/>
    <cellStyle name="style1490137640933" xfId="24405" xr:uid="{00000000-0005-0000-0000-000091590000}"/>
    <cellStyle name="style1490137641042" xfId="24406" xr:uid="{00000000-0005-0000-0000-000092590000}"/>
    <cellStyle name="style1490137641167" xfId="24407" xr:uid="{00000000-0005-0000-0000-000093590000}"/>
    <cellStyle name="style1490137641324" xfId="24408" xr:uid="{00000000-0005-0000-0000-000094590000}"/>
    <cellStyle name="style1490137641402" xfId="24409" xr:uid="{00000000-0005-0000-0000-000095590000}"/>
    <cellStyle name="style1490137684164" xfId="24410" xr:uid="{00000000-0005-0000-0000-000096590000}"/>
    <cellStyle name="style1490137684289" xfId="24411" xr:uid="{00000000-0005-0000-0000-000097590000}"/>
    <cellStyle name="style1490137684398" xfId="24412" xr:uid="{00000000-0005-0000-0000-000098590000}"/>
    <cellStyle name="style1490137684492" xfId="24413" xr:uid="{00000000-0005-0000-0000-000099590000}"/>
    <cellStyle name="style1490137684586" xfId="24414" xr:uid="{00000000-0005-0000-0000-00009A590000}"/>
    <cellStyle name="style1490137684695" xfId="24415" xr:uid="{00000000-0005-0000-0000-00009B590000}"/>
    <cellStyle name="style1490137684805" xfId="24416" xr:uid="{00000000-0005-0000-0000-00009C590000}"/>
    <cellStyle name="style1490137684898" xfId="24417" xr:uid="{00000000-0005-0000-0000-00009D590000}"/>
    <cellStyle name="style1490137684977" xfId="24418" xr:uid="{00000000-0005-0000-0000-00009E590000}"/>
    <cellStyle name="style1490137685102" xfId="24419" xr:uid="{00000000-0005-0000-0000-00009F590000}"/>
    <cellStyle name="style1490137685227" xfId="24420" xr:uid="{00000000-0005-0000-0000-0000A0590000}"/>
    <cellStyle name="style1490137685336" xfId="24421" xr:uid="{00000000-0005-0000-0000-0000A1590000}"/>
    <cellStyle name="style1490137685414" xfId="24422" xr:uid="{00000000-0005-0000-0000-0000A2590000}"/>
    <cellStyle name="style1490137685508" xfId="24423" xr:uid="{00000000-0005-0000-0000-0000A3590000}"/>
    <cellStyle name="style1490137685602" xfId="24424" xr:uid="{00000000-0005-0000-0000-0000A4590000}"/>
    <cellStyle name="style1490137685695" xfId="24425" xr:uid="{00000000-0005-0000-0000-0000A5590000}"/>
    <cellStyle name="style1490137685914" xfId="24426" xr:uid="{00000000-0005-0000-0000-0000A6590000}"/>
    <cellStyle name="style1490137686008" xfId="24427" xr:uid="{00000000-0005-0000-0000-0000A7590000}"/>
    <cellStyle name="style1490137686102" xfId="24428" xr:uid="{00000000-0005-0000-0000-0000A8590000}"/>
    <cellStyle name="style1490137686195" xfId="24429" xr:uid="{00000000-0005-0000-0000-0000A9590000}"/>
    <cellStyle name="style1490137686305" xfId="24430" xr:uid="{00000000-0005-0000-0000-0000AA590000}"/>
    <cellStyle name="style1490137686399" xfId="24431" xr:uid="{00000000-0005-0000-0000-0000AB590000}"/>
    <cellStyle name="style1490137686493" xfId="24432" xr:uid="{00000000-0005-0000-0000-0000AC590000}"/>
    <cellStyle name="style1490137686602" xfId="24433" xr:uid="{00000000-0005-0000-0000-0000AD590000}"/>
    <cellStyle name="style1490137686696" xfId="24434" xr:uid="{00000000-0005-0000-0000-0000AE590000}"/>
    <cellStyle name="style1490137686790" xfId="24435" xr:uid="{00000000-0005-0000-0000-0000AF590000}"/>
    <cellStyle name="style1490137686883" xfId="24436" xr:uid="{00000000-0005-0000-0000-0000B0590000}"/>
    <cellStyle name="style1490137686962" xfId="24437" xr:uid="{00000000-0005-0000-0000-0000B1590000}"/>
    <cellStyle name="style1490137687071" xfId="24438" xr:uid="{00000000-0005-0000-0000-0000B2590000}"/>
    <cellStyle name="style1490137687165" xfId="24439" xr:uid="{00000000-0005-0000-0000-0000B3590000}"/>
    <cellStyle name="style1490137687305" xfId="24440" xr:uid="{00000000-0005-0000-0000-0000B4590000}"/>
    <cellStyle name="style1490137687383" xfId="24441" xr:uid="{00000000-0005-0000-0000-0000B5590000}"/>
    <cellStyle name="style1490137730133" xfId="24442" xr:uid="{00000000-0005-0000-0000-0000B6590000}"/>
    <cellStyle name="style1490137730243" xfId="24443" xr:uid="{00000000-0005-0000-0000-0000B7590000}"/>
    <cellStyle name="style1490137730352" xfId="24444" xr:uid="{00000000-0005-0000-0000-0000B8590000}"/>
    <cellStyle name="style1490137730446" xfId="24445" xr:uid="{00000000-0005-0000-0000-0000B9590000}"/>
    <cellStyle name="style1490137730540" xfId="24446" xr:uid="{00000000-0005-0000-0000-0000BA590000}"/>
    <cellStyle name="style1490137730649" xfId="24447" xr:uid="{00000000-0005-0000-0000-0000BB590000}"/>
    <cellStyle name="style1490137730743" xfId="24448" xr:uid="{00000000-0005-0000-0000-0000BC590000}"/>
    <cellStyle name="style1490137730852" xfId="24449" xr:uid="{00000000-0005-0000-0000-0000BD590000}"/>
    <cellStyle name="style1490137730930" xfId="24450" xr:uid="{00000000-0005-0000-0000-0000BE590000}"/>
    <cellStyle name="style1490137731040" xfId="24451" xr:uid="{00000000-0005-0000-0000-0000BF590000}"/>
    <cellStyle name="style1490137731165" xfId="24452" xr:uid="{00000000-0005-0000-0000-0000C0590000}"/>
    <cellStyle name="style1490137731274" xfId="24453" xr:uid="{00000000-0005-0000-0000-0000C1590000}"/>
    <cellStyle name="style1490137731352" xfId="24454" xr:uid="{00000000-0005-0000-0000-0000C2590000}"/>
    <cellStyle name="style1490137731446" xfId="24455" xr:uid="{00000000-0005-0000-0000-0000C3590000}"/>
    <cellStyle name="style1490137731540" xfId="24456" xr:uid="{00000000-0005-0000-0000-0000C4590000}"/>
    <cellStyle name="style1490137731633" xfId="24457" xr:uid="{00000000-0005-0000-0000-0000C5590000}"/>
    <cellStyle name="style1490137731852" xfId="24458" xr:uid="{00000000-0005-0000-0000-0000C6590000}"/>
    <cellStyle name="style1490137731977" xfId="24459" xr:uid="{00000000-0005-0000-0000-0000C7590000}"/>
    <cellStyle name="style1490137732071" xfId="24460" xr:uid="{00000000-0005-0000-0000-0000C8590000}"/>
    <cellStyle name="style1490137732165" xfId="24461" xr:uid="{00000000-0005-0000-0000-0000C9590000}"/>
    <cellStyle name="style1490137732274" xfId="24462" xr:uid="{00000000-0005-0000-0000-0000CA590000}"/>
    <cellStyle name="style1490137732368" xfId="24463" xr:uid="{00000000-0005-0000-0000-0000CB590000}"/>
    <cellStyle name="style1490137732462" xfId="24464" xr:uid="{00000000-0005-0000-0000-0000CC590000}"/>
    <cellStyle name="style1490137732555" xfId="24465" xr:uid="{00000000-0005-0000-0000-0000CD590000}"/>
    <cellStyle name="style1490137732649" xfId="24466" xr:uid="{00000000-0005-0000-0000-0000CE590000}"/>
    <cellStyle name="style1490137732758" xfId="24467" xr:uid="{00000000-0005-0000-0000-0000CF590000}"/>
    <cellStyle name="style1490137732852" xfId="24468" xr:uid="{00000000-0005-0000-0000-0000D0590000}"/>
    <cellStyle name="style1490137732930" xfId="24469" xr:uid="{00000000-0005-0000-0000-0000D1590000}"/>
    <cellStyle name="style1490137733024" xfId="24470" xr:uid="{00000000-0005-0000-0000-0000D2590000}"/>
    <cellStyle name="style1490137733134" xfId="24471" xr:uid="{00000000-0005-0000-0000-0000D3590000}"/>
    <cellStyle name="style1490137733274" xfId="24472" xr:uid="{00000000-0005-0000-0000-0000D4590000}"/>
    <cellStyle name="style1490137733352" xfId="24473" xr:uid="{00000000-0005-0000-0000-0000D5590000}"/>
    <cellStyle name="style1490733764039" xfId="24474" xr:uid="{00000000-0005-0000-0000-0000D6590000}"/>
    <cellStyle name="style1490733764164" xfId="24475" xr:uid="{00000000-0005-0000-0000-0000D7590000}"/>
    <cellStyle name="style1490733764304" xfId="24476" xr:uid="{00000000-0005-0000-0000-0000D8590000}"/>
    <cellStyle name="style1490733764429" xfId="24477" xr:uid="{00000000-0005-0000-0000-0000D9590000}"/>
    <cellStyle name="style1490733764570" xfId="24478" xr:uid="{00000000-0005-0000-0000-0000DA590000}"/>
    <cellStyle name="style1490733764679" xfId="24479" xr:uid="{00000000-0005-0000-0000-0000DB590000}"/>
    <cellStyle name="style1490733764821" xfId="24480" xr:uid="{00000000-0005-0000-0000-0000DC590000}"/>
    <cellStyle name="style1490733764946" xfId="24481" xr:uid="{00000000-0005-0000-0000-0000DD590000}"/>
    <cellStyle name="style1490733765071" xfId="24482" xr:uid="{00000000-0005-0000-0000-0000DE590000}"/>
    <cellStyle name="style1490733765211" xfId="24483" xr:uid="{00000000-0005-0000-0000-0000DF590000}"/>
    <cellStyle name="style1490733765337" xfId="24484" xr:uid="{00000000-0005-0000-0000-0000E0590000}"/>
    <cellStyle name="style1490733765446" xfId="24485" xr:uid="{00000000-0005-0000-0000-0000E1590000}"/>
    <cellStyle name="style1490733765587" xfId="24486" xr:uid="{00000000-0005-0000-0000-0000E2590000}"/>
    <cellStyle name="style1490733765712" xfId="24487" xr:uid="{00000000-0005-0000-0000-0000E3590000}"/>
    <cellStyle name="style1490733765854" xfId="24488" xr:uid="{00000000-0005-0000-0000-0000E4590000}"/>
    <cellStyle name="style1490733765979" xfId="24489" xr:uid="{00000000-0005-0000-0000-0000E5590000}"/>
    <cellStyle name="style1490733766120" xfId="24490" xr:uid="{00000000-0005-0000-0000-0000E6590000}"/>
    <cellStyle name="style1490733766260" xfId="24491" xr:uid="{00000000-0005-0000-0000-0000E7590000}"/>
    <cellStyle name="style1490733766400" xfId="24492" xr:uid="{00000000-0005-0000-0000-0000E8590000}"/>
    <cellStyle name="style1490733766525" xfId="24493" xr:uid="{00000000-0005-0000-0000-0000E9590000}"/>
    <cellStyle name="style1490733766666" xfId="24494" xr:uid="{00000000-0005-0000-0000-0000EA590000}"/>
    <cellStyle name="style1490733766808" xfId="24495" xr:uid="{00000000-0005-0000-0000-0000EB590000}"/>
    <cellStyle name="style1490733766949" xfId="24496" xr:uid="{00000000-0005-0000-0000-0000EC590000}"/>
    <cellStyle name="style1490733767089" xfId="24497" xr:uid="{00000000-0005-0000-0000-0000ED590000}"/>
    <cellStyle name="style1490733767199" xfId="24498" xr:uid="{00000000-0005-0000-0000-0000EE590000}"/>
    <cellStyle name="style1490733767339" xfId="24499" xr:uid="{00000000-0005-0000-0000-0000EF590000}"/>
    <cellStyle name="style1490733767464" xfId="24500" xr:uid="{00000000-0005-0000-0000-0000F0590000}"/>
    <cellStyle name="style1490733767604" xfId="24501" xr:uid="{00000000-0005-0000-0000-0000F1590000}"/>
    <cellStyle name="style1490733767758" xfId="24502" xr:uid="{00000000-0005-0000-0000-0000F2590000}"/>
    <cellStyle name="style1490733767870" xfId="24503" xr:uid="{00000000-0005-0000-0000-0000F3590000}"/>
    <cellStyle name="style1490733767995" xfId="24504" xr:uid="{00000000-0005-0000-0000-0000F4590000}"/>
    <cellStyle name="style1490733816582" xfId="24505" xr:uid="{00000000-0005-0000-0000-0000F5590000}"/>
    <cellStyle name="style1490733816708" xfId="24506" xr:uid="{00000000-0005-0000-0000-0000F6590000}"/>
    <cellStyle name="style1490733816817" xfId="24507" xr:uid="{00000000-0005-0000-0000-0000F7590000}"/>
    <cellStyle name="style1490733816927" xfId="24508" xr:uid="{00000000-0005-0000-0000-0000F8590000}"/>
    <cellStyle name="style1490733817036" xfId="24509" xr:uid="{00000000-0005-0000-0000-0000F9590000}"/>
    <cellStyle name="style1490733817146" xfId="24510" xr:uid="{00000000-0005-0000-0000-0000FA590000}"/>
    <cellStyle name="style1490733817255" xfId="24511" xr:uid="{00000000-0005-0000-0000-0000FB590000}"/>
    <cellStyle name="style1490733817380" xfId="24512" xr:uid="{00000000-0005-0000-0000-0000FC590000}"/>
    <cellStyle name="style1490733817489" xfId="24513" xr:uid="{00000000-0005-0000-0000-0000FD590000}"/>
    <cellStyle name="style1490733817614" xfId="24514" xr:uid="{00000000-0005-0000-0000-0000FE590000}"/>
    <cellStyle name="style1490733817725" xfId="24515" xr:uid="{00000000-0005-0000-0000-0000FF590000}"/>
    <cellStyle name="style1490733817834" xfId="24516" xr:uid="{00000000-0005-0000-0000-0000005A0000}"/>
    <cellStyle name="style1490733817944" xfId="24517" xr:uid="{00000000-0005-0000-0000-0000015A0000}"/>
    <cellStyle name="style1490733818053" xfId="24518" xr:uid="{00000000-0005-0000-0000-0000025A0000}"/>
    <cellStyle name="style1490733818187" xfId="24519" xr:uid="{00000000-0005-0000-0000-0000035A0000}"/>
    <cellStyle name="style1490733818303" xfId="24520" xr:uid="{00000000-0005-0000-0000-0000045A0000}"/>
    <cellStyle name="style1490733818412" xfId="24521" xr:uid="{00000000-0005-0000-0000-0000055A0000}"/>
    <cellStyle name="style1490733818537" xfId="24522" xr:uid="{00000000-0005-0000-0000-0000065A0000}"/>
    <cellStyle name="style1490733818647" xfId="24523" xr:uid="{00000000-0005-0000-0000-0000075A0000}"/>
    <cellStyle name="style1490733818757" xfId="24524" xr:uid="{00000000-0005-0000-0000-0000085A0000}"/>
    <cellStyle name="style1490733818882" xfId="24525" xr:uid="{00000000-0005-0000-0000-0000095A0000}"/>
    <cellStyle name="style1490733818976" xfId="24526" xr:uid="{00000000-0005-0000-0000-00000A5A0000}"/>
    <cellStyle name="style1490733819101" xfId="24527" xr:uid="{00000000-0005-0000-0000-00000B5A0000}"/>
    <cellStyle name="style1490733819225" xfId="24528" xr:uid="{00000000-0005-0000-0000-00000C5A0000}"/>
    <cellStyle name="style1490733819319" xfId="24529" xr:uid="{00000000-0005-0000-0000-00000D5A0000}"/>
    <cellStyle name="style1490733819429" xfId="24530" xr:uid="{00000000-0005-0000-0000-00000E5A0000}"/>
    <cellStyle name="style1490733819538" xfId="24531" xr:uid="{00000000-0005-0000-0000-00000F5A0000}"/>
    <cellStyle name="style1490733819710" xfId="24532" xr:uid="{00000000-0005-0000-0000-0000105A0000}"/>
    <cellStyle name="style1490733819820" xfId="24533" xr:uid="{00000000-0005-0000-0000-0000115A0000}"/>
    <cellStyle name="style1490733819929" xfId="24534" xr:uid="{00000000-0005-0000-0000-0000125A0000}"/>
    <cellStyle name="style1490733820039" xfId="24535" xr:uid="{00000000-0005-0000-0000-0000135A0000}"/>
    <cellStyle name="style1490733820164" xfId="24536" xr:uid="{00000000-0005-0000-0000-0000145A0000}"/>
    <cellStyle name="style1490733820275" xfId="24537" xr:uid="{00000000-0005-0000-0000-0000155A0000}"/>
    <cellStyle name="style1490733820353" xfId="24538" xr:uid="{00000000-0005-0000-0000-0000165A0000}"/>
    <cellStyle name="style1490733820447" xfId="24539" xr:uid="{00000000-0005-0000-0000-0000175A0000}"/>
    <cellStyle name="style1490733820541" xfId="24540" xr:uid="{00000000-0005-0000-0000-0000185A0000}"/>
    <cellStyle name="style1490733820634" xfId="24541" xr:uid="{00000000-0005-0000-0000-0000195A0000}"/>
    <cellStyle name="style1490733820728" xfId="24542" xr:uid="{00000000-0005-0000-0000-00001A5A0000}"/>
    <cellStyle name="style1490733820822" xfId="24543" xr:uid="{00000000-0005-0000-0000-00001B5A0000}"/>
    <cellStyle name="style1490733821009" xfId="24544" xr:uid="{00000000-0005-0000-0000-00001C5A0000}"/>
    <cellStyle name="style1490733821119" xfId="24545" xr:uid="{00000000-0005-0000-0000-00001D5A0000}"/>
    <cellStyle name="style1490733821213" xfId="24546" xr:uid="{00000000-0005-0000-0000-00001E5A0000}"/>
    <cellStyle name="style1490733821307" xfId="24547" xr:uid="{00000000-0005-0000-0000-00001F5A0000}"/>
    <cellStyle name="style1490733869787" xfId="24548" xr:uid="{00000000-0005-0000-0000-0000205A0000}"/>
    <cellStyle name="style1490733869897" xfId="24549" xr:uid="{00000000-0005-0000-0000-0000215A0000}"/>
    <cellStyle name="style1490733870006" xfId="24550" xr:uid="{00000000-0005-0000-0000-0000225A0000}"/>
    <cellStyle name="style1490733870116" xfId="24551" xr:uid="{00000000-0005-0000-0000-0000235A0000}"/>
    <cellStyle name="style1490733870209" xfId="24552" xr:uid="{00000000-0005-0000-0000-0000245A0000}"/>
    <cellStyle name="style1490733870335" xfId="24553" xr:uid="{00000000-0005-0000-0000-0000255A0000}"/>
    <cellStyle name="style1490733870444" xfId="24554" xr:uid="{00000000-0005-0000-0000-0000265A0000}"/>
    <cellStyle name="style1490733870538" xfId="24555" xr:uid="{00000000-0005-0000-0000-0000275A0000}"/>
    <cellStyle name="style1490733870632" xfId="24556" xr:uid="{00000000-0005-0000-0000-0000285A0000}"/>
    <cellStyle name="style1490733870762" xfId="24557" xr:uid="{00000000-0005-0000-0000-0000295A0000}"/>
    <cellStyle name="style1490733870867" xfId="24558" xr:uid="{00000000-0005-0000-0000-00002A5A0000}"/>
    <cellStyle name="style1490733870992" xfId="24559" xr:uid="{00000000-0005-0000-0000-00002B5A0000}"/>
    <cellStyle name="style1490733871101" xfId="24560" xr:uid="{00000000-0005-0000-0000-00002C5A0000}"/>
    <cellStyle name="style1490733871210" xfId="24561" xr:uid="{00000000-0005-0000-0000-00002D5A0000}"/>
    <cellStyle name="style1490733871319" xfId="24562" xr:uid="{00000000-0005-0000-0000-00002E5A0000}"/>
    <cellStyle name="style1490733871429" xfId="24563" xr:uid="{00000000-0005-0000-0000-00002F5A0000}"/>
    <cellStyle name="style1490733871554" xfId="24564" xr:uid="{00000000-0005-0000-0000-0000305A0000}"/>
    <cellStyle name="style1490733871663" xfId="24565" xr:uid="{00000000-0005-0000-0000-0000315A0000}"/>
    <cellStyle name="style1490733871790" xfId="24566" xr:uid="{00000000-0005-0000-0000-0000325A0000}"/>
    <cellStyle name="style1490733871915" xfId="24567" xr:uid="{00000000-0005-0000-0000-0000335A0000}"/>
    <cellStyle name="style1490733872024" xfId="24568" xr:uid="{00000000-0005-0000-0000-0000345A0000}"/>
    <cellStyle name="style1490733872133" xfId="24569" xr:uid="{00000000-0005-0000-0000-0000355A0000}"/>
    <cellStyle name="style1490733872243" xfId="24570" xr:uid="{00000000-0005-0000-0000-0000365A0000}"/>
    <cellStyle name="style1490733872352" xfId="24571" xr:uid="{00000000-0005-0000-0000-0000375A0000}"/>
    <cellStyle name="style1490733872461" xfId="24572" xr:uid="{00000000-0005-0000-0000-0000385A0000}"/>
    <cellStyle name="style1490733872570" xfId="24573" xr:uid="{00000000-0005-0000-0000-0000395A0000}"/>
    <cellStyle name="style1490733872680" xfId="24574" xr:uid="{00000000-0005-0000-0000-00003A5A0000}"/>
    <cellStyle name="style1490733872837" xfId="24575" xr:uid="{00000000-0005-0000-0000-00003B5A0000}"/>
    <cellStyle name="style1490733872931" xfId="24576" xr:uid="{00000000-0005-0000-0000-00003C5A0000}"/>
    <cellStyle name="style1490733873040" xfId="24577" xr:uid="{00000000-0005-0000-0000-00003D5A0000}"/>
    <cellStyle name="style1490733873150" xfId="24578" xr:uid="{00000000-0005-0000-0000-00003E5A0000}"/>
    <cellStyle name="style1490733921328" xfId="24579" xr:uid="{00000000-0005-0000-0000-00003F5A0000}"/>
    <cellStyle name="style1490733921453" xfId="24580" xr:uid="{00000000-0005-0000-0000-0000405A0000}"/>
    <cellStyle name="style1490733921562" xfId="24581" xr:uid="{00000000-0005-0000-0000-0000415A0000}"/>
    <cellStyle name="style1490733921685" xfId="24582" xr:uid="{00000000-0005-0000-0000-0000425A0000}"/>
    <cellStyle name="style1490733921814" xfId="24583" xr:uid="{00000000-0005-0000-0000-0000435A0000}"/>
    <cellStyle name="style1490733921907" xfId="24584" xr:uid="{00000000-0005-0000-0000-0000445A0000}"/>
    <cellStyle name="style1490733922017" xfId="24585" xr:uid="{00000000-0005-0000-0000-0000455A0000}"/>
    <cellStyle name="style1490733922111" xfId="24586" xr:uid="{00000000-0005-0000-0000-0000465A0000}"/>
    <cellStyle name="style1490733922235" xfId="24587" xr:uid="{00000000-0005-0000-0000-0000475A0000}"/>
    <cellStyle name="style1490733922344" xfId="24588" xr:uid="{00000000-0005-0000-0000-0000485A0000}"/>
    <cellStyle name="style1490733922454" xfId="24589" xr:uid="{00000000-0005-0000-0000-0000495A0000}"/>
    <cellStyle name="style1490733922548" xfId="24590" xr:uid="{00000000-0005-0000-0000-00004A5A0000}"/>
    <cellStyle name="style1490733922673" xfId="24591" xr:uid="{00000000-0005-0000-0000-00004B5A0000}"/>
    <cellStyle name="style1490733922783" xfId="24592" xr:uid="{00000000-0005-0000-0000-00004C5A0000}"/>
    <cellStyle name="style1490733922923" xfId="24593" xr:uid="{00000000-0005-0000-0000-00004D5A0000}"/>
    <cellStyle name="style1490733923017" xfId="24594" xr:uid="{00000000-0005-0000-0000-00004E5A0000}"/>
    <cellStyle name="style1490733923142" xfId="24595" xr:uid="{00000000-0005-0000-0000-00004F5A0000}"/>
    <cellStyle name="style1490733923253" xfId="24596" xr:uid="{00000000-0005-0000-0000-0000505A0000}"/>
    <cellStyle name="style1490733923347" xfId="24597" xr:uid="{00000000-0005-0000-0000-0000515A0000}"/>
    <cellStyle name="style1490733923440" xfId="24598" xr:uid="{00000000-0005-0000-0000-0000525A0000}"/>
    <cellStyle name="style1490733923550" xfId="24599" xr:uid="{00000000-0005-0000-0000-0000535A0000}"/>
    <cellStyle name="style1490733923644" xfId="24600" xr:uid="{00000000-0005-0000-0000-0000545A0000}"/>
    <cellStyle name="style1490733923768" xfId="24601" xr:uid="{00000000-0005-0000-0000-0000555A0000}"/>
    <cellStyle name="style1490733923877" xfId="24602" xr:uid="{00000000-0005-0000-0000-0000565A0000}"/>
    <cellStyle name="style1490733923987" xfId="24603" xr:uid="{00000000-0005-0000-0000-0000575A0000}"/>
    <cellStyle name="style1490733924081" xfId="24604" xr:uid="{00000000-0005-0000-0000-0000585A0000}"/>
    <cellStyle name="style1490733924206" xfId="24605" xr:uid="{00000000-0005-0000-0000-0000595A0000}"/>
    <cellStyle name="style1490733924317" xfId="24606" xr:uid="{00000000-0005-0000-0000-00005A5A0000}"/>
    <cellStyle name="style1490733924488" xfId="24607" xr:uid="{00000000-0005-0000-0000-00005B5A0000}"/>
    <cellStyle name="style1490733924598" xfId="24608" xr:uid="{00000000-0005-0000-0000-00005C5A0000}"/>
    <cellStyle name="style1490733924707" xfId="24609" xr:uid="{00000000-0005-0000-0000-00005D5A0000}"/>
    <cellStyle name="style1490733924816" xfId="24610" xr:uid="{00000000-0005-0000-0000-00005E5A0000}"/>
    <cellStyle name="style1490733924957" xfId="24611" xr:uid="{00000000-0005-0000-0000-00005F5A0000}"/>
    <cellStyle name="style1490733925035" xfId="24612" xr:uid="{00000000-0005-0000-0000-0000605A0000}"/>
    <cellStyle name="style1490733925129" xfId="24613" xr:uid="{00000000-0005-0000-0000-0000615A0000}"/>
    <cellStyle name="style1490733925222" xfId="24614" xr:uid="{00000000-0005-0000-0000-0000625A0000}"/>
    <cellStyle name="style1490733925301" xfId="24615" xr:uid="{00000000-0005-0000-0000-0000635A0000}"/>
    <cellStyle name="style1490733925395" xfId="24616" xr:uid="{00000000-0005-0000-0000-0000645A0000}"/>
    <cellStyle name="style1490733925473" xfId="24617" xr:uid="{00000000-0005-0000-0000-0000655A0000}"/>
    <cellStyle name="style1490733925582" xfId="24618" xr:uid="{00000000-0005-0000-0000-0000665A0000}"/>
    <cellStyle name="style1490733925768" xfId="24619" xr:uid="{00000000-0005-0000-0000-0000675A0000}"/>
    <cellStyle name="style1490733925850" xfId="24620" xr:uid="{00000000-0005-0000-0000-0000685A0000}"/>
    <cellStyle name="style1490733925943" xfId="24621" xr:uid="{00000000-0005-0000-0000-0000695A0000}"/>
    <cellStyle name="style1490733926037" xfId="24622" xr:uid="{00000000-0005-0000-0000-00006A5A0000}"/>
    <cellStyle name="style1490733974644" xfId="24623" xr:uid="{00000000-0005-0000-0000-00006B5A0000}"/>
    <cellStyle name="style1490733974779" xfId="24624" xr:uid="{00000000-0005-0000-0000-00006C5A0000}"/>
    <cellStyle name="style1490733974894" xfId="24625" xr:uid="{00000000-0005-0000-0000-00006D5A0000}"/>
    <cellStyle name="style1490733974988" xfId="24626" xr:uid="{00000000-0005-0000-0000-00006E5A0000}"/>
    <cellStyle name="style1490733975097" xfId="24627" xr:uid="{00000000-0005-0000-0000-00006F5A0000}"/>
    <cellStyle name="style1490733975222" xfId="24628" xr:uid="{00000000-0005-0000-0000-0000705A0000}"/>
    <cellStyle name="style1490733975333" xfId="24629" xr:uid="{00000000-0005-0000-0000-0000715A0000}"/>
    <cellStyle name="style1490733975443" xfId="24630" xr:uid="{00000000-0005-0000-0000-0000725A0000}"/>
    <cellStyle name="style1490733975568" xfId="24631" xr:uid="{00000000-0005-0000-0000-0000735A0000}"/>
    <cellStyle name="style1490733975693" xfId="24632" xr:uid="{00000000-0005-0000-0000-0000745A0000}"/>
    <cellStyle name="style1490733975801" xfId="24633" xr:uid="{00000000-0005-0000-0000-0000755A0000}"/>
    <cellStyle name="style1490733975911" xfId="24634" xr:uid="{00000000-0005-0000-0000-0000765A0000}"/>
    <cellStyle name="style1490733976020" xfId="24635" xr:uid="{00000000-0005-0000-0000-0000775A0000}"/>
    <cellStyle name="style1490733976114" xfId="24636" xr:uid="{00000000-0005-0000-0000-0000785A0000}"/>
    <cellStyle name="style1490733976223" xfId="24637" xr:uid="{00000000-0005-0000-0000-0000795A0000}"/>
    <cellStyle name="style1490733976334" xfId="24638" xr:uid="{00000000-0005-0000-0000-00007A5A0000}"/>
    <cellStyle name="style1490733976444" xfId="24639" xr:uid="{00000000-0005-0000-0000-00007B5A0000}"/>
    <cellStyle name="style1490733976569" xfId="24640" xr:uid="{00000000-0005-0000-0000-00007C5A0000}"/>
    <cellStyle name="style1490733976678" xfId="24641" xr:uid="{00000000-0005-0000-0000-00007D5A0000}"/>
    <cellStyle name="style1490733976792" xfId="24642" xr:uid="{00000000-0005-0000-0000-00007E5A0000}"/>
    <cellStyle name="style1490733976896" xfId="24643" xr:uid="{00000000-0005-0000-0000-00007F5A0000}"/>
    <cellStyle name="style1490733977006" xfId="24644" xr:uid="{00000000-0005-0000-0000-0000805A0000}"/>
    <cellStyle name="style1490733977115" xfId="24645" xr:uid="{00000000-0005-0000-0000-0000815A0000}"/>
    <cellStyle name="style1490733977256" xfId="24646" xr:uid="{00000000-0005-0000-0000-0000825A0000}"/>
    <cellStyle name="style1490733977351" xfId="24647" xr:uid="{00000000-0005-0000-0000-0000835A0000}"/>
    <cellStyle name="style1490733977476" xfId="24648" xr:uid="{00000000-0005-0000-0000-0000845A0000}"/>
    <cellStyle name="style1490733977617" xfId="24649" xr:uid="{00000000-0005-0000-0000-0000855A0000}"/>
    <cellStyle name="style1490733977742" xfId="24650" xr:uid="{00000000-0005-0000-0000-0000865A0000}"/>
    <cellStyle name="style1490733977866" xfId="24651" xr:uid="{00000000-0005-0000-0000-0000875A0000}"/>
    <cellStyle name="style1490733977960" xfId="24652" xr:uid="{00000000-0005-0000-0000-0000885A0000}"/>
    <cellStyle name="style1490733978070" xfId="24653" xr:uid="{00000000-0005-0000-0000-0000895A0000}"/>
    <cellStyle name="style1490733978195" xfId="24654" xr:uid="{00000000-0005-0000-0000-00008A5A0000}"/>
    <cellStyle name="style1490733978273" xfId="24655" xr:uid="{00000000-0005-0000-0000-00008B5A0000}"/>
    <cellStyle name="style1490733978367" xfId="24656" xr:uid="{00000000-0005-0000-0000-00008C5A0000}"/>
    <cellStyle name="style1490733978461" xfId="24657" xr:uid="{00000000-0005-0000-0000-00008D5A0000}"/>
    <cellStyle name="style1490733978570" xfId="24658" xr:uid="{00000000-0005-0000-0000-00008E5A0000}"/>
    <cellStyle name="style1490733978648" xfId="24659" xr:uid="{00000000-0005-0000-0000-00008F5A0000}"/>
    <cellStyle name="style1490733978742" xfId="24660" xr:uid="{00000000-0005-0000-0000-0000905A0000}"/>
    <cellStyle name="style1490733978852" xfId="24661" xr:uid="{00000000-0005-0000-0000-0000915A0000}"/>
    <cellStyle name="style1490733978946" xfId="24662" xr:uid="{00000000-0005-0000-0000-0000925A0000}"/>
    <cellStyle name="style1490733979056" xfId="24663" xr:uid="{00000000-0005-0000-0000-0000935A0000}"/>
    <cellStyle name="style1490733979134" xfId="24664" xr:uid="{00000000-0005-0000-0000-0000945A0000}"/>
    <cellStyle name="style1490733979212" xfId="24665" xr:uid="{00000000-0005-0000-0000-0000955A0000}"/>
    <cellStyle name="style1490734026565" xfId="24666" xr:uid="{00000000-0005-0000-0000-0000965A0000}"/>
    <cellStyle name="style1490734026674" xfId="24667" xr:uid="{00000000-0005-0000-0000-0000975A0000}"/>
    <cellStyle name="style1490734026808" xfId="24668" xr:uid="{00000000-0005-0000-0000-0000985A0000}"/>
    <cellStyle name="style1490734026926" xfId="24669" xr:uid="{00000000-0005-0000-0000-0000995A0000}"/>
    <cellStyle name="style1490734027051" xfId="24670" xr:uid="{00000000-0005-0000-0000-00009A5A0000}"/>
    <cellStyle name="style1490734027191" xfId="24671" xr:uid="{00000000-0005-0000-0000-00009B5A0000}"/>
    <cellStyle name="style1490734027316" xfId="24672" xr:uid="{00000000-0005-0000-0000-00009C5A0000}"/>
    <cellStyle name="style1490734027441" xfId="24673" xr:uid="{00000000-0005-0000-0000-00009D5A0000}"/>
    <cellStyle name="style1490734027566" xfId="24674" xr:uid="{00000000-0005-0000-0000-00009E5A0000}"/>
    <cellStyle name="style1490734027676" xfId="24675" xr:uid="{00000000-0005-0000-0000-00009F5A0000}"/>
    <cellStyle name="style1490734027785" xfId="24676" xr:uid="{00000000-0005-0000-0000-0000A05A0000}"/>
    <cellStyle name="style1490734027911" xfId="24677" xr:uid="{00000000-0005-0000-0000-0000A15A0000}"/>
    <cellStyle name="style1490734028005" xfId="24678" xr:uid="{00000000-0005-0000-0000-0000A25A0000}"/>
    <cellStyle name="style1490734028115" xfId="24679" xr:uid="{00000000-0005-0000-0000-0000A35A0000}"/>
    <cellStyle name="style1490734028224" xfId="24680" xr:uid="{00000000-0005-0000-0000-0000A45A0000}"/>
    <cellStyle name="style1490734028364" xfId="24681" xr:uid="{00000000-0005-0000-0000-0000A55A0000}"/>
    <cellStyle name="style1490734028489" xfId="24682" xr:uid="{00000000-0005-0000-0000-0000A65A0000}"/>
    <cellStyle name="style1490734028630" xfId="24683" xr:uid="{00000000-0005-0000-0000-0000A75A0000}"/>
    <cellStyle name="style1490734028755" xfId="24684" xr:uid="{00000000-0005-0000-0000-0000A85A0000}"/>
    <cellStyle name="style1490734028881" xfId="24685" xr:uid="{00000000-0005-0000-0000-0000A95A0000}"/>
    <cellStyle name="style1490734077593" xfId="24686" xr:uid="{00000000-0005-0000-0000-0000AA5A0000}"/>
    <cellStyle name="style1490734077734" xfId="24687" xr:uid="{00000000-0005-0000-0000-0000AB5A0000}"/>
    <cellStyle name="style1490734077844" xfId="24688" xr:uid="{00000000-0005-0000-0000-0000AC5A0000}"/>
    <cellStyle name="style1490734077953" xfId="24689" xr:uid="{00000000-0005-0000-0000-0000AD5A0000}"/>
    <cellStyle name="style1490734078063" xfId="24690" xr:uid="{00000000-0005-0000-0000-0000AE5A0000}"/>
    <cellStyle name="style1490734078141" xfId="24691" xr:uid="{00000000-0005-0000-0000-0000AF5A0000}"/>
    <cellStyle name="style1490734078219" xfId="24692" xr:uid="{00000000-0005-0000-0000-0000B05A0000}"/>
    <cellStyle name="style1490734078330" xfId="24693" xr:uid="{00000000-0005-0000-0000-0000B15A0000}"/>
    <cellStyle name="style1490734078439" xfId="24694" xr:uid="{00000000-0005-0000-0000-0000B25A0000}"/>
    <cellStyle name="style1490734078549" xfId="24695" xr:uid="{00000000-0005-0000-0000-0000B35A0000}"/>
    <cellStyle name="style1490734078674" xfId="24696" xr:uid="{00000000-0005-0000-0000-0000B45A0000}"/>
    <cellStyle name="style1490734078768" xfId="24697" xr:uid="{00000000-0005-0000-0000-0000B55A0000}"/>
    <cellStyle name="style1490734078892" xfId="24698" xr:uid="{00000000-0005-0000-0000-0000B65A0000}"/>
    <cellStyle name="style1490734079002" xfId="24699" xr:uid="{00000000-0005-0000-0000-0000B75A0000}"/>
    <cellStyle name="style1490734079095" xfId="24700" xr:uid="{00000000-0005-0000-0000-0000B85A0000}"/>
    <cellStyle name="style1490734079205" xfId="24701" xr:uid="{00000000-0005-0000-0000-0000B95A0000}"/>
    <cellStyle name="style1490734079325" xfId="24702" xr:uid="{00000000-0005-0000-0000-0000BA5A0000}"/>
    <cellStyle name="style1490734079424" xfId="24703" xr:uid="{00000000-0005-0000-0000-0000BB5A0000}"/>
    <cellStyle name="style1490734079534" xfId="24704" xr:uid="{00000000-0005-0000-0000-0000BC5A0000}"/>
    <cellStyle name="style1490734079659" xfId="24705" xr:uid="{00000000-0005-0000-0000-0000BD5A0000}"/>
    <cellStyle name="style1490734079784" xfId="24706" xr:uid="{00000000-0005-0000-0000-0000BE5A0000}"/>
    <cellStyle name="style1490734079879" xfId="24707" xr:uid="{00000000-0005-0000-0000-0000BF5A0000}"/>
    <cellStyle name="style1490734079988" xfId="24708" xr:uid="{00000000-0005-0000-0000-0000C05A0000}"/>
    <cellStyle name="style1490734080098" xfId="24709" xr:uid="{00000000-0005-0000-0000-0000C15A0000}"/>
    <cellStyle name="style1490734080207" xfId="24710" xr:uid="{00000000-0005-0000-0000-0000C25A0000}"/>
    <cellStyle name="style1490734080301" xfId="24711" xr:uid="{00000000-0005-0000-0000-0000C35A0000}"/>
    <cellStyle name="style1490734080410" xfId="24712" xr:uid="{00000000-0005-0000-0000-0000C45A0000}"/>
    <cellStyle name="style1490734080519" xfId="24713" xr:uid="{00000000-0005-0000-0000-0000C55A0000}"/>
    <cellStyle name="style1490734080628" xfId="24714" xr:uid="{00000000-0005-0000-0000-0000C65A0000}"/>
    <cellStyle name="style1490734080738" xfId="24715" xr:uid="{00000000-0005-0000-0000-0000C75A0000}"/>
    <cellStyle name="style1490734080861" xfId="24716" xr:uid="{00000000-0005-0000-0000-0000C85A0000}"/>
    <cellStyle name="style1490734080990" xfId="24717" xr:uid="{00000000-0005-0000-0000-0000C95A0000}"/>
    <cellStyle name="style1490734081099" xfId="24718" xr:uid="{00000000-0005-0000-0000-0000CA5A0000}"/>
    <cellStyle name="style1490734081240" xfId="24719" xr:uid="{00000000-0005-0000-0000-0000CB5A0000}"/>
    <cellStyle name="style1490734081364" xfId="24720" xr:uid="{00000000-0005-0000-0000-0000CC5A0000}"/>
    <cellStyle name="style1490734128558" xfId="24721" xr:uid="{00000000-0005-0000-0000-0000CD5A0000}"/>
    <cellStyle name="style1490734128683" xfId="24722" xr:uid="{00000000-0005-0000-0000-0000CE5A0000}"/>
    <cellStyle name="style1490734128807" xfId="24723" xr:uid="{00000000-0005-0000-0000-0000CF5A0000}"/>
    <cellStyle name="style1490734128916" xfId="24724" xr:uid="{00000000-0005-0000-0000-0000D05A0000}"/>
    <cellStyle name="style1490734129010" xfId="24725" xr:uid="{00000000-0005-0000-0000-0000D15A0000}"/>
    <cellStyle name="style1490734129103" xfId="24726" xr:uid="{00000000-0005-0000-0000-0000D25A0000}"/>
    <cellStyle name="style1490734129216" xfId="24727" xr:uid="{00000000-0005-0000-0000-0000D35A0000}"/>
    <cellStyle name="style1490734129308" xfId="24728" xr:uid="{00000000-0005-0000-0000-0000D45A0000}"/>
    <cellStyle name="style1490734129417" xfId="24729" xr:uid="{00000000-0005-0000-0000-0000D55A0000}"/>
    <cellStyle name="style1490734129605" xfId="24730" xr:uid="{00000000-0005-0000-0000-0000D65A0000}"/>
    <cellStyle name="style1490734129699" xfId="24731" xr:uid="{00000000-0005-0000-0000-0000D75A0000}"/>
    <cellStyle name="style1490734129824" xfId="24732" xr:uid="{00000000-0005-0000-0000-0000D85A0000}"/>
    <cellStyle name="style1490734129918" xfId="24733" xr:uid="{00000000-0005-0000-0000-0000D95A0000}"/>
    <cellStyle name="style1490734130043" xfId="24734" xr:uid="{00000000-0005-0000-0000-0000DA5A0000}"/>
    <cellStyle name="style1490734130152" xfId="24735" xr:uid="{00000000-0005-0000-0000-0000DB5A0000}"/>
    <cellStyle name="style1490734130254" xfId="24736" xr:uid="{00000000-0005-0000-0000-0000DC5A0000}"/>
    <cellStyle name="style1490734130356" xfId="24737" xr:uid="{00000000-0005-0000-0000-0000DD5A0000}"/>
    <cellStyle name="style1490734130465" xfId="24738" xr:uid="{00000000-0005-0000-0000-0000DE5A0000}"/>
    <cellStyle name="style1490734130575" xfId="24739" xr:uid="{00000000-0005-0000-0000-0000DF5A0000}"/>
    <cellStyle name="style1490734130700" xfId="24740" xr:uid="{00000000-0005-0000-0000-0000E05A0000}"/>
    <cellStyle name="style1490734130810" xfId="24741" xr:uid="{00000000-0005-0000-0000-0000E15A0000}"/>
    <cellStyle name="style1490734130950" xfId="24742" xr:uid="{00000000-0005-0000-0000-0000E25A0000}"/>
    <cellStyle name="style1490734131060" xfId="24743" xr:uid="{00000000-0005-0000-0000-0000E35A0000}"/>
    <cellStyle name="style1490734131169" xfId="24744" xr:uid="{00000000-0005-0000-0000-0000E45A0000}"/>
    <cellStyle name="style1490734131294" xfId="24745" xr:uid="{00000000-0005-0000-0000-0000E55A0000}"/>
    <cellStyle name="style1490734131388" xfId="24746" xr:uid="{00000000-0005-0000-0000-0000E65A0000}"/>
    <cellStyle name="style1490734131498" xfId="24747" xr:uid="{00000000-0005-0000-0000-0000E75A0000}"/>
    <cellStyle name="style1490734131607" xfId="24748" xr:uid="{00000000-0005-0000-0000-0000E85A0000}"/>
    <cellStyle name="style1490734131716" xfId="24749" xr:uid="{00000000-0005-0000-0000-0000E95A0000}"/>
    <cellStyle name="style1490734131827" xfId="24750" xr:uid="{00000000-0005-0000-0000-0000EA5A0000}"/>
    <cellStyle name="style1490734131937" xfId="24751" xr:uid="{00000000-0005-0000-0000-0000EB5A0000}"/>
    <cellStyle name="style1490734132046" xfId="24752" xr:uid="{00000000-0005-0000-0000-0000EC5A0000}"/>
    <cellStyle name="style1490734132187" xfId="24753" xr:uid="{00000000-0005-0000-0000-0000ED5A0000}"/>
    <cellStyle name="style1490734132296" xfId="24754" xr:uid="{00000000-0005-0000-0000-0000EE5A0000}"/>
    <cellStyle name="style1490734132405" xfId="24755" xr:uid="{00000000-0005-0000-0000-0000EF5A0000}"/>
    <cellStyle name="style1490734132499" xfId="24756" xr:uid="{00000000-0005-0000-0000-0000F05A0000}"/>
    <cellStyle name="style1490742603328" xfId="24757" xr:uid="{00000000-0005-0000-0000-0000F15A0000}"/>
    <cellStyle name="style1490742603453" xfId="24758" xr:uid="{00000000-0005-0000-0000-0000F25A0000}"/>
    <cellStyle name="style1490742603593" xfId="22989" xr:uid="{00000000-0005-0000-0000-0000F35A0000}"/>
    <cellStyle name="style1490742603734" xfId="23023" xr:uid="{00000000-0005-0000-0000-0000F45A0000}"/>
    <cellStyle name="style1490742603843" xfId="24759" xr:uid="{00000000-0005-0000-0000-0000F55A0000}"/>
    <cellStyle name="style1490742603984" xfId="22992" xr:uid="{00000000-0005-0000-0000-0000F65A0000}"/>
    <cellStyle name="style1490742604129" xfId="24760" xr:uid="{00000000-0005-0000-0000-0000F75A0000}"/>
    <cellStyle name="style1490742604250" xfId="22995" xr:uid="{00000000-0005-0000-0000-0000F85A0000}"/>
    <cellStyle name="style1490742604344" xfId="22998" xr:uid="{00000000-0005-0000-0000-0000F95A0000}"/>
    <cellStyle name="style1490742604500" xfId="23004" xr:uid="{00000000-0005-0000-0000-0000FA5A0000}"/>
    <cellStyle name="style1490742604656" xfId="23010" xr:uid="{00000000-0005-0000-0000-0000FB5A0000}"/>
    <cellStyle name="style1490742604767" xfId="22999" xr:uid="{00000000-0005-0000-0000-0000FC5A0000}"/>
    <cellStyle name="style1490742604845" xfId="23005" xr:uid="{00000000-0005-0000-0000-0000FD5A0000}"/>
    <cellStyle name="style1490742604955" xfId="23011" xr:uid="{00000000-0005-0000-0000-0000FE5A0000}"/>
    <cellStyle name="style1490742605064" xfId="23056" xr:uid="{00000000-0005-0000-0000-0000FF5A0000}"/>
    <cellStyle name="style1490742605205" xfId="23012" xr:uid="{00000000-0005-0000-0000-0000005B0000}"/>
    <cellStyle name="style1490742605345" xfId="23020" xr:uid="{00000000-0005-0000-0000-0000015B0000}"/>
    <cellStyle name="style1490742605470" xfId="23022" xr:uid="{00000000-0005-0000-0000-0000025B0000}"/>
    <cellStyle name="style1490742605564" xfId="24761" xr:uid="{00000000-0005-0000-0000-0000035B0000}"/>
    <cellStyle name="style1490742605690" xfId="24762" xr:uid="{00000000-0005-0000-0000-0000045B0000}"/>
    <cellStyle name="style1490742605830" xfId="23025" xr:uid="{00000000-0005-0000-0000-0000055B0000}"/>
    <cellStyle name="style1490742605971" xfId="23026" xr:uid="{00000000-0005-0000-0000-0000065B0000}"/>
    <cellStyle name="style1490742606096" xfId="23024" xr:uid="{00000000-0005-0000-0000-0000075B0000}"/>
    <cellStyle name="style1490742606222" xfId="23027" xr:uid="{00000000-0005-0000-0000-0000085B0000}"/>
    <cellStyle name="style1490742606347" xfId="23028" xr:uid="{00000000-0005-0000-0000-0000095B0000}"/>
    <cellStyle name="style1490742606472" xfId="23029" xr:uid="{00000000-0005-0000-0000-00000A5B0000}"/>
    <cellStyle name="style1490742606628" xfId="24763" xr:uid="{00000000-0005-0000-0000-00000B5B0000}"/>
    <cellStyle name="style1490742606739" xfId="23030" xr:uid="{00000000-0005-0000-0000-00000C5B0000}"/>
    <cellStyle name="style1490742606848" xfId="23031" xr:uid="{00000000-0005-0000-0000-00000D5B0000}"/>
    <cellStyle name="style1490742606958" xfId="23032" xr:uid="{00000000-0005-0000-0000-00000E5B0000}"/>
    <cellStyle name="style1490742607083" xfId="23033" xr:uid="{00000000-0005-0000-0000-00000F5B0000}"/>
    <cellStyle name="style1490742607301" xfId="23057" xr:uid="{00000000-0005-0000-0000-0000105B0000}"/>
    <cellStyle name="style1490742607379" xfId="23058" xr:uid="{00000000-0005-0000-0000-0000115B0000}"/>
    <cellStyle name="style1490742657939" xfId="24764" xr:uid="{00000000-0005-0000-0000-0000125B0000}"/>
    <cellStyle name="style1490742658064" xfId="24765" xr:uid="{00000000-0005-0000-0000-0000135B0000}"/>
    <cellStyle name="style1490742658173" xfId="22990" xr:uid="{00000000-0005-0000-0000-0000145B0000}"/>
    <cellStyle name="style1490742658284" xfId="23034" xr:uid="{00000000-0005-0000-0000-0000155B0000}"/>
    <cellStyle name="style1490742658393" xfId="24766" xr:uid="{00000000-0005-0000-0000-0000165B0000}"/>
    <cellStyle name="style1490742658503" xfId="22993" xr:uid="{00000000-0005-0000-0000-0000175B0000}"/>
    <cellStyle name="style1490742658612" xfId="24767" xr:uid="{00000000-0005-0000-0000-0000185B0000}"/>
    <cellStyle name="style1490742658737" xfId="22996" xr:uid="{00000000-0005-0000-0000-0000195B0000}"/>
    <cellStyle name="style1490742658830" xfId="23000" xr:uid="{00000000-0005-0000-0000-00001A5B0000}"/>
    <cellStyle name="style1490742658940" xfId="23006" xr:uid="{00000000-0005-0000-0000-00001B5B0000}"/>
    <cellStyle name="style1490742659080" xfId="23013" xr:uid="{00000000-0005-0000-0000-00001C5B0000}"/>
    <cellStyle name="style1490742659190" xfId="23001" xr:uid="{00000000-0005-0000-0000-00001D5B0000}"/>
    <cellStyle name="style1490742659269" xfId="23007" xr:uid="{00000000-0005-0000-0000-00001E5B0000}"/>
    <cellStyle name="style1490742659379" xfId="23014" xr:uid="{00000000-0005-0000-0000-00001F5B0000}"/>
    <cellStyle name="style1490742659488" xfId="23059" xr:uid="{00000000-0005-0000-0000-0000205B0000}"/>
    <cellStyle name="style1490742659582" xfId="23017" xr:uid="{00000000-0005-0000-0000-0000215B0000}"/>
    <cellStyle name="style1490742659729" xfId="23021" xr:uid="{00000000-0005-0000-0000-0000225B0000}"/>
    <cellStyle name="style1490742659817" xfId="24768" xr:uid="{00000000-0005-0000-0000-0000235B0000}"/>
    <cellStyle name="style1490742659942" xfId="24769" xr:uid="{00000000-0005-0000-0000-0000245B0000}"/>
    <cellStyle name="style1490742660051" xfId="23036" xr:uid="{00000000-0005-0000-0000-0000255B0000}"/>
    <cellStyle name="style1490742660176" xfId="23037" xr:uid="{00000000-0005-0000-0000-0000265B0000}"/>
    <cellStyle name="style1490742660287" xfId="23035" xr:uid="{00000000-0005-0000-0000-0000275B0000}"/>
    <cellStyle name="style1490742660396" xfId="23042" xr:uid="{00000000-0005-0000-0000-0000285B0000}"/>
    <cellStyle name="style1490742660506" xfId="23043" xr:uid="{00000000-0005-0000-0000-0000295B0000}"/>
    <cellStyle name="style1490742660631" xfId="23044" xr:uid="{00000000-0005-0000-0000-00002A5B0000}"/>
    <cellStyle name="style1490742660725" xfId="24770" xr:uid="{00000000-0005-0000-0000-00002B5B0000}"/>
    <cellStyle name="style1490742660865" xfId="23048" xr:uid="{00000000-0005-0000-0000-00002C5B0000}"/>
    <cellStyle name="style1490742660958" xfId="23049" xr:uid="{00000000-0005-0000-0000-00002D5B0000}"/>
    <cellStyle name="style1490742661068" xfId="23050" xr:uid="{00000000-0005-0000-0000-00002E5B0000}"/>
    <cellStyle name="style1490742661161" xfId="23051" xr:uid="{00000000-0005-0000-0000-00002F5B0000}"/>
    <cellStyle name="style1490742661366" xfId="23060" xr:uid="{00000000-0005-0000-0000-0000305B0000}"/>
    <cellStyle name="style1490742661460" xfId="23063" xr:uid="{00000000-0005-0000-0000-0000315B0000}"/>
    <cellStyle name="style1490742711017" xfId="24771" xr:uid="{00000000-0005-0000-0000-0000325B0000}"/>
    <cellStyle name="style1490742711111" xfId="24772" xr:uid="{00000000-0005-0000-0000-0000335B0000}"/>
    <cellStyle name="style1490742711205" xfId="22991" xr:uid="{00000000-0005-0000-0000-0000345B0000}"/>
    <cellStyle name="style1490742711299" xfId="23038" xr:uid="{00000000-0005-0000-0000-0000355B0000}"/>
    <cellStyle name="style1490742711392" xfId="24773" xr:uid="{00000000-0005-0000-0000-0000365B0000}"/>
    <cellStyle name="style1490742711486" xfId="22994" xr:uid="{00000000-0005-0000-0000-0000375B0000}"/>
    <cellStyle name="style1490742711580" xfId="24774" xr:uid="{00000000-0005-0000-0000-0000385B0000}"/>
    <cellStyle name="style1490742711674" xfId="22997" xr:uid="{00000000-0005-0000-0000-0000395B0000}"/>
    <cellStyle name="style1490742711752" xfId="23002" xr:uid="{00000000-0005-0000-0000-00003A5B0000}"/>
    <cellStyle name="style1490742711846" xfId="23008" xr:uid="{00000000-0005-0000-0000-00003B5B0000}"/>
    <cellStyle name="style1490742711971" xfId="23015" xr:uid="{00000000-0005-0000-0000-00003C5B0000}"/>
    <cellStyle name="style1490742712049" xfId="23003" xr:uid="{00000000-0005-0000-0000-00003D5B0000}"/>
    <cellStyle name="style1490742712127" xfId="23009" xr:uid="{00000000-0005-0000-0000-00003E5B0000}"/>
    <cellStyle name="style1490742712221" xfId="23016" xr:uid="{00000000-0005-0000-0000-00003F5B0000}"/>
    <cellStyle name="style1490742712316" xfId="23061" xr:uid="{00000000-0005-0000-0000-0000405B0000}"/>
    <cellStyle name="style1490742712409" xfId="23018" xr:uid="{00000000-0005-0000-0000-0000415B0000}"/>
    <cellStyle name="style1490742712519" xfId="23019" xr:uid="{00000000-0005-0000-0000-0000425B0000}"/>
    <cellStyle name="style1490742712612" xfId="24775" xr:uid="{00000000-0005-0000-0000-0000435B0000}"/>
    <cellStyle name="style1490742712706" xfId="24776" xr:uid="{00000000-0005-0000-0000-0000445B0000}"/>
    <cellStyle name="style1490742712800" xfId="23040" xr:uid="{00000000-0005-0000-0000-0000455B0000}"/>
    <cellStyle name="style1490742712894" xfId="23041" xr:uid="{00000000-0005-0000-0000-0000465B0000}"/>
    <cellStyle name="style1490742712972" xfId="23039" xr:uid="{00000000-0005-0000-0000-0000475B0000}"/>
    <cellStyle name="style1490742713066" xfId="23045" xr:uid="{00000000-0005-0000-0000-0000485B0000}"/>
    <cellStyle name="style1490742713160" xfId="23046" xr:uid="{00000000-0005-0000-0000-0000495B0000}"/>
    <cellStyle name="style1490742713259" xfId="23047" xr:uid="{00000000-0005-0000-0000-00004A5B0000}"/>
    <cellStyle name="style1490742713348" xfId="24777" xr:uid="{00000000-0005-0000-0000-00004B5B0000}"/>
    <cellStyle name="style1490742713426" xfId="23052" xr:uid="{00000000-0005-0000-0000-00004C5B0000}"/>
    <cellStyle name="style1490742713505" xfId="23053" xr:uid="{00000000-0005-0000-0000-00004D5B0000}"/>
    <cellStyle name="style1490742713598" xfId="23054" xr:uid="{00000000-0005-0000-0000-00004E5B0000}"/>
    <cellStyle name="style1490742713692" xfId="23055" xr:uid="{00000000-0005-0000-0000-00004F5B0000}"/>
    <cellStyle name="style1490742713848" xfId="23062" xr:uid="{00000000-0005-0000-0000-0000505B0000}"/>
    <cellStyle name="style1490742713926" xfId="23064" xr:uid="{00000000-0005-0000-0000-0000515B0000}"/>
    <cellStyle name="style1490742755908" xfId="22730" xr:uid="{00000000-0005-0000-0000-0000525B0000}"/>
    <cellStyle name="style1490742756031" xfId="22731" xr:uid="{00000000-0005-0000-0000-0000535B0000}"/>
    <cellStyle name="style1490742756112" xfId="22736" xr:uid="{00000000-0005-0000-0000-0000545B0000}"/>
    <cellStyle name="style1490742756222" xfId="22737" xr:uid="{00000000-0005-0000-0000-0000555B0000}"/>
    <cellStyle name="style1490742756331" xfId="24778" xr:uid="{00000000-0005-0000-0000-0000565B0000}"/>
    <cellStyle name="style1490742756409" xfId="22733" xr:uid="{00000000-0005-0000-0000-0000575B0000}"/>
    <cellStyle name="style1490742756514" xfId="22734" xr:uid="{00000000-0005-0000-0000-0000585B0000}"/>
    <cellStyle name="style1490742756612" xfId="22732" xr:uid="{00000000-0005-0000-0000-0000595B0000}"/>
    <cellStyle name="style1490742756705" xfId="22735" xr:uid="{00000000-0005-0000-0000-00005A5B0000}"/>
    <cellStyle name="style1490742756799" xfId="22738" xr:uid="{00000000-0005-0000-0000-00005B5B0000}"/>
    <cellStyle name="style1490742756893" xfId="22739" xr:uid="{00000000-0005-0000-0000-00005C5B0000}"/>
    <cellStyle name="style1490742756987" xfId="22740" xr:uid="{00000000-0005-0000-0000-00005D5B0000}"/>
    <cellStyle name="style1490742757097" xfId="22741" xr:uid="{00000000-0005-0000-0000-00005E5B0000}"/>
    <cellStyle name="style1490742757175" xfId="22742" xr:uid="{00000000-0005-0000-0000-00005F5B0000}"/>
    <cellStyle name="style1490742757300" xfId="22748" xr:uid="{00000000-0005-0000-0000-0000605B0000}"/>
    <cellStyle name="style1490742757410" xfId="22743" xr:uid="{00000000-0005-0000-0000-0000615B0000}"/>
    <cellStyle name="style1490742757504" xfId="22749" xr:uid="{00000000-0005-0000-0000-0000625B0000}"/>
    <cellStyle name="style1490742757629" xfId="22754" xr:uid="{00000000-0005-0000-0000-0000635B0000}"/>
    <cellStyle name="style1490742757722" xfId="22755" xr:uid="{00000000-0005-0000-0000-0000645B0000}"/>
    <cellStyle name="style1490742757832" xfId="22744" xr:uid="{00000000-0005-0000-0000-0000655B0000}"/>
    <cellStyle name="style1490742757941" xfId="22745" xr:uid="{00000000-0005-0000-0000-0000665B0000}"/>
    <cellStyle name="style1490742758050" xfId="22746" xr:uid="{00000000-0005-0000-0000-0000675B0000}"/>
    <cellStyle name="style1490742758159" xfId="22747" xr:uid="{00000000-0005-0000-0000-0000685B0000}"/>
    <cellStyle name="style1490742758269" xfId="22750" xr:uid="{00000000-0005-0000-0000-0000695B0000}"/>
    <cellStyle name="style1490742758378" xfId="22751" xr:uid="{00000000-0005-0000-0000-00006A5B0000}"/>
    <cellStyle name="style1490742758503" xfId="22752" xr:uid="{00000000-0005-0000-0000-00006B5B0000}"/>
    <cellStyle name="style1490742758629" xfId="22753" xr:uid="{00000000-0005-0000-0000-00006C5B0000}"/>
    <cellStyle name="style1490742758754" xfId="22756" xr:uid="{00000000-0005-0000-0000-00006D5B0000}"/>
    <cellStyle name="style1490742758864" xfId="22757" xr:uid="{00000000-0005-0000-0000-00006E5B0000}"/>
    <cellStyle name="style1490742758973" xfId="22758" xr:uid="{00000000-0005-0000-0000-00006F5B0000}"/>
    <cellStyle name="style1490742759098" xfId="22759" xr:uid="{00000000-0005-0000-0000-0000705B0000}"/>
    <cellStyle name="style1490742800469" xfId="22760" xr:uid="{00000000-0005-0000-0000-0000715B0000}"/>
    <cellStyle name="style1490742800579" xfId="22761" xr:uid="{00000000-0005-0000-0000-0000725B0000}"/>
    <cellStyle name="style1490742800672" xfId="22766" xr:uid="{00000000-0005-0000-0000-0000735B0000}"/>
    <cellStyle name="style1490742800776" xfId="22767" xr:uid="{00000000-0005-0000-0000-0000745B0000}"/>
    <cellStyle name="style1490742800861" xfId="24779" xr:uid="{00000000-0005-0000-0000-0000755B0000}"/>
    <cellStyle name="style1490742800955" xfId="22763" xr:uid="{00000000-0005-0000-0000-0000765B0000}"/>
    <cellStyle name="style1490742801049" xfId="22764" xr:uid="{00000000-0005-0000-0000-0000775B0000}"/>
    <cellStyle name="style1490742801127" xfId="22762" xr:uid="{00000000-0005-0000-0000-0000785B0000}"/>
    <cellStyle name="style1490742801220" xfId="22765" xr:uid="{00000000-0005-0000-0000-0000795B0000}"/>
    <cellStyle name="style1490742801315" xfId="22768" xr:uid="{00000000-0005-0000-0000-00007A5B0000}"/>
    <cellStyle name="style1490742801408" xfId="22769" xr:uid="{00000000-0005-0000-0000-00007B5B0000}"/>
    <cellStyle name="style1490742801502" xfId="22770" xr:uid="{00000000-0005-0000-0000-00007C5B0000}"/>
    <cellStyle name="style1490742801596" xfId="22771" xr:uid="{00000000-0005-0000-0000-00007D5B0000}"/>
    <cellStyle name="style1490742801690" xfId="22772" xr:uid="{00000000-0005-0000-0000-00007E5B0000}"/>
    <cellStyle name="style1490742801806" xfId="22778" xr:uid="{00000000-0005-0000-0000-00007F5B0000}"/>
    <cellStyle name="style1490742801893" xfId="22773" xr:uid="{00000000-0005-0000-0000-0000805B0000}"/>
    <cellStyle name="style1490742801987" xfId="22779" xr:uid="{00000000-0005-0000-0000-0000815B0000}"/>
    <cellStyle name="style1490742802065" xfId="22784" xr:uid="{00000000-0005-0000-0000-0000825B0000}"/>
    <cellStyle name="style1490742802159" xfId="22785" xr:uid="{00000000-0005-0000-0000-0000835B0000}"/>
    <cellStyle name="style1490742802252" xfId="22774" xr:uid="{00000000-0005-0000-0000-0000845B0000}"/>
    <cellStyle name="style1490742802347" xfId="22775" xr:uid="{00000000-0005-0000-0000-0000855B0000}"/>
    <cellStyle name="style1490742802441" xfId="22776" xr:uid="{00000000-0005-0000-0000-0000865B0000}"/>
    <cellStyle name="style1490742802535" xfId="22777" xr:uid="{00000000-0005-0000-0000-0000875B0000}"/>
    <cellStyle name="style1490742802629" xfId="22780" xr:uid="{00000000-0005-0000-0000-0000885B0000}"/>
    <cellStyle name="style1490742802707" xfId="22781" xr:uid="{00000000-0005-0000-0000-0000895B0000}"/>
    <cellStyle name="style1490742802814" xfId="22782" xr:uid="{00000000-0005-0000-0000-00008A5B0000}"/>
    <cellStyle name="style1490742802895" xfId="22783" xr:uid="{00000000-0005-0000-0000-00008B5B0000}"/>
    <cellStyle name="style1490742803051" xfId="22786" xr:uid="{00000000-0005-0000-0000-00008C5B0000}"/>
    <cellStyle name="style1490742803145" xfId="22787" xr:uid="{00000000-0005-0000-0000-00008D5B0000}"/>
    <cellStyle name="style1490742803238" xfId="22788" xr:uid="{00000000-0005-0000-0000-00008E5B0000}"/>
    <cellStyle name="style1490742803336" xfId="22789" xr:uid="{00000000-0005-0000-0000-00008F5B0000}"/>
    <cellStyle name="style1490742803443" xfId="22790" xr:uid="{00000000-0005-0000-0000-0000905B0000}"/>
    <cellStyle name="style1490742803521" xfId="22791" xr:uid="{00000000-0005-0000-0000-0000915B0000}"/>
    <cellStyle name="style1490742803599" xfId="22792" xr:uid="{00000000-0005-0000-0000-0000925B0000}"/>
    <cellStyle name="style1490742803677" xfId="22793" xr:uid="{00000000-0005-0000-0000-0000935B0000}"/>
    <cellStyle name="style1490742803755" xfId="22794" xr:uid="{00000000-0005-0000-0000-0000945B0000}"/>
    <cellStyle name="style1490742803844" xfId="22795" xr:uid="{00000000-0005-0000-0000-0000955B0000}"/>
    <cellStyle name="style1490742803911" xfId="22796" xr:uid="{00000000-0005-0000-0000-0000965B0000}"/>
    <cellStyle name="style1490742803989" xfId="22797" xr:uid="{00000000-0005-0000-0000-0000975B0000}"/>
    <cellStyle name="style1490742804145" xfId="22798" xr:uid="{00000000-0005-0000-0000-0000985B0000}"/>
    <cellStyle name="style1490742804223" xfId="22799" xr:uid="{00000000-0005-0000-0000-0000995B0000}"/>
    <cellStyle name="style1490742804301" xfId="22800" xr:uid="{00000000-0005-0000-0000-00009A5B0000}"/>
    <cellStyle name="style1490742804396" xfId="22801" xr:uid="{00000000-0005-0000-0000-00009B5B0000}"/>
    <cellStyle name="style1490742845794" xfId="22802" xr:uid="{00000000-0005-0000-0000-00009C5B0000}"/>
    <cellStyle name="style1490742845919" xfId="22803" xr:uid="{00000000-0005-0000-0000-00009D5B0000}"/>
    <cellStyle name="style1490742846044" xfId="22808" xr:uid="{00000000-0005-0000-0000-00009E5B0000}"/>
    <cellStyle name="style1490742846138" xfId="22809" xr:uid="{00000000-0005-0000-0000-00009F5B0000}"/>
    <cellStyle name="style1490742846247" xfId="24780" xr:uid="{00000000-0005-0000-0000-0000A05B0000}"/>
    <cellStyle name="style1490742846356" xfId="22805" xr:uid="{00000000-0005-0000-0000-0000A15B0000}"/>
    <cellStyle name="style1490742846466" xfId="22806" xr:uid="{00000000-0005-0000-0000-0000A25B0000}"/>
    <cellStyle name="style1490742846592" xfId="22804" xr:uid="{00000000-0005-0000-0000-0000A35B0000}"/>
    <cellStyle name="style1490742846701" xfId="22807" xr:uid="{00000000-0005-0000-0000-0000A45B0000}"/>
    <cellStyle name="style1490742846811" xfId="22810" xr:uid="{00000000-0005-0000-0000-0000A55B0000}"/>
    <cellStyle name="style1490742846936" xfId="22811" xr:uid="{00000000-0005-0000-0000-0000A65B0000}"/>
    <cellStyle name="style1490742847045" xfId="22812" xr:uid="{00000000-0005-0000-0000-0000A75B0000}"/>
    <cellStyle name="style1490742847170" xfId="22813" xr:uid="{00000000-0005-0000-0000-0000A85B0000}"/>
    <cellStyle name="style1490742847264" xfId="22814" xr:uid="{00000000-0005-0000-0000-0000A95B0000}"/>
    <cellStyle name="style1490742847389" xfId="22820" xr:uid="{00000000-0005-0000-0000-0000AA5B0000}"/>
    <cellStyle name="style1490742847506" xfId="22815" xr:uid="{00000000-0005-0000-0000-0000AB5B0000}"/>
    <cellStyle name="style1490742847608" xfId="22821" xr:uid="{00000000-0005-0000-0000-0000AC5B0000}"/>
    <cellStyle name="style1490742847717" xfId="22826" xr:uid="{00000000-0005-0000-0000-0000AD5B0000}"/>
    <cellStyle name="style1490742847811" xfId="22827" xr:uid="{00000000-0005-0000-0000-0000AE5B0000}"/>
    <cellStyle name="style1490742847905" xfId="22816" xr:uid="{00000000-0005-0000-0000-0000AF5B0000}"/>
    <cellStyle name="style1490742848013" xfId="22817" xr:uid="{00000000-0005-0000-0000-0000B05B0000}"/>
    <cellStyle name="style1490742848093" xfId="22818" xr:uid="{00000000-0005-0000-0000-0000B15B0000}"/>
    <cellStyle name="style1490742848186" xfId="22819" xr:uid="{00000000-0005-0000-0000-0000B25B0000}"/>
    <cellStyle name="style1490742848280" xfId="22822" xr:uid="{00000000-0005-0000-0000-0000B35B0000}"/>
    <cellStyle name="style1490742848374" xfId="22823" xr:uid="{00000000-0005-0000-0000-0000B45B0000}"/>
    <cellStyle name="style1490742848468" xfId="22824" xr:uid="{00000000-0005-0000-0000-0000B55B0000}"/>
    <cellStyle name="style1490742848563" xfId="22825" xr:uid="{00000000-0005-0000-0000-0000B65B0000}"/>
    <cellStyle name="style1490742848672" xfId="22828" xr:uid="{00000000-0005-0000-0000-0000B75B0000}"/>
    <cellStyle name="style1490742848766" xfId="22829" xr:uid="{00000000-0005-0000-0000-0000B85B0000}"/>
    <cellStyle name="style1490742848860" xfId="22830" xr:uid="{00000000-0005-0000-0000-0000B95B0000}"/>
    <cellStyle name="style1490742848953" xfId="22831" xr:uid="{00000000-0005-0000-0000-0000BA5B0000}"/>
    <cellStyle name="style1490742889997" xfId="22832" xr:uid="{00000000-0005-0000-0000-0000BB5B0000}"/>
    <cellStyle name="style1490742890106" xfId="22833" xr:uid="{00000000-0005-0000-0000-0000BC5B0000}"/>
    <cellStyle name="style1490742890184" xfId="22838" xr:uid="{00000000-0005-0000-0000-0000BD5B0000}"/>
    <cellStyle name="style1490742890293" xfId="22839" xr:uid="{00000000-0005-0000-0000-0000BE5B0000}"/>
    <cellStyle name="style1490742890386" xfId="24781" xr:uid="{00000000-0005-0000-0000-0000BF5B0000}"/>
    <cellStyle name="style1490742890465" xfId="22835" xr:uid="{00000000-0005-0000-0000-0000C05B0000}"/>
    <cellStyle name="style1490742890558" xfId="22836" xr:uid="{00000000-0005-0000-0000-0000C15B0000}"/>
    <cellStyle name="style1490742890652" xfId="22834" xr:uid="{00000000-0005-0000-0000-0000C25B0000}"/>
    <cellStyle name="style1490742890754" xfId="22837" xr:uid="{00000000-0005-0000-0000-0000C35B0000}"/>
    <cellStyle name="style1490742890841" xfId="22840" xr:uid="{00000000-0005-0000-0000-0000C45B0000}"/>
    <cellStyle name="style1490742890919" xfId="22841" xr:uid="{00000000-0005-0000-0000-0000C55B0000}"/>
    <cellStyle name="style1490742891012" xfId="22842" xr:uid="{00000000-0005-0000-0000-0000C65B0000}"/>
    <cellStyle name="style1490742891106" xfId="22843" xr:uid="{00000000-0005-0000-0000-0000C75B0000}"/>
    <cellStyle name="style1490742891200" xfId="22844" xr:uid="{00000000-0005-0000-0000-0000C85B0000}"/>
    <cellStyle name="style1490742891311" xfId="22850" xr:uid="{00000000-0005-0000-0000-0000C95B0000}"/>
    <cellStyle name="style1490742891404" xfId="22845" xr:uid="{00000000-0005-0000-0000-0000CA5B0000}"/>
    <cellStyle name="style1490742891483" xfId="22851" xr:uid="{00000000-0005-0000-0000-0000CB5B0000}"/>
    <cellStyle name="style1490742891592" xfId="22856" xr:uid="{00000000-0005-0000-0000-0000CC5B0000}"/>
    <cellStyle name="style1490742891670" xfId="22857" xr:uid="{00000000-0005-0000-0000-0000CD5B0000}"/>
    <cellStyle name="style1490742891776" xfId="22846" xr:uid="{00000000-0005-0000-0000-0000CE5B0000}"/>
    <cellStyle name="style1490742891858" xfId="22847" xr:uid="{00000000-0005-0000-0000-0000CF5B0000}"/>
    <cellStyle name="style1490742891952" xfId="22848" xr:uid="{00000000-0005-0000-0000-0000D05B0000}"/>
    <cellStyle name="style1490742892046" xfId="22849" xr:uid="{00000000-0005-0000-0000-0000D15B0000}"/>
    <cellStyle name="style1490742892139" xfId="22852" xr:uid="{00000000-0005-0000-0000-0000D25B0000}"/>
    <cellStyle name="style1490742892233" xfId="22853" xr:uid="{00000000-0005-0000-0000-0000D35B0000}"/>
    <cellStyle name="style1490742892327" xfId="22854" xr:uid="{00000000-0005-0000-0000-0000D45B0000}"/>
    <cellStyle name="style1490742892421" xfId="22855" xr:uid="{00000000-0005-0000-0000-0000D55B0000}"/>
    <cellStyle name="style1490742892577" xfId="22858" xr:uid="{00000000-0005-0000-0000-0000D65B0000}"/>
    <cellStyle name="style1490742892671" xfId="22859" xr:uid="{00000000-0005-0000-0000-0000D75B0000}"/>
    <cellStyle name="style1490742892749" xfId="22860" xr:uid="{00000000-0005-0000-0000-0000D85B0000}"/>
    <cellStyle name="style1490742892844" xfId="22861" xr:uid="{00000000-0005-0000-0000-0000D95B0000}"/>
    <cellStyle name="style1490742892969" xfId="22862" xr:uid="{00000000-0005-0000-0000-0000DA5B0000}"/>
    <cellStyle name="style1490742893032" xfId="22863" xr:uid="{00000000-0005-0000-0000-0000DB5B0000}"/>
    <cellStyle name="style1490742893110" xfId="22864" xr:uid="{00000000-0005-0000-0000-0000DC5B0000}"/>
    <cellStyle name="style1490742893188" xfId="22865" xr:uid="{00000000-0005-0000-0000-0000DD5B0000}"/>
    <cellStyle name="style1490742893266" xfId="22866" xr:uid="{00000000-0005-0000-0000-0000DE5B0000}"/>
    <cellStyle name="style1490742893344" xfId="22867" xr:uid="{00000000-0005-0000-0000-0000DF5B0000}"/>
    <cellStyle name="style1490742893422" xfId="22868" xr:uid="{00000000-0005-0000-0000-0000E05B0000}"/>
    <cellStyle name="style1490742893501" xfId="22869" xr:uid="{00000000-0005-0000-0000-0000E15B0000}"/>
    <cellStyle name="style1490742893641" xfId="22870" xr:uid="{00000000-0005-0000-0000-0000E25B0000}"/>
    <cellStyle name="style1490742893719" xfId="22871" xr:uid="{00000000-0005-0000-0000-0000E35B0000}"/>
    <cellStyle name="style1490742893810" xfId="22872" xr:uid="{00000000-0005-0000-0000-0000E45B0000}"/>
    <cellStyle name="style1490742893875" xfId="22873" xr:uid="{00000000-0005-0000-0000-0000E55B0000}"/>
    <cellStyle name="style1490742936825" xfId="22874" xr:uid="{00000000-0005-0000-0000-0000E65B0000}"/>
    <cellStyle name="style1490742936934" xfId="22875" xr:uid="{00000000-0005-0000-0000-0000E75B0000}"/>
    <cellStyle name="style1490742937038" xfId="22880" xr:uid="{00000000-0005-0000-0000-0000E85B0000}"/>
    <cellStyle name="style1490742937121" xfId="22881" xr:uid="{00000000-0005-0000-0000-0000E95B0000}"/>
    <cellStyle name="style1490742937230" xfId="24782" xr:uid="{00000000-0005-0000-0000-0000EA5B0000}"/>
    <cellStyle name="style1490742937324" xfId="22877" xr:uid="{00000000-0005-0000-0000-0000EB5B0000}"/>
    <cellStyle name="style1490742937418" xfId="22878" xr:uid="{00000000-0005-0000-0000-0000EC5B0000}"/>
    <cellStyle name="style1490742937541" xfId="22876" xr:uid="{00000000-0005-0000-0000-0000ED5B0000}"/>
    <cellStyle name="style1490742937669" xfId="22879" xr:uid="{00000000-0005-0000-0000-0000EE5B0000}"/>
    <cellStyle name="style1490742937794" xfId="22882" xr:uid="{00000000-0005-0000-0000-0000EF5B0000}"/>
    <cellStyle name="style1490742937950" xfId="22883" xr:uid="{00000000-0005-0000-0000-0000F05B0000}"/>
    <cellStyle name="style1490742938091" xfId="22884" xr:uid="{00000000-0005-0000-0000-0000F15B0000}"/>
    <cellStyle name="style1490742938216" xfId="22885" xr:uid="{00000000-0005-0000-0000-0000F25B0000}"/>
    <cellStyle name="style1490742938310" xfId="22886" xr:uid="{00000000-0005-0000-0000-0000F35B0000}"/>
    <cellStyle name="style1490742938513" xfId="22892" xr:uid="{00000000-0005-0000-0000-0000F45B0000}"/>
    <cellStyle name="style1490742939108" xfId="22887" xr:uid="{00000000-0005-0000-0000-0000F55B0000}"/>
    <cellStyle name="style1490742939671" xfId="22893" xr:uid="{00000000-0005-0000-0000-0000F65B0000}"/>
    <cellStyle name="style1490742939921" xfId="22898" xr:uid="{00000000-0005-0000-0000-0000F75B0000}"/>
    <cellStyle name="style1490742940108" xfId="22899" xr:uid="{00000000-0005-0000-0000-0000F85B0000}"/>
    <cellStyle name="style1490742940202" xfId="22888" xr:uid="{00000000-0005-0000-0000-0000F95B0000}"/>
    <cellStyle name="style1490742940327" xfId="22889" xr:uid="{00000000-0005-0000-0000-0000FA5B0000}"/>
    <cellStyle name="style1490742940421" xfId="22890" xr:uid="{00000000-0005-0000-0000-0000FB5B0000}"/>
    <cellStyle name="style1490742940589" xfId="22891" xr:uid="{00000000-0005-0000-0000-0000FC5B0000}"/>
    <cellStyle name="style1490742940953" xfId="22894" xr:uid="{00000000-0005-0000-0000-0000FD5B0000}"/>
    <cellStyle name="style1490742941031" xfId="22895" xr:uid="{00000000-0005-0000-0000-0000FE5B0000}"/>
    <cellStyle name="style1490742941141" xfId="22896" xr:uid="{00000000-0005-0000-0000-0000FF5B0000}"/>
    <cellStyle name="style1490742941235" xfId="22897" xr:uid="{00000000-0005-0000-0000-0000005C0000}"/>
    <cellStyle name="style1490742941407" xfId="22900" xr:uid="{00000000-0005-0000-0000-0000015C0000}"/>
    <cellStyle name="style1490742941501" xfId="22901" xr:uid="{00000000-0005-0000-0000-0000025C0000}"/>
    <cellStyle name="style1490742941603" xfId="22902" xr:uid="{00000000-0005-0000-0000-0000035C0000}"/>
    <cellStyle name="style1490742941689" xfId="22903" xr:uid="{00000000-0005-0000-0000-0000045C0000}"/>
    <cellStyle name="style1490742941799" xfId="22908" xr:uid="{00000000-0005-0000-0000-0000055C0000}"/>
    <cellStyle name="style1490742941892" xfId="22909" xr:uid="{00000000-0005-0000-0000-0000065C0000}"/>
    <cellStyle name="style1490742941971" xfId="22910" xr:uid="{00000000-0005-0000-0000-0000075C0000}"/>
    <cellStyle name="style1490742942049" xfId="22911" xr:uid="{00000000-0005-0000-0000-0000085C0000}"/>
    <cellStyle name="style1490742942142" xfId="22912" xr:uid="{00000000-0005-0000-0000-0000095C0000}"/>
    <cellStyle name="style1490742942220" xfId="22913" xr:uid="{00000000-0005-0000-0000-00000A5C0000}"/>
    <cellStyle name="style1490742942298" xfId="22914" xr:uid="{00000000-0005-0000-0000-00000B5C0000}"/>
    <cellStyle name="style1490742942376" xfId="22915" xr:uid="{00000000-0005-0000-0000-00000C5C0000}"/>
    <cellStyle name="style1490742942470" xfId="22916" xr:uid="{00000000-0005-0000-0000-00000D5C0000}"/>
    <cellStyle name="style1490742942548" xfId="22917" xr:uid="{00000000-0005-0000-0000-00000E5C0000}"/>
    <cellStyle name="style1490742942643" xfId="22918" xr:uid="{00000000-0005-0000-0000-00000F5C0000}"/>
    <cellStyle name="style1490742942721" xfId="22919" xr:uid="{00000000-0005-0000-0000-0000105C0000}"/>
    <cellStyle name="style1490742984357" xfId="24783" xr:uid="{00000000-0005-0000-0000-0000115C0000}"/>
    <cellStyle name="style1490742984466" xfId="22921" xr:uid="{00000000-0005-0000-0000-0000125C0000}"/>
    <cellStyle name="style1490742984560" xfId="22922" xr:uid="{00000000-0005-0000-0000-0000135C0000}"/>
    <cellStyle name="style1490742984669" xfId="22920" xr:uid="{00000000-0005-0000-0000-0000145C0000}"/>
    <cellStyle name="style1490742984770" xfId="22923" xr:uid="{00000000-0005-0000-0000-0000155C0000}"/>
    <cellStyle name="style1490742984872" xfId="22924" xr:uid="{00000000-0005-0000-0000-0000165C0000}"/>
    <cellStyle name="style1490742984981" xfId="22925" xr:uid="{00000000-0005-0000-0000-0000175C0000}"/>
    <cellStyle name="style1490742985090" xfId="22926" xr:uid="{00000000-0005-0000-0000-0000185C0000}"/>
    <cellStyle name="style1490742985184" xfId="22927" xr:uid="{00000000-0005-0000-0000-0000195C0000}"/>
    <cellStyle name="style1490742985293" xfId="22929" xr:uid="{00000000-0005-0000-0000-00001A5C0000}"/>
    <cellStyle name="style1490742985389" xfId="22930" xr:uid="{00000000-0005-0000-0000-00001B5C0000}"/>
    <cellStyle name="style1490742985482" xfId="22932" xr:uid="{00000000-0005-0000-0000-00001C5C0000}"/>
    <cellStyle name="style1490742985576" xfId="22933" xr:uid="{00000000-0005-0000-0000-00001D5C0000}"/>
    <cellStyle name="style1490742985670" xfId="22928" xr:uid="{00000000-0005-0000-0000-00001E5C0000}"/>
    <cellStyle name="style1490742985764" xfId="22931" xr:uid="{00000000-0005-0000-0000-00001F5C0000}"/>
    <cellStyle name="style1490742985857" xfId="22934" xr:uid="{00000000-0005-0000-0000-0000205C0000}"/>
    <cellStyle name="style1490742985951" xfId="24784" xr:uid="{00000000-0005-0000-0000-0000215C0000}"/>
    <cellStyle name="style1490742986061" xfId="22936" xr:uid="{00000000-0005-0000-0000-0000225C0000}"/>
    <cellStyle name="style1490742986170" xfId="22937" xr:uid="{00000000-0005-0000-0000-0000235C0000}"/>
    <cellStyle name="style1490742986279" xfId="22935" xr:uid="{00000000-0005-0000-0000-0000245C0000}"/>
    <cellStyle name="style1490743027526" xfId="24785" xr:uid="{00000000-0005-0000-0000-0000255C0000}"/>
    <cellStyle name="style1490743027621" xfId="22939" xr:uid="{00000000-0005-0000-0000-0000265C0000}"/>
    <cellStyle name="style1490743027714" xfId="22940" xr:uid="{00000000-0005-0000-0000-0000275C0000}"/>
    <cellStyle name="style1490743027808" xfId="22938" xr:uid="{00000000-0005-0000-0000-0000285C0000}"/>
    <cellStyle name="style1490743027902" xfId="22941" xr:uid="{00000000-0005-0000-0000-0000295C0000}"/>
    <cellStyle name="style1490743027980" xfId="22942" xr:uid="{00000000-0005-0000-0000-00002A5C0000}"/>
    <cellStyle name="style1490743028067" xfId="22947" xr:uid="{00000000-0005-0000-0000-00002B5C0000}"/>
    <cellStyle name="style1490743028152" xfId="22948" xr:uid="{00000000-0005-0000-0000-00002C5C0000}"/>
    <cellStyle name="style1490743028246" xfId="24786" xr:uid="{00000000-0005-0000-0000-00002D5C0000}"/>
    <cellStyle name="style1490743028339" xfId="22944" xr:uid="{00000000-0005-0000-0000-00002E5C0000}"/>
    <cellStyle name="style1490743028417" xfId="22945" xr:uid="{00000000-0005-0000-0000-00002F5C0000}"/>
    <cellStyle name="style1490743028527" xfId="22943" xr:uid="{00000000-0005-0000-0000-0000305C0000}"/>
    <cellStyle name="style1490743028622" xfId="22946" xr:uid="{00000000-0005-0000-0000-0000315C0000}"/>
    <cellStyle name="style1490743028716" xfId="22949" xr:uid="{00000000-0005-0000-0000-0000325C0000}"/>
    <cellStyle name="style1490743028794" xfId="22950" xr:uid="{00000000-0005-0000-0000-0000335C0000}"/>
    <cellStyle name="style1490743028888" xfId="22951" xr:uid="{00000000-0005-0000-0000-0000345C0000}"/>
    <cellStyle name="style1490743028981" xfId="22952" xr:uid="{00000000-0005-0000-0000-0000355C0000}"/>
    <cellStyle name="style1490743029086" xfId="22953" xr:uid="{00000000-0005-0000-0000-0000365C0000}"/>
    <cellStyle name="style1490743029185" xfId="22959" xr:uid="{00000000-0005-0000-0000-0000375C0000}"/>
    <cellStyle name="style1490743029263" xfId="22965" xr:uid="{00000000-0005-0000-0000-0000385C0000}"/>
    <cellStyle name="style1490743029357" xfId="22954" xr:uid="{00000000-0005-0000-0000-0000395C0000}"/>
    <cellStyle name="style1490743029450" xfId="22960" xr:uid="{00000000-0005-0000-0000-00003A5C0000}"/>
    <cellStyle name="style1490743029544" xfId="22966" xr:uid="{00000000-0005-0000-0000-00003B5C0000}"/>
    <cellStyle name="style1490743029638" xfId="22955" xr:uid="{00000000-0005-0000-0000-00003C5C0000}"/>
    <cellStyle name="style1490743029732" xfId="22956" xr:uid="{00000000-0005-0000-0000-00003D5C0000}"/>
    <cellStyle name="style1490743029826" xfId="22957" xr:uid="{00000000-0005-0000-0000-00003E5C0000}"/>
    <cellStyle name="style1490743029919" xfId="22958" xr:uid="{00000000-0005-0000-0000-00003F5C0000}"/>
    <cellStyle name="style1490743030013" xfId="22961" xr:uid="{00000000-0005-0000-0000-0000405C0000}"/>
    <cellStyle name="style1490743030107" xfId="22962" xr:uid="{00000000-0005-0000-0000-0000415C0000}"/>
    <cellStyle name="style1490743030186" xfId="22963" xr:uid="{00000000-0005-0000-0000-0000425C0000}"/>
    <cellStyle name="style1490743030280" xfId="22964" xr:uid="{00000000-0005-0000-0000-0000435C0000}"/>
    <cellStyle name="style1490743030389" xfId="22967" xr:uid="{00000000-0005-0000-0000-0000445C0000}"/>
    <cellStyle name="style1490743030483" xfId="22968" xr:uid="{00000000-0005-0000-0000-0000455C0000}"/>
    <cellStyle name="style1490743030577" xfId="22969" xr:uid="{00000000-0005-0000-0000-0000465C0000}"/>
    <cellStyle name="style1490743030671" xfId="22970" xr:uid="{00000000-0005-0000-0000-0000475C0000}"/>
    <cellStyle name="style1490743072009" xfId="24787" xr:uid="{00000000-0005-0000-0000-0000485C0000}"/>
    <cellStyle name="style1490743072118" xfId="22972" xr:uid="{00000000-0005-0000-0000-0000495C0000}"/>
    <cellStyle name="style1490743072212" xfId="22973" xr:uid="{00000000-0005-0000-0000-00004A5C0000}"/>
    <cellStyle name="style1490743072322" xfId="22971" xr:uid="{00000000-0005-0000-0000-00004B5C0000}"/>
    <cellStyle name="style1490743072415" xfId="22974" xr:uid="{00000000-0005-0000-0000-00004C5C0000}"/>
    <cellStyle name="style1490743072493" xfId="22979" xr:uid="{00000000-0005-0000-0000-00004D5C0000}"/>
    <cellStyle name="style1490743072587" xfId="24788" xr:uid="{00000000-0005-0000-0000-00004E5C0000}"/>
    <cellStyle name="style1490743072681" xfId="22976" xr:uid="{00000000-0005-0000-0000-00004F5C0000}"/>
    <cellStyle name="style1490743072775" xfId="22977" xr:uid="{00000000-0005-0000-0000-0000505C0000}"/>
    <cellStyle name="style1490743072869" xfId="22975" xr:uid="{00000000-0005-0000-0000-0000515C0000}"/>
    <cellStyle name="style1490743072963" xfId="22978" xr:uid="{00000000-0005-0000-0000-0000525C0000}"/>
    <cellStyle name="style1490743073041" xfId="22980" xr:uid="{00000000-0005-0000-0000-0000535C0000}"/>
    <cellStyle name="style1490743073134" xfId="22981" xr:uid="{00000000-0005-0000-0000-0000545C0000}"/>
    <cellStyle name="style1490743073228" xfId="22982" xr:uid="{00000000-0005-0000-0000-0000555C0000}"/>
    <cellStyle name="style1490743073332" xfId="22983" xr:uid="{00000000-0005-0000-0000-0000565C0000}"/>
    <cellStyle name="style1490743073417" xfId="22984" xr:uid="{00000000-0005-0000-0000-0000575C0000}"/>
    <cellStyle name="style1490743073511" xfId="22985" xr:uid="{00000000-0005-0000-0000-0000585C0000}"/>
    <cellStyle name="style1490743073604" xfId="22986" xr:uid="{00000000-0005-0000-0000-0000595C0000}"/>
    <cellStyle name="style1490743073698" xfId="22987" xr:uid="{00000000-0005-0000-0000-00005A5C0000}"/>
    <cellStyle name="style1490743073808" xfId="22988" xr:uid="{00000000-0005-0000-0000-00005B5C0000}"/>
    <cellStyle name="style1490745302857" xfId="28376" xr:uid="{00000000-0005-0000-0000-00005C5C0000}"/>
    <cellStyle name="style1490745302998" xfId="28377" xr:uid="{00000000-0005-0000-0000-00005D5C0000}"/>
    <cellStyle name="style1490745303123" xfId="28378" xr:uid="{00000000-0005-0000-0000-00005E5C0000}"/>
    <cellStyle name="style1490745303233" xfId="28379" xr:uid="{00000000-0005-0000-0000-00005F5C0000}"/>
    <cellStyle name="style1490745303373" xfId="28380" xr:uid="{00000000-0005-0000-0000-0000605C0000}"/>
    <cellStyle name="style1490745303509" xfId="28381" xr:uid="{00000000-0005-0000-0000-0000615C0000}"/>
    <cellStyle name="style1490745303641" xfId="28382" xr:uid="{00000000-0005-0000-0000-0000625C0000}"/>
    <cellStyle name="style1490745303766" xfId="28383" xr:uid="{00000000-0005-0000-0000-0000635C0000}"/>
    <cellStyle name="style1490745303844" xfId="28384" xr:uid="{00000000-0005-0000-0000-0000645C0000}"/>
    <cellStyle name="style1490745303994" xfId="28385" xr:uid="{00000000-0005-0000-0000-0000655C0000}"/>
    <cellStyle name="style1490745304140" xfId="28386" xr:uid="{00000000-0005-0000-0000-0000665C0000}"/>
    <cellStyle name="style1490745304249" xfId="28387" xr:uid="{00000000-0005-0000-0000-0000675C0000}"/>
    <cellStyle name="style1490745304327" xfId="28388" xr:uid="{00000000-0005-0000-0000-0000685C0000}"/>
    <cellStyle name="style1490745304452" xfId="28389" xr:uid="{00000000-0005-0000-0000-0000695C0000}"/>
    <cellStyle name="style1490745304548" xfId="28390" xr:uid="{00000000-0005-0000-0000-00006A5C0000}"/>
    <cellStyle name="style1490745304657" xfId="28391" xr:uid="{00000000-0005-0000-0000-00006B5C0000}"/>
    <cellStyle name="style1490745304766" xfId="28392" xr:uid="{00000000-0005-0000-0000-00006C5C0000}"/>
    <cellStyle name="style1490745304845" xfId="28393" xr:uid="{00000000-0005-0000-0000-00006D5C0000}"/>
    <cellStyle name="style1490745304938" xfId="28394" xr:uid="{00000000-0005-0000-0000-00006E5C0000}"/>
    <cellStyle name="style1490745305063" xfId="28395" xr:uid="{00000000-0005-0000-0000-00006F5C0000}"/>
    <cellStyle name="style1490745305188" xfId="28396" xr:uid="{00000000-0005-0000-0000-0000705C0000}"/>
    <cellStyle name="style1490745305328" xfId="28397" xr:uid="{00000000-0005-0000-0000-0000715C0000}"/>
    <cellStyle name="style1490745305438" xfId="28398" xr:uid="{00000000-0005-0000-0000-0000725C0000}"/>
    <cellStyle name="style1490745305564" xfId="28399" xr:uid="{00000000-0005-0000-0000-0000735C0000}"/>
    <cellStyle name="style1490745305767" xfId="28400" xr:uid="{00000000-0005-0000-0000-0000745C0000}"/>
    <cellStyle name="style1490745305877" xfId="28401" xr:uid="{00000000-0005-0000-0000-0000755C0000}"/>
    <cellStyle name="style1490745306027" xfId="28402" xr:uid="{00000000-0005-0000-0000-0000765C0000}"/>
    <cellStyle name="style1490745306144" xfId="28403" xr:uid="{00000000-0005-0000-0000-0000775C0000}"/>
    <cellStyle name="style1490745306237" xfId="28404" xr:uid="{00000000-0005-0000-0000-0000785C0000}"/>
    <cellStyle name="style1490745306347" xfId="28405" xr:uid="{00000000-0005-0000-0000-0000795C0000}"/>
    <cellStyle name="style1490745306503" xfId="28406" xr:uid="{00000000-0005-0000-0000-00007A5C0000}"/>
    <cellStyle name="style1490745306689" xfId="28407" xr:uid="{00000000-0005-0000-0000-00007B5C0000}"/>
    <cellStyle name="style1490745306783" xfId="28408" xr:uid="{00000000-0005-0000-0000-00007C5C0000}"/>
    <cellStyle name="style1490745353805" xfId="28409" xr:uid="{00000000-0005-0000-0000-00007D5C0000}"/>
    <cellStyle name="style1490745353928" xfId="28410" xr:uid="{00000000-0005-0000-0000-00007E5C0000}"/>
    <cellStyle name="style1490745354023" xfId="28411" xr:uid="{00000000-0005-0000-0000-00007F5C0000}"/>
    <cellStyle name="style1490745354133" xfId="28412" xr:uid="{00000000-0005-0000-0000-0000805C0000}"/>
    <cellStyle name="style1490745354242" xfId="28413" xr:uid="{00000000-0005-0000-0000-0000815C0000}"/>
    <cellStyle name="style1490745354352" xfId="28414" xr:uid="{00000000-0005-0000-0000-0000825C0000}"/>
    <cellStyle name="style1490745354463" xfId="28415" xr:uid="{00000000-0005-0000-0000-0000835C0000}"/>
    <cellStyle name="style1490745354556" xfId="28416" xr:uid="{00000000-0005-0000-0000-0000845C0000}"/>
    <cellStyle name="style1490745354650" xfId="28417" xr:uid="{00000000-0005-0000-0000-0000855C0000}"/>
    <cellStyle name="style1490745354759" xfId="28418" xr:uid="{00000000-0005-0000-0000-0000865C0000}"/>
    <cellStyle name="style1490745354884" xfId="28419" xr:uid="{00000000-0005-0000-0000-0000875C0000}"/>
    <cellStyle name="style1490745354993" xfId="28420" xr:uid="{00000000-0005-0000-0000-0000885C0000}"/>
    <cellStyle name="style1490745355087" xfId="28421" xr:uid="{00000000-0005-0000-0000-0000895C0000}"/>
    <cellStyle name="style1490745355196" xfId="28422" xr:uid="{00000000-0005-0000-0000-00008A5C0000}"/>
    <cellStyle name="style1490745355337" xfId="28423" xr:uid="{00000000-0005-0000-0000-00008B5C0000}"/>
    <cellStyle name="style1490745355479" xfId="28424" xr:uid="{00000000-0005-0000-0000-00008C5C0000}"/>
    <cellStyle name="style1490745355604" xfId="28425" xr:uid="{00000000-0005-0000-0000-00008D5C0000}"/>
    <cellStyle name="style1490745355698" xfId="28426" xr:uid="{00000000-0005-0000-0000-00008E5C0000}"/>
    <cellStyle name="style1490745355807" xfId="28427" xr:uid="{00000000-0005-0000-0000-00008F5C0000}"/>
    <cellStyle name="style1490745355916" xfId="28428" xr:uid="{00000000-0005-0000-0000-0000905C0000}"/>
    <cellStyle name="style1490745356010" xfId="28429" xr:uid="{00000000-0005-0000-0000-0000915C0000}"/>
    <cellStyle name="style1490745356119" xfId="28430" xr:uid="{00000000-0005-0000-0000-0000925C0000}"/>
    <cellStyle name="style1490745356213" xfId="28431" xr:uid="{00000000-0005-0000-0000-0000935C0000}"/>
    <cellStyle name="style1490745356322" xfId="28432" xr:uid="{00000000-0005-0000-0000-0000945C0000}"/>
    <cellStyle name="style1490745356432" xfId="28433" xr:uid="{00000000-0005-0000-0000-0000955C0000}"/>
    <cellStyle name="style1490745356543" xfId="28434" xr:uid="{00000000-0005-0000-0000-0000965C0000}"/>
    <cellStyle name="style1490745356636" xfId="28435" xr:uid="{00000000-0005-0000-0000-0000975C0000}"/>
    <cellStyle name="style1490745356730" xfId="28436" xr:uid="{00000000-0005-0000-0000-0000985C0000}"/>
    <cellStyle name="style1490745356824" xfId="28437" xr:uid="{00000000-0005-0000-0000-0000995C0000}"/>
    <cellStyle name="style1490745356954" xfId="28438" xr:uid="{00000000-0005-0000-0000-00009A5C0000}"/>
    <cellStyle name="style1490745357105" xfId="28439" xr:uid="{00000000-0005-0000-0000-00009B5C0000}"/>
    <cellStyle name="style1490745357214" xfId="28440" xr:uid="{00000000-0005-0000-0000-00009C5C0000}"/>
    <cellStyle name="style1490745404456" xfId="28441" xr:uid="{00000000-0005-0000-0000-00009D5C0000}"/>
    <cellStyle name="style1490745404565" xfId="28442" xr:uid="{00000000-0005-0000-0000-00009E5C0000}"/>
    <cellStyle name="style1490745404675" xfId="28443" xr:uid="{00000000-0005-0000-0000-00009F5C0000}"/>
    <cellStyle name="style1490745404800" xfId="28444" xr:uid="{00000000-0005-0000-0000-0000A05C0000}"/>
    <cellStyle name="style1490745404910" xfId="28445" xr:uid="{00000000-0005-0000-0000-0000A15C0000}"/>
    <cellStyle name="style1490745405004" xfId="28446" xr:uid="{00000000-0005-0000-0000-0000A25C0000}"/>
    <cellStyle name="style1490745405113" xfId="28447" xr:uid="{00000000-0005-0000-0000-0000A35C0000}"/>
    <cellStyle name="style1490745405223" xfId="28448" xr:uid="{00000000-0005-0000-0000-0000A45C0000}"/>
    <cellStyle name="style1490745405316" xfId="28449" xr:uid="{00000000-0005-0000-0000-0000A55C0000}"/>
    <cellStyle name="style1490745405442" xfId="28450" xr:uid="{00000000-0005-0000-0000-0000A65C0000}"/>
    <cellStyle name="style1490745405551" xfId="28451" xr:uid="{00000000-0005-0000-0000-0000A75C0000}"/>
    <cellStyle name="style1490745405661" xfId="28452" xr:uid="{00000000-0005-0000-0000-0000A85C0000}"/>
    <cellStyle name="style1490745405770" xfId="28453" xr:uid="{00000000-0005-0000-0000-0000A95C0000}"/>
    <cellStyle name="style1490745405864" xfId="28454" xr:uid="{00000000-0005-0000-0000-0000AA5C0000}"/>
    <cellStyle name="style1490745405959" xfId="28455" xr:uid="{00000000-0005-0000-0000-0000AB5C0000}"/>
    <cellStyle name="style1490745406068" xfId="28456" xr:uid="{00000000-0005-0000-0000-0000AC5C0000}"/>
    <cellStyle name="style1490745406162" xfId="28457" xr:uid="{00000000-0005-0000-0000-0000AD5C0000}"/>
    <cellStyle name="style1490745406272" xfId="28458" xr:uid="{00000000-0005-0000-0000-0000AE5C0000}"/>
    <cellStyle name="style1490745406365" xfId="28459" xr:uid="{00000000-0005-0000-0000-0000AF5C0000}"/>
    <cellStyle name="style1490745406476" xfId="28460" xr:uid="{00000000-0005-0000-0000-0000B05C0000}"/>
    <cellStyle name="style1490745406570" xfId="28461" xr:uid="{00000000-0005-0000-0000-0000B15C0000}"/>
    <cellStyle name="style1490745406695" xfId="28462" xr:uid="{00000000-0005-0000-0000-0000B25C0000}"/>
    <cellStyle name="style1490745406804" xfId="28463" xr:uid="{00000000-0005-0000-0000-0000B35C0000}"/>
    <cellStyle name="style1490745406921" xfId="28464" xr:uid="{00000000-0005-0000-0000-0000B45C0000}"/>
    <cellStyle name="style1490745407022" xfId="28465" xr:uid="{00000000-0005-0000-0000-0000B55C0000}"/>
    <cellStyle name="style1490745407132" xfId="28466" xr:uid="{00000000-0005-0000-0000-0000B65C0000}"/>
    <cellStyle name="style1490745407241" xfId="28467" xr:uid="{00000000-0005-0000-0000-0000B75C0000}"/>
    <cellStyle name="style1490745407335" xfId="28468" xr:uid="{00000000-0005-0000-0000-0000B85C0000}"/>
    <cellStyle name="style1490745407453" xfId="28469" xr:uid="{00000000-0005-0000-0000-0000B95C0000}"/>
    <cellStyle name="style1490745407571" xfId="28470" xr:uid="{00000000-0005-0000-0000-0000BA5C0000}"/>
    <cellStyle name="style1490745407727" xfId="28471" xr:uid="{00000000-0005-0000-0000-0000BB5C0000}"/>
    <cellStyle name="style1490745407821" xfId="28472" xr:uid="{00000000-0005-0000-0000-0000BC5C0000}"/>
    <cellStyle name="style1490745456892" xfId="28473" xr:uid="{00000000-0005-0000-0000-0000BD5C0000}"/>
    <cellStyle name="style1490745457017" xfId="28474" xr:uid="{00000000-0005-0000-0000-0000BE5C0000}"/>
    <cellStyle name="style1490745457111" xfId="28475" xr:uid="{00000000-0005-0000-0000-0000BF5C0000}"/>
    <cellStyle name="style1490745457236" xfId="28476" xr:uid="{00000000-0005-0000-0000-0000C05C0000}"/>
    <cellStyle name="style1490745457361" xfId="28477" xr:uid="{00000000-0005-0000-0000-0000C15C0000}"/>
    <cellStyle name="style1490745457456" xfId="28478" xr:uid="{00000000-0005-0000-0000-0000C25C0000}"/>
    <cellStyle name="style1490745457565" xfId="28479" xr:uid="{00000000-0005-0000-0000-0000C35C0000}"/>
    <cellStyle name="style1490745457690" xfId="28480" xr:uid="{00000000-0005-0000-0000-0000C45C0000}"/>
    <cellStyle name="style1490745457815" xfId="28481" xr:uid="{00000000-0005-0000-0000-0000C55C0000}"/>
    <cellStyle name="style1490745457924" xfId="28482" xr:uid="{00000000-0005-0000-0000-0000C65C0000}"/>
    <cellStyle name="style1490745458018" xfId="28483" xr:uid="{00000000-0005-0000-0000-0000C75C0000}"/>
    <cellStyle name="style1490745458127" xfId="28484" xr:uid="{00000000-0005-0000-0000-0000C85C0000}"/>
    <cellStyle name="style1490745458252" xfId="28485" xr:uid="{00000000-0005-0000-0000-0000C95C0000}"/>
    <cellStyle name="style1490745458346" xfId="28486" xr:uid="{00000000-0005-0000-0000-0000CA5C0000}"/>
    <cellStyle name="style1490745458489" xfId="28487" xr:uid="{00000000-0005-0000-0000-0000CB5C0000}"/>
    <cellStyle name="style1490745458598" xfId="28488" xr:uid="{00000000-0005-0000-0000-0000CC5C0000}"/>
    <cellStyle name="style1490745458723" xfId="28489" xr:uid="{00000000-0005-0000-0000-0000CD5C0000}"/>
    <cellStyle name="style1490745458848" xfId="28490" xr:uid="{00000000-0005-0000-0000-0000CE5C0000}"/>
    <cellStyle name="style1490745459019" xfId="28491" xr:uid="{00000000-0005-0000-0000-0000CF5C0000}"/>
    <cellStyle name="style1490745459129" xfId="28492" xr:uid="{00000000-0005-0000-0000-0000D05C0000}"/>
    <cellStyle name="style1490745459254" xfId="28493" xr:uid="{00000000-0005-0000-0000-0000D15C0000}"/>
    <cellStyle name="style1490745459379" xfId="28494" xr:uid="{00000000-0005-0000-0000-0000D25C0000}"/>
    <cellStyle name="style1490745459505" xfId="28495" xr:uid="{00000000-0005-0000-0000-0000D35C0000}"/>
    <cellStyle name="style1490745459630" xfId="28496" xr:uid="{00000000-0005-0000-0000-0000D45C0000}"/>
    <cellStyle name="style1490745459755" xfId="28497" xr:uid="{00000000-0005-0000-0000-0000D55C0000}"/>
    <cellStyle name="style1490745459864" xfId="28498" xr:uid="{00000000-0005-0000-0000-0000D65C0000}"/>
    <cellStyle name="style1490745459989" xfId="28499" xr:uid="{00000000-0005-0000-0000-0000D75C0000}"/>
    <cellStyle name="style1490745460114" xfId="28500" xr:uid="{00000000-0005-0000-0000-0000D85C0000}"/>
    <cellStyle name="style1490745460239" xfId="28501" xr:uid="{00000000-0005-0000-0000-0000D95C0000}"/>
    <cellStyle name="style1490745460428" xfId="28502" xr:uid="{00000000-0005-0000-0000-0000DA5C0000}"/>
    <cellStyle name="style1490745460553" xfId="28503" xr:uid="{00000000-0005-0000-0000-0000DB5C0000}"/>
    <cellStyle name="style1490745507903" xfId="28504" xr:uid="{00000000-0005-0000-0000-0000DC5C0000}"/>
    <cellStyle name="style1490745508013" xfId="28505" xr:uid="{00000000-0005-0000-0000-0000DD5C0000}"/>
    <cellStyle name="style1490745508122" xfId="28506" xr:uid="{00000000-0005-0000-0000-0000DE5C0000}"/>
    <cellStyle name="style1490745508216" xfId="28507" xr:uid="{00000000-0005-0000-0000-0000DF5C0000}"/>
    <cellStyle name="style1490745508321" xfId="28508" xr:uid="{00000000-0005-0000-0000-0000E05C0000}"/>
    <cellStyle name="style1490745508418" xfId="28509" xr:uid="{00000000-0005-0000-0000-0000E15C0000}"/>
    <cellStyle name="style1490745508528" xfId="28510" xr:uid="{00000000-0005-0000-0000-0000E25C0000}"/>
    <cellStyle name="style1490745508622" xfId="28511" xr:uid="{00000000-0005-0000-0000-0000E35C0000}"/>
    <cellStyle name="style1490745508731" xfId="28512" xr:uid="{00000000-0005-0000-0000-0000E45C0000}"/>
    <cellStyle name="style1490745508840" xfId="28513" xr:uid="{00000000-0005-0000-0000-0000E55C0000}"/>
    <cellStyle name="style1490745508951" xfId="28514" xr:uid="{00000000-0005-0000-0000-0000E65C0000}"/>
    <cellStyle name="style1490745509061" xfId="28515" xr:uid="{00000000-0005-0000-0000-0000E75C0000}"/>
    <cellStyle name="style1490745509154" xfId="28516" xr:uid="{00000000-0005-0000-0000-0000E85C0000}"/>
    <cellStyle name="style1490745509264" xfId="28517" xr:uid="{00000000-0005-0000-0000-0000E95C0000}"/>
    <cellStyle name="style1490745509374" xfId="28518" xr:uid="{00000000-0005-0000-0000-0000EA5C0000}"/>
    <cellStyle name="style1490745509467" xfId="28519" xr:uid="{00000000-0005-0000-0000-0000EB5C0000}"/>
    <cellStyle name="style1490745509561" xfId="28520" xr:uid="{00000000-0005-0000-0000-0000EC5C0000}"/>
    <cellStyle name="style1490745509671" xfId="28521" xr:uid="{00000000-0005-0000-0000-0000ED5C0000}"/>
    <cellStyle name="style1490745509796" xfId="28522" xr:uid="{00000000-0005-0000-0000-0000EE5C0000}"/>
    <cellStyle name="style1490745509921" xfId="28523" xr:uid="{00000000-0005-0000-0000-0000EF5C0000}"/>
    <cellStyle name="style1490745510030" xfId="28524" xr:uid="{00000000-0005-0000-0000-0000F05C0000}"/>
    <cellStyle name="style1490745510124" xfId="28525" xr:uid="{00000000-0005-0000-0000-0000F15C0000}"/>
    <cellStyle name="style1490745510234" xfId="28526" xr:uid="{00000000-0005-0000-0000-0000F25C0000}"/>
    <cellStyle name="style1490745510327" xfId="28527" xr:uid="{00000000-0005-0000-0000-0000F35C0000}"/>
    <cellStyle name="style1490745510437" xfId="28528" xr:uid="{00000000-0005-0000-0000-0000F45C0000}"/>
    <cellStyle name="style1490745510531" xfId="28529" xr:uid="{00000000-0005-0000-0000-0000F55C0000}"/>
    <cellStyle name="style1490745510640" xfId="28530" xr:uid="{00000000-0005-0000-0000-0000F65C0000}"/>
    <cellStyle name="style1490745510781" xfId="28531" xr:uid="{00000000-0005-0000-0000-0000F75C0000}"/>
    <cellStyle name="style1490745510907" xfId="28532" xr:uid="{00000000-0005-0000-0000-0000F85C0000}"/>
    <cellStyle name="style1490745511016" xfId="28533" xr:uid="{00000000-0005-0000-0000-0000F95C0000}"/>
    <cellStyle name="style1490745511125" xfId="28534" xr:uid="{00000000-0005-0000-0000-0000FA5C0000}"/>
    <cellStyle name="style1490745511266" xfId="28535" xr:uid="{00000000-0005-0000-0000-0000FB5C0000}"/>
    <cellStyle name="style1490745511375" xfId="28536" xr:uid="{00000000-0005-0000-0000-0000FC5C0000}"/>
    <cellStyle name="style1490745511455" xfId="28537" xr:uid="{00000000-0005-0000-0000-0000FD5C0000}"/>
    <cellStyle name="style1490745511564" xfId="28538" xr:uid="{00000000-0005-0000-0000-0000FE5C0000}"/>
    <cellStyle name="style1490745511643" xfId="28539" xr:uid="{00000000-0005-0000-0000-0000FF5C0000}"/>
    <cellStyle name="style1490745511752" xfId="28540" xr:uid="{00000000-0005-0000-0000-0000005D0000}"/>
    <cellStyle name="style1490745511846" xfId="28541" xr:uid="{00000000-0005-0000-0000-0000015D0000}"/>
    <cellStyle name="style1490745511923" xfId="28542" xr:uid="{00000000-0005-0000-0000-0000025D0000}"/>
    <cellStyle name="style1490745512080" xfId="28543" xr:uid="{00000000-0005-0000-0000-0000035D0000}"/>
    <cellStyle name="style1490745512173" xfId="28544" xr:uid="{00000000-0005-0000-0000-0000045D0000}"/>
    <cellStyle name="style1490745512252" xfId="28545" xr:uid="{00000000-0005-0000-0000-0000055D0000}"/>
    <cellStyle name="style1490745512345" xfId="28546" xr:uid="{00000000-0005-0000-0000-0000065D0000}"/>
    <cellStyle name="style1490745560072" xfId="28547" xr:uid="{00000000-0005-0000-0000-0000075D0000}"/>
    <cellStyle name="style1490745560197" xfId="28548" xr:uid="{00000000-0005-0000-0000-0000085D0000}"/>
    <cellStyle name="style1490745560314" xfId="28549" xr:uid="{00000000-0005-0000-0000-0000095D0000}"/>
    <cellStyle name="style1490745560431" xfId="28550" xr:uid="{00000000-0005-0000-0000-00000A5D0000}"/>
    <cellStyle name="style1490745560540" xfId="28551" xr:uid="{00000000-0005-0000-0000-00000B5D0000}"/>
    <cellStyle name="style1490745560634" xfId="28552" xr:uid="{00000000-0005-0000-0000-00000C5D0000}"/>
    <cellStyle name="style1490745560759" xfId="28553" xr:uid="{00000000-0005-0000-0000-00000D5D0000}"/>
    <cellStyle name="style1490745560920" xfId="28554" xr:uid="{00000000-0005-0000-0000-00000E5D0000}"/>
    <cellStyle name="style1490745561014" xfId="28555" xr:uid="{00000000-0005-0000-0000-00000F5D0000}"/>
    <cellStyle name="style1490745561124" xfId="28556" xr:uid="{00000000-0005-0000-0000-0000105D0000}"/>
    <cellStyle name="style1490745561233" xfId="28557" xr:uid="{00000000-0005-0000-0000-0000115D0000}"/>
    <cellStyle name="style1490745561339" xfId="28558" xr:uid="{00000000-0005-0000-0000-0000125D0000}"/>
    <cellStyle name="style1490745561448" xfId="28559" xr:uid="{00000000-0005-0000-0000-0000135D0000}"/>
    <cellStyle name="style1490745561558" xfId="28560" xr:uid="{00000000-0005-0000-0000-0000145D0000}"/>
    <cellStyle name="style1490745561683" xfId="28561" xr:uid="{00000000-0005-0000-0000-0000155D0000}"/>
    <cellStyle name="style1490745561776" xfId="28562" xr:uid="{00000000-0005-0000-0000-0000165D0000}"/>
    <cellStyle name="style1490745561886" xfId="28563" xr:uid="{00000000-0005-0000-0000-0000175D0000}"/>
    <cellStyle name="style1490745561996" xfId="28564" xr:uid="{00000000-0005-0000-0000-0000185D0000}"/>
    <cellStyle name="style1490745562121" xfId="28565" xr:uid="{00000000-0005-0000-0000-0000195D0000}"/>
    <cellStyle name="style1490745562230" xfId="28566" xr:uid="{00000000-0005-0000-0000-00001A5D0000}"/>
    <cellStyle name="style1490745562360" xfId="28567" xr:uid="{00000000-0005-0000-0000-00001B5D0000}"/>
    <cellStyle name="style1490745562450" xfId="28568" xr:uid="{00000000-0005-0000-0000-00001C5D0000}"/>
    <cellStyle name="style1490745562575" xfId="28569" xr:uid="{00000000-0005-0000-0000-00001D5D0000}"/>
    <cellStyle name="style1490745562685" xfId="28570" xr:uid="{00000000-0005-0000-0000-00001E5D0000}"/>
    <cellStyle name="style1490745562778" xfId="28571" xr:uid="{00000000-0005-0000-0000-00001F5D0000}"/>
    <cellStyle name="style1490745562887" xfId="28572" xr:uid="{00000000-0005-0000-0000-0000205D0000}"/>
    <cellStyle name="style1490745562996" xfId="28573" xr:uid="{00000000-0005-0000-0000-0000215D0000}"/>
    <cellStyle name="style1490745563137" xfId="28574" xr:uid="{00000000-0005-0000-0000-0000225D0000}"/>
    <cellStyle name="style1490745563231" xfId="28575" xr:uid="{00000000-0005-0000-0000-0000235D0000}"/>
    <cellStyle name="style1490745563340" xfId="28576" xr:uid="{00000000-0005-0000-0000-0000245D0000}"/>
    <cellStyle name="style1490745563451" xfId="28577" xr:uid="{00000000-0005-0000-0000-0000255D0000}"/>
    <cellStyle name="style1490745611848" xfId="28578" xr:uid="{00000000-0005-0000-0000-0000265D0000}"/>
    <cellStyle name="style1490745611957" xfId="28579" xr:uid="{00000000-0005-0000-0000-0000275D0000}"/>
    <cellStyle name="style1490745612067" xfId="28580" xr:uid="{00000000-0005-0000-0000-0000285D0000}"/>
    <cellStyle name="style1490745612207" xfId="28581" xr:uid="{00000000-0005-0000-0000-0000295D0000}"/>
    <cellStyle name="style1490745612332" xfId="28582" xr:uid="{00000000-0005-0000-0000-00002A5D0000}"/>
    <cellStyle name="style1490745612457" xfId="28583" xr:uid="{00000000-0005-0000-0000-00002B5D0000}"/>
    <cellStyle name="style1490745612567" xfId="28584" xr:uid="{00000000-0005-0000-0000-00002C5D0000}"/>
    <cellStyle name="style1490745612661" xfId="28585" xr:uid="{00000000-0005-0000-0000-00002D5D0000}"/>
    <cellStyle name="style1490745612802" xfId="28586" xr:uid="{00000000-0005-0000-0000-00002E5D0000}"/>
    <cellStyle name="style1490745612911" xfId="28587" xr:uid="{00000000-0005-0000-0000-00002F5D0000}"/>
    <cellStyle name="style1490745613020" xfId="28588" xr:uid="{00000000-0005-0000-0000-0000305D0000}"/>
    <cellStyle name="style1490745613145" xfId="28589" xr:uid="{00000000-0005-0000-0000-0000315D0000}"/>
    <cellStyle name="style1490745613281" xfId="28590" xr:uid="{00000000-0005-0000-0000-0000325D0000}"/>
    <cellStyle name="style1490745613380" xfId="28591" xr:uid="{00000000-0005-0000-0000-0000335D0000}"/>
    <cellStyle name="style1490745613505" xfId="28592" xr:uid="{00000000-0005-0000-0000-0000345D0000}"/>
    <cellStyle name="style1490745613614" xfId="28593" xr:uid="{00000000-0005-0000-0000-0000355D0000}"/>
    <cellStyle name="style1490745613724" xfId="28594" xr:uid="{00000000-0005-0000-0000-0000365D0000}"/>
    <cellStyle name="style1490745613834" xfId="28595" xr:uid="{00000000-0005-0000-0000-0000375D0000}"/>
    <cellStyle name="style1490745613928" xfId="28596" xr:uid="{00000000-0005-0000-0000-0000385D0000}"/>
    <cellStyle name="style1490745614022" xfId="28597" xr:uid="{00000000-0005-0000-0000-0000395D0000}"/>
    <cellStyle name="style1490745614147" xfId="28598" xr:uid="{00000000-0005-0000-0000-00003A5D0000}"/>
    <cellStyle name="style1490745614241" xfId="28599" xr:uid="{00000000-0005-0000-0000-00003B5D0000}"/>
    <cellStyle name="style1490745614381" xfId="28600" xr:uid="{00000000-0005-0000-0000-00003C5D0000}"/>
    <cellStyle name="style1490745614506" xfId="28601" xr:uid="{00000000-0005-0000-0000-00003D5D0000}"/>
    <cellStyle name="style1490745614616" xfId="28602" xr:uid="{00000000-0005-0000-0000-00003E5D0000}"/>
    <cellStyle name="style1490745614741" xfId="28603" xr:uid="{00000000-0005-0000-0000-00003F5D0000}"/>
    <cellStyle name="style1490745614866" xfId="28604" xr:uid="{00000000-0005-0000-0000-0000405D0000}"/>
    <cellStyle name="style1490745615038" xfId="28605" xr:uid="{00000000-0005-0000-0000-0000415D0000}"/>
    <cellStyle name="style1490745615163" xfId="28606" xr:uid="{00000000-0005-0000-0000-0000425D0000}"/>
    <cellStyle name="style1490745615288" xfId="28607" xr:uid="{00000000-0005-0000-0000-0000435D0000}"/>
    <cellStyle name="style1490745615414" xfId="28608" xr:uid="{00000000-0005-0000-0000-0000445D0000}"/>
    <cellStyle name="style1490745615539" xfId="28609" xr:uid="{00000000-0005-0000-0000-0000455D0000}"/>
    <cellStyle name="style1490745615633" xfId="28610" xr:uid="{00000000-0005-0000-0000-0000465D0000}"/>
    <cellStyle name="style1490745615742" xfId="28611" xr:uid="{00000000-0005-0000-0000-0000475D0000}"/>
    <cellStyle name="style1490745615853" xfId="28612" xr:uid="{00000000-0005-0000-0000-0000485D0000}"/>
    <cellStyle name="style1490745615947" xfId="28613" xr:uid="{00000000-0005-0000-0000-0000495D0000}"/>
    <cellStyle name="style1490745616072" xfId="28614" xr:uid="{00000000-0005-0000-0000-00004A5D0000}"/>
    <cellStyle name="style1490745616165" xfId="28615" xr:uid="{00000000-0005-0000-0000-00004B5D0000}"/>
    <cellStyle name="style1490745616275" xfId="28616" xr:uid="{00000000-0005-0000-0000-00004C5D0000}"/>
    <cellStyle name="style1490745616447" xfId="28617" xr:uid="{00000000-0005-0000-0000-00004D5D0000}"/>
    <cellStyle name="style1490745616572" xfId="28618" xr:uid="{00000000-0005-0000-0000-00004E5D0000}"/>
    <cellStyle name="style1490745616681" xfId="28619" xr:uid="{00000000-0005-0000-0000-00004F5D0000}"/>
    <cellStyle name="style1490745616759" xfId="28620" xr:uid="{00000000-0005-0000-0000-0000505D0000}"/>
    <cellStyle name="style1490745667350" xfId="28621" xr:uid="{00000000-0005-0000-0000-0000515D0000}"/>
    <cellStyle name="style1490745667459" xfId="28622" xr:uid="{00000000-0005-0000-0000-0000525D0000}"/>
    <cellStyle name="style1490745667568" xfId="28623" xr:uid="{00000000-0005-0000-0000-0000535D0000}"/>
    <cellStyle name="style1490745667678" xfId="28624" xr:uid="{00000000-0005-0000-0000-0000545D0000}"/>
    <cellStyle name="style1490745667772" xfId="28625" xr:uid="{00000000-0005-0000-0000-0000555D0000}"/>
    <cellStyle name="style1490745667896" xfId="28626" xr:uid="{00000000-0005-0000-0000-0000565D0000}"/>
    <cellStyle name="style1490745668005" xfId="28627" xr:uid="{00000000-0005-0000-0000-0000575D0000}"/>
    <cellStyle name="style1490745668115" xfId="28628" xr:uid="{00000000-0005-0000-0000-0000585D0000}"/>
    <cellStyle name="style1490745668240" xfId="28629" xr:uid="{00000000-0005-0000-0000-0000595D0000}"/>
    <cellStyle name="style1490745668351" xfId="28630" xr:uid="{00000000-0005-0000-0000-00005A5D0000}"/>
    <cellStyle name="style1490745668445" xfId="28631" xr:uid="{00000000-0005-0000-0000-00005B5D0000}"/>
    <cellStyle name="style1490745668554" xfId="28632" xr:uid="{00000000-0005-0000-0000-00005C5D0000}"/>
    <cellStyle name="style1490745668648" xfId="28633" xr:uid="{00000000-0005-0000-0000-00005D5D0000}"/>
    <cellStyle name="style1490745668757" xfId="28634" xr:uid="{00000000-0005-0000-0000-00005E5D0000}"/>
    <cellStyle name="style1490745668882" xfId="28635" xr:uid="{00000000-0005-0000-0000-00005F5D0000}"/>
    <cellStyle name="style1490745668991" xfId="28636" xr:uid="{00000000-0005-0000-0000-0000605D0000}"/>
    <cellStyle name="style1490745669085" xfId="28637" xr:uid="{00000000-0005-0000-0000-0000615D0000}"/>
    <cellStyle name="style1490745669178" xfId="28638" xr:uid="{00000000-0005-0000-0000-0000625D0000}"/>
    <cellStyle name="style1490745669288" xfId="28639" xr:uid="{00000000-0005-0000-0000-0000635D0000}"/>
    <cellStyle name="style1490745669399" xfId="28640" xr:uid="{00000000-0005-0000-0000-0000645D0000}"/>
    <cellStyle name="style1490745669493" xfId="28641" xr:uid="{00000000-0005-0000-0000-0000655D0000}"/>
    <cellStyle name="style1490745669602" xfId="28642" xr:uid="{00000000-0005-0000-0000-0000665D0000}"/>
    <cellStyle name="style1490745669711" xfId="28643" xr:uid="{00000000-0005-0000-0000-0000675D0000}"/>
    <cellStyle name="style1490745669821" xfId="28644" xr:uid="{00000000-0005-0000-0000-0000685D0000}"/>
    <cellStyle name="style1490745669945" xfId="28645" xr:uid="{00000000-0005-0000-0000-0000695D0000}"/>
    <cellStyle name="style1490745670055" xfId="28646" xr:uid="{00000000-0005-0000-0000-00006A5D0000}"/>
    <cellStyle name="style1490745670180" xfId="28647" xr:uid="{00000000-0005-0000-0000-00006B5D0000}"/>
    <cellStyle name="style1490745670289" xfId="28648" xr:uid="{00000000-0005-0000-0000-00006C5D0000}"/>
    <cellStyle name="style1490745670415" xfId="28649" xr:uid="{00000000-0005-0000-0000-00006D5D0000}"/>
    <cellStyle name="style1490745670524" xfId="28650" xr:uid="{00000000-0005-0000-0000-00006E5D0000}"/>
    <cellStyle name="style1490745670618" xfId="28651" xr:uid="{00000000-0005-0000-0000-00006F5D0000}"/>
    <cellStyle name="style1490745670743" xfId="28652" xr:uid="{00000000-0005-0000-0000-0000705D0000}"/>
    <cellStyle name="style1490745670821" xfId="28653" xr:uid="{00000000-0005-0000-0000-0000715D0000}"/>
    <cellStyle name="style1490745670901" xfId="28654" xr:uid="{00000000-0005-0000-0000-0000725D0000}"/>
    <cellStyle name="style1490745670979" xfId="28655" xr:uid="{00000000-0005-0000-0000-0000735D0000}"/>
    <cellStyle name="style1490745671073" xfId="28656" xr:uid="{00000000-0005-0000-0000-0000745D0000}"/>
    <cellStyle name="style1490745671151" xfId="28657" xr:uid="{00000000-0005-0000-0000-0000755D0000}"/>
    <cellStyle name="style1490745671260" xfId="28658" xr:uid="{00000000-0005-0000-0000-0000765D0000}"/>
    <cellStyle name="style1490745671338" xfId="28659" xr:uid="{00000000-0005-0000-0000-0000775D0000}"/>
    <cellStyle name="style1490745671432" xfId="28660" xr:uid="{00000000-0005-0000-0000-0000785D0000}"/>
    <cellStyle name="style1490745671526" xfId="28661" xr:uid="{00000000-0005-0000-0000-0000795D0000}"/>
    <cellStyle name="style1490745671604" xfId="28662" xr:uid="{00000000-0005-0000-0000-00007A5D0000}"/>
    <cellStyle name="style1490745671729" xfId="28663" xr:uid="{00000000-0005-0000-0000-00007B5D0000}"/>
    <cellStyle name="style1490745719591" xfId="28664" xr:uid="{00000000-0005-0000-0000-00007C5D0000}"/>
    <cellStyle name="style1490745719726" xfId="28665" xr:uid="{00000000-0005-0000-0000-00007D5D0000}"/>
    <cellStyle name="style1490745719826" xfId="28666" xr:uid="{00000000-0005-0000-0000-00007E5D0000}"/>
    <cellStyle name="style1490745719936" xfId="28667" xr:uid="{00000000-0005-0000-0000-00007F5D0000}"/>
    <cellStyle name="style1490745720045" xfId="28668" xr:uid="{00000000-0005-0000-0000-0000805D0000}"/>
    <cellStyle name="style1490745720170" xfId="28669" xr:uid="{00000000-0005-0000-0000-0000815D0000}"/>
    <cellStyle name="style1490745720311" xfId="28670" xr:uid="{00000000-0005-0000-0000-0000825D0000}"/>
    <cellStyle name="style1490745720405" xfId="28671" xr:uid="{00000000-0005-0000-0000-0000835D0000}"/>
    <cellStyle name="style1490745720530" xfId="28672" xr:uid="{00000000-0005-0000-0000-0000845D0000}"/>
    <cellStyle name="style1490745720640" xfId="28673" xr:uid="{00000000-0005-0000-0000-0000855D0000}"/>
    <cellStyle name="style1490745720765" xfId="28674" xr:uid="{00000000-0005-0000-0000-0000865D0000}"/>
    <cellStyle name="style1490745720874" xfId="28675" xr:uid="{00000000-0005-0000-0000-0000875D0000}"/>
    <cellStyle name="style1490745720984" xfId="28676" xr:uid="{00000000-0005-0000-0000-0000885D0000}"/>
    <cellStyle name="style1490745721109" xfId="28677" xr:uid="{00000000-0005-0000-0000-0000895D0000}"/>
    <cellStyle name="style1490745721207" xfId="28678" xr:uid="{00000000-0005-0000-0000-00008A5D0000}"/>
    <cellStyle name="style1490745721312" xfId="28679" xr:uid="{00000000-0005-0000-0000-00008B5D0000}"/>
    <cellStyle name="style1490745721406" xfId="28680" xr:uid="{00000000-0005-0000-0000-00008C5D0000}"/>
    <cellStyle name="style1490745721531" xfId="28681" xr:uid="{00000000-0005-0000-0000-00008D5D0000}"/>
    <cellStyle name="style1490745721656" xfId="28682" xr:uid="{00000000-0005-0000-0000-00008E5D0000}"/>
    <cellStyle name="style1490745721782" xfId="28683" xr:uid="{00000000-0005-0000-0000-00008F5D0000}"/>
    <cellStyle name="style1490745769824" xfId="28684" xr:uid="{00000000-0005-0000-0000-0000905D0000}"/>
    <cellStyle name="style1490745769949" xfId="28685" xr:uid="{00000000-0005-0000-0000-0000915D0000}"/>
    <cellStyle name="style1490745770074" xfId="28686" xr:uid="{00000000-0005-0000-0000-0000925D0000}"/>
    <cellStyle name="style1490745770183" xfId="28687" xr:uid="{00000000-0005-0000-0000-0000935D0000}"/>
    <cellStyle name="style1490745770293" xfId="28688" xr:uid="{00000000-0005-0000-0000-0000945D0000}"/>
    <cellStyle name="style1490745770387" xfId="28689" xr:uid="{00000000-0005-0000-0000-0000955D0000}"/>
    <cellStyle name="style1490745770481" xfId="28690" xr:uid="{00000000-0005-0000-0000-0000965D0000}"/>
    <cellStyle name="style1490745770590" xfId="28691" xr:uid="{00000000-0005-0000-0000-0000975D0000}"/>
    <cellStyle name="style1490745770684" xfId="28692" xr:uid="{00000000-0005-0000-0000-0000985D0000}"/>
    <cellStyle name="style1490745770826" xfId="28693" xr:uid="{00000000-0005-0000-0000-0000995D0000}"/>
    <cellStyle name="style1490745770951" xfId="28694" xr:uid="{00000000-0005-0000-0000-00009A5D0000}"/>
    <cellStyle name="style1490745771045" xfId="28695" xr:uid="{00000000-0005-0000-0000-00009B5D0000}"/>
    <cellStyle name="style1490745771217" xfId="28696" xr:uid="{00000000-0005-0000-0000-00009C5D0000}"/>
    <cellStyle name="style1490745771326" xfId="28697" xr:uid="{00000000-0005-0000-0000-00009D5D0000}"/>
    <cellStyle name="style1490745771435" xfId="28698" xr:uid="{00000000-0005-0000-0000-00009E5D0000}"/>
    <cellStyle name="style1490745771529" xfId="28699" xr:uid="{00000000-0005-0000-0000-00009F5D0000}"/>
    <cellStyle name="style1490745771623" xfId="28700" xr:uid="{00000000-0005-0000-0000-0000A05D0000}"/>
    <cellStyle name="style1490745771717" xfId="28701" xr:uid="{00000000-0005-0000-0000-0000A15D0000}"/>
    <cellStyle name="style1490745771842" xfId="28702" xr:uid="{00000000-0005-0000-0000-0000A25D0000}"/>
    <cellStyle name="style1490745771983" xfId="28703" xr:uid="{00000000-0005-0000-0000-0000A35D0000}"/>
    <cellStyle name="style1490745772092" xfId="28704" xr:uid="{00000000-0005-0000-0000-0000A45D0000}"/>
    <cellStyle name="style1490745772217" xfId="28705" xr:uid="{00000000-0005-0000-0000-0000A55D0000}"/>
    <cellStyle name="style1490745772327" xfId="28706" xr:uid="{00000000-0005-0000-0000-0000A65D0000}"/>
    <cellStyle name="style1490745772452" xfId="28707" xr:uid="{00000000-0005-0000-0000-0000A75D0000}"/>
    <cellStyle name="style1490745772577" xfId="28708" xr:uid="{00000000-0005-0000-0000-0000A85D0000}"/>
    <cellStyle name="style1490745772702" xfId="28709" xr:uid="{00000000-0005-0000-0000-0000A95D0000}"/>
    <cellStyle name="style1490745772829" xfId="28710" xr:uid="{00000000-0005-0000-0000-0000AA5D0000}"/>
    <cellStyle name="style1490745772954" xfId="28711" xr:uid="{00000000-0005-0000-0000-0000AB5D0000}"/>
    <cellStyle name="style1490745773095" xfId="28712" xr:uid="{00000000-0005-0000-0000-0000AC5D0000}"/>
    <cellStyle name="style1490745773204" xfId="28713" xr:uid="{00000000-0005-0000-0000-0000AD5D0000}"/>
    <cellStyle name="style1490745773329" xfId="28714" xr:uid="{00000000-0005-0000-0000-0000AE5D0000}"/>
    <cellStyle name="style1490745773470" xfId="28715" xr:uid="{00000000-0005-0000-0000-0000AF5D0000}"/>
    <cellStyle name="style1490745773595" xfId="28716" xr:uid="{00000000-0005-0000-0000-0000B05D0000}"/>
    <cellStyle name="style1490745773720" xfId="28717" xr:uid="{00000000-0005-0000-0000-0000B15D0000}"/>
    <cellStyle name="style1490745773845" xfId="28718" xr:uid="{00000000-0005-0000-0000-0000B25D0000}"/>
    <cellStyle name="style1490745822236" xfId="28719" xr:uid="{00000000-0005-0000-0000-0000B35D0000}"/>
    <cellStyle name="style1490745822363" xfId="28720" xr:uid="{00000000-0005-0000-0000-0000B45D0000}"/>
    <cellStyle name="style1490745822472" xfId="28721" xr:uid="{00000000-0005-0000-0000-0000B55D0000}"/>
    <cellStyle name="style1490745822566" xfId="28722" xr:uid="{00000000-0005-0000-0000-0000B65D0000}"/>
    <cellStyle name="style1490745822675" xfId="28723" xr:uid="{00000000-0005-0000-0000-0000B75D0000}"/>
    <cellStyle name="style1490745822769" xfId="28724" xr:uid="{00000000-0005-0000-0000-0000B85D0000}"/>
    <cellStyle name="style1490745822866" xfId="28725" xr:uid="{00000000-0005-0000-0000-0000B95D0000}"/>
    <cellStyle name="style1490745822956" xfId="28726" xr:uid="{00000000-0005-0000-0000-0000BA5D0000}"/>
    <cellStyle name="style1490745823065" xfId="28727" xr:uid="{00000000-0005-0000-0000-0000BB5D0000}"/>
    <cellStyle name="style1490745823175" xfId="28728" xr:uid="{00000000-0005-0000-0000-0000BC5D0000}"/>
    <cellStyle name="style1490745823300" xfId="28729" xr:uid="{00000000-0005-0000-0000-0000BD5D0000}"/>
    <cellStyle name="style1490745823395" xfId="28730" xr:uid="{00000000-0005-0000-0000-0000BE5D0000}"/>
    <cellStyle name="style1490745823489" xfId="28731" xr:uid="{00000000-0005-0000-0000-0000BF5D0000}"/>
    <cellStyle name="style1490745823598" xfId="28732" xr:uid="{00000000-0005-0000-0000-0000C05D0000}"/>
    <cellStyle name="style1490745823723" xfId="28733" xr:uid="{00000000-0005-0000-0000-0000C15D0000}"/>
    <cellStyle name="style1490745823817" xfId="28734" xr:uid="{00000000-0005-0000-0000-0000C25D0000}"/>
    <cellStyle name="style1490745823941" xfId="28735" xr:uid="{00000000-0005-0000-0000-0000C35D0000}"/>
    <cellStyle name="style1490745824066" xfId="28736" xr:uid="{00000000-0005-0000-0000-0000C45D0000}"/>
    <cellStyle name="style1490745824191" xfId="28737" xr:uid="{00000000-0005-0000-0000-0000C55D0000}"/>
    <cellStyle name="style1490745824285" xfId="28738" xr:uid="{00000000-0005-0000-0000-0000C65D0000}"/>
    <cellStyle name="style1490745824399" xfId="28739" xr:uid="{00000000-0005-0000-0000-0000C75D0000}"/>
    <cellStyle name="style1490745824489" xfId="28740" xr:uid="{00000000-0005-0000-0000-0000C85D0000}"/>
    <cellStyle name="style1490745824598" xfId="28741" xr:uid="{00000000-0005-0000-0000-0000C95D0000}"/>
    <cellStyle name="style1490745824708" xfId="28742" xr:uid="{00000000-0005-0000-0000-0000CA5D0000}"/>
    <cellStyle name="style1490745824817" xfId="28743" xr:uid="{00000000-0005-0000-0000-0000CB5D0000}"/>
    <cellStyle name="style1490745824928" xfId="28744" xr:uid="{00000000-0005-0000-0000-0000CC5D0000}"/>
    <cellStyle name="style1490745825022" xfId="28745" xr:uid="{00000000-0005-0000-0000-0000CD5D0000}"/>
    <cellStyle name="style1490745825115" xfId="28746" xr:uid="{00000000-0005-0000-0000-0000CE5D0000}"/>
    <cellStyle name="style1490745825209" xfId="28747" xr:uid="{00000000-0005-0000-0000-0000CF5D0000}"/>
    <cellStyle name="style1490745825334" xfId="28748" xr:uid="{00000000-0005-0000-0000-0000D05D0000}"/>
    <cellStyle name="style1490745825427" xfId="28749" xr:uid="{00000000-0005-0000-0000-0000D15D0000}"/>
    <cellStyle name="style1490745825552" xfId="28750" xr:uid="{00000000-0005-0000-0000-0000D25D0000}"/>
    <cellStyle name="style1490745825662" xfId="28751" xr:uid="{00000000-0005-0000-0000-0000D35D0000}"/>
    <cellStyle name="style1490745825755" xfId="28752" xr:uid="{00000000-0005-0000-0000-0000D45D0000}"/>
    <cellStyle name="style1490745825865" xfId="28753" xr:uid="{00000000-0005-0000-0000-0000D55D0000}"/>
    <cellStyle name="style1490830932933" xfId="21969" xr:uid="{00000000-0005-0000-0000-0000D65D0000}"/>
    <cellStyle name="style1490830933058" xfId="21970" xr:uid="{00000000-0005-0000-0000-0000D75D0000}"/>
    <cellStyle name="style1490830933168" xfId="21971" xr:uid="{00000000-0005-0000-0000-0000D85D0000}"/>
    <cellStyle name="style1490830933261" xfId="21972" xr:uid="{00000000-0005-0000-0000-0000D95D0000}"/>
    <cellStyle name="style1490830933371" xfId="21973" xr:uid="{00000000-0005-0000-0000-0000DA5D0000}"/>
    <cellStyle name="style1490830933480" xfId="21974" xr:uid="{00000000-0005-0000-0000-0000DB5D0000}"/>
    <cellStyle name="style1490830933574" xfId="21975" xr:uid="{00000000-0005-0000-0000-0000DC5D0000}"/>
    <cellStyle name="style1490830933683" xfId="21976" xr:uid="{00000000-0005-0000-0000-0000DD5D0000}"/>
    <cellStyle name="style1490830933777" xfId="21977" xr:uid="{00000000-0005-0000-0000-0000DE5D0000}"/>
    <cellStyle name="style1490830933886" xfId="21978" xr:uid="{00000000-0005-0000-0000-0000DF5D0000}"/>
    <cellStyle name="style1490830933996" xfId="21979" xr:uid="{00000000-0005-0000-0000-0000E05D0000}"/>
    <cellStyle name="style1490830934105" xfId="21980" xr:uid="{00000000-0005-0000-0000-0000E15D0000}"/>
    <cellStyle name="style1490830934183" xfId="21981" xr:uid="{00000000-0005-0000-0000-0000E25D0000}"/>
    <cellStyle name="style1490830934261" xfId="21982" xr:uid="{00000000-0005-0000-0000-0000E35D0000}"/>
    <cellStyle name="style1490830934355" xfId="21983" xr:uid="{00000000-0005-0000-0000-0000E45D0000}"/>
    <cellStyle name="style1490830934449" xfId="21984" xr:uid="{00000000-0005-0000-0000-0000E55D0000}"/>
    <cellStyle name="style1490830934543" xfId="21985" xr:uid="{00000000-0005-0000-0000-0000E65D0000}"/>
    <cellStyle name="style1490830934621" xfId="21986" xr:uid="{00000000-0005-0000-0000-0000E75D0000}"/>
    <cellStyle name="style1490830934730" xfId="21987" xr:uid="{00000000-0005-0000-0000-0000E85D0000}"/>
    <cellStyle name="style1490830934855" xfId="21988" xr:uid="{00000000-0005-0000-0000-0000E95D0000}"/>
    <cellStyle name="style1490830934949" xfId="21989" xr:uid="{00000000-0005-0000-0000-0000EA5D0000}"/>
    <cellStyle name="style1490830935058" xfId="21990" xr:uid="{00000000-0005-0000-0000-0000EB5D0000}"/>
    <cellStyle name="style1490830935168" xfId="21991" xr:uid="{00000000-0005-0000-0000-0000EC5D0000}"/>
    <cellStyle name="style1490830935261" xfId="21992" xr:uid="{00000000-0005-0000-0000-0000ED5D0000}"/>
    <cellStyle name="style1490830935371" xfId="21993" xr:uid="{00000000-0005-0000-0000-0000EE5D0000}"/>
    <cellStyle name="style1490830935480" xfId="21994" xr:uid="{00000000-0005-0000-0000-0000EF5D0000}"/>
    <cellStyle name="style1490830935590" xfId="21995" xr:uid="{00000000-0005-0000-0000-0000F05D0000}"/>
    <cellStyle name="style1490830935668" xfId="21996" xr:uid="{00000000-0005-0000-0000-0000F15D0000}"/>
    <cellStyle name="style1490830935761" xfId="21997" xr:uid="{00000000-0005-0000-0000-0000F25D0000}"/>
    <cellStyle name="style1490830935871" xfId="21998" xr:uid="{00000000-0005-0000-0000-0000F35D0000}"/>
    <cellStyle name="style1490830935996" xfId="21999" xr:uid="{00000000-0005-0000-0000-0000F45D0000}"/>
    <cellStyle name="style1490830936075" xfId="22000" xr:uid="{00000000-0005-0000-0000-0000F55D0000}"/>
    <cellStyle name="style1490830975005" xfId="22001" xr:uid="{00000000-0005-0000-0000-0000F65D0000}"/>
    <cellStyle name="style1490830975114" xfId="22002" xr:uid="{00000000-0005-0000-0000-0000F75D0000}"/>
    <cellStyle name="style1490830975208" xfId="22003" xr:uid="{00000000-0005-0000-0000-0000F85D0000}"/>
    <cellStyle name="style1490830975301" xfId="22004" xr:uid="{00000000-0005-0000-0000-0000F95D0000}"/>
    <cellStyle name="style1490830975395" xfId="22005" xr:uid="{00000000-0005-0000-0000-0000FA5D0000}"/>
    <cellStyle name="style1490830975473" xfId="22006" xr:uid="{00000000-0005-0000-0000-0000FB5D0000}"/>
    <cellStyle name="style1490830975567" xfId="22007" xr:uid="{00000000-0005-0000-0000-0000FC5D0000}"/>
    <cellStyle name="style1490830975661" xfId="22008" xr:uid="{00000000-0005-0000-0000-0000FD5D0000}"/>
    <cellStyle name="style1490830975739" xfId="22009" xr:uid="{00000000-0005-0000-0000-0000FE5D0000}"/>
    <cellStyle name="style1490830975833" xfId="22010" xr:uid="{00000000-0005-0000-0000-0000FF5D0000}"/>
    <cellStyle name="style1490830975942" xfId="22011" xr:uid="{00000000-0005-0000-0000-0000005E0000}"/>
    <cellStyle name="style1490830976020" xfId="22012" xr:uid="{00000000-0005-0000-0000-0000015E0000}"/>
    <cellStyle name="style1490830976098" xfId="22013" xr:uid="{00000000-0005-0000-0000-0000025E0000}"/>
    <cellStyle name="style1490830976192" xfId="22014" xr:uid="{00000000-0005-0000-0000-0000035E0000}"/>
    <cellStyle name="style1490830976270" xfId="22015" xr:uid="{00000000-0005-0000-0000-0000045E0000}"/>
    <cellStyle name="style1490830976364" xfId="22016" xr:uid="{00000000-0005-0000-0000-0000055E0000}"/>
    <cellStyle name="style1490830976458" xfId="22017" xr:uid="{00000000-0005-0000-0000-0000065E0000}"/>
    <cellStyle name="style1490830976536" xfId="22018" xr:uid="{00000000-0005-0000-0000-0000075E0000}"/>
    <cellStyle name="style1490830976630" xfId="22019" xr:uid="{00000000-0005-0000-0000-0000085E0000}"/>
    <cellStyle name="style1490830976708" xfId="22020" xr:uid="{00000000-0005-0000-0000-0000095E0000}"/>
    <cellStyle name="style1490830976802" xfId="22021" xr:uid="{00000000-0005-0000-0000-00000A5E0000}"/>
    <cellStyle name="style1490830976895" xfId="22022" xr:uid="{00000000-0005-0000-0000-00000B5E0000}"/>
    <cellStyle name="style1490830976989" xfId="22023" xr:uid="{00000000-0005-0000-0000-00000C5E0000}"/>
    <cellStyle name="style1490830977067" xfId="22024" xr:uid="{00000000-0005-0000-0000-00000D5E0000}"/>
    <cellStyle name="style1490830977161" xfId="22025" xr:uid="{00000000-0005-0000-0000-00000E5E0000}"/>
    <cellStyle name="style1490830977255" xfId="22026" xr:uid="{00000000-0005-0000-0000-00000F5E0000}"/>
    <cellStyle name="style1490830977349" xfId="22027" xr:uid="{00000000-0005-0000-0000-0000105E0000}"/>
    <cellStyle name="style1490830977427" xfId="22028" xr:uid="{00000000-0005-0000-0000-0000115E0000}"/>
    <cellStyle name="style1490830977505" xfId="22029" xr:uid="{00000000-0005-0000-0000-0000125E0000}"/>
    <cellStyle name="style1490830977599" xfId="22030" xr:uid="{00000000-0005-0000-0000-0000135E0000}"/>
    <cellStyle name="style1490830977724" xfId="22031" xr:uid="{00000000-0005-0000-0000-0000145E0000}"/>
    <cellStyle name="style1490830977802" xfId="22032" xr:uid="{00000000-0005-0000-0000-0000155E0000}"/>
    <cellStyle name="style1490831016244" xfId="22033" xr:uid="{00000000-0005-0000-0000-0000165E0000}"/>
    <cellStyle name="style1490831016338" xfId="22034" xr:uid="{00000000-0005-0000-0000-0000175E0000}"/>
    <cellStyle name="style1490831016432" xfId="22035" xr:uid="{00000000-0005-0000-0000-0000185E0000}"/>
    <cellStyle name="style1490831016525" xfId="22036" xr:uid="{00000000-0005-0000-0000-0000195E0000}"/>
    <cellStyle name="style1490831016619" xfId="22037" xr:uid="{00000000-0005-0000-0000-00001A5E0000}"/>
    <cellStyle name="style1490831016713" xfId="22038" xr:uid="{00000000-0005-0000-0000-00001B5E0000}"/>
    <cellStyle name="style1490831016807" xfId="22039" xr:uid="{00000000-0005-0000-0000-00001C5E0000}"/>
    <cellStyle name="style1490831016885" xfId="22040" xr:uid="{00000000-0005-0000-0000-00001D5E0000}"/>
    <cellStyle name="style1490831016963" xfId="22041" xr:uid="{00000000-0005-0000-0000-00001E5E0000}"/>
    <cellStyle name="style1490831017057" xfId="22042" xr:uid="{00000000-0005-0000-0000-00001F5E0000}"/>
    <cellStyle name="style1490831017166" xfId="22043" xr:uid="{00000000-0005-0000-0000-0000205E0000}"/>
    <cellStyle name="style1490831017260" xfId="22044" xr:uid="{00000000-0005-0000-0000-0000215E0000}"/>
    <cellStyle name="style1490831017338" xfId="22045" xr:uid="{00000000-0005-0000-0000-0000225E0000}"/>
    <cellStyle name="style1490831017416" xfId="22046" xr:uid="{00000000-0005-0000-0000-0000235E0000}"/>
    <cellStyle name="style1490831017494" xfId="22047" xr:uid="{00000000-0005-0000-0000-0000245E0000}"/>
    <cellStyle name="style1490831017588" xfId="22048" xr:uid="{00000000-0005-0000-0000-0000255E0000}"/>
    <cellStyle name="style1490831017682" xfId="22049" xr:uid="{00000000-0005-0000-0000-0000265E0000}"/>
    <cellStyle name="style1490831017760" xfId="22050" xr:uid="{00000000-0005-0000-0000-0000275E0000}"/>
    <cellStyle name="style1490831017854" xfId="22051" xr:uid="{00000000-0005-0000-0000-0000285E0000}"/>
    <cellStyle name="style1490831017947" xfId="22052" xr:uid="{00000000-0005-0000-0000-0000295E0000}"/>
    <cellStyle name="style1490831018041" xfId="22053" xr:uid="{00000000-0005-0000-0000-00002A5E0000}"/>
    <cellStyle name="style1490831018135" xfId="22054" xr:uid="{00000000-0005-0000-0000-00002B5E0000}"/>
    <cellStyle name="style1490831018213" xfId="22055" xr:uid="{00000000-0005-0000-0000-00002C5E0000}"/>
    <cellStyle name="style1490831018322" xfId="22056" xr:uid="{00000000-0005-0000-0000-00002D5E0000}"/>
    <cellStyle name="style1490831018416" xfId="22057" xr:uid="{00000000-0005-0000-0000-00002E5E0000}"/>
    <cellStyle name="style1490831018510" xfId="22058" xr:uid="{00000000-0005-0000-0000-00002F5E0000}"/>
    <cellStyle name="style1490831018604" xfId="22059" xr:uid="{00000000-0005-0000-0000-0000305E0000}"/>
    <cellStyle name="style1490831018682" xfId="22060" xr:uid="{00000000-0005-0000-0000-0000315E0000}"/>
    <cellStyle name="style1490831018760" xfId="22061" xr:uid="{00000000-0005-0000-0000-0000325E0000}"/>
    <cellStyle name="style1490831018854" xfId="22062" xr:uid="{00000000-0005-0000-0000-0000335E0000}"/>
    <cellStyle name="style1490831018963" xfId="22063" xr:uid="{00000000-0005-0000-0000-0000345E0000}"/>
    <cellStyle name="style1490831019041" xfId="22064" xr:uid="{00000000-0005-0000-0000-0000355E0000}"/>
    <cellStyle name="style1490831057690" xfId="22065" xr:uid="{00000000-0005-0000-0000-0000365E0000}"/>
    <cellStyle name="style1490831057784" xfId="22066" xr:uid="{00000000-0005-0000-0000-0000375E0000}"/>
    <cellStyle name="style1490831057878" xfId="22067" xr:uid="{00000000-0005-0000-0000-0000385E0000}"/>
    <cellStyle name="style1490831057987" xfId="22068" xr:uid="{00000000-0005-0000-0000-0000395E0000}"/>
    <cellStyle name="style1490831058097" xfId="22069" xr:uid="{00000000-0005-0000-0000-00003A5E0000}"/>
    <cellStyle name="style1490831058175" xfId="22070" xr:uid="{00000000-0005-0000-0000-00003B5E0000}"/>
    <cellStyle name="style1490831058269" xfId="22071" xr:uid="{00000000-0005-0000-0000-00003C5E0000}"/>
    <cellStyle name="style1490831058378" xfId="22072" xr:uid="{00000000-0005-0000-0000-00003D5E0000}"/>
    <cellStyle name="style1490831058472" xfId="22073" xr:uid="{00000000-0005-0000-0000-00003E5E0000}"/>
    <cellStyle name="style1490831058566" xfId="22074" xr:uid="{00000000-0005-0000-0000-00003F5E0000}"/>
    <cellStyle name="style1490831058659" xfId="22075" xr:uid="{00000000-0005-0000-0000-0000405E0000}"/>
    <cellStyle name="style1490831058737" xfId="22076" xr:uid="{00000000-0005-0000-0000-0000415E0000}"/>
    <cellStyle name="style1490831058847" xfId="22077" xr:uid="{00000000-0005-0000-0000-0000425E0000}"/>
    <cellStyle name="style1490831058941" xfId="22078" xr:uid="{00000000-0005-0000-0000-0000435E0000}"/>
    <cellStyle name="style1490831059050" xfId="22079" xr:uid="{00000000-0005-0000-0000-0000445E0000}"/>
    <cellStyle name="style1490831059159" xfId="22080" xr:uid="{00000000-0005-0000-0000-0000455E0000}"/>
    <cellStyle name="style1490831059269" xfId="22081" xr:uid="{00000000-0005-0000-0000-0000465E0000}"/>
    <cellStyle name="style1490831059378" xfId="22082" xr:uid="{00000000-0005-0000-0000-0000475E0000}"/>
    <cellStyle name="style1490831059472" xfId="22083" xr:uid="{00000000-0005-0000-0000-0000485E0000}"/>
    <cellStyle name="style1490831059581" xfId="22084" xr:uid="{00000000-0005-0000-0000-0000495E0000}"/>
    <cellStyle name="style1490831059691" xfId="22085" xr:uid="{00000000-0005-0000-0000-00004A5E0000}"/>
    <cellStyle name="style1490831059784" xfId="22086" xr:uid="{00000000-0005-0000-0000-00004B5E0000}"/>
    <cellStyle name="style1490831059894" xfId="22087" xr:uid="{00000000-0005-0000-0000-00004C5E0000}"/>
    <cellStyle name="style1490831060003" xfId="22088" xr:uid="{00000000-0005-0000-0000-00004D5E0000}"/>
    <cellStyle name="style1490831060112" xfId="22089" xr:uid="{00000000-0005-0000-0000-00004E5E0000}"/>
    <cellStyle name="style1490831060222" xfId="22090" xr:uid="{00000000-0005-0000-0000-00004F5E0000}"/>
    <cellStyle name="style1490831060316" xfId="22091" xr:uid="{00000000-0005-0000-0000-0000505E0000}"/>
    <cellStyle name="style1490831060441" xfId="22092" xr:uid="{00000000-0005-0000-0000-0000515E0000}"/>
    <cellStyle name="style1490831060550" xfId="22093" xr:uid="{00000000-0005-0000-0000-0000525E0000}"/>
    <cellStyle name="style1490831060644" xfId="22094" xr:uid="{00000000-0005-0000-0000-0000535E0000}"/>
    <cellStyle name="style1490831060753" xfId="22095" xr:uid="{00000000-0005-0000-0000-0000545E0000}"/>
    <cellStyle name="style1490831098884" xfId="22096" xr:uid="{00000000-0005-0000-0000-0000555E0000}"/>
    <cellStyle name="style1490831098978" xfId="22097" xr:uid="{00000000-0005-0000-0000-0000565E0000}"/>
    <cellStyle name="style1490831099072" xfId="22098" xr:uid="{00000000-0005-0000-0000-0000575E0000}"/>
    <cellStyle name="style1490831099166" xfId="22099" xr:uid="{00000000-0005-0000-0000-0000585E0000}"/>
    <cellStyle name="style1490831099259" xfId="22100" xr:uid="{00000000-0005-0000-0000-0000595E0000}"/>
    <cellStyle name="style1490831099338" xfId="22101" xr:uid="{00000000-0005-0000-0000-00005A5E0000}"/>
    <cellStyle name="style1490831099431" xfId="22102" xr:uid="{00000000-0005-0000-0000-00005B5E0000}"/>
    <cellStyle name="style1490831099525" xfId="22103" xr:uid="{00000000-0005-0000-0000-00005C5E0000}"/>
    <cellStyle name="style1490831099619" xfId="22104" xr:uid="{00000000-0005-0000-0000-00005D5E0000}"/>
    <cellStyle name="style1490831099713" xfId="22105" xr:uid="{00000000-0005-0000-0000-00005E5E0000}"/>
    <cellStyle name="style1490831099806" xfId="22106" xr:uid="{00000000-0005-0000-0000-00005F5E0000}"/>
    <cellStyle name="style1490831099900" xfId="22107" xr:uid="{00000000-0005-0000-0000-0000605E0000}"/>
    <cellStyle name="style1490831099978" xfId="22108" xr:uid="{00000000-0005-0000-0000-0000615E0000}"/>
    <cellStyle name="style1490831100072" xfId="22109" xr:uid="{00000000-0005-0000-0000-0000625E0000}"/>
    <cellStyle name="style1490831100181" xfId="22110" xr:uid="{00000000-0005-0000-0000-0000635E0000}"/>
    <cellStyle name="style1490831100259" xfId="22111" xr:uid="{00000000-0005-0000-0000-0000645E0000}"/>
    <cellStyle name="style1490831100353" xfId="22112" xr:uid="{00000000-0005-0000-0000-0000655E0000}"/>
    <cellStyle name="style1490831100447" xfId="22113" xr:uid="{00000000-0005-0000-0000-0000665E0000}"/>
    <cellStyle name="style1490831100541" xfId="22114" xr:uid="{00000000-0005-0000-0000-0000675E0000}"/>
    <cellStyle name="style1490831100634" xfId="22115" xr:uid="{00000000-0005-0000-0000-0000685E0000}"/>
    <cellStyle name="style1490831100728" xfId="22116" xr:uid="{00000000-0005-0000-0000-0000695E0000}"/>
    <cellStyle name="style1490831100822" xfId="22117" xr:uid="{00000000-0005-0000-0000-00006A5E0000}"/>
    <cellStyle name="style1490831100900" xfId="22118" xr:uid="{00000000-0005-0000-0000-00006B5E0000}"/>
    <cellStyle name="style1490831100994" xfId="22119" xr:uid="{00000000-0005-0000-0000-00006C5E0000}"/>
    <cellStyle name="style1490831101088" xfId="22120" xr:uid="{00000000-0005-0000-0000-00006D5E0000}"/>
    <cellStyle name="style1490831101181" xfId="22121" xr:uid="{00000000-0005-0000-0000-00006E5E0000}"/>
    <cellStyle name="style1490831101275" xfId="22122" xr:uid="{00000000-0005-0000-0000-00006F5E0000}"/>
    <cellStyle name="style1490831101400" xfId="22123" xr:uid="{00000000-0005-0000-0000-0000705E0000}"/>
    <cellStyle name="style1490831101494" xfId="22124" xr:uid="{00000000-0005-0000-0000-0000715E0000}"/>
    <cellStyle name="style1490831101572" xfId="22125" xr:uid="{00000000-0005-0000-0000-0000725E0000}"/>
    <cellStyle name="style1490831101666" xfId="22126" xr:uid="{00000000-0005-0000-0000-0000735E0000}"/>
    <cellStyle name="style1490831101775" xfId="22127" xr:uid="{00000000-0005-0000-0000-0000745E0000}"/>
    <cellStyle name="style1490831101854" xfId="22128" xr:uid="{00000000-0005-0000-0000-0000755E0000}"/>
    <cellStyle name="style1490831101932" xfId="22129" xr:uid="{00000000-0005-0000-0000-0000765E0000}"/>
    <cellStyle name="style1490831102010" xfId="22130" xr:uid="{00000000-0005-0000-0000-0000775E0000}"/>
    <cellStyle name="style1490831102088" xfId="22131" xr:uid="{00000000-0005-0000-0000-0000785E0000}"/>
    <cellStyle name="style1490831102150" xfId="22132" xr:uid="{00000000-0005-0000-0000-0000795E0000}"/>
    <cellStyle name="style1490831102229" xfId="22133" xr:uid="{00000000-0005-0000-0000-00007A5E0000}"/>
    <cellStyle name="style1490831102307" xfId="22134" xr:uid="{00000000-0005-0000-0000-00007B5E0000}"/>
    <cellStyle name="style1490831102432" xfId="22135" xr:uid="{00000000-0005-0000-0000-00007C5E0000}"/>
    <cellStyle name="style1490831102510" xfId="22136" xr:uid="{00000000-0005-0000-0000-00007D5E0000}"/>
    <cellStyle name="style1490831102588" xfId="22137" xr:uid="{00000000-0005-0000-0000-00007E5E0000}"/>
    <cellStyle name="style1490831102666" xfId="22138" xr:uid="{00000000-0005-0000-0000-00007F5E0000}"/>
    <cellStyle name="style1490831140987" xfId="22139" xr:uid="{00000000-0005-0000-0000-0000805E0000}"/>
    <cellStyle name="style1490831141096" xfId="22140" xr:uid="{00000000-0005-0000-0000-0000815E0000}"/>
    <cellStyle name="style1490831141190" xfId="22141" xr:uid="{00000000-0005-0000-0000-0000825E0000}"/>
    <cellStyle name="style1490831141268" xfId="22142" xr:uid="{00000000-0005-0000-0000-0000835E0000}"/>
    <cellStyle name="style1490831141362" xfId="22143" xr:uid="{00000000-0005-0000-0000-0000845E0000}"/>
    <cellStyle name="style1490831141456" xfId="22144" xr:uid="{00000000-0005-0000-0000-0000855E0000}"/>
    <cellStyle name="style1490831141550" xfId="22145" xr:uid="{00000000-0005-0000-0000-0000865E0000}"/>
    <cellStyle name="style1490831141643" xfId="22146" xr:uid="{00000000-0005-0000-0000-0000875E0000}"/>
    <cellStyle name="style1490831141737" xfId="22147" xr:uid="{00000000-0005-0000-0000-0000885E0000}"/>
    <cellStyle name="style1490831141815" xfId="22148" xr:uid="{00000000-0005-0000-0000-0000895E0000}"/>
    <cellStyle name="style1490831141909" xfId="22149" xr:uid="{00000000-0005-0000-0000-00008A5E0000}"/>
    <cellStyle name="style1490831142003" xfId="22150" xr:uid="{00000000-0005-0000-0000-00008B5E0000}"/>
    <cellStyle name="style1490831142097" xfId="22151" xr:uid="{00000000-0005-0000-0000-00008C5E0000}"/>
    <cellStyle name="style1490831142191" xfId="22152" xr:uid="{00000000-0005-0000-0000-00008D5E0000}"/>
    <cellStyle name="style1490831142284" xfId="22153" xr:uid="{00000000-0005-0000-0000-00008E5E0000}"/>
    <cellStyle name="style1490831142378" xfId="22154" xr:uid="{00000000-0005-0000-0000-00008F5E0000}"/>
    <cellStyle name="style1490831142472" xfId="22155" xr:uid="{00000000-0005-0000-0000-0000905E0000}"/>
    <cellStyle name="style1490831142550" xfId="22156" xr:uid="{00000000-0005-0000-0000-0000915E0000}"/>
    <cellStyle name="style1490831142644" xfId="22157" xr:uid="{00000000-0005-0000-0000-0000925E0000}"/>
    <cellStyle name="style1490831142737" xfId="22158" xr:uid="{00000000-0005-0000-0000-0000935E0000}"/>
    <cellStyle name="style1490831142831" xfId="22159" xr:uid="{00000000-0005-0000-0000-0000945E0000}"/>
    <cellStyle name="style1490831142925" xfId="22160" xr:uid="{00000000-0005-0000-0000-0000955E0000}"/>
    <cellStyle name="style1490831143019" xfId="22161" xr:uid="{00000000-0005-0000-0000-0000965E0000}"/>
    <cellStyle name="style1490831143097" xfId="22162" xr:uid="{00000000-0005-0000-0000-0000975E0000}"/>
    <cellStyle name="style1490831143191" xfId="22163" xr:uid="{00000000-0005-0000-0000-0000985E0000}"/>
    <cellStyle name="style1490831143284" xfId="22164" xr:uid="{00000000-0005-0000-0000-0000995E0000}"/>
    <cellStyle name="style1490831143378" xfId="22165" xr:uid="{00000000-0005-0000-0000-00009A5E0000}"/>
    <cellStyle name="style1490831143472" xfId="22166" xr:uid="{00000000-0005-0000-0000-00009B5E0000}"/>
    <cellStyle name="style1490831143566" xfId="22167" xr:uid="{00000000-0005-0000-0000-00009C5E0000}"/>
    <cellStyle name="style1490831143659" xfId="22168" xr:uid="{00000000-0005-0000-0000-00009D5E0000}"/>
    <cellStyle name="style1490831143753" xfId="22169" xr:uid="{00000000-0005-0000-0000-00009E5E0000}"/>
    <cellStyle name="style1490831182087" xfId="22170" xr:uid="{00000000-0005-0000-0000-00009F5E0000}"/>
    <cellStyle name="style1490831182196" xfId="22171" xr:uid="{00000000-0005-0000-0000-0000A05E0000}"/>
    <cellStyle name="style1490831182275" xfId="22172" xr:uid="{00000000-0005-0000-0000-0000A15E0000}"/>
    <cellStyle name="style1490831182368" xfId="22173" xr:uid="{00000000-0005-0000-0000-0000A25E0000}"/>
    <cellStyle name="style1490831182462" xfId="22174" xr:uid="{00000000-0005-0000-0000-0000A35E0000}"/>
    <cellStyle name="style1490831182556" xfId="22175" xr:uid="{00000000-0005-0000-0000-0000A45E0000}"/>
    <cellStyle name="style1490831182650" xfId="22176" xr:uid="{00000000-0005-0000-0000-0000A55E0000}"/>
    <cellStyle name="style1490831182728" xfId="22177" xr:uid="{00000000-0005-0000-0000-0000A65E0000}"/>
    <cellStyle name="style1490831182821" xfId="22178" xr:uid="{00000000-0005-0000-0000-0000A75E0000}"/>
    <cellStyle name="style1490831182915" xfId="22179" xr:uid="{00000000-0005-0000-0000-0000A85E0000}"/>
    <cellStyle name="style1490831183009" xfId="22180" xr:uid="{00000000-0005-0000-0000-0000A95E0000}"/>
    <cellStyle name="style1490831183103" xfId="22181" xr:uid="{00000000-0005-0000-0000-0000AA5E0000}"/>
    <cellStyle name="style1490831183196" xfId="22182" xr:uid="{00000000-0005-0000-0000-0000AB5E0000}"/>
    <cellStyle name="style1490831183290" xfId="22183" xr:uid="{00000000-0005-0000-0000-0000AC5E0000}"/>
    <cellStyle name="style1490831183400" xfId="22184" xr:uid="{00000000-0005-0000-0000-0000AD5E0000}"/>
    <cellStyle name="style1490831183493" xfId="22185" xr:uid="{00000000-0005-0000-0000-0000AE5E0000}"/>
    <cellStyle name="style1490831183587" xfId="22186" xr:uid="{00000000-0005-0000-0000-0000AF5E0000}"/>
    <cellStyle name="style1490831183681" xfId="22187" xr:uid="{00000000-0005-0000-0000-0000B05E0000}"/>
    <cellStyle name="style1490831183775" xfId="22188" xr:uid="{00000000-0005-0000-0000-0000B15E0000}"/>
    <cellStyle name="style1490831183853" xfId="22189" xr:uid="{00000000-0005-0000-0000-0000B25E0000}"/>
    <cellStyle name="style1490831183946" xfId="22190" xr:uid="{00000000-0005-0000-0000-0000B35E0000}"/>
    <cellStyle name="style1490831184040" xfId="22191" xr:uid="{00000000-0005-0000-0000-0000B45E0000}"/>
    <cellStyle name="style1490831184134" xfId="22192" xr:uid="{00000000-0005-0000-0000-0000B55E0000}"/>
    <cellStyle name="style1490831184228" xfId="22193" xr:uid="{00000000-0005-0000-0000-0000B65E0000}"/>
    <cellStyle name="style1490831184306" xfId="22194" xr:uid="{00000000-0005-0000-0000-0000B75E0000}"/>
    <cellStyle name="style1490831184400" xfId="22195" xr:uid="{00000000-0005-0000-0000-0000B85E0000}"/>
    <cellStyle name="style1490831184493" xfId="22196" xr:uid="{00000000-0005-0000-0000-0000B95E0000}"/>
    <cellStyle name="style1490831184618" xfId="22197" xr:uid="{00000000-0005-0000-0000-0000BA5E0000}"/>
    <cellStyle name="style1490831184712" xfId="22198" xr:uid="{00000000-0005-0000-0000-0000BB5E0000}"/>
    <cellStyle name="style1490831184790" xfId="22199" xr:uid="{00000000-0005-0000-0000-0000BC5E0000}"/>
    <cellStyle name="style1490831184884" xfId="22200" xr:uid="{00000000-0005-0000-0000-0000BD5E0000}"/>
    <cellStyle name="style1490831184994" xfId="22201" xr:uid="{00000000-0005-0000-0000-0000BE5E0000}"/>
    <cellStyle name="style1490831185072" xfId="22202" xr:uid="{00000000-0005-0000-0000-0000BF5E0000}"/>
    <cellStyle name="style1490831185150" xfId="22203" xr:uid="{00000000-0005-0000-0000-0000C05E0000}"/>
    <cellStyle name="style1490831185228" xfId="22204" xr:uid="{00000000-0005-0000-0000-0000C15E0000}"/>
    <cellStyle name="style1490831185306" xfId="22205" xr:uid="{00000000-0005-0000-0000-0000C25E0000}"/>
    <cellStyle name="style1490831185384" xfId="22206" xr:uid="{00000000-0005-0000-0000-0000C35E0000}"/>
    <cellStyle name="style1490831185447" xfId="22207" xr:uid="{00000000-0005-0000-0000-0000C45E0000}"/>
    <cellStyle name="style1490831185525" xfId="22208" xr:uid="{00000000-0005-0000-0000-0000C55E0000}"/>
    <cellStyle name="style1490831185634" xfId="22209" xr:uid="{00000000-0005-0000-0000-0000C65E0000}"/>
    <cellStyle name="style1490831185712" xfId="22210" xr:uid="{00000000-0005-0000-0000-0000C75E0000}"/>
    <cellStyle name="style1490831185791" xfId="22211" xr:uid="{00000000-0005-0000-0000-0000C85E0000}"/>
    <cellStyle name="style1490831185869" xfId="22212" xr:uid="{00000000-0005-0000-0000-0000C95E0000}"/>
    <cellStyle name="style1490831224139" xfId="22213" xr:uid="{00000000-0005-0000-0000-0000CA5E0000}"/>
    <cellStyle name="style1490831224233" xfId="22214" xr:uid="{00000000-0005-0000-0000-0000CB5E0000}"/>
    <cellStyle name="style1490831224327" xfId="22215" xr:uid="{00000000-0005-0000-0000-0000CC5E0000}"/>
    <cellStyle name="style1490831224420" xfId="22216" xr:uid="{00000000-0005-0000-0000-0000CD5E0000}"/>
    <cellStyle name="style1490831224499" xfId="22217" xr:uid="{00000000-0005-0000-0000-0000CE5E0000}"/>
    <cellStyle name="style1490831224592" xfId="22218" xr:uid="{00000000-0005-0000-0000-0000CF5E0000}"/>
    <cellStyle name="style1490831224686" xfId="22219" xr:uid="{00000000-0005-0000-0000-0000D05E0000}"/>
    <cellStyle name="style1490831224780" xfId="22220" xr:uid="{00000000-0005-0000-0000-0000D15E0000}"/>
    <cellStyle name="style1490831224874" xfId="22221" xr:uid="{00000000-0005-0000-0000-0000D25E0000}"/>
    <cellStyle name="style1490831224952" xfId="22222" xr:uid="{00000000-0005-0000-0000-0000D35E0000}"/>
    <cellStyle name="style1490831225046" xfId="22223" xr:uid="{00000000-0005-0000-0000-0000D45E0000}"/>
    <cellStyle name="style1490831225140" xfId="22224" xr:uid="{00000000-0005-0000-0000-0000D55E0000}"/>
    <cellStyle name="style1490831225233" xfId="22225" xr:uid="{00000000-0005-0000-0000-0000D65E0000}"/>
    <cellStyle name="style1490831225327" xfId="22226" xr:uid="{00000000-0005-0000-0000-0000D75E0000}"/>
    <cellStyle name="style1490831225421" xfId="22227" xr:uid="{00000000-0005-0000-0000-0000D85E0000}"/>
    <cellStyle name="style1490831225515" xfId="22228" xr:uid="{00000000-0005-0000-0000-0000D95E0000}"/>
    <cellStyle name="style1490831225608" xfId="22229" xr:uid="{00000000-0005-0000-0000-0000DA5E0000}"/>
    <cellStyle name="style1490831225687" xfId="22230" xr:uid="{00000000-0005-0000-0000-0000DB5E0000}"/>
    <cellStyle name="style1490831225796" xfId="22231" xr:uid="{00000000-0005-0000-0000-0000DC5E0000}"/>
    <cellStyle name="style1490831225890" xfId="22232" xr:uid="{00000000-0005-0000-0000-0000DD5E0000}"/>
    <cellStyle name="style1490831225984" xfId="22233" xr:uid="{00000000-0005-0000-0000-0000DE5E0000}"/>
    <cellStyle name="style1490831226062" xfId="22234" xr:uid="{00000000-0005-0000-0000-0000DF5E0000}"/>
    <cellStyle name="style1490831226155" xfId="22235" xr:uid="{00000000-0005-0000-0000-0000E05E0000}"/>
    <cellStyle name="style1490831226249" xfId="22236" xr:uid="{00000000-0005-0000-0000-0000E15E0000}"/>
    <cellStyle name="style1490831226343" xfId="22237" xr:uid="{00000000-0005-0000-0000-0000E25E0000}"/>
    <cellStyle name="style1490831226437" xfId="22238" xr:uid="{00000000-0005-0000-0000-0000E35E0000}"/>
    <cellStyle name="style1490831226530" xfId="22239" xr:uid="{00000000-0005-0000-0000-0000E45E0000}"/>
    <cellStyle name="style1490831226609" xfId="22240" xr:uid="{00000000-0005-0000-0000-0000E55E0000}"/>
    <cellStyle name="style1490831226702" xfId="22241" xr:uid="{00000000-0005-0000-0000-0000E65E0000}"/>
    <cellStyle name="style1490831226796" xfId="22242" xr:uid="{00000000-0005-0000-0000-0000E75E0000}"/>
    <cellStyle name="style1490831226890" xfId="22243" xr:uid="{00000000-0005-0000-0000-0000E85E0000}"/>
    <cellStyle name="style1490831226984" xfId="22244" xr:uid="{00000000-0005-0000-0000-0000E95E0000}"/>
    <cellStyle name="style1490831227062" xfId="22245" xr:uid="{00000000-0005-0000-0000-0000EA5E0000}"/>
    <cellStyle name="style1490831227140" xfId="22246" xr:uid="{00000000-0005-0000-0000-0000EB5E0000}"/>
    <cellStyle name="style1490831227218" xfId="22247" xr:uid="{00000000-0005-0000-0000-0000EC5E0000}"/>
    <cellStyle name="style1490831227296" xfId="22248" xr:uid="{00000000-0005-0000-0000-0000ED5E0000}"/>
    <cellStyle name="style1490831227374" xfId="22249" xr:uid="{00000000-0005-0000-0000-0000EE5E0000}"/>
    <cellStyle name="style1490831227437" xfId="22250" xr:uid="{00000000-0005-0000-0000-0000EF5E0000}"/>
    <cellStyle name="style1490831227515" xfId="22251" xr:uid="{00000000-0005-0000-0000-0000F05E0000}"/>
    <cellStyle name="style1490831227593" xfId="22252" xr:uid="{00000000-0005-0000-0000-0000F15E0000}"/>
    <cellStyle name="style1490831227671" xfId="22253" xr:uid="{00000000-0005-0000-0000-0000F25E0000}"/>
    <cellStyle name="style1490831227749" xfId="22254" xr:uid="{00000000-0005-0000-0000-0000F35E0000}"/>
    <cellStyle name="style1490831227827" xfId="22255" xr:uid="{00000000-0005-0000-0000-0000F45E0000}"/>
    <cellStyle name="style1490831266943" xfId="22256" xr:uid="{00000000-0005-0000-0000-0000F55E0000}"/>
    <cellStyle name="style1490831267037" xfId="22257" xr:uid="{00000000-0005-0000-0000-0000F65E0000}"/>
    <cellStyle name="style1490831267131" xfId="22258" xr:uid="{00000000-0005-0000-0000-0000F75E0000}"/>
    <cellStyle name="style1490831267225" xfId="22259" xr:uid="{00000000-0005-0000-0000-0000F85E0000}"/>
    <cellStyle name="style1490831267319" xfId="22260" xr:uid="{00000000-0005-0000-0000-0000F95E0000}"/>
    <cellStyle name="style1490831267412" xfId="22261" xr:uid="{00000000-0005-0000-0000-0000FA5E0000}"/>
    <cellStyle name="style1490831267522" xfId="22262" xr:uid="{00000000-0005-0000-0000-0000FB5E0000}"/>
    <cellStyle name="style1490831267616" xfId="22263" xr:uid="{00000000-0005-0000-0000-0000FC5E0000}"/>
    <cellStyle name="style1490831267709" xfId="22264" xr:uid="{00000000-0005-0000-0000-0000FD5E0000}"/>
    <cellStyle name="style1490831267803" xfId="22265" xr:uid="{00000000-0005-0000-0000-0000FE5E0000}"/>
    <cellStyle name="style1490831267881" xfId="22266" xr:uid="{00000000-0005-0000-0000-0000FF5E0000}"/>
    <cellStyle name="style1490831267975" xfId="22267" xr:uid="{00000000-0005-0000-0000-0000005F0000}"/>
    <cellStyle name="style1490831268069" xfId="22268" xr:uid="{00000000-0005-0000-0000-0000015F0000}"/>
    <cellStyle name="style1490831268162" xfId="22269" xr:uid="{00000000-0005-0000-0000-0000025F0000}"/>
    <cellStyle name="style1490831268241" xfId="22270" xr:uid="{00000000-0005-0000-0000-0000035F0000}"/>
    <cellStyle name="style1490831268334" xfId="22271" xr:uid="{00000000-0005-0000-0000-0000045F0000}"/>
    <cellStyle name="style1490831268428" xfId="22272" xr:uid="{00000000-0005-0000-0000-0000055F0000}"/>
    <cellStyle name="style1490831268522" xfId="22273" xr:uid="{00000000-0005-0000-0000-0000065F0000}"/>
    <cellStyle name="style1490831268631" xfId="22274" xr:uid="{00000000-0005-0000-0000-0000075F0000}"/>
    <cellStyle name="style1490831268741" xfId="22275" xr:uid="{00000000-0005-0000-0000-0000085F0000}"/>
    <cellStyle name="style1490831306824" xfId="22276" xr:uid="{00000000-0005-0000-0000-0000095F0000}"/>
    <cellStyle name="style1490831306934" xfId="22277" xr:uid="{00000000-0005-0000-0000-00000A5F0000}"/>
    <cellStyle name="style1490831307027" xfId="22278" xr:uid="{00000000-0005-0000-0000-00000B5F0000}"/>
    <cellStyle name="style1490831307106" xfId="22279" xr:uid="{00000000-0005-0000-0000-00000C5F0000}"/>
    <cellStyle name="style1490831307199" xfId="22280" xr:uid="{00000000-0005-0000-0000-00000D5F0000}"/>
    <cellStyle name="style1490831307278" xfId="22281" xr:uid="{00000000-0005-0000-0000-00000E5F0000}"/>
    <cellStyle name="style1490831307356" xfId="22282" xr:uid="{00000000-0005-0000-0000-00000F5F0000}"/>
    <cellStyle name="style1490831307434" xfId="22283" xr:uid="{00000000-0005-0000-0000-0000105F0000}"/>
    <cellStyle name="style1490831307528" xfId="22284" xr:uid="{00000000-0005-0000-0000-0000115F0000}"/>
    <cellStyle name="style1490831307621" xfId="22285" xr:uid="{00000000-0005-0000-0000-0000125F0000}"/>
    <cellStyle name="style1490831307715" xfId="22286" xr:uid="{00000000-0005-0000-0000-0000135F0000}"/>
    <cellStyle name="style1490831307793" xfId="22287" xr:uid="{00000000-0005-0000-0000-0000145F0000}"/>
    <cellStyle name="style1490831307887" xfId="22288" xr:uid="{00000000-0005-0000-0000-0000155F0000}"/>
    <cellStyle name="style1490831307981" xfId="22289" xr:uid="{00000000-0005-0000-0000-0000165F0000}"/>
    <cellStyle name="style1490831308059" xfId="22290" xr:uid="{00000000-0005-0000-0000-0000175F0000}"/>
    <cellStyle name="style1490831308153" xfId="22291" xr:uid="{00000000-0005-0000-0000-0000185F0000}"/>
    <cellStyle name="style1490831308246" xfId="22292" xr:uid="{00000000-0005-0000-0000-0000195F0000}"/>
    <cellStyle name="style1490831308340" xfId="22293" xr:uid="{00000000-0005-0000-0000-00001A5F0000}"/>
    <cellStyle name="style1490831308434" xfId="22294" xr:uid="{00000000-0005-0000-0000-00001B5F0000}"/>
    <cellStyle name="style1490831308528" xfId="22295" xr:uid="{00000000-0005-0000-0000-00001C5F0000}"/>
    <cellStyle name="style1490831308606" xfId="22296" xr:uid="{00000000-0005-0000-0000-00001D5F0000}"/>
    <cellStyle name="style1490831308700" xfId="22297" xr:uid="{00000000-0005-0000-0000-00001E5F0000}"/>
    <cellStyle name="style1490831308793" xfId="22298" xr:uid="{00000000-0005-0000-0000-00001F5F0000}"/>
    <cellStyle name="style1490831308887" xfId="22299" xr:uid="{00000000-0005-0000-0000-0000205F0000}"/>
    <cellStyle name="style1490831308981" xfId="22300" xr:uid="{00000000-0005-0000-0000-0000215F0000}"/>
    <cellStyle name="style1490831309059" xfId="22301" xr:uid="{00000000-0005-0000-0000-0000225F0000}"/>
    <cellStyle name="style1490831309153" xfId="22302" xr:uid="{00000000-0005-0000-0000-0000235F0000}"/>
    <cellStyle name="style1490831309247" xfId="22303" xr:uid="{00000000-0005-0000-0000-0000245F0000}"/>
    <cellStyle name="style1490831309325" xfId="22304" xr:uid="{00000000-0005-0000-0000-0000255F0000}"/>
    <cellStyle name="style1490831309419" xfId="22305" xr:uid="{00000000-0005-0000-0000-0000265F0000}"/>
    <cellStyle name="style1490831309512" xfId="22306" xr:uid="{00000000-0005-0000-0000-0000275F0000}"/>
    <cellStyle name="style1490831309622" xfId="22307" xr:uid="{00000000-0005-0000-0000-0000285F0000}"/>
    <cellStyle name="style1490831309700" xfId="22308" xr:uid="{00000000-0005-0000-0000-0000295F0000}"/>
    <cellStyle name="style1490831309794" xfId="22309" xr:uid="{00000000-0005-0000-0000-00002A5F0000}"/>
    <cellStyle name="style1490831309887" xfId="22310" xr:uid="{00000000-0005-0000-0000-00002B5F0000}"/>
    <cellStyle name="style1490831348193" xfId="22311" xr:uid="{00000000-0005-0000-0000-00002C5F0000}"/>
    <cellStyle name="style1490831348286" xfId="22312" xr:uid="{00000000-0005-0000-0000-00002D5F0000}"/>
    <cellStyle name="style1490831348396" xfId="22313" xr:uid="{00000000-0005-0000-0000-00002E5F0000}"/>
    <cellStyle name="style1490831348489" xfId="22314" xr:uid="{00000000-0005-0000-0000-00002F5F0000}"/>
    <cellStyle name="style1490831348583" xfId="22315" xr:uid="{00000000-0005-0000-0000-0000305F0000}"/>
    <cellStyle name="style1490831348661" xfId="22316" xr:uid="{00000000-0005-0000-0000-0000315F0000}"/>
    <cellStyle name="style1490831348739" xfId="22317" xr:uid="{00000000-0005-0000-0000-0000325F0000}"/>
    <cellStyle name="style1490831348818" xfId="22318" xr:uid="{00000000-0005-0000-0000-0000335F0000}"/>
    <cellStyle name="style1490831348911" xfId="22319" xr:uid="{00000000-0005-0000-0000-0000345F0000}"/>
    <cellStyle name="style1490831349005" xfId="22320" xr:uid="{00000000-0005-0000-0000-0000355F0000}"/>
    <cellStyle name="style1490831349083" xfId="22321" xr:uid="{00000000-0005-0000-0000-0000365F0000}"/>
    <cellStyle name="style1490831349177" xfId="22322" xr:uid="{00000000-0005-0000-0000-0000375F0000}"/>
    <cellStyle name="style1490831349271" xfId="22323" xr:uid="{00000000-0005-0000-0000-0000385F0000}"/>
    <cellStyle name="style1490831349365" xfId="22324" xr:uid="{00000000-0005-0000-0000-0000395F0000}"/>
    <cellStyle name="style1490831349458" xfId="22325" xr:uid="{00000000-0005-0000-0000-00003A5F0000}"/>
    <cellStyle name="style1490831349537" xfId="22326" xr:uid="{00000000-0005-0000-0000-00003B5F0000}"/>
    <cellStyle name="style1490831349630" xfId="22327" xr:uid="{00000000-0005-0000-0000-00003C5F0000}"/>
    <cellStyle name="style1490831349724" xfId="22328" xr:uid="{00000000-0005-0000-0000-00003D5F0000}"/>
    <cellStyle name="style1490831349818" xfId="22329" xr:uid="{00000000-0005-0000-0000-00003E5F0000}"/>
    <cellStyle name="style1490831349912" xfId="22330" xr:uid="{00000000-0005-0000-0000-00003F5F0000}"/>
    <cellStyle name="style1490831350005" xfId="22331" xr:uid="{00000000-0005-0000-0000-0000405F0000}"/>
    <cellStyle name="style1490831350084" xfId="22332" xr:uid="{00000000-0005-0000-0000-0000415F0000}"/>
    <cellStyle name="style1490831350177" xfId="22333" xr:uid="{00000000-0005-0000-0000-0000425F0000}"/>
    <cellStyle name="style1490831350255" xfId="22334" xr:uid="{00000000-0005-0000-0000-0000435F0000}"/>
    <cellStyle name="style1490831350349" xfId="22335" xr:uid="{00000000-0005-0000-0000-0000445F0000}"/>
    <cellStyle name="style1490831350443" xfId="22336" xr:uid="{00000000-0005-0000-0000-0000455F0000}"/>
    <cellStyle name="style1490831350521" xfId="22337" xr:uid="{00000000-0005-0000-0000-0000465F0000}"/>
    <cellStyle name="style1490831350615" xfId="22338" xr:uid="{00000000-0005-0000-0000-0000475F0000}"/>
    <cellStyle name="style1490831350709" xfId="22339" xr:uid="{00000000-0005-0000-0000-0000485F0000}"/>
    <cellStyle name="style1490831350802" xfId="22340" xr:uid="{00000000-0005-0000-0000-0000495F0000}"/>
    <cellStyle name="style1490831350880" xfId="22341" xr:uid="{00000000-0005-0000-0000-00004A5F0000}"/>
    <cellStyle name="style1490831350974" xfId="22342" xr:uid="{00000000-0005-0000-0000-00004B5F0000}"/>
    <cellStyle name="style1490831351068" xfId="22343" xr:uid="{00000000-0005-0000-0000-00004C5F0000}"/>
    <cellStyle name="style1490831351162" xfId="22344" xr:uid="{00000000-0005-0000-0000-00004D5F0000}"/>
    <cellStyle name="style1490831351255" xfId="22345" xr:uid="{00000000-0005-0000-0000-00004E5F0000}"/>
    <cellStyle name="style1490831351349" xfId="22346" xr:uid="{00000000-0005-0000-0000-00004F5F0000}"/>
    <cellStyle name="style1490831508643" xfId="24789" xr:uid="{00000000-0005-0000-0000-0000505F0000}"/>
    <cellStyle name="style1490831508752" xfId="24790" xr:uid="{00000000-0005-0000-0000-0000515F0000}"/>
    <cellStyle name="style1490831508861" xfId="24791" xr:uid="{00000000-0005-0000-0000-0000525F0000}"/>
    <cellStyle name="style1490831508971" xfId="24792" xr:uid="{00000000-0005-0000-0000-0000535F0000}"/>
    <cellStyle name="style1490831509096" xfId="24793" xr:uid="{00000000-0005-0000-0000-0000545F0000}"/>
    <cellStyle name="style1490831509190" xfId="24794" xr:uid="{00000000-0005-0000-0000-0000555F0000}"/>
    <cellStyle name="style1490831509299" xfId="24795" xr:uid="{00000000-0005-0000-0000-0000565F0000}"/>
    <cellStyle name="style1490831509408" xfId="24796" xr:uid="{00000000-0005-0000-0000-0000575F0000}"/>
    <cellStyle name="style1490831509471" xfId="24797" xr:uid="{00000000-0005-0000-0000-0000585F0000}"/>
    <cellStyle name="style1490831509596" xfId="24798" xr:uid="{00000000-0005-0000-0000-0000595F0000}"/>
    <cellStyle name="style1490831509737" xfId="24799" xr:uid="{00000000-0005-0000-0000-00005A5F0000}"/>
    <cellStyle name="style1490831509846" xfId="24800" xr:uid="{00000000-0005-0000-0000-00005B5F0000}"/>
    <cellStyle name="style1490831509924" xfId="24801" xr:uid="{00000000-0005-0000-0000-00005C5F0000}"/>
    <cellStyle name="style1490831510002" xfId="24802" xr:uid="{00000000-0005-0000-0000-00005D5F0000}"/>
    <cellStyle name="style1490831510080" xfId="24803" xr:uid="{00000000-0005-0000-0000-00005E5F0000}"/>
    <cellStyle name="style1490831510190" xfId="24804" xr:uid="{00000000-0005-0000-0000-00005F5F0000}"/>
    <cellStyle name="style1490831510315" xfId="24805" xr:uid="{00000000-0005-0000-0000-0000605F0000}"/>
    <cellStyle name="style1490831510393" xfId="24806" xr:uid="{00000000-0005-0000-0000-0000615F0000}"/>
    <cellStyle name="style1490831510502" xfId="24807" xr:uid="{00000000-0005-0000-0000-0000625F0000}"/>
    <cellStyle name="style1490831510612" xfId="24808" xr:uid="{00000000-0005-0000-0000-0000635F0000}"/>
    <cellStyle name="style1490831510721" xfId="24809" xr:uid="{00000000-0005-0000-0000-0000645F0000}"/>
    <cellStyle name="style1490831510831" xfId="24810" xr:uid="{00000000-0005-0000-0000-0000655F0000}"/>
    <cellStyle name="style1490831510924" xfId="24811" xr:uid="{00000000-0005-0000-0000-0000665F0000}"/>
    <cellStyle name="style1490831511034" xfId="24812" xr:uid="{00000000-0005-0000-0000-0000675F0000}"/>
    <cellStyle name="style1490831511143" xfId="24813" xr:uid="{00000000-0005-0000-0000-0000685F0000}"/>
    <cellStyle name="style1490831511237" xfId="24814" xr:uid="{00000000-0005-0000-0000-0000695F0000}"/>
    <cellStyle name="style1490831511346" xfId="24815" xr:uid="{00000000-0005-0000-0000-00006A5F0000}"/>
    <cellStyle name="style1490831511424" xfId="24816" xr:uid="{00000000-0005-0000-0000-00006B5F0000}"/>
    <cellStyle name="style1490831511518" xfId="24817" xr:uid="{00000000-0005-0000-0000-00006C5F0000}"/>
    <cellStyle name="style1490831511627" xfId="24818" xr:uid="{00000000-0005-0000-0000-00006D5F0000}"/>
    <cellStyle name="style1490831511784" xfId="24819" xr:uid="{00000000-0005-0000-0000-00006E5F0000}"/>
    <cellStyle name="style1490831511846" xfId="24820" xr:uid="{00000000-0005-0000-0000-00006F5F0000}"/>
    <cellStyle name="style1490858268704" xfId="24821" xr:uid="{00000000-0005-0000-0000-0000705F0000}"/>
    <cellStyle name="style1490858268933" xfId="24822" xr:uid="{00000000-0005-0000-0000-0000715F0000}"/>
    <cellStyle name="style1490858269137" xfId="24823" xr:uid="{00000000-0005-0000-0000-0000725F0000}"/>
    <cellStyle name="style1490858269332" xfId="24824" xr:uid="{00000000-0005-0000-0000-0000735F0000}"/>
    <cellStyle name="style1490858269516" xfId="24825" xr:uid="{00000000-0005-0000-0000-0000745F0000}"/>
    <cellStyle name="style1490858269719" xfId="24826" xr:uid="{00000000-0005-0000-0000-0000755F0000}"/>
    <cellStyle name="style1490858269907" xfId="24827" xr:uid="{00000000-0005-0000-0000-0000765F0000}"/>
    <cellStyle name="style1490858270079" xfId="24828" xr:uid="{00000000-0005-0000-0000-0000775F0000}"/>
    <cellStyle name="style1490858270235" xfId="24829" xr:uid="{00000000-0005-0000-0000-0000785F0000}"/>
    <cellStyle name="style1490858270438" xfId="24830" xr:uid="{00000000-0005-0000-0000-0000795F0000}"/>
    <cellStyle name="style1490858270657" xfId="24831" xr:uid="{00000000-0005-0000-0000-00007A5F0000}"/>
    <cellStyle name="style1490858270844" xfId="24832" xr:uid="{00000000-0005-0000-0000-00007B5F0000}"/>
    <cellStyle name="style1490858271000" xfId="24833" xr:uid="{00000000-0005-0000-0000-00007C5F0000}"/>
    <cellStyle name="style1490858271172" xfId="24834" xr:uid="{00000000-0005-0000-0000-00007D5F0000}"/>
    <cellStyle name="style1490858271329" xfId="24835" xr:uid="{00000000-0005-0000-0000-00007E5F0000}"/>
    <cellStyle name="style1490858271501" xfId="24836" xr:uid="{00000000-0005-0000-0000-00007F5F0000}"/>
    <cellStyle name="style1490858271719" xfId="24837" xr:uid="{00000000-0005-0000-0000-0000805F0000}"/>
    <cellStyle name="style1490858271877" xfId="24838" xr:uid="{00000000-0005-0000-0000-0000815F0000}"/>
    <cellStyle name="style1490858272012" xfId="24839" xr:uid="{00000000-0005-0000-0000-0000825F0000}"/>
    <cellStyle name="style1490858272153" xfId="24840" xr:uid="{00000000-0005-0000-0000-0000835F0000}"/>
    <cellStyle name="style1490858272278" xfId="24841" xr:uid="{00000000-0005-0000-0000-0000845F0000}"/>
    <cellStyle name="style1490858272387" xfId="24842" xr:uid="{00000000-0005-0000-0000-0000855F0000}"/>
    <cellStyle name="style1490858272528" xfId="24843" xr:uid="{00000000-0005-0000-0000-0000865F0000}"/>
    <cellStyle name="style1490858272653" xfId="24844" xr:uid="{00000000-0005-0000-0000-0000875F0000}"/>
    <cellStyle name="style1490858272778" xfId="24845" xr:uid="{00000000-0005-0000-0000-0000885F0000}"/>
    <cellStyle name="style1490858272918" xfId="24846" xr:uid="{00000000-0005-0000-0000-0000895F0000}"/>
    <cellStyle name="style1490858273059" xfId="24847" xr:uid="{00000000-0005-0000-0000-00008A5F0000}"/>
    <cellStyle name="style1490858273168" xfId="24848" xr:uid="{00000000-0005-0000-0000-00008B5F0000}"/>
    <cellStyle name="style1490858273309" xfId="24849" xr:uid="{00000000-0005-0000-0000-00008C5F0000}"/>
    <cellStyle name="style1490858273450" xfId="24850" xr:uid="{00000000-0005-0000-0000-00008D5F0000}"/>
    <cellStyle name="style1490858273653" xfId="24851" xr:uid="{00000000-0005-0000-0000-00008E5F0000}"/>
    <cellStyle name="style1490858273778" xfId="24852" xr:uid="{00000000-0005-0000-0000-00008F5F0000}"/>
    <cellStyle name="style1490858318641" xfId="24853" xr:uid="{00000000-0005-0000-0000-0000905F0000}"/>
    <cellStyle name="style1490858318750" xfId="24854" xr:uid="{00000000-0005-0000-0000-0000915F0000}"/>
    <cellStyle name="style1490858318844" xfId="24855" xr:uid="{00000000-0005-0000-0000-0000925F0000}"/>
    <cellStyle name="style1490858318938" xfId="24856" xr:uid="{00000000-0005-0000-0000-0000935F0000}"/>
    <cellStyle name="style1490858319032" xfId="24857" xr:uid="{00000000-0005-0000-0000-0000945F0000}"/>
    <cellStyle name="style1490858319110" xfId="24858" xr:uid="{00000000-0005-0000-0000-0000955F0000}"/>
    <cellStyle name="style1490858319204" xfId="24859" xr:uid="{00000000-0005-0000-0000-0000965F0000}"/>
    <cellStyle name="style1490858319298" xfId="24860" xr:uid="{00000000-0005-0000-0000-0000975F0000}"/>
    <cellStyle name="style1490858319376" xfId="24861" xr:uid="{00000000-0005-0000-0000-0000985F0000}"/>
    <cellStyle name="style1490858319469" xfId="24862" xr:uid="{00000000-0005-0000-0000-0000995F0000}"/>
    <cellStyle name="style1490858319594" xfId="24863" xr:uid="{00000000-0005-0000-0000-00009A5F0000}"/>
    <cellStyle name="style1490858319673" xfId="24864" xr:uid="{00000000-0005-0000-0000-00009B5F0000}"/>
    <cellStyle name="style1490858319751" xfId="24865" xr:uid="{00000000-0005-0000-0000-00009C5F0000}"/>
    <cellStyle name="style1490858319844" xfId="24866" xr:uid="{00000000-0005-0000-0000-00009D5F0000}"/>
    <cellStyle name="style1490858319923" xfId="24867" xr:uid="{00000000-0005-0000-0000-00009E5F0000}"/>
    <cellStyle name="style1490858320016" xfId="24868" xr:uid="{00000000-0005-0000-0000-00009F5F0000}"/>
    <cellStyle name="style1490858320124" xfId="24869" xr:uid="{00000000-0005-0000-0000-0000A05F0000}"/>
    <cellStyle name="style1490858320217" xfId="24870" xr:uid="{00000000-0005-0000-0000-0000A15F0000}"/>
    <cellStyle name="style1490858320327" xfId="24871" xr:uid="{00000000-0005-0000-0000-0000A25F0000}"/>
    <cellStyle name="style1490858320421" xfId="24872" xr:uid="{00000000-0005-0000-0000-0000A35F0000}"/>
    <cellStyle name="style1490858320530" xfId="24873" xr:uid="{00000000-0005-0000-0000-0000A45F0000}"/>
    <cellStyle name="style1490858320655" xfId="24874" xr:uid="{00000000-0005-0000-0000-0000A55F0000}"/>
    <cellStyle name="style1490858320780" xfId="24875" xr:uid="{00000000-0005-0000-0000-0000A65F0000}"/>
    <cellStyle name="style1490858320905" xfId="24876" xr:uid="{00000000-0005-0000-0000-0000A75F0000}"/>
    <cellStyle name="style1490858321030" xfId="24877" xr:uid="{00000000-0005-0000-0000-0000A85F0000}"/>
    <cellStyle name="style1490858321139" xfId="24878" xr:uid="{00000000-0005-0000-0000-0000A95F0000}"/>
    <cellStyle name="style1490858321280" xfId="24879" xr:uid="{00000000-0005-0000-0000-0000AA5F0000}"/>
    <cellStyle name="style1490858321389" xfId="24880" xr:uid="{00000000-0005-0000-0000-0000AB5F0000}"/>
    <cellStyle name="style1490858321514" xfId="24881" xr:uid="{00000000-0005-0000-0000-0000AC5F0000}"/>
    <cellStyle name="style1490858321639" xfId="24882" xr:uid="{00000000-0005-0000-0000-0000AD5F0000}"/>
    <cellStyle name="style1490858321827" xfId="24883" xr:uid="{00000000-0005-0000-0000-0000AE5F0000}"/>
    <cellStyle name="style1490858321921" xfId="24884" xr:uid="{00000000-0005-0000-0000-0000AF5F0000}"/>
    <cellStyle name="style1490858364239" xfId="24885" xr:uid="{00000000-0005-0000-0000-0000B05F0000}"/>
    <cellStyle name="style1490858364348" xfId="24886" xr:uid="{00000000-0005-0000-0000-0000B15F0000}"/>
    <cellStyle name="style1490858364458" xfId="24887" xr:uid="{00000000-0005-0000-0000-0000B25F0000}"/>
    <cellStyle name="style1490858364583" xfId="24888" xr:uid="{00000000-0005-0000-0000-0000B35F0000}"/>
    <cellStyle name="style1490858364708" xfId="24889" xr:uid="{00000000-0005-0000-0000-0000B45F0000}"/>
    <cellStyle name="style1490858364817" xfId="24890" xr:uid="{00000000-0005-0000-0000-0000B55F0000}"/>
    <cellStyle name="style1490858364895" xfId="24891" xr:uid="{00000000-0005-0000-0000-0000B65F0000}"/>
    <cellStyle name="style1490858365005" xfId="24892" xr:uid="{00000000-0005-0000-0000-0000B75F0000}"/>
    <cellStyle name="style1490858365098" xfId="24893" xr:uid="{00000000-0005-0000-0000-0000B85F0000}"/>
    <cellStyle name="style1490858365208" xfId="24894" xr:uid="{00000000-0005-0000-0000-0000B95F0000}"/>
    <cellStyle name="style1490858365286" xfId="24895" xr:uid="{00000000-0005-0000-0000-0000BA5F0000}"/>
    <cellStyle name="style1490858365380" xfId="24896" xr:uid="{00000000-0005-0000-0000-0000BB5F0000}"/>
    <cellStyle name="style1490858365489" xfId="24897" xr:uid="{00000000-0005-0000-0000-0000BC5F0000}"/>
    <cellStyle name="style1490858365583" xfId="24898" xr:uid="{00000000-0005-0000-0000-0000BD5F0000}"/>
    <cellStyle name="style1490858365708" xfId="24899" xr:uid="{00000000-0005-0000-0000-0000BE5F0000}"/>
    <cellStyle name="style1490858365817" xfId="24900" xr:uid="{00000000-0005-0000-0000-0000BF5F0000}"/>
    <cellStyle name="style1490858365927" xfId="24901" xr:uid="{00000000-0005-0000-0000-0000C05F0000}"/>
    <cellStyle name="style1490858366036" xfId="24902" xr:uid="{00000000-0005-0000-0000-0000C15F0000}"/>
    <cellStyle name="style1490858366145" xfId="24903" xr:uid="{00000000-0005-0000-0000-0000C25F0000}"/>
    <cellStyle name="style1490858366255" xfId="24904" xr:uid="{00000000-0005-0000-0000-0000C35F0000}"/>
    <cellStyle name="style1490858366364" xfId="24905" xr:uid="{00000000-0005-0000-0000-0000C45F0000}"/>
    <cellStyle name="style1490858366458" xfId="24906" xr:uid="{00000000-0005-0000-0000-0000C55F0000}"/>
    <cellStyle name="style1490858366583" xfId="24907" xr:uid="{00000000-0005-0000-0000-0000C65F0000}"/>
    <cellStyle name="style1490858366692" xfId="24908" xr:uid="{00000000-0005-0000-0000-0000C75F0000}"/>
    <cellStyle name="style1490858366802" xfId="24909" xr:uid="{00000000-0005-0000-0000-0000C85F0000}"/>
    <cellStyle name="style1490858366895" xfId="24910" xr:uid="{00000000-0005-0000-0000-0000C95F0000}"/>
    <cellStyle name="style1490858367020" xfId="24911" xr:uid="{00000000-0005-0000-0000-0000CA5F0000}"/>
    <cellStyle name="style1490858367145" xfId="24912" xr:uid="{00000000-0005-0000-0000-0000CB5F0000}"/>
    <cellStyle name="style1490858367255" xfId="24913" xr:uid="{00000000-0005-0000-0000-0000CC5F0000}"/>
    <cellStyle name="style1490858367349" xfId="24914" xr:uid="{00000000-0005-0000-0000-0000CD5F0000}"/>
    <cellStyle name="style1490858367458" xfId="24915" xr:uid="{00000000-0005-0000-0000-0000CE5F0000}"/>
    <cellStyle name="style1490858409995" xfId="24916" xr:uid="{00000000-0005-0000-0000-0000CF5F0000}"/>
    <cellStyle name="style1490858410105" xfId="24917" xr:uid="{00000000-0005-0000-0000-0000D05F0000}"/>
    <cellStyle name="style1490858410214" xfId="24918" xr:uid="{00000000-0005-0000-0000-0000D15F0000}"/>
    <cellStyle name="style1490858410308" xfId="24919" xr:uid="{00000000-0005-0000-0000-0000D25F0000}"/>
    <cellStyle name="style1490858410402" xfId="24920" xr:uid="{00000000-0005-0000-0000-0000D35F0000}"/>
    <cellStyle name="style1490858410511" xfId="24921" xr:uid="{00000000-0005-0000-0000-0000D45F0000}"/>
    <cellStyle name="style1490858410621" xfId="24922" xr:uid="{00000000-0005-0000-0000-0000D55F0000}"/>
    <cellStyle name="style1490858410730" xfId="24923" xr:uid="{00000000-0005-0000-0000-0000D65F0000}"/>
    <cellStyle name="style1490858410839" xfId="24924" xr:uid="{00000000-0005-0000-0000-0000D75F0000}"/>
    <cellStyle name="style1490858410933" xfId="24925" xr:uid="{00000000-0005-0000-0000-0000D85F0000}"/>
    <cellStyle name="style1490858411027" xfId="24926" xr:uid="{00000000-0005-0000-0000-0000D95F0000}"/>
    <cellStyle name="style1490858411136" xfId="24927" xr:uid="{00000000-0005-0000-0000-0000DA5F0000}"/>
    <cellStyle name="style1490858411246" xfId="24928" xr:uid="{00000000-0005-0000-0000-0000DB5F0000}"/>
    <cellStyle name="style1490858411339" xfId="24929" xr:uid="{00000000-0005-0000-0000-0000DC5F0000}"/>
    <cellStyle name="style1490858411433" xfId="24930" xr:uid="{00000000-0005-0000-0000-0000DD5F0000}"/>
    <cellStyle name="style1490858411527" xfId="24931" xr:uid="{00000000-0005-0000-0000-0000DE5F0000}"/>
    <cellStyle name="style1490858411652" xfId="24932" xr:uid="{00000000-0005-0000-0000-0000DF5F0000}"/>
    <cellStyle name="style1490858411777" xfId="24933" xr:uid="{00000000-0005-0000-0000-0000E05F0000}"/>
    <cellStyle name="style1490858411886" xfId="24934" xr:uid="{00000000-0005-0000-0000-0000E15F0000}"/>
    <cellStyle name="style1490858411996" xfId="24935" xr:uid="{00000000-0005-0000-0000-0000E25F0000}"/>
    <cellStyle name="style1490858412089" xfId="24936" xr:uid="{00000000-0005-0000-0000-0000E35F0000}"/>
    <cellStyle name="style1490858412183" xfId="24937" xr:uid="{00000000-0005-0000-0000-0000E45F0000}"/>
    <cellStyle name="style1490858412277" xfId="24938" xr:uid="{00000000-0005-0000-0000-0000E55F0000}"/>
    <cellStyle name="style1490858412386" xfId="24939" xr:uid="{00000000-0005-0000-0000-0000E65F0000}"/>
    <cellStyle name="style1490858412480" xfId="24940" xr:uid="{00000000-0005-0000-0000-0000E75F0000}"/>
    <cellStyle name="style1490858412574" xfId="24941" xr:uid="{00000000-0005-0000-0000-0000E85F0000}"/>
    <cellStyle name="style1490858412667" xfId="24942" xr:uid="{00000000-0005-0000-0000-0000E95F0000}"/>
    <cellStyle name="style1490858412824" xfId="24943" xr:uid="{00000000-0005-0000-0000-0000EA5F0000}"/>
    <cellStyle name="style1490858412918" xfId="24944" xr:uid="{00000000-0005-0000-0000-0000EB5F0000}"/>
    <cellStyle name="style1490858413011" xfId="24945" xr:uid="{00000000-0005-0000-0000-0000EC5F0000}"/>
    <cellStyle name="style1490858413105" xfId="24946" xr:uid="{00000000-0005-0000-0000-0000ED5F0000}"/>
    <cellStyle name="style1490858413230" xfId="24947" xr:uid="{00000000-0005-0000-0000-0000EE5F0000}"/>
    <cellStyle name="style1490858413324" xfId="24948" xr:uid="{00000000-0005-0000-0000-0000EF5F0000}"/>
    <cellStyle name="style1490858413402" xfId="24949" xr:uid="{00000000-0005-0000-0000-0000F05F0000}"/>
    <cellStyle name="style1490858413480" xfId="24950" xr:uid="{00000000-0005-0000-0000-0000F15F0000}"/>
    <cellStyle name="style1490858413558" xfId="24951" xr:uid="{00000000-0005-0000-0000-0000F25F0000}"/>
    <cellStyle name="style1490858413636" xfId="24952" xr:uid="{00000000-0005-0000-0000-0000F35F0000}"/>
    <cellStyle name="style1490858413715" xfId="24953" xr:uid="{00000000-0005-0000-0000-0000F45F0000}"/>
    <cellStyle name="style1490858413793" xfId="24954" xr:uid="{00000000-0005-0000-0000-0000F55F0000}"/>
    <cellStyle name="style1490858413933" xfId="24955" xr:uid="{00000000-0005-0000-0000-0000F65F0000}"/>
    <cellStyle name="style1490858414011" xfId="24956" xr:uid="{00000000-0005-0000-0000-0000F75F0000}"/>
    <cellStyle name="style1490858414074" xfId="24957" xr:uid="{00000000-0005-0000-0000-0000F85F0000}"/>
    <cellStyle name="style1490858414152" xfId="24958" xr:uid="{00000000-0005-0000-0000-0000F95F0000}"/>
    <cellStyle name="style1490858459141" xfId="24959" xr:uid="{00000000-0005-0000-0000-0000FA5F0000}"/>
    <cellStyle name="style1490858459266" xfId="24960" xr:uid="{00000000-0005-0000-0000-0000FB5F0000}"/>
    <cellStyle name="style1490858459359" xfId="24961" xr:uid="{00000000-0005-0000-0000-0000FC5F0000}"/>
    <cellStyle name="style1490858459453" xfId="24962" xr:uid="{00000000-0005-0000-0000-0000FD5F0000}"/>
    <cellStyle name="style1490858459563" xfId="24963" xr:uid="{00000000-0005-0000-0000-0000FE5F0000}"/>
    <cellStyle name="style1490858459641" xfId="24964" xr:uid="{00000000-0005-0000-0000-0000FF5F0000}"/>
    <cellStyle name="style1490858459766" xfId="24965" xr:uid="{00000000-0005-0000-0000-000000600000}"/>
    <cellStyle name="style1490858459859" xfId="24966" xr:uid="{00000000-0005-0000-0000-000001600000}"/>
    <cellStyle name="style1490858459969" xfId="24967" xr:uid="{00000000-0005-0000-0000-000002600000}"/>
    <cellStyle name="style1490858460078" xfId="24968" xr:uid="{00000000-0005-0000-0000-000003600000}"/>
    <cellStyle name="style1490858460156" xfId="24969" xr:uid="{00000000-0005-0000-0000-000004600000}"/>
    <cellStyle name="style1490858460250" xfId="24970" xr:uid="{00000000-0005-0000-0000-000005600000}"/>
    <cellStyle name="style1490858460344" xfId="24971" xr:uid="{00000000-0005-0000-0000-000006600000}"/>
    <cellStyle name="style1490858460438" xfId="24972" xr:uid="{00000000-0005-0000-0000-000007600000}"/>
    <cellStyle name="style1490858460547" xfId="24973" xr:uid="{00000000-0005-0000-0000-000008600000}"/>
    <cellStyle name="style1490858460625" xfId="24974" xr:uid="{00000000-0005-0000-0000-000009600000}"/>
    <cellStyle name="style1490858460719" xfId="24975" xr:uid="{00000000-0005-0000-0000-00000A600000}"/>
    <cellStyle name="style1490858460813" xfId="24976" xr:uid="{00000000-0005-0000-0000-00000B600000}"/>
    <cellStyle name="style1490858460922" xfId="24977" xr:uid="{00000000-0005-0000-0000-00000C600000}"/>
    <cellStyle name="style1490858461016" xfId="24978" xr:uid="{00000000-0005-0000-0000-00000D600000}"/>
    <cellStyle name="style1490858461109" xfId="24979" xr:uid="{00000000-0005-0000-0000-00000E600000}"/>
    <cellStyle name="style1490858461219" xfId="24980" xr:uid="{00000000-0005-0000-0000-00000F600000}"/>
    <cellStyle name="style1490858461344" xfId="24981" xr:uid="{00000000-0005-0000-0000-000010600000}"/>
    <cellStyle name="style1490858461438" xfId="24982" xr:uid="{00000000-0005-0000-0000-000011600000}"/>
    <cellStyle name="style1490858461563" xfId="24983" xr:uid="{00000000-0005-0000-0000-000012600000}"/>
    <cellStyle name="style1490858461688" xfId="24984" xr:uid="{00000000-0005-0000-0000-000013600000}"/>
    <cellStyle name="style1490858461781" xfId="24985" xr:uid="{00000000-0005-0000-0000-000014600000}"/>
    <cellStyle name="style1490858461891" xfId="24986" xr:uid="{00000000-0005-0000-0000-000015600000}"/>
    <cellStyle name="style1490858461985" xfId="24987" xr:uid="{00000000-0005-0000-0000-000016600000}"/>
    <cellStyle name="style1490858462094" xfId="24988" xr:uid="{00000000-0005-0000-0000-000017600000}"/>
    <cellStyle name="style1490858462219" xfId="24989" xr:uid="{00000000-0005-0000-0000-000018600000}"/>
    <cellStyle name="style1490858508557" xfId="24990" xr:uid="{00000000-0005-0000-0000-000019600000}"/>
    <cellStyle name="style1490858508713" xfId="24991" xr:uid="{00000000-0005-0000-0000-00001A600000}"/>
    <cellStyle name="style1490858508854" xfId="24992" xr:uid="{00000000-0005-0000-0000-00001B600000}"/>
    <cellStyle name="style1490858508963" xfId="24993" xr:uid="{00000000-0005-0000-0000-00001C600000}"/>
    <cellStyle name="style1490858509104" xfId="24994" xr:uid="{00000000-0005-0000-0000-00001D600000}"/>
    <cellStyle name="style1490858509198" xfId="24995" xr:uid="{00000000-0005-0000-0000-00001E600000}"/>
    <cellStyle name="style1490858509307" xfId="24996" xr:uid="{00000000-0005-0000-0000-00001F600000}"/>
    <cellStyle name="style1490858509401" xfId="24997" xr:uid="{00000000-0005-0000-0000-000020600000}"/>
    <cellStyle name="style1490858509510" xfId="24998" xr:uid="{00000000-0005-0000-0000-000021600000}"/>
    <cellStyle name="style1490858509604" xfId="24999" xr:uid="{00000000-0005-0000-0000-000022600000}"/>
    <cellStyle name="style1490858509698" xfId="25000" xr:uid="{00000000-0005-0000-0000-000023600000}"/>
    <cellStyle name="style1490858509791" xfId="25001" xr:uid="{00000000-0005-0000-0000-000024600000}"/>
    <cellStyle name="style1490858509948" xfId="25002" xr:uid="{00000000-0005-0000-0000-000025600000}"/>
    <cellStyle name="style1490858510104" xfId="25003" xr:uid="{00000000-0005-0000-0000-000026600000}"/>
    <cellStyle name="style1490858510213" xfId="25004" xr:uid="{00000000-0005-0000-0000-000027600000}"/>
    <cellStyle name="style1490858510338" xfId="25005" xr:uid="{00000000-0005-0000-0000-000028600000}"/>
    <cellStyle name="style1490858510479" xfId="25006" xr:uid="{00000000-0005-0000-0000-000029600000}"/>
    <cellStyle name="style1490858510635" xfId="25007" xr:uid="{00000000-0005-0000-0000-00002A600000}"/>
    <cellStyle name="style1490858510729" xfId="25008" xr:uid="{00000000-0005-0000-0000-00002B600000}"/>
    <cellStyle name="style1490858510823" xfId="25009" xr:uid="{00000000-0005-0000-0000-00002C600000}"/>
    <cellStyle name="style1490858510916" xfId="25010" xr:uid="{00000000-0005-0000-0000-00002D600000}"/>
    <cellStyle name="style1490858511026" xfId="25011" xr:uid="{00000000-0005-0000-0000-00002E600000}"/>
    <cellStyle name="style1490858511151" xfId="25012" xr:uid="{00000000-0005-0000-0000-00002F600000}"/>
    <cellStyle name="style1490858511307" xfId="25013" xr:uid="{00000000-0005-0000-0000-000030600000}"/>
    <cellStyle name="style1490858511463" xfId="25014" xr:uid="{00000000-0005-0000-0000-000031600000}"/>
    <cellStyle name="style1490858511588" xfId="25015" xr:uid="{00000000-0005-0000-0000-000032600000}"/>
    <cellStyle name="style1490858511698" xfId="25016" xr:uid="{00000000-0005-0000-0000-000033600000}"/>
    <cellStyle name="style1490858511823" xfId="25017" xr:uid="{00000000-0005-0000-0000-000034600000}"/>
    <cellStyle name="style1490858511916" xfId="25018" xr:uid="{00000000-0005-0000-0000-000035600000}"/>
    <cellStyle name="style1490858512010" xfId="25019" xr:uid="{00000000-0005-0000-0000-000036600000}"/>
    <cellStyle name="style1490858512104" xfId="25020" xr:uid="{00000000-0005-0000-0000-000037600000}"/>
    <cellStyle name="style1490858512229" xfId="25021" xr:uid="{00000000-0005-0000-0000-000038600000}"/>
    <cellStyle name="style1490858512307" xfId="25022" xr:uid="{00000000-0005-0000-0000-000039600000}"/>
    <cellStyle name="style1490858512385" xfId="25023" xr:uid="{00000000-0005-0000-0000-00003A600000}"/>
    <cellStyle name="style1490858512463" xfId="25024" xr:uid="{00000000-0005-0000-0000-00003B600000}"/>
    <cellStyle name="style1490858512557" xfId="25025" xr:uid="{00000000-0005-0000-0000-00003C600000}"/>
    <cellStyle name="style1490858512635" xfId="25026" xr:uid="{00000000-0005-0000-0000-00003D600000}"/>
    <cellStyle name="style1490858512729" xfId="25027" xr:uid="{00000000-0005-0000-0000-00003E600000}"/>
    <cellStyle name="style1490858512807" xfId="25028" xr:uid="{00000000-0005-0000-0000-00003F600000}"/>
    <cellStyle name="style1490858512932" xfId="25029" xr:uid="{00000000-0005-0000-0000-000040600000}"/>
    <cellStyle name="style1490858513010" xfId="25030" xr:uid="{00000000-0005-0000-0000-000041600000}"/>
    <cellStyle name="style1490858513088" xfId="25031" xr:uid="{00000000-0005-0000-0000-000042600000}"/>
    <cellStyle name="style1490858513183" xfId="25032" xr:uid="{00000000-0005-0000-0000-000043600000}"/>
    <cellStyle name="style1490858557650" xfId="25033" xr:uid="{00000000-0005-0000-0000-000044600000}"/>
    <cellStyle name="style1490858557779" xfId="25034" xr:uid="{00000000-0005-0000-0000-000045600000}"/>
    <cellStyle name="style1490858557914" xfId="25035" xr:uid="{00000000-0005-0000-0000-000046600000}"/>
    <cellStyle name="style1490858557999" xfId="25036" xr:uid="{00000000-0005-0000-0000-000047600000}"/>
    <cellStyle name="style1490858558108" xfId="25037" xr:uid="{00000000-0005-0000-0000-000048600000}"/>
    <cellStyle name="style1490858558218" xfId="25038" xr:uid="{00000000-0005-0000-0000-000049600000}"/>
    <cellStyle name="style1490858558311" xfId="25039" xr:uid="{00000000-0005-0000-0000-00004A600000}"/>
    <cellStyle name="style1490858558405" xfId="25040" xr:uid="{00000000-0005-0000-0000-00004B600000}"/>
    <cellStyle name="style1490858558514" xfId="25041" xr:uid="{00000000-0005-0000-0000-00004C600000}"/>
    <cellStyle name="style1490858558624" xfId="25042" xr:uid="{00000000-0005-0000-0000-00004D600000}"/>
    <cellStyle name="style1490858558718" xfId="25043" xr:uid="{00000000-0005-0000-0000-00004E600000}"/>
    <cellStyle name="style1490858558811" xfId="25044" xr:uid="{00000000-0005-0000-0000-00004F600000}"/>
    <cellStyle name="style1490858558905" xfId="25045" xr:uid="{00000000-0005-0000-0000-000050600000}"/>
    <cellStyle name="style1490858559015" xfId="25046" xr:uid="{00000000-0005-0000-0000-000051600000}"/>
    <cellStyle name="style1490858559108" xfId="25047" xr:uid="{00000000-0005-0000-0000-000052600000}"/>
    <cellStyle name="style1490858559202" xfId="25048" xr:uid="{00000000-0005-0000-0000-000053600000}"/>
    <cellStyle name="style1490858559296" xfId="25049" xr:uid="{00000000-0005-0000-0000-000054600000}"/>
    <cellStyle name="style1490858559390" xfId="25050" xr:uid="{00000000-0005-0000-0000-000055600000}"/>
    <cellStyle name="style1490858559483" xfId="25051" xr:uid="{00000000-0005-0000-0000-000056600000}"/>
    <cellStyle name="style1490858559593" xfId="25052" xr:uid="{00000000-0005-0000-0000-000057600000}"/>
    <cellStyle name="style1490858559702" xfId="25053" xr:uid="{00000000-0005-0000-0000-000058600000}"/>
    <cellStyle name="style1490858559843" xfId="25054" xr:uid="{00000000-0005-0000-0000-000059600000}"/>
    <cellStyle name="style1490858559952" xfId="25055" xr:uid="{00000000-0005-0000-0000-00005A600000}"/>
    <cellStyle name="style1490858560061" xfId="25056" xr:uid="{00000000-0005-0000-0000-00005B600000}"/>
    <cellStyle name="style1490858560155" xfId="25057" xr:uid="{00000000-0005-0000-0000-00005C600000}"/>
    <cellStyle name="style1490858560249" xfId="25058" xr:uid="{00000000-0005-0000-0000-00005D600000}"/>
    <cellStyle name="style1490858560343" xfId="25059" xr:uid="{00000000-0005-0000-0000-00005E600000}"/>
    <cellStyle name="style1490858560452" xfId="25060" xr:uid="{00000000-0005-0000-0000-00005F600000}"/>
    <cellStyle name="style1490858560546" xfId="25061" xr:uid="{00000000-0005-0000-0000-000060600000}"/>
    <cellStyle name="style1490858560640" xfId="25062" xr:uid="{00000000-0005-0000-0000-000061600000}"/>
    <cellStyle name="style1490858560749" xfId="25063" xr:uid="{00000000-0005-0000-0000-000062600000}"/>
    <cellStyle name="style1490858560859" xfId="25064" xr:uid="{00000000-0005-0000-0000-000063600000}"/>
    <cellStyle name="style1490858560937" xfId="25065" xr:uid="{00000000-0005-0000-0000-000064600000}"/>
    <cellStyle name="style1490858561015" xfId="25066" xr:uid="{00000000-0005-0000-0000-000065600000}"/>
    <cellStyle name="style1490858561093" xfId="25067" xr:uid="{00000000-0005-0000-0000-000066600000}"/>
    <cellStyle name="style1490858561171" xfId="25068" xr:uid="{00000000-0005-0000-0000-000067600000}"/>
    <cellStyle name="style1490858561265" xfId="25069" xr:uid="{00000000-0005-0000-0000-000068600000}"/>
    <cellStyle name="style1490858561343" xfId="25070" xr:uid="{00000000-0005-0000-0000-000069600000}"/>
    <cellStyle name="style1490858561421" xfId="25071" xr:uid="{00000000-0005-0000-0000-00006A600000}"/>
    <cellStyle name="style1490858561515" xfId="25072" xr:uid="{00000000-0005-0000-0000-00006B600000}"/>
    <cellStyle name="style1490858561593" xfId="25073" xr:uid="{00000000-0005-0000-0000-00006C600000}"/>
    <cellStyle name="style1490858561671" xfId="25074" xr:uid="{00000000-0005-0000-0000-00006D600000}"/>
    <cellStyle name="style1490858561765" xfId="25075" xr:uid="{00000000-0005-0000-0000-00006E600000}"/>
    <cellStyle name="style1490858606273" xfId="25076" xr:uid="{00000000-0005-0000-0000-00006F600000}"/>
    <cellStyle name="style1490858606398" xfId="25077" xr:uid="{00000000-0005-0000-0000-000070600000}"/>
    <cellStyle name="style1490858606523" xfId="25078" xr:uid="{00000000-0005-0000-0000-000071600000}"/>
    <cellStyle name="style1490858606632" xfId="25079" xr:uid="{00000000-0005-0000-0000-000072600000}"/>
    <cellStyle name="style1490858606757" xfId="25080" xr:uid="{00000000-0005-0000-0000-000073600000}"/>
    <cellStyle name="style1490858606900" xfId="25081" xr:uid="{00000000-0005-0000-0000-000074600000}"/>
    <cellStyle name="style1490858607026" xfId="25082" xr:uid="{00000000-0005-0000-0000-000075600000}"/>
    <cellStyle name="style1490858607122" xfId="25083" xr:uid="{00000000-0005-0000-0000-000076600000}"/>
    <cellStyle name="style1490858607242" xfId="25084" xr:uid="{00000000-0005-0000-0000-000077600000}"/>
    <cellStyle name="style1490858607352" xfId="25085" xr:uid="{00000000-0005-0000-0000-000078600000}"/>
    <cellStyle name="style1490858607435" xfId="25086" xr:uid="{00000000-0005-0000-0000-000079600000}"/>
    <cellStyle name="style1490858607529" xfId="25087" xr:uid="{00000000-0005-0000-0000-00007A600000}"/>
    <cellStyle name="style1490858607639" xfId="25088" xr:uid="{00000000-0005-0000-0000-00007B600000}"/>
    <cellStyle name="style1490858607748" xfId="25089" xr:uid="{00000000-0005-0000-0000-00007C600000}"/>
    <cellStyle name="style1490858607842" xfId="25090" xr:uid="{00000000-0005-0000-0000-00007D600000}"/>
    <cellStyle name="style1490858607951" xfId="25091" xr:uid="{00000000-0005-0000-0000-00007E600000}"/>
    <cellStyle name="style1490858608045" xfId="25092" xr:uid="{00000000-0005-0000-0000-00007F600000}"/>
    <cellStyle name="style1490858608154" xfId="25093" xr:uid="{00000000-0005-0000-0000-000080600000}"/>
    <cellStyle name="style1490858608264" xfId="25094" xr:uid="{00000000-0005-0000-0000-000081600000}"/>
    <cellStyle name="style1490858608373" xfId="25095" xr:uid="{00000000-0005-0000-0000-000082600000}"/>
    <cellStyle name="style1490858652033" xfId="25096" xr:uid="{00000000-0005-0000-0000-000083600000}"/>
    <cellStyle name="style1490858652142" xfId="25097" xr:uid="{00000000-0005-0000-0000-000084600000}"/>
    <cellStyle name="style1490858652236" xfId="25098" xr:uid="{00000000-0005-0000-0000-000085600000}"/>
    <cellStyle name="style1490858652330" xfId="25099" xr:uid="{00000000-0005-0000-0000-000086600000}"/>
    <cellStyle name="style1490858652423" xfId="25100" xr:uid="{00000000-0005-0000-0000-000087600000}"/>
    <cellStyle name="style1490858652517" xfId="25101" xr:uid="{00000000-0005-0000-0000-000088600000}"/>
    <cellStyle name="style1490858652595" xfId="25102" xr:uid="{00000000-0005-0000-0000-000089600000}"/>
    <cellStyle name="style1490858652689" xfId="25103" xr:uid="{00000000-0005-0000-0000-00008A600000}"/>
    <cellStyle name="style1490858652783" xfId="25104" xr:uid="{00000000-0005-0000-0000-00008B600000}"/>
    <cellStyle name="style1490858652876" xfId="25105" xr:uid="{00000000-0005-0000-0000-00008C600000}"/>
    <cellStyle name="style1490858652970" xfId="25106" xr:uid="{00000000-0005-0000-0000-00008D600000}"/>
    <cellStyle name="style1490858653064" xfId="25107" xr:uid="{00000000-0005-0000-0000-00008E600000}"/>
    <cellStyle name="style1490858653158" xfId="25108" xr:uid="{00000000-0005-0000-0000-00008F600000}"/>
    <cellStyle name="style1490858653252" xfId="25109" xr:uid="{00000000-0005-0000-0000-000090600000}"/>
    <cellStyle name="style1490858653345" xfId="25110" xr:uid="{00000000-0005-0000-0000-000091600000}"/>
    <cellStyle name="style1490858653439" xfId="25111" xr:uid="{00000000-0005-0000-0000-000092600000}"/>
    <cellStyle name="style1490858653549" xfId="25112" xr:uid="{00000000-0005-0000-0000-000093600000}"/>
    <cellStyle name="style1490858653642" xfId="25113" xr:uid="{00000000-0005-0000-0000-000094600000}"/>
    <cellStyle name="style1490858653752" xfId="25114" xr:uid="{00000000-0005-0000-0000-000095600000}"/>
    <cellStyle name="style1490858653845" xfId="25115" xr:uid="{00000000-0005-0000-0000-000096600000}"/>
    <cellStyle name="style1490858653939" xfId="25116" xr:uid="{00000000-0005-0000-0000-000097600000}"/>
    <cellStyle name="style1490858654033" xfId="25117" xr:uid="{00000000-0005-0000-0000-000098600000}"/>
    <cellStyle name="style1490858654142" xfId="25118" xr:uid="{00000000-0005-0000-0000-000099600000}"/>
    <cellStyle name="style1490858654236" xfId="25119" xr:uid="{00000000-0005-0000-0000-00009A600000}"/>
    <cellStyle name="style1490858654330" xfId="25120" xr:uid="{00000000-0005-0000-0000-00009B600000}"/>
    <cellStyle name="style1490858654424" xfId="25121" xr:uid="{00000000-0005-0000-0000-00009C600000}"/>
    <cellStyle name="style1490858654517" xfId="25122" xr:uid="{00000000-0005-0000-0000-00009D600000}"/>
    <cellStyle name="style1490858654627" xfId="25123" xr:uid="{00000000-0005-0000-0000-00009E600000}"/>
    <cellStyle name="style1490858654721" xfId="25124" xr:uid="{00000000-0005-0000-0000-00009F600000}"/>
    <cellStyle name="style1490858654814" xfId="25125" xr:uid="{00000000-0005-0000-0000-0000A0600000}"/>
    <cellStyle name="style1490858654908" xfId="25126" xr:uid="{00000000-0005-0000-0000-0000A1600000}"/>
    <cellStyle name="style1490858655017" xfId="25127" xr:uid="{00000000-0005-0000-0000-0000A2600000}"/>
    <cellStyle name="style1490858655111" xfId="25128" xr:uid="{00000000-0005-0000-0000-0000A3600000}"/>
    <cellStyle name="style1490858655205" xfId="25129" xr:uid="{00000000-0005-0000-0000-0000A4600000}"/>
    <cellStyle name="style1490858655314" xfId="25130" xr:uid="{00000000-0005-0000-0000-0000A5600000}"/>
    <cellStyle name="style1490858698355" xfId="25131" xr:uid="{00000000-0005-0000-0000-0000A6600000}"/>
    <cellStyle name="style1490858698465" xfId="25132" xr:uid="{00000000-0005-0000-0000-0000A7600000}"/>
    <cellStyle name="style1490858698559" xfId="25133" xr:uid="{00000000-0005-0000-0000-0000A8600000}"/>
    <cellStyle name="style1490858698652" xfId="25134" xr:uid="{00000000-0005-0000-0000-0000A9600000}"/>
    <cellStyle name="style1490858698746" xfId="25135" xr:uid="{00000000-0005-0000-0000-0000AA600000}"/>
    <cellStyle name="style1490858698824" xfId="25136" xr:uid="{00000000-0005-0000-0000-0000AB600000}"/>
    <cellStyle name="style1490858698918" xfId="25137" xr:uid="{00000000-0005-0000-0000-0000AC600000}"/>
    <cellStyle name="style1490858699012" xfId="25138" xr:uid="{00000000-0005-0000-0000-0000AD600000}"/>
    <cellStyle name="style1490858699105" xfId="25139" xr:uid="{00000000-0005-0000-0000-0000AE600000}"/>
    <cellStyle name="style1490858699199" xfId="25140" xr:uid="{00000000-0005-0000-0000-0000AF600000}"/>
    <cellStyle name="style1490858699293" xfId="25141" xr:uid="{00000000-0005-0000-0000-0000B0600000}"/>
    <cellStyle name="style1490858699387" xfId="25142" xr:uid="{00000000-0005-0000-0000-0000B1600000}"/>
    <cellStyle name="style1490858699480" xfId="25143" xr:uid="{00000000-0005-0000-0000-0000B2600000}"/>
    <cellStyle name="style1490858699574" xfId="25144" xr:uid="{00000000-0005-0000-0000-0000B3600000}"/>
    <cellStyle name="style1490858699668" xfId="25145" xr:uid="{00000000-0005-0000-0000-0000B4600000}"/>
    <cellStyle name="style1490858699762" xfId="25146" xr:uid="{00000000-0005-0000-0000-0000B5600000}"/>
    <cellStyle name="style1490858699856" xfId="25147" xr:uid="{00000000-0005-0000-0000-0000B6600000}"/>
    <cellStyle name="style1490858699949" xfId="25148" xr:uid="{00000000-0005-0000-0000-0000B7600000}"/>
    <cellStyle name="style1490858700043" xfId="25149" xr:uid="{00000000-0005-0000-0000-0000B8600000}"/>
    <cellStyle name="style1490858700152" xfId="25150" xr:uid="{00000000-0005-0000-0000-0000B9600000}"/>
    <cellStyle name="style1490858700246" xfId="25151" xr:uid="{00000000-0005-0000-0000-0000BA600000}"/>
    <cellStyle name="style1490858700340" xfId="25152" xr:uid="{00000000-0005-0000-0000-0000BB600000}"/>
    <cellStyle name="style1490858700434" xfId="25153" xr:uid="{00000000-0005-0000-0000-0000BC600000}"/>
    <cellStyle name="style1490858700543" xfId="25154" xr:uid="{00000000-0005-0000-0000-0000BD600000}"/>
    <cellStyle name="style1490858700637" xfId="25155" xr:uid="{00000000-0005-0000-0000-0000BE600000}"/>
    <cellStyle name="style1490858700731" xfId="25156" xr:uid="{00000000-0005-0000-0000-0000BF600000}"/>
    <cellStyle name="style1490858700824" xfId="25157" xr:uid="{00000000-0005-0000-0000-0000C0600000}"/>
    <cellStyle name="style1490858700918" xfId="25158" xr:uid="{00000000-0005-0000-0000-0000C1600000}"/>
    <cellStyle name="style1490858701012" xfId="25159" xr:uid="{00000000-0005-0000-0000-0000C2600000}"/>
    <cellStyle name="style1490858701106" xfId="25160" xr:uid="{00000000-0005-0000-0000-0000C3600000}"/>
    <cellStyle name="style1490858701199" xfId="25161" xr:uid="{00000000-0005-0000-0000-0000C4600000}"/>
    <cellStyle name="style1490858701293" xfId="25162" xr:uid="{00000000-0005-0000-0000-0000C5600000}"/>
    <cellStyle name="style1490858701402" xfId="25163" xr:uid="{00000000-0005-0000-0000-0000C6600000}"/>
    <cellStyle name="style1490858701496" xfId="25164" xr:uid="{00000000-0005-0000-0000-0000C7600000}"/>
    <cellStyle name="style1490858701590" xfId="25165" xr:uid="{00000000-0005-0000-0000-0000C8600000}"/>
    <cellStyle name="style1490858701699" xfId="25166" xr:uid="{00000000-0005-0000-0000-0000C9600000}"/>
    <cellStyle name="style1490858850578" xfId="25904" xr:uid="{00000000-0005-0000-0000-0000CA600000}"/>
    <cellStyle name="style1490858850718" xfId="25905" xr:uid="{00000000-0005-0000-0000-0000CB600000}"/>
    <cellStyle name="style1490858850843" xfId="25556" xr:uid="{00000000-0005-0000-0000-0000CC600000}"/>
    <cellStyle name="style1490858850968" xfId="25608" xr:uid="{00000000-0005-0000-0000-0000CD600000}"/>
    <cellStyle name="style1490858851093" xfId="25906" xr:uid="{00000000-0005-0000-0000-0000CE600000}"/>
    <cellStyle name="style1490858851203" xfId="25583" xr:uid="{00000000-0005-0000-0000-0000CF600000}"/>
    <cellStyle name="style1490858851312" xfId="25907" xr:uid="{00000000-0005-0000-0000-0000D0600000}"/>
    <cellStyle name="style1490858851421" xfId="25579" xr:uid="{00000000-0005-0000-0000-0000D1600000}"/>
    <cellStyle name="style1490858851515" xfId="25577" xr:uid="{00000000-0005-0000-0000-0000D2600000}"/>
    <cellStyle name="style1490858851640" xfId="25569" xr:uid="{00000000-0005-0000-0000-0000D3600000}"/>
    <cellStyle name="style1490858851765" xfId="25565" xr:uid="{00000000-0005-0000-0000-0000D4600000}"/>
    <cellStyle name="style1490858851890" xfId="25576" xr:uid="{00000000-0005-0000-0000-0000D5600000}"/>
    <cellStyle name="style1490858851968" xfId="25568" xr:uid="{00000000-0005-0000-0000-0000D6600000}"/>
    <cellStyle name="style1490858852078" xfId="25564" xr:uid="{00000000-0005-0000-0000-0000D7600000}"/>
    <cellStyle name="style1490858852156" xfId="25554" xr:uid="{00000000-0005-0000-0000-0000D8600000}"/>
    <cellStyle name="style1490858852297" xfId="25621" xr:uid="{00000000-0005-0000-0000-0000D9600000}"/>
    <cellStyle name="style1490858852406" xfId="25618" xr:uid="{00000000-0005-0000-0000-0000DA600000}"/>
    <cellStyle name="style1490858852484" xfId="25616" xr:uid="{00000000-0005-0000-0000-0000DB600000}"/>
    <cellStyle name="style1490858852578" xfId="25908" xr:uid="{00000000-0005-0000-0000-0000DC600000}"/>
    <cellStyle name="style1490858852687" xfId="25909" xr:uid="{00000000-0005-0000-0000-0000DD600000}"/>
    <cellStyle name="style1490858852797" xfId="25606" xr:uid="{00000000-0005-0000-0000-0000DE600000}"/>
    <cellStyle name="style1490858852906" xfId="25605" xr:uid="{00000000-0005-0000-0000-0000DF600000}"/>
    <cellStyle name="style1490858853031" xfId="25607" xr:uid="{00000000-0005-0000-0000-0000E0600000}"/>
    <cellStyle name="style1490858853187" xfId="25597" xr:uid="{00000000-0005-0000-0000-0000E1600000}"/>
    <cellStyle name="style1490858853312" xfId="25596" xr:uid="{00000000-0005-0000-0000-0000E2600000}"/>
    <cellStyle name="style1490858853422" xfId="25595" xr:uid="{00000000-0005-0000-0000-0000E3600000}"/>
    <cellStyle name="style1490858853531" xfId="25910" xr:uid="{00000000-0005-0000-0000-0000E4600000}"/>
    <cellStyle name="style1490858853641" xfId="25550" xr:uid="{00000000-0005-0000-0000-0000E5600000}"/>
    <cellStyle name="style1490858853734" xfId="25591" xr:uid="{00000000-0005-0000-0000-0000E6600000}"/>
    <cellStyle name="style1490858853844" xfId="25590" xr:uid="{00000000-0005-0000-0000-0000E7600000}"/>
    <cellStyle name="style1490858853953" xfId="25589" xr:uid="{00000000-0005-0000-0000-0000E8600000}"/>
    <cellStyle name="style1490858854109" xfId="25553" xr:uid="{00000000-0005-0000-0000-0000E9600000}"/>
    <cellStyle name="style1490858854203" xfId="25549" xr:uid="{00000000-0005-0000-0000-0000EA600000}"/>
    <cellStyle name="style1490858896837" xfId="25911" xr:uid="{00000000-0005-0000-0000-0000EB600000}"/>
    <cellStyle name="style1490858896946" xfId="25912" xr:uid="{00000000-0005-0000-0000-0000EC600000}"/>
    <cellStyle name="style1490858897040" xfId="25555" xr:uid="{00000000-0005-0000-0000-0000ED600000}"/>
    <cellStyle name="style1490858897133" xfId="25604" xr:uid="{00000000-0005-0000-0000-0000EE600000}"/>
    <cellStyle name="style1490858897227" xfId="25913" xr:uid="{00000000-0005-0000-0000-0000EF600000}"/>
    <cellStyle name="style1490858897321" xfId="25582" xr:uid="{00000000-0005-0000-0000-0000F0600000}"/>
    <cellStyle name="style1490858897415" xfId="25914" xr:uid="{00000000-0005-0000-0000-0000F1600000}"/>
    <cellStyle name="style1490858897508" xfId="25578" xr:uid="{00000000-0005-0000-0000-0000F2600000}"/>
    <cellStyle name="style1490858897587" xfId="25575" xr:uid="{00000000-0005-0000-0000-0000F3600000}"/>
    <cellStyle name="style1490858897696" xfId="25567" xr:uid="{00000000-0005-0000-0000-0000F4600000}"/>
    <cellStyle name="style1490858897805" xfId="25563" xr:uid="{00000000-0005-0000-0000-0000F5600000}"/>
    <cellStyle name="style1490858897899" xfId="25574" xr:uid="{00000000-0005-0000-0000-0000F6600000}"/>
    <cellStyle name="style1490858897977" xfId="25566" xr:uid="{00000000-0005-0000-0000-0000F7600000}"/>
    <cellStyle name="style1490858898087" xfId="25562" xr:uid="{00000000-0005-0000-0000-0000F8600000}"/>
    <cellStyle name="style1490858898165" xfId="25552" xr:uid="{00000000-0005-0000-0000-0000F9600000}"/>
    <cellStyle name="style1490858898258" xfId="25620" xr:uid="{00000000-0005-0000-0000-0000FA600000}"/>
    <cellStyle name="style1490858898352" xfId="25617" xr:uid="{00000000-0005-0000-0000-0000FB600000}"/>
    <cellStyle name="style1490858898446" xfId="25915" xr:uid="{00000000-0005-0000-0000-0000FC600000}"/>
    <cellStyle name="style1490858898540" xfId="25916" xr:uid="{00000000-0005-0000-0000-0000FD600000}"/>
    <cellStyle name="style1490858898633" xfId="25602" xr:uid="{00000000-0005-0000-0000-0000FE600000}"/>
    <cellStyle name="style1490858898727" xfId="25601" xr:uid="{00000000-0005-0000-0000-0000FF600000}"/>
    <cellStyle name="style1490858898821" xfId="25603" xr:uid="{00000000-0005-0000-0000-000000610000}"/>
    <cellStyle name="style1490858898915" xfId="25594" xr:uid="{00000000-0005-0000-0000-000001610000}"/>
    <cellStyle name="style1490858899009" xfId="25593" xr:uid="{00000000-0005-0000-0000-000002610000}"/>
    <cellStyle name="style1490858899118" xfId="25592" xr:uid="{00000000-0005-0000-0000-000003610000}"/>
    <cellStyle name="style1490858899196" xfId="25917" xr:uid="{00000000-0005-0000-0000-000004610000}"/>
    <cellStyle name="style1490858899290" xfId="25548" xr:uid="{00000000-0005-0000-0000-000005610000}"/>
    <cellStyle name="style1490858899368" xfId="25588" xr:uid="{00000000-0005-0000-0000-000006610000}"/>
    <cellStyle name="style1490858899462" xfId="25587" xr:uid="{00000000-0005-0000-0000-000007610000}"/>
    <cellStyle name="style1490858899556" xfId="25586" xr:uid="{00000000-0005-0000-0000-000008610000}"/>
    <cellStyle name="style1490858899681" xfId="25551" xr:uid="{00000000-0005-0000-0000-000009610000}"/>
    <cellStyle name="style1490858899774" xfId="25547" xr:uid="{00000000-0005-0000-0000-00000A610000}"/>
    <cellStyle name="style1490858942144" xfId="25918" xr:uid="{00000000-0005-0000-0000-00000B610000}"/>
    <cellStyle name="style1490858942285" xfId="25919" xr:uid="{00000000-0005-0000-0000-00000C610000}"/>
    <cellStyle name="style1490858942425" xfId="25561" xr:uid="{00000000-0005-0000-0000-00000D610000}"/>
    <cellStyle name="style1490858942550" xfId="25615" xr:uid="{00000000-0005-0000-0000-00000E610000}"/>
    <cellStyle name="style1490858942707" xfId="25920" xr:uid="{00000000-0005-0000-0000-00000F610000}"/>
    <cellStyle name="style1490858942862" xfId="25585" xr:uid="{00000000-0005-0000-0000-000010610000}"/>
    <cellStyle name="style1490858942999" xfId="25921" xr:uid="{00000000-0005-0000-0000-000011610000}"/>
    <cellStyle name="style1490858943126" xfId="25584" xr:uid="{00000000-0005-0000-0000-000012610000}"/>
    <cellStyle name="style1490858943220" xfId="25581" xr:uid="{00000000-0005-0000-0000-000013610000}"/>
    <cellStyle name="style1490858943330" xfId="25573" xr:uid="{00000000-0005-0000-0000-000014610000}"/>
    <cellStyle name="style1490858943705" xfId="25571" xr:uid="{00000000-0005-0000-0000-000015610000}"/>
    <cellStyle name="style1490858943877" xfId="25580" xr:uid="{00000000-0005-0000-0000-000016610000}"/>
    <cellStyle name="style1490858943986" xfId="25572" xr:uid="{00000000-0005-0000-0000-000017610000}"/>
    <cellStyle name="style1490858944095" xfId="25570" xr:uid="{00000000-0005-0000-0000-000018610000}"/>
    <cellStyle name="style1490858944189" xfId="25560" xr:uid="{00000000-0005-0000-0000-000019610000}"/>
    <cellStyle name="style1490858944314" xfId="25622" xr:uid="{00000000-0005-0000-0000-00001A610000}"/>
    <cellStyle name="style1490858944439" xfId="25619" xr:uid="{00000000-0005-0000-0000-00001B610000}"/>
    <cellStyle name="style1490858944533" xfId="25922" xr:uid="{00000000-0005-0000-0000-00001C610000}"/>
    <cellStyle name="style1490858944658" xfId="25923" xr:uid="{00000000-0005-0000-0000-00001D610000}"/>
    <cellStyle name="style1490858944767" xfId="25613" xr:uid="{00000000-0005-0000-0000-00001E610000}"/>
    <cellStyle name="style1490858944909" xfId="25612" xr:uid="{00000000-0005-0000-0000-00001F610000}"/>
    <cellStyle name="style1490858945043" xfId="25614" xr:uid="{00000000-0005-0000-0000-000020610000}"/>
    <cellStyle name="style1490858945140" xfId="25611" xr:uid="{00000000-0005-0000-0000-000021610000}"/>
    <cellStyle name="style1490858945249" xfId="25610" xr:uid="{00000000-0005-0000-0000-000022610000}"/>
    <cellStyle name="style1490858945359" xfId="25609" xr:uid="{00000000-0005-0000-0000-000023610000}"/>
    <cellStyle name="style1490858945468" xfId="25924" xr:uid="{00000000-0005-0000-0000-000024610000}"/>
    <cellStyle name="style1490858945578" xfId="25558" xr:uid="{00000000-0005-0000-0000-000025610000}"/>
    <cellStyle name="style1490858945703" xfId="25600" xr:uid="{00000000-0005-0000-0000-000026610000}"/>
    <cellStyle name="style1490858945796" xfId="25599" xr:uid="{00000000-0005-0000-0000-000027610000}"/>
    <cellStyle name="style1490858945906" xfId="25598" xr:uid="{00000000-0005-0000-0000-000028610000}"/>
    <cellStyle name="style1490858946046" xfId="25559" xr:uid="{00000000-0005-0000-0000-000029610000}"/>
    <cellStyle name="style1490858946140" xfId="25557" xr:uid="{00000000-0005-0000-0000-00002A610000}"/>
    <cellStyle name="style1490858991183" xfId="25903" xr:uid="{00000000-0005-0000-0000-00002B610000}"/>
    <cellStyle name="style1490858991308" xfId="25902" xr:uid="{00000000-0005-0000-0000-00002C610000}"/>
    <cellStyle name="style1490858991433" xfId="25897" xr:uid="{00000000-0005-0000-0000-00002D610000}"/>
    <cellStyle name="style1490858991587" xfId="25896" xr:uid="{00000000-0005-0000-0000-00002E610000}"/>
    <cellStyle name="style1490858991707" xfId="25925" xr:uid="{00000000-0005-0000-0000-00002F610000}"/>
    <cellStyle name="style1490858991794" xfId="25899" xr:uid="{00000000-0005-0000-0000-000030610000}"/>
    <cellStyle name="style1490858991888" xfId="25900" xr:uid="{00000000-0005-0000-0000-000031610000}"/>
    <cellStyle name="style1490858991997" xfId="25901" xr:uid="{00000000-0005-0000-0000-000032610000}"/>
    <cellStyle name="style1490858992091" xfId="25898" xr:uid="{00000000-0005-0000-0000-000033610000}"/>
    <cellStyle name="style1490858992169" xfId="25895" xr:uid="{00000000-0005-0000-0000-000034610000}"/>
    <cellStyle name="style1490858992263" xfId="25893" xr:uid="{00000000-0005-0000-0000-000035610000}"/>
    <cellStyle name="style1490858992357" xfId="25894" xr:uid="{00000000-0005-0000-0000-000036610000}"/>
    <cellStyle name="style1490858992466" xfId="25892" xr:uid="{00000000-0005-0000-0000-000037610000}"/>
    <cellStyle name="style1490858992560" xfId="25891" xr:uid="{00000000-0005-0000-0000-000038610000}"/>
    <cellStyle name="style1490858992685" xfId="25885" xr:uid="{00000000-0005-0000-0000-000039610000}"/>
    <cellStyle name="style1490858992779" xfId="25890" xr:uid="{00000000-0005-0000-0000-00003A610000}"/>
    <cellStyle name="style1490858992888" xfId="25884" xr:uid="{00000000-0005-0000-0000-00003B610000}"/>
    <cellStyle name="style1490858992997" xfId="25879" xr:uid="{00000000-0005-0000-0000-00003C610000}"/>
    <cellStyle name="style1490858993107" xfId="25878" xr:uid="{00000000-0005-0000-0000-00003D610000}"/>
    <cellStyle name="style1490858993201" xfId="25889" xr:uid="{00000000-0005-0000-0000-00003E610000}"/>
    <cellStyle name="style1490858993310" xfId="25887" xr:uid="{00000000-0005-0000-0000-00003F610000}"/>
    <cellStyle name="style1490858993419" xfId="25888" xr:uid="{00000000-0005-0000-0000-000040610000}"/>
    <cellStyle name="style1490858993544" xfId="25886" xr:uid="{00000000-0005-0000-0000-000041610000}"/>
    <cellStyle name="style1490858993654" xfId="25883" xr:uid="{00000000-0005-0000-0000-000042610000}"/>
    <cellStyle name="style1490858993763" xfId="25881" xr:uid="{00000000-0005-0000-0000-000043610000}"/>
    <cellStyle name="style1490858993888" xfId="25882" xr:uid="{00000000-0005-0000-0000-000044610000}"/>
    <cellStyle name="style1490858993997" xfId="25880" xr:uid="{00000000-0005-0000-0000-000045610000}"/>
    <cellStyle name="style1490858994138" xfId="25877" xr:uid="{00000000-0005-0000-0000-000046610000}"/>
    <cellStyle name="style1490858994279" xfId="25875" xr:uid="{00000000-0005-0000-0000-000047610000}"/>
    <cellStyle name="style1490858994452" xfId="25876" xr:uid="{00000000-0005-0000-0000-000048610000}"/>
    <cellStyle name="style1490858994587" xfId="25874" xr:uid="{00000000-0005-0000-0000-000049610000}"/>
    <cellStyle name="style1490859033859" xfId="25861" xr:uid="{00000000-0005-0000-0000-00004A610000}"/>
    <cellStyle name="style1490859033968" xfId="25860" xr:uid="{00000000-0005-0000-0000-00004B610000}"/>
    <cellStyle name="style1490859034062" xfId="25855" xr:uid="{00000000-0005-0000-0000-00004C610000}"/>
    <cellStyle name="style1490859034155" xfId="25854" xr:uid="{00000000-0005-0000-0000-00004D610000}"/>
    <cellStyle name="style1490859034249" xfId="25926" xr:uid="{00000000-0005-0000-0000-00004E610000}"/>
    <cellStyle name="style1490859034343" xfId="25857" xr:uid="{00000000-0005-0000-0000-00004F610000}"/>
    <cellStyle name="style1490859034452" xfId="25858" xr:uid="{00000000-0005-0000-0000-000050610000}"/>
    <cellStyle name="style1490859034546" xfId="25859" xr:uid="{00000000-0005-0000-0000-000051610000}"/>
    <cellStyle name="style1490859034640" xfId="25856" xr:uid="{00000000-0005-0000-0000-000052610000}"/>
    <cellStyle name="style1490859034795" xfId="25853" xr:uid="{00000000-0005-0000-0000-000053610000}"/>
    <cellStyle name="style1490859034909" xfId="25851" xr:uid="{00000000-0005-0000-0000-000054610000}"/>
    <cellStyle name="style1490859034995" xfId="25852" xr:uid="{00000000-0005-0000-0000-000055610000}"/>
    <cellStyle name="style1490859035105" xfId="25850" xr:uid="{00000000-0005-0000-0000-000056610000}"/>
    <cellStyle name="style1490859035198" xfId="25849" xr:uid="{00000000-0005-0000-0000-000057610000}"/>
    <cellStyle name="style1490859035292" xfId="25843" xr:uid="{00000000-0005-0000-0000-000058610000}"/>
    <cellStyle name="style1490859035386" xfId="25848" xr:uid="{00000000-0005-0000-0000-000059610000}"/>
    <cellStyle name="style1490859035480" xfId="25842" xr:uid="{00000000-0005-0000-0000-00005A610000}"/>
    <cellStyle name="style1490859035620" xfId="25837" xr:uid="{00000000-0005-0000-0000-00005B610000}"/>
    <cellStyle name="style1490859035714" xfId="25836" xr:uid="{00000000-0005-0000-0000-00005C610000}"/>
    <cellStyle name="style1490859035823" xfId="25873" xr:uid="{00000000-0005-0000-0000-00005D610000}"/>
    <cellStyle name="style1490859035917" xfId="25871" xr:uid="{00000000-0005-0000-0000-00005E610000}"/>
    <cellStyle name="style1490859036042" xfId="25872" xr:uid="{00000000-0005-0000-0000-00005F610000}"/>
    <cellStyle name="style1490859036167" xfId="25870" xr:uid="{00000000-0005-0000-0000-000060610000}"/>
    <cellStyle name="style1490859036277" xfId="25869" xr:uid="{00000000-0005-0000-0000-000061610000}"/>
    <cellStyle name="style1490859036370" xfId="25867" xr:uid="{00000000-0005-0000-0000-000062610000}"/>
    <cellStyle name="style1490859036464" xfId="25868" xr:uid="{00000000-0005-0000-0000-000063610000}"/>
    <cellStyle name="style1490859036574" xfId="25866" xr:uid="{00000000-0005-0000-0000-000064610000}"/>
    <cellStyle name="style1490859036699" xfId="25865" xr:uid="{00000000-0005-0000-0000-000065610000}"/>
    <cellStyle name="style1490859036792" xfId="25863" xr:uid="{00000000-0005-0000-0000-000066610000}"/>
    <cellStyle name="style1490859036917" xfId="25864" xr:uid="{00000000-0005-0000-0000-000067610000}"/>
    <cellStyle name="style1490859037027" xfId="25862" xr:uid="{00000000-0005-0000-0000-000068610000}"/>
    <cellStyle name="style1490859037167" xfId="25847" xr:uid="{00000000-0005-0000-0000-000069610000}"/>
    <cellStyle name="style1490859037277" xfId="25845" xr:uid="{00000000-0005-0000-0000-00006A610000}"/>
    <cellStyle name="style1490859037371" xfId="25846" xr:uid="{00000000-0005-0000-0000-00006B610000}"/>
    <cellStyle name="style1490859037480" xfId="25844" xr:uid="{00000000-0005-0000-0000-00006C610000}"/>
    <cellStyle name="style1490859037597" xfId="25841" xr:uid="{00000000-0005-0000-0000-00006D610000}"/>
    <cellStyle name="style1490859037699" xfId="25839" xr:uid="{00000000-0005-0000-0000-00006E610000}"/>
    <cellStyle name="style1490859037781" xfId="25840" xr:uid="{00000000-0005-0000-0000-00006F610000}"/>
    <cellStyle name="style1490859037859" xfId="25838" xr:uid="{00000000-0005-0000-0000-000070610000}"/>
    <cellStyle name="style1490859037984" xfId="25835" xr:uid="{00000000-0005-0000-0000-000071610000}"/>
    <cellStyle name="style1490859038062" xfId="25833" xr:uid="{00000000-0005-0000-0000-000072610000}"/>
    <cellStyle name="style1490859038140" xfId="25834" xr:uid="{00000000-0005-0000-0000-000073610000}"/>
    <cellStyle name="style1490859038219" xfId="25832" xr:uid="{00000000-0005-0000-0000-000074610000}"/>
    <cellStyle name="style1490859078409" xfId="25831" xr:uid="{00000000-0005-0000-0000-000075610000}"/>
    <cellStyle name="style1490859078534" xfId="25830" xr:uid="{00000000-0005-0000-0000-000076610000}"/>
    <cellStyle name="style1490859078643" xfId="25825" xr:uid="{00000000-0005-0000-0000-000077610000}"/>
    <cellStyle name="style1490859078753" xfId="25824" xr:uid="{00000000-0005-0000-0000-000078610000}"/>
    <cellStyle name="style1490859078862" xfId="25927" xr:uid="{00000000-0005-0000-0000-000079610000}"/>
    <cellStyle name="style1490859078972" xfId="25827" xr:uid="{00000000-0005-0000-0000-00007A610000}"/>
    <cellStyle name="style1490859079097" xfId="25828" xr:uid="{00000000-0005-0000-0000-00007B610000}"/>
    <cellStyle name="style1490859079206" xfId="25829" xr:uid="{00000000-0005-0000-0000-00007C610000}"/>
    <cellStyle name="style1490859079331" xfId="25826" xr:uid="{00000000-0005-0000-0000-00007D610000}"/>
    <cellStyle name="style1490859079440" xfId="25823" xr:uid="{00000000-0005-0000-0000-00007E610000}"/>
    <cellStyle name="style1490859079550" xfId="25821" xr:uid="{00000000-0005-0000-0000-00007F610000}"/>
    <cellStyle name="style1490859079659" xfId="25822" xr:uid="{00000000-0005-0000-0000-000080610000}"/>
    <cellStyle name="style1490859079800" xfId="25820" xr:uid="{00000000-0005-0000-0000-000081610000}"/>
    <cellStyle name="style1490859079909" xfId="25819" xr:uid="{00000000-0005-0000-0000-000082610000}"/>
    <cellStyle name="style1490859080034" xfId="25813" xr:uid="{00000000-0005-0000-0000-000083610000}"/>
    <cellStyle name="style1490859080159" xfId="25818" xr:uid="{00000000-0005-0000-0000-000084610000}"/>
    <cellStyle name="style1490859080269" xfId="25812" xr:uid="{00000000-0005-0000-0000-000085610000}"/>
    <cellStyle name="style1490859080409" xfId="25807" xr:uid="{00000000-0005-0000-0000-000086610000}"/>
    <cellStyle name="style1490859080519" xfId="25806" xr:uid="{00000000-0005-0000-0000-000087610000}"/>
    <cellStyle name="style1490859080659" xfId="25817" xr:uid="{00000000-0005-0000-0000-000088610000}"/>
    <cellStyle name="style1490859080784" xfId="25815" xr:uid="{00000000-0005-0000-0000-000089610000}"/>
    <cellStyle name="style1490859080909" xfId="25816" xr:uid="{00000000-0005-0000-0000-00008A610000}"/>
    <cellStyle name="style1490859081034" xfId="25814" xr:uid="{00000000-0005-0000-0000-00008B610000}"/>
    <cellStyle name="style1490859081144" xfId="25811" xr:uid="{00000000-0005-0000-0000-00008C610000}"/>
    <cellStyle name="style1490859081269" xfId="25809" xr:uid="{00000000-0005-0000-0000-00008D610000}"/>
    <cellStyle name="style1490859081378" xfId="25810" xr:uid="{00000000-0005-0000-0000-00008E610000}"/>
    <cellStyle name="style1490859081503" xfId="25808" xr:uid="{00000000-0005-0000-0000-00008F610000}"/>
    <cellStyle name="style1490859081659" xfId="25805" xr:uid="{00000000-0005-0000-0000-000090610000}"/>
    <cellStyle name="style1490859081769" xfId="25803" xr:uid="{00000000-0005-0000-0000-000091610000}"/>
    <cellStyle name="style1490859081894" xfId="25804" xr:uid="{00000000-0005-0000-0000-000092610000}"/>
    <cellStyle name="style1490859082035" xfId="25802" xr:uid="{00000000-0005-0000-0000-000093610000}"/>
    <cellStyle name="style1490859133443" xfId="25789" xr:uid="{00000000-0005-0000-0000-000094610000}"/>
    <cellStyle name="style1490859133583" xfId="25788" xr:uid="{00000000-0005-0000-0000-000095610000}"/>
    <cellStyle name="style1490859133724" xfId="25783" xr:uid="{00000000-0005-0000-0000-000096610000}"/>
    <cellStyle name="style1490859133865" xfId="25782" xr:uid="{00000000-0005-0000-0000-000097610000}"/>
    <cellStyle name="style1490859134005" xfId="25928" xr:uid="{00000000-0005-0000-0000-000098610000}"/>
    <cellStyle name="style1490859134130" xfId="25785" xr:uid="{00000000-0005-0000-0000-000099610000}"/>
    <cellStyle name="style1490859134271" xfId="25786" xr:uid="{00000000-0005-0000-0000-00009A610000}"/>
    <cellStyle name="style1490859134412" xfId="25787" xr:uid="{00000000-0005-0000-0000-00009B610000}"/>
    <cellStyle name="style1490859134568" xfId="25784" xr:uid="{00000000-0005-0000-0000-00009C610000}"/>
    <cellStyle name="style1490859134709" xfId="25781" xr:uid="{00000000-0005-0000-0000-00009D610000}"/>
    <cellStyle name="style1490859134849" xfId="25779" xr:uid="{00000000-0005-0000-0000-00009E610000}"/>
    <cellStyle name="style1490859135021" xfId="25780" xr:uid="{00000000-0005-0000-0000-00009F610000}"/>
    <cellStyle name="style1490859135146" xfId="25778" xr:uid="{00000000-0005-0000-0000-0000A0610000}"/>
    <cellStyle name="style1490859135302" xfId="25777" xr:uid="{00000000-0005-0000-0000-0000A1610000}"/>
    <cellStyle name="style1490859135459" xfId="25771" xr:uid="{00000000-0005-0000-0000-0000A2610000}"/>
    <cellStyle name="style1490859135599" xfId="25776" xr:uid="{00000000-0005-0000-0000-0000A3610000}"/>
    <cellStyle name="style1490859135740" xfId="25770" xr:uid="{00000000-0005-0000-0000-0000A4610000}"/>
    <cellStyle name="style1490859135880" xfId="25765" xr:uid="{00000000-0005-0000-0000-0000A5610000}"/>
    <cellStyle name="style1490859136021" xfId="25764" xr:uid="{00000000-0005-0000-0000-0000A6610000}"/>
    <cellStyle name="style1490859136146" xfId="25801" xr:uid="{00000000-0005-0000-0000-0000A7610000}"/>
    <cellStyle name="style1490859136287" xfId="25799" xr:uid="{00000000-0005-0000-0000-0000A8610000}"/>
    <cellStyle name="style1490859136412" xfId="25800" xr:uid="{00000000-0005-0000-0000-0000A9610000}"/>
    <cellStyle name="style1490859136552" xfId="25798" xr:uid="{00000000-0005-0000-0000-0000AA610000}"/>
    <cellStyle name="style1490859136677" xfId="25797" xr:uid="{00000000-0005-0000-0000-0000AB610000}"/>
    <cellStyle name="style1490859136802" xfId="25795" xr:uid="{00000000-0005-0000-0000-0000AC610000}"/>
    <cellStyle name="style1490859136928" xfId="25796" xr:uid="{00000000-0005-0000-0000-0000AD610000}"/>
    <cellStyle name="style1490859137053" xfId="25794" xr:uid="{00000000-0005-0000-0000-0000AE610000}"/>
    <cellStyle name="style1490859137209" xfId="25793" xr:uid="{00000000-0005-0000-0000-0000AF610000}"/>
    <cellStyle name="style1490859137334" xfId="25791" xr:uid="{00000000-0005-0000-0000-0000B0610000}"/>
    <cellStyle name="style1490859137475" xfId="25792" xr:uid="{00000000-0005-0000-0000-0000B1610000}"/>
    <cellStyle name="style1490859137600" xfId="25790" xr:uid="{00000000-0005-0000-0000-0000B2610000}"/>
    <cellStyle name="style1490859137740" xfId="25775" xr:uid="{00000000-0005-0000-0000-0000B3610000}"/>
    <cellStyle name="style1490859137850" xfId="25773" xr:uid="{00000000-0005-0000-0000-0000B4610000}"/>
    <cellStyle name="style1490859137959" xfId="25774" xr:uid="{00000000-0005-0000-0000-0000B5610000}"/>
    <cellStyle name="style1490859138068" xfId="25772" xr:uid="{00000000-0005-0000-0000-0000B6610000}"/>
    <cellStyle name="style1490859138256" xfId="25769" xr:uid="{00000000-0005-0000-0000-0000B7610000}"/>
    <cellStyle name="style1490859138365" xfId="25767" xr:uid="{00000000-0005-0000-0000-0000B8610000}"/>
    <cellStyle name="style1490859138475" xfId="25768" xr:uid="{00000000-0005-0000-0000-0000B9610000}"/>
    <cellStyle name="style1490859138584" xfId="25766" xr:uid="{00000000-0005-0000-0000-0000BA610000}"/>
    <cellStyle name="style1490859138693" xfId="25763" xr:uid="{00000000-0005-0000-0000-0000BB610000}"/>
    <cellStyle name="style1490859138803" xfId="25761" xr:uid="{00000000-0005-0000-0000-0000BC610000}"/>
    <cellStyle name="style1490859138928" xfId="25762" xr:uid="{00000000-0005-0000-0000-0000BD610000}"/>
    <cellStyle name="style1490859139038" xfId="25760" xr:uid="{00000000-0005-0000-0000-0000BE610000}"/>
    <cellStyle name="style1490859184945" xfId="25737" xr:uid="{00000000-0005-0000-0000-0000BF610000}"/>
    <cellStyle name="style1490859185054" xfId="25736" xr:uid="{00000000-0005-0000-0000-0000C0610000}"/>
    <cellStyle name="style1490859185148" xfId="25731" xr:uid="{00000000-0005-0000-0000-0000C1610000}"/>
    <cellStyle name="style1490859185257" xfId="25730" xr:uid="{00000000-0005-0000-0000-0000C2610000}"/>
    <cellStyle name="style1490859185351" xfId="25929" xr:uid="{00000000-0005-0000-0000-0000C3610000}"/>
    <cellStyle name="style1490859185445" xfId="25733" xr:uid="{00000000-0005-0000-0000-0000C4610000}"/>
    <cellStyle name="style1490859185554" xfId="25734" xr:uid="{00000000-0005-0000-0000-0000C5610000}"/>
    <cellStyle name="style1490859185648" xfId="25735" xr:uid="{00000000-0005-0000-0000-0000C6610000}"/>
    <cellStyle name="style1490859185742" xfId="25732" xr:uid="{00000000-0005-0000-0000-0000C7610000}"/>
    <cellStyle name="style1490859185851" xfId="25729" xr:uid="{00000000-0005-0000-0000-0000C8610000}"/>
    <cellStyle name="style1490859185945" xfId="25727" xr:uid="{00000000-0005-0000-0000-0000C9610000}"/>
    <cellStyle name="style1490859186055" xfId="25728" xr:uid="{00000000-0005-0000-0000-0000CA610000}"/>
    <cellStyle name="style1490859186148" xfId="25726" xr:uid="{00000000-0005-0000-0000-0000CB610000}"/>
    <cellStyle name="style1490859186258" xfId="25725" xr:uid="{00000000-0005-0000-0000-0000CC610000}"/>
    <cellStyle name="style1490859186367" xfId="25719" xr:uid="{00000000-0005-0000-0000-0000CD610000}"/>
    <cellStyle name="style1490859186461" xfId="25713" xr:uid="{00000000-0005-0000-0000-0000CE610000}"/>
    <cellStyle name="style1490859186555" xfId="25724" xr:uid="{00000000-0005-0000-0000-0000CF610000}"/>
    <cellStyle name="style1490859186648" xfId="25718" xr:uid="{00000000-0005-0000-0000-0000D0610000}"/>
    <cellStyle name="style1490859186758" xfId="25712" xr:uid="{00000000-0005-0000-0000-0000D1610000}"/>
    <cellStyle name="style1490859186852" xfId="25749" xr:uid="{00000000-0005-0000-0000-0000D2610000}"/>
    <cellStyle name="style1490859186961" xfId="25747" xr:uid="{00000000-0005-0000-0000-0000D3610000}"/>
    <cellStyle name="style1490859187070" xfId="25748" xr:uid="{00000000-0005-0000-0000-0000D4610000}"/>
    <cellStyle name="style1490859187164" xfId="25746" xr:uid="{00000000-0005-0000-0000-0000D5610000}"/>
    <cellStyle name="style1490859187273" xfId="25745" xr:uid="{00000000-0005-0000-0000-0000D6610000}"/>
    <cellStyle name="style1490859187367" xfId="25743" xr:uid="{00000000-0005-0000-0000-0000D7610000}"/>
    <cellStyle name="style1490859187477" xfId="25744" xr:uid="{00000000-0005-0000-0000-0000D8610000}"/>
    <cellStyle name="style1490859187570" xfId="25742" xr:uid="{00000000-0005-0000-0000-0000D9610000}"/>
    <cellStyle name="style1490859187680" xfId="25741" xr:uid="{00000000-0005-0000-0000-0000DA610000}"/>
    <cellStyle name="style1490859187774" xfId="25739" xr:uid="{00000000-0005-0000-0000-0000DB610000}"/>
    <cellStyle name="style1490859187867" xfId="25740" xr:uid="{00000000-0005-0000-0000-0000DC610000}"/>
    <cellStyle name="style1490859187977" xfId="25738" xr:uid="{00000000-0005-0000-0000-0000DD610000}"/>
    <cellStyle name="style1490859188086" xfId="25723" xr:uid="{00000000-0005-0000-0000-0000DE610000}"/>
    <cellStyle name="style1490859188164" xfId="25721" xr:uid="{00000000-0005-0000-0000-0000DF610000}"/>
    <cellStyle name="style1490859188242" xfId="25722" xr:uid="{00000000-0005-0000-0000-0000E0610000}"/>
    <cellStyle name="style1490859188336" xfId="25720" xr:uid="{00000000-0005-0000-0000-0000E1610000}"/>
    <cellStyle name="style1490859188414" xfId="25717" xr:uid="{00000000-0005-0000-0000-0000E2610000}"/>
    <cellStyle name="style1490859188492" xfId="25715" xr:uid="{00000000-0005-0000-0000-0000E3610000}"/>
    <cellStyle name="style1490859188586" xfId="25716" xr:uid="{00000000-0005-0000-0000-0000E4610000}"/>
    <cellStyle name="style1490859188664" xfId="25714" xr:uid="{00000000-0005-0000-0000-0000E5610000}"/>
    <cellStyle name="style1490859188742" xfId="25711" xr:uid="{00000000-0005-0000-0000-0000E6610000}"/>
    <cellStyle name="style1490859188836" xfId="25709" xr:uid="{00000000-0005-0000-0000-0000E7610000}"/>
    <cellStyle name="style1490859188914" xfId="25710" xr:uid="{00000000-0005-0000-0000-0000E8610000}"/>
    <cellStyle name="style1490859188992" xfId="25708" xr:uid="{00000000-0005-0000-0000-0000E9610000}"/>
    <cellStyle name="style1490859230670" xfId="25930" xr:uid="{00000000-0005-0000-0000-0000EA610000}"/>
    <cellStyle name="style1490859230795" xfId="25706" xr:uid="{00000000-0005-0000-0000-0000EB610000}"/>
    <cellStyle name="style1490859230920" xfId="25705" xr:uid="{00000000-0005-0000-0000-0000EC610000}"/>
    <cellStyle name="style1490859231029" xfId="25707" xr:uid="{00000000-0005-0000-0000-0000ED610000}"/>
    <cellStyle name="style1490859231139" xfId="25704" xr:uid="{00000000-0005-0000-0000-0000EE610000}"/>
    <cellStyle name="style1490859231248" xfId="25703" xr:uid="{00000000-0005-0000-0000-0000EF610000}"/>
    <cellStyle name="style1490859231420" xfId="25702" xr:uid="{00000000-0005-0000-0000-0000F0610000}"/>
    <cellStyle name="style1490859231545" xfId="25701" xr:uid="{00000000-0005-0000-0000-0000F1610000}"/>
    <cellStyle name="style1490859231639" xfId="25700" xr:uid="{00000000-0005-0000-0000-0000F2610000}"/>
    <cellStyle name="style1490859231732" xfId="25698" xr:uid="{00000000-0005-0000-0000-0000F3610000}"/>
    <cellStyle name="style1490859231842" xfId="25697" xr:uid="{00000000-0005-0000-0000-0000F4610000}"/>
    <cellStyle name="style1490859231967" xfId="25695" xr:uid="{00000000-0005-0000-0000-0000F5610000}"/>
    <cellStyle name="style1490859232076" xfId="25694" xr:uid="{00000000-0005-0000-0000-0000F6610000}"/>
    <cellStyle name="style1490859232208" xfId="25699" xr:uid="{00000000-0005-0000-0000-0000F7610000}"/>
    <cellStyle name="style1490859232304" xfId="25696" xr:uid="{00000000-0005-0000-0000-0000F8610000}"/>
    <cellStyle name="style1490859232386" xfId="25693" xr:uid="{00000000-0005-0000-0000-0000F9610000}"/>
    <cellStyle name="style1490859232479" xfId="25931" xr:uid="{00000000-0005-0000-0000-0000FA610000}"/>
    <cellStyle name="style1490859232589" xfId="25691" xr:uid="{00000000-0005-0000-0000-0000FB610000}"/>
    <cellStyle name="style1490859232698" xfId="25690" xr:uid="{00000000-0005-0000-0000-0000FC610000}"/>
    <cellStyle name="style1490859232792" xfId="25692" xr:uid="{00000000-0005-0000-0000-0000FD610000}"/>
    <cellStyle name="style1490859272985" xfId="25932" xr:uid="{00000000-0005-0000-0000-0000FE610000}"/>
    <cellStyle name="style1490859273126" xfId="25688" xr:uid="{00000000-0005-0000-0000-0000FF610000}"/>
    <cellStyle name="style1490859273219" xfId="25687" xr:uid="{00000000-0005-0000-0000-000000620000}"/>
    <cellStyle name="style1490859273344" xfId="25689" xr:uid="{00000000-0005-0000-0000-000001620000}"/>
    <cellStyle name="style1490859273438" xfId="25686" xr:uid="{00000000-0005-0000-0000-000002620000}"/>
    <cellStyle name="style1490859273516" xfId="25685" xr:uid="{00000000-0005-0000-0000-000003620000}"/>
    <cellStyle name="style1490859273594" xfId="25680" xr:uid="{00000000-0005-0000-0000-000004620000}"/>
    <cellStyle name="style1490859273688" xfId="25679" xr:uid="{00000000-0005-0000-0000-000005620000}"/>
    <cellStyle name="style1490859273782" xfId="25933" xr:uid="{00000000-0005-0000-0000-000006620000}"/>
    <cellStyle name="style1490859273876" xfId="25682" xr:uid="{00000000-0005-0000-0000-000007620000}"/>
    <cellStyle name="style1490859273954" xfId="25683" xr:uid="{00000000-0005-0000-0000-000008620000}"/>
    <cellStyle name="style1490859274048" xfId="25684" xr:uid="{00000000-0005-0000-0000-000009620000}"/>
    <cellStyle name="style1490859274142" xfId="25681" xr:uid="{00000000-0005-0000-0000-00000A620000}"/>
    <cellStyle name="style1490859274235" xfId="25678" xr:uid="{00000000-0005-0000-0000-00000B620000}"/>
    <cellStyle name="style1490859274329" xfId="25676" xr:uid="{00000000-0005-0000-0000-00000C620000}"/>
    <cellStyle name="style1490859274438" xfId="25677" xr:uid="{00000000-0005-0000-0000-00000D620000}"/>
    <cellStyle name="style1490859274532" xfId="25675" xr:uid="{00000000-0005-0000-0000-00000E620000}"/>
    <cellStyle name="style1490859274642" xfId="25674" xr:uid="{00000000-0005-0000-0000-00000F620000}"/>
    <cellStyle name="style1490859274735" xfId="25667" xr:uid="{00000000-0005-0000-0000-000010620000}"/>
    <cellStyle name="style1490859274845" xfId="25661" xr:uid="{00000000-0005-0000-0000-000011620000}"/>
    <cellStyle name="style1490859274939" xfId="25673" xr:uid="{00000000-0005-0000-0000-000012620000}"/>
    <cellStyle name="style1490859275032" xfId="25668" xr:uid="{00000000-0005-0000-0000-000013620000}"/>
    <cellStyle name="style1490859275126" xfId="25666" xr:uid="{00000000-0005-0000-0000-000014620000}"/>
    <cellStyle name="style1490859275204" xfId="25660" xr:uid="{00000000-0005-0000-0000-000015620000}"/>
    <cellStyle name="style1490859275298" xfId="25672" xr:uid="{00000000-0005-0000-0000-000016620000}"/>
    <cellStyle name="style1490859275392" xfId="25670" xr:uid="{00000000-0005-0000-0000-000017620000}"/>
    <cellStyle name="style1490859275485" xfId="25671" xr:uid="{00000000-0005-0000-0000-000018620000}"/>
    <cellStyle name="style1490859275579" xfId="25669" xr:uid="{00000000-0005-0000-0000-000019620000}"/>
    <cellStyle name="style1490859275689" xfId="25665" xr:uid="{00000000-0005-0000-0000-00001A620000}"/>
    <cellStyle name="style1490859275798" xfId="25663" xr:uid="{00000000-0005-0000-0000-00001B620000}"/>
    <cellStyle name="style1490859275892" xfId="25664" xr:uid="{00000000-0005-0000-0000-00001C620000}"/>
    <cellStyle name="style1490859276017" xfId="25662" xr:uid="{00000000-0005-0000-0000-00001D620000}"/>
    <cellStyle name="style1490859276142" xfId="25659" xr:uid="{00000000-0005-0000-0000-00001E620000}"/>
    <cellStyle name="style1490859276251" xfId="25657" xr:uid="{00000000-0005-0000-0000-00001F620000}"/>
    <cellStyle name="style1490859276345" xfId="25658" xr:uid="{00000000-0005-0000-0000-000020620000}"/>
    <cellStyle name="style1490859276455" xfId="25656" xr:uid="{00000000-0005-0000-0000-000021620000}"/>
    <cellStyle name="style1490859323863" xfId="25934" xr:uid="{00000000-0005-0000-0000-000022620000}"/>
    <cellStyle name="style1490859324019" xfId="25654" xr:uid="{00000000-0005-0000-0000-000023620000}"/>
    <cellStyle name="style1490859324160" xfId="25653" xr:uid="{00000000-0005-0000-0000-000024620000}"/>
    <cellStyle name="style1490859324301" xfId="25655" xr:uid="{00000000-0005-0000-0000-000025620000}"/>
    <cellStyle name="style1490859324457" xfId="25652" xr:uid="{00000000-0005-0000-0000-000026620000}"/>
    <cellStyle name="style1490859324566" xfId="25651" xr:uid="{00000000-0005-0000-0000-000027620000}"/>
    <cellStyle name="style1490859324691" xfId="25646" xr:uid="{00000000-0005-0000-0000-000028620000}"/>
    <cellStyle name="style1490859324848" xfId="25645" xr:uid="{00000000-0005-0000-0000-000029620000}"/>
    <cellStyle name="style1490859324988" xfId="25935" xr:uid="{00000000-0005-0000-0000-00002A620000}"/>
    <cellStyle name="style1490859325160" xfId="25648" xr:uid="{00000000-0005-0000-0000-00002B620000}"/>
    <cellStyle name="style1490859325285" xfId="25649" xr:uid="{00000000-0005-0000-0000-00002C620000}"/>
    <cellStyle name="style1490859325441" xfId="25650" xr:uid="{00000000-0005-0000-0000-00002D620000}"/>
    <cellStyle name="style1490859325598" xfId="25647" xr:uid="{00000000-0005-0000-0000-00002E620000}"/>
    <cellStyle name="style1490859325723" xfId="25644" xr:uid="{00000000-0005-0000-0000-00002F620000}"/>
    <cellStyle name="style1490859325879" xfId="25642" xr:uid="{00000000-0005-0000-0000-000030620000}"/>
    <cellStyle name="style1490859326040" xfId="25643" xr:uid="{00000000-0005-0000-0000-000031620000}"/>
    <cellStyle name="style1490859326196" xfId="25641" xr:uid="{00000000-0005-0000-0000-000032620000}"/>
    <cellStyle name="style1490859326321" xfId="25640" xr:uid="{00000000-0005-0000-0000-000033620000}"/>
    <cellStyle name="style1490859326477" xfId="25634" xr:uid="{00000000-0005-0000-0000-000034620000}"/>
    <cellStyle name="style1490859326587" xfId="25628" xr:uid="{00000000-0005-0000-0000-000035620000}"/>
    <cellStyle name="style1490859326712" xfId="25639" xr:uid="{00000000-0005-0000-0000-000036620000}"/>
    <cellStyle name="style1490859326837" xfId="25633" xr:uid="{00000000-0005-0000-0000-000037620000}"/>
    <cellStyle name="style1490859326977" xfId="25627" xr:uid="{00000000-0005-0000-0000-000038620000}"/>
    <cellStyle name="style1490859327102" xfId="25638" xr:uid="{00000000-0005-0000-0000-000039620000}"/>
    <cellStyle name="style1490859327227" xfId="25636" xr:uid="{00000000-0005-0000-0000-00003A620000}"/>
    <cellStyle name="style1490859327384" xfId="25637" xr:uid="{00000000-0005-0000-0000-00003B620000}"/>
    <cellStyle name="style1490859327509" xfId="25635" xr:uid="{00000000-0005-0000-0000-00003C620000}"/>
    <cellStyle name="style1490859327649" xfId="25632" xr:uid="{00000000-0005-0000-0000-00003D620000}"/>
    <cellStyle name="style1490859327774" xfId="25630" xr:uid="{00000000-0005-0000-0000-00003E620000}"/>
    <cellStyle name="style1490859327899" xfId="25631" xr:uid="{00000000-0005-0000-0000-00003F620000}"/>
    <cellStyle name="style1490859328024" xfId="25629" xr:uid="{00000000-0005-0000-0000-000040620000}"/>
    <cellStyle name="style1490859328165" xfId="25626" xr:uid="{00000000-0005-0000-0000-000041620000}"/>
    <cellStyle name="style1490859328290" xfId="25624" xr:uid="{00000000-0005-0000-0000-000042620000}"/>
    <cellStyle name="style1490859328399" xfId="25625" xr:uid="{00000000-0005-0000-0000-000043620000}"/>
    <cellStyle name="style1490859328524" xfId="25623" xr:uid="{00000000-0005-0000-0000-000044620000}"/>
    <cellStyle name="style1490866780925" xfId="25936" xr:uid="{00000000-0005-0000-0000-000045620000}"/>
    <cellStyle name="style1490866781096" xfId="25937" xr:uid="{00000000-0005-0000-0000-000046620000}"/>
    <cellStyle name="style1490866781221" xfId="25938" xr:uid="{00000000-0005-0000-0000-000047620000}"/>
    <cellStyle name="style1490866781346" xfId="25939" xr:uid="{00000000-0005-0000-0000-000048620000}"/>
    <cellStyle name="style1490866781487" xfId="25940" xr:uid="{00000000-0005-0000-0000-000049620000}"/>
    <cellStyle name="style1490866781643" xfId="25941" xr:uid="{00000000-0005-0000-0000-00004A620000}"/>
    <cellStyle name="style1490866781784" xfId="25942" xr:uid="{00000000-0005-0000-0000-00004B620000}"/>
    <cellStyle name="style1490866781909" xfId="25943" xr:uid="{00000000-0005-0000-0000-00004C620000}"/>
    <cellStyle name="style1490866782018" xfId="25944" xr:uid="{00000000-0005-0000-0000-00004D620000}"/>
    <cellStyle name="style1490866782143" xfId="25945" xr:uid="{00000000-0005-0000-0000-00004E620000}"/>
    <cellStyle name="style1490866782300" xfId="25946" xr:uid="{00000000-0005-0000-0000-00004F620000}"/>
    <cellStyle name="style1490866782425" xfId="25947" xr:uid="{00000000-0005-0000-0000-000050620000}"/>
    <cellStyle name="style1490866782503" xfId="25948" xr:uid="{00000000-0005-0000-0000-000051620000}"/>
    <cellStyle name="style1490866782612" xfId="25949" xr:uid="{00000000-0005-0000-0000-000052620000}"/>
    <cellStyle name="style1490866782722" xfId="25950" xr:uid="{00000000-0005-0000-0000-000053620000}"/>
    <cellStyle name="style1490866782831" xfId="25951" xr:uid="{00000000-0005-0000-0000-000054620000}"/>
    <cellStyle name="style1490866782987" xfId="25952" xr:uid="{00000000-0005-0000-0000-000055620000}"/>
    <cellStyle name="style1490866783097" xfId="25953" xr:uid="{00000000-0005-0000-0000-000056620000}"/>
    <cellStyle name="style1490866783237" xfId="25954" xr:uid="{00000000-0005-0000-0000-000057620000}"/>
    <cellStyle name="style1490866783362" xfId="25955" xr:uid="{00000000-0005-0000-0000-000058620000}"/>
    <cellStyle name="style1490866783472" xfId="25956" xr:uid="{00000000-0005-0000-0000-000059620000}"/>
    <cellStyle name="style1490866783597" xfId="25957" xr:uid="{00000000-0005-0000-0000-00005A620000}"/>
    <cellStyle name="style1490866783722" xfId="25958" xr:uid="{00000000-0005-0000-0000-00005B620000}"/>
    <cellStyle name="style1490866783831" xfId="25959" xr:uid="{00000000-0005-0000-0000-00005C620000}"/>
    <cellStyle name="style1490866783940" xfId="25960" xr:uid="{00000000-0005-0000-0000-00005D620000}"/>
    <cellStyle name="style1490866784050" xfId="25961" xr:uid="{00000000-0005-0000-0000-00005E620000}"/>
    <cellStyle name="style1490866784160" xfId="25962" xr:uid="{00000000-0005-0000-0000-00005F620000}"/>
    <cellStyle name="style1490866784253" xfId="25963" xr:uid="{00000000-0005-0000-0000-000060620000}"/>
    <cellStyle name="style1490866784441" xfId="25964" xr:uid="{00000000-0005-0000-0000-000061620000}"/>
    <cellStyle name="style1490866784550" xfId="25965" xr:uid="{00000000-0005-0000-0000-000062620000}"/>
    <cellStyle name="style1490866784753" xfId="25966" xr:uid="{00000000-0005-0000-0000-000063620000}"/>
    <cellStyle name="style1490866784863" xfId="25967" xr:uid="{00000000-0005-0000-0000-000064620000}"/>
    <cellStyle name="style1490866830440" xfId="25968" xr:uid="{00000000-0005-0000-0000-000065620000}"/>
    <cellStyle name="style1490866830550" xfId="25969" xr:uid="{00000000-0005-0000-0000-000066620000}"/>
    <cellStyle name="style1490866830644" xfId="25970" xr:uid="{00000000-0005-0000-0000-000067620000}"/>
    <cellStyle name="style1490866830753" xfId="25971" xr:uid="{00000000-0005-0000-0000-000068620000}"/>
    <cellStyle name="style1490866830847" xfId="25972" xr:uid="{00000000-0005-0000-0000-000069620000}"/>
    <cellStyle name="style1490866830940" xfId="25973" xr:uid="{00000000-0005-0000-0000-00006A620000}"/>
    <cellStyle name="style1490866831034" xfId="25974" xr:uid="{00000000-0005-0000-0000-00006B620000}"/>
    <cellStyle name="style1490866831144" xfId="25975" xr:uid="{00000000-0005-0000-0000-00006C620000}"/>
    <cellStyle name="style1490866831222" xfId="25976" xr:uid="{00000000-0005-0000-0000-00006D620000}"/>
    <cellStyle name="style1490866831331" xfId="25977" xr:uid="{00000000-0005-0000-0000-00006E620000}"/>
    <cellStyle name="style1490866831456" xfId="25978" xr:uid="{00000000-0005-0000-0000-00006F620000}"/>
    <cellStyle name="style1490866831550" xfId="25979" xr:uid="{00000000-0005-0000-0000-000070620000}"/>
    <cellStyle name="style1490866831644" xfId="25980" xr:uid="{00000000-0005-0000-0000-000071620000}"/>
    <cellStyle name="style1490866831753" xfId="25981" xr:uid="{00000000-0005-0000-0000-000072620000}"/>
    <cellStyle name="style1490866831847" xfId="25982" xr:uid="{00000000-0005-0000-0000-000073620000}"/>
    <cellStyle name="style1490866831972" xfId="25983" xr:uid="{00000000-0005-0000-0000-000074620000}"/>
    <cellStyle name="style1490866832081" xfId="25984" xr:uid="{00000000-0005-0000-0000-000075620000}"/>
    <cellStyle name="style1490866832191" xfId="25985" xr:uid="{00000000-0005-0000-0000-000076620000}"/>
    <cellStyle name="style1490866832285" xfId="25986" xr:uid="{00000000-0005-0000-0000-000077620000}"/>
    <cellStyle name="style1490866832378" xfId="25987" xr:uid="{00000000-0005-0000-0000-000078620000}"/>
    <cellStyle name="style1490866832472" xfId="25988" xr:uid="{00000000-0005-0000-0000-000079620000}"/>
    <cellStyle name="style1490866832566" xfId="25989" xr:uid="{00000000-0005-0000-0000-00007A620000}"/>
    <cellStyle name="style1490866832675" xfId="25990" xr:uid="{00000000-0005-0000-0000-00007B620000}"/>
    <cellStyle name="style1490866832769" xfId="25991" xr:uid="{00000000-0005-0000-0000-00007C620000}"/>
    <cellStyle name="style1490866832847" xfId="25992" xr:uid="{00000000-0005-0000-0000-00007D620000}"/>
    <cellStyle name="style1490866832957" xfId="25993" xr:uid="{00000000-0005-0000-0000-00007E620000}"/>
    <cellStyle name="style1490866833050" xfId="25994" xr:uid="{00000000-0005-0000-0000-00007F620000}"/>
    <cellStyle name="style1490866833144" xfId="25995" xr:uid="{00000000-0005-0000-0000-000080620000}"/>
    <cellStyle name="style1490866833238" xfId="25996" xr:uid="{00000000-0005-0000-0000-000081620000}"/>
    <cellStyle name="style1490866833378" xfId="25997" xr:uid="{00000000-0005-0000-0000-000082620000}"/>
    <cellStyle name="style1490866833457" xfId="25998" xr:uid="{00000000-0005-0000-0000-000083620000}"/>
    <cellStyle name="style1490866875602" xfId="25999" xr:uid="{00000000-0005-0000-0000-000084620000}"/>
    <cellStyle name="style1490866875712" xfId="26000" xr:uid="{00000000-0005-0000-0000-000085620000}"/>
    <cellStyle name="style1490866875837" xfId="26001" xr:uid="{00000000-0005-0000-0000-000086620000}"/>
    <cellStyle name="style1490866875930" xfId="26002" xr:uid="{00000000-0005-0000-0000-000087620000}"/>
    <cellStyle name="style1490866876024" xfId="26003" xr:uid="{00000000-0005-0000-0000-000088620000}"/>
    <cellStyle name="style1490866876118" xfId="26004" xr:uid="{00000000-0005-0000-0000-000089620000}"/>
    <cellStyle name="style1490866876212" xfId="26005" xr:uid="{00000000-0005-0000-0000-00008A620000}"/>
    <cellStyle name="style1490866876306" xfId="26006" xr:uid="{00000000-0005-0000-0000-00008B620000}"/>
    <cellStyle name="style1490866876384" xfId="26007" xr:uid="{00000000-0005-0000-0000-00008C620000}"/>
    <cellStyle name="style1490866876478" xfId="26008" xr:uid="{00000000-0005-0000-0000-00008D620000}"/>
    <cellStyle name="style1490866876587" xfId="26009" xr:uid="{00000000-0005-0000-0000-00008E620000}"/>
    <cellStyle name="style1490866876681" xfId="26010" xr:uid="{00000000-0005-0000-0000-00008F620000}"/>
    <cellStyle name="style1490866876759" xfId="26011" xr:uid="{00000000-0005-0000-0000-000090620000}"/>
    <cellStyle name="style1490866876868" xfId="26012" xr:uid="{00000000-0005-0000-0000-000091620000}"/>
    <cellStyle name="style1490866876962" xfId="26013" xr:uid="{00000000-0005-0000-0000-000092620000}"/>
    <cellStyle name="style1490866877056" xfId="26014" xr:uid="{00000000-0005-0000-0000-000093620000}"/>
    <cellStyle name="style1490866877181" xfId="26015" xr:uid="{00000000-0005-0000-0000-000094620000}"/>
    <cellStyle name="style1490866877275" xfId="26016" xr:uid="{00000000-0005-0000-0000-000095620000}"/>
    <cellStyle name="style1490866877353" xfId="26017" xr:uid="{00000000-0005-0000-0000-000096620000}"/>
    <cellStyle name="style1490866877462" xfId="26018" xr:uid="{00000000-0005-0000-0000-000097620000}"/>
    <cellStyle name="style1490866877556" xfId="26019" xr:uid="{00000000-0005-0000-0000-000098620000}"/>
    <cellStyle name="style1490866877650" xfId="26020" xr:uid="{00000000-0005-0000-0000-000099620000}"/>
    <cellStyle name="style1490866877743" xfId="26021" xr:uid="{00000000-0005-0000-0000-00009A620000}"/>
    <cellStyle name="style1490866877837" xfId="26022" xr:uid="{00000000-0005-0000-0000-00009B620000}"/>
    <cellStyle name="style1490866877946" xfId="26023" xr:uid="{00000000-0005-0000-0000-00009C620000}"/>
    <cellStyle name="style1490866878056" xfId="26024" xr:uid="{00000000-0005-0000-0000-00009D620000}"/>
    <cellStyle name="style1490866878165" xfId="26025" xr:uid="{00000000-0005-0000-0000-00009E620000}"/>
    <cellStyle name="style1490866878259" xfId="26026" xr:uid="{00000000-0005-0000-0000-00009F620000}"/>
    <cellStyle name="style1490866878337" xfId="26027" xr:uid="{00000000-0005-0000-0000-0000A0620000}"/>
    <cellStyle name="style1490866878431" xfId="26028" xr:uid="{00000000-0005-0000-0000-0000A1620000}"/>
    <cellStyle name="style1490866878525" xfId="26029" xr:uid="{00000000-0005-0000-0000-0000A2620000}"/>
    <cellStyle name="style1490866878665" xfId="26030" xr:uid="{00000000-0005-0000-0000-0000A3620000}"/>
    <cellStyle name="style1490866878759" xfId="26031" xr:uid="{00000000-0005-0000-0000-0000A4620000}"/>
    <cellStyle name="style1490866953034" xfId="22347" xr:uid="{00000000-0005-0000-0000-0000A5620000}"/>
    <cellStyle name="style1490866953175" xfId="22348" xr:uid="{00000000-0005-0000-0000-0000A6620000}"/>
    <cellStyle name="style1490866953268" xfId="21894" xr:uid="{00000000-0005-0000-0000-0000A7620000}"/>
    <cellStyle name="style1490866953394" xfId="21927" xr:uid="{00000000-0005-0000-0000-0000A8620000}"/>
    <cellStyle name="style1490866953503" xfId="22349" xr:uid="{00000000-0005-0000-0000-0000A9620000}"/>
    <cellStyle name="style1490866953612" xfId="21897" xr:uid="{00000000-0005-0000-0000-0000AA620000}"/>
    <cellStyle name="style1490866953722" xfId="22350" xr:uid="{00000000-0005-0000-0000-0000AB620000}"/>
    <cellStyle name="style1490866953831" xfId="21900" xr:uid="{00000000-0005-0000-0000-0000AC620000}"/>
    <cellStyle name="style1490866953909" xfId="21903" xr:uid="{00000000-0005-0000-0000-0000AD620000}"/>
    <cellStyle name="style1490866954034" xfId="21909" xr:uid="{00000000-0005-0000-0000-0000AE620000}"/>
    <cellStyle name="style1490866954175" xfId="21915" xr:uid="{00000000-0005-0000-0000-0000AF620000}"/>
    <cellStyle name="style1490866954269" xfId="21904" xr:uid="{00000000-0005-0000-0000-0000B0620000}"/>
    <cellStyle name="style1490866954347" xfId="21910" xr:uid="{00000000-0005-0000-0000-0000B1620000}"/>
    <cellStyle name="style1490866954456" xfId="21916" xr:uid="{00000000-0005-0000-0000-0000B2620000}"/>
    <cellStyle name="style1490866954534" xfId="21960" xr:uid="{00000000-0005-0000-0000-0000B3620000}"/>
    <cellStyle name="style1490866954706" xfId="21921" xr:uid="{00000000-0005-0000-0000-0000B4620000}"/>
    <cellStyle name="style1490866954816" xfId="21924" xr:uid="{00000000-0005-0000-0000-0000B5620000}"/>
    <cellStyle name="style1490866954894" xfId="22351" xr:uid="{00000000-0005-0000-0000-0000B6620000}"/>
    <cellStyle name="style1490866955019" xfId="22352" xr:uid="{00000000-0005-0000-0000-0000B7620000}"/>
    <cellStyle name="style1490866955128" xfId="21929" xr:uid="{00000000-0005-0000-0000-0000B8620000}"/>
    <cellStyle name="style1490866955237" xfId="21930" xr:uid="{00000000-0005-0000-0000-0000B9620000}"/>
    <cellStyle name="style1490866955347" xfId="21928" xr:uid="{00000000-0005-0000-0000-0000BA620000}"/>
    <cellStyle name="style1490866955472" xfId="21931" xr:uid="{00000000-0005-0000-0000-0000BB620000}"/>
    <cellStyle name="style1490866955581" xfId="21932" xr:uid="{00000000-0005-0000-0000-0000BC620000}"/>
    <cellStyle name="style1490866955675" xfId="21933" xr:uid="{00000000-0005-0000-0000-0000BD620000}"/>
    <cellStyle name="style1490866955785" xfId="22353" xr:uid="{00000000-0005-0000-0000-0000BE620000}"/>
    <cellStyle name="style1490866955894" xfId="21934" xr:uid="{00000000-0005-0000-0000-0000BF620000}"/>
    <cellStyle name="style1490866955972" xfId="21935" xr:uid="{00000000-0005-0000-0000-0000C0620000}"/>
    <cellStyle name="style1490866956082" xfId="21936" xr:uid="{00000000-0005-0000-0000-0000C1620000}"/>
    <cellStyle name="style1490866956191" xfId="21937" xr:uid="{00000000-0005-0000-0000-0000C2620000}"/>
    <cellStyle name="style1490866956347" xfId="21961" xr:uid="{00000000-0005-0000-0000-0000C3620000}"/>
    <cellStyle name="style1490866956425" xfId="21962" xr:uid="{00000000-0005-0000-0000-0000C4620000}"/>
    <cellStyle name="style1490867004230" xfId="22354" xr:uid="{00000000-0005-0000-0000-0000C5620000}"/>
    <cellStyle name="style1490867004323" xfId="22355" xr:uid="{00000000-0005-0000-0000-0000C6620000}"/>
    <cellStyle name="style1490867004417" xfId="21895" xr:uid="{00000000-0005-0000-0000-0000C7620000}"/>
    <cellStyle name="style1490867004511" xfId="21938" xr:uid="{00000000-0005-0000-0000-0000C8620000}"/>
    <cellStyle name="style1490867004605" xfId="22356" xr:uid="{00000000-0005-0000-0000-0000C9620000}"/>
    <cellStyle name="style1490867004698" xfId="21898" xr:uid="{00000000-0005-0000-0000-0000CA620000}"/>
    <cellStyle name="style1490867004792" xfId="22357" xr:uid="{00000000-0005-0000-0000-0000CB620000}"/>
    <cellStyle name="style1490867004886" xfId="21901" xr:uid="{00000000-0005-0000-0000-0000CC620000}"/>
    <cellStyle name="style1490867004964" xfId="21905" xr:uid="{00000000-0005-0000-0000-0000CD620000}"/>
    <cellStyle name="style1490867005058" xfId="21911" xr:uid="{00000000-0005-0000-0000-0000CE620000}"/>
    <cellStyle name="style1490867005167" xfId="21917" xr:uid="{00000000-0005-0000-0000-0000CF620000}"/>
    <cellStyle name="style1490867005292" xfId="21906" xr:uid="{00000000-0005-0000-0000-0000D0620000}"/>
    <cellStyle name="style1490867005370" xfId="21912" xr:uid="{00000000-0005-0000-0000-0000D1620000}"/>
    <cellStyle name="style1490867005449" xfId="21918" xr:uid="{00000000-0005-0000-0000-0000D2620000}"/>
    <cellStyle name="style1490867005542" xfId="21963" xr:uid="{00000000-0005-0000-0000-0000D3620000}"/>
    <cellStyle name="style1490867005620" xfId="21922" xr:uid="{00000000-0005-0000-0000-0000D4620000}"/>
    <cellStyle name="style1490867005730" xfId="21926" xr:uid="{00000000-0005-0000-0000-0000D5620000}"/>
    <cellStyle name="style1490867005855" xfId="22358" xr:uid="{00000000-0005-0000-0000-0000D6620000}"/>
    <cellStyle name="style1490867005980" xfId="22359" xr:uid="{00000000-0005-0000-0000-0000D7620000}"/>
    <cellStyle name="style1490867006058" xfId="21940" xr:uid="{00000000-0005-0000-0000-0000D8620000}"/>
    <cellStyle name="style1490867006152" xfId="21941" xr:uid="{00000000-0005-0000-0000-0000D9620000}"/>
    <cellStyle name="style1490867006245" xfId="21939" xr:uid="{00000000-0005-0000-0000-0000DA620000}"/>
    <cellStyle name="style1490867006339" xfId="21942" xr:uid="{00000000-0005-0000-0000-0000DB620000}"/>
    <cellStyle name="style1490867006433" xfId="21943" xr:uid="{00000000-0005-0000-0000-0000DC620000}"/>
    <cellStyle name="style1490867006527" xfId="21944" xr:uid="{00000000-0005-0000-0000-0000DD620000}"/>
    <cellStyle name="style1490867006621" xfId="22360" xr:uid="{00000000-0005-0000-0000-0000DE620000}"/>
    <cellStyle name="style1490867006699" xfId="21945" xr:uid="{00000000-0005-0000-0000-0000DF620000}"/>
    <cellStyle name="style1490867006777" xfId="21946" xr:uid="{00000000-0005-0000-0000-0000E0620000}"/>
    <cellStyle name="style1490867006871" xfId="21947" xr:uid="{00000000-0005-0000-0000-0000E1620000}"/>
    <cellStyle name="style1490867006964" xfId="21948" xr:uid="{00000000-0005-0000-0000-0000E2620000}"/>
    <cellStyle name="style1490867007105" xfId="21964" xr:uid="{00000000-0005-0000-0000-0000E3620000}"/>
    <cellStyle name="style1490867007183" xfId="21965" xr:uid="{00000000-0005-0000-0000-0000E4620000}"/>
    <cellStyle name="style1490867054963" xfId="22361" xr:uid="{00000000-0005-0000-0000-0000E5620000}"/>
    <cellStyle name="style1490867055057" xfId="22362" xr:uid="{00000000-0005-0000-0000-0000E6620000}"/>
    <cellStyle name="style1490867055151" xfId="21896" xr:uid="{00000000-0005-0000-0000-0000E7620000}"/>
    <cellStyle name="style1490867055244" xfId="21949" xr:uid="{00000000-0005-0000-0000-0000E8620000}"/>
    <cellStyle name="style1490867055338" xfId="22363" xr:uid="{00000000-0005-0000-0000-0000E9620000}"/>
    <cellStyle name="style1490867055432" xfId="21899" xr:uid="{00000000-0005-0000-0000-0000EA620000}"/>
    <cellStyle name="style1490867055526" xfId="22364" xr:uid="{00000000-0005-0000-0000-0000EB620000}"/>
    <cellStyle name="style1490867055619" xfId="21902" xr:uid="{00000000-0005-0000-0000-0000EC620000}"/>
    <cellStyle name="style1490867055698" xfId="21907" xr:uid="{00000000-0005-0000-0000-0000ED620000}"/>
    <cellStyle name="style1490867055807" xfId="21913" xr:uid="{00000000-0005-0000-0000-0000EE620000}"/>
    <cellStyle name="style1490867055916" xfId="21919" xr:uid="{00000000-0005-0000-0000-0000EF620000}"/>
    <cellStyle name="style1490867056010" xfId="21908" xr:uid="{00000000-0005-0000-0000-0000F0620000}"/>
    <cellStyle name="style1490867056088" xfId="21914" xr:uid="{00000000-0005-0000-0000-0000F1620000}"/>
    <cellStyle name="style1490867056182" xfId="21920" xr:uid="{00000000-0005-0000-0000-0000F2620000}"/>
    <cellStyle name="style1490867056260" xfId="21966" xr:uid="{00000000-0005-0000-0000-0000F3620000}"/>
    <cellStyle name="style1490867056416" xfId="21923" xr:uid="{00000000-0005-0000-0000-0000F4620000}"/>
    <cellStyle name="style1490867056526" xfId="21925" xr:uid="{00000000-0005-0000-0000-0000F5620000}"/>
    <cellStyle name="style1490867056620" xfId="22365" xr:uid="{00000000-0005-0000-0000-0000F6620000}"/>
    <cellStyle name="style1490867056713" xfId="22366" xr:uid="{00000000-0005-0000-0000-0000F7620000}"/>
    <cellStyle name="style1490867056807" xfId="21951" xr:uid="{00000000-0005-0000-0000-0000F8620000}"/>
    <cellStyle name="style1490867056901" xfId="21952" xr:uid="{00000000-0005-0000-0000-0000F9620000}"/>
    <cellStyle name="style1490867056995" xfId="21950" xr:uid="{00000000-0005-0000-0000-0000FA620000}"/>
    <cellStyle name="style1490867057088" xfId="21953" xr:uid="{00000000-0005-0000-0000-0000FB620000}"/>
    <cellStyle name="style1490867057166" xfId="21954" xr:uid="{00000000-0005-0000-0000-0000FC620000}"/>
    <cellStyle name="style1490867057260" xfId="21955" xr:uid="{00000000-0005-0000-0000-0000FD620000}"/>
    <cellStyle name="style1490867057370" xfId="22367" xr:uid="{00000000-0005-0000-0000-0000FE620000}"/>
    <cellStyle name="style1490867057464" xfId="21956" xr:uid="{00000000-0005-0000-0000-0000FF620000}"/>
    <cellStyle name="style1490867057542" xfId="21957" xr:uid="{00000000-0005-0000-0000-000000630000}"/>
    <cellStyle name="style1490867057636" xfId="21958" xr:uid="{00000000-0005-0000-0000-000001630000}"/>
    <cellStyle name="style1490867057730" xfId="21959" xr:uid="{00000000-0005-0000-0000-000002630000}"/>
    <cellStyle name="style1490867057855" xfId="21967" xr:uid="{00000000-0005-0000-0000-000003630000}"/>
    <cellStyle name="style1490867057933" xfId="21968" xr:uid="{00000000-0005-0000-0000-000004630000}"/>
    <cellStyle name="style1490867097550" xfId="21626" xr:uid="{00000000-0005-0000-0000-000005630000}"/>
    <cellStyle name="style1490867097660" xfId="21627" xr:uid="{00000000-0005-0000-0000-000006630000}"/>
    <cellStyle name="style1490867097753" xfId="21632" xr:uid="{00000000-0005-0000-0000-000007630000}"/>
    <cellStyle name="style1490867097863" xfId="21633" xr:uid="{00000000-0005-0000-0000-000008630000}"/>
    <cellStyle name="style1490867097956" xfId="22368" xr:uid="{00000000-0005-0000-0000-000009630000}"/>
    <cellStyle name="style1490867098050" xfId="21629" xr:uid="{00000000-0005-0000-0000-00000A630000}"/>
    <cellStyle name="style1490867098144" xfId="21630" xr:uid="{00000000-0005-0000-0000-00000B630000}"/>
    <cellStyle name="style1490867098253" xfId="21628" xr:uid="{00000000-0005-0000-0000-00000C630000}"/>
    <cellStyle name="style1490867098347" xfId="21631" xr:uid="{00000000-0005-0000-0000-00000D630000}"/>
    <cellStyle name="style1490867098441" xfId="21634" xr:uid="{00000000-0005-0000-0000-00000E630000}"/>
    <cellStyle name="style1490867098550" xfId="21635" xr:uid="{00000000-0005-0000-0000-00000F630000}"/>
    <cellStyle name="style1490867098644" xfId="21636" xr:uid="{00000000-0005-0000-0000-000010630000}"/>
    <cellStyle name="style1490867098753" xfId="21637" xr:uid="{00000000-0005-0000-0000-000011630000}"/>
    <cellStyle name="style1490867098831" xfId="21638" xr:uid="{00000000-0005-0000-0000-000012630000}"/>
    <cellStyle name="style1490867098957" xfId="21644" xr:uid="{00000000-0005-0000-0000-000013630000}"/>
    <cellStyle name="style1490867099082" xfId="21639" xr:uid="{00000000-0005-0000-0000-000014630000}"/>
    <cellStyle name="style1490867099238" xfId="21645" xr:uid="{00000000-0005-0000-0000-000015630000}"/>
    <cellStyle name="style1490867099347" xfId="21650" xr:uid="{00000000-0005-0000-0000-000016630000}"/>
    <cellStyle name="style1490867099457" xfId="21651" xr:uid="{00000000-0005-0000-0000-000017630000}"/>
    <cellStyle name="style1490867099566" xfId="21640" xr:uid="{00000000-0005-0000-0000-000018630000}"/>
    <cellStyle name="style1490867099675" xfId="21641" xr:uid="{00000000-0005-0000-0000-000019630000}"/>
    <cellStyle name="style1490867099785" xfId="21642" xr:uid="{00000000-0005-0000-0000-00001A630000}"/>
    <cellStyle name="style1490867099878" xfId="21643" xr:uid="{00000000-0005-0000-0000-00001B630000}"/>
    <cellStyle name="style1490867100019" xfId="21646" xr:uid="{00000000-0005-0000-0000-00001C630000}"/>
    <cellStyle name="style1490867100160" xfId="21647" xr:uid="{00000000-0005-0000-0000-00001D630000}"/>
    <cellStyle name="style1490867100285" xfId="21648" xr:uid="{00000000-0005-0000-0000-00001E630000}"/>
    <cellStyle name="style1490867100394" xfId="21649" xr:uid="{00000000-0005-0000-0000-00001F630000}"/>
    <cellStyle name="style1490867100504" xfId="21652" xr:uid="{00000000-0005-0000-0000-000020630000}"/>
    <cellStyle name="style1490867100613" xfId="22369" xr:uid="{00000000-0005-0000-0000-000021630000}"/>
    <cellStyle name="style1490867100722" xfId="22370" xr:uid="{00000000-0005-0000-0000-000022630000}"/>
    <cellStyle name="style1490867100832" xfId="22371" xr:uid="{00000000-0005-0000-0000-000023630000}"/>
    <cellStyle name="style1490867139776" xfId="21653" xr:uid="{00000000-0005-0000-0000-000024630000}"/>
    <cellStyle name="style1490867139870" xfId="21654" xr:uid="{00000000-0005-0000-0000-000025630000}"/>
    <cellStyle name="style1490867139964" xfId="21659" xr:uid="{00000000-0005-0000-0000-000026630000}"/>
    <cellStyle name="style1490867140058" xfId="21660" xr:uid="{00000000-0005-0000-0000-000027630000}"/>
    <cellStyle name="style1490867140152" xfId="22372" xr:uid="{00000000-0005-0000-0000-000028630000}"/>
    <cellStyle name="style1490867140245" xfId="21656" xr:uid="{00000000-0005-0000-0000-000029630000}"/>
    <cellStyle name="style1490867140323" xfId="21657" xr:uid="{00000000-0005-0000-0000-00002A630000}"/>
    <cellStyle name="style1490867140417" xfId="21655" xr:uid="{00000000-0005-0000-0000-00002B630000}"/>
    <cellStyle name="style1490867140511" xfId="21658" xr:uid="{00000000-0005-0000-0000-00002C630000}"/>
    <cellStyle name="style1490867140620" xfId="21661" xr:uid="{00000000-0005-0000-0000-00002D630000}"/>
    <cellStyle name="style1490867140714" xfId="21662" xr:uid="{00000000-0005-0000-0000-00002E630000}"/>
    <cellStyle name="style1490867140808" xfId="21663" xr:uid="{00000000-0005-0000-0000-00002F630000}"/>
    <cellStyle name="style1490867140902" xfId="21664" xr:uid="{00000000-0005-0000-0000-000030630000}"/>
    <cellStyle name="style1490867140995" xfId="21665" xr:uid="{00000000-0005-0000-0000-000031630000}"/>
    <cellStyle name="style1490867141105" xfId="21671" xr:uid="{00000000-0005-0000-0000-000032630000}"/>
    <cellStyle name="style1490867141199" xfId="21666" xr:uid="{00000000-0005-0000-0000-000033630000}"/>
    <cellStyle name="style1490867141292" xfId="21672" xr:uid="{00000000-0005-0000-0000-000034630000}"/>
    <cellStyle name="style1490867141433" xfId="21677" xr:uid="{00000000-0005-0000-0000-000035630000}"/>
    <cellStyle name="style1490867141542" xfId="21678" xr:uid="{00000000-0005-0000-0000-000036630000}"/>
    <cellStyle name="style1490867141636" xfId="21667" xr:uid="{00000000-0005-0000-0000-000037630000}"/>
    <cellStyle name="style1490867141730" xfId="21668" xr:uid="{00000000-0005-0000-0000-000038630000}"/>
    <cellStyle name="style1490867141824" xfId="21669" xr:uid="{00000000-0005-0000-0000-000039630000}"/>
    <cellStyle name="style1490867141917" xfId="21670" xr:uid="{00000000-0005-0000-0000-00003A630000}"/>
    <cellStyle name="style1490867142011" xfId="21673" xr:uid="{00000000-0005-0000-0000-00003B630000}"/>
    <cellStyle name="style1490867142105" xfId="21674" xr:uid="{00000000-0005-0000-0000-00003C630000}"/>
    <cellStyle name="style1490867142183" xfId="21675" xr:uid="{00000000-0005-0000-0000-00003D630000}"/>
    <cellStyle name="style1490867142277" xfId="21676" xr:uid="{00000000-0005-0000-0000-00003E630000}"/>
    <cellStyle name="style1490867142433" xfId="21679" xr:uid="{00000000-0005-0000-0000-00003F630000}"/>
    <cellStyle name="style1490867142527" xfId="21680" xr:uid="{00000000-0005-0000-0000-000040630000}"/>
    <cellStyle name="style1490867142621" xfId="21681" xr:uid="{00000000-0005-0000-0000-000041630000}"/>
    <cellStyle name="style1490867142714" xfId="21682" xr:uid="{00000000-0005-0000-0000-000042630000}"/>
    <cellStyle name="style1490867142839" xfId="21683" xr:uid="{00000000-0005-0000-0000-000043630000}"/>
    <cellStyle name="style1490867142933" xfId="21684" xr:uid="{00000000-0005-0000-0000-000044630000}"/>
    <cellStyle name="style1490867143011" xfId="21685" xr:uid="{00000000-0005-0000-0000-000045630000}"/>
    <cellStyle name="style1490867143089" xfId="21686" xr:uid="{00000000-0005-0000-0000-000046630000}"/>
    <cellStyle name="style1490867143167" xfId="21687" xr:uid="{00000000-0005-0000-0000-000047630000}"/>
    <cellStyle name="style1490867143246" xfId="21688" xr:uid="{00000000-0005-0000-0000-000048630000}"/>
    <cellStyle name="style1490867143324" xfId="21689" xr:uid="{00000000-0005-0000-0000-000049630000}"/>
    <cellStyle name="style1490867143402" xfId="21690" xr:uid="{00000000-0005-0000-0000-00004A630000}"/>
    <cellStyle name="style1490867143558" xfId="21691" xr:uid="{00000000-0005-0000-0000-00004B630000}"/>
    <cellStyle name="style1490867143637" xfId="21692" xr:uid="{00000000-0005-0000-0000-00004C630000}"/>
    <cellStyle name="style1490867143715" xfId="21693" xr:uid="{00000000-0005-0000-0000-00004D630000}"/>
    <cellStyle name="style1490867143793" xfId="21694" xr:uid="{00000000-0005-0000-0000-00004E630000}"/>
    <cellStyle name="style1490867182506" xfId="21695" xr:uid="{00000000-0005-0000-0000-00004F630000}"/>
    <cellStyle name="style1490867182600" xfId="21696" xr:uid="{00000000-0005-0000-0000-000050630000}"/>
    <cellStyle name="style1490867182694" xfId="21701" xr:uid="{00000000-0005-0000-0000-000051630000}"/>
    <cellStyle name="style1490867182788" xfId="21702" xr:uid="{00000000-0005-0000-0000-000052630000}"/>
    <cellStyle name="style1490867182881" xfId="22373" xr:uid="{00000000-0005-0000-0000-000053630000}"/>
    <cellStyle name="style1490867182959" xfId="21698" xr:uid="{00000000-0005-0000-0000-000054630000}"/>
    <cellStyle name="style1490867183053" xfId="21699" xr:uid="{00000000-0005-0000-0000-000055630000}"/>
    <cellStyle name="style1490867183147" xfId="21697" xr:uid="{00000000-0005-0000-0000-000056630000}"/>
    <cellStyle name="style1490867183256" xfId="21700" xr:uid="{00000000-0005-0000-0000-000057630000}"/>
    <cellStyle name="style1490867183350" xfId="21703" xr:uid="{00000000-0005-0000-0000-000058630000}"/>
    <cellStyle name="style1490867183444" xfId="21704" xr:uid="{00000000-0005-0000-0000-000059630000}"/>
    <cellStyle name="style1490867183553" xfId="21705" xr:uid="{00000000-0005-0000-0000-00005A630000}"/>
    <cellStyle name="style1490867183647" xfId="21706" xr:uid="{00000000-0005-0000-0000-00005B630000}"/>
    <cellStyle name="style1490867183725" xfId="21707" xr:uid="{00000000-0005-0000-0000-00005C630000}"/>
    <cellStyle name="style1490867183834" xfId="21713" xr:uid="{00000000-0005-0000-0000-00005D630000}"/>
    <cellStyle name="style1490867183913" xfId="21708" xr:uid="{00000000-0005-0000-0000-00005E630000}"/>
    <cellStyle name="style1490867184006" xfId="21714" xr:uid="{00000000-0005-0000-0000-00005F630000}"/>
    <cellStyle name="style1490867184163" xfId="21719" xr:uid="{00000000-0005-0000-0000-000060630000}"/>
    <cellStyle name="style1490867184288" xfId="21720" xr:uid="{00000000-0005-0000-0000-000061630000}"/>
    <cellStyle name="style1490867184381" xfId="21709" xr:uid="{00000000-0005-0000-0000-000062630000}"/>
    <cellStyle name="style1490867184459" xfId="21710" xr:uid="{00000000-0005-0000-0000-000063630000}"/>
    <cellStyle name="style1490867184553" xfId="21711" xr:uid="{00000000-0005-0000-0000-000064630000}"/>
    <cellStyle name="style1490867184647" xfId="21712" xr:uid="{00000000-0005-0000-0000-000065630000}"/>
    <cellStyle name="style1490867184741" xfId="21715" xr:uid="{00000000-0005-0000-0000-000066630000}"/>
    <cellStyle name="style1490867184834" xfId="21716" xr:uid="{00000000-0005-0000-0000-000067630000}"/>
    <cellStyle name="style1490867184913" xfId="21717" xr:uid="{00000000-0005-0000-0000-000068630000}"/>
    <cellStyle name="style1490867185006" xfId="21718" xr:uid="{00000000-0005-0000-0000-000069630000}"/>
    <cellStyle name="style1490867185131" xfId="21721" xr:uid="{00000000-0005-0000-0000-00006A630000}"/>
    <cellStyle name="style1490867185241" xfId="21722" xr:uid="{00000000-0005-0000-0000-00006B630000}"/>
    <cellStyle name="style1490867185335" xfId="21723" xr:uid="{00000000-0005-0000-0000-00006C630000}"/>
    <cellStyle name="style1490867185428" xfId="21724" xr:uid="{00000000-0005-0000-0000-00006D630000}"/>
    <cellStyle name="style1490867223982" xfId="21725" xr:uid="{00000000-0005-0000-0000-00006E630000}"/>
    <cellStyle name="style1490867224076" xfId="21726" xr:uid="{00000000-0005-0000-0000-00006F630000}"/>
    <cellStyle name="style1490867224169" xfId="21731" xr:uid="{00000000-0005-0000-0000-000070630000}"/>
    <cellStyle name="style1490867224247" xfId="21732" xr:uid="{00000000-0005-0000-0000-000071630000}"/>
    <cellStyle name="style1490867224341" xfId="22374" xr:uid="{00000000-0005-0000-0000-000072630000}"/>
    <cellStyle name="style1490867224435" xfId="21728" xr:uid="{00000000-0005-0000-0000-000073630000}"/>
    <cellStyle name="style1490867224529" xfId="21729" xr:uid="{00000000-0005-0000-0000-000074630000}"/>
    <cellStyle name="style1490867224623" xfId="21727" xr:uid="{00000000-0005-0000-0000-000075630000}"/>
    <cellStyle name="style1490867224701" xfId="21730" xr:uid="{00000000-0005-0000-0000-000076630000}"/>
    <cellStyle name="style1490867224795" xfId="21733" xr:uid="{00000000-0005-0000-0000-000077630000}"/>
    <cellStyle name="style1490867224888" xfId="21734" xr:uid="{00000000-0005-0000-0000-000078630000}"/>
    <cellStyle name="style1490867224998" xfId="21735" xr:uid="{00000000-0005-0000-0000-000079630000}"/>
    <cellStyle name="style1490867225091" xfId="21736" xr:uid="{00000000-0005-0000-0000-00007A630000}"/>
    <cellStyle name="style1490867225170" xfId="21737" xr:uid="{00000000-0005-0000-0000-00007B630000}"/>
    <cellStyle name="style1490867225279" xfId="21743" xr:uid="{00000000-0005-0000-0000-00007C630000}"/>
    <cellStyle name="style1490867225373" xfId="21738" xr:uid="{00000000-0005-0000-0000-00007D630000}"/>
    <cellStyle name="style1490867225466" xfId="21744" xr:uid="{00000000-0005-0000-0000-00007E630000}"/>
    <cellStyle name="style1490867225591" xfId="21749" xr:uid="{00000000-0005-0000-0000-00007F630000}"/>
    <cellStyle name="style1490867225716" xfId="21750" xr:uid="{00000000-0005-0000-0000-000080630000}"/>
    <cellStyle name="style1490867225810" xfId="21739" xr:uid="{00000000-0005-0000-0000-000081630000}"/>
    <cellStyle name="style1490867225888" xfId="21740" xr:uid="{00000000-0005-0000-0000-000082630000}"/>
    <cellStyle name="style1490867225982" xfId="21741" xr:uid="{00000000-0005-0000-0000-000083630000}"/>
    <cellStyle name="style1490867226076" xfId="21742" xr:uid="{00000000-0005-0000-0000-000084630000}"/>
    <cellStyle name="style1490867226170" xfId="21745" xr:uid="{00000000-0005-0000-0000-000085630000}"/>
    <cellStyle name="style1490867226263" xfId="21746" xr:uid="{00000000-0005-0000-0000-000086630000}"/>
    <cellStyle name="style1490867226357" xfId="21747" xr:uid="{00000000-0005-0000-0000-000087630000}"/>
    <cellStyle name="style1490867226451" xfId="21748" xr:uid="{00000000-0005-0000-0000-000088630000}"/>
    <cellStyle name="style1490867226576" xfId="21751" xr:uid="{00000000-0005-0000-0000-000089630000}"/>
    <cellStyle name="style1490867226670" xfId="21752" xr:uid="{00000000-0005-0000-0000-00008A630000}"/>
    <cellStyle name="style1490867226748" xfId="21753" xr:uid="{00000000-0005-0000-0000-00008B630000}"/>
    <cellStyle name="style1490867226842" xfId="21754" xr:uid="{00000000-0005-0000-0000-00008C630000}"/>
    <cellStyle name="style1490867226967" xfId="21755" xr:uid="{00000000-0005-0000-0000-00008D630000}"/>
    <cellStyle name="style1490867227029" xfId="21756" xr:uid="{00000000-0005-0000-0000-00008E630000}"/>
    <cellStyle name="style1490867227107" xfId="21757" xr:uid="{00000000-0005-0000-0000-00008F630000}"/>
    <cellStyle name="style1490867227186" xfId="21758" xr:uid="{00000000-0005-0000-0000-000090630000}"/>
    <cellStyle name="style1490867227264" xfId="21759" xr:uid="{00000000-0005-0000-0000-000091630000}"/>
    <cellStyle name="style1490867227342" xfId="21760" xr:uid="{00000000-0005-0000-0000-000092630000}"/>
    <cellStyle name="style1490867227420" xfId="21761" xr:uid="{00000000-0005-0000-0000-000093630000}"/>
    <cellStyle name="style1490867227514" xfId="21762" xr:uid="{00000000-0005-0000-0000-000094630000}"/>
    <cellStyle name="style1490867227623" xfId="21763" xr:uid="{00000000-0005-0000-0000-000095630000}"/>
    <cellStyle name="style1490867227701" xfId="21764" xr:uid="{00000000-0005-0000-0000-000096630000}"/>
    <cellStyle name="style1490867227779" xfId="21765" xr:uid="{00000000-0005-0000-0000-000097630000}"/>
    <cellStyle name="style1490867227857" xfId="21766" xr:uid="{00000000-0005-0000-0000-000098630000}"/>
    <cellStyle name="style1490867267303" xfId="21767" xr:uid="{00000000-0005-0000-0000-000099630000}"/>
    <cellStyle name="style1490867267396" xfId="21768" xr:uid="{00000000-0005-0000-0000-00009A630000}"/>
    <cellStyle name="style1490867267491" xfId="21773" xr:uid="{00000000-0005-0000-0000-00009B630000}"/>
    <cellStyle name="style1490867267584" xfId="21774" xr:uid="{00000000-0005-0000-0000-00009C630000}"/>
    <cellStyle name="style1490867267678" xfId="22375" xr:uid="{00000000-0005-0000-0000-00009D630000}"/>
    <cellStyle name="style1490867267756" xfId="21770" xr:uid="{00000000-0005-0000-0000-00009E630000}"/>
    <cellStyle name="style1490867267850" xfId="21771" xr:uid="{00000000-0005-0000-0000-00009F630000}"/>
    <cellStyle name="style1490867267944" xfId="21769" xr:uid="{00000000-0005-0000-0000-0000A0630000}"/>
    <cellStyle name="style1490867268037" xfId="21772" xr:uid="{00000000-0005-0000-0000-0000A1630000}"/>
    <cellStyle name="style1490867268131" xfId="21775" xr:uid="{00000000-0005-0000-0000-0000A2630000}"/>
    <cellStyle name="style1490867268209" xfId="21776" xr:uid="{00000000-0005-0000-0000-0000A3630000}"/>
    <cellStyle name="style1490867268319" xfId="21777" xr:uid="{00000000-0005-0000-0000-0000A4630000}"/>
    <cellStyle name="style1490867268412" xfId="21778" xr:uid="{00000000-0005-0000-0000-0000A5630000}"/>
    <cellStyle name="style1490867268506" xfId="21779" xr:uid="{00000000-0005-0000-0000-0000A6630000}"/>
    <cellStyle name="style1490867268631" xfId="21785" xr:uid="{00000000-0005-0000-0000-0000A7630000}"/>
    <cellStyle name="style1490867268772" xfId="21791" xr:uid="{00000000-0005-0000-0000-0000A8630000}"/>
    <cellStyle name="style1490867268944" xfId="21780" xr:uid="{00000000-0005-0000-0000-0000A9630000}"/>
    <cellStyle name="style1490867269116" xfId="21786" xr:uid="{00000000-0005-0000-0000-0000AA630000}"/>
    <cellStyle name="style1490867269256" xfId="21792" xr:uid="{00000000-0005-0000-0000-0000AB630000}"/>
    <cellStyle name="style1490867269397" xfId="21781" xr:uid="{00000000-0005-0000-0000-0000AC630000}"/>
    <cellStyle name="style1490867269538" xfId="21782" xr:uid="{00000000-0005-0000-0000-0000AD630000}"/>
    <cellStyle name="style1490867269678" xfId="21783" xr:uid="{00000000-0005-0000-0000-0000AE630000}"/>
    <cellStyle name="style1490867269819" xfId="21784" xr:uid="{00000000-0005-0000-0000-0000AF630000}"/>
    <cellStyle name="style1490867269959" xfId="21787" xr:uid="{00000000-0005-0000-0000-0000B0630000}"/>
    <cellStyle name="style1490867270084" xfId="21788" xr:uid="{00000000-0005-0000-0000-0000B1630000}"/>
    <cellStyle name="style1490867270209" xfId="21789" xr:uid="{00000000-0005-0000-0000-0000B2630000}"/>
    <cellStyle name="style1490867270350" xfId="21790" xr:uid="{00000000-0005-0000-0000-0000B3630000}"/>
    <cellStyle name="style1490867270491" xfId="21793" xr:uid="{00000000-0005-0000-0000-0000B4630000}"/>
    <cellStyle name="style1490867270616" xfId="21794" xr:uid="{00000000-0005-0000-0000-0000B5630000}"/>
    <cellStyle name="style1490867270756" xfId="21795" xr:uid="{00000000-0005-0000-0000-0000B6630000}"/>
    <cellStyle name="style1490867270897" xfId="21796" xr:uid="{00000000-0005-0000-0000-0000B7630000}"/>
    <cellStyle name="style1490867271053" xfId="21797" xr:uid="{00000000-0005-0000-0000-0000B8630000}"/>
    <cellStyle name="style1490867271178" xfId="21798" xr:uid="{00000000-0005-0000-0000-0000B9630000}"/>
    <cellStyle name="style1490867271288" xfId="21799" xr:uid="{00000000-0005-0000-0000-0000BA630000}"/>
    <cellStyle name="style1490867271413" xfId="21800" xr:uid="{00000000-0005-0000-0000-0000BB630000}"/>
    <cellStyle name="style1490867271523" xfId="21801" xr:uid="{00000000-0005-0000-0000-0000BC630000}"/>
    <cellStyle name="style1490867271632" xfId="21802" xr:uid="{00000000-0005-0000-0000-0000BD630000}"/>
    <cellStyle name="style1490867271742" xfId="21803" xr:uid="{00000000-0005-0000-0000-0000BE630000}"/>
    <cellStyle name="style1490867271882" xfId="21804" xr:uid="{00000000-0005-0000-0000-0000BF630000}"/>
    <cellStyle name="style1490867271992" xfId="21805" xr:uid="{00000000-0005-0000-0000-0000C0630000}"/>
    <cellStyle name="style1490867272117" xfId="21806" xr:uid="{00000000-0005-0000-0000-0000C1630000}"/>
    <cellStyle name="style1490867272226" xfId="21807" xr:uid="{00000000-0005-0000-0000-0000C2630000}"/>
    <cellStyle name="style1490867272335" xfId="21808" xr:uid="{00000000-0005-0000-0000-0000C3630000}"/>
    <cellStyle name="style1490867314330" xfId="22376" xr:uid="{00000000-0005-0000-0000-0000C4630000}"/>
    <cellStyle name="style1490867314424" xfId="21810" xr:uid="{00000000-0005-0000-0000-0000C5630000}"/>
    <cellStyle name="style1490867314518" xfId="21811" xr:uid="{00000000-0005-0000-0000-0000C6630000}"/>
    <cellStyle name="style1490867314611" xfId="21809" xr:uid="{00000000-0005-0000-0000-0000C7630000}"/>
    <cellStyle name="style1490867314705" xfId="21812" xr:uid="{00000000-0005-0000-0000-0000C8630000}"/>
    <cellStyle name="style1490867314814" xfId="21813" xr:uid="{00000000-0005-0000-0000-0000C9630000}"/>
    <cellStyle name="style1490867314908" xfId="21814" xr:uid="{00000000-0005-0000-0000-0000CA630000}"/>
    <cellStyle name="style1490867315002" xfId="21815" xr:uid="{00000000-0005-0000-0000-0000CB630000}"/>
    <cellStyle name="style1490867315096" xfId="21816" xr:uid="{00000000-0005-0000-0000-0000CC630000}"/>
    <cellStyle name="style1490867315189" xfId="21818" xr:uid="{00000000-0005-0000-0000-0000CD630000}"/>
    <cellStyle name="style1490867315283" xfId="21819" xr:uid="{00000000-0005-0000-0000-0000CE630000}"/>
    <cellStyle name="style1490867315377" xfId="21821" xr:uid="{00000000-0005-0000-0000-0000CF630000}"/>
    <cellStyle name="style1490867315486" xfId="21822" xr:uid="{00000000-0005-0000-0000-0000D0630000}"/>
    <cellStyle name="style1490867315564" xfId="21817" xr:uid="{00000000-0005-0000-0000-0000D1630000}"/>
    <cellStyle name="style1490867315658" xfId="21820" xr:uid="{00000000-0005-0000-0000-0000D2630000}"/>
    <cellStyle name="style1490867315752" xfId="21823" xr:uid="{00000000-0005-0000-0000-0000D3630000}"/>
    <cellStyle name="style1490867315846" xfId="22377" xr:uid="{00000000-0005-0000-0000-0000D4630000}"/>
    <cellStyle name="style1490867316002" xfId="21825" xr:uid="{00000000-0005-0000-0000-0000D5630000}"/>
    <cellStyle name="style1490867316111" xfId="21826" xr:uid="{00000000-0005-0000-0000-0000D6630000}"/>
    <cellStyle name="style1490867316221" xfId="21824" xr:uid="{00000000-0005-0000-0000-0000D7630000}"/>
    <cellStyle name="style1490867355275" xfId="22378" xr:uid="{00000000-0005-0000-0000-0000D8630000}"/>
    <cellStyle name="style1490867355368" xfId="21828" xr:uid="{00000000-0005-0000-0000-0000D9630000}"/>
    <cellStyle name="style1490867355462" xfId="21829" xr:uid="{00000000-0005-0000-0000-0000DA630000}"/>
    <cellStyle name="style1490867355556" xfId="21827" xr:uid="{00000000-0005-0000-0000-0000DB630000}"/>
    <cellStyle name="style1490867355650" xfId="21830" xr:uid="{00000000-0005-0000-0000-0000DC630000}"/>
    <cellStyle name="style1490867355728" xfId="21831" xr:uid="{00000000-0005-0000-0000-0000DD630000}"/>
    <cellStyle name="style1490867355800" xfId="21836" xr:uid="{00000000-0005-0000-0000-0000DE630000}"/>
    <cellStyle name="style1490867355887" xfId="21837" xr:uid="{00000000-0005-0000-0000-0000DF630000}"/>
    <cellStyle name="style1490867355981" xfId="22379" xr:uid="{00000000-0005-0000-0000-0000E0630000}"/>
    <cellStyle name="style1490867356059" xfId="21833" xr:uid="{00000000-0005-0000-0000-0000E1630000}"/>
    <cellStyle name="style1490867356153" xfId="21834" xr:uid="{00000000-0005-0000-0000-0000E2630000}"/>
    <cellStyle name="style1490867356247" xfId="21832" xr:uid="{00000000-0005-0000-0000-0000E3630000}"/>
    <cellStyle name="style1490867356356" xfId="21835" xr:uid="{00000000-0005-0000-0000-0000E4630000}"/>
    <cellStyle name="style1490867356434" xfId="21838" xr:uid="{00000000-0005-0000-0000-0000E5630000}"/>
    <cellStyle name="style1490867356528" xfId="21839" xr:uid="{00000000-0005-0000-0000-0000E6630000}"/>
    <cellStyle name="style1490867356637" xfId="21840" xr:uid="{00000000-0005-0000-0000-0000E7630000}"/>
    <cellStyle name="style1490867356747" xfId="21841" xr:uid="{00000000-0005-0000-0000-0000E8630000}"/>
    <cellStyle name="style1490867356918" xfId="21842" xr:uid="{00000000-0005-0000-0000-0000E9630000}"/>
    <cellStyle name="style1490867357059" xfId="21848" xr:uid="{00000000-0005-0000-0000-0000EA630000}"/>
    <cellStyle name="style1490867357168" xfId="21854" xr:uid="{00000000-0005-0000-0000-0000EB630000}"/>
    <cellStyle name="style1490867357278" xfId="21843" xr:uid="{00000000-0005-0000-0000-0000EC630000}"/>
    <cellStyle name="style1490867357387" xfId="21849" xr:uid="{00000000-0005-0000-0000-0000ED630000}"/>
    <cellStyle name="style1490867357497" xfId="21855" xr:uid="{00000000-0005-0000-0000-0000EE630000}"/>
    <cellStyle name="style1490867357575" xfId="21844" xr:uid="{00000000-0005-0000-0000-0000EF630000}"/>
    <cellStyle name="style1490867357669" xfId="21845" xr:uid="{00000000-0005-0000-0000-0000F0630000}"/>
    <cellStyle name="style1490867357762" xfId="21846" xr:uid="{00000000-0005-0000-0000-0000F1630000}"/>
    <cellStyle name="style1490867357856" xfId="21847" xr:uid="{00000000-0005-0000-0000-0000F2630000}"/>
    <cellStyle name="style1490867357950" xfId="21850" xr:uid="{00000000-0005-0000-0000-0000F3630000}"/>
    <cellStyle name="style1490867358028" xfId="21851" xr:uid="{00000000-0005-0000-0000-0000F4630000}"/>
    <cellStyle name="style1490867358122" xfId="21852" xr:uid="{00000000-0005-0000-0000-0000F5630000}"/>
    <cellStyle name="style1490867358216" xfId="21853" xr:uid="{00000000-0005-0000-0000-0000F6630000}"/>
    <cellStyle name="style1490867358325" xfId="21856" xr:uid="{00000000-0005-0000-0000-0000F7630000}"/>
    <cellStyle name="style1490867358419" xfId="21857" xr:uid="{00000000-0005-0000-0000-0000F8630000}"/>
    <cellStyle name="style1490867358513" xfId="21858" xr:uid="{00000000-0005-0000-0000-0000F9630000}"/>
    <cellStyle name="style1490867358591" xfId="21859" xr:uid="{00000000-0005-0000-0000-0000FA630000}"/>
    <cellStyle name="style1490867397958" xfId="22380" xr:uid="{00000000-0005-0000-0000-0000FB630000}"/>
    <cellStyle name="style1490867398067" xfId="21861" xr:uid="{00000000-0005-0000-0000-0000FC630000}"/>
    <cellStyle name="style1490867398161" xfId="21862" xr:uid="{00000000-0005-0000-0000-0000FD630000}"/>
    <cellStyle name="style1490867398255" xfId="21860" xr:uid="{00000000-0005-0000-0000-0000FE630000}"/>
    <cellStyle name="style1490867398349" xfId="21863" xr:uid="{00000000-0005-0000-0000-0000FF630000}"/>
    <cellStyle name="style1490867398427" xfId="21864" xr:uid="{00000000-0005-0000-0000-000000640000}"/>
    <cellStyle name="style1490867398489" xfId="21869" xr:uid="{00000000-0005-0000-0000-000001640000}"/>
    <cellStyle name="style1490867398583" xfId="21870" xr:uid="{00000000-0005-0000-0000-000002640000}"/>
    <cellStyle name="style1490867398677" xfId="22381" xr:uid="{00000000-0005-0000-0000-000003640000}"/>
    <cellStyle name="style1490867398771" xfId="21866" xr:uid="{00000000-0005-0000-0000-000004640000}"/>
    <cellStyle name="style1490867398849" xfId="21867" xr:uid="{00000000-0005-0000-0000-000005640000}"/>
    <cellStyle name="style1490867398942" xfId="21865" xr:uid="{00000000-0005-0000-0000-000006640000}"/>
    <cellStyle name="style1490867399052" xfId="21868" xr:uid="{00000000-0005-0000-0000-000007640000}"/>
    <cellStyle name="style1490867399130" xfId="21871" xr:uid="{00000000-0005-0000-0000-000008640000}"/>
    <cellStyle name="style1490867399224" xfId="21872" xr:uid="{00000000-0005-0000-0000-000009640000}"/>
    <cellStyle name="style1490867399317" xfId="21873" xr:uid="{00000000-0005-0000-0000-00000A640000}"/>
    <cellStyle name="style1490867399411" xfId="21874" xr:uid="{00000000-0005-0000-0000-00000B640000}"/>
    <cellStyle name="style1490867399521" xfId="21875" xr:uid="{00000000-0005-0000-0000-00000C640000}"/>
    <cellStyle name="style1490867399661" xfId="21881" xr:uid="{00000000-0005-0000-0000-00000D640000}"/>
    <cellStyle name="style1490867399755" xfId="21888" xr:uid="{00000000-0005-0000-0000-00000E640000}"/>
    <cellStyle name="style1490867399849" xfId="21876" xr:uid="{00000000-0005-0000-0000-00000F640000}"/>
    <cellStyle name="style1490867399942" xfId="21882" xr:uid="{00000000-0005-0000-0000-000010640000}"/>
    <cellStyle name="style1490867400036" xfId="21887" xr:uid="{00000000-0005-0000-0000-000011640000}"/>
    <cellStyle name="style1490867400114" xfId="21889" xr:uid="{00000000-0005-0000-0000-000012640000}"/>
    <cellStyle name="style1490867400192" xfId="21877" xr:uid="{00000000-0005-0000-0000-000013640000}"/>
    <cellStyle name="style1490867400286" xfId="21878" xr:uid="{00000000-0005-0000-0000-000014640000}"/>
    <cellStyle name="style1490867400380" xfId="21879" xr:uid="{00000000-0005-0000-0000-000015640000}"/>
    <cellStyle name="style1490867400489" xfId="21880" xr:uid="{00000000-0005-0000-0000-000016640000}"/>
    <cellStyle name="style1490867400567" xfId="21883" xr:uid="{00000000-0005-0000-0000-000017640000}"/>
    <cellStyle name="style1490867400661" xfId="21884" xr:uid="{00000000-0005-0000-0000-000018640000}"/>
    <cellStyle name="style1490867400755" xfId="21885" xr:uid="{00000000-0005-0000-0000-000019640000}"/>
    <cellStyle name="style1490867400849" xfId="21886" xr:uid="{00000000-0005-0000-0000-00001A640000}"/>
    <cellStyle name="style1490867400943" xfId="21890" xr:uid="{00000000-0005-0000-0000-00001B640000}"/>
    <cellStyle name="style1490867401036" xfId="21891" xr:uid="{00000000-0005-0000-0000-00001C640000}"/>
    <cellStyle name="style1490867401130" xfId="21892" xr:uid="{00000000-0005-0000-0000-00001D640000}"/>
    <cellStyle name="style1490867401239" xfId="21893" xr:uid="{00000000-0005-0000-0000-00001E640000}"/>
    <cellStyle name="style1490868848354" xfId="26032" xr:uid="{00000000-0005-0000-0000-00001F640000}"/>
    <cellStyle name="style1490868848557" xfId="26033" xr:uid="{00000000-0005-0000-0000-000020640000}"/>
    <cellStyle name="style1490868848744" xfId="26034" xr:uid="{00000000-0005-0000-0000-000021640000}"/>
    <cellStyle name="style1490868848916" xfId="26035" xr:uid="{00000000-0005-0000-0000-000022640000}"/>
    <cellStyle name="style1490868849667" xfId="26036" xr:uid="{00000000-0005-0000-0000-000023640000}"/>
    <cellStyle name="style1490868849870" xfId="26037" xr:uid="{00000000-0005-0000-0000-000024640000}"/>
    <cellStyle name="style1490868849995" xfId="26038" xr:uid="{00000000-0005-0000-0000-000025640000}"/>
    <cellStyle name="style1490868850151" xfId="26039" xr:uid="{00000000-0005-0000-0000-000026640000}"/>
    <cellStyle name="style1490868850245" xfId="26040" xr:uid="{00000000-0005-0000-0000-000027640000}"/>
    <cellStyle name="style1490868850370" xfId="26041" xr:uid="{00000000-0005-0000-0000-000028640000}"/>
    <cellStyle name="style1490868850558" xfId="26042" xr:uid="{00000000-0005-0000-0000-000029640000}"/>
    <cellStyle name="style1490868850714" xfId="26043" xr:uid="{00000000-0005-0000-0000-00002A640000}"/>
    <cellStyle name="style1490868850839" xfId="26044" xr:uid="{00000000-0005-0000-0000-00002B640000}"/>
    <cellStyle name="style1490868850980" xfId="26045" xr:uid="{00000000-0005-0000-0000-00002C640000}"/>
    <cellStyle name="style1490868851105" xfId="26046" xr:uid="{00000000-0005-0000-0000-00002D640000}"/>
    <cellStyle name="style1490868851323" xfId="26047" xr:uid="{00000000-0005-0000-0000-00002E640000}"/>
    <cellStyle name="style1490868851928" xfId="26048" xr:uid="{00000000-0005-0000-0000-00002F640000}"/>
    <cellStyle name="style1490868852040" xfId="26049" xr:uid="{00000000-0005-0000-0000-000030640000}"/>
    <cellStyle name="style1490868852196" xfId="26050" xr:uid="{00000000-0005-0000-0000-000031640000}"/>
    <cellStyle name="style1490868852306" xfId="26051" xr:uid="{00000000-0005-0000-0000-000032640000}"/>
    <cellStyle name="style1490868852415" xfId="26052" xr:uid="{00000000-0005-0000-0000-000033640000}"/>
    <cellStyle name="style1490868852540" xfId="26053" xr:uid="{00000000-0005-0000-0000-000034640000}"/>
    <cellStyle name="style1490868852696" xfId="26054" xr:uid="{00000000-0005-0000-0000-000035640000}"/>
    <cellStyle name="style1490868852853" xfId="26055" xr:uid="{00000000-0005-0000-0000-000036640000}"/>
    <cellStyle name="style1490868852993" xfId="26056" xr:uid="{00000000-0005-0000-0000-000037640000}"/>
    <cellStyle name="style1490868853134" xfId="26057" xr:uid="{00000000-0005-0000-0000-000038640000}"/>
    <cellStyle name="style1490868853290" xfId="26058" xr:uid="{00000000-0005-0000-0000-000039640000}"/>
    <cellStyle name="style1490868853400" xfId="26059" xr:uid="{00000000-0005-0000-0000-00003A640000}"/>
    <cellStyle name="style1490868853540" xfId="26060" xr:uid="{00000000-0005-0000-0000-00003B640000}"/>
    <cellStyle name="style1490868853697" xfId="26061" xr:uid="{00000000-0005-0000-0000-00003C640000}"/>
    <cellStyle name="style1490868853962" xfId="26062" xr:uid="{00000000-0005-0000-0000-00003D640000}"/>
    <cellStyle name="style1490868854072" xfId="26063" xr:uid="{00000000-0005-0000-0000-00003E640000}"/>
    <cellStyle name="style1490868899448" xfId="26064" xr:uid="{00000000-0005-0000-0000-00003F640000}"/>
    <cellStyle name="style1490868899561" xfId="26065" xr:uid="{00000000-0005-0000-0000-000040640000}"/>
    <cellStyle name="style1490868899668" xfId="26066" xr:uid="{00000000-0005-0000-0000-000041640000}"/>
    <cellStyle name="style1490868899764" xfId="26067" xr:uid="{00000000-0005-0000-0000-000042640000}"/>
    <cellStyle name="style1490868899858" xfId="26068" xr:uid="{00000000-0005-0000-0000-000043640000}"/>
    <cellStyle name="style1490868899967" xfId="26069" xr:uid="{00000000-0005-0000-0000-000044640000}"/>
    <cellStyle name="style1490868900061" xfId="26070" xr:uid="{00000000-0005-0000-0000-000045640000}"/>
    <cellStyle name="style1490868900190" xfId="26071" xr:uid="{00000000-0005-0000-0000-000046640000}"/>
    <cellStyle name="style1490868900291" xfId="26072" xr:uid="{00000000-0005-0000-0000-000047640000}"/>
    <cellStyle name="style1490868900412" xfId="26073" xr:uid="{00000000-0005-0000-0000-000048640000}"/>
    <cellStyle name="style1490868900521" xfId="26074" xr:uid="{00000000-0005-0000-0000-000049640000}"/>
    <cellStyle name="style1490868900646" xfId="26075" xr:uid="{00000000-0005-0000-0000-00004A640000}"/>
    <cellStyle name="style1490868900724" xfId="26076" xr:uid="{00000000-0005-0000-0000-00004B640000}"/>
    <cellStyle name="style1490868900818" xfId="26077" xr:uid="{00000000-0005-0000-0000-00004C640000}"/>
    <cellStyle name="style1490868900912" xfId="26078" xr:uid="{00000000-0005-0000-0000-00004D640000}"/>
    <cellStyle name="style1490868901006" xfId="26079" xr:uid="{00000000-0005-0000-0000-00004E640000}"/>
    <cellStyle name="style1490868901115" xfId="26080" xr:uid="{00000000-0005-0000-0000-00004F640000}"/>
    <cellStyle name="style1490868901224" xfId="26081" xr:uid="{00000000-0005-0000-0000-000050640000}"/>
    <cellStyle name="style1490868901303" xfId="26082" xr:uid="{00000000-0005-0000-0000-000051640000}"/>
    <cellStyle name="style1490868901396" xfId="26083" xr:uid="{00000000-0005-0000-0000-000052640000}"/>
    <cellStyle name="style1490868901521" xfId="26084" xr:uid="{00000000-0005-0000-0000-000053640000}"/>
    <cellStyle name="style1490868901631" xfId="26085" xr:uid="{00000000-0005-0000-0000-000054640000}"/>
    <cellStyle name="style1490868901724" xfId="26086" xr:uid="{00000000-0005-0000-0000-000055640000}"/>
    <cellStyle name="style1490868901818" xfId="26087" xr:uid="{00000000-0005-0000-0000-000056640000}"/>
    <cellStyle name="style1490868901912" xfId="26088" xr:uid="{00000000-0005-0000-0000-000057640000}"/>
    <cellStyle name="style1490868902021" xfId="26089" xr:uid="{00000000-0005-0000-0000-000058640000}"/>
    <cellStyle name="style1490868902100" xfId="26090" xr:uid="{00000000-0005-0000-0000-000059640000}"/>
    <cellStyle name="style1490868902178" xfId="26091" xr:uid="{00000000-0005-0000-0000-00005A640000}"/>
    <cellStyle name="style1490868902272" xfId="26092" xr:uid="{00000000-0005-0000-0000-00005B640000}"/>
    <cellStyle name="style1490868902412" xfId="26093" xr:uid="{00000000-0005-0000-0000-00005C640000}"/>
    <cellStyle name="style1490868902491" xfId="26094" xr:uid="{00000000-0005-0000-0000-00005D640000}"/>
    <cellStyle name="style1490868944967" xfId="26095" xr:uid="{00000000-0005-0000-0000-00005E640000}"/>
    <cellStyle name="style1490868945076" xfId="26096" xr:uid="{00000000-0005-0000-0000-00005F640000}"/>
    <cellStyle name="style1490868945185" xfId="26097" xr:uid="{00000000-0005-0000-0000-000060640000}"/>
    <cellStyle name="style1490868945279" xfId="26098" xr:uid="{00000000-0005-0000-0000-000061640000}"/>
    <cellStyle name="style1490868945373" xfId="26099" xr:uid="{00000000-0005-0000-0000-000062640000}"/>
    <cellStyle name="style1490868945467" xfId="26100" xr:uid="{00000000-0005-0000-0000-000063640000}"/>
    <cellStyle name="style1490868945560" xfId="26101" xr:uid="{00000000-0005-0000-0000-000064640000}"/>
    <cellStyle name="style1490868945654" xfId="26102" xr:uid="{00000000-0005-0000-0000-000065640000}"/>
    <cellStyle name="style1490868945732" xfId="26103" xr:uid="{00000000-0005-0000-0000-000066640000}"/>
    <cellStyle name="style1490868945842" xfId="26104" xr:uid="{00000000-0005-0000-0000-000067640000}"/>
    <cellStyle name="style1490868945967" xfId="26105" xr:uid="{00000000-0005-0000-0000-000068640000}"/>
    <cellStyle name="style1490868946060" xfId="26106" xr:uid="{00000000-0005-0000-0000-000069640000}"/>
    <cellStyle name="style1490868946154" xfId="26107" xr:uid="{00000000-0005-0000-0000-00006A640000}"/>
    <cellStyle name="style1490868946248" xfId="26108" xr:uid="{00000000-0005-0000-0000-00006B640000}"/>
    <cellStyle name="style1490868946358" xfId="26109" xr:uid="{00000000-0005-0000-0000-00006C640000}"/>
    <cellStyle name="style1490868946483" xfId="26110" xr:uid="{00000000-0005-0000-0000-00006D640000}"/>
    <cellStyle name="style1490868946608" xfId="26111" xr:uid="{00000000-0005-0000-0000-00006E640000}"/>
    <cellStyle name="style1490868946701" xfId="26112" xr:uid="{00000000-0005-0000-0000-00006F640000}"/>
    <cellStyle name="style1490868946779" xfId="26113" xr:uid="{00000000-0005-0000-0000-000070640000}"/>
    <cellStyle name="style1490868946889" xfId="26114" xr:uid="{00000000-0005-0000-0000-000071640000}"/>
    <cellStyle name="style1490868947061" xfId="26115" xr:uid="{00000000-0005-0000-0000-000072640000}"/>
    <cellStyle name="style1490868947201" xfId="26116" xr:uid="{00000000-0005-0000-0000-000073640000}"/>
    <cellStyle name="style1490868947311" xfId="26117" xr:uid="{00000000-0005-0000-0000-000074640000}"/>
    <cellStyle name="style1490868947420" xfId="26118" xr:uid="{00000000-0005-0000-0000-000075640000}"/>
    <cellStyle name="style1490868947550" xfId="26119" xr:uid="{00000000-0005-0000-0000-000076640000}"/>
    <cellStyle name="style1490868947676" xfId="26120" xr:uid="{00000000-0005-0000-0000-000077640000}"/>
    <cellStyle name="style1490868947780" xfId="26121" xr:uid="{00000000-0005-0000-0000-000078640000}"/>
    <cellStyle name="style1490868947874" xfId="26122" xr:uid="{00000000-0005-0000-0000-000079640000}"/>
    <cellStyle name="style1490868947952" xfId="26123" xr:uid="{00000000-0005-0000-0000-00007A640000}"/>
    <cellStyle name="style1490868948046" xfId="26124" xr:uid="{00000000-0005-0000-0000-00007B640000}"/>
    <cellStyle name="style1490868948140" xfId="26125" xr:uid="{00000000-0005-0000-0000-00007C640000}"/>
    <cellStyle name="style1490868948310" xfId="26126" xr:uid="{00000000-0005-0000-0000-00007D640000}"/>
    <cellStyle name="style1490868948419" xfId="26127" xr:uid="{00000000-0005-0000-0000-00007E640000}"/>
    <cellStyle name="style1490870164743" xfId="26128" xr:uid="{00000000-0005-0000-0000-00007F640000}"/>
    <cellStyle name="style1490870164930" xfId="26129" xr:uid="{00000000-0005-0000-0000-000080640000}"/>
    <cellStyle name="style1490870165102" xfId="26130" xr:uid="{00000000-0005-0000-0000-000081640000}"/>
    <cellStyle name="style1490870165274" xfId="26131" xr:uid="{00000000-0005-0000-0000-000082640000}"/>
    <cellStyle name="style1490870165461" xfId="26132" xr:uid="{00000000-0005-0000-0000-000083640000}"/>
    <cellStyle name="style1490870165680" xfId="26133" xr:uid="{00000000-0005-0000-0000-000084640000}"/>
    <cellStyle name="style1490870165868" xfId="26134" xr:uid="{00000000-0005-0000-0000-000085640000}"/>
    <cellStyle name="style1490870166024" xfId="26135" xr:uid="{00000000-0005-0000-0000-000086640000}"/>
    <cellStyle name="style1490870166133" xfId="26136" xr:uid="{00000000-0005-0000-0000-000087640000}"/>
    <cellStyle name="style1490870166352" xfId="26137" xr:uid="{00000000-0005-0000-0000-000088640000}"/>
    <cellStyle name="style1490870166587" xfId="26138" xr:uid="{00000000-0005-0000-0000-000089640000}"/>
    <cellStyle name="style1490870166727" xfId="26139" xr:uid="{00000000-0005-0000-0000-00008A640000}"/>
    <cellStyle name="style1490870166837" xfId="26140" xr:uid="{00000000-0005-0000-0000-00008B640000}"/>
    <cellStyle name="style1490870166977" xfId="26141" xr:uid="{00000000-0005-0000-0000-00008C640000}"/>
    <cellStyle name="style1490870167149" xfId="26142" xr:uid="{00000000-0005-0000-0000-00008D640000}"/>
    <cellStyle name="style1490870167274" xfId="26143" xr:uid="{00000000-0005-0000-0000-00008E640000}"/>
    <cellStyle name="style1490870167462" xfId="26144" xr:uid="{00000000-0005-0000-0000-00008F640000}"/>
    <cellStyle name="style1490870167571" xfId="26145" xr:uid="{00000000-0005-0000-0000-000090640000}"/>
    <cellStyle name="style1490870167712" xfId="26146" xr:uid="{00000000-0005-0000-0000-000091640000}"/>
    <cellStyle name="style1490870167837" xfId="26147" xr:uid="{00000000-0005-0000-0000-000092640000}"/>
    <cellStyle name="style1490870167993" xfId="26148" xr:uid="{00000000-0005-0000-0000-000093640000}"/>
    <cellStyle name="style1490870168149" xfId="26149" xr:uid="{00000000-0005-0000-0000-000094640000}"/>
    <cellStyle name="style1490870168305" xfId="26150" xr:uid="{00000000-0005-0000-0000-000095640000}"/>
    <cellStyle name="style1490870168446" xfId="26151" xr:uid="{00000000-0005-0000-0000-000096640000}"/>
    <cellStyle name="style1490870168587" xfId="26152" xr:uid="{00000000-0005-0000-0000-000097640000}"/>
    <cellStyle name="style1490870168727" xfId="26153" xr:uid="{00000000-0005-0000-0000-000098640000}"/>
    <cellStyle name="style1490870168852" xfId="26154" xr:uid="{00000000-0005-0000-0000-000099640000}"/>
    <cellStyle name="style1490870168962" xfId="26155" xr:uid="{00000000-0005-0000-0000-00009A640000}"/>
    <cellStyle name="style1490870169118" xfId="26156" xr:uid="{00000000-0005-0000-0000-00009B640000}"/>
    <cellStyle name="style1490870169259" xfId="26157" xr:uid="{00000000-0005-0000-0000-00009C640000}"/>
    <cellStyle name="style1490870169493" xfId="26158" xr:uid="{00000000-0005-0000-0000-00009D640000}"/>
    <cellStyle name="style1490870169587" xfId="26159" xr:uid="{00000000-0005-0000-0000-00009E640000}"/>
    <cellStyle name="style1490870213700" xfId="26160" xr:uid="{00000000-0005-0000-0000-00009F640000}"/>
    <cellStyle name="style1490870213809" xfId="26161" xr:uid="{00000000-0005-0000-0000-0000A0640000}"/>
    <cellStyle name="style1490870213903" xfId="26162" xr:uid="{00000000-0005-0000-0000-0000A1640000}"/>
    <cellStyle name="style1490870213997" xfId="26163" xr:uid="{00000000-0005-0000-0000-0000A2640000}"/>
    <cellStyle name="style1490870214090" xfId="26164" xr:uid="{00000000-0005-0000-0000-0000A3640000}"/>
    <cellStyle name="style1490870214184" xfId="26165" xr:uid="{00000000-0005-0000-0000-0000A4640000}"/>
    <cellStyle name="style1490870214309" xfId="26166" xr:uid="{00000000-0005-0000-0000-0000A5640000}"/>
    <cellStyle name="style1490870214434" xfId="26167" xr:uid="{00000000-0005-0000-0000-0000A6640000}"/>
    <cellStyle name="style1490870214528" xfId="26168" xr:uid="{00000000-0005-0000-0000-0000A7640000}"/>
    <cellStyle name="style1490870214700" xfId="26169" xr:uid="{00000000-0005-0000-0000-0000A8640000}"/>
    <cellStyle name="style1490870214872" xfId="26170" xr:uid="{00000000-0005-0000-0000-0000A9640000}"/>
    <cellStyle name="style1490870214981" xfId="26171" xr:uid="{00000000-0005-0000-0000-0000AA640000}"/>
    <cellStyle name="style1490870215059" xfId="26172" xr:uid="{00000000-0005-0000-0000-0000AB640000}"/>
    <cellStyle name="style1490870215169" xfId="26173" xr:uid="{00000000-0005-0000-0000-0000AC640000}"/>
    <cellStyle name="style1490870215247" xfId="26174" xr:uid="{00000000-0005-0000-0000-0000AD640000}"/>
    <cellStyle name="style1490870215403" xfId="26175" xr:uid="{00000000-0005-0000-0000-0000AE640000}"/>
    <cellStyle name="style1490870215512" xfId="26176" xr:uid="{00000000-0005-0000-0000-0000AF640000}"/>
    <cellStyle name="style1490870215685" xfId="26177" xr:uid="{00000000-0005-0000-0000-0000B0640000}"/>
    <cellStyle name="style1490870215779" xfId="26178" xr:uid="{00000000-0005-0000-0000-0000B1640000}"/>
    <cellStyle name="style1490870215873" xfId="26179" xr:uid="{00000000-0005-0000-0000-0000B2640000}"/>
    <cellStyle name="style1490870215967" xfId="26180" xr:uid="{00000000-0005-0000-0000-0000B3640000}"/>
    <cellStyle name="style1490870216060" xfId="26181" xr:uid="{00000000-0005-0000-0000-0000B4640000}"/>
    <cellStyle name="style1490870216139" xfId="26182" xr:uid="{00000000-0005-0000-0000-0000B5640000}"/>
    <cellStyle name="style1490870216232" xfId="26183" xr:uid="{00000000-0005-0000-0000-0000B6640000}"/>
    <cellStyle name="style1490870216326" xfId="26184" xr:uid="{00000000-0005-0000-0000-0000B7640000}"/>
    <cellStyle name="style1490870216420" xfId="26185" xr:uid="{00000000-0005-0000-0000-0000B8640000}"/>
    <cellStyle name="style1490870216498" xfId="26186" xr:uid="{00000000-0005-0000-0000-0000B9640000}"/>
    <cellStyle name="style1490870216607" xfId="26187" xr:uid="{00000000-0005-0000-0000-0000BA640000}"/>
    <cellStyle name="style1490870216717" xfId="26188" xr:uid="{00000000-0005-0000-0000-0000BB640000}"/>
    <cellStyle name="style1490870216904" xfId="26189" xr:uid="{00000000-0005-0000-0000-0000BC640000}"/>
    <cellStyle name="style1490870217045" xfId="26190" xr:uid="{00000000-0005-0000-0000-0000BD640000}"/>
    <cellStyle name="style1490870260045" xfId="26191" xr:uid="{00000000-0005-0000-0000-0000BE640000}"/>
    <cellStyle name="style1490870260155" xfId="26192" xr:uid="{00000000-0005-0000-0000-0000BF640000}"/>
    <cellStyle name="style1490870260248" xfId="26193" xr:uid="{00000000-0005-0000-0000-0000C0640000}"/>
    <cellStyle name="style1490870260342" xfId="26194" xr:uid="{00000000-0005-0000-0000-0000C1640000}"/>
    <cellStyle name="style1490870260436" xfId="26195" xr:uid="{00000000-0005-0000-0000-0000C2640000}"/>
    <cellStyle name="style1490870260530" xfId="26196" xr:uid="{00000000-0005-0000-0000-0000C3640000}"/>
    <cellStyle name="style1490870260655" xfId="26197" xr:uid="{00000000-0005-0000-0000-0000C4640000}"/>
    <cellStyle name="style1490870260733" xfId="26198" xr:uid="{00000000-0005-0000-0000-0000C5640000}"/>
    <cellStyle name="style1490870260811" xfId="26199" xr:uid="{00000000-0005-0000-0000-0000C6640000}"/>
    <cellStyle name="style1490870260920" xfId="26200" xr:uid="{00000000-0005-0000-0000-0000C7640000}"/>
    <cellStyle name="style1490870261030" xfId="26201" xr:uid="{00000000-0005-0000-0000-0000C8640000}"/>
    <cellStyle name="style1490870261139" xfId="26202" xr:uid="{00000000-0005-0000-0000-0000C9640000}"/>
    <cellStyle name="style1490870261217" xfId="26203" xr:uid="{00000000-0005-0000-0000-0000CA640000}"/>
    <cellStyle name="style1490870261311" xfId="26204" xr:uid="{00000000-0005-0000-0000-0000CB640000}"/>
    <cellStyle name="style1490870261405" xfId="26205" xr:uid="{00000000-0005-0000-0000-0000CC640000}"/>
    <cellStyle name="style1490870261514" xfId="26206" xr:uid="{00000000-0005-0000-0000-0000CD640000}"/>
    <cellStyle name="style1490870261670" xfId="26207" xr:uid="{00000000-0005-0000-0000-0000CE640000}"/>
    <cellStyle name="style1490870261795" xfId="26208" xr:uid="{00000000-0005-0000-0000-0000CF640000}"/>
    <cellStyle name="style1490870261905" xfId="26209" xr:uid="{00000000-0005-0000-0000-0000D0640000}"/>
    <cellStyle name="style1490870262014" xfId="26210" xr:uid="{00000000-0005-0000-0000-0000D1640000}"/>
    <cellStyle name="style1490870262123" xfId="26211" xr:uid="{00000000-0005-0000-0000-0000D2640000}"/>
    <cellStyle name="style1490870262217" xfId="26212" xr:uid="{00000000-0005-0000-0000-0000D3640000}"/>
    <cellStyle name="style1490870262311" xfId="26213" xr:uid="{00000000-0005-0000-0000-0000D4640000}"/>
    <cellStyle name="style1490870262405" xfId="26214" xr:uid="{00000000-0005-0000-0000-0000D5640000}"/>
    <cellStyle name="style1490870262514" xfId="26215" xr:uid="{00000000-0005-0000-0000-0000D6640000}"/>
    <cellStyle name="style1490870262623" xfId="26216" xr:uid="{00000000-0005-0000-0000-0000D7640000}"/>
    <cellStyle name="style1490870262726" xfId="26217" xr:uid="{00000000-0005-0000-0000-0000D8640000}"/>
    <cellStyle name="style1490870262820" xfId="26218" xr:uid="{00000000-0005-0000-0000-0000D9640000}"/>
    <cellStyle name="style1490870262898" xfId="26219" xr:uid="{00000000-0005-0000-0000-0000DA640000}"/>
    <cellStyle name="style1490870262992" xfId="26220" xr:uid="{00000000-0005-0000-0000-0000DB640000}"/>
    <cellStyle name="style1490870263085" xfId="26221" xr:uid="{00000000-0005-0000-0000-0000DC640000}"/>
    <cellStyle name="style1490870263226" xfId="26222" xr:uid="{00000000-0005-0000-0000-0000DD640000}"/>
    <cellStyle name="style1490870263320" xfId="26223" xr:uid="{00000000-0005-0000-0000-0000DE640000}"/>
    <cellStyle name="style1490870315008" xfId="26224" xr:uid="{00000000-0005-0000-0000-0000DF640000}"/>
    <cellStyle name="style1490870315117" xfId="26225" xr:uid="{00000000-0005-0000-0000-0000E0640000}"/>
    <cellStyle name="style1490870315227" xfId="26226" xr:uid="{00000000-0005-0000-0000-0000E1640000}"/>
    <cellStyle name="style1490870315336" xfId="26227" xr:uid="{00000000-0005-0000-0000-0000E2640000}"/>
    <cellStyle name="style1490870315446" xfId="26228" xr:uid="{00000000-0005-0000-0000-0000E3640000}"/>
    <cellStyle name="style1490870315539" xfId="26229" xr:uid="{00000000-0005-0000-0000-0000E4640000}"/>
    <cellStyle name="style1490870315633" xfId="26230" xr:uid="{00000000-0005-0000-0000-0000E5640000}"/>
    <cellStyle name="style1490870315742" xfId="26231" xr:uid="{00000000-0005-0000-0000-0000E6640000}"/>
    <cellStyle name="style1490870315836" xfId="26232" xr:uid="{00000000-0005-0000-0000-0000E7640000}"/>
    <cellStyle name="style1490870315961" xfId="26233" xr:uid="{00000000-0005-0000-0000-0000E8640000}"/>
    <cellStyle name="style1490870316103" xfId="26234" xr:uid="{00000000-0005-0000-0000-0000E9640000}"/>
    <cellStyle name="style1490870316243" xfId="26235" xr:uid="{00000000-0005-0000-0000-0000EA640000}"/>
    <cellStyle name="style1490870316384" xfId="26236" xr:uid="{00000000-0005-0000-0000-0000EB640000}"/>
    <cellStyle name="style1490870316478" xfId="26237" xr:uid="{00000000-0005-0000-0000-0000EC640000}"/>
    <cellStyle name="style1490870316650" xfId="26238" xr:uid="{00000000-0005-0000-0000-0000ED640000}"/>
    <cellStyle name="style1490870316790" xfId="26239" xr:uid="{00000000-0005-0000-0000-0000EE640000}"/>
    <cellStyle name="style1490870316900" xfId="26240" xr:uid="{00000000-0005-0000-0000-0000EF640000}"/>
    <cellStyle name="style1490870317009" xfId="26241" xr:uid="{00000000-0005-0000-0000-0000F0640000}"/>
    <cellStyle name="style1490870317134" xfId="26242" xr:uid="{00000000-0005-0000-0000-0000F1640000}"/>
    <cellStyle name="style1490870317243" xfId="26243" xr:uid="{00000000-0005-0000-0000-0000F2640000}"/>
    <cellStyle name="style1490870317353" xfId="26244" xr:uid="{00000000-0005-0000-0000-0000F3640000}"/>
    <cellStyle name="style1490870317462" xfId="26245" xr:uid="{00000000-0005-0000-0000-0000F4640000}"/>
    <cellStyle name="style1490870317571" xfId="26246" xr:uid="{00000000-0005-0000-0000-0000F5640000}"/>
    <cellStyle name="style1490870317681" xfId="26247" xr:uid="{00000000-0005-0000-0000-0000F6640000}"/>
    <cellStyle name="style1490870317790" xfId="26248" xr:uid="{00000000-0005-0000-0000-0000F7640000}"/>
    <cellStyle name="style1490870317900" xfId="26249" xr:uid="{00000000-0005-0000-0000-0000F8640000}"/>
    <cellStyle name="style1490870318009" xfId="26250" xr:uid="{00000000-0005-0000-0000-0000F9640000}"/>
    <cellStyle name="style1490870318150" xfId="26251" xr:uid="{00000000-0005-0000-0000-0000FA640000}"/>
    <cellStyle name="style1490870318259" xfId="26252" xr:uid="{00000000-0005-0000-0000-0000FB640000}"/>
    <cellStyle name="style1490870318369" xfId="26253" xr:uid="{00000000-0005-0000-0000-0000FC640000}"/>
    <cellStyle name="style1490870318478" xfId="26254" xr:uid="{00000000-0005-0000-0000-0000FD640000}"/>
    <cellStyle name="style1490870368176" xfId="26255" xr:uid="{00000000-0005-0000-0000-0000FE640000}"/>
    <cellStyle name="style1490870368301" xfId="26256" xr:uid="{00000000-0005-0000-0000-0000FF640000}"/>
    <cellStyle name="style1490870368379" xfId="26257" xr:uid="{00000000-0005-0000-0000-000000650000}"/>
    <cellStyle name="style1490870368489" xfId="26258" xr:uid="{00000000-0005-0000-0000-000001650000}"/>
    <cellStyle name="style1490870368567" xfId="26259" xr:uid="{00000000-0005-0000-0000-000002650000}"/>
    <cellStyle name="style1490870368676" xfId="26260" xr:uid="{00000000-0005-0000-0000-000003650000}"/>
    <cellStyle name="style1490870368770" xfId="26261" xr:uid="{00000000-0005-0000-0000-000004650000}"/>
    <cellStyle name="style1490870368864" xfId="26262" xr:uid="{00000000-0005-0000-0000-000005650000}"/>
    <cellStyle name="style1490870368958" xfId="26263" xr:uid="{00000000-0005-0000-0000-000006650000}"/>
    <cellStyle name="style1490870369051" xfId="26264" xr:uid="{00000000-0005-0000-0000-000007650000}"/>
    <cellStyle name="style1490870369145" xfId="26265" xr:uid="{00000000-0005-0000-0000-000008650000}"/>
    <cellStyle name="style1490870369254" xfId="26266" xr:uid="{00000000-0005-0000-0000-000009650000}"/>
    <cellStyle name="style1490870369348" xfId="26267" xr:uid="{00000000-0005-0000-0000-00000A650000}"/>
    <cellStyle name="style1490870369442" xfId="26268" xr:uid="{00000000-0005-0000-0000-00000B650000}"/>
    <cellStyle name="style1490870369551" xfId="26269" xr:uid="{00000000-0005-0000-0000-00000C650000}"/>
    <cellStyle name="style1490870369645" xfId="26270" xr:uid="{00000000-0005-0000-0000-00000D650000}"/>
    <cellStyle name="style1490870369801" xfId="26271" xr:uid="{00000000-0005-0000-0000-00000E650000}"/>
    <cellStyle name="style1490870369911" xfId="26272" xr:uid="{00000000-0005-0000-0000-00000F650000}"/>
    <cellStyle name="style1490870370020" xfId="26273" xr:uid="{00000000-0005-0000-0000-000010650000}"/>
    <cellStyle name="style1490870370114" xfId="26274" xr:uid="{00000000-0005-0000-0000-000011650000}"/>
    <cellStyle name="style1490870370208" xfId="26275" xr:uid="{00000000-0005-0000-0000-000012650000}"/>
    <cellStyle name="style1490870370302" xfId="26276" xr:uid="{00000000-0005-0000-0000-000013650000}"/>
    <cellStyle name="style1490870370396" xfId="26277" xr:uid="{00000000-0005-0000-0000-000014650000}"/>
    <cellStyle name="style1490870370505" xfId="26278" xr:uid="{00000000-0005-0000-0000-000015650000}"/>
    <cellStyle name="style1490870370599" xfId="26279" xr:uid="{00000000-0005-0000-0000-000016650000}"/>
    <cellStyle name="style1490870370693" xfId="26280" xr:uid="{00000000-0005-0000-0000-000017650000}"/>
    <cellStyle name="style1490870370786" xfId="26281" xr:uid="{00000000-0005-0000-0000-000018650000}"/>
    <cellStyle name="style1490870370927" xfId="26282" xr:uid="{00000000-0005-0000-0000-000019650000}"/>
    <cellStyle name="style1490870371021" xfId="26283" xr:uid="{00000000-0005-0000-0000-00001A650000}"/>
    <cellStyle name="style1490870371114" xfId="26284" xr:uid="{00000000-0005-0000-0000-00001B650000}"/>
    <cellStyle name="style1490870371224" xfId="26285" xr:uid="{00000000-0005-0000-0000-00001C650000}"/>
    <cellStyle name="style1490870371333" xfId="26286" xr:uid="{00000000-0005-0000-0000-00001D650000}"/>
    <cellStyle name="style1490870371411" xfId="26287" xr:uid="{00000000-0005-0000-0000-00001E650000}"/>
    <cellStyle name="style1490870371489" xfId="26288" xr:uid="{00000000-0005-0000-0000-00001F650000}"/>
    <cellStyle name="style1490870371583" xfId="26289" xr:uid="{00000000-0005-0000-0000-000020650000}"/>
    <cellStyle name="style1490870371661" xfId="26290" xr:uid="{00000000-0005-0000-0000-000021650000}"/>
    <cellStyle name="style1490870371739" xfId="26291" xr:uid="{00000000-0005-0000-0000-000022650000}"/>
    <cellStyle name="style1490870371818" xfId="26292" xr:uid="{00000000-0005-0000-0000-000023650000}"/>
    <cellStyle name="style1490870371911" xfId="26293" xr:uid="{00000000-0005-0000-0000-000024650000}"/>
    <cellStyle name="style1490870372052" xfId="26294" xr:uid="{00000000-0005-0000-0000-000025650000}"/>
    <cellStyle name="style1490870372131" xfId="26295" xr:uid="{00000000-0005-0000-0000-000026650000}"/>
    <cellStyle name="style1490870372209" xfId="26296" xr:uid="{00000000-0005-0000-0000-000027650000}"/>
    <cellStyle name="style1490870372287" xfId="26297" xr:uid="{00000000-0005-0000-0000-000028650000}"/>
    <cellStyle name="style1490870412626" xfId="26298" xr:uid="{00000000-0005-0000-0000-000029650000}"/>
    <cellStyle name="style1490870412736" xfId="26299" xr:uid="{00000000-0005-0000-0000-00002A650000}"/>
    <cellStyle name="style1490870412829" xfId="26300" xr:uid="{00000000-0005-0000-0000-00002B650000}"/>
    <cellStyle name="style1490870412923" xfId="26301" xr:uid="{00000000-0005-0000-0000-00002C650000}"/>
    <cellStyle name="style1490870413017" xfId="26302" xr:uid="{00000000-0005-0000-0000-00002D650000}"/>
    <cellStyle name="style1490870413111" xfId="26303" xr:uid="{00000000-0005-0000-0000-00002E650000}"/>
    <cellStyle name="style1490870413204" xfId="26304" xr:uid="{00000000-0005-0000-0000-00002F650000}"/>
    <cellStyle name="style1490870413298" xfId="26305" xr:uid="{00000000-0005-0000-0000-000030650000}"/>
    <cellStyle name="style1490870413408" xfId="26306" xr:uid="{00000000-0005-0000-0000-000031650000}"/>
    <cellStyle name="style1490870413501" xfId="26307" xr:uid="{00000000-0005-0000-0000-000032650000}"/>
    <cellStyle name="style1490870413611" xfId="26308" xr:uid="{00000000-0005-0000-0000-000033650000}"/>
    <cellStyle name="style1490870413704" xfId="26309" xr:uid="{00000000-0005-0000-0000-000034650000}"/>
    <cellStyle name="style1490870413798" xfId="26310" xr:uid="{00000000-0005-0000-0000-000035650000}"/>
    <cellStyle name="style1490870413892" xfId="26311" xr:uid="{00000000-0005-0000-0000-000036650000}"/>
    <cellStyle name="style1490870414001" xfId="26312" xr:uid="{00000000-0005-0000-0000-000037650000}"/>
    <cellStyle name="style1490870414111" xfId="26313" xr:uid="{00000000-0005-0000-0000-000038650000}"/>
    <cellStyle name="style1490870414267" xfId="26314" xr:uid="{00000000-0005-0000-0000-000039650000}"/>
    <cellStyle name="style1490870414361" xfId="26315" xr:uid="{00000000-0005-0000-0000-00003A650000}"/>
    <cellStyle name="style1490870414470" xfId="26316" xr:uid="{00000000-0005-0000-0000-00003B650000}"/>
    <cellStyle name="style1490870414580" xfId="26317" xr:uid="{00000000-0005-0000-0000-00003C650000}"/>
    <cellStyle name="style1490870414673" xfId="26318" xr:uid="{00000000-0005-0000-0000-00003D650000}"/>
    <cellStyle name="style1490870414783" xfId="26319" xr:uid="{00000000-0005-0000-0000-00003E650000}"/>
    <cellStyle name="style1490870414876" xfId="26320" xr:uid="{00000000-0005-0000-0000-00003F650000}"/>
    <cellStyle name="style1490870414970" xfId="26321" xr:uid="{00000000-0005-0000-0000-000040650000}"/>
    <cellStyle name="style1490870415064" xfId="26322" xr:uid="{00000000-0005-0000-0000-000041650000}"/>
    <cellStyle name="style1490870415174" xfId="26323" xr:uid="{00000000-0005-0000-0000-000042650000}"/>
    <cellStyle name="style1490870415268" xfId="26324" xr:uid="{00000000-0005-0000-0000-000043650000}"/>
    <cellStyle name="style1490870415377" xfId="26325" xr:uid="{00000000-0005-0000-0000-000044650000}"/>
    <cellStyle name="style1490870415471" xfId="26326" xr:uid="{00000000-0005-0000-0000-000045650000}"/>
    <cellStyle name="style1490870415565" xfId="26327" xr:uid="{00000000-0005-0000-0000-000046650000}"/>
    <cellStyle name="style1490870415658" xfId="26328" xr:uid="{00000000-0005-0000-0000-000047650000}"/>
    <cellStyle name="style1490870455259" xfId="26329" xr:uid="{00000000-0005-0000-0000-000048650000}"/>
    <cellStyle name="style1490870455369" xfId="26330" xr:uid="{00000000-0005-0000-0000-000049650000}"/>
    <cellStyle name="style1490870455462" xfId="26331" xr:uid="{00000000-0005-0000-0000-00004A650000}"/>
    <cellStyle name="style1490870455556" xfId="26332" xr:uid="{00000000-0005-0000-0000-00004B650000}"/>
    <cellStyle name="style1490870455650" xfId="26333" xr:uid="{00000000-0005-0000-0000-00004C650000}"/>
    <cellStyle name="style1490870455759" xfId="26334" xr:uid="{00000000-0005-0000-0000-00004D650000}"/>
    <cellStyle name="style1490870455853" xfId="26335" xr:uid="{00000000-0005-0000-0000-00004E650000}"/>
    <cellStyle name="style1490870455947" xfId="26336" xr:uid="{00000000-0005-0000-0000-00004F650000}"/>
    <cellStyle name="style1490870456056" xfId="26337" xr:uid="{00000000-0005-0000-0000-000050650000}"/>
    <cellStyle name="style1490870456150" xfId="26338" xr:uid="{00000000-0005-0000-0000-000051650000}"/>
    <cellStyle name="style1490870456249" xfId="26339" xr:uid="{00000000-0005-0000-0000-000052650000}"/>
    <cellStyle name="style1490870456356" xfId="26340" xr:uid="{00000000-0005-0000-0000-000053650000}"/>
    <cellStyle name="style1490870456450" xfId="26341" xr:uid="{00000000-0005-0000-0000-000054650000}"/>
    <cellStyle name="style1490870456544" xfId="26342" xr:uid="{00000000-0005-0000-0000-000055650000}"/>
    <cellStyle name="style1490870456653" xfId="26343" xr:uid="{00000000-0005-0000-0000-000056650000}"/>
    <cellStyle name="style1490870456778" xfId="26344" xr:uid="{00000000-0005-0000-0000-000057650000}"/>
    <cellStyle name="style1490870456919" xfId="26345" xr:uid="{00000000-0005-0000-0000-000058650000}"/>
    <cellStyle name="style1490870457028" xfId="26346" xr:uid="{00000000-0005-0000-0000-000059650000}"/>
    <cellStyle name="style1490870457122" xfId="26347" xr:uid="{00000000-0005-0000-0000-00005A650000}"/>
    <cellStyle name="style1490870457216" xfId="26348" xr:uid="{00000000-0005-0000-0000-00005B650000}"/>
    <cellStyle name="style1490870457325" xfId="26349" xr:uid="{00000000-0005-0000-0000-00005C650000}"/>
    <cellStyle name="style1490870457419" xfId="26350" xr:uid="{00000000-0005-0000-0000-00005D650000}"/>
    <cellStyle name="style1490870457513" xfId="26351" xr:uid="{00000000-0005-0000-0000-00005E650000}"/>
    <cellStyle name="style1490870457607" xfId="26352" xr:uid="{00000000-0005-0000-0000-00005F650000}"/>
    <cellStyle name="style1490870457700" xfId="26353" xr:uid="{00000000-0005-0000-0000-000060650000}"/>
    <cellStyle name="style1490870457794" xfId="26354" xr:uid="{00000000-0005-0000-0000-000061650000}"/>
    <cellStyle name="style1490870457888" xfId="26355" xr:uid="{00000000-0005-0000-0000-000062650000}"/>
    <cellStyle name="style1490870458013" xfId="26356" xr:uid="{00000000-0005-0000-0000-000063650000}"/>
    <cellStyle name="style1490870458107" xfId="26357" xr:uid="{00000000-0005-0000-0000-000064650000}"/>
    <cellStyle name="style1490870458201" xfId="26358" xr:uid="{00000000-0005-0000-0000-000065650000}"/>
    <cellStyle name="style1490870458295" xfId="26359" xr:uid="{00000000-0005-0000-0000-000066650000}"/>
    <cellStyle name="style1490870458404" xfId="26360" xr:uid="{00000000-0005-0000-0000-000067650000}"/>
    <cellStyle name="style1490870458482" xfId="26361" xr:uid="{00000000-0005-0000-0000-000068650000}"/>
    <cellStyle name="style1490870458560" xfId="26362" xr:uid="{00000000-0005-0000-0000-000069650000}"/>
    <cellStyle name="style1490870458654" xfId="26363" xr:uid="{00000000-0005-0000-0000-00006A650000}"/>
    <cellStyle name="style1490870458732" xfId="26364" xr:uid="{00000000-0005-0000-0000-00006B650000}"/>
    <cellStyle name="style1490870458810" xfId="26365" xr:uid="{00000000-0005-0000-0000-00006C650000}"/>
    <cellStyle name="style1490870458888" xfId="26366" xr:uid="{00000000-0005-0000-0000-00006D650000}"/>
    <cellStyle name="style1490870458967" xfId="26367" xr:uid="{00000000-0005-0000-0000-00006E650000}"/>
    <cellStyle name="style1490870459076" xfId="26368" xr:uid="{00000000-0005-0000-0000-00006F650000}"/>
    <cellStyle name="style1490870459170" xfId="26369" xr:uid="{00000000-0005-0000-0000-000070650000}"/>
    <cellStyle name="style1490870459248" xfId="26370" xr:uid="{00000000-0005-0000-0000-000071650000}"/>
    <cellStyle name="style1490870459342" xfId="26371" xr:uid="{00000000-0005-0000-0000-000072650000}"/>
    <cellStyle name="style1490870499139" xfId="26372" xr:uid="{00000000-0005-0000-0000-000073650000}"/>
    <cellStyle name="style1490870499248" xfId="26373" xr:uid="{00000000-0005-0000-0000-000074650000}"/>
    <cellStyle name="style1490870499357" xfId="26374" xr:uid="{00000000-0005-0000-0000-000075650000}"/>
    <cellStyle name="style1490870499451" xfId="26375" xr:uid="{00000000-0005-0000-0000-000076650000}"/>
    <cellStyle name="style1490870499545" xfId="26376" xr:uid="{00000000-0005-0000-0000-000077650000}"/>
    <cellStyle name="style1490870499639" xfId="26377" xr:uid="{00000000-0005-0000-0000-000078650000}"/>
    <cellStyle name="style1490870499732" xfId="26378" xr:uid="{00000000-0005-0000-0000-000079650000}"/>
    <cellStyle name="style1490870499842" xfId="26379" xr:uid="{00000000-0005-0000-0000-00007A650000}"/>
    <cellStyle name="style1490870499935" xfId="26380" xr:uid="{00000000-0005-0000-0000-00007B650000}"/>
    <cellStyle name="style1490870500045" xfId="26381" xr:uid="{00000000-0005-0000-0000-00007C650000}"/>
    <cellStyle name="style1490870500139" xfId="26382" xr:uid="{00000000-0005-0000-0000-00007D650000}"/>
    <cellStyle name="style1490870500248" xfId="26383" xr:uid="{00000000-0005-0000-0000-00007E650000}"/>
    <cellStyle name="style1490870500342" xfId="26384" xr:uid="{00000000-0005-0000-0000-00007F650000}"/>
    <cellStyle name="style1490870500451" xfId="26385" xr:uid="{00000000-0005-0000-0000-000080650000}"/>
    <cellStyle name="style1490870500561" xfId="26386" xr:uid="{00000000-0005-0000-0000-000081650000}"/>
    <cellStyle name="style1490870500686" xfId="26387" xr:uid="{00000000-0005-0000-0000-000082650000}"/>
    <cellStyle name="style1490870500842" xfId="26388" xr:uid="{00000000-0005-0000-0000-000083650000}"/>
    <cellStyle name="style1490870500951" xfId="26389" xr:uid="{00000000-0005-0000-0000-000084650000}"/>
    <cellStyle name="style1490870501061" xfId="26390" xr:uid="{00000000-0005-0000-0000-000085650000}"/>
    <cellStyle name="style1490870501155" xfId="26391" xr:uid="{00000000-0005-0000-0000-000086650000}"/>
    <cellStyle name="style1490870501249" xfId="26392" xr:uid="{00000000-0005-0000-0000-000087650000}"/>
    <cellStyle name="style1490870501342" xfId="26393" xr:uid="{00000000-0005-0000-0000-000088650000}"/>
    <cellStyle name="style1490870501436" xfId="26394" xr:uid="{00000000-0005-0000-0000-000089650000}"/>
    <cellStyle name="style1490870501530" xfId="26395" xr:uid="{00000000-0005-0000-0000-00008A650000}"/>
    <cellStyle name="style1490870501624" xfId="26396" xr:uid="{00000000-0005-0000-0000-00008B650000}"/>
    <cellStyle name="style1490870501717" xfId="26397" xr:uid="{00000000-0005-0000-0000-00008C650000}"/>
    <cellStyle name="style1490870501827" xfId="26398" xr:uid="{00000000-0005-0000-0000-00008D650000}"/>
    <cellStyle name="style1490870501921" xfId="26399" xr:uid="{00000000-0005-0000-0000-00008E650000}"/>
    <cellStyle name="style1490870502014" xfId="26400" xr:uid="{00000000-0005-0000-0000-00008F650000}"/>
    <cellStyle name="style1490870502108" xfId="26401" xr:uid="{00000000-0005-0000-0000-000090650000}"/>
    <cellStyle name="style1490870502202" xfId="26402" xr:uid="{00000000-0005-0000-0000-000091650000}"/>
    <cellStyle name="style1490870502311" xfId="26403" xr:uid="{00000000-0005-0000-0000-000092650000}"/>
    <cellStyle name="style1490870502389" xfId="26404" xr:uid="{00000000-0005-0000-0000-000093650000}"/>
    <cellStyle name="style1490870502468" xfId="26405" xr:uid="{00000000-0005-0000-0000-000094650000}"/>
    <cellStyle name="style1490870502546" xfId="26406" xr:uid="{00000000-0005-0000-0000-000095650000}"/>
    <cellStyle name="style1490870502624" xfId="26407" xr:uid="{00000000-0005-0000-0000-000096650000}"/>
    <cellStyle name="style1490870502702" xfId="26408" xr:uid="{00000000-0005-0000-0000-000097650000}"/>
    <cellStyle name="style1490870502780" xfId="26409" xr:uid="{00000000-0005-0000-0000-000098650000}"/>
    <cellStyle name="style1490870502858" xfId="26410" xr:uid="{00000000-0005-0000-0000-000099650000}"/>
    <cellStyle name="style1490870502936" xfId="26411" xr:uid="{00000000-0005-0000-0000-00009A650000}"/>
    <cellStyle name="style1490870503014" xfId="26412" xr:uid="{00000000-0005-0000-0000-00009B650000}"/>
    <cellStyle name="style1490870503093" xfId="26413" xr:uid="{00000000-0005-0000-0000-00009C650000}"/>
    <cellStyle name="style1490870503171" xfId="26414" xr:uid="{00000000-0005-0000-0000-00009D650000}"/>
    <cellStyle name="style1490870542991" xfId="26415" xr:uid="{00000000-0005-0000-0000-00009E650000}"/>
    <cellStyle name="style1490870543085" xfId="26416" xr:uid="{00000000-0005-0000-0000-00009F650000}"/>
    <cellStyle name="style1490870543194" xfId="26417" xr:uid="{00000000-0005-0000-0000-0000A0650000}"/>
    <cellStyle name="style1490870543288" xfId="26418" xr:uid="{00000000-0005-0000-0000-0000A1650000}"/>
    <cellStyle name="style1490870543382" xfId="26419" xr:uid="{00000000-0005-0000-0000-0000A2650000}"/>
    <cellStyle name="style1490870543491" xfId="26420" xr:uid="{00000000-0005-0000-0000-0000A3650000}"/>
    <cellStyle name="style1490870543600" xfId="26421" xr:uid="{00000000-0005-0000-0000-0000A4650000}"/>
    <cellStyle name="style1490870543694" xfId="26422" xr:uid="{00000000-0005-0000-0000-0000A5650000}"/>
    <cellStyle name="style1490870543804" xfId="26423" xr:uid="{00000000-0005-0000-0000-0000A6650000}"/>
    <cellStyle name="style1490870543897" xfId="26424" xr:uid="{00000000-0005-0000-0000-0000A7650000}"/>
    <cellStyle name="style1490870543991" xfId="26425" xr:uid="{00000000-0005-0000-0000-0000A8650000}"/>
    <cellStyle name="style1490870544100" xfId="26426" xr:uid="{00000000-0005-0000-0000-0000A9650000}"/>
    <cellStyle name="style1490870544194" xfId="26427" xr:uid="{00000000-0005-0000-0000-0000AA650000}"/>
    <cellStyle name="style1490870544288" xfId="26428" xr:uid="{00000000-0005-0000-0000-0000AB650000}"/>
    <cellStyle name="style1490870544382" xfId="26429" xr:uid="{00000000-0005-0000-0000-0000AC650000}"/>
    <cellStyle name="style1490870544475" xfId="26430" xr:uid="{00000000-0005-0000-0000-0000AD650000}"/>
    <cellStyle name="style1490870544632" xfId="26431" xr:uid="{00000000-0005-0000-0000-0000AE650000}"/>
    <cellStyle name="style1490870544757" xfId="26432" xr:uid="{00000000-0005-0000-0000-0000AF650000}"/>
    <cellStyle name="style1490870544866" xfId="26433" xr:uid="{00000000-0005-0000-0000-0000B0650000}"/>
    <cellStyle name="style1490870544975" xfId="26434" xr:uid="{00000000-0005-0000-0000-0000B1650000}"/>
    <cellStyle name="style1490870584544" xfId="26435" xr:uid="{00000000-0005-0000-0000-0000B2650000}"/>
    <cellStyle name="style1490870584638" xfId="26436" xr:uid="{00000000-0005-0000-0000-0000B3650000}"/>
    <cellStyle name="style1490870584731" xfId="26437" xr:uid="{00000000-0005-0000-0000-0000B4650000}"/>
    <cellStyle name="style1490870584841" xfId="26438" xr:uid="{00000000-0005-0000-0000-0000B5650000}"/>
    <cellStyle name="style1490870584935" xfId="26439" xr:uid="{00000000-0005-0000-0000-0000B6650000}"/>
    <cellStyle name="style1490870585013" xfId="26440" xr:uid="{00000000-0005-0000-0000-0000B7650000}"/>
    <cellStyle name="style1490870585091" xfId="26441" xr:uid="{00000000-0005-0000-0000-0000B8650000}"/>
    <cellStyle name="style1490870585169" xfId="26442" xr:uid="{00000000-0005-0000-0000-0000B9650000}"/>
    <cellStyle name="style1490870585263" xfId="26443" xr:uid="{00000000-0005-0000-0000-0000BA650000}"/>
    <cellStyle name="style1490870585357" xfId="26444" xr:uid="{00000000-0005-0000-0000-0000BB650000}"/>
    <cellStyle name="style1490870585450" xfId="26445" xr:uid="{00000000-0005-0000-0000-0000BC650000}"/>
    <cellStyle name="style1490870585544" xfId="26446" xr:uid="{00000000-0005-0000-0000-0000BD650000}"/>
    <cellStyle name="style1490870585653" xfId="26447" xr:uid="{00000000-0005-0000-0000-0000BE650000}"/>
    <cellStyle name="style1490870585747" xfId="26448" xr:uid="{00000000-0005-0000-0000-0000BF650000}"/>
    <cellStyle name="style1490870585841" xfId="26449" xr:uid="{00000000-0005-0000-0000-0000C0650000}"/>
    <cellStyle name="style1490870585935" xfId="26450" xr:uid="{00000000-0005-0000-0000-0000C1650000}"/>
    <cellStyle name="style1490870586028" xfId="26451" xr:uid="{00000000-0005-0000-0000-0000C2650000}"/>
    <cellStyle name="style1490870586153" xfId="26452" xr:uid="{00000000-0005-0000-0000-0000C3650000}"/>
    <cellStyle name="style1490870586279" xfId="26453" xr:uid="{00000000-0005-0000-0000-0000C4650000}"/>
    <cellStyle name="style1490870586388" xfId="26454" xr:uid="{00000000-0005-0000-0000-0000C5650000}"/>
    <cellStyle name="style1490870586482" xfId="26455" xr:uid="{00000000-0005-0000-0000-0000C6650000}"/>
    <cellStyle name="style1490870586576" xfId="26456" xr:uid="{00000000-0005-0000-0000-0000C7650000}"/>
    <cellStyle name="style1490870586669" xfId="26457" xr:uid="{00000000-0005-0000-0000-0000C8650000}"/>
    <cellStyle name="style1490870586748" xfId="26458" xr:uid="{00000000-0005-0000-0000-0000C9650000}"/>
    <cellStyle name="style1490870586857" xfId="26459" xr:uid="{00000000-0005-0000-0000-0000CA650000}"/>
    <cellStyle name="style1490870586951" xfId="26460" xr:uid="{00000000-0005-0000-0000-0000CB650000}"/>
    <cellStyle name="style1490870587044" xfId="26461" xr:uid="{00000000-0005-0000-0000-0000CC650000}"/>
    <cellStyle name="style1490870587138" xfId="26462" xr:uid="{00000000-0005-0000-0000-0000CD650000}"/>
    <cellStyle name="style1490870587232" xfId="26463" xr:uid="{00000000-0005-0000-0000-0000CE650000}"/>
    <cellStyle name="style1490870587326" xfId="26464" xr:uid="{00000000-0005-0000-0000-0000CF650000}"/>
    <cellStyle name="style1490870587420" xfId="26465" xr:uid="{00000000-0005-0000-0000-0000D0650000}"/>
    <cellStyle name="style1490870587513" xfId="26466" xr:uid="{00000000-0005-0000-0000-0000D1650000}"/>
    <cellStyle name="style1490870587638" xfId="26467" xr:uid="{00000000-0005-0000-0000-0000D2650000}"/>
    <cellStyle name="style1490870587732" xfId="26468" xr:uid="{00000000-0005-0000-0000-0000D3650000}"/>
    <cellStyle name="style1490870587810" xfId="26469" xr:uid="{00000000-0005-0000-0000-0000D4650000}"/>
    <cellStyle name="style1490870587904" xfId="26470" xr:uid="{00000000-0005-0000-0000-0000D5650000}"/>
    <cellStyle name="style1490870627760" xfId="26471" xr:uid="{00000000-0005-0000-0000-0000D6650000}"/>
    <cellStyle name="style1490870627870" xfId="26472" xr:uid="{00000000-0005-0000-0000-0000D7650000}"/>
    <cellStyle name="style1490870627963" xfId="26473" xr:uid="{00000000-0005-0000-0000-0000D8650000}"/>
    <cellStyle name="style1490870628057" xfId="26474" xr:uid="{00000000-0005-0000-0000-0000D9650000}"/>
    <cellStyle name="style1490870628151" xfId="26475" xr:uid="{00000000-0005-0000-0000-0000DA650000}"/>
    <cellStyle name="style1490870628230" xfId="26476" xr:uid="{00000000-0005-0000-0000-0000DB650000}"/>
    <cellStyle name="style1490870628308" xfId="26477" xr:uid="{00000000-0005-0000-0000-0000DC650000}"/>
    <cellStyle name="style1490870628402" xfId="26478" xr:uid="{00000000-0005-0000-0000-0000DD650000}"/>
    <cellStyle name="style1490870628496" xfId="26479" xr:uid="{00000000-0005-0000-0000-0000DE650000}"/>
    <cellStyle name="style1490870628589" xfId="26480" xr:uid="{00000000-0005-0000-0000-0000DF650000}"/>
    <cellStyle name="style1490870628683" xfId="26481" xr:uid="{00000000-0005-0000-0000-0000E0650000}"/>
    <cellStyle name="style1490870628777" xfId="26482" xr:uid="{00000000-0005-0000-0000-0000E1650000}"/>
    <cellStyle name="style1490870628871" xfId="26483" xr:uid="{00000000-0005-0000-0000-0000E2650000}"/>
    <cellStyle name="style1490870628964" xfId="26484" xr:uid="{00000000-0005-0000-0000-0000E3650000}"/>
    <cellStyle name="style1490870629058" xfId="26485" xr:uid="{00000000-0005-0000-0000-0000E4650000}"/>
    <cellStyle name="style1490870629167" xfId="26486" xr:uid="{00000000-0005-0000-0000-0000E5650000}"/>
    <cellStyle name="style1490870629261" xfId="26487" xr:uid="{00000000-0005-0000-0000-0000E6650000}"/>
    <cellStyle name="style1490870629402" xfId="26488" xr:uid="{00000000-0005-0000-0000-0000E7650000}"/>
    <cellStyle name="style1490870629527" xfId="26489" xr:uid="{00000000-0005-0000-0000-0000E8650000}"/>
    <cellStyle name="style1490870629621" xfId="26490" xr:uid="{00000000-0005-0000-0000-0000E9650000}"/>
    <cellStyle name="style1490870629714" xfId="26491" xr:uid="{00000000-0005-0000-0000-0000EA650000}"/>
    <cellStyle name="style1490870629808" xfId="26492" xr:uid="{00000000-0005-0000-0000-0000EB650000}"/>
    <cellStyle name="style1490870629902" xfId="26493" xr:uid="{00000000-0005-0000-0000-0000EC650000}"/>
    <cellStyle name="style1490870629980" xfId="26494" xr:uid="{00000000-0005-0000-0000-0000ED650000}"/>
    <cellStyle name="style1490870630089" xfId="26495" xr:uid="{00000000-0005-0000-0000-0000EE650000}"/>
    <cellStyle name="style1490870630183" xfId="26496" xr:uid="{00000000-0005-0000-0000-0000EF650000}"/>
    <cellStyle name="style1490870630278" xfId="26497" xr:uid="{00000000-0005-0000-0000-0000F0650000}"/>
    <cellStyle name="style1490870630371" xfId="26498" xr:uid="{00000000-0005-0000-0000-0000F1650000}"/>
    <cellStyle name="style1490870630465" xfId="26499" xr:uid="{00000000-0005-0000-0000-0000F2650000}"/>
    <cellStyle name="style1490870630559" xfId="26500" xr:uid="{00000000-0005-0000-0000-0000F3650000}"/>
    <cellStyle name="style1490870630653" xfId="26501" xr:uid="{00000000-0005-0000-0000-0000F4650000}"/>
    <cellStyle name="style1490870630746" xfId="26502" xr:uid="{00000000-0005-0000-0000-0000F5650000}"/>
    <cellStyle name="style1490870630856" xfId="26503" xr:uid="{00000000-0005-0000-0000-0000F6650000}"/>
    <cellStyle name="style1490870630949" xfId="26504" xr:uid="{00000000-0005-0000-0000-0000F7650000}"/>
    <cellStyle name="style1490870631043" xfId="26505" xr:uid="{00000000-0005-0000-0000-0000F8650000}"/>
    <cellStyle name="style1490870631137" xfId="26506" xr:uid="{00000000-0005-0000-0000-0000F9650000}"/>
    <cellStyle name="style1490914746968" xfId="25167" xr:uid="{00000000-0005-0000-0000-0000FA650000}"/>
    <cellStyle name="style1490914747173" xfId="25168" xr:uid="{00000000-0005-0000-0000-0000FB650000}"/>
    <cellStyle name="style1490914747332" xfId="25169" xr:uid="{00000000-0005-0000-0000-0000FC650000}"/>
    <cellStyle name="style1490914747486" xfId="25170" xr:uid="{00000000-0005-0000-0000-0000FD650000}"/>
    <cellStyle name="style1490914747644" xfId="25171" xr:uid="{00000000-0005-0000-0000-0000FE650000}"/>
    <cellStyle name="style1490914747801" xfId="25172" xr:uid="{00000000-0005-0000-0000-0000FF650000}"/>
    <cellStyle name="style1490914747950" xfId="25173" xr:uid="{00000000-0005-0000-0000-000000660000}"/>
    <cellStyle name="style1490914748116" xfId="25174" xr:uid="{00000000-0005-0000-0000-000001660000}"/>
    <cellStyle name="style1490914748229" xfId="25175" xr:uid="{00000000-0005-0000-0000-000002660000}"/>
    <cellStyle name="style1490914748393" xfId="25176" xr:uid="{00000000-0005-0000-0000-000003660000}"/>
    <cellStyle name="style1490914748597" xfId="25177" xr:uid="{00000000-0005-0000-0000-000004660000}"/>
    <cellStyle name="style1490914748766" xfId="25178" xr:uid="{00000000-0005-0000-0000-000005660000}"/>
    <cellStyle name="style1490914748889" xfId="25179" xr:uid="{00000000-0005-0000-0000-000006660000}"/>
    <cellStyle name="style1490914749053" xfId="25180" xr:uid="{00000000-0005-0000-0000-000007660000}"/>
    <cellStyle name="style1490914749170" xfId="25181" xr:uid="{00000000-0005-0000-0000-000008660000}"/>
    <cellStyle name="style1490914749320" xfId="25182" xr:uid="{00000000-0005-0000-0000-000009660000}"/>
    <cellStyle name="style1490914749501" xfId="25183" xr:uid="{00000000-0005-0000-0000-00000A660000}"/>
    <cellStyle name="style1490914749644" xfId="25184" xr:uid="{00000000-0005-0000-0000-00000B660000}"/>
    <cellStyle name="style1490914749764" xfId="25185" xr:uid="{00000000-0005-0000-0000-00000C660000}"/>
    <cellStyle name="style1490914749925" xfId="25186" xr:uid="{00000000-0005-0000-0000-00000D660000}"/>
    <cellStyle name="style1490914750090" xfId="25187" xr:uid="{00000000-0005-0000-0000-00000E660000}"/>
    <cellStyle name="style1490914750245" xfId="25188" xr:uid="{00000000-0005-0000-0000-00000F660000}"/>
    <cellStyle name="style1490914750402" xfId="25189" xr:uid="{00000000-0005-0000-0000-000010660000}"/>
    <cellStyle name="style1490914750559" xfId="25190" xr:uid="{00000000-0005-0000-0000-000011660000}"/>
    <cellStyle name="style1490914750714" xfId="25191" xr:uid="{00000000-0005-0000-0000-000012660000}"/>
    <cellStyle name="style1490914750879" xfId="25192" xr:uid="{00000000-0005-0000-0000-000013660000}"/>
    <cellStyle name="style1490914751038" xfId="25193" xr:uid="{00000000-0005-0000-0000-000014660000}"/>
    <cellStyle name="style1490914751193" xfId="25194" xr:uid="{00000000-0005-0000-0000-000015660000}"/>
    <cellStyle name="style1490914751310" xfId="25195" xr:uid="{00000000-0005-0000-0000-000016660000}"/>
    <cellStyle name="style1490914751531" xfId="25196" xr:uid="{00000000-0005-0000-0000-000017660000}"/>
    <cellStyle name="style1490914751696" xfId="25197" xr:uid="{00000000-0005-0000-0000-000018660000}"/>
    <cellStyle name="style1490914751955" xfId="25198" xr:uid="{00000000-0005-0000-0000-000019660000}"/>
    <cellStyle name="style1490914752073" xfId="25199" xr:uid="{00000000-0005-0000-0000-00001A660000}"/>
    <cellStyle name="style1490914806818" xfId="25200" xr:uid="{00000000-0005-0000-0000-00001B660000}"/>
    <cellStyle name="style1490914806956" xfId="25201" xr:uid="{00000000-0005-0000-0000-00001C660000}"/>
    <cellStyle name="style1490914807098" xfId="25202" xr:uid="{00000000-0005-0000-0000-00001D660000}"/>
    <cellStyle name="style1490914807227" xfId="25203" xr:uid="{00000000-0005-0000-0000-00001E660000}"/>
    <cellStyle name="style1490914807356" xfId="25204" xr:uid="{00000000-0005-0000-0000-00001F660000}"/>
    <cellStyle name="style1490914807477" xfId="25205" xr:uid="{00000000-0005-0000-0000-000020660000}"/>
    <cellStyle name="style1490914807603" xfId="25206" xr:uid="{00000000-0005-0000-0000-000021660000}"/>
    <cellStyle name="style1490914807732" xfId="25207" xr:uid="{00000000-0005-0000-0000-000022660000}"/>
    <cellStyle name="style1490914807846" xfId="25208" xr:uid="{00000000-0005-0000-0000-000023660000}"/>
    <cellStyle name="style1490914807978" xfId="25209" xr:uid="{00000000-0005-0000-0000-000024660000}"/>
    <cellStyle name="style1490914808144" xfId="25210" xr:uid="{00000000-0005-0000-0000-000025660000}"/>
    <cellStyle name="style1490914808268" xfId="25211" xr:uid="{00000000-0005-0000-0000-000026660000}"/>
    <cellStyle name="style1490914808376" xfId="25212" xr:uid="{00000000-0005-0000-0000-000027660000}"/>
    <cellStyle name="style1490914808504" xfId="25213" xr:uid="{00000000-0005-0000-0000-000028660000}"/>
    <cellStyle name="style1490914808645" xfId="25214" xr:uid="{00000000-0005-0000-0000-000029660000}"/>
    <cellStyle name="style1490914808803" xfId="25215" xr:uid="{00000000-0005-0000-0000-00002A660000}"/>
    <cellStyle name="style1490914808991" xfId="25216" xr:uid="{00000000-0005-0000-0000-00002B660000}"/>
    <cellStyle name="style1490914809159" xfId="25217" xr:uid="{00000000-0005-0000-0000-00002C660000}"/>
    <cellStyle name="style1490914809298" xfId="25218" xr:uid="{00000000-0005-0000-0000-00002D660000}"/>
    <cellStyle name="style1490914809469" xfId="25219" xr:uid="{00000000-0005-0000-0000-00002E660000}"/>
    <cellStyle name="style1490914809628" xfId="25220" xr:uid="{00000000-0005-0000-0000-00002F660000}"/>
    <cellStyle name="style1490914809778" xfId="25221" xr:uid="{00000000-0005-0000-0000-000030660000}"/>
    <cellStyle name="style1490914809930" xfId="25222" xr:uid="{00000000-0005-0000-0000-000031660000}"/>
    <cellStyle name="style1490914810059" xfId="25223" xr:uid="{00000000-0005-0000-0000-000032660000}"/>
    <cellStyle name="style1490914810188" xfId="25224" xr:uid="{00000000-0005-0000-0000-000033660000}"/>
    <cellStyle name="style1490914810318" xfId="25225" xr:uid="{00000000-0005-0000-0000-000034660000}"/>
    <cellStyle name="style1490914810455" xfId="25226" xr:uid="{00000000-0005-0000-0000-000035660000}"/>
    <cellStyle name="style1490914810574" xfId="25227" xr:uid="{00000000-0005-0000-0000-000036660000}"/>
    <cellStyle name="style1490914810713" xfId="25228" xr:uid="{00000000-0005-0000-0000-000037660000}"/>
    <cellStyle name="style1490914810845" xfId="25229" xr:uid="{00000000-0005-0000-0000-000038660000}"/>
    <cellStyle name="style1490914811062" xfId="25230" xr:uid="{00000000-0005-0000-0000-000039660000}"/>
    <cellStyle name="style1490914811216" xfId="25231" xr:uid="{00000000-0005-0000-0000-00003A660000}"/>
    <cellStyle name="style1490914856684" xfId="25232" xr:uid="{00000000-0005-0000-0000-00003B660000}"/>
    <cellStyle name="style1490914856802" xfId="25233" xr:uid="{00000000-0005-0000-0000-00003C660000}"/>
    <cellStyle name="style1490914856919" xfId="25234" xr:uid="{00000000-0005-0000-0000-00003D660000}"/>
    <cellStyle name="style1490914857024" xfId="25235" xr:uid="{00000000-0005-0000-0000-00003E660000}"/>
    <cellStyle name="style1490914857146" xfId="25236" xr:uid="{00000000-0005-0000-0000-00003F660000}"/>
    <cellStyle name="style1490914857249" xfId="25237" xr:uid="{00000000-0005-0000-0000-000040660000}"/>
    <cellStyle name="style1490914857350" xfId="25238" xr:uid="{00000000-0005-0000-0000-000041660000}"/>
    <cellStyle name="style1490914857457" xfId="25239" xr:uid="{00000000-0005-0000-0000-000042660000}"/>
    <cellStyle name="style1490914857542" xfId="25240" xr:uid="{00000000-0005-0000-0000-000043660000}"/>
    <cellStyle name="style1490914857660" xfId="25241" xr:uid="{00000000-0005-0000-0000-000044660000}"/>
    <cellStyle name="style1490914857787" xfId="25242" xr:uid="{00000000-0005-0000-0000-000045660000}"/>
    <cellStyle name="style1490914857904" xfId="25243" xr:uid="{00000000-0005-0000-0000-000046660000}"/>
    <cellStyle name="style1490914857992" xfId="25244" xr:uid="{00000000-0005-0000-0000-000047660000}"/>
    <cellStyle name="style1490914858096" xfId="25245" xr:uid="{00000000-0005-0000-0000-000048660000}"/>
    <cellStyle name="style1490914858191" xfId="25246" xr:uid="{00000000-0005-0000-0000-000049660000}"/>
    <cellStyle name="style1490914858311" xfId="25247" xr:uid="{00000000-0005-0000-0000-00004A660000}"/>
    <cellStyle name="style1490914858422" xfId="25248" xr:uid="{00000000-0005-0000-0000-00004B660000}"/>
    <cellStyle name="style1490914858524" xfId="25249" xr:uid="{00000000-0005-0000-0000-00004C660000}"/>
    <cellStyle name="style1490914858633" xfId="25250" xr:uid="{00000000-0005-0000-0000-00004D660000}"/>
    <cellStyle name="style1490914858736" xfId="25251" xr:uid="{00000000-0005-0000-0000-00004E660000}"/>
    <cellStyle name="style1490914858844" xfId="25252" xr:uid="{00000000-0005-0000-0000-00004F660000}"/>
    <cellStyle name="style1490914858956" xfId="25253" xr:uid="{00000000-0005-0000-0000-000050660000}"/>
    <cellStyle name="style1490914859060" xfId="25254" xr:uid="{00000000-0005-0000-0000-000051660000}"/>
    <cellStyle name="style1490914859164" xfId="25255" xr:uid="{00000000-0005-0000-0000-000052660000}"/>
    <cellStyle name="style1490914859274" xfId="25256" xr:uid="{00000000-0005-0000-0000-000053660000}"/>
    <cellStyle name="style1490914859410" xfId="25257" xr:uid="{00000000-0005-0000-0000-000054660000}"/>
    <cellStyle name="style1490914859541" xfId="25258" xr:uid="{00000000-0005-0000-0000-000055660000}"/>
    <cellStyle name="style1490914859665" xfId="25259" xr:uid="{00000000-0005-0000-0000-000056660000}"/>
    <cellStyle name="style1490914859777" xfId="25260" xr:uid="{00000000-0005-0000-0000-000057660000}"/>
    <cellStyle name="style1490914859880" xfId="25261" xr:uid="{00000000-0005-0000-0000-000058660000}"/>
    <cellStyle name="style1490914860042" xfId="25262" xr:uid="{00000000-0005-0000-0000-000059660000}"/>
    <cellStyle name="style1490914860151" xfId="25263" xr:uid="{00000000-0005-0000-0000-00005A660000}"/>
    <cellStyle name="style1490914915028" xfId="25264" xr:uid="{00000000-0005-0000-0000-00005B660000}"/>
    <cellStyle name="style1490914915151" xfId="25265" xr:uid="{00000000-0005-0000-0000-00005C660000}"/>
    <cellStyle name="style1490914915262" xfId="25266" xr:uid="{00000000-0005-0000-0000-00005D660000}"/>
    <cellStyle name="style1490914915383" xfId="25267" xr:uid="{00000000-0005-0000-0000-00005E660000}"/>
    <cellStyle name="style1490914915501" xfId="25268" xr:uid="{00000000-0005-0000-0000-00005F660000}"/>
    <cellStyle name="style1490914915603" xfId="25269" xr:uid="{00000000-0005-0000-0000-000060660000}"/>
    <cellStyle name="style1490914915704" xfId="25270" xr:uid="{00000000-0005-0000-0000-000061660000}"/>
    <cellStyle name="style1490914915825" xfId="25271" xr:uid="{00000000-0005-0000-0000-000062660000}"/>
    <cellStyle name="style1490914915933" xfId="25272" xr:uid="{00000000-0005-0000-0000-000063660000}"/>
    <cellStyle name="style1490914916036" xfId="25273" xr:uid="{00000000-0005-0000-0000-000064660000}"/>
    <cellStyle name="style1490914916137" xfId="25274" xr:uid="{00000000-0005-0000-0000-000065660000}"/>
    <cellStyle name="style1490914916252" xfId="25275" xr:uid="{00000000-0005-0000-0000-000066660000}"/>
    <cellStyle name="style1490914916371" xfId="25276" xr:uid="{00000000-0005-0000-0000-000067660000}"/>
    <cellStyle name="style1490914916496" xfId="25277" xr:uid="{00000000-0005-0000-0000-000068660000}"/>
    <cellStyle name="style1490914916650" xfId="25278" xr:uid="{00000000-0005-0000-0000-000069660000}"/>
    <cellStyle name="style1490914916768" xfId="25279" xr:uid="{00000000-0005-0000-0000-00006A660000}"/>
    <cellStyle name="style1490914916892" xfId="25280" xr:uid="{00000000-0005-0000-0000-00006B660000}"/>
    <cellStyle name="style1490914917029" xfId="25281" xr:uid="{00000000-0005-0000-0000-00006C660000}"/>
    <cellStyle name="style1490914917181" xfId="25282" xr:uid="{00000000-0005-0000-0000-00006D660000}"/>
    <cellStyle name="style1490914917377" xfId="25283" xr:uid="{00000000-0005-0000-0000-00006E660000}"/>
    <cellStyle name="style1490914917538" xfId="25284" xr:uid="{00000000-0005-0000-0000-00006F660000}"/>
    <cellStyle name="style1490914917671" xfId="25285" xr:uid="{00000000-0005-0000-0000-000070660000}"/>
    <cellStyle name="style1490914917800" xfId="25286" xr:uid="{00000000-0005-0000-0000-000071660000}"/>
    <cellStyle name="style1490914917923" xfId="25287" xr:uid="{00000000-0005-0000-0000-000072660000}"/>
    <cellStyle name="style1490914918047" xfId="25288" xr:uid="{00000000-0005-0000-0000-000073660000}"/>
    <cellStyle name="style1490914918177" xfId="25289" xr:uid="{00000000-0005-0000-0000-000074660000}"/>
    <cellStyle name="style1490914918299" xfId="25290" xr:uid="{00000000-0005-0000-0000-000075660000}"/>
    <cellStyle name="style1490914918434" xfId="25291" xr:uid="{00000000-0005-0000-0000-000076660000}"/>
    <cellStyle name="style1490914918556" xfId="25292" xr:uid="{00000000-0005-0000-0000-000077660000}"/>
    <cellStyle name="style1490914918684" xfId="25293" xr:uid="{00000000-0005-0000-0000-000078660000}"/>
    <cellStyle name="style1490914918802" xfId="25294" xr:uid="{00000000-0005-0000-0000-000079660000}"/>
    <cellStyle name="style1490914970724" xfId="25295" xr:uid="{00000000-0005-0000-0000-00007A660000}"/>
    <cellStyle name="style1490914970855" xfId="25296" xr:uid="{00000000-0005-0000-0000-00007B660000}"/>
    <cellStyle name="style1490914970976" xfId="25297" xr:uid="{00000000-0005-0000-0000-00007C660000}"/>
    <cellStyle name="style1490914971077" xfId="25298" xr:uid="{00000000-0005-0000-0000-00007D660000}"/>
    <cellStyle name="style1490914971177" xfId="25299" xr:uid="{00000000-0005-0000-0000-00007E660000}"/>
    <cellStyle name="style1490914971278" xfId="25300" xr:uid="{00000000-0005-0000-0000-00007F660000}"/>
    <cellStyle name="style1490914971379" xfId="25301" xr:uid="{00000000-0005-0000-0000-000080660000}"/>
    <cellStyle name="style1490914971480" xfId="25302" xr:uid="{00000000-0005-0000-0000-000081660000}"/>
    <cellStyle name="style1490914971590" xfId="25303" xr:uid="{00000000-0005-0000-0000-000082660000}"/>
    <cellStyle name="style1490914971693" xfId="25304" xr:uid="{00000000-0005-0000-0000-000083660000}"/>
    <cellStyle name="style1490914971794" xfId="25305" xr:uid="{00000000-0005-0000-0000-000084660000}"/>
    <cellStyle name="style1490914971897" xfId="25306" xr:uid="{00000000-0005-0000-0000-000085660000}"/>
    <cellStyle name="style1490914972007" xfId="25307" xr:uid="{00000000-0005-0000-0000-000086660000}"/>
    <cellStyle name="style1490914972109" xfId="25308" xr:uid="{00000000-0005-0000-0000-000087660000}"/>
    <cellStyle name="style1490914972222" xfId="25309" xr:uid="{00000000-0005-0000-0000-000088660000}"/>
    <cellStyle name="style1490914972326" xfId="25310" xr:uid="{00000000-0005-0000-0000-000089660000}"/>
    <cellStyle name="style1490914972431" xfId="25311" xr:uid="{00000000-0005-0000-0000-00008A660000}"/>
    <cellStyle name="style1490914972539" xfId="25312" xr:uid="{00000000-0005-0000-0000-00008B660000}"/>
    <cellStyle name="style1490914972643" xfId="25313" xr:uid="{00000000-0005-0000-0000-00008C660000}"/>
    <cellStyle name="style1490914972748" xfId="25314" xr:uid="{00000000-0005-0000-0000-00008D660000}"/>
    <cellStyle name="style1490914972848" xfId="25315" xr:uid="{00000000-0005-0000-0000-00008E660000}"/>
    <cellStyle name="style1490914972950" xfId="25316" xr:uid="{00000000-0005-0000-0000-00008F660000}"/>
    <cellStyle name="style1490914973076" xfId="25317" xr:uid="{00000000-0005-0000-0000-000090660000}"/>
    <cellStyle name="style1490914973208" xfId="25318" xr:uid="{00000000-0005-0000-0000-000091660000}"/>
    <cellStyle name="style1490914973330" xfId="25319" xr:uid="{00000000-0005-0000-0000-000092660000}"/>
    <cellStyle name="style1490914973456" xfId="25320" xr:uid="{00000000-0005-0000-0000-000093660000}"/>
    <cellStyle name="style1490914973584" xfId="25321" xr:uid="{00000000-0005-0000-0000-000094660000}"/>
    <cellStyle name="style1490914973776" xfId="25322" xr:uid="{00000000-0005-0000-0000-000095660000}"/>
    <cellStyle name="style1490914973893" xfId="25323" xr:uid="{00000000-0005-0000-0000-000096660000}"/>
    <cellStyle name="style1490914974013" xfId="25324" xr:uid="{00000000-0005-0000-0000-000097660000}"/>
    <cellStyle name="style1490914974135" xfId="25325" xr:uid="{00000000-0005-0000-0000-000098660000}"/>
    <cellStyle name="style1490914974332" xfId="25326" xr:uid="{00000000-0005-0000-0000-000099660000}"/>
    <cellStyle name="style1490914974460" xfId="25327" xr:uid="{00000000-0005-0000-0000-00009A660000}"/>
    <cellStyle name="style1490914974589" xfId="25328" xr:uid="{00000000-0005-0000-0000-00009B660000}"/>
    <cellStyle name="style1490914974722" xfId="25329" xr:uid="{00000000-0005-0000-0000-00009C660000}"/>
    <cellStyle name="style1490914974850" xfId="25330" xr:uid="{00000000-0005-0000-0000-00009D660000}"/>
    <cellStyle name="style1490914974984" xfId="25331" xr:uid="{00000000-0005-0000-0000-00009E660000}"/>
    <cellStyle name="style1490914975121" xfId="25332" xr:uid="{00000000-0005-0000-0000-00009F660000}"/>
    <cellStyle name="style1490914975252" xfId="25333" xr:uid="{00000000-0005-0000-0000-0000A0660000}"/>
    <cellStyle name="style1490914975499" xfId="25334" xr:uid="{00000000-0005-0000-0000-0000A1660000}"/>
    <cellStyle name="style1490914975603" xfId="25335" xr:uid="{00000000-0005-0000-0000-0000A2660000}"/>
    <cellStyle name="style1490914975699" xfId="25336" xr:uid="{00000000-0005-0000-0000-0000A3660000}"/>
    <cellStyle name="style1490914975800" xfId="25337" xr:uid="{00000000-0005-0000-0000-0000A4660000}"/>
    <cellStyle name="style1490915018800" xfId="25338" xr:uid="{00000000-0005-0000-0000-0000A5660000}"/>
    <cellStyle name="style1490915018910" xfId="25339" xr:uid="{00000000-0005-0000-0000-0000A6660000}"/>
    <cellStyle name="style1490915019013" xfId="25340" xr:uid="{00000000-0005-0000-0000-0000A7660000}"/>
    <cellStyle name="style1490915019114" xfId="25341" xr:uid="{00000000-0005-0000-0000-0000A8660000}"/>
    <cellStyle name="style1490915019217" xfId="25342" xr:uid="{00000000-0005-0000-0000-0000A9660000}"/>
    <cellStyle name="style1490915019323" xfId="25343" xr:uid="{00000000-0005-0000-0000-0000AA660000}"/>
    <cellStyle name="style1490915019426" xfId="25344" xr:uid="{00000000-0005-0000-0000-0000AB660000}"/>
    <cellStyle name="style1490915019553" xfId="25345" xr:uid="{00000000-0005-0000-0000-0000AC660000}"/>
    <cellStyle name="style1490915019653" xfId="25346" xr:uid="{00000000-0005-0000-0000-0000AD660000}"/>
    <cellStyle name="style1490915019754" xfId="25347" xr:uid="{00000000-0005-0000-0000-0000AE660000}"/>
    <cellStyle name="style1490915019858" xfId="25348" xr:uid="{00000000-0005-0000-0000-0000AF660000}"/>
    <cellStyle name="style1490915019960" xfId="25349" xr:uid="{00000000-0005-0000-0000-0000B0660000}"/>
    <cellStyle name="style1490915020067" xfId="25350" xr:uid="{00000000-0005-0000-0000-0000B1660000}"/>
    <cellStyle name="style1490915020167" xfId="25351" xr:uid="{00000000-0005-0000-0000-0000B2660000}"/>
    <cellStyle name="style1490915020277" xfId="25352" xr:uid="{00000000-0005-0000-0000-0000B3660000}"/>
    <cellStyle name="style1490915020379" xfId="25353" xr:uid="{00000000-0005-0000-0000-0000B4660000}"/>
    <cellStyle name="style1490915020486" xfId="25354" xr:uid="{00000000-0005-0000-0000-0000B5660000}"/>
    <cellStyle name="style1490915020591" xfId="25355" xr:uid="{00000000-0005-0000-0000-0000B6660000}"/>
    <cellStyle name="style1490915020694" xfId="25356" xr:uid="{00000000-0005-0000-0000-0000B7660000}"/>
    <cellStyle name="style1490915020799" xfId="25357" xr:uid="{00000000-0005-0000-0000-0000B8660000}"/>
    <cellStyle name="style1490915020917" xfId="25358" xr:uid="{00000000-0005-0000-0000-0000B9660000}"/>
    <cellStyle name="style1490915021036" xfId="25359" xr:uid="{00000000-0005-0000-0000-0000BA660000}"/>
    <cellStyle name="style1490915021139" xfId="25360" xr:uid="{00000000-0005-0000-0000-0000BB660000}"/>
    <cellStyle name="style1490915021242" xfId="25361" xr:uid="{00000000-0005-0000-0000-0000BC660000}"/>
    <cellStyle name="style1490915021346" xfId="25362" xr:uid="{00000000-0005-0000-0000-0000BD660000}"/>
    <cellStyle name="style1490915021458" xfId="25363" xr:uid="{00000000-0005-0000-0000-0000BE660000}"/>
    <cellStyle name="style1490915021570" xfId="25364" xr:uid="{00000000-0005-0000-0000-0000BF660000}"/>
    <cellStyle name="style1490915021686" xfId="25365" xr:uid="{00000000-0005-0000-0000-0000C0660000}"/>
    <cellStyle name="style1490915021788" xfId="25366" xr:uid="{00000000-0005-0000-0000-0000C1660000}"/>
    <cellStyle name="style1490915021889" xfId="25367" xr:uid="{00000000-0005-0000-0000-0000C2660000}"/>
    <cellStyle name="style1490915021995" xfId="25368" xr:uid="{00000000-0005-0000-0000-0000C3660000}"/>
    <cellStyle name="style1490915064641" xfId="25369" xr:uid="{00000000-0005-0000-0000-0000C4660000}"/>
    <cellStyle name="style1490915064752" xfId="25370" xr:uid="{00000000-0005-0000-0000-0000C5660000}"/>
    <cellStyle name="style1490915064860" xfId="25371" xr:uid="{00000000-0005-0000-0000-0000C6660000}"/>
    <cellStyle name="style1490915064960" xfId="25372" xr:uid="{00000000-0005-0000-0000-0000C7660000}"/>
    <cellStyle name="style1490915065060" xfId="25373" xr:uid="{00000000-0005-0000-0000-0000C8660000}"/>
    <cellStyle name="style1490915065158" xfId="25374" xr:uid="{00000000-0005-0000-0000-0000C9660000}"/>
    <cellStyle name="style1490915065257" xfId="25375" xr:uid="{00000000-0005-0000-0000-0000CA660000}"/>
    <cellStyle name="style1490915065361" xfId="25376" xr:uid="{00000000-0005-0000-0000-0000CB660000}"/>
    <cellStyle name="style1490915065463" xfId="25377" xr:uid="{00000000-0005-0000-0000-0000CC660000}"/>
    <cellStyle name="style1490915065565" xfId="25378" xr:uid="{00000000-0005-0000-0000-0000CD660000}"/>
    <cellStyle name="style1490915065669" xfId="25379" xr:uid="{00000000-0005-0000-0000-0000CE660000}"/>
    <cellStyle name="style1490915065772" xfId="25380" xr:uid="{00000000-0005-0000-0000-0000CF660000}"/>
    <cellStyle name="style1490915065879" xfId="25381" xr:uid="{00000000-0005-0000-0000-0000D0660000}"/>
    <cellStyle name="style1490915065985" xfId="25382" xr:uid="{00000000-0005-0000-0000-0000D1660000}"/>
    <cellStyle name="style1490915066099" xfId="25383" xr:uid="{00000000-0005-0000-0000-0000D2660000}"/>
    <cellStyle name="style1490915066199" xfId="25384" xr:uid="{00000000-0005-0000-0000-0000D3660000}"/>
    <cellStyle name="style1490915066301" xfId="25385" xr:uid="{00000000-0005-0000-0000-0000D4660000}"/>
    <cellStyle name="style1490915066405" xfId="25386" xr:uid="{00000000-0005-0000-0000-0000D5660000}"/>
    <cellStyle name="style1490915066534" xfId="25387" xr:uid="{00000000-0005-0000-0000-0000D6660000}"/>
    <cellStyle name="style1490915066639" xfId="25388" xr:uid="{00000000-0005-0000-0000-0000D7660000}"/>
    <cellStyle name="style1490915066738" xfId="25389" xr:uid="{00000000-0005-0000-0000-0000D8660000}"/>
    <cellStyle name="style1490915066839" xfId="25390" xr:uid="{00000000-0005-0000-0000-0000D9660000}"/>
    <cellStyle name="style1490915066940" xfId="25391" xr:uid="{00000000-0005-0000-0000-0000DA660000}"/>
    <cellStyle name="style1490915067043" xfId="25392" xr:uid="{00000000-0005-0000-0000-0000DB660000}"/>
    <cellStyle name="style1490915067142" xfId="25393" xr:uid="{00000000-0005-0000-0000-0000DC660000}"/>
    <cellStyle name="style1490915067240" xfId="25394" xr:uid="{00000000-0005-0000-0000-0000DD660000}"/>
    <cellStyle name="style1490915067343" xfId="25395" xr:uid="{00000000-0005-0000-0000-0000DE660000}"/>
    <cellStyle name="style1490915067482" xfId="25396" xr:uid="{00000000-0005-0000-0000-0000DF660000}"/>
    <cellStyle name="style1490915067583" xfId="25397" xr:uid="{00000000-0005-0000-0000-0000E0660000}"/>
    <cellStyle name="style1490915067683" xfId="25398" xr:uid="{00000000-0005-0000-0000-0000E1660000}"/>
    <cellStyle name="style1490915067785" xfId="25399" xr:uid="{00000000-0005-0000-0000-0000E2660000}"/>
    <cellStyle name="style1490915067908" xfId="25400" xr:uid="{00000000-0005-0000-0000-0000E3660000}"/>
    <cellStyle name="style1490915068009" xfId="25401" xr:uid="{00000000-0005-0000-0000-0000E4660000}"/>
    <cellStyle name="style1490915068111" xfId="25402" xr:uid="{00000000-0005-0000-0000-0000E5660000}"/>
    <cellStyle name="style1490915068218" xfId="25403" xr:uid="{00000000-0005-0000-0000-0000E6660000}"/>
    <cellStyle name="style1490915068322" xfId="25404" xr:uid="{00000000-0005-0000-0000-0000E7660000}"/>
    <cellStyle name="style1490915068406" xfId="25405" xr:uid="{00000000-0005-0000-0000-0000E8660000}"/>
    <cellStyle name="style1490915068489" xfId="25406" xr:uid="{00000000-0005-0000-0000-0000E9660000}"/>
    <cellStyle name="style1490915068577" xfId="25407" xr:uid="{00000000-0005-0000-0000-0000EA660000}"/>
    <cellStyle name="style1490915068692" xfId="25408" xr:uid="{00000000-0005-0000-0000-0000EB660000}"/>
    <cellStyle name="style1490915068776" xfId="25409" xr:uid="{00000000-0005-0000-0000-0000EC660000}"/>
    <cellStyle name="style1490915068862" xfId="25410" xr:uid="{00000000-0005-0000-0000-0000ED660000}"/>
    <cellStyle name="style1490915068952" xfId="25411" xr:uid="{00000000-0005-0000-0000-0000EE660000}"/>
    <cellStyle name="style1490915111746" xfId="25412" xr:uid="{00000000-0005-0000-0000-0000EF660000}"/>
    <cellStyle name="style1490915111858" xfId="25413" xr:uid="{00000000-0005-0000-0000-0000F0660000}"/>
    <cellStyle name="style1490915111958" xfId="25414" xr:uid="{00000000-0005-0000-0000-0000F1660000}"/>
    <cellStyle name="style1490915112062" xfId="25415" xr:uid="{00000000-0005-0000-0000-0000F2660000}"/>
    <cellStyle name="style1490915112162" xfId="25416" xr:uid="{00000000-0005-0000-0000-0000F3660000}"/>
    <cellStyle name="style1490915112261" xfId="25417" xr:uid="{00000000-0005-0000-0000-0000F4660000}"/>
    <cellStyle name="style1490915112368" xfId="25418" xr:uid="{00000000-0005-0000-0000-0000F5660000}"/>
    <cellStyle name="style1490915112480" xfId="25419" xr:uid="{00000000-0005-0000-0000-0000F6660000}"/>
    <cellStyle name="style1490915112584" xfId="25420" xr:uid="{00000000-0005-0000-0000-0000F7660000}"/>
    <cellStyle name="style1490915112688" xfId="25421" xr:uid="{00000000-0005-0000-0000-0000F8660000}"/>
    <cellStyle name="style1490915112789" xfId="25422" xr:uid="{00000000-0005-0000-0000-0000F9660000}"/>
    <cellStyle name="style1490915112896" xfId="25423" xr:uid="{00000000-0005-0000-0000-0000FA660000}"/>
    <cellStyle name="style1490915113001" xfId="25424" xr:uid="{00000000-0005-0000-0000-0000FB660000}"/>
    <cellStyle name="style1490915113132" xfId="25425" xr:uid="{00000000-0005-0000-0000-0000FC660000}"/>
    <cellStyle name="style1490915113252" xfId="25426" xr:uid="{00000000-0005-0000-0000-0000FD660000}"/>
    <cellStyle name="style1490915113374" xfId="25427" xr:uid="{00000000-0005-0000-0000-0000FE660000}"/>
    <cellStyle name="style1490915113496" xfId="25428" xr:uid="{00000000-0005-0000-0000-0000FF660000}"/>
    <cellStyle name="style1490915113600" xfId="25429" xr:uid="{00000000-0005-0000-0000-000000670000}"/>
    <cellStyle name="style1490915113703" xfId="25430" xr:uid="{00000000-0005-0000-0000-000001670000}"/>
    <cellStyle name="style1490915113807" xfId="25431" xr:uid="{00000000-0005-0000-0000-000002670000}"/>
    <cellStyle name="style1490915113907" xfId="25432" xr:uid="{00000000-0005-0000-0000-000003670000}"/>
    <cellStyle name="style1490915114009" xfId="25433" xr:uid="{00000000-0005-0000-0000-000004670000}"/>
    <cellStyle name="style1490915114113" xfId="25434" xr:uid="{00000000-0005-0000-0000-000005670000}"/>
    <cellStyle name="style1490915114211" xfId="25435" xr:uid="{00000000-0005-0000-0000-000006670000}"/>
    <cellStyle name="style1490915114313" xfId="25436" xr:uid="{00000000-0005-0000-0000-000007670000}"/>
    <cellStyle name="style1490915114414" xfId="25437" xr:uid="{00000000-0005-0000-0000-000008670000}"/>
    <cellStyle name="style1490915114522" xfId="25438" xr:uid="{00000000-0005-0000-0000-000009670000}"/>
    <cellStyle name="style1490915114634" xfId="25439" xr:uid="{00000000-0005-0000-0000-00000A670000}"/>
    <cellStyle name="style1490915114732" xfId="25440" xr:uid="{00000000-0005-0000-0000-00000B670000}"/>
    <cellStyle name="style1490915114838" xfId="25441" xr:uid="{00000000-0005-0000-0000-00000C670000}"/>
    <cellStyle name="style1490915114940" xfId="25442" xr:uid="{00000000-0005-0000-0000-00000D670000}"/>
    <cellStyle name="style1490915115056" xfId="25443" xr:uid="{00000000-0005-0000-0000-00000E670000}"/>
    <cellStyle name="style1490915115146" xfId="25444" xr:uid="{00000000-0005-0000-0000-00000F670000}"/>
    <cellStyle name="style1490915115233" xfId="25445" xr:uid="{00000000-0005-0000-0000-000010670000}"/>
    <cellStyle name="style1490915115323" xfId="25446" xr:uid="{00000000-0005-0000-0000-000011670000}"/>
    <cellStyle name="style1490915115409" xfId="25447" xr:uid="{00000000-0005-0000-0000-000012670000}"/>
    <cellStyle name="style1490915115493" xfId="25448" xr:uid="{00000000-0005-0000-0000-000013670000}"/>
    <cellStyle name="style1490915115579" xfId="25449" xr:uid="{00000000-0005-0000-0000-000014670000}"/>
    <cellStyle name="style1490915115669" xfId="25450" xr:uid="{00000000-0005-0000-0000-000015670000}"/>
    <cellStyle name="style1490915115759" xfId="25451" xr:uid="{00000000-0005-0000-0000-000016670000}"/>
    <cellStyle name="style1490915115844" xfId="25452" xr:uid="{00000000-0005-0000-0000-000017670000}"/>
    <cellStyle name="style1490915115929" xfId="25453" xr:uid="{00000000-0005-0000-0000-000018670000}"/>
    <cellStyle name="style1490915116017" xfId="25454" xr:uid="{00000000-0005-0000-0000-000019670000}"/>
    <cellStyle name="style1490915157857" xfId="25455" xr:uid="{00000000-0005-0000-0000-00001A670000}"/>
    <cellStyle name="style1490915157966" xfId="25456" xr:uid="{00000000-0005-0000-0000-00001B670000}"/>
    <cellStyle name="style1490915158069" xfId="25457" xr:uid="{00000000-0005-0000-0000-00001C670000}"/>
    <cellStyle name="style1490915158173" xfId="25458" xr:uid="{00000000-0005-0000-0000-00001D670000}"/>
    <cellStyle name="style1490915158275" xfId="25459" xr:uid="{00000000-0005-0000-0000-00001E670000}"/>
    <cellStyle name="style1490915158400" xfId="25460" xr:uid="{00000000-0005-0000-0000-00001F670000}"/>
    <cellStyle name="style1490915158517" xfId="25461" xr:uid="{00000000-0005-0000-0000-000020670000}"/>
    <cellStyle name="style1490915158619" xfId="25462" xr:uid="{00000000-0005-0000-0000-000021670000}"/>
    <cellStyle name="style1490915158728" xfId="25463" xr:uid="{00000000-0005-0000-0000-000022670000}"/>
    <cellStyle name="style1490915158826" xfId="25464" xr:uid="{00000000-0005-0000-0000-000023670000}"/>
    <cellStyle name="style1490915158926" xfId="25465" xr:uid="{00000000-0005-0000-0000-000024670000}"/>
    <cellStyle name="style1490915159027" xfId="25466" xr:uid="{00000000-0005-0000-0000-000025670000}"/>
    <cellStyle name="style1490915159133" xfId="25467" xr:uid="{00000000-0005-0000-0000-000026670000}"/>
    <cellStyle name="style1490915159232" xfId="25468" xr:uid="{00000000-0005-0000-0000-000027670000}"/>
    <cellStyle name="style1490915159332" xfId="25469" xr:uid="{00000000-0005-0000-0000-000028670000}"/>
    <cellStyle name="style1490915159431" xfId="25470" xr:uid="{00000000-0005-0000-0000-000029670000}"/>
    <cellStyle name="style1490915159531" xfId="25471" xr:uid="{00000000-0005-0000-0000-00002A670000}"/>
    <cellStyle name="style1490915159649" xfId="25472" xr:uid="{00000000-0005-0000-0000-00002B670000}"/>
    <cellStyle name="style1490915159763" xfId="25473" xr:uid="{00000000-0005-0000-0000-00002C670000}"/>
    <cellStyle name="style1490915159882" xfId="25474" xr:uid="{00000000-0005-0000-0000-00002D670000}"/>
    <cellStyle name="style1490915202041" xfId="25475" xr:uid="{00000000-0005-0000-0000-00002E670000}"/>
    <cellStyle name="style1490915202152" xfId="25476" xr:uid="{00000000-0005-0000-0000-00002F670000}"/>
    <cellStyle name="style1490915202254" xfId="25477" xr:uid="{00000000-0005-0000-0000-000030670000}"/>
    <cellStyle name="style1490915202378" xfId="25478" xr:uid="{00000000-0005-0000-0000-000031670000}"/>
    <cellStyle name="style1490915202502" xfId="25479" xr:uid="{00000000-0005-0000-0000-000032670000}"/>
    <cellStyle name="style1490915202593" xfId="25480" xr:uid="{00000000-0005-0000-0000-000033670000}"/>
    <cellStyle name="style1490915202676" xfId="25481" xr:uid="{00000000-0005-0000-0000-000034670000}"/>
    <cellStyle name="style1490915202775" xfId="25482" xr:uid="{00000000-0005-0000-0000-000035670000}"/>
    <cellStyle name="style1490915202877" xfId="25483" xr:uid="{00000000-0005-0000-0000-000036670000}"/>
    <cellStyle name="style1490915202980" xfId="25484" xr:uid="{00000000-0005-0000-0000-000037670000}"/>
    <cellStyle name="style1490915203080" xfId="25485" xr:uid="{00000000-0005-0000-0000-000038670000}"/>
    <cellStyle name="style1490915203182" xfId="25486" xr:uid="{00000000-0005-0000-0000-000039670000}"/>
    <cellStyle name="style1490915203281" xfId="25487" xr:uid="{00000000-0005-0000-0000-00003A670000}"/>
    <cellStyle name="style1490915203381" xfId="25488" xr:uid="{00000000-0005-0000-0000-00003B670000}"/>
    <cellStyle name="style1490915203484" xfId="25489" xr:uid="{00000000-0005-0000-0000-00003C670000}"/>
    <cellStyle name="style1490915203584" xfId="25490" xr:uid="{00000000-0005-0000-0000-00003D670000}"/>
    <cellStyle name="style1490915203686" xfId="25491" xr:uid="{00000000-0005-0000-0000-00003E670000}"/>
    <cellStyle name="style1490915203788" xfId="25492" xr:uid="{00000000-0005-0000-0000-00003F670000}"/>
    <cellStyle name="style1490915203897" xfId="25493" xr:uid="{00000000-0005-0000-0000-000040670000}"/>
    <cellStyle name="style1490915204001" xfId="25494" xr:uid="{00000000-0005-0000-0000-000041670000}"/>
    <cellStyle name="style1490915204101" xfId="25495" xr:uid="{00000000-0005-0000-0000-000042670000}"/>
    <cellStyle name="style1490915204199" xfId="25496" xr:uid="{00000000-0005-0000-0000-000043670000}"/>
    <cellStyle name="style1490915204302" xfId="25497" xr:uid="{00000000-0005-0000-0000-000044670000}"/>
    <cellStyle name="style1490915204390" xfId="25498" xr:uid="{00000000-0005-0000-0000-000045670000}"/>
    <cellStyle name="style1490915204491" xfId="25499" xr:uid="{00000000-0005-0000-0000-000046670000}"/>
    <cellStyle name="style1490915204593" xfId="25500" xr:uid="{00000000-0005-0000-0000-000047670000}"/>
    <cellStyle name="style1490915204694" xfId="25501" xr:uid="{00000000-0005-0000-0000-000048670000}"/>
    <cellStyle name="style1490915204794" xfId="25502" xr:uid="{00000000-0005-0000-0000-000049670000}"/>
    <cellStyle name="style1490915204896" xfId="25503" xr:uid="{00000000-0005-0000-0000-00004A670000}"/>
    <cellStyle name="style1490915204996" xfId="25504" xr:uid="{00000000-0005-0000-0000-00004B670000}"/>
    <cellStyle name="style1490915205095" xfId="25505" xr:uid="{00000000-0005-0000-0000-00004C670000}"/>
    <cellStyle name="style1490915205200" xfId="25506" xr:uid="{00000000-0005-0000-0000-00004D670000}"/>
    <cellStyle name="style1490915205320" xfId="25507" xr:uid="{00000000-0005-0000-0000-00004E670000}"/>
    <cellStyle name="style1490915205423" xfId="25508" xr:uid="{00000000-0005-0000-0000-00004F670000}"/>
    <cellStyle name="style1490915205522" xfId="25509" xr:uid="{00000000-0005-0000-0000-000050670000}"/>
    <cellStyle name="style1490915205622" xfId="25510" xr:uid="{00000000-0005-0000-0000-000051670000}"/>
    <cellStyle name="style1490915247495" xfId="25511" xr:uid="{00000000-0005-0000-0000-000052670000}"/>
    <cellStyle name="style1490915247608" xfId="25512" xr:uid="{00000000-0005-0000-0000-000053670000}"/>
    <cellStyle name="style1490915247710" xfId="25513" xr:uid="{00000000-0005-0000-0000-000054670000}"/>
    <cellStyle name="style1490915247811" xfId="25514" xr:uid="{00000000-0005-0000-0000-000055670000}"/>
    <cellStyle name="style1490915247917" xfId="25515" xr:uid="{00000000-0005-0000-0000-000056670000}"/>
    <cellStyle name="style1490915248001" xfId="25516" xr:uid="{00000000-0005-0000-0000-000057670000}"/>
    <cellStyle name="style1490915248085" xfId="25517" xr:uid="{00000000-0005-0000-0000-000058670000}"/>
    <cellStyle name="style1490915248186" xfId="25518" xr:uid="{00000000-0005-0000-0000-000059670000}"/>
    <cellStyle name="style1490915248284" xfId="25519" xr:uid="{00000000-0005-0000-0000-00005A670000}"/>
    <cellStyle name="style1490915248385" xfId="25520" xr:uid="{00000000-0005-0000-0000-00005B670000}"/>
    <cellStyle name="style1490915248487" xfId="25521" xr:uid="{00000000-0005-0000-0000-00005C670000}"/>
    <cellStyle name="style1490915248590" xfId="25522" xr:uid="{00000000-0005-0000-0000-00005D670000}"/>
    <cellStyle name="style1490915248692" xfId="25523" xr:uid="{00000000-0005-0000-0000-00005E670000}"/>
    <cellStyle name="style1490915248792" xfId="25524" xr:uid="{00000000-0005-0000-0000-00005F670000}"/>
    <cellStyle name="style1490915248894" xfId="25525" xr:uid="{00000000-0005-0000-0000-000060670000}"/>
    <cellStyle name="style1490915248995" xfId="25526" xr:uid="{00000000-0005-0000-0000-000061670000}"/>
    <cellStyle name="style1490915249096" xfId="25527" xr:uid="{00000000-0005-0000-0000-000062670000}"/>
    <cellStyle name="style1490915249197" xfId="25528" xr:uid="{00000000-0005-0000-0000-000063670000}"/>
    <cellStyle name="style1490915249303" xfId="25529" xr:uid="{00000000-0005-0000-0000-000064670000}"/>
    <cellStyle name="style1490915249408" xfId="25530" xr:uid="{00000000-0005-0000-0000-000065670000}"/>
    <cellStyle name="style1490915249510" xfId="25531" xr:uid="{00000000-0005-0000-0000-000066670000}"/>
    <cellStyle name="style1490915249611" xfId="25532" xr:uid="{00000000-0005-0000-0000-000067670000}"/>
    <cellStyle name="style1490915249712" xfId="25533" xr:uid="{00000000-0005-0000-0000-000068670000}"/>
    <cellStyle name="style1490915249798" xfId="25534" xr:uid="{00000000-0005-0000-0000-000069670000}"/>
    <cellStyle name="style1490915249899" xfId="25535" xr:uid="{00000000-0005-0000-0000-00006A670000}"/>
    <cellStyle name="style1490915249999" xfId="25536" xr:uid="{00000000-0005-0000-0000-00006B670000}"/>
    <cellStyle name="style1490915250098" xfId="25537" xr:uid="{00000000-0005-0000-0000-00006C670000}"/>
    <cellStyle name="style1490915250200" xfId="25538" xr:uid="{00000000-0005-0000-0000-00006D670000}"/>
    <cellStyle name="style1490915250299" xfId="25539" xr:uid="{00000000-0005-0000-0000-00006E670000}"/>
    <cellStyle name="style1490915250406" xfId="25540" xr:uid="{00000000-0005-0000-0000-00006F670000}"/>
    <cellStyle name="style1490915250506" xfId="25541" xr:uid="{00000000-0005-0000-0000-000070670000}"/>
    <cellStyle name="style1490915250606" xfId="25542" xr:uid="{00000000-0005-0000-0000-000071670000}"/>
    <cellStyle name="style1490915250715" xfId="25543" xr:uid="{00000000-0005-0000-0000-000072670000}"/>
    <cellStyle name="style1490915250824" xfId="25544" xr:uid="{00000000-0005-0000-0000-000073670000}"/>
    <cellStyle name="style1490915250929" xfId="25545" xr:uid="{00000000-0005-0000-0000-000074670000}"/>
    <cellStyle name="style1490915251031" xfId="25546" xr:uid="{00000000-0005-0000-0000-000075670000}"/>
    <cellStyle name="style1490915323808" xfId="26849" xr:uid="{00000000-0005-0000-0000-000076670000}"/>
    <cellStyle name="style1490915323953" xfId="26850" xr:uid="{00000000-0005-0000-0000-000077670000}"/>
    <cellStyle name="style1490915324073" xfId="26777" xr:uid="{00000000-0005-0000-0000-000078670000}"/>
    <cellStyle name="style1490915324191" xfId="26807" xr:uid="{00000000-0005-0000-0000-000079670000}"/>
    <cellStyle name="style1490915324309" xfId="26851" xr:uid="{00000000-0005-0000-0000-00007A670000}"/>
    <cellStyle name="style1490915324425" xfId="26780" xr:uid="{00000000-0005-0000-0000-00007B670000}"/>
    <cellStyle name="style1490915324541" xfId="26852" xr:uid="{00000000-0005-0000-0000-00007C670000}"/>
    <cellStyle name="style1490915324657" xfId="26783" xr:uid="{00000000-0005-0000-0000-00007D670000}"/>
    <cellStyle name="style1490915324754" xfId="26786" xr:uid="{00000000-0005-0000-0000-00007E670000}"/>
    <cellStyle name="style1490915324881" xfId="26792" xr:uid="{00000000-0005-0000-0000-00007F670000}"/>
    <cellStyle name="style1490915325009" xfId="26798" xr:uid="{00000000-0005-0000-0000-000080670000}"/>
    <cellStyle name="style1490915325129" xfId="26787" xr:uid="{00000000-0005-0000-0000-000081670000}"/>
    <cellStyle name="style1490915325218" xfId="26793" xr:uid="{00000000-0005-0000-0000-000082670000}"/>
    <cellStyle name="style1490915325307" xfId="26799" xr:uid="{00000000-0005-0000-0000-000083670000}"/>
    <cellStyle name="style1490915325403" xfId="26840" xr:uid="{00000000-0005-0000-0000-000084670000}"/>
    <cellStyle name="style1490915325521" xfId="26804" xr:uid="{00000000-0005-0000-0000-000085670000}"/>
    <cellStyle name="style1490915325618" xfId="26853" xr:uid="{00000000-0005-0000-0000-000086670000}"/>
    <cellStyle name="style1490915325741" xfId="26854" xr:uid="{00000000-0005-0000-0000-000087670000}"/>
    <cellStyle name="style1490915325857" xfId="26809" xr:uid="{00000000-0005-0000-0000-000088670000}"/>
    <cellStyle name="style1490915325973" xfId="26810" xr:uid="{00000000-0005-0000-0000-000089670000}"/>
    <cellStyle name="style1490915326101" xfId="26808" xr:uid="{00000000-0005-0000-0000-00008A670000}"/>
    <cellStyle name="style1490915326218" xfId="26819" xr:uid="{00000000-0005-0000-0000-00008B670000}"/>
    <cellStyle name="style1490915326334" xfId="26820" xr:uid="{00000000-0005-0000-0000-00008C670000}"/>
    <cellStyle name="style1490915326450" xfId="26821" xr:uid="{00000000-0005-0000-0000-00008D670000}"/>
    <cellStyle name="style1490915326565" xfId="26855" xr:uid="{00000000-0005-0000-0000-00008E670000}"/>
    <cellStyle name="style1490915326685" xfId="26828" xr:uid="{00000000-0005-0000-0000-00008F670000}"/>
    <cellStyle name="style1490915326771" xfId="26829" xr:uid="{00000000-0005-0000-0000-000090670000}"/>
    <cellStyle name="style1490915326886" xfId="26830" xr:uid="{00000000-0005-0000-0000-000091670000}"/>
    <cellStyle name="style1490915327008" xfId="26831" xr:uid="{00000000-0005-0000-0000-000092670000}"/>
    <cellStyle name="style1490915327136" xfId="26841" xr:uid="{00000000-0005-0000-0000-000093670000}"/>
    <cellStyle name="style1490915327225" xfId="26846" xr:uid="{00000000-0005-0000-0000-000094670000}"/>
    <cellStyle name="style1490915367385" xfId="26856" xr:uid="{00000000-0005-0000-0000-000095670000}"/>
    <cellStyle name="style1490915367497" xfId="26857" xr:uid="{00000000-0005-0000-0000-000096670000}"/>
    <cellStyle name="style1490915367599" xfId="26778" xr:uid="{00000000-0005-0000-0000-000097670000}"/>
    <cellStyle name="style1490915367703" xfId="26811" xr:uid="{00000000-0005-0000-0000-000098670000}"/>
    <cellStyle name="style1490915367803" xfId="26858" xr:uid="{00000000-0005-0000-0000-000099670000}"/>
    <cellStyle name="style1490915367902" xfId="26781" xr:uid="{00000000-0005-0000-0000-00009A670000}"/>
    <cellStyle name="style1490915368002" xfId="26859" xr:uid="{00000000-0005-0000-0000-00009B670000}"/>
    <cellStyle name="style1490915368102" xfId="26784" xr:uid="{00000000-0005-0000-0000-00009C670000}"/>
    <cellStyle name="style1490915368185" xfId="26788" xr:uid="{00000000-0005-0000-0000-00009D670000}"/>
    <cellStyle name="style1490915368298" xfId="26794" xr:uid="{00000000-0005-0000-0000-00009E670000}"/>
    <cellStyle name="style1490915368405" xfId="26800" xr:uid="{00000000-0005-0000-0000-00009F670000}"/>
    <cellStyle name="style1490915368513" xfId="26789" xr:uid="{00000000-0005-0000-0000-0000A0670000}"/>
    <cellStyle name="style1490915368619" xfId="26795" xr:uid="{00000000-0005-0000-0000-0000A1670000}"/>
    <cellStyle name="style1490915368726" xfId="26801" xr:uid="{00000000-0005-0000-0000-0000A2670000}"/>
    <cellStyle name="style1490915368829" xfId="26842" xr:uid="{00000000-0005-0000-0000-0000A3670000}"/>
    <cellStyle name="style1490915368928" xfId="26805" xr:uid="{00000000-0005-0000-0000-0000A4670000}"/>
    <cellStyle name="style1490915369025" xfId="26860" xr:uid="{00000000-0005-0000-0000-0000A5670000}"/>
    <cellStyle name="style1490915369130" xfId="26861" xr:uid="{00000000-0005-0000-0000-0000A6670000}"/>
    <cellStyle name="style1490915369235" xfId="26813" xr:uid="{00000000-0005-0000-0000-0000A7670000}"/>
    <cellStyle name="style1490915369335" xfId="26814" xr:uid="{00000000-0005-0000-0000-0000A8670000}"/>
    <cellStyle name="style1490915369434" xfId="26812" xr:uid="{00000000-0005-0000-0000-0000A9670000}"/>
    <cellStyle name="style1490915369535" xfId="26822" xr:uid="{00000000-0005-0000-0000-0000AA670000}"/>
    <cellStyle name="style1490915369636" xfId="26823" xr:uid="{00000000-0005-0000-0000-0000AB670000}"/>
    <cellStyle name="style1490915369738" xfId="26824" xr:uid="{00000000-0005-0000-0000-0000AC670000}"/>
    <cellStyle name="style1490915369840" xfId="26862" xr:uid="{00000000-0005-0000-0000-0000AD670000}"/>
    <cellStyle name="style1490915369940" xfId="26832" xr:uid="{00000000-0005-0000-0000-0000AE670000}"/>
    <cellStyle name="style1490915370026" xfId="26833" xr:uid="{00000000-0005-0000-0000-0000AF670000}"/>
    <cellStyle name="style1490915370127" xfId="26834" xr:uid="{00000000-0005-0000-0000-0000B0670000}"/>
    <cellStyle name="style1490915370230" xfId="26835" xr:uid="{00000000-0005-0000-0000-0000B1670000}"/>
    <cellStyle name="style1490915370351" xfId="26843" xr:uid="{00000000-0005-0000-0000-0000B2670000}"/>
    <cellStyle name="style1490915370435" xfId="26847" xr:uid="{00000000-0005-0000-0000-0000B3670000}"/>
    <cellStyle name="style1490915410164" xfId="26863" xr:uid="{00000000-0005-0000-0000-0000B4670000}"/>
    <cellStyle name="style1490915410282" xfId="26864" xr:uid="{00000000-0005-0000-0000-0000B5670000}"/>
    <cellStyle name="style1490915410383" xfId="26779" xr:uid="{00000000-0005-0000-0000-0000B6670000}"/>
    <cellStyle name="style1490915410486" xfId="26815" xr:uid="{00000000-0005-0000-0000-0000B7670000}"/>
    <cellStyle name="style1490915410584" xfId="26865" xr:uid="{00000000-0005-0000-0000-0000B8670000}"/>
    <cellStyle name="style1490915410686" xfId="26782" xr:uid="{00000000-0005-0000-0000-0000B9670000}"/>
    <cellStyle name="style1490915410787" xfId="26866" xr:uid="{00000000-0005-0000-0000-0000BA670000}"/>
    <cellStyle name="style1490915410888" xfId="26785" xr:uid="{00000000-0005-0000-0000-0000BB670000}"/>
    <cellStyle name="style1490915410974" xfId="26790" xr:uid="{00000000-0005-0000-0000-0000BC670000}"/>
    <cellStyle name="style1490915411084" xfId="26796" xr:uid="{00000000-0005-0000-0000-0000BD670000}"/>
    <cellStyle name="style1490915411192" xfId="26802" xr:uid="{00000000-0005-0000-0000-0000BE670000}"/>
    <cellStyle name="style1490915411295" xfId="26791" xr:uid="{00000000-0005-0000-0000-0000BF670000}"/>
    <cellStyle name="style1490915411378" xfId="26797" xr:uid="{00000000-0005-0000-0000-0000C0670000}"/>
    <cellStyle name="style1490915411468" xfId="26803" xr:uid="{00000000-0005-0000-0000-0000C1670000}"/>
    <cellStyle name="style1490915411582" xfId="26844" xr:uid="{00000000-0005-0000-0000-0000C2670000}"/>
    <cellStyle name="style1490915411678" xfId="26806" xr:uid="{00000000-0005-0000-0000-0000C3670000}"/>
    <cellStyle name="style1490915411775" xfId="26867" xr:uid="{00000000-0005-0000-0000-0000C4670000}"/>
    <cellStyle name="style1490915411877" xfId="26868" xr:uid="{00000000-0005-0000-0000-0000C5670000}"/>
    <cellStyle name="style1490915411981" xfId="26817" xr:uid="{00000000-0005-0000-0000-0000C6670000}"/>
    <cellStyle name="style1490915412080" xfId="26818" xr:uid="{00000000-0005-0000-0000-0000C7670000}"/>
    <cellStyle name="style1490915412179" xfId="26816" xr:uid="{00000000-0005-0000-0000-0000C8670000}"/>
    <cellStyle name="style1490915412283" xfId="26825" xr:uid="{00000000-0005-0000-0000-0000C9670000}"/>
    <cellStyle name="style1490915412382" xfId="26826" xr:uid="{00000000-0005-0000-0000-0000CA670000}"/>
    <cellStyle name="style1490915412484" xfId="26827" xr:uid="{00000000-0005-0000-0000-0000CB670000}"/>
    <cellStyle name="style1490915412585" xfId="26869" xr:uid="{00000000-0005-0000-0000-0000CC670000}"/>
    <cellStyle name="style1490915412684" xfId="26836" xr:uid="{00000000-0005-0000-0000-0000CD670000}"/>
    <cellStyle name="style1490915412769" xfId="26837" xr:uid="{00000000-0005-0000-0000-0000CE670000}"/>
    <cellStyle name="style1490915412869" xfId="26838" xr:uid="{00000000-0005-0000-0000-0000CF670000}"/>
    <cellStyle name="style1490915412974" xfId="26839" xr:uid="{00000000-0005-0000-0000-0000D0670000}"/>
    <cellStyle name="style1490915413088" xfId="26845" xr:uid="{00000000-0005-0000-0000-0000D1670000}"/>
    <cellStyle name="style1490915413173" xfId="26848" xr:uid="{00000000-0005-0000-0000-0000D2670000}"/>
    <cellStyle name="style1490915453719" xfId="26507" xr:uid="{00000000-0005-0000-0000-0000D3670000}"/>
    <cellStyle name="style1490915453858" xfId="26508" xr:uid="{00000000-0005-0000-0000-0000D4670000}"/>
    <cellStyle name="style1490915453987" xfId="26513" xr:uid="{00000000-0005-0000-0000-0000D5670000}"/>
    <cellStyle name="style1490915454134" xfId="26514" xr:uid="{00000000-0005-0000-0000-0000D6670000}"/>
    <cellStyle name="style1490915454253" xfId="26870" xr:uid="{00000000-0005-0000-0000-0000D7670000}"/>
    <cellStyle name="style1490915454355" xfId="26510" xr:uid="{00000000-0005-0000-0000-0000D8670000}"/>
    <cellStyle name="style1490915454454" xfId="26511" xr:uid="{00000000-0005-0000-0000-0000D9670000}"/>
    <cellStyle name="style1490915454571" xfId="26509" xr:uid="{00000000-0005-0000-0000-0000DA670000}"/>
    <cellStyle name="style1490915454680" xfId="26512" xr:uid="{00000000-0005-0000-0000-0000DB670000}"/>
    <cellStyle name="style1490915454784" xfId="26515" xr:uid="{00000000-0005-0000-0000-0000DC670000}"/>
    <cellStyle name="style1490915454885" xfId="26516" xr:uid="{00000000-0005-0000-0000-0000DD670000}"/>
    <cellStyle name="style1490915454988" xfId="26517" xr:uid="{00000000-0005-0000-0000-0000DE670000}"/>
    <cellStyle name="style1490915455110" xfId="26518" xr:uid="{00000000-0005-0000-0000-0000DF670000}"/>
    <cellStyle name="style1490915455210" xfId="26519" xr:uid="{00000000-0005-0000-0000-0000E0670000}"/>
    <cellStyle name="style1490915455342" xfId="26525" xr:uid="{00000000-0005-0000-0000-0000E1670000}"/>
    <cellStyle name="style1490915455458" xfId="26520" xr:uid="{00000000-0005-0000-0000-0000E2670000}"/>
    <cellStyle name="style1490915455575" xfId="26526" xr:uid="{00000000-0005-0000-0000-0000E3670000}"/>
    <cellStyle name="style1490915455693" xfId="26531" xr:uid="{00000000-0005-0000-0000-0000E4670000}"/>
    <cellStyle name="style1490915455814" xfId="26532" xr:uid="{00000000-0005-0000-0000-0000E5670000}"/>
    <cellStyle name="style1490915455930" xfId="26521" xr:uid="{00000000-0005-0000-0000-0000E6670000}"/>
    <cellStyle name="style1490915456049" xfId="26522" xr:uid="{00000000-0005-0000-0000-0000E7670000}"/>
    <cellStyle name="style1490915456165" xfId="26523" xr:uid="{00000000-0005-0000-0000-0000E8670000}"/>
    <cellStyle name="style1490915456283" xfId="26524" xr:uid="{00000000-0005-0000-0000-0000E9670000}"/>
    <cellStyle name="style1490915456399" xfId="26527" xr:uid="{00000000-0005-0000-0000-0000EA670000}"/>
    <cellStyle name="style1490915456522" xfId="26528" xr:uid="{00000000-0005-0000-0000-0000EB670000}"/>
    <cellStyle name="style1490915456660" xfId="26529" xr:uid="{00000000-0005-0000-0000-0000EC670000}"/>
    <cellStyle name="style1490915456778" xfId="26530" xr:uid="{00000000-0005-0000-0000-0000ED670000}"/>
    <cellStyle name="style1490915456914" xfId="26533" xr:uid="{00000000-0005-0000-0000-0000EE670000}"/>
    <cellStyle name="style1490915457036" xfId="26534" xr:uid="{00000000-0005-0000-0000-0000EF670000}"/>
    <cellStyle name="style1490915457152" xfId="26535" xr:uid="{00000000-0005-0000-0000-0000F0670000}"/>
    <cellStyle name="style1490915457270" xfId="26536" xr:uid="{00000000-0005-0000-0000-0000F1670000}"/>
    <cellStyle name="style1490915496518" xfId="26537" xr:uid="{00000000-0005-0000-0000-0000F2670000}"/>
    <cellStyle name="style1490915496629" xfId="26538" xr:uid="{00000000-0005-0000-0000-0000F3670000}"/>
    <cellStyle name="style1490915496728" xfId="26543" xr:uid="{00000000-0005-0000-0000-0000F4670000}"/>
    <cellStyle name="style1490915496828" xfId="26544" xr:uid="{00000000-0005-0000-0000-0000F5670000}"/>
    <cellStyle name="style1490915496927" xfId="26871" xr:uid="{00000000-0005-0000-0000-0000F6670000}"/>
    <cellStyle name="style1490915497027" xfId="26540" xr:uid="{00000000-0005-0000-0000-0000F7670000}"/>
    <cellStyle name="style1490915497129" xfId="26541" xr:uid="{00000000-0005-0000-0000-0000F8670000}"/>
    <cellStyle name="style1490915497228" xfId="26539" xr:uid="{00000000-0005-0000-0000-0000F9670000}"/>
    <cellStyle name="style1490915497331" xfId="26542" xr:uid="{00000000-0005-0000-0000-0000FA670000}"/>
    <cellStyle name="style1490915497431" xfId="26545" xr:uid="{00000000-0005-0000-0000-0000FB670000}"/>
    <cellStyle name="style1490915497533" xfId="26546" xr:uid="{00000000-0005-0000-0000-0000FC670000}"/>
    <cellStyle name="style1490915497635" xfId="26547" xr:uid="{00000000-0005-0000-0000-0000FD670000}"/>
    <cellStyle name="style1490915497738" xfId="26548" xr:uid="{00000000-0005-0000-0000-0000FE670000}"/>
    <cellStyle name="style1490915497839" xfId="26549" xr:uid="{00000000-0005-0000-0000-0000FF670000}"/>
    <cellStyle name="style1490915497947" xfId="26555" xr:uid="{00000000-0005-0000-0000-000000680000}"/>
    <cellStyle name="style1490915498048" xfId="26550" xr:uid="{00000000-0005-0000-0000-000001680000}"/>
    <cellStyle name="style1490915498149" xfId="26556" xr:uid="{00000000-0005-0000-0000-000002680000}"/>
    <cellStyle name="style1490915498252" xfId="26561" xr:uid="{00000000-0005-0000-0000-000003680000}"/>
    <cellStyle name="style1490915498354" xfId="26562" xr:uid="{00000000-0005-0000-0000-000004680000}"/>
    <cellStyle name="style1490915498469" xfId="26551" xr:uid="{00000000-0005-0000-0000-000005680000}"/>
    <cellStyle name="style1490915498568" xfId="26552" xr:uid="{00000000-0005-0000-0000-000006680000}"/>
    <cellStyle name="style1490915498669" xfId="26553" xr:uid="{00000000-0005-0000-0000-000007680000}"/>
    <cellStyle name="style1490915498774" xfId="26554" xr:uid="{00000000-0005-0000-0000-000008680000}"/>
    <cellStyle name="style1490915498875" xfId="26557" xr:uid="{00000000-0005-0000-0000-000009680000}"/>
    <cellStyle name="style1490915498974" xfId="26558" xr:uid="{00000000-0005-0000-0000-00000A680000}"/>
    <cellStyle name="style1490915499075" xfId="26559" xr:uid="{00000000-0005-0000-0000-00000B680000}"/>
    <cellStyle name="style1490915499178" xfId="26560" xr:uid="{00000000-0005-0000-0000-00000C680000}"/>
    <cellStyle name="style1490915499353" xfId="26563" xr:uid="{00000000-0005-0000-0000-00000D680000}"/>
    <cellStyle name="style1490915499451" xfId="26564" xr:uid="{00000000-0005-0000-0000-00000E680000}"/>
    <cellStyle name="style1490915499552" xfId="26565" xr:uid="{00000000-0005-0000-0000-00000F680000}"/>
    <cellStyle name="style1490915499655" xfId="26566" xr:uid="{00000000-0005-0000-0000-000010680000}"/>
    <cellStyle name="style1490915499779" xfId="26567" xr:uid="{00000000-0005-0000-0000-000011680000}"/>
    <cellStyle name="style1490915499864" xfId="26568" xr:uid="{00000000-0005-0000-0000-000012680000}"/>
    <cellStyle name="style1490915499948" xfId="26569" xr:uid="{00000000-0005-0000-0000-000013680000}"/>
    <cellStyle name="style1490915500040" xfId="26570" xr:uid="{00000000-0005-0000-0000-000014680000}"/>
    <cellStyle name="style1490915500125" xfId="26571" xr:uid="{00000000-0005-0000-0000-000015680000}"/>
    <cellStyle name="style1490915500208" xfId="26572" xr:uid="{00000000-0005-0000-0000-000016680000}"/>
    <cellStyle name="style1490915500293" xfId="26573" xr:uid="{00000000-0005-0000-0000-000017680000}"/>
    <cellStyle name="style1490915500382" xfId="26574" xr:uid="{00000000-0005-0000-0000-000018680000}"/>
    <cellStyle name="style1490915500568" xfId="26575" xr:uid="{00000000-0005-0000-0000-000019680000}"/>
    <cellStyle name="style1490915500650" xfId="26576" xr:uid="{00000000-0005-0000-0000-00001A680000}"/>
    <cellStyle name="style1490915500738" xfId="26577" xr:uid="{00000000-0005-0000-0000-00001B680000}"/>
    <cellStyle name="style1490915500826" xfId="26578" xr:uid="{00000000-0005-0000-0000-00001C680000}"/>
    <cellStyle name="style1490915539898" xfId="26579" xr:uid="{00000000-0005-0000-0000-00001D680000}"/>
    <cellStyle name="style1490915540012" xfId="26580" xr:uid="{00000000-0005-0000-0000-00001E680000}"/>
    <cellStyle name="style1490915540111" xfId="26585" xr:uid="{00000000-0005-0000-0000-00001F680000}"/>
    <cellStyle name="style1490915540208" xfId="26586" xr:uid="{00000000-0005-0000-0000-000020680000}"/>
    <cellStyle name="style1490915540307" xfId="26872" xr:uid="{00000000-0005-0000-0000-000021680000}"/>
    <cellStyle name="style1490915540405" xfId="26582" xr:uid="{00000000-0005-0000-0000-000022680000}"/>
    <cellStyle name="style1490915540504" xfId="26583" xr:uid="{00000000-0005-0000-0000-000023680000}"/>
    <cellStyle name="style1490915540606" xfId="26581" xr:uid="{00000000-0005-0000-0000-000024680000}"/>
    <cellStyle name="style1490915540709" xfId="26584" xr:uid="{00000000-0005-0000-0000-000025680000}"/>
    <cellStyle name="style1490915540808" xfId="26587" xr:uid="{00000000-0005-0000-0000-000026680000}"/>
    <cellStyle name="style1490915540910" xfId="26588" xr:uid="{00000000-0005-0000-0000-000027680000}"/>
    <cellStyle name="style1490915541012" xfId="26589" xr:uid="{00000000-0005-0000-0000-000028680000}"/>
    <cellStyle name="style1490915541118" xfId="26590" xr:uid="{00000000-0005-0000-0000-000029680000}"/>
    <cellStyle name="style1490915541218" xfId="26591" xr:uid="{00000000-0005-0000-0000-00002A680000}"/>
    <cellStyle name="style1490915541327" xfId="26597" xr:uid="{00000000-0005-0000-0000-00002B680000}"/>
    <cellStyle name="style1490915541427" xfId="26592" xr:uid="{00000000-0005-0000-0000-00002C680000}"/>
    <cellStyle name="style1490915541528" xfId="26598" xr:uid="{00000000-0005-0000-0000-00002D680000}"/>
    <cellStyle name="style1490915541630" xfId="26603" xr:uid="{00000000-0005-0000-0000-00002E680000}"/>
    <cellStyle name="style1490915541737" xfId="26604" xr:uid="{00000000-0005-0000-0000-00002F680000}"/>
    <cellStyle name="style1490915541843" xfId="26593" xr:uid="{00000000-0005-0000-0000-000030680000}"/>
    <cellStyle name="style1490915541942" xfId="26594" xr:uid="{00000000-0005-0000-0000-000031680000}"/>
    <cellStyle name="style1490915542045" xfId="26595" xr:uid="{00000000-0005-0000-0000-000032680000}"/>
    <cellStyle name="style1490915542148" xfId="26596" xr:uid="{00000000-0005-0000-0000-000033680000}"/>
    <cellStyle name="style1490915542256" xfId="26599" xr:uid="{00000000-0005-0000-0000-000034680000}"/>
    <cellStyle name="style1490915542356" xfId="26600" xr:uid="{00000000-0005-0000-0000-000035680000}"/>
    <cellStyle name="style1490915542462" xfId="26601" xr:uid="{00000000-0005-0000-0000-000036680000}"/>
    <cellStyle name="style1490915542573" xfId="26602" xr:uid="{00000000-0005-0000-0000-000037680000}"/>
    <cellStyle name="style1490915542696" xfId="26605" xr:uid="{00000000-0005-0000-0000-000038680000}"/>
    <cellStyle name="style1490915542797" xfId="26606" xr:uid="{00000000-0005-0000-0000-000039680000}"/>
    <cellStyle name="style1490915542898" xfId="26607" xr:uid="{00000000-0005-0000-0000-00003A680000}"/>
    <cellStyle name="style1490915543000" xfId="26608" xr:uid="{00000000-0005-0000-0000-00003B680000}"/>
    <cellStyle name="style1490915581971" xfId="26609" xr:uid="{00000000-0005-0000-0000-00003C680000}"/>
    <cellStyle name="style1490915582100" xfId="26610" xr:uid="{00000000-0005-0000-0000-00003D680000}"/>
    <cellStyle name="style1490915582220" xfId="26615" xr:uid="{00000000-0005-0000-0000-00003E680000}"/>
    <cellStyle name="style1490915582329" xfId="26616" xr:uid="{00000000-0005-0000-0000-00003F680000}"/>
    <cellStyle name="style1490915582428" xfId="26873" xr:uid="{00000000-0005-0000-0000-000040680000}"/>
    <cellStyle name="style1490915582529" xfId="26612" xr:uid="{00000000-0005-0000-0000-000041680000}"/>
    <cellStyle name="style1490915582639" xfId="26613" xr:uid="{00000000-0005-0000-0000-000042680000}"/>
    <cellStyle name="style1490915582741" xfId="26611" xr:uid="{00000000-0005-0000-0000-000043680000}"/>
    <cellStyle name="style1490915582848" xfId="26614" xr:uid="{00000000-0005-0000-0000-000044680000}"/>
    <cellStyle name="style1490915582953" xfId="26617" xr:uid="{00000000-0005-0000-0000-000045680000}"/>
    <cellStyle name="style1490915583059" xfId="26618" xr:uid="{00000000-0005-0000-0000-000046680000}"/>
    <cellStyle name="style1490915583162" xfId="26619" xr:uid="{00000000-0005-0000-0000-000047680000}"/>
    <cellStyle name="style1490915583274" xfId="26620" xr:uid="{00000000-0005-0000-0000-000048680000}"/>
    <cellStyle name="style1490915583391" xfId="26621" xr:uid="{00000000-0005-0000-0000-000049680000}"/>
    <cellStyle name="style1490915583499" xfId="26627" xr:uid="{00000000-0005-0000-0000-00004A680000}"/>
    <cellStyle name="style1490915583605" xfId="26622" xr:uid="{00000000-0005-0000-0000-00004B680000}"/>
    <cellStyle name="style1490915583716" xfId="26628" xr:uid="{00000000-0005-0000-0000-00004C680000}"/>
    <cellStyle name="style1490915583854" xfId="26633" xr:uid="{00000000-0005-0000-0000-00004D680000}"/>
    <cellStyle name="style1490915583986" xfId="26634" xr:uid="{00000000-0005-0000-0000-00004E680000}"/>
    <cellStyle name="style1490915584117" xfId="26623" xr:uid="{00000000-0005-0000-0000-00004F680000}"/>
    <cellStyle name="style1490915584263" xfId="26624" xr:uid="{00000000-0005-0000-0000-000050680000}"/>
    <cellStyle name="style1490915584400" xfId="26625" xr:uid="{00000000-0005-0000-0000-000051680000}"/>
    <cellStyle name="style1490915584529" xfId="26626" xr:uid="{00000000-0005-0000-0000-000052680000}"/>
    <cellStyle name="style1490915584665" xfId="26629" xr:uid="{00000000-0005-0000-0000-000053680000}"/>
    <cellStyle name="style1490915584788" xfId="26630" xr:uid="{00000000-0005-0000-0000-000054680000}"/>
    <cellStyle name="style1490915584936" xfId="26631" xr:uid="{00000000-0005-0000-0000-000055680000}"/>
    <cellStyle name="style1490915585064" xfId="26632" xr:uid="{00000000-0005-0000-0000-000056680000}"/>
    <cellStyle name="style1490915585230" xfId="26635" xr:uid="{00000000-0005-0000-0000-000057680000}"/>
    <cellStyle name="style1490915585358" xfId="26636" xr:uid="{00000000-0005-0000-0000-000058680000}"/>
    <cellStyle name="style1490915585489" xfId="26637" xr:uid="{00000000-0005-0000-0000-000059680000}"/>
    <cellStyle name="style1490915585636" xfId="26638" xr:uid="{00000000-0005-0000-0000-00005A680000}"/>
    <cellStyle name="style1490915585810" xfId="26639" xr:uid="{00000000-0005-0000-0000-00005B680000}"/>
    <cellStyle name="style1490915585922" xfId="26640" xr:uid="{00000000-0005-0000-0000-00005C680000}"/>
    <cellStyle name="style1490915586027" xfId="26641" xr:uid="{00000000-0005-0000-0000-00005D680000}"/>
    <cellStyle name="style1490915586141" xfId="26642" xr:uid="{00000000-0005-0000-0000-00005E680000}"/>
    <cellStyle name="style1490915586250" xfId="26643" xr:uid="{00000000-0005-0000-0000-00005F680000}"/>
    <cellStyle name="style1490915586360" xfId="26644" xr:uid="{00000000-0005-0000-0000-000060680000}"/>
    <cellStyle name="style1490915586467" xfId="26645" xr:uid="{00000000-0005-0000-0000-000061680000}"/>
    <cellStyle name="style1490915586582" xfId="26646" xr:uid="{00000000-0005-0000-0000-000062680000}"/>
    <cellStyle name="style1490915586738" xfId="26647" xr:uid="{00000000-0005-0000-0000-000063680000}"/>
    <cellStyle name="style1490915586847" xfId="26648" xr:uid="{00000000-0005-0000-0000-000064680000}"/>
    <cellStyle name="style1490915586966" xfId="26649" xr:uid="{00000000-0005-0000-0000-000065680000}"/>
    <cellStyle name="style1490915587091" xfId="26650" xr:uid="{00000000-0005-0000-0000-000066680000}"/>
    <cellStyle name="style1490915627496" xfId="26651" xr:uid="{00000000-0005-0000-0000-000067680000}"/>
    <cellStyle name="style1490915627606" xfId="26652" xr:uid="{00000000-0005-0000-0000-000068680000}"/>
    <cellStyle name="style1490915627708" xfId="26657" xr:uid="{00000000-0005-0000-0000-000069680000}"/>
    <cellStyle name="style1490915627815" xfId="26658" xr:uid="{00000000-0005-0000-0000-00006A680000}"/>
    <cellStyle name="style1490915627913" xfId="26874" xr:uid="{00000000-0005-0000-0000-00006B680000}"/>
    <cellStyle name="style1490915628016" xfId="26654" xr:uid="{00000000-0005-0000-0000-00006C680000}"/>
    <cellStyle name="style1490915628115" xfId="26655" xr:uid="{00000000-0005-0000-0000-00006D680000}"/>
    <cellStyle name="style1490915628215" xfId="26653" xr:uid="{00000000-0005-0000-0000-00006E680000}"/>
    <cellStyle name="style1490915628317" xfId="26656" xr:uid="{00000000-0005-0000-0000-00006F680000}"/>
    <cellStyle name="style1490915628421" xfId="26659" xr:uid="{00000000-0005-0000-0000-000070680000}"/>
    <cellStyle name="style1490915628519" xfId="26660" xr:uid="{00000000-0005-0000-0000-000071680000}"/>
    <cellStyle name="style1490915628618" xfId="26661" xr:uid="{00000000-0005-0000-0000-000072680000}"/>
    <cellStyle name="style1490915628724" xfId="26662" xr:uid="{00000000-0005-0000-0000-000073680000}"/>
    <cellStyle name="style1490915628825" xfId="26663" xr:uid="{00000000-0005-0000-0000-000074680000}"/>
    <cellStyle name="style1490915628934" xfId="26669" xr:uid="{00000000-0005-0000-0000-000075680000}"/>
    <cellStyle name="style1490915629041" xfId="26664" xr:uid="{00000000-0005-0000-0000-000076680000}"/>
    <cellStyle name="style1490915629143" xfId="26670" xr:uid="{00000000-0005-0000-0000-000077680000}"/>
    <cellStyle name="style1490915629244" xfId="26675" xr:uid="{00000000-0005-0000-0000-000078680000}"/>
    <cellStyle name="style1490915629344" xfId="26676" xr:uid="{00000000-0005-0000-0000-000079680000}"/>
    <cellStyle name="style1490915629446" xfId="26665" xr:uid="{00000000-0005-0000-0000-00007A680000}"/>
    <cellStyle name="style1490915629546" xfId="26666" xr:uid="{00000000-0005-0000-0000-00007B680000}"/>
    <cellStyle name="style1490915629645" xfId="26667" xr:uid="{00000000-0005-0000-0000-00007C680000}"/>
    <cellStyle name="style1490915629747" xfId="26668" xr:uid="{00000000-0005-0000-0000-00007D680000}"/>
    <cellStyle name="style1490915629851" xfId="26671" xr:uid="{00000000-0005-0000-0000-00007E680000}"/>
    <cellStyle name="style1490915629951" xfId="26672" xr:uid="{00000000-0005-0000-0000-00007F680000}"/>
    <cellStyle name="style1490915630050" xfId="26673" xr:uid="{00000000-0005-0000-0000-000080680000}"/>
    <cellStyle name="style1490915630151" xfId="26674" xr:uid="{00000000-0005-0000-0000-000081680000}"/>
    <cellStyle name="style1490915630266" xfId="26677" xr:uid="{00000000-0005-0000-0000-000082680000}"/>
    <cellStyle name="style1490915630370" xfId="26678" xr:uid="{00000000-0005-0000-0000-000083680000}"/>
    <cellStyle name="style1490915630480" xfId="26679" xr:uid="{00000000-0005-0000-0000-000084680000}"/>
    <cellStyle name="style1490915630601" xfId="26680" xr:uid="{00000000-0005-0000-0000-000085680000}"/>
    <cellStyle name="style1490915630718" xfId="26681" xr:uid="{00000000-0005-0000-0000-000086680000}"/>
    <cellStyle name="style1490915630803" xfId="26682" xr:uid="{00000000-0005-0000-0000-000087680000}"/>
    <cellStyle name="style1490915630886" xfId="26683" xr:uid="{00000000-0005-0000-0000-000088680000}"/>
    <cellStyle name="style1490915630979" xfId="26684" xr:uid="{00000000-0005-0000-0000-000089680000}"/>
    <cellStyle name="style1490915631077" xfId="26685" xr:uid="{00000000-0005-0000-0000-00008A680000}"/>
    <cellStyle name="style1490915631174" xfId="26686" xr:uid="{00000000-0005-0000-0000-00008B680000}"/>
    <cellStyle name="style1490915631273" xfId="26687" xr:uid="{00000000-0005-0000-0000-00008C680000}"/>
    <cellStyle name="style1490915631375" xfId="26688" xr:uid="{00000000-0005-0000-0000-00008D680000}"/>
    <cellStyle name="style1490915631490" xfId="26689" xr:uid="{00000000-0005-0000-0000-00008E680000}"/>
    <cellStyle name="style1490915631590" xfId="26690" xr:uid="{00000000-0005-0000-0000-00008F680000}"/>
    <cellStyle name="style1490915631690" xfId="26691" xr:uid="{00000000-0005-0000-0000-000090680000}"/>
    <cellStyle name="style1490915631786" xfId="26692" xr:uid="{00000000-0005-0000-0000-000091680000}"/>
    <cellStyle name="style1490915670890" xfId="26875" xr:uid="{00000000-0005-0000-0000-000092680000}"/>
    <cellStyle name="style1490915671021" xfId="26694" xr:uid="{00000000-0005-0000-0000-000093680000}"/>
    <cellStyle name="style1490915671124" xfId="26695" xr:uid="{00000000-0005-0000-0000-000094680000}"/>
    <cellStyle name="style1490915671225" xfId="26693" xr:uid="{00000000-0005-0000-0000-000095680000}"/>
    <cellStyle name="style1490915671329" xfId="26696" xr:uid="{00000000-0005-0000-0000-000096680000}"/>
    <cellStyle name="style1490915671447" xfId="26697" xr:uid="{00000000-0005-0000-0000-000097680000}"/>
    <cellStyle name="style1490915671564" xfId="26698" xr:uid="{00000000-0005-0000-0000-000098680000}"/>
    <cellStyle name="style1490915671666" xfId="26699" xr:uid="{00000000-0005-0000-0000-000099680000}"/>
    <cellStyle name="style1490915671776" xfId="26700" xr:uid="{00000000-0005-0000-0000-00009A680000}"/>
    <cellStyle name="style1490915671880" xfId="26702" xr:uid="{00000000-0005-0000-0000-00009B680000}"/>
    <cellStyle name="style1490915671983" xfId="26703" xr:uid="{00000000-0005-0000-0000-00009C680000}"/>
    <cellStyle name="style1490915672090" xfId="26705" xr:uid="{00000000-0005-0000-0000-00009D680000}"/>
    <cellStyle name="style1490915672191" xfId="26706" xr:uid="{00000000-0005-0000-0000-00009E680000}"/>
    <cellStyle name="style1490915672290" xfId="26701" xr:uid="{00000000-0005-0000-0000-00009F680000}"/>
    <cellStyle name="style1490915672390" xfId="26704" xr:uid="{00000000-0005-0000-0000-0000A0680000}"/>
    <cellStyle name="style1490915672491" xfId="26707" xr:uid="{00000000-0005-0000-0000-0000A1680000}"/>
    <cellStyle name="style1490915672594" xfId="26876" xr:uid="{00000000-0005-0000-0000-0000A2680000}"/>
    <cellStyle name="style1490915672710" xfId="26709" xr:uid="{00000000-0005-0000-0000-0000A3680000}"/>
    <cellStyle name="style1490915672828" xfId="26710" xr:uid="{00000000-0005-0000-0000-0000A4680000}"/>
    <cellStyle name="style1490915672946" xfId="26708" xr:uid="{00000000-0005-0000-0000-0000A5680000}"/>
    <cellStyle name="style1490915712374" xfId="26877" xr:uid="{00000000-0005-0000-0000-0000A6680000}"/>
    <cellStyle name="style1490915712487" xfId="26712" xr:uid="{00000000-0005-0000-0000-0000A7680000}"/>
    <cellStyle name="style1490915712589" xfId="26713" xr:uid="{00000000-0005-0000-0000-0000A8680000}"/>
    <cellStyle name="style1490915712690" xfId="26711" xr:uid="{00000000-0005-0000-0000-0000A9680000}"/>
    <cellStyle name="style1490915712794" xfId="26714" xr:uid="{00000000-0005-0000-0000-0000AA680000}"/>
    <cellStyle name="style1490915712879" xfId="26715" xr:uid="{00000000-0005-0000-0000-0000AB680000}"/>
    <cellStyle name="style1490915712963" xfId="26720" xr:uid="{00000000-0005-0000-0000-0000AC680000}"/>
    <cellStyle name="style1490915713062" xfId="26721" xr:uid="{00000000-0005-0000-0000-0000AD680000}"/>
    <cellStyle name="style1490915713161" xfId="26878" xr:uid="{00000000-0005-0000-0000-0000AE680000}"/>
    <cellStyle name="style1490915713260" xfId="26717" xr:uid="{00000000-0005-0000-0000-0000AF680000}"/>
    <cellStyle name="style1490915713358" xfId="26718" xr:uid="{00000000-0005-0000-0000-0000B0680000}"/>
    <cellStyle name="style1490915713458" xfId="26716" xr:uid="{00000000-0005-0000-0000-0000B1680000}"/>
    <cellStyle name="style1490915713555" xfId="26719" xr:uid="{00000000-0005-0000-0000-0000B2680000}"/>
    <cellStyle name="style1490915713655" xfId="26722" xr:uid="{00000000-0005-0000-0000-0000B3680000}"/>
    <cellStyle name="style1490915713762" xfId="26723" xr:uid="{00000000-0005-0000-0000-0000B4680000}"/>
    <cellStyle name="style1490915713863" xfId="26724" xr:uid="{00000000-0005-0000-0000-0000B5680000}"/>
    <cellStyle name="style1490915713967" xfId="26725" xr:uid="{00000000-0005-0000-0000-0000B6680000}"/>
    <cellStyle name="style1490915714067" xfId="26726" xr:uid="{00000000-0005-0000-0000-0000B7680000}"/>
    <cellStyle name="style1490915714177" xfId="26732" xr:uid="{00000000-0005-0000-0000-0000B8680000}"/>
    <cellStyle name="style1490915714278" xfId="26738" xr:uid="{00000000-0005-0000-0000-0000B9680000}"/>
    <cellStyle name="style1490915714378" xfId="26727" xr:uid="{00000000-0005-0000-0000-0000BA680000}"/>
    <cellStyle name="style1490915714482" xfId="26733" xr:uid="{00000000-0005-0000-0000-0000BB680000}"/>
    <cellStyle name="style1490915714586" xfId="26739" xr:uid="{00000000-0005-0000-0000-0000BC680000}"/>
    <cellStyle name="style1490915714688" xfId="26728" xr:uid="{00000000-0005-0000-0000-0000BD680000}"/>
    <cellStyle name="style1490915714787" xfId="26729" xr:uid="{00000000-0005-0000-0000-0000BE680000}"/>
    <cellStyle name="style1490915714887" xfId="26730" xr:uid="{00000000-0005-0000-0000-0000BF680000}"/>
    <cellStyle name="style1490915714992" xfId="26731" xr:uid="{00000000-0005-0000-0000-0000C0680000}"/>
    <cellStyle name="style1490915715092" xfId="26734" xr:uid="{00000000-0005-0000-0000-0000C1680000}"/>
    <cellStyle name="style1490915715192" xfId="26735" xr:uid="{00000000-0005-0000-0000-0000C2680000}"/>
    <cellStyle name="style1490915715292" xfId="26736" xr:uid="{00000000-0005-0000-0000-0000C3680000}"/>
    <cellStyle name="style1490915715391" xfId="26737" xr:uid="{00000000-0005-0000-0000-0000C4680000}"/>
    <cellStyle name="style1490915715513" xfId="26740" xr:uid="{00000000-0005-0000-0000-0000C5680000}"/>
    <cellStyle name="style1490915715617" xfId="26741" xr:uid="{00000000-0005-0000-0000-0000C6680000}"/>
    <cellStyle name="style1490915715716" xfId="26742" xr:uid="{00000000-0005-0000-0000-0000C7680000}"/>
    <cellStyle name="style1490915715817" xfId="26743" xr:uid="{00000000-0005-0000-0000-0000C8680000}"/>
    <cellStyle name="style1490915755112" xfId="26879" xr:uid="{00000000-0005-0000-0000-0000C9680000}"/>
    <cellStyle name="style1490915755224" xfId="26745" xr:uid="{00000000-0005-0000-0000-0000CA680000}"/>
    <cellStyle name="style1490915755327" xfId="26746" xr:uid="{00000000-0005-0000-0000-0000CB680000}"/>
    <cellStyle name="style1490915755437" xfId="26744" xr:uid="{00000000-0005-0000-0000-0000CC680000}"/>
    <cellStyle name="style1490915755541" xfId="26747" xr:uid="{00000000-0005-0000-0000-0000CD680000}"/>
    <cellStyle name="style1490915755624" xfId="26748" xr:uid="{00000000-0005-0000-0000-0000CE680000}"/>
    <cellStyle name="style1490915755707" xfId="26753" xr:uid="{00000000-0005-0000-0000-0000CF680000}"/>
    <cellStyle name="style1490915755808" xfId="26754" xr:uid="{00000000-0005-0000-0000-0000D0680000}"/>
    <cellStyle name="style1490915755909" xfId="26880" xr:uid="{00000000-0005-0000-0000-0000D1680000}"/>
    <cellStyle name="style1490915756015" xfId="26750" xr:uid="{00000000-0005-0000-0000-0000D2680000}"/>
    <cellStyle name="style1490915756116" xfId="26751" xr:uid="{00000000-0005-0000-0000-0000D3680000}"/>
    <cellStyle name="style1490915756214" xfId="26749" xr:uid="{00000000-0005-0000-0000-0000D4680000}"/>
    <cellStyle name="style1490915756317" xfId="26752" xr:uid="{00000000-0005-0000-0000-0000D5680000}"/>
    <cellStyle name="style1490915756418" xfId="26755" xr:uid="{00000000-0005-0000-0000-0000D6680000}"/>
    <cellStyle name="style1490915756520" xfId="26756" xr:uid="{00000000-0005-0000-0000-0000D7680000}"/>
    <cellStyle name="style1490915756619" xfId="26757" xr:uid="{00000000-0005-0000-0000-0000D8680000}"/>
    <cellStyle name="style1490915756744" xfId="26758" xr:uid="{00000000-0005-0000-0000-0000D9680000}"/>
    <cellStyle name="style1490915756845" xfId="26759" xr:uid="{00000000-0005-0000-0000-0000DA680000}"/>
    <cellStyle name="style1490915756957" xfId="26765" xr:uid="{00000000-0005-0000-0000-0000DB680000}"/>
    <cellStyle name="style1490915757056" xfId="26771" xr:uid="{00000000-0005-0000-0000-0000DC680000}"/>
    <cellStyle name="style1490915757153" xfId="26760" xr:uid="{00000000-0005-0000-0000-0000DD680000}"/>
    <cellStyle name="style1490915757253" xfId="26766" xr:uid="{00000000-0005-0000-0000-0000DE680000}"/>
    <cellStyle name="style1490915757355" xfId="26772" xr:uid="{00000000-0005-0000-0000-0000DF680000}"/>
    <cellStyle name="style1490915757458" xfId="26761" xr:uid="{00000000-0005-0000-0000-0000E0680000}"/>
    <cellStyle name="style1490915757557" xfId="26762" xr:uid="{00000000-0005-0000-0000-0000E1680000}"/>
    <cellStyle name="style1490915757656" xfId="26763" xr:uid="{00000000-0005-0000-0000-0000E2680000}"/>
    <cellStyle name="style1490915757756" xfId="26764" xr:uid="{00000000-0005-0000-0000-0000E3680000}"/>
    <cellStyle name="style1490915757857" xfId="26767" xr:uid="{00000000-0005-0000-0000-0000E4680000}"/>
    <cellStyle name="style1490915757958" xfId="26768" xr:uid="{00000000-0005-0000-0000-0000E5680000}"/>
    <cellStyle name="style1490915758057" xfId="26769" xr:uid="{00000000-0005-0000-0000-0000E6680000}"/>
    <cellStyle name="style1490915758156" xfId="26770" xr:uid="{00000000-0005-0000-0000-0000E7680000}"/>
    <cellStyle name="style1490915758266" xfId="26773" xr:uid="{00000000-0005-0000-0000-0000E8680000}"/>
    <cellStyle name="style1490915758375" xfId="26774" xr:uid="{00000000-0005-0000-0000-0000E9680000}"/>
    <cellStyle name="style1490915758476" xfId="26775" xr:uid="{00000000-0005-0000-0000-0000EA680000}"/>
    <cellStyle name="style1490915758575" xfId="26776" xr:uid="{00000000-0005-0000-0000-0000EB680000}"/>
    <cellStyle name="style1491253503840" xfId="27227" xr:uid="{00000000-0005-0000-0000-0000EC680000}"/>
    <cellStyle name="style1491253503971" xfId="27228" xr:uid="{00000000-0005-0000-0000-0000ED680000}"/>
    <cellStyle name="style1491253504103" xfId="27229" xr:uid="{00000000-0005-0000-0000-0000EE680000}"/>
    <cellStyle name="style1491253504225" xfId="27230" xr:uid="{00000000-0005-0000-0000-0000EF680000}"/>
    <cellStyle name="style1491253504357" xfId="27231" xr:uid="{00000000-0005-0000-0000-0000F0680000}"/>
    <cellStyle name="style1491253504488" xfId="27232" xr:uid="{00000000-0005-0000-0000-0000F1680000}"/>
    <cellStyle name="style1491253504604" xfId="27233" xr:uid="{00000000-0005-0000-0000-0000F2680000}"/>
    <cellStyle name="style1491253504726" xfId="27234" xr:uid="{00000000-0005-0000-0000-0000F3680000}"/>
    <cellStyle name="style1491253504825" xfId="27235" xr:uid="{00000000-0005-0000-0000-0000F4680000}"/>
    <cellStyle name="style1491253504942" xfId="27236" xr:uid="{00000000-0005-0000-0000-0000F5680000}"/>
    <cellStyle name="style1491253505074" xfId="27237" xr:uid="{00000000-0005-0000-0000-0000F6680000}"/>
    <cellStyle name="style1491253505205" xfId="27238" xr:uid="{00000000-0005-0000-0000-0000F7680000}"/>
    <cellStyle name="style1491253505328" xfId="27239" xr:uid="{00000000-0005-0000-0000-0000F8680000}"/>
    <cellStyle name="style1491253505450" xfId="27240" xr:uid="{00000000-0005-0000-0000-0000F9680000}"/>
    <cellStyle name="style1491253505548" xfId="27241" xr:uid="{00000000-0005-0000-0000-0000FA680000}"/>
    <cellStyle name="style1491253505680" xfId="27242" xr:uid="{00000000-0005-0000-0000-0000FB680000}"/>
    <cellStyle name="style1491253505796" xfId="27243" xr:uid="{00000000-0005-0000-0000-0000FC680000}"/>
    <cellStyle name="style1491253505896" xfId="27244" xr:uid="{00000000-0005-0000-0000-0000FD680000}"/>
    <cellStyle name="style1491253506012" xfId="27245" xr:uid="{00000000-0005-0000-0000-0000FE680000}"/>
    <cellStyle name="style1491253506144" xfId="27246" xr:uid="{00000000-0005-0000-0000-0000FF680000}"/>
    <cellStyle name="style1491253506266" xfId="27247" xr:uid="{00000000-0005-0000-0000-000000690000}"/>
    <cellStyle name="style1491253506382" xfId="27248" xr:uid="{00000000-0005-0000-0000-000001690000}"/>
    <cellStyle name="style1491253506513" xfId="27249" xr:uid="{00000000-0005-0000-0000-000002690000}"/>
    <cellStyle name="style1491253506629" xfId="27250" xr:uid="{00000000-0005-0000-0000-000003690000}"/>
    <cellStyle name="style1491253506767" xfId="27251" xr:uid="{00000000-0005-0000-0000-000004690000}"/>
    <cellStyle name="style1491253506899" xfId="27252" xr:uid="{00000000-0005-0000-0000-000005690000}"/>
    <cellStyle name="style1491253507015" xfId="27253" xr:uid="{00000000-0005-0000-0000-000006690000}"/>
    <cellStyle name="style1491253507099" xfId="27254" xr:uid="{00000000-0005-0000-0000-000007690000}"/>
    <cellStyle name="style1491253507215" xfId="27255" xr:uid="{00000000-0005-0000-0000-000008690000}"/>
    <cellStyle name="style1491253507350" xfId="27256" xr:uid="{00000000-0005-0000-0000-000009690000}"/>
    <cellStyle name="style1491253507500" xfId="27257" xr:uid="{00000000-0005-0000-0000-00000A690000}"/>
    <cellStyle name="style1491253507585" xfId="27258" xr:uid="{00000000-0005-0000-0000-00000B690000}"/>
    <cellStyle name="style1491253548373" xfId="27259" xr:uid="{00000000-0005-0000-0000-00000C690000}"/>
    <cellStyle name="style1491253548489" xfId="27260" xr:uid="{00000000-0005-0000-0000-00000D690000}"/>
    <cellStyle name="style1491253548605" xfId="27261" xr:uid="{00000000-0005-0000-0000-00000E690000}"/>
    <cellStyle name="style1491253548705" xfId="27262" xr:uid="{00000000-0005-0000-0000-00000F690000}"/>
    <cellStyle name="style1491253548821" xfId="27263" xr:uid="{00000000-0005-0000-0000-000010690000}"/>
    <cellStyle name="style1491253548921" xfId="27264" xr:uid="{00000000-0005-0000-0000-000011690000}"/>
    <cellStyle name="style1491253549021" xfId="27265" xr:uid="{00000000-0005-0000-0000-000012690000}"/>
    <cellStyle name="style1491253549159" xfId="27266" xr:uid="{00000000-0005-0000-0000-000013690000}"/>
    <cellStyle name="style1491253549260" xfId="27267" xr:uid="{00000000-0005-0000-0000-000014690000}"/>
    <cellStyle name="style1491253549360" xfId="27268" xr:uid="{00000000-0005-0000-0000-000015690000}"/>
    <cellStyle name="style1491253549491" xfId="27269" xr:uid="{00000000-0005-0000-0000-000016690000}"/>
    <cellStyle name="style1491253549592" xfId="27270" xr:uid="{00000000-0005-0000-0000-000017690000}"/>
    <cellStyle name="style1491253549692" xfId="27271" xr:uid="{00000000-0005-0000-0000-000018690000}"/>
    <cellStyle name="style1491253549792" xfId="27272" xr:uid="{00000000-0005-0000-0000-000019690000}"/>
    <cellStyle name="style1491253549892" xfId="27273" xr:uid="{00000000-0005-0000-0000-00001A690000}"/>
    <cellStyle name="style1491253549993" xfId="27274" xr:uid="{00000000-0005-0000-0000-00001B690000}"/>
    <cellStyle name="style1491253550109" xfId="27275" xr:uid="{00000000-0005-0000-0000-00001C690000}"/>
    <cellStyle name="style1491253550209" xfId="27276" xr:uid="{00000000-0005-0000-0000-00001D690000}"/>
    <cellStyle name="style1491253550309" xfId="27277" xr:uid="{00000000-0005-0000-0000-00001E690000}"/>
    <cellStyle name="style1491253550425" xfId="27278" xr:uid="{00000000-0005-0000-0000-00001F690000}"/>
    <cellStyle name="style1491253550541" xfId="27279" xr:uid="{00000000-0005-0000-0000-000020690000}"/>
    <cellStyle name="style1491253550663" xfId="27280" xr:uid="{00000000-0005-0000-0000-000021690000}"/>
    <cellStyle name="style1491253550779" xfId="27281" xr:uid="{00000000-0005-0000-0000-000022690000}"/>
    <cellStyle name="style1491253550911" xfId="27282" xr:uid="{00000000-0005-0000-0000-000023690000}"/>
    <cellStyle name="style1491253551064" xfId="27283" xr:uid="{00000000-0005-0000-0000-000024690000}"/>
    <cellStyle name="style1491253551227" xfId="27284" xr:uid="{00000000-0005-0000-0000-000025690000}"/>
    <cellStyle name="style1491253551381" xfId="27285" xr:uid="{00000000-0005-0000-0000-000026690000}"/>
    <cellStyle name="style1491253551497" xfId="27286" xr:uid="{00000000-0005-0000-0000-000027690000}"/>
    <cellStyle name="style1491253551644" xfId="27287" xr:uid="{00000000-0005-0000-0000-000028690000}"/>
    <cellStyle name="style1491253551829" xfId="27288" xr:uid="{00000000-0005-0000-0000-000029690000}"/>
    <cellStyle name="style1491253552129" xfId="27289" xr:uid="{00000000-0005-0000-0000-00002A690000}"/>
    <cellStyle name="style1491253552267" xfId="27290" xr:uid="{00000000-0005-0000-0000-00002B690000}"/>
    <cellStyle name="style1491253592498" xfId="27291" xr:uid="{00000000-0005-0000-0000-00002C690000}"/>
    <cellStyle name="style1491253592614" xfId="27292" xr:uid="{00000000-0005-0000-0000-00002D690000}"/>
    <cellStyle name="style1491253592714" xfId="27293" xr:uid="{00000000-0005-0000-0000-00002E690000}"/>
    <cellStyle name="style1491253592830" xfId="27294" xr:uid="{00000000-0005-0000-0000-00002F690000}"/>
    <cellStyle name="style1491253592931" xfId="27295" xr:uid="{00000000-0005-0000-0000-000030690000}"/>
    <cellStyle name="style1491253593053" xfId="27296" xr:uid="{00000000-0005-0000-0000-000031690000}"/>
    <cellStyle name="style1491253593153" xfId="27297" xr:uid="{00000000-0005-0000-0000-000032690000}"/>
    <cellStyle name="style1491253593253" xfId="27298" xr:uid="{00000000-0005-0000-0000-000033690000}"/>
    <cellStyle name="style1491253593354" xfId="27299" xr:uid="{00000000-0005-0000-0000-000034690000}"/>
    <cellStyle name="style1491253593485" xfId="27300" xr:uid="{00000000-0005-0000-0000-000035690000}"/>
    <cellStyle name="style1491253593601" xfId="27301" xr:uid="{00000000-0005-0000-0000-000036690000}"/>
    <cellStyle name="style1491253593701" xfId="27302" xr:uid="{00000000-0005-0000-0000-000037690000}"/>
    <cellStyle name="style1491253593802" xfId="27303" xr:uid="{00000000-0005-0000-0000-000038690000}"/>
    <cellStyle name="style1491253593902" xfId="27304" xr:uid="{00000000-0005-0000-0000-000039690000}"/>
    <cellStyle name="style1491253594002" xfId="27305" xr:uid="{00000000-0005-0000-0000-00003A690000}"/>
    <cellStyle name="style1491253594118" xfId="27306" xr:uid="{00000000-0005-0000-0000-00003B690000}"/>
    <cellStyle name="style1491253594234" xfId="27307" xr:uid="{00000000-0005-0000-0000-00003C690000}"/>
    <cellStyle name="style1491253594334" xfId="27308" xr:uid="{00000000-0005-0000-0000-00003D690000}"/>
    <cellStyle name="style1491253594435" xfId="27309" xr:uid="{00000000-0005-0000-0000-00003E690000}"/>
    <cellStyle name="style1491253594553" xfId="27310" xr:uid="{00000000-0005-0000-0000-00003F690000}"/>
    <cellStyle name="style1491253594657" xfId="27311" xr:uid="{00000000-0005-0000-0000-000040690000}"/>
    <cellStyle name="style1491253594758" xfId="27312" xr:uid="{00000000-0005-0000-0000-000041690000}"/>
    <cellStyle name="style1491253594873" xfId="27313" xr:uid="{00000000-0005-0000-0000-000042690000}"/>
    <cellStyle name="style1491253594974" xfId="27314" xr:uid="{00000000-0005-0000-0000-000043690000}"/>
    <cellStyle name="style1491253595089" xfId="27315" xr:uid="{00000000-0005-0000-0000-000044690000}"/>
    <cellStyle name="style1491253595205" xfId="27316" xr:uid="{00000000-0005-0000-0000-000045690000}"/>
    <cellStyle name="style1491253595306" xfId="27317" xr:uid="{00000000-0005-0000-0000-000046690000}"/>
    <cellStyle name="style1491253595422" xfId="27318" xr:uid="{00000000-0005-0000-0000-000047690000}"/>
    <cellStyle name="style1491253595522" xfId="27319" xr:uid="{00000000-0005-0000-0000-000048690000}"/>
    <cellStyle name="style1491253595660" xfId="27320" xr:uid="{00000000-0005-0000-0000-000049690000}"/>
    <cellStyle name="style1491253595760" xfId="27321" xr:uid="{00000000-0005-0000-0000-00004A690000}"/>
    <cellStyle name="style1491253638103" xfId="27322" xr:uid="{00000000-0005-0000-0000-00004B690000}"/>
    <cellStyle name="style1491253638219" xfId="27323" xr:uid="{00000000-0005-0000-0000-00004C690000}"/>
    <cellStyle name="style1491253638335" xfId="27324" xr:uid="{00000000-0005-0000-0000-00004D690000}"/>
    <cellStyle name="style1491253638451" xfId="27325" xr:uid="{00000000-0005-0000-0000-00004E690000}"/>
    <cellStyle name="style1491253638567" xfId="27326" xr:uid="{00000000-0005-0000-0000-00004F690000}"/>
    <cellStyle name="style1491253638667" xfId="27327" xr:uid="{00000000-0005-0000-0000-000050690000}"/>
    <cellStyle name="style1491253638768" xfId="27328" xr:uid="{00000000-0005-0000-0000-000051690000}"/>
    <cellStyle name="style1491253638906" xfId="27329" xr:uid="{00000000-0005-0000-0000-000052690000}"/>
    <cellStyle name="style1491253639006" xfId="27330" xr:uid="{00000000-0005-0000-0000-000053690000}"/>
    <cellStyle name="style1491253639106" xfId="27331" xr:uid="{00000000-0005-0000-0000-000054690000}"/>
    <cellStyle name="style1491253639206" xfId="27332" xr:uid="{00000000-0005-0000-0000-000055690000}"/>
    <cellStyle name="style1491253639322" xfId="27333" xr:uid="{00000000-0005-0000-0000-000056690000}"/>
    <cellStyle name="style1491253639454" xfId="27334" xr:uid="{00000000-0005-0000-0000-000057690000}"/>
    <cellStyle name="style1491253639570" xfId="27335" xr:uid="{00000000-0005-0000-0000-000058690000}"/>
    <cellStyle name="style1491253639708" xfId="27336" xr:uid="{00000000-0005-0000-0000-000059690000}"/>
    <cellStyle name="style1491253639839" xfId="27337" xr:uid="{00000000-0005-0000-0000-00005A690000}"/>
    <cellStyle name="style1491253639971" xfId="27338" xr:uid="{00000000-0005-0000-0000-00005B690000}"/>
    <cellStyle name="style1491253640093" xfId="27339" xr:uid="{00000000-0005-0000-0000-00005C690000}"/>
    <cellStyle name="style1491253640209" xfId="27340" xr:uid="{00000000-0005-0000-0000-00005D690000}"/>
    <cellStyle name="style1491253640341" xfId="27341" xr:uid="{00000000-0005-0000-0000-00005E690000}"/>
    <cellStyle name="style1491253640456" xfId="27342" xr:uid="{00000000-0005-0000-0000-00005F690000}"/>
    <cellStyle name="style1491253640572" xfId="27343" xr:uid="{00000000-0005-0000-0000-000060690000}"/>
    <cellStyle name="style1491253640710" xfId="27344" xr:uid="{00000000-0005-0000-0000-000061690000}"/>
    <cellStyle name="style1491253640842" xfId="27345" xr:uid="{00000000-0005-0000-0000-000062690000}"/>
    <cellStyle name="style1491253640958" xfId="27346" xr:uid="{00000000-0005-0000-0000-000063690000}"/>
    <cellStyle name="style1491253641092" xfId="27347" xr:uid="{00000000-0005-0000-0000-000064690000}"/>
    <cellStyle name="style1491253641212" xfId="27348" xr:uid="{00000000-0005-0000-0000-000065690000}"/>
    <cellStyle name="style1491253641359" xfId="27349" xr:uid="{00000000-0005-0000-0000-000066690000}"/>
    <cellStyle name="style1491253641475" xfId="27350" xr:uid="{00000000-0005-0000-0000-000067690000}"/>
    <cellStyle name="style1491253641597" xfId="27351" xr:uid="{00000000-0005-0000-0000-000068690000}"/>
    <cellStyle name="style1491253641728" xfId="27352" xr:uid="{00000000-0005-0000-0000-000069690000}"/>
    <cellStyle name="style1491253682419" xfId="27353" xr:uid="{00000000-0005-0000-0000-00006A690000}"/>
    <cellStyle name="style1491253682566" xfId="27354" xr:uid="{00000000-0005-0000-0000-00006B690000}"/>
    <cellStyle name="style1491253682689" xfId="27355" xr:uid="{00000000-0005-0000-0000-00006C690000}"/>
    <cellStyle name="style1491253682804" xfId="27356" xr:uid="{00000000-0005-0000-0000-00006D690000}"/>
    <cellStyle name="style1491253682920" xfId="27357" xr:uid="{00000000-0005-0000-0000-00006E690000}"/>
    <cellStyle name="style1491253683036" xfId="27358" xr:uid="{00000000-0005-0000-0000-00006F690000}"/>
    <cellStyle name="style1491253683136" xfId="27359" xr:uid="{00000000-0005-0000-0000-000070690000}"/>
    <cellStyle name="style1491253683252" xfId="27360" xr:uid="{00000000-0005-0000-0000-000071690000}"/>
    <cellStyle name="style1491253683368" xfId="27361" xr:uid="{00000000-0005-0000-0000-000072690000}"/>
    <cellStyle name="style1491253683468" xfId="27362" xr:uid="{00000000-0005-0000-0000-000073690000}"/>
    <cellStyle name="style1491253683589" xfId="27363" xr:uid="{00000000-0005-0000-0000-000074690000}"/>
    <cellStyle name="style1491253683691" xfId="27364" xr:uid="{00000000-0005-0000-0000-000075690000}"/>
    <cellStyle name="style1491253683791" xfId="27365" xr:uid="{00000000-0005-0000-0000-000076690000}"/>
    <cellStyle name="style1491253683923" xfId="27366" xr:uid="{00000000-0005-0000-0000-000077690000}"/>
    <cellStyle name="style1491253684023" xfId="27367" xr:uid="{00000000-0005-0000-0000-000078690000}"/>
    <cellStyle name="style1491253684139" xfId="27368" xr:uid="{00000000-0005-0000-0000-000079690000}"/>
    <cellStyle name="style1491253684239" xfId="27369" xr:uid="{00000000-0005-0000-0000-00007A690000}"/>
    <cellStyle name="style1491253684371" xfId="27370" xr:uid="{00000000-0005-0000-0000-00007B690000}"/>
    <cellStyle name="style1491253684471" xfId="27371" xr:uid="{00000000-0005-0000-0000-00007C690000}"/>
    <cellStyle name="style1491253684589" xfId="27372" xr:uid="{00000000-0005-0000-0000-00007D690000}"/>
    <cellStyle name="style1491253684694" xfId="27373" xr:uid="{00000000-0005-0000-0000-00007E690000}"/>
    <cellStyle name="style1491253684794" xfId="27374" xr:uid="{00000000-0005-0000-0000-00007F690000}"/>
    <cellStyle name="style1491253684910" xfId="27375" xr:uid="{00000000-0005-0000-0000-000080690000}"/>
    <cellStyle name="style1491253685010" xfId="27376" xr:uid="{00000000-0005-0000-0000-000081690000}"/>
    <cellStyle name="style1491253685110" xfId="27377" xr:uid="{00000000-0005-0000-0000-000082690000}"/>
    <cellStyle name="style1491253685211" xfId="27378" xr:uid="{00000000-0005-0000-0000-000083690000}"/>
    <cellStyle name="style1491253685327" xfId="27379" xr:uid="{00000000-0005-0000-0000-000084690000}"/>
    <cellStyle name="style1491253685512" xfId="27380" xr:uid="{00000000-0005-0000-0000-000085690000}"/>
    <cellStyle name="style1491253685612" xfId="27381" xr:uid="{00000000-0005-0000-0000-000086690000}"/>
    <cellStyle name="style1491253685712" xfId="27382" xr:uid="{00000000-0005-0000-0000-000087690000}"/>
    <cellStyle name="style1491253685828" xfId="27383" xr:uid="{00000000-0005-0000-0000-000088690000}"/>
    <cellStyle name="style1491253685975" xfId="27384" xr:uid="{00000000-0005-0000-0000-000089690000}"/>
    <cellStyle name="style1491253686060" xfId="27385" xr:uid="{00000000-0005-0000-0000-00008A690000}"/>
    <cellStyle name="style1491253686144" xfId="27386" xr:uid="{00000000-0005-0000-0000-00008B690000}"/>
    <cellStyle name="style1491253686245" xfId="27387" xr:uid="{00000000-0005-0000-0000-00008C690000}"/>
    <cellStyle name="style1491253686329" xfId="27388" xr:uid="{00000000-0005-0000-0000-00008D690000}"/>
    <cellStyle name="style1491253686414" xfId="27389" xr:uid="{00000000-0005-0000-0000-00008E690000}"/>
    <cellStyle name="style1491253686514" xfId="27390" xr:uid="{00000000-0005-0000-0000-00008F690000}"/>
    <cellStyle name="style1491253686599" xfId="27391" xr:uid="{00000000-0005-0000-0000-000090690000}"/>
    <cellStyle name="style1491253686799" xfId="27392" xr:uid="{00000000-0005-0000-0000-000091690000}"/>
    <cellStyle name="style1491253686895" xfId="27393" xr:uid="{00000000-0005-0000-0000-000092690000}"/>
    <cellStyle name="style1491253686978" xfId="27394" xr:uid="{00000000-0005-0000-0000-000093690000}"/>
    <cellStyle name="style1491253687078" xfId="27395" xr:uid="{00000000-0005-0000-0000-000094690000}"/>
    <cellStyle name="style1491253726951" xfId="27396" xr:uid="{00000000-0005-0000-0000-000095690000}"/>
    <cellStyle name="style1491253727082" xfId="27397" xr:uid="{00000000-0005-0000-0000-000096690000}"/>
    <cellStyle name="style1491253727183" xfId="27398" xr:uid="{00000000-0005-0000-0000-000097690000}"/>
    <cellStyle name="style1491253727283" xfId="27399" xr:uid="{00000000-0005-0000-0000-000098690000}"/>
    <cellStyle name="style1491253727405" xfId="27400" xr:uid="{00000000-0005-0000-0000-000099690000}"/>
    <cellStyle name="style1491253727505" xfId="27401" xr:uid="{00000000-0005-0000-0000-00009A690000}"/>
    <cellStyle name="style1491253727606" xfId="27402" xr:uid="{00000000-0005-0000-0000-00009B690000}"/>
    <cellStyle name="style1491253727721" xfId="27403" xr:uid="{00000000-0005-0000-0000-00009C690000}"/>
    <cellStyle name="style1491253727822" xfId="27404" xr:uid="{00000000-0005-0000-0000-00009D690000}"/>
    <cellStyle name="style1491253727953" xfId="27405" xr:uid="{00000000-0005-0000-0000-00009E690000}"/>
    <cellStyle name="style1491253728053" xfId="27406" xr:uid="{00000000-0005-0000-0000-00009F690000}"/>
    <cellStyle name="style1491253728169" xfId="27407" xr:uid="{00000000-0005-0000-0000-0000A0690000}"/>
    <cellStyle name="style1491253728285" xfId="27408" xr:uid="{00000000-0005-0000-0000-0000A1690000}"/>
    <cellStyle name="style1491253728385" xfId="27409" xr:uid="{00000000-0005-0000-0000-0000A2690000}"/>
    <cellStyle name="style1491253728504" xfId="27410" xr:uid="{00000000-0005-0000-0000-0000A3690000}"/>
    <cellStyle name="style1491253728606" xfId="27411" xr:uid="{00000000-0005-0000-0000-0000A4690000}"/>
    <cellStyle name="style1491253728705" xfId="27412" xr:uid="{00000000-0005-0000-0000-0000A5690000}"/>
    <cellStyle name="style1491253728809" xfId="27413" xr:uid="{00000000-0005-0000-0000-0000A6690000}"/>
    <cellStyle name="style1491253728925" xfId="27414" xr:uid="{00000000-0005-0000-0000-0000A7690000}"/>
    <cellStyle name="style1491253729025" xfId="27415" xr:uid="{00000000-0005-0000-0000-0000A8690000}"/>
    <cellStyle name="style1491253729141" xfId="27416" xr:uid="{00000000-0005-0000-0000-0000A9690000}"/>
    <cellStyle name="style1491253729241" xfId="27417" xr:uid="{00000000-0005-0000-0000-0000AA690000}"/>
    <cellStyle name="style1491253729357" xfId="27418" xr:uid="{00000000-0005-0000-0000-0000AB690000}"/>
    <cellStyle name="style1491253729457" xfId="27419" xr:uid="{00000000-0005-0000-0000-0000AC690000}"/>
    <cellStyle name="style1491253729573" xfId="27420" xr:uid="{00000000-0005-0000-0000-0000AD690000}"/>
    <cellStyle name="style1491253729673" xfId="27421" xr:uid="{00000000-0005-0000-0000-0000AE690000}"/>
    <cellStyle name="style1491253729789" xfId="27422" xr:uid="{00000000-0005-0000-0000-0000AF690000}"/>
    <cellStyle name="style1491253729912" xfId="27423" xr:uid="{00000000-0005-0000-0000-0000B0690000}"/>
    <cellStyle name="style1491253730028" xfId="27424" xr:uid="{00000000-0005-0000-0000-0000B1690000}"/>
    <cellStyle name="style1491253730128" xfId="27425" xr:uid="{00000000-0005-0000-0000-0000B2690000}"/>
    <cellStyle name="style1491253730228" xfId="27426" xr:uid="{00000000-0005-0000-0000-0000B3690000}"/>
    <cellStyle name="style1491253769976" xfId="27427" xr:uid="{00000000-0005-0000-0000-0000B4690000}"/>
    <cellStyle name="style1491253770131" xfId="27428" xr:uid="{00000000-0005-0000-0000-0000B5690000}"/>
    <cellStyle name="style1491253770256" xfId="27429" xr:uid="{00000000-0005-0000-0000-0000B6690000}"/>
    <cellStyle name="style1491253770361" xfId="27430" xr:uid="{00000000-0005-0000-0000-0000B7690000}"/>
    <cellStyle name="style1491253770477" xfId="27431" xr:uid="{00000000-0005-0000-0000-0000B8690000}"/>
    <cellStyle name="style1491253770578" xfId="27432" xr:uid="{00000000-0005-0000-0000-0000B9690000}"/>
    <cellStyle name="style1491253770678" xfId="27433" xr:uid="{00000000-0005-0000-0000-0000BA690000}"/>
    <cellStyle name="style1491253770793" xfId="27434" xr:uid="{00000000-0005-0000-0000-0000BB690000}"/>
    <cellStyle name="style1491253770915" xfId="27435" xr:uid="{00000000-0005-0000-0000-0000BC690000}"/>
    <cellStyle name="style1491253771016" xfId="27436" xr:uid="{00000000-0005-0000-0000-0000BD690000}"/>
    <cellStyle name="style1491253771132" xfId="27437" xr:uid="{00000000-0005-0000-0000-0000BE690000}"/>
    <cellStyle name="style1491253771232" xfId="27438" xr:uid="{00000000-0005-0000-0000-0000BF690000}"/>
    <cellStyle name="style1491253771348" xfId="27439" xr:uid="{00000000-0005-0000-0000-0000C0690000}"/>
    <cellStyle name="style1491253771464" xfId="27440" xr:uid="{00000000-0005-0000-0000-0000C1690000}"/>
    <cellStyle name="style1491253771580" xfId="27441" xr:uid="{00000000-0005-0000-0000-0000C2690000}"/>
    <cellStyle name="style1491253771680" xfId="27442" xr:uid="{00000000-0005-0000-0000-0000C3690000}"/>
    <cellStyle name="style1491253771796" xfId="27443" xr:uid="{00000000-0005-0000-0000-0000C4690000}"/>
    <cellStyle name="style1491253771915" xfId="27444" xr:uid="{00000000-0005-0000-0000-0000C5690000}"/>
    <cellStyle name="style1491253772018" xfId="27445" xr:uid="{00000000-0005-0000-0000-0000C6690000}"/>
    <cellStyle name="style1491253772134" xfId="27446" xr:uid="{00000000-0005-0000-0000-0000C7690000}"/>
    <cellStyle name="style1491253772235" xfId="27447" xr:uid="{00000000-0005-0000-0000-0000C8690000}"/>
    <cellStyle name="style1491253772350" xfId="27448" xr:uid="{00000000-0005-0000-0000-0000C9690000}"/>
    <cellStyle name="style1491253772451" xfId="27449" xr:uid="{00000000-0005-0000-0000-0000CA690000}"/>
    <cellStyle name="style1491253772567" xfId="27450" xr:uid="{00000000-0005-0000-0000-0000CB690000}"/>
    <cellStyle name="style1491253772667" xfId="27451" xr:uid="{00000000-0005-0000-0000-0000CC690000}"/>
    <cellStyle name="style1491253772783" xfId="27452" xr:uid="{00000000-0005-0000-0000-0000CD690000}"/>
    <cellStyle name="style1491253772883" xfId="27453" xr:uid="{00000000-0005-0000-0000-0000CE690000}"/>
    <cellStyle name="style1491253773037" xfId="27454" xr:uid="{00000000-0005-0000-0000-0000CF690000}"/>
    <cellStyle name="style1491253773137" xfId="27455" xr:uid="{00000000-0005-0000-0000-0000D0690000}"/>
    <cellStyle name="style1491253773237" xfId="27456" xr:uid="{00000000-0005-0000-0000-0000D1690000}"/>
    <cellStyle name="style1491253773353" xfId="27457" xr:uid="{00000000-0005-0000-0000-0000D2690000}"/>
    <cellStyle name="style1491253773484" xfId="27458" xr:uid="{00000000-0005-0000-0000-0000D3690000}"/>
    <cellStyle name="style1491253773585" xfId="27459" xr:uid="{00000000-0005-0000-0000-0000D4690000}"/>
    <cellStyle name="style1491253773669" xfId="27460" xr:uid="{00000000-0005-0000-0000-0000D5690000}"/>
    <cellStyle name="style1491253773754" xfId="27461" xr:uid="{00000000-0005-0000-0000-0000D6690000}"/>
    <cellStyle name="style1491253773854" xfId="27462" xr:uid="{00000000-0005-0000-0000-0000D7690000}"/>
    <cellStyle name="style1491253773955" xfId="27463" xr:uid="{00000000-0005-0000-0000-0000D8690000}"/>
    <cellStyle name="style1491253774039" xfId="27464" xr:uid="{00000000-0005-0000-0000-0000D9690000}"/>
    <cellStyle name="style1491253774139" xfId="27465" xr:uid="{00000000-0005-0000-0000-0000DA690000}"/>
    <cellStyle name="style1491253774255" xfId="27466" xr:uid="{00000000-0005-0000-0000-0000DB690000}"/>
    <cellStyle name="style1491253774356" xfId="27467" xr:uid="{00000000-0005-0000-0000-0000DC690000}"/>
    <cellStyle name="style1491253774440" xfId="27468" xr:uid="{00000000-0005-0000-0000-0000DD690000}"/>
    <cellStyle name="style1491253774541" xfId="27469" xr:uid="{00000000-0005-0000-0000-0000DE690000}"/>
    <cellStyle name="style1491253814358" xfId="27470" xr:uid="{00000000-0005-0000-0000-0000DF690000}"/>
    <cellStyle name="style1491253814459" xfId="27471" xr:uid="{00000000-0005-0000-0000-0000E0690000}"/>
    <cellStyle name="style1491253814559" xfId="27472" xr:uid="{00000000-0005-0000-0000-0000E1690000}"/>
    <cellStyle name="style1491253814659" xfId="27473" xr:uid="{00000000-0005-0000-0000-0000E2690000}"/>
    <cellStyle name="style1491253814759" xfId="27474" xr:uid="{00000000-0005-0000-0000-0000E3690000}"/>
    <cellStyle name="style1491253814875" xfId="27475" xr:uid="{00000000-0005-0000-0000-0000E4690000}"/>
    <cellStyle name="style1491253814975" xfId="27476" xr:uid="{00000000-0005-0000-0000-0000E5690000}"/>
    <cellStyle name="style1491253815076" xfId="27477" xr:uid="{00000000-0005-0000-0000-0000E6690000}"/>
    <cellStyle name="style1491253815176" xfId="27478" xr:uid="{00000000-0005-0000-0000-0000E7690000}"/>
    <cellStyle name="style1491253815276" xfId="27479" xr:uid="{00000000-0005-0000-0000-0000E8690000}"/>
    <cellStyle name="style1491253815377" xfId="27480" xr:uid="{00000000-0005-0000-0000-0000E9690000}"/>
    <cellStyle name="style1491253815477" xfId="27481" xr:uid="{00000000-0005-0000-0000-0000EA690000}"/>
    <cellStyle name="style1491253815593" xfId="27482" xr:uid="{00000000-0005-0000-0000-0000EB690000}"/>
    <cellStyle name="style1491253815693" xfId="27483" xr:uid="{00000000-0005-0000-0000-0000EC690000}"/>
    <cellStyle name="style1491253815809" xfId="27484" xr:uid="{00000000-0005-0000-0000-0000ED690000}"/>
    <cellStyle name="style1491253815926" xfId="27485" xr:uid="{00000000-0005-0000-0000-0000EE690000}"/>
    <cellStyle name="style1491253816025" xfId="27486" xr:uid="{00000000-0005-0000-0000-0000EF690000}"/>
    <cellStyle name="style1491253816129" xfId="27487" xr:uid="{00000000-0005-0000-0000-0000F0690000}"/>
    <cellStyle name="style1491253816231" xfId="27488" xr:uid="{00000000-0005-0000-0000-0000F1690000}"/>
    <cellStyle name="style1491253816332" xfId="27489" xr:uid="{00000000-0005-0000-0000-0000F2690000}"/>
    <cellStyle name="style1491253816411" xfId="27490" xr:uid="{00000000-0005-0000-0000-0000F3690000}"/>
    <cellStyle name="style1491253816528" xfId="27491" xr:uid="{00000000-0005-0000-0000-0000F4690000}"/>
    <cellStyle name="style1491253816633" xfId="27492" xr:uid="{00000000-0005-0000-0000-0000F5690000}"/>
    <cellStyle name="style1491253816733" xfId="27493" xr:uid="{00000000-0005-0000-0000-0000F6690000}"/>
    <cellStyle name="style1491253816849" xfId="27494" xr:uid="{00000000-0005-0000-0000-0000F7690000}"/>
    <cellStyle name="style1491253816965" xfId="27495" xr:uid="{00000000-0005-0000-0000-0000F8690000}"/>
    <cellStyle name="style1491253817066" xfId="27496" xr:uid="{00000000-0005-0000-0000-0000F9690000}"/>
    <cellStyle name="style1491253817166" xfId="27497" xr:uid="{00000000-0005-0000-0000-0000FA690000}"/>
    <cellStyle name="style1491253817297" xfId="27498" xr:uid="{00000000-0005-0000-0000-0000FB690000}"/>
    <cellStyle name="style1491253817398" xfId="27499" xr:uid="{00000000-0005-0000-0000-0000FC690000}"/>
    <cellStyle name="style1491253817514" xfId="27500" xr:uid="{00000000-0005-0000-0000-0000FD690000}"/>
    <cellStyle name="style1491253817614" xfId="27501" xr:uid="{00000000-0005-0000-0000-0000FE690000}"/>
    <cellStyle name="style1491253817751" xfId="27502" xr:uid="{00000000-0005-0000-0000-0000FF690000}"/>
    <cellStyle name="style1491253817836" xfId="27503" xr:uid="{00000000-0005-0000-0000-0000006A0000}"/>
    <cellStyle name="style1491253817936" xfId="27504" xr:uid="{00000000-0005-0000-0000-0000016A0000}"/>
    <cellStyle name="style1491253818014" xfId="27505" xr:uid="{00000000-0005-0000-0000-0000026A0000}"/>
    <cellStyle name="style1491253818115" xfId="27506" xr:uid="{00000000-0005-0000-0000-0000036A0000}"/>
    <cellStyle name="style1491253818199" xfId="27507" xr:uid="{00000000-0005-0000-0000-0000046A0000}"/>
    <cellStyle name="style1491253818284" xfId="27508" xr:uid="{00000000-0005-0000-0000-0000056A0000}"/>
    <cellStyle name="style1491253818369" xfId="27509" xr:uid="{00000000-0005-0000-0000-0000066A0000}"/>
    <cellStyle name="style1491253818453" xfId="27510" xr:uid="{00000000-0005-0000-0000-0000076A0000}"/>
    <cellStyle name="style1491253818554" xfId="27511" xr:uid="{00000000-0005-0000-0000-0000086A0000}"/>
    <cellStyle name="style1491253818638" xfId="27512" xr:uid="{00000000-0005-0000-0000-0000096A0000}"/>
    <cellStyle name="style1491253818736" xfId="27513" xr:uid="{00000000-0005-0000-0000-00000A6A0000}"/>
    <cellStyle name="style1491253818817" xfId="27514" xr:uid="{00000000-0005-0000-0000-00000B6A0000}"/>
    <cellStyle name="style1491253858536" xfId="27515" xr:uid="{00000000-0005-0000-0000-00000C6A0000}"/>
    <cellStyle name="style1491253858652" xfId="27516" xr:uid="{00000000-0005-0000-0000-00000D6A0000}"/>
    <cellStyle name="style1491253858752" xfId="27517" xr:uid="{00000000-0005-0000-0000-00000E6A0000}"/>
    <cellStyle name="style1491253858853" xfId="27518" xr:uid="{00000000-0005-0000-0000-00000F6A0000}"/>
    <cellStyle name="style1491253858968" xfId="27519" xr:uid="{00000000-0005-0000-0000-0000106A0000}"/>
    <cellStyle name="style1491253859084" xfId="27520" xr:uid="{00000000-0005-0000-0000-0000116A0000}"/>
    <cellStyle name="style1491253859200" xfId="27521" xr:uid="{00000000-0005-0000-0000-0000126A0000}"/>
    <cellStyle name="style1491253859300" xfId="27522" xr:uid="{00000000-0005-0000-0000-0000136A0000}"/>
    <cellStyle name="style1491253859401" xfId="27523" xr:uid="{00000000-0005-0000-0000-0000146A0000}"/>
    <cellStyle name="style1491253859501" xfId="27524" xr:uid="{00000000-0005-0000-0000-0000156A0000}"/>
    <cellStyle name="style1491253859601" xfId="27525" xr:uid="{00000000-0005-0000-0000-0000166A0000}"/>
    <cellStyle name="style1491253859702" xfId="27526" xr:uid="{00000000-0005-0000-0000-0000176A0000}"/>
    <cellStyle name="style1491253859802" xfId="27527" xr:uid="{00000000-0005-0000-0000-0000186A0000}"/>
    <cellStyle name="style1491253859924" xfId="27528" xr:uid="{00000000-0005-0000-0000-0000196A0000}"/>
    <cellStyle name="style1491253860024" xfId="27529" xr:uid="{00000000-0005-0000-0000-00001A6A0000}"/>
    <cellStyle name="style1491253860125" xfId="27530" xr:uid="{00000000-0005-0000-0000-00001B6A0000}"/>
    <cellStyle name="style1491253860241" xfId="27531" xr:uid="{00000000-0005-0000-0000-00001C6A0000}"/>
    <cellStyle name="style1491253860356" xfId="27532" xr:uid="{00000000-0005-0000-0000-00001D6A0000}"/>
    <cellStyle name="style1491253860472" xfId="27533" xr:uid="{00000000-0005-0000-0000-00001E6A0000}"/>
    <cellStyle name="style1491253860604" xfId="27534" xr:uid="{00000000-0005-0000-0000-00001F6A0000}"/>
    <cellStyle name="style1491253907881" xfId="27535" xr:uid="{00000000-0005-0000-0000-0000206A0000}"/>
    <cellStyle name="style1491253908012" xfId="27536" xr:uid="{00000000-0005-0000-0000-0000216A0000}"/>
    <cellStyle name="style1491253908144" xfId="27537" xr:uid="{00000000-0005-0000-0000-0000226A0000}"/>
    <cellStyle name="style1491253908282" xfId="27538" xr:uid="{00000000-0005-0000-0000-0000236A0000}"/>
    <cellStyle name="style1491253908398" xfId="27539" xr:uid="{00000000-0005-0000-0000-0000246A0000}"/>
    <cellStyle name="style1491253908498" xfId="27540" xr:uid="{00000000-0005-0000-0000-0000256A0000}"/>
    <cellStyle name="style1491253908614" xfId="27541" xr:uid="{00000000-0005-0000-0000-0000266A0000}"/>
    <cellStyle name="style1491253908730" xfId="27542" xr:uid="{00000000-0005-0000-0000-0000276A0000}"/>
    <cellStyle name="style1491253908861" xfId="27543" xr:uid="{00000000-0005-0000-0000-0000286A0000}"/>
    <cellStyle name="style1491253908984" xfId="27544" xr:uid="{00000000-0005-0000-0000-0000296A0000}"/>
    <cellStyle name="style1491253909115" xfId="27545" xr:uid="{00000000-0005-0000-0000-00002A6A0000}"/>
    <cellStyle name="style1491253909231" xfId="27546" xr:uid="{00000000-0005-0000-0000-00002B6A0000}"/>
    <cellStyle name="style1491253909363" xfId="27547" xr:uid="{00000000-0005-0000-0000-00002C6A0000}"/>
    <cellStyle name="style1491253909485" xfId="27548" xr:uid="{00000000-0005-0000-0000-00002D6A0000}"/>
    <cellStyle name="style1491253909601" xfId="27549" xr:uid="{00000000-0005-0000-0000-00002E6A0000}"/>
    <cellStyle name="style1491253909732" xfId="27550" xr:uid="{00000000-0005-0000-0000-00002F6A0000}"/>
    <cellStyle name="style1491253909864" xfId="27551" xr:uid="{00000000-0005-0000-0000-0000306A0000}"/>
    <cellStyle name="style1491253910002" xfId="27552" xr:uid="{00000000-0005-0000-0000-0000316A0000}"/>
    <cellStyle name="style1491253910133" xfId="27553" xr:uid="{00000000-0005-0000-0000-0000326A0000}"/>
    <cellStyle name="style1491253910265" xfId="27554" xr:uid="{00000000-0005-0000-0000-0000336A0000}"/>
    <cellStyle name="style1491253910387" xfId="27555" xr:uid="{00000000-0005-0000-0000-0000346A0000}"/>
    <cellStyle name="style1491253910503" xfId="27556" xr:uid="{00000000-0005-0000-0000-0000356A0000}"/>
    <cellStyle name="style1491253910650" xfId="27557" xr:uid="{00000000-0005-0000-0000-0000366A0000}"/>
    <cellStyle name="style1491253910750" xfId="27558" xr:uid="{00000000-0005-0000-0000-0000376A0000}"/>
    <cellStyle name="style1491253910904" xfId="27559" xr:uid="{00000000-0005-0000-0000-0000386A0000}"/>
    <cellStyle name="style1491253911020" xfId="27560" xr:uid="{00000000-0005-0000-0000-0000396A0000}"/>
    <cellStyle name="style1491253911151" xfId="27561" xr:uid="{00000000-0005-0000-0000-00003A6A0000}"/>
    <cellStyle name="style1491253911289" xfId="27562" xr:uid="{00000000-0005-0000-0000-00003B6A0000}"/>
    <cellStyle name="style1491253911405" xfId="27563" xr:uid="{00000000-0005-0000-0000-00003C6A0000}"/>
    <cellStyle name="style1491253911537" xfId="27564" xr:uid="{00000000-0005-0000-0000-00003D6A0000}"/>
    <cellStyle name="style1491253911653" xfId="27565" xr:uid="{00000000-0005-0000-0000-00003E6A0000}"/>
    <cellStyle name="style1491253911791" xfId="27566" xr:uid="{00000000-0005-0000-0000-00003F6A0000}"/>
    <cellStyle name="style1491253911969" xfId="27567" xr:uid="{00000000-0005-0000-0000-0000406A0000}"/>
    <cellStyle name="style1491253912091" xfId="27568" xr:uid="{00000000-0005-0000-0000-0000416A0000}"/>
    <cellStyle name="style1491253912239" xfId="27569" xr:uid="{00000000-0005-0000-0000-0000426A0000}"/>
    <cellStyle name="style1491253912354" xfId="27570" xr:uid="{00000000-0005-0000-0000-0000436A0000}"/>
    <cellStyle name="style1491253959184" xfId="27571" xr:uid="{00000000-0005-0000-0000-0000446A0000}"/>
    <cellStyle name="style1491253959566" xfId="27572" xr:uid="{00000000-0005-0000-0000-0000456A0000}"/>
    <cellStyle name="style1491253959670" xfId="27573" xr:uid="{00000000-0005-0000-0000-0000466A0000}"/>
    <cellStyle name="style1491253959770" xfId="27574" xr:uid="{00000000-0005-0000-0000-0000476A0000}"/>
    <cellStyle name="style1491253959886" xfId="27575" xr:uid="{00000000-0005-0000-0000-0000486A0000}"/>
    <cellStyle name="style1491253959971" xfId="27576" xr:uid="{00000000-0005-0000-0000-0000496A0000}"/>
    <cellStyle name="style1491253960071" xfId="27577" xr:uid="{00000000-0005-0000-0000-00004A6A0000}"/>
    <cellStyle name="style1491253960187" xfId="27578" xr:uid="{00000000-0005-0000-0000-00004B6A0000}"/>
    <cellStyle name="style1491253960303" xfId="27579" xr:uid="{00000000-0005-0000-0000-00004C6A0000}"/>
    <cellStyle name="style1491253960419" xfId="27580" xr:uid="{00000000-0005-0000-0000-00004D6A0000}"/>
    <cellStyle name="style1491253960519" xfId="27581" xr:uid="{00000000-0005-0000-0000-00004E6A0000}"/>
    <cellStyle name="style1491253960619" xfId="27582" xr:uid="{00000000-0005-0000-0000-00004F6A0000}"/>
    <cellStyle name="style1491253960735" xfId="27583" xr:uid="{00000000-0005-0000-0000-0000506A0000}"/>
    <cellStyle name="style1491253960851" xfId="27584" xr:uid="{00000000-0005-0000-0000-0000516A0000}"/>
    <cellStyle name="style1491253960950" xfId="27585" xr:uid="{00000000-0005-0000-0000-0000526A0000}"/>
    <cellStyle name="style1491253961051" xfId="27586" xr:uid="{00000000-0005-0000-0000-0000536A0000}"/>
    <cellStyle name="style1491253961151" xfId="27587" xr:uid="{00000000-0005-0000-0000-0000546A0000}"/>
    <cellStyle name="style1491253961269" xfId="27588" xr:uid="{00000000-0005-0000-0000-0000556A0000}"/>
    <cellStyle name="style1491253961374" xfId="27589" xr:uid="{00000000-0005-0000-0000-0000566A0000}"/>
    <cellStyle name="style1491253961490" xfId="27590" xr:uid="{00000000-0005-0000-0000-0000576A0000}"/>
    <cellStyle name="style1491253961605" xfId="27591" xr:uid="{00000000-0005-0000-0000-0000586A0000}"/>
    <cellStyle name="style1491253961706" xfId="27592" xr:uid="{00000000-0005-0000-0000-0000596A0000}"/>
    <cellStyle name="style1491253961822" xfId="27593" xr:uid="{00000000-0005-0000-0000-00005A6A0000}"/>
    <cellStyle name="style1491253961906" xfId="27594" xr:uid="{00000000-0005-0000-0000-00005B6A0000}"/>
    <cellStyle name="style1491253962022" xfId="27595" xr:uid="{00000000-0005-0000-0000-00005C6A0000}"/>
    <cellStyle name="style1491253962138" xfId="27596" xr:uid="{00000000-0005-0000-0000-00005D6A0000}"/>
    <cellStyle name="style1491253962254" xfId="27597" xr:uid="{00000000-0005-0000-0000-00005E6A0000}"/>
    <cellStyle name="style1491253962376" xfId="27598" xr:uid="{00000000-0005-0000-0000-00005F6A0000}"/>
    <cellStyle name="style1491253962477" xfId="27599" xr:uid="{00000000-0005-0000-0000-0000606A0000}"/>
    <cellStyle name="style1491253962592" xfId="27600" xr:uid="{00000000-0005-0000-0000-0000616A0000}"/>
    <cellStyle name="style1491253962708" xfId="27601" xr:uid="{00000000-0005-0000-0000-0000626A0000}"/>
    <cellStyle name="style1491253962809" xfId="27602" xr:uid="{00000000-0005-0000-0000-0000636A0000}"/>
    <cellStyle name="style1491253962924" xfId="27603" xr:uid="{00000000-0005-0000-0000-0000646A0000}"/>
    <cellStyle name="style1491253963025" xfId="27604" xr:uid="{00000000-0005-0000-0000-0000656A0000}"/>
    <cellStyle name="style1491253963125" xfId="27605" xr:uid="{00000000-0005-0000-0000-0000666A0000}"/>
    <cellStyle name="style1491253963225" xfId="27606" xr:uid="{00000000-0005-0000-0000-0000676A0000}"/>
    <cellStyle name="style1491254098728" xfId="27607" xr:uid="{00000000-0005-0000-0000-0000686A0000}"/>
    <cellStyle name="style1491254098882" xfId="27608" xr:uid="{00000000-0005-0000-0000-0000696A0000}"/>
    <cellStyle name="style1491254099013" xfId="27609" xr:uid="{00000000-0005-0000-0000-00006A6A0000}"/>
    <cellStyle name="style1491254099129" xfId="27610" xr:uid="{00000000-0005-0000-0000-00006B6A0000}"/>
    <cellStyle name="style1491254099245" xfId="27611" xr:uid="{00000000-0005-0000-0000-00006C6A0000}"/>
    <cellStyle name="style1491254099345" xfId="27612" xr:uid="{00000000-0005-0000-0000-00006D6A0000}"/>
    <cellStyle name="style1491254099461" xfId="27613" xr:uid="{00000000-0005-0000-0000-00006E6A0000}"/>
    <cellStyle name="style1491254099561" xfId="27614" xr:uid="{00000000-0005-0000-0000-00006F6A0000}"/>
    <cellStyle name="style1491254099646" xfId="27615" xr:uid="{00000000-0005-0000-0000-0000706A0000}"/>
    <cellStyle name="style1491254099762" xfId="27616" xr:uid="{00000000-0005-0000-0000-0000716A0000}"/>
    <cellStyle name="style1491254099900" xfId="27617" xr:uid="{00000000-0005-0000-0000-0000726A0000}"/>
    <cellStyle name="style1491254100016" xfId="27618" xr:uid="{00000000-0005-0000-0000-0000736A0000}"/>
    <cellStyle name="style1491254100101" xfId="27619" xr:uid="{00000000-0005-0000-0000-0000746A0000}"/>
    <cellStyle name="style1491254100216" xfId="27620" xr:uid="{00000000-0005-0000-0000-0000756A0000}"/>
    <cellStyle name="style1491254100301" xfId="27621" xr:uid="{00000000-0005-0000-0000-0000766A0000}"/>
    <cellStyle name="style1491254100417" xfId="27622" xr:uid="{00000000-0005-0000-0000-0000776A0000}"/>
    <cellStyle name="style1491254100533" xfId="27623" xr:uid="{00000000-0005-0000-0000-0000786A0000}"/>
    <cellStyle name="style1491254100649" xfId="27624" xr:uid="{00000000-0005-0000-0000-0000796A0000}"/>
    <cellStyle name="style1491254100749" xfId="27625" xr:uid="{00000000-0005-0000-0000-00007A6A0000}"/>
    <cellStyle name="style1491254100865" xfId="27626" xr:uid="{00000000-0005-0000-0000-00007B6A0000}"/>
    <cellStyle name="style1491254100965" xfId="27627" xr:uid="{00000000-0005-0000-0000-00007C6A0000}"/>
    <cellStyle name="style1491254101084" xfId="27628" xr:uid="{00000000-0005-0000-0000-00007D6A0000}"/>
    <cellStyle name="style1491254101188" xfId="27629" xr:uid="{00000000-0005-0000-0000-00007E6A0000}"/>
    <cellStyle name="style1491254101288" xfId="27630" xr:uid="{00000000-0005-0000-0000-00007F6A0000}"/>
    <cellStyle name="style1491254101388" xfId="27631" xr:uid="{00000000-0005-0000-0000-0000806A0000}"/>
    <cellStyle name="style1491254101504" xfId="27632" xr:uid="{00000000-0005-0000-0000-0000816A0000}"/>
    <cellStyle name="style1491254101604" xfId="27633" xr:uid="{00000000-0005-0000-0000-0000826A0000}"/>
    <cellStyle name="style1491254101689" xfId="27634" xr:uid="{00000000-0005-0000-0000-0000836A0000}"/>
    <cellStyle name="style1491254101789" xfId="27635" xr:uid="{00000000-0005-0000-0000-0000846A0000}"/>
    <cellStyle name="style1491254101905" xfId="27636" xr:uid="{00000000-0005-0000-0000-0000856A0000}"/>
    <cellStyle name="style1491254102068" xfId="27637" xr:uid="{00000000-0005-0000-0000-0000866A0000}"/>
    <cellStyle name="style1491254102152" xfId="27638" xr:uid="{00000000-0005-0000-0000-0000876A0000}"/>
    <cellStyle name="style1491254186386" xfId="27639" xr:uid="{00000000-0005-0000-0000-0000886A0000}"/>
    <cellStyle name="style1491254186570" xfId="27640" xr:uid="{00000000-0005-0000-0000-0000896A0000}"/>
    <cellStyle name="style1491254186702" xfId="27641" xr:uid="{00000000-0005-0000-0000-00008A6A0000}"/>
    <cellStyle name="style1491254186855" xfId="27642" xr:uid="{00000000-0005-0000-0000-00008B6A0000}"/>
    <cellStyle name="style1491254186987" xfId="27643" xr:uid="{00000000-0005-0000-0000-00008C6A0000}"/>
    <cellStyle name="style1491254187118" xfId="27644" xr:uid="{00000000-0005-0000-0000-00008D6A0000}"/>
    <cellStyle name="style1491254187240" xfId="27645" xr:uid="{00000000-0005-0000-0000-00008E6A0000}"/>
    <cellStyle name="style1491254187356" xfId="27646" xr:uid="{00000000-0005-0000-0000-00008F6A0000}"/>
    <cellStyle name="style1491254187457" xfId="27647" xr:uid="{00000000-0005-0000-0000-0000906A0000}"/>
    <cellStyle name="style1491254187572" xfId="27648" xr:uid="{00000000-0005-0000-0000-0000916A0000}"/>
    <cellStyle name="style1491254187773" xfId="27649" xr:uid="{00000000-0005-0000-0000-0000926A0000}"/>
    <cellStyle name="style1491254187873" xfId="27650" xr:uid="{00000000-0005-0000-0000-0000936A0000}"/>
    <cellStyle name="style1491254187958" xfId="27651" xr:uid="{00000000-0005-0000-0000-0000946A0000}"/>
    <cellStyle name="style1491254188105" xfId="27652" xr:uid="{00000000-0005-0000-0000-0000956A0000}"/>
    <cellStyle name="style1491254188241" xfId="27653" xr:uid="{00000000-0005-0000-0000-0000966A0000}"/>
    <cellStyle name="style1491254188338" xfId="27654" xr:uid="{00000000-0005-0000-0000-0000976A0000}"/>
    <cellStyle name="style1491254188522" xfId="27655" xr:uid="{00000000-0005-0000-0000-0000986A0000}"/>
    <cellStyle name="style1491254188675" xfId="27656" xr:uid="{00000000-0005-0000-0000-0000996A0000}"/>
    <cellStyle name="style1491254188776" xfId="27657" xr:uid="{00000000-0005-0000-0000-00009A6A0000}"/>
    <cellStyle name="style1491254188876" xfId="27658" xr:uid="{00000000-0005-0000-0000-00009B6A0000}"/>
    <cellStyle name="style1491254188976" xfId="27659" xr:uid="{00000000-0005-0000-0000-00009C6A0000}"/>
    <cellStyle name="style1491254189108" xfId="27660" xr:uid="{00000000-0005-0000-0000-00009D6A0000}"/>
    <cellStyle name="style1491254189246" xfId="27661" xr:uid="{00000000-0005-0000-0000-00009E6A0000}"/>
    <cellStyle name="style1491254189364" xfId="27662" xr:uid="{00000000-0005-0000-0000-00009F6A0000}"/>
    <cellStyle name="style1491254189461" xfId="27663" xr:uid="{00000000-0005-0000-0000-0000A06A0000}"/>
    <cellStyle name="style1491254189577" xfId="27664" xr:uid="{00000000-0005-0000-0000-0000A16A0000}"/>
    <cellStyle name="style1491254189693" xfId="27665" xr:uid="{00000000-0005-0000-0000-0000A26A0000}"/>
    <cellStyle name="style1491254189778" xfId="27666" xr:uid="{00000000-0005-0000-0000-0000A36A0000}"/>
    <cellStyle name="style1491254189878" xfId="27667" xr:uid="{00000000-0005-0000-0000-0000A46A0000}"/>
    <cellStyle name="style1491254189978" xfId="27668" xr:uid="{00000000-0005-0000-0000-0000A56A0000}"/>
    <cellStyle name="style1491254190325" xfId="27669" xr:uid="{00000000-0005-0000-0000-0000A66A0000}"/>
    <cellStyle name="style1491254190410" xfId="27670" xr:uid="{00000000-0005-0000-0000-0000A76A0000}"/>
    <cellStyle name="style1491254272003" xfId="27671" xr:uid="{00000000-0005-0000-0000-0000A86A0000}"/>
    <cellStyle name="style1491254272118" xfId="27672" xr:uid="{00000000-0005-0000-0000-0000A96A0000}"/>
    <cellStyle name="style1491254272219" xfId="27673" xr:uid="{00000000-0005-0000-0000-0000AA6A0000}"/>
    <cellStyle name="style1491254272319" xfId="27674" xr:uid="{00000000-0005-0000-0000-0000AB6A0000}"/>
    <cellStyle name="style1491254272404" xfId="27675" xr:uid="{00000000-0005-0000-0000-0000AC6A0000}"/>
    <cellStyle name="style1491254272520" xfId="27676" xr:uid="{00000000-0005-0000-0000-0000AD6A0000}"/>
    <cellStyle name="style1491254272606" xfId="27677" xr:uid="{00000000-0005-0000-0000-0000AE6A0000}"/>
    <cellStyle name="style1491254272705" xfId="27678" xr:uid="{00000000-0005-0000-0000-0000AF6A0000}"/>
    <cellStyle name="style1491254272805" xfId="27679" xr:uid="{00000000-0005-0000-0000-0000B06A0000}"/>
    <cellStyle name="style1491254272905" xfId="27680" xr:uid="{00000000-0005-0000-0000-0000B16A0000}"/>
    <cellStyle name="style1491254273106" xfId="27681" xr:uid="{00000000-0005-0000-0000-0000B26A0000}"/>
    <cellStyle name="style1491254273206" xfId="27682" xr:uid="{00000000-0005-0000-0000-0000B36A0000}"/>
    <cellStyle name="style1491254273284" xfId="27683" xr:uid="{00000000-0005-0000-0000-0000B46A0000}"/>
    <cellStyle name="style1491254273422" xfId="27684" xr:uid="{00000000-0005-0000-0000-0000B56A0000}"/>
    <cellStyle name="style1491254273538" xfId="27685" xr:uid="{00000000-0005-0000-0000-0000B66A0000}"/>
    <cellStyle name="style1491254273638" xfId="27686" xr:uid="{00000000-0005-0000-0000-0000B76A0000}"/>
    <cellStyle name="style1491254273903" xfId="27687" xr:uid="{00000000-0005-0000-0000-0000B86A0000}"/>
    <cellStyle name="style1491254274008" xfId="27688" xr:uid="{00000000-0005-0000-0000-0000B96A0000}"/>
    <cellStyle name="style1491254274106" xfId="27689" xr:uid="{00000000-0005-0000-0000-0000BA6A0000}"/>
    <cellStyle name="style1491254274209" xfId="27690" xr:uid="{00000000-0005-0000-0000-0000BB6A0000}"/>
    <cellStyle name="style1491254274308" xfId="27691" xr:uid="{00000000-0005-0000-0000-0000BC6A0000}"/>
    <cellStyle name="style1491254274405" xfId="27692" xr:uid="{00000000-0005-0000-0000-0000BD6A0000}"/>
    <cellStyle name="style1491254274505" xfId="27693" xr:uid="{00000000-0005-0000-0000-0000BE6A0000}"/>
    <cellStyle name="style1491254274605" xfId="27694" xr:uid="{00000000-0005-0000-0000-0000BF6A0000}"/>
    <cellStyle name="style1491254274688" xfId="27695" xr:uid="{00000000-0005-0000-0000-0000C06A0000}"/>
    <cellStyle name="style1491254274788" xfId="27696" xr:uid="{00000000-0005-0000-0000-0000C16A0000}"/>
    <cellStyle name="style1491254274873" xfId="27697" xr:uid="{00000000-0005-0000-0000-0000C26A0000}"/>
    <cellStyle name="style1491254274973" xfId="27698" xr:uid="{00000000-0005-0000-0000-0000C36A0000}"/>
    <cellStyle name="style1491254275073" xfId="27699" xr:uid="{00000000-0005-0000-0000-0000C46A0000}"/>
    <cellStyle name="style1491254275389" xfId="27700" xr:uid="{00000000-0005-0000-0000-0000C56A0000}"/>
    <cellStyle name="style1491254275474" xfId="27701" xr:uid="{00000000-0005-0000-0000-0000C66A0000}"/>
    <cellStyle name="style1491254351966" xfId="27702" xr:uid="{00000000-0005-0000-0000-0000C76A0000}"/>
    <cellStyle name="style1491254352067" xfId="27703" xr:uid="{00000000-0005-0000-0000-0000C86A0000}"/>
    <cellStyle name="style1491254352167" xfId="27704" xr:uid="{00000000-0005-0000-0000-0000C96A0000}"/>
    <cellStyle name="style1491254352267" xfId="27705" xr:uid="{00000000-0005-0000-0000-0000CA6A0000}"/>
    <cellStyle name="style1491254352368" xfId="27706" xr:uid="{00000000-0005-0000-0000-0000CB6A0000}"/>
    <cellStyle name="style1491254352468" xfId="27707" xr:uid="{00000000-0005-0000-0000-0000CC6A0000}"/>
    <cellStyle name="style1491254352568" xfId="27708" xr:uid="{00000000-0005-0000-0000-0000CD6A0000}"/>
    <cellStyle name="style1491254352668" xfId="27709" xr:uid="{00000000-0005-0000-0000-0000CE6A0000}"/>
    <cellStyle name="style1491254352769" xfId="27710" xr:uid="{00000000-0005-0000-0000-0000CF6A0000}"/>
    <cellStyle name="style1491254352869" xfId="27711" xr:uid="{00000000-0005-0000-0000-0000D06A0000}"/>
    <cellStyle name="style1491254352969" xfId="27712" xr:uid="{00000000-0005-0000-0000-0000D16A0000}"/>
    <cellStyle name="style1491254353069" xfId="27713" xr:uid="{00000000-0005-0000-0000-0000D26A0000}"/>
    <cellStyle name="style1491254353217" xfId="27714" xr:uid="{00000000-0005-0000-0000-0000D36A0000}"/>
    <cellStyle name="style1491254353301" xfId="27715" xr:uid="{00000000-0005-0000-0000-0000D46A0000}"/>
    <cellStyle name="style1491254353417" xfId="27716" xr:uid="{00000000-0005-0000-0000-0000D56A0000}"/>
    <cellStyle name="style1491254353517" xfId="27717" xr:uid="{00000000-0005-0000-0000-0000D66A0000}"/>
    <cellStyle name="style1491254353618" xfId="27718" xr:uid="{00000000-0005-0000-0000-0000D76A0000}"/>
    <cellStyle name="style1491254353718" xfId="27719" xr:uid="{00000000-0005-0000-0000-0000D86A0000}"/>
    <cellStyle name="style1491254353818" xfId="27720" xr:uid="{00000000-0005-0000-0000-0000D96A0000}"/>
    <cellStyle name="style1491254353918" xfId="27721" xr:uid="{00000000-0005-0000-0000-0000DA6A0000}"/>
    <cellStyle name="style1491254354019" xfId="27722" xr:uid="{00000000-0005-0000-0000-0000DB6A0000}"/>
    <cellStyle name="style1491254354119" xfId="27723" xr:uid="{00000000-0005-0000-0000-0000DC6A0000}"/>
    <cellStyle name="style1491254354241" xfId="27724" xr:uid="{00000000-0005-0000-0000-0000DD6A0000}"/>
    <cellStyle name="style1491254354341" xfId="27725" xr:uid="{00000000-0005-0000-0000-0000DE6A0000}"/>
    <cellStyle name="style1491254354442" xfId="27726" xr:uid="{00000000-0005-0000-0000-0000DF6A0000}"/>
    <cellStyle name="style1491254354540" xfId="27727" xr:uid="{00000000-0005-0000-0000-0000E06A0000}"/>
    <cellStyle name="style1491254354642" xfId="27728" xr:uid="{00000000-0005-0000-0000-0000E16A0000}"/>
    <cellStyle name="style1491254354840" xfId="27729" xr:uid="{00000000-0005-0000-0000-0000E26A0000}"/>
    <cellStyle name="style1491254354938" xfId="27730" xr:uid="{00000000-0005-0000-0000-0000E36A0000}"/>
    <cellStyle name="style1491254355021" xfId="27731" xr:uid="{00000000-0005-0000-0000-0000E46A0000}"/>
    <cellStyle name="style1491254355143" xfId="27732" xr:uid="{00000000-0005-0000-0000-0000E56A0000}"/>
    <cellStyle name="style1491254429751" xfId="27733" xr:uid="{00000000-0005-0000-0000-0000E66A0000}"/>
    <cellStyle name="style1491254429904" xfId="27734" xr:uid="{00000000-0005-0000-0000-0000E76A0000}"/>
    <cellStyle name="style1491254430036" xfId="27735" xr:uid="{00000000-0005-0000-0000-0000E86A0000}"/>
    <cellStyle name="style1491254430152" xfId="27736" xr:uid="{00000000-0005-0000-0000-0000E96A0000}"/>
    <cellStyle name="style1491254430274" xfId="27737" xr:uid="{00000000-0005-0000-0000-0000EA6A0000}"/>
    <cellStyle name="style1491254430425" xfId="27738" xr:uid="{00000000-0005-0000-0000-0000EB6A0000}"/>
    <cellStyle name="style1491254430554" xfId="27739" xr:uid="{00000000-0005-0000-0000-0000EC6A0000}"/>
    <cellStyle name="style1491254430654" xfId="27740" xr:uid="{00000000-0005-0000-0000-0000ED6A0000}"/>
    <cellStyle name="style1491254430785" xfId="27741" xr:uid="{00000000-0005-0000-0000-0000EE6A0000}"/>
    <cellStyle name="style1491254430904" xfId="27742" xr:uid="{00000000-0005-0000-0000-0000EF6A0000}"/>
    <cellStyle name="style1491254431032" xfId="27743" xr:uid="{00000000-0005-0000-0000-0000F06A0000}"/>
    <cellStyle name="style1491254431147" xfId="27744" xr:uid="{00000000-0005-0000-0000-0000F16A0000}"/>
    <cellStyle name="style1491254431285" xfId="27745" xr:uid="{00000000-0005-0000-0000-0000F26A0000}"/>
    <cellStyle name="style1491254431386" xfId="27746" xr:uid="{00000000-0005-0000-0000-0000F36A0000}"/>
    <cellStyle name="style1491254431486" xfId="27747" xr:uid="{00000000-0005-0000-0000-0000F46A0000}"/>
    <cellStyle name="style1491254431602" xfId="27748" xr:uid="{00000000-0005-0000-0000-0000F56A0000}"/>
    <cellStyle name="style1491254431702" xfId="27749" xr:uid="{00000000-0005-0000-0000-0000F66A0000}"/>
    <cellStyle name="style1491254431865" xfId="27750" xr:uid="{00000000-0005-0000-0000-0000F76A0000}"/>
    <cellStyle name="style1491254431987" xfId="27751" xr:uid="{00000000-0005-0000-0000-0000F86A0000}"/>
    <cellStyle name="style1491254432119" xfId="27752" xr:uid="{00000000-0005-0000-0000-0000F96A0000}"/>
    <cellStyle name="style1491254432235" xfId="27753" xr:uid="{00000000-0005-0000-0000-0000FA6A0000}"/>
    <cellStyle name="style1491254432335" xfId="27754" xr:uid="{00000000-0005-0000-0000-0000FB6A0000}"/>
    <cellStyle name="style1491254432451" xfId="27755" xr:uid="{00000000-0005-0000-0000-0000FC6A0000}"/>
    <cellStyle name="style1491254432551" xfId="27756" xr:uid="{00000000-0005-0000-0000-0000FD6A0000}"/>
    <cellStyle name="style1491254432667" xfId="27757" xr:uid="{00000000-0005-0000-0000-0000FE6A0000}"/>
    <cellStyle name="style1491254432789" xfId="27758" xr:uid="{00000000-0005-0000-0000-0000FF6A0000}"/>
    <cellStyle name="style1491254432936" xfId="27759" xr:uid="{00000000-0005-0000-0000-0000006B0000}"/>
    <cellStyle name="style1491254433469" xfId="27760" xr:uid="{00000000-0005-0000-0000-0000016B0000}"/>
    <cellStyle name="style1491254433591" xfId="27761" xr:uid="{00000000-0005-0000-0000-0000026B0000}"/>
    <cellStyle name="style1491254433723" xfId="27762" xr:uid="{00000000-0005-0000-0000-0000036B0000}"/>
    <cellStyle name="style1491254433854" xfId="27763" xr:uid="{00000000-0005-0000-0000-0000046B0000}"/>
    <cellStyle name="style1491254434093" xfId="27764" xr:uid="{00000000-0005-0000-0000-0000056B0000}"/>
    <cellStyle name="style1491254434187" xfId="27765" xr:uid="{00000000-0005-0000-0000-0000066B0000}"/>
    <cellStyle name="style1491254434255" xfId="27766" xr:uid="{00000000-0005-0000-0000-0000076B0000}"/>
    <cellStyle name="style1491254434356" xfId="27767" xr:uid="{00000000-0005-0000-0000-0000086B0000}"/>
    <cellStyle name="style1491254434440" xfId="27768" xr:uid="{00000000-0005-0000-0000-0000096B0000}"/>
    <cellStyle name="style1491254434540" xfId="27769" xr:uid="{00000000-0005-0000-0000-00000A6B0000}"/>
    <cellStyle name="style1491254434640" xfId="27770" xr:uid="{00000000-0005-0000-0000-00000B6B0000}"/>
    <cellStyle name="style1491254434741" xfId="27771" xr:uid="{00000000-0005-0000-0000-00000C6B0000}"/>
    <cellStyle name="style1491254435257" xfId="27772" xr:uid="{00000000-0005-0000-0000-00000D6B0000}"/>
    <cellStyle name="style1491254435342" xfId="27773" xr:uid="{00000000-0005-0000-0000-00000E6B0000}"/>
    <cellStyle name="style1491254435427" xfId="27774" xr:uid="{00000000-0005-0000-0000-00000F6B0000}"/>
    <cellStyle name="style1491254435527" xfId="27775" xr:uid="{00000000-0005-0000-0000-0000106B0000}"/>
    <cellStyle name="style1491256497382" xfId="27776" xr:uid="{00000000-0005-0000-0000-0000116B0000}"/>
    <cellStyle name="style1491256497514" xfId="27777" xr:uid="{00000000-0005-0000-0000-0000126B0000}"/>
    <cellStyle name="style1491256497630" xfId="27778" xr:uid="{00000000-0005-0000-0000-0000136B0000}"/>
    <cellStyle name="style1491256497730" xfId="27779" xr:uid="{00000000-0005-0000-0000-0000146B0000}"/>
    <cellStyle name="style1491256497845" xfId="27780" xr:uid="{00000000-0005-0000-0000-0000156B0000}"/>
    <cellStyle name="style1491256497946" xfId="27781" xr:uid="{00000000-0005-0000-0000-0000166B0000}"/>
    <cellStyle name="style1491256498046" xfId="27782" xr:uid="{00000000-0005-0000-0000-0000176B0000}"/>
    <cellStyle name="style1491256498162" xfId="27783" xr:uid="{00000000-0005-0000-0000-0000186B0000}"/>
    <cellStyle name="style1491256498300" xfId="27784" xr:uid="{00000000-0005-0000-0000-0000196B0000}"/>
    <cellStyle name="style1491256498431" xfId="27785" xr:uid="{00000000-0005-0000-0000-00001A6B0000}"/>
    <cellStyle name="style1491256498547" xfId="27786" xr:uid="{00000000-0005-0000-0000-00001B6B0000}"/>
    <cellStyle name="style1491256498663" xfId="27787" xr:uid="{00000000-0005-0000-0000-00001C6B0000}"/>
    <cellStyle name="style1491256498801" xfId="27788" xr:uid="{00000000-0005-0000-0000-00001D6B0000}"/>
    <cellStyle name="style1491256498948" xfId="27789" xr:uid="{00000000-0005-0000-0000-00001E6B0000}"/>
    <cellStyle name="style1491256499064" xfId="27790" xr:uid="{00000000-0005-0000-0000-00001F6B0000}"/>
    <cellStyle name="style1491256499186" xfId="27791" xr:uid="{00000000-0005-0000-0000-0000206B0000}"/>
    <cellStyle name="style1491256499302" xfId="27792" xr:uid="{00000000-0005-0000-0000-0000216B0000}"/>
    <cellStyle name="style1491256499433" xfId="27793" xr:uid="{00000000-0005-0000-0000-0000226B0000}"/>
    <cellStyle name="style1491256499565" xfId="27794" xr:uid="{00000000-0005-0000-0000-0000236B0000}"/>
    <cellStyle name="style1491256499665" xfId="27795" xr:uid="{00000000-0005-0000-0000-0000246B0000}"/>
    <cellStyle name="style1491256499783" xfId="27796" xr:uid="{00000000-0005-0000-0000-0000256B0000}"/>
    <cellStyle name="style1491256499866" xfId="27797" xr:uid="{00000000-0005-0000-0000-0000266B0000}"/>
    <cellStyle name="style1491256499966" xfId="27798" xr:uid="{00000000-0005-0000-0000-0000276B0000}"/>
    <cellStyle name="style1491256500066" xfId="27799" xr:uid="{00000000-0005-0000-0000-0000286B0000}"/>
    <cellStyle name="style1491256500166" xfId="27800" xr:uid="{00000000-0005-0000-0000-0000296B0000}"/>
    <cellStyle name="style1491256500289" xfId="27801" xr:uid="{00000000-0005-0000-0000-00002A6B0000}"/>
    <cellStyle name="style1491256500399" xfId="27802" xr:uid="{00000000-0005-0000-0000-00002B6B0000}"/>
    <cellStyle name="style1491256500520" xfId="27803" xr:uid="{00000000-0005-0000-0000-00002C6B0000}"/>
    <cellStyle name="style1491256500605" xfId="27804" xr:uid="{00000000-0005-0000-0000-00002D6B0000}"/>
    <cellStyle name="style1491256500705" xfId="27805" xr:uid="{00000000-0005-0000-0000-00002E6B0000}"/>
    <cellStyle name="style1491256500806" xfId="27806" xr:uid="{00000000-0005-0000-0000-00002F6B0000}"/>
    <cellStyle name="style1491256578435" xfId="27807" xr:uid="{00000000-0005-0000-0000-0000306B0000}"/>
    <cellStyle name="style1491256578559" xfId="27808" xr:uid="{00000000-0005-0000-0000-0000316B0000}"/>
    <cellStyle name="style1491256578662" xfId="27809" xr:uid="{00000000-0005-0000-0000-0000326B0000}"/>
    <cellStyle name="style1491256578766" xfId="27810" xr:uid="{00000000-0005-0000-0000-0000336B0000}"/>
    <cellStyle name="style1491256578871" xfId="27811" xr:uid="{00000000-0005-0000-0000-0000346B0000}"/>
    <cellStyle name="style1491256579003" xfId="27812" xr:uid="{00000000-0005-0000-0000-0000356B0000}"/>
    <cellStyle name="style1491256579132" xfId="27813" xr:uid="{00000000-0005-0000-0000-0000366B0000}"/>
    <cellStyle name="style1491256579270" xfId="27814" xr:uid="{00000000-0005-0000-0000-0000376B0000}"/>
    <cellStyle name="style1491256579413" xfId="27815" xr:uid="{00000000-0005-0000-0000-0000386B0000}"/>
    <cellStyle name="style1491256579554" xfId="27816" xr:uid="{00000000-0005-0000-0000-0000396B0000}"/>
    <cellStyle name="style1491256579660" xfId="27817" xr:uid="{00000000-0005-0000-0000-00003A6B0000}"/>
    <cellStyle name="style1491256579775" xfId="27818" xr:uid="{00000000-0005-0000-0000-00003B6B0000}"/>
    <cellStyle name="style1491256579892" xfId="27819" xr:uid="{00000000-0005-0000-0000-00003C6B0000}"/>
    <cellStyle name="style1491256579999" xfId="27820" xr:uid="{00000000-0005-0000-0000-00003D6B0000}"/>
    <cellStyle name="style1491256580114" xfId="27821" xr:uid="{00000000-0005-0000-0000-00003E6B0000}"/>
    <cellStyle name="style1491256580261" xfId="27822" xr:uid="{00000000-0005-0000-0000-00003F6B0000}"/>
    <cellStyle name="style1491256580395" xfId="27823" xr:uid="{00000000-0005-0000-0000-0000406B0000}"/>
    <cellStyle name="style1491256580511" xfId="27824" xr:uid="{00000000-0005-0000-0000-0000416B0000}"/>
    <cellStyle name="style1491256580623" xfId="27825" xr:uid="{00000000-0005-0000-0000-0000426B0000}"/>
    <cellStyle name="style1491256580729" xfId="27826" xr:uid="{00000000-0005-0000-0000-0000436B0000}"/>
    <cellStyle name="style1491256580837" xfId="27827" xr:uid="{00000000-0005-0000-0000-0000446B0000}"/>
    <cellStyle name="style1491256580945" xfId="27828" xr:uid="{00000000-0005-0000-0000-0000456B0000}"/>
    <cellStyle name="style1491256581051" xfId="27829" xr:uid="{00000000-0005-0000-0000-0000466B0000}"/>
    <cellStyle name="style1491256581158" xfId="27830" xr:uid="{00000000-0005-0000-0000-0000476B0000}"/>
    <cellStyle name="style1491256581273" xfId="27831" xr:uid="{00000000-0005-0000-0000-0000486B0000}"/>
    <cellStyle name="style1491256581380" xfId="27832" xr:uid="{00000000-0005-0000-0000-0000496B0000}"/>
    <cellStyle name="style1491256581488" xfId="27833" xr:uid="{00000000-0005-0000-0000-00004A6B0000}"/>
    <cellStyle name="style1491256581657" xfId="27834" xr:uid="{00000000-0005-0000-0000-00004B6B0000}"/>
    <cellStyle name="style1491256581764" xfId="27835" xr:uid="{00000000-0005-0000-0000-00004C6B0000}"/>
    <cellStyle name="style1491256581870" xfId="27836" xr:uid="{00000000-0005-0000-0000-00004D6B0000}"/>
    <cellStyle name="style1491256581978" xfId="27837" xr:uid="{00000000-0005-0000-0000-00004E6B0000}"/>
    <cellStyle name="style1491256582110" xfId="27838" xr:uid="{00000000-0005-0000-0000-00004F6B0000}"/>
    <cellStyle name="style1491256582200" xfId="27839" xr:uid="{00000000-0005-0000-0000-0000506B0000}"/>
    <cellStyle name="style1491256582301" xfId="27840" xr:uid="{00000000-0005-0000-0000-0000516B0000}"/>
    <cellStyle name="style1491256582392" xfId="27841" xr:uid="{00000000-0005-0000-0000-0000526B0000}"/>
    <cellStyle name="style1491256582480" xfId="27842" xr:uid="{00000000-0005-0000-0000-0000536B0000}"/>
    <cellStyle name="style1491256582573" xfId="27843" xr:uid="{00000000-0005-0000-0000-0000546B0000}"/>
    <cellStyle name="style1491256582662" xfId="27844" xr:uid="{00000000-0005-0000-0000-0000556B0000}"/>
    <cellStyle name="style1491256582754" xfId="27845" xr:uid="{00000000-0005-0000-0000-0000566B0000}"/>
    <cellStyle name="style1491256582907" xfId="27846" xr:uid="{00000000-0005-0000-0000-0000576B0000}"/>
    <cellStyle name="style1491256582998" xfId="27847" xr:uid="{00000000-0005-0000-0000-0000586B0000}"/>
    <cellStyle name="style1491256583088" xfId="27848" xr:uid="{00000000-0005-0000-0000-0000596B0000}"/>
    <cellStyle name="style1491256583181" xfId="27849" xr:uid="{00000000-0005-0000-0000-00005A6B0000}"/>
    <cellStyle name="style1491256659984" xfId="27850" xr:uid="{00000000-0005-0000-0000-00005B6B0000}"/>
    <cellStyle name="style1491256660104" xfId="27851" xr:uid="{00000000-0005-0000-0000-00005C6B0000}"/>
    <cellStyle name="style1491256660209" xfId="27852" xr:uid="{00000000-0005-0000-0000-00005D6B0000}"/>
    <cellStyle name="style1491256660319" xfId="27853" xr:uid="{00000000-0005-0000-0000-00005E6B0000}"/>
    <cellStyle name="style1491256660427" xfId="27854" xr:uid="{00000000-0005-0000-0000-00005F6B0000}"/>
    <cellStyle name="style1491256660537" xfId="27855" xr:uid="{00000000-0005-0000-0000-0000606B0000}"/>
    <cellStyle name="style1491256660644" xfId="27856" xr:uid="{00000000-0005-0000-0000-0000616B0000}"/>
    <cellStyle name="style1491256660752" xfId="27857" xr:uid="{00000000-0005-0000-0000-0000626B0000}"/>
    <cellStyle name="style1491256660862" xfId="27858" xr:uid="{00000000-0005-0000-0000-0000636B0000}"/>
    <cellStyle name="style1491256660971" xfId="27859" xr:uid="{00000000-0005-0000-0000-0000646B0000}"/>
    <cellStyle name="style1491256661080" xfId="27860" xr:uid="{00000000-0005-0000-0000-0000656B0000}"/>
    <cellStyle name="style1491256661185" xfId="27861" xr:uid="{00000000-0005-0000-0000-0000666B0000}"/>
    <cellStyle name="style1491256661305" xfId="27862" xr:uid="{00000000-0005-0000-0000-0000676B0000}"/>
    <cellStyle name="style1491256661414" xfId="27863" xr:uid="{00000000-0005-0000-0000-0000686B0000}"/>
    <cellStyle name="style1491256661532" xfId="27864" xr:uid="{00000000-0005-0000-0000-0000696B0000}"/>
    <cellStyle name="style1491256661639" xfId="27865" xr:uid="{00000000-0005-0000-0000-00006A6B0000}"/>
    <cellStyle name="style1491256661747" xfId="27866" xr:uid="{00000000-0005-0000-0000-00006B6B0000}"/>
    <cellStyle name="style1491256661860" xfId="27867" xr:uid="{00000000-0005-0000-0000-00006C6B0000}"/>
    <cellStyle name="style1491256661971" xfId="27868" xr:uid="{00000000-0005-0000-0000-00006D6B0000}"/>
    <cellStyle name="style1491256662083" xfId="27869" xr:uid="{00000000-0005-0000-0000-00006E6B0000}"/>
    <cellStyle name="style1491256662192" xfId="27870" xr:uid="{00000000-0005-0000-0000-00006F6B0000}"/>
    <cellStyle name="style1491256662314" xfId="27871" xr:uid="{00000000-0005-0000-0000-0000706B0000}"/>
    <cellStyle name="style1491256662429" xfId="27872" xr:uid="{00000000-0005-0000-0000-0000716B0000}"/>
    <cellStyle name="style1491256662539" xfId="27873" xr:uid="{00000000-0005-0000-0000-0000726B0000}"/>
    <cellStyle name="style1491256662648" xfId="27874" xr:uid="{00000000-0005-0000-0000-0000736B0000}"/>
    <cellStyle name="style1491256662758" xfId="27875" xr:uid="{00000000-0005-0000-0000-0000746B0000}"/>
    <cellStyle name="style1491256662870" xfId="27876" xr:uid="{00000000-0005-0000-0000-0000756B0000}"/>
    <cellStyle name="style1491256662995" xfId="27877" xr:uid="{00000000-0005-0000-0000-0000766B0000}"/>
    <cellStyle name="style1491256663113" xfId="27878" xr:uid="{00000000-0005-0000-0000-0000776B0000}"/>
    <cellStyle name="style1491256663225" xfId="27879" xr:uid="{00000000-0005-0000-0000-0000786B0000}"/>
    <cellStyle name="style1491256663343" xfId="27880" xr:uid="{00000000-0005-0000-0000-0000796B0000}"/>
    <cellStyle name="style1491256663491" xfId="27881" xr:uid="{00000000-0005-0000-0000-00007A6B0000}"/>
    <cellStyle name="style1491256663579" xfId="27882" xr:uid="{00000000-0005-0000-0000-00007B6B0000}"/>
    <cellStyle name="style1491256663673" xfId="27883" xr:uid="{00000000-0005-0000-0000-00007C6B0000}"/>
    <cellStyle name="style1491256663772" xfId="27884" xr:uid="{00000000-0005-0000-0000-00007D6B0000}"/>
    <cellStyle name="style1491256663868" xfId="27885" xr:uid="{00000000-0005-0000-0000-00007E6B0000}"/>
    <cellStyle name="style1491256663963" xfId="27886" xr:uid="{00000000-0005-0000-0000-00007F6B0000}"/>
    <cellStyle name="style1491256664058" xfId="27887" xr:uid="{00000000-0005-0000-0000-0000806B0000}"/>
    <cellStyle name="style1491256664154" xfId="27888" xr:uid="{00000000-0005-0000-0000-0000816B0000}"/>
    <cellStyle name="style1491256664250" xfId="27889" xr:uid="{00000000-0005-0000-0000-0000826B0000}"/>
    <cellStyle name="style1491256664345" xfId="27890" xr:uid="{00000000-0005-0000-0000-0000836B0000}"/>
    <cellStyle name="style1491256664440" xfId="27891" xr:uid="{00000000-0005-0000-0000-0000846B0000}"/>
    <cellStyle name="style1491256664537" xfId="27892" xr:uid="{00000000-0005-0000-0000-0000856B0000}"/>
    <cellStyle name="style1491256737056" xfId="27893" xr:uid="{00000000-0005-0000-0000-0000866B0000}"/>
    <cellStyle name="style1491256737172" xfId="27894" xr:uid="{00000000-0005-0000-0000-0000876B0000}"/>
    <cellStyle name="style1491256737288" xfId="27895" xr:uid="{00000000-0005-0000-0000-0000886B0000}"/>
    <cellStyle name="style1491256737388" xfId="27896" xr:uid="{00000000-0005-0000-0000-0000896B0000}"/>
    <cellStyle name="style1491256737472" xfId="27897" xr:uid="{00000000-0005-0000-0000-00008A6B0000}"/>
    <cellStyle name="style1491256737573" xfId="27898" xr:uid="{00000000-0005-0000-0000-00008B6B0000}"/>
    <cellStyle name="style1491256737673" xfId="27899" xr:uid="{00000000-0005-0000-0000-00008C6B0000}"/>
    <cellStyle name="style1491256737773" xfId="27900" xr:uid="{00000000-0005-0000-0000-00008D6B0000}"/>
    <cellStyle name="style1491256737889" xfId="27901" xr:uid="{00000000-0005-0000-0000-00008E6B0000}"/>
    <cellStyle name="style1491256737989" xfId="27902" xr:uid="{00000000-0005-0000-0000-00008F6B0000}"/>
    <cellStyle name="style1491256738090" xfId="27903" xr:uid="{00000000-0005-0000-0000-0000906B0000}"/>
    <cellStyle name="style1491256738190" xfId="27904" xr:uid="{00000000-0005-0000-0000-0000916B0000}"/>
    <cellStyle name="style1491256738290" xfId="27905" xr:uid="{00000000-0005-0000-0000-0000926B0000}"/>
    <cellStyle name="style1491256738391" xfId="27906" xr:uid="{00000000-0005-0000-0000-0000936B0000}"/>
    <cellStyle name="style1491256738491" xfId="27907" xr:uid="{00000000-0005-0000-0000-0000946B0000}"/>
    <cellStyle name="style1491256738591" xfId="27908" xr:uid="{00000000-0005-0000-0000-0000956B0000}"/>
    <cellStyle name="style1491256738691" xfId="27909" xr:uid="{00000000-0005-0000-0000-0000966B0000}"/>
    <cellStyle name="style1491256738792" xfId="27910" xr:uid="{00000000-0005-0000-0000-0000976B0000}"/>
    <cellStyle name="style1491256738892" xfId="27911" xr:uid="{00000000-0005-0000-0000-0000986B0000}"/>
    <cellStyle name="style1491256738992" xfId="27912" xr:uid="{00000000-0005-0000-0000-0000996B0000}"/>
    <cellStyle name="style1491256813019" xfId="27913" xr:uid="{00000000-0005-0000-0000-00009A6B0000}"/>
    <cellStyle name="style1491256813135" xfId="27914" xr:uid="{00000000-0005-0000-0000-00009B6B0000}"/>
    <cellStyle name="style1491256813235" xfId="27915" xr:uid="{00000000-0005-0000-0000-00009C6B0000}"/>
    <cellStyle name="style1491256813335" xfId="27916" xr:uid="{00000000-0005-0000-0000-00009D6B0000}"/>
    <cellStyle name="style1491256813436" xfId="27917" xr:uid="{00000000-0005-0000-0000-00009E6B0000}"/>
    <cellStyle name="style1491256813520" xfId="27918" xr:uid="{00000000-0005-0000-0000-00009F6B0000}"/>
    <cellStyle name="style1491256813605" xfId="27919" xr:uid="{00000000-0005-0000-0000-0000A06B0000}"/>
    <cellStyle name="style1491256813705" xfId="27920" xr:uid="{00000000-0005-0000-0000-0000A16B0000}"/>
    <cellStyle name="style1491256813805" xfId="27921" xr:uid="{00000000-0005-0000-0000-0000A26B0000}"/>
    <cellStyle name="style1491256813905" xfId="27922" xr:uid="{00000000-0005-0000-0000-0000A36B0000}"/>
    <cellStyle name="style1491256814006" xfId="27923" xr:uid="{00000000-0005-0000-0000-0000A46B0000}"/>
    <cellStyle name="style1491256814106" xfId="27924" xr:uid="{00000000-0005-0000-0000-0000A56B0000}"/>
    <cellStyle name="style1491256814206" xfId="27925" xr:uid="{00000000-0005-0000-0000-0000A66B0000}"/>
    <cellStyle name="style1491256814305" xfId="27926" xr:uid="{00000000-0005-0000-0000-0000A76B0000}"/>
    <cellStyle name="style1491256814405" xfId="27927" xr:uid="{00000000-0005-0000-0000-0000A86B0000}"/>
    <cellStyle name="style1491256814507" xfId="27928" xr:uid="{00000000-0005-0000-0000-0000A96B0000}"/>
    <cellStyle name="style1491256814607" xfId="27929" xr:uid="{00000000-0005-0000-0000-0000AA6B0000}"/>
    <cellStyle name="style1491256814708" xfId="27930" xr:uid="{00000000-0005-0000-0000-0000AB6B0000}"/>
    <cellStyle name="style1491256814823" xfId="27931" xr:uid="{00000000-0005-0000-0000-0000AC6B0000}"/>
    <cellStyle name="style1491256814924" xfId="27932" xr:uid="{00000000-0005-0000-0000-0000AD6B0000}"/>
    <cellStyle name="style1491256815008" xfId="27933" xr:uid="{00000000-0005-0000-0000-0000AE6B0000}"/>
    <cellStyle name="style1491256815109" xfId="27934" xr:uid="{00000000-0005-0000-0000-0000AF6B0000}"/>
    <cellStyle name="style1491256815209" xfId="27935" xr:uid="{00000000-0005-0000-0000-0000B06B0000}"/>
    <cellStyle name="style1491256815303" xfId="27936" xr:uid="{00000000-0005-0000-0000-0000B16B0000}"/>
    <cellStyle name="style1491256815387" xfId="27937" xr:uid="{00000000-0005-0000-0000-0000B26B0000}"/>
    <cellStyle name="style1491256815488" xfId="27938" xr:uid="{00000000-0005-0000-0000-0000B36B0000}"/>
    <cellStyle name="style1491256815588" xfId="27939" xr:uid="{00000000-0005-0000-0000-0000B46B0000}"/>
    <cellStyle name="style1491256815706" xfId="27940" xr:uid="{00000000-0005-0000-0000-0000B56B0000}"/>
    <cellStyle name="style1491256815804" xfId="27941" xr:uid="{00000000-0005-0000-0000-0000B66B0000}"/>
    <cellStyle name="style1491256815906" xfId="27942" xr:uid="{00000000-0005-0000-0000-0000B76B0000}"/>
    <cellStyle name="style1491256816006" xfId="27943" xr:uid="{00000000-0005-0000-0000-0000B86B0000}"/>
    <cellStyle name="style1491256816105" xfId="27944" xr:uid="{00000000-0005-0000-0000-0000B96B0000}"/>
    <cellStyle name="style1491256816227" xfId="27945" xr:uid="{00000000-0005-0000-0000-0000BA6B0000}"/>
    <cellStyle name="style1491256816312" xfId="27946" xr:uid="{00000000-0005-0000-0000-0000BB6B0000}"/>
    <cellStyle name="style1491256816412" xfId="27947" xr:uid="{00000000-0005-0000-0000-0000BC6B0000}"/>
    <cellStyle name="style1491256816512" xfId="27948" xr:uid="{00000000-0005-0000-0000-0000BD6B0000}"/>
    <cellStyle name="style1491256889777" xfId="27949" xr:uid="{00000000-0005-0000-0000-0000BE6B0000}"/>
    <cellStyle name="style1491256889899" xfId="27950" xr:uid="{00000000-0005-0000-0000-0000BF6B0000}"/>
    <cellStyle name="style1491256889999" xfId="27951" xr:uid="{00000000-0005-0000-0000-0000C06B0000}"/>
    <cellStyle name="style1491256890100" xfId="27952" xr:uid="{00000000-0005-0000-0000-0000C16B0000}"/>
    <cellStyle name="style1491256890200" xfId="27953" xr:uid="{00000000-0005-0000-0000-0000C26B0000}"/>
    <cellStyle name="style1491256890278" xfId="27954" xr:uid="{00000000-0005-0000-0000-0000C36B0000}"/>
    <cellStyle name="style1491256890363" xfId="27955" xr:uid="{00000000-0005-0000-0000-0000C46B0000}"/>
    <cellStyle name="style1491256890463" xfId="27956" xr:uid="{00000000-0005-0000-0000-0000C56B0000}"/>
    <cellStyle name="style1491256890563" xfId="27957" xr:uid="{00000000-0005-0000-0000-0000C66B0000}"/>
    <cellStyle name="style1491256890663" xfId="27958" xr:uid="{00000000-0005-0000-0000-0000C76B0000}"/>
    <cellStyle name="style1491256890764" xfId="27959" xr:uid="{00000000-0005-0000-0000-0000C86B0000}"/>
    <cellStyle name="style1491256890864" xfId="27960" xr:uid="{00000000-0005-0000-0000-0000C96B0000}"/>
    <cellStyle name="style1491256890964" xfId="27961" xr:uid="{00000000-0005-0000-0000-0000CA6B0000}"/>
    <cellStyle name="style1491256891064" xfId="27962" xr:uid="{00000000-0005-0000-0000-0000CB6B0000}"/>
    <cellStyle name="style1491256891165" xfId="27963" xr:uid="{00000000-0005-0000-0000-0000CC6B0000}"/>
    <cellStyle name="style1491256891265" xfId="27964" xr:uid="{00000000-0005-0000-0000-0000CD6B0000}"/>
    <cellStyle name="style1491256891365" xfId="27965" xr:uid="{00000000-0005-0000-0000-0000CE6B0000}"/>
    <cellStyle name="style1491256891465" xfId="27966" xr:uid="{00000000-0005-0000-0000-0000CF6B0000}"/>
    <cellStyle name="style1491256891566" xfId="27967" xr:uid="{00000000-0005-0000-0000-0000D06B0000}"/>
    <cellStyle name="style1491256891682" xfId="27968" xr:uid="{00000000-0005-0000-0000-0000D16B0000}"/>
    <cellStyle name="style1491256891782" xfId="27969" xr:uid="{00000000-0005-0000-0000-0000D26B0000}"/>
    <cellStyle name="style1491256891882" xfId="27970" xr:uid="{00000000-0005-0000-0000-0000D36B0000}"/>
    <cellStyle name="style1491256892036" xfId="27971" xr:uid="{00000000-0005-0000-0000-0000D46B0000}"/>
    <cellStyle name="style1491256892167" xfId="27972" xr:uid="{00000000-0005-0000-0000-0000D56B0000}"/>
    <cellStyle name="style1491256892321" xfId="27973" xr:uid="{00000000-0005-0000-0000-0000D66B0000}"/>
    <cellStyle name="style1491256892421" xfId="27974" xr:uid="{00000000-0005-0000-0000-0000D76B0000}"/>
    <cellStyle name="style1491256892537" xfId="27975" xr:uid="{00000000-0005-0000-0000-0000D86B0000}"/>
    <cellStyle name="style1491256892653" xfId="27976" xr:uid="{00000000-0005-0000-0000-0000D96B0000}"/>
    <cellStyle name="style1491256892753" xfId="27977" xr:uid="{00000000-0005-0000-0000-0000DA6B0000}"/>
    <cellStyle name="style1491256892885" xfId="27978" xr:uid="{00000000-0005-0000-0000-0000DB6B0000}"/>
    <cellStyle name="style1491256893005" xfId="27979" xr:uid="{00000000-0005-0000-0000-0000DC6B0000}"/>
    <cellStyle name="style1491256893106" xfId="27980" xr:uid="{00000000-0005-0000-0000-0000DD6B0000}"/>
    <cellStyle name="style1491256893223" xfId="27981" xr:uid="{00000000-0005-0000-0000-0000DE6B0000}"/>
    <cellStyle name="style1491256893308" xfId="27982" xr:uid="{00000000-0005-0000-0000-0000DF6B0000}"/>
    <cellStyle name="style1491256893424" xfId="27983" xr:uid="{00000000-0005-0000-0000-0000E06B0000}"/>
    <cellStyle name="style1491256893524" xfId="27984" xr:uid="{00000000-0005-0000-0000-0000E16B0000}"/>
    <cellStyle name="style1491258602194" xfId="34794" xr:uid="{8FF93F1A-EB31-4573-97EB-EDF1FB31F810}"/>
    <cellStyle name="style1491258602310" xfId="34825" xr:uid="{DF906F62-835C-4543-ABB7-52C968B2E12D}"/>
    <cellStyle name="style1491258602558" xfId="34797" xr:uid="{875B9772-92A7-4AD9-A468-407C78D69244}"/>
    <cellStyle name="style1491258602796" xfId="34800" xr:uid="{C1CAF534-D9D6-46B7-88E9-D8DA8DB36C49}"/>
    <cellStyle name="style1491258602881" xfId="34803" xr:uid="{AF70F8A0-9094-434E-A822-09869B7F3E05}"/>
    <cellStyle name="style1491258602997" xfId="34809" xr:uid="{170ABAAE-00CA-44D5-843D-E3BC2977B447}"/>
    <cellStyle name="style1491258603128" xfId="34815" xr:uid="{D82D47AE-2FBC-4D7D-A2C5-3729F1CC5B55}"/>
    <cellStyle name="style1491258603244" xfId="34804" xr:uid="{E96113A1-55B7-49E6-ACA3-FD2701D85E06}"/>
    <cellStyle name="style1491258603329" xfId="34810" xr:uid="{335214C2-BA9F-4117-8697-BA0D86A68AFD}"/>
    <cellStyle name="style1491258603413" xfId="34816" xr:uid="{D2056761-9039-4E56-8186-9799CE7A8FA2}"/>
    <cellStyle name="style1491258603514" xfId="34860" xr:uid="{5D1A20C1-5271-41A1-A3BF-AB18C624C700}"/>
    <cellStyle name="style1491258603645" xfId="34817" xr:uid="{CB8ADB0A-90A5-4B14-B7CD-32B6DA891CB6}"/>
    <cellStyle name="style1491258603984" xfId="34827" xr:uid="{DE5CC137-8956-48EB-985B-970D450143A4}"/>
    <cellStyle name="style1491258604100" xfId="34828" xr:uid="{754370D8-F8B9-4BCC-9144-BA8C4B3D96DC}"/>
    <cellStyle name="style1491258604215" xfId="34826" xr:uid="{34BB0607-48B4-4DAD-AA35-0E4DF89BEC4B}"/>
    <cellStyle name="style1491258604347" xfId="34829" xr:uid="{E6FCD6D6-4E5D-4CB6-958A-99A746E058C2}"/>
    <cellStyle name="style1491258604463" xfId="34830" xr:uid="{43EDDCCE-00DD-4F17-942F-33A12E8A7B9E}"/>
    <cellStyle name="style1491258604585" xfId="34831" xr:uid="{060135CE-7653-4781-800A-9CA4DC5E1E19}"/>
    <cellStyle name="style1491258604817" xfId="34832" xr:uid="{E1AF356B-CC30-4431-8B94-DC3ED53EB714}"/>
    <cellStyle name="style1491258604886" xfId="34833" xr:uid="{AE1BDB32-FBDA-4A77-BFB3-D3EAB91EA77C}"/>
    <cellStyle name="style1491258605002" xfId="34834" xr:uid="{0CA7552B-047C-4018-AB8F-CF051B0664E3}"/>
    <cellStyle name="style1491258605133" xfId="34835" xr:uid="{5A9E6648-EF00-4EE3-97D5-A587845BCEA3}"/>
    <cellStyle name="style1491258605287" xfId="34861" xr:uid="{D0293078-5A5B-4168-95E4-31D5D330CB12}"/>
    <cellStyle name="style1491258605365" xfId="34862" xr:uid="{0C9D147C-05C4-4A08-A4F7-F350CD14EC6E}"/>
    <cellStyle name="style1491258645639" xfId="34795" xr:uid="{6F931A1E-769E-44E1-BC14-2BB108F94591}"/>
    <cellStyle name="style1491258645740" xfId="34838" xr:uid="{D532AB90-CE4A-4F05-A354-7A38B8799AFE}"/>
    <cellStyle name="style1491258645940" xfId="34798" xr:uid="{3DB1D30D-B74F-49AE-9885-E4050E8BFC1D}"/>
    <cellStyle name="style1491258646141" xfId="34801" xr:uid="{CD29B232-38BC-4170-AC8A-860EC6AD1AE1}"/>
    <cellStyle name="style1491258646225" xfId="34805" xr:uid="{EFD99A2F-A2B3-4633-BDF4-6A3FE749D5C6}"/>
    <cellStyle name="style1491258646341" xfId="34811" xr:uid="{7590502F-4C17-4E09-AB3E-5533538426D6}"/>
    <cellStyle name="style1491258646442" xfId="34818" xr:uid="{B74EC6D4-0601-414C-A060-0124BD7D1E25}"/>
    <cellStyle name="style1491258646542" xfId="34806" xr:uid="{BA86A859-ADEE-4020-BDDA-18A30687DDB2}"/>
    <cellStyle name="style1491258646626" xfId="34812" xr:uid="{AEA685E3-783C-45B5-9BC8-BE4AB8038D36}"/>
    <cellStyle name="style1491258646727" xfId="34819" xr:uid="{C7387617-6972-4C24-B139-378C5813C9CC}"/>
    <cellStyle name="style1491258646811" xfId="34863" xr:uid="{B3DF53CE-106D-42FD-B6E5-1CA61D7221EE}"/>
    <cellStyle name="style1491258646912" xfId="34822" xr:uid="{0859EEC7-A78B-4037-ADA7-A60AF630F988}"/>
    <cellStyle name="style1491258647012" xfId="34824" xr:uid="{6ACCBC95-325E-42E0-8807-8C0D8AAE71CF}"/>
    <cellStyle name="style1491258647097" xfId="34837" xr:uid="{6BB961C2-2F3C-4882-A767-C25318BE5E60}"/>
    <cellStyle name="style1491258647397" xfId="34840" xr:uid="{9F96D743-13E8-41CD-96B8-3F3B3FC606EE}"/>
    <cellStyle name="style1491258647496" xfId="34841" xr:uid="{5C9932B4-ED0F-41F8-AC27-DFB811F87EC3}"/>
    <cellStyle name="style1491258647593" xfId="34839" xr:uid="{1FC83CA5-B0B2-4368-9884-E3A1B2D4980A}"/>
    <cellStyle name="style1491258647694" xfId="34846" xr:uid="{63CD8D53-990A-410C-BE3E-0D26C1B77C96}"/>
    <cellStyle name="style1491258647793" xfId="34847" xr:uid="{13B18B23-2130-4941-A785-0005551BD0AC}"/>
    <cellStyle name="style1491258647893" xfId="34848" xr:uid="{BDCF2E66-CEB4-4DFF-AB4C-06609735F44C}"/>
    <cellStyle name="style1491258648096" xfId="34852" xr:uid="{0D8712A3-16CD-4463-81A9-EA886A5A6AC9}"/>
    <cellStyle name="style1491258648177" xfId="34853" xr:uid="{2E9B0C9F-FF66-4853-9784-16CE3DAE5E35}"/>
    <cellStyle name="style1491258648262" xfId="34854" xr:uid="{B8283891-23C5-4DFA-A040-33549D842980}"/>
    <cellStyle name="style1491258648362" xfId="34855" xr:uid="{FEA5D107-F93B-479C-9A94-519460E4C743}"/>
    <cellStyle name="style1491258648500" xfId="34864" xr:uid="{B1323B55-8399-47F9-A2B6-1FF0691A3647}"/>
    <cellStyle name="style1491258648578" xfId="34867" xr:uid="{13CEFB0A-E95E-47B6-8338-23CF8C75A99D}"/>
    <cellStyle name="style1491258688312" xfId="34796" xr:uid="{05085795-E108-40D9-A820-3392D5AB653A}"/>
    <cellStyle name="style1491258688412" xfId="34842" xr:uid="{28B15571-E8C5-4401-AE0C-D378D27176BA}"/>
    <cellStyle name="style1491258688612" xfId="34799" xr:uid="{219CF8AD-06AC-4C21-9BF1-2C182588E1B0}"/>
    <cellStyle name="style1491258688797" xfId="34802" xr:uid="{598633C3-36CA-48C9-8320-F4292BADF8C2}"/>
    <cellStyle name="style1491258688882" xfId="34807" xr:uid="{2E27E4A9-005F-4C97-9E93-E0954A4C0C24}"/>
    <cellStyle name="style1491258688982" xfId="34813" xr:uid="{9C7F2282-D5D1-469D-B31E-D67B2C649E18}"/>
    <cellStyle name="style1491258689113" xfId="34820" xr:uid="{55D36788-2FF1-4A04-9F1F-0325D8B75278}"/>
    <cellStyle name="style1491258689198" xfId="34808" xr:uid="{8D740024-6E8B-46DE-9A1E-02207E6ECBA5}"/>
    <cellStyle name="style1491258689283" xfId="34814" xr:uid="{6D290B44-93F0-4A7D-BD4C-24CDBA09D867}"/>
    <cellStyle name="style1491258689367" xfId="34821" xr:uid="{68CE3CB4-560A-4821-8FB5-04778CADD4AF}"/>
    <cellStyle name="style1491258689468" xfId="34865" xr:uid="{643CEC1C-AABD-4CE0-AAA0-6281FBE6E063}"/>
    <cellStyle name="style1491258689552" xfId="34823" xr:uid="{DC1DBC77-EDC6-4E96-9745-CFCB9559CA5D}"/>
    <cellStyle name="style1491258689668" xfId="34836" xr:uid="{469440A4-6385-4AF2-BB3F-04E5002C6AA4}"/>
    <cellStyle name="style1491258689953" xfId="34844" xr:uid="{E8F90FBD-406F-43F4-A7EA-BCB9066460DF}"/>
    <cellStyle name="style1491258690054" xfId="34845" xr:uid="{4B6DB65E-B04C-4312-A3C8-20185071D31B}"/>
    <cellStyle name="style1491258690154" xfId="34843" xr:uid="{76DFA42A-A748-4E60-AE91-8B0FDF29A896}"/>
    <cellStyle name="style1491258690254" xfId="34849" xr:uid="{79471465-6FDE-4632-AA95-89A830802B47}"/>
    <cellStyle name="style1491258690354" xfId="34850" xr:uid="{0E984CC2-C149-4832-B7C4-243724FA11C3}"/>
    <cellStyle name="style1491258690455" xfId="34851" xr:uid="{49B21E7C-C8A1-4A57-AB98-AC48F364D432}"/>
    <cellStyle name="style1491258690655" xfId="34856" xr:uid="{E64ABE79-79D0-4D88-A963-789CC27F5DD6}"/>
    <cellStyle name="style1491258690740" xfId="34857" xr:uid="{9E77720C-077B-4A33-A2B1-869C38AC3322}"/>
    <cellStyle name="style1491258690840" xfId="34858" xr:uid="{60F542FF-CFD9-4CC2-A0C1-DB4FE8BD24F9}"/>
    <cellStyle name="style1491258690939" xfId="34859" xr:uid="{0AEEFE9D-4B2A-4660-85CC-7B0440347781}"/>
    <cellStyle name="style1491258691056" xfId="34866" xr:uid="{151DEAF6-46F0-498E-BAA2-FAB09D717089}"/>
    <cellStyle name="style1491258691141" xfId="34868" xr:uid="{743992B4-6703-4FAB-A37E-5A67432CA1A3}"/>
    <cellStyle name="style1491331861049" xfId="30239" xr:uid="{00000000-0005-0000-0000-0000E26B0000}"/>
    <cellStyle name="style1491331861243" xfId="30240" xr:uid="{00000000-0005-0000-0000-0000E36B0000}"/>
    <cellStyle name="style1491331861390" xfId="30164" xr:uid="{00000000-0005-0000-0000-0000E46B0000}"/>
    <cellStyle name="style1491331861522" xfId="30197" xr:uid="{00000000-0005-0000-0000-0000E56B0000}"/>
    <cellStyle name="style1491331861654" xfId="30241" xr:uid="{00000000-0005-0000-0000-0000E66B0000}"/>
    <cellStyle name="style1491331861781" xfId="30167" xr:uid="{00000000-0005-0000-0000-0000E76B0000}"/>
    <cellStyle name="style1491331861913" xfId="30242" xr:uid="{00000000-0005-0000-0000-0000E86B0000}"/>
    <cellStyle name="style1491331862038" xfId="30170" xr:uid="{00000000-0005-0000-0000-0000E96B0000}"/>
    <cellStyle name="style1491331862148" xfId="30173" xr:uid="{00000000-0005-0000-0000-0000EA6B0000}"/>
    <cellStyle name="style1491331862285" xfId="30179" xr:uid="{00000000-0005-0000-0000-0000EB6B0000}"/>
    <cellStyle name="style1491331862472" xfId="30185" xr:uid="{00000000-0005-0000-0000-0000EC6B0000}"/>
    <cellStyle name="style1491331862599" xfId="30174" xr:uid="{00000000-0005-0000-0000-0000ED6B0000}"/>
    <cellStyle name="style1491331862687" xfId="30180" xr:uid="{00000000-0005-0000-0000-0000EE6B0000}"/>
    <cellStyle name="style1491331862813" xfId="30186" xr:uid="{00000000-0005-0000-0000-0000EF6B0000}"/>
    <cellStyle name="style1491331862961" xfId="30230" xr:uid="{00000000-0005-0000-0000-0000F06B0000}"/>
    <cellStyle name="style1491331863083" xfId="30191" xr:uid="{00000000-0005-0000-0000-0000F16B0000}"/>
    <cellStyle name="style1491331863278" xfId="30195" xr:uid="{00000000-0005-0000-0000-0000F26B0000}"/>
    <cellStyle name="style1491331863394" xfId="30243" xr:uid="{00000000-0005-0000-0000-0000F36B0000}"/>
    <cellStyle name="style1491331863530" xfId="30244" xr:uid="{00000000-0005-0000-0000-0000F46B0000}"/>
    <cellStyle name="style1491331863655" xfId="30199" xr:uid="{00000000-0005-0000-0000-0000F56B0000}"/>
    <cellStyle name="style1491331863802" xfId="30200" xr:uid="{00000000-0005-0000-0000-0000F66B0000}"/>
    <cellStyle name="style1491331863925" xfId="30198" xr:uid="{00000000-0005-0000-0000-0000F76B0000}"/>
    <cellStyle name="style1491331864053" xfId="30205" xr:uid="{00000000-0005-0000-0000-0000F86B0000}"/>
    <cellStyle name="style1491331864176" xfId="30206" xr:uid="{00000000-0005-0000-0000-0000F96B0000}"/>
    <cellStyle name="style1491331864303" xfId="30207" xr:uid="{00000000-0005-0000-0000-0000FA6B0000}"/>
    <cellStyle name="style1491331864428" xfId="30245" xr:uid="{00000000-0005-0000-0000-0000FB6B0000}"/>
    <cellStyle name="style1491331864551" xfId="30211" xr:uid="{00000000-0005-0000-0000-0000FC6B0000}"/>
    <cellStyle name="style1491331864638" xfId="30212" xr:uid="{00000000-0005-0000-0000-0000FD6B0000}"/>
    <cellStyle name="style1491331864761" xfId="30213" xr:uid="{00000000-0005-0000-0000-0000FE6B0000}"/>
    <cellStyle name="style1491331864889" xfId="30214" xr:uid="{00000000-0005-0000-0000-0000FF6B0000}"/>
    <cellStyle name="style1491331865167" xfId="30231" xr:uid="{00000000-0005-0000-0000-0000006C0000}"/>
    <cellStyle name="style1491331865255" xfId="30234" xr:uid="{00000000-0005-0000-0000-0000016C0000}"/>
    <cellStyle name="style1491331908095" xfId="30246" xr:uid="{00000000-0005-0000-0000-0000026C0000}"/>
    <cellStyle name="style1491331908206" xfId="30247" xr:uid="{00000000-0005-0000-0000-0000036C0000}"/>
    <cellStyle name="style1491331908309" xfId="30165" xr:uid="{00000000-0005-0000-0000-0000046C0000}"/>
    <cellStyle name="style1491331908417" xfId="30219" xr:uid="{00000000-0005-0000-0000-0000056C0000}"/>
    <cellStyle name="style1491331908516" xfId="30248" xr:uid="{00000000-0005-0000-0000-0000066C0000}"/>
    <cellStyle name="style1491331908621" xfId="30168" xr:uid="{00000000-0005-0000-0000-0000076C0000}"/>
    <cellStyle name="style1491331908722" xfId="30249" xr:uid="{00000000-0005-0000-0000-0000086C0000}"/>
    <cellStyle name="style1491331908823" xfId="30171" xr:uid="{00000000-0005-0000-0000-0000096C0000}"/>
    <cellStyle name="style1491331908912" xfId="30175" xr:uid="{00000000-0005-0000-0000-00000A6C0000}"/>
    <cellStyle name="style1491331909024" xfId="30181" xr:uid="{00000000-0005-0000-0000-00000B6C0000}"/>
    <cellStyle name="style1491331909183" xfId="30189" xr:uid="{00000000-0005-0000-0000-00000C6C0000}"/>
    <cellStyle name="style1491331909289" xfId="30176" xr:uid="{00000000-0005-0000-0000-00000D6C0000}"/>
    <cellStyle name="style1491331909374" xfId="30182" xr:uid="{00000000-0005-0000-0000-00000E6C0000}"/>
    <cellStyle name="style1491331909495" xfId="30190" xr:uid="{00000000-0005-0000-0000-00000F6C0000}"/>
    <cellStyle name="style1491331909620" xfId="30236" xr:uid="{00000000-0005-0000-0000-0000106C0000}"/>
    <cellStyle name="style1491331909719" xfId="30193" xr:uid="{00000000-0005-0000-0000-0000116C0000}"/>
    <cellStyle name="style1491331909893" xfId="30196" xr:uid="{00000000-0005-0000-0000-0000126C0000}"/>
    <cellStyle name="style1491331909990" xfId="30250" xr:uid="{00000000-0005-0000-0000-0000136C0000}"/>
    <cellStyle name="style1491331910096" xfId="30251" xr:uid="{00000000-0005-0000-0000-0000146C0000}"/>
    <cellStyle name="style1491331910194" xfId="30221" xr:uid="{00000000-0005-0000-0000-0000156C0000}"/>
    <cellStyle name="style1491331910292" xfId="30222" xr:uid="{00000000-0005-0000-0000-0000166C0000}"/>
    <cellStyle name="style1491331910392" xfId="30220" xr:uid="{00000000-0005-0000-0000-0000176C0000}"/>
    <cellStyle name="style1491331910496" xfId="30223" xr:uid="{00000000-0005-0000-0000-0000186C0000}"/>
    <cellStyle name="style1491331910601" xfId="30224" xr:uid="{00000000-0005-0000-0000-0000196C0000}"/>
    <cellStyle name="style1491331910705" xfId="30225" xr:uid="{00000000-0005-0000-0000-00001A6C0000}"/>
    <cellStyle name="style1491331910810" xfId="30252" xr:uid="{00000000-0005-0000-0000-00001B6C0000}"/>
    <cellStyle name="style1491331910911" xfId="30226" xr:uid="{00000000-0005-0000-0000-00001C6C0000}"/>
    <cellStyle name="style1491331910998" xfId="30227" xr:uid="{00000000-0005-0000-0000-00001D6C0000}"/>
    <cellStyle name="style1491331911101" xfId="30228" xr:uid="{00000000-0005-0000-0000-00001E6C0000}"/>
    <cellStyle name="style1491331911205" xfId="30229" xr:uid="{00000000-0005-0000-0000-00001F6C0000}"/>
    <cellStyle name="style1491331911487" xfId="30237" xr:uid="{00000000-0005-0000-0000-0000206C0000}"/>
    <cellStyle name="style1491331911576" xfId="30238" xr:uid="{00000000-0005-0000-0000-0000216C0000}"/>
    <cellStyle name="style1491331954894" xfId="30253" xr:uid="{00000000-0005-0000-0000-0000226C0000}"/>
    <cellStyle name="style1491331955014" xfId="30254" xr:uid="{00000000-0005-0000-0000-0000236C0000}"/>
    <cellStyle name="style1491331955126" xfId="30166" xr:uid="{00000000-0005-0000-0000-0000246C0000}"/>
    <cellStyle name="style1491331955240" xfId="30201" xr:uid="{00000000-0005-0000-0000-0000256C0000}"/>
    <cellStyle name="style1491331955347" xfId="30255" xr:uid="{00000000-0005-0000-0000-0000266C0000}"/>
    <cellStyle name="style1491331955455" xfId="30169" xr:uid="{00000000-0005-0000-0000-0000276C0000}"/>
    <cellStyle name="style1491331955578" xfId="30256" xr:uid="{00000000-0005-0000-0000-0000286C0000}"/>
    <cellStyle name="style1491331955689" xfId="30172" xr:uid="{00000000-0005-0000-0000-0000296C0000}"/>
    <cellStyle name="style1491331955776" xfId="30177" xr:uid="{00000000-0005-0000-0000-00002A6C0000}"/>
    <cellStyle name="style1491331955899" xfId="30183" xr:uid="{00000000-0005-0000-0000-00002B6C0000}"/>
    <cellStyle name="style1491331956069" xfId="30187" xr:uid="{00000000-0005-0000-0000-00002C6C0000}"/>
    <cellStyle name="style1491331956176" xfId="30178" xr:uid="{00000000-0005-0000-0000-00002D6C0000}"/>
    <cellStyle name="style1491331956267" xfId="30184" xr:uid="{00000000-0005-0000-0000-00002E6C0000}"/>
    <cellStyle name="style1491331956389" xfId="30188" xr:uid="{00000000-0005-0000-0000-00002F6C0000}"/>
    <cellStyle name="style1491331956516" xfId="30232" xr:uid="{00000000-0005-0000-0000-0000306C0000}"/>
    <cellStyle name="style1491331956620" xfId="30192" xr:uid="{00000000-0005-0000-0000-0000316C0000}"/>
    <cellStyle name="style1491331956800" xfId="30194" xr:uid="{00000000-0005-0000-0000-0000326C0000}"/>
    <cellStyle name="style1491331956923" xfId="30257" xr:uid="{00000000-0005-0000-0000-0000336C0000}"/>
    <cellStyle name="style1491331957042" xfId="30258" xr:uid="{00000000-0005-0000-0000-0000346C0000}"/>
    <cellStyle name="style1491331957149" xfId="30203" xr:uid="{00000000-0005-0000-0000-0000356C0000}"/>
    <cellStyle name="style1491331957257" xfId="30204" xr:uid="{00000000-0005-0000-0000-0000366C0000}"/>
    <cellStyle name="style1491331957373" xfId="30202" xr:uid="{00000000-0005-0000-0000-0000376C0000}"/>
    <cellStyle name="style1491331957483" xfId="30208" xr:uid="{00000000-0005-0000-0000-0000386C0000}"/>
    <cellStyle name="style1491331957595" xfId="30209" xr:uid="{00000000-0005-0000-0000-0000396C0000}"/>
    <cellStyle name="style1491331957704" xfId="30210" xr:uid="{00000000-0005-0000-0000-00003A6C0000}"/>
    <cellStyle name="style1491331957812" xfId="30259" xr:uid="{00000000-0005-0000-0000-00003B6C0000}"/>
    <cellStyle name="style1491331957915" xfId="30215" xr:uid="{00000000-0005-0000-0000-00003C6C0000}"/>
    <cellStyle name="style1491331958007" xfId="30216" xr:uid="{00000000-0005-0000-0000-00003D6C0000}"/>
    <cellStyle name="style1491331958116" xfId="30217" xr:uid="{00000000-0005-0000-0000-00003E6C0000}"/>
    <cellStyle name="style1491331958216" xfId="30218" xr:uid="{00000000-0005-0000-0000-00003F6C0000}"/>
    <cellStyle name="style1491331958457" xfId="30233" xr:uid="{00000000-0005-0000-0000-0000406C0000}"/>
    <cellStyle name="style1491331958544" xfId="30235" xr:uid="{00000000-0005-0000-0000-0000416C0000}"/>
    <cellStyle name="style1491332001608" xfId="29890" xr:uid="{00000000-0005-0000-0000-0000426C0000}"/>
    <cellStyle name="style1491332001721" xfId="29891" xr:uid="{00000000-0005-0000-0000-0000436C0000}"/>
    <cellStyle name="style1491332001819" xfId="29896" xr:uid="{00000000-0005-0000-0000-0000446C0000}"/>
    <cellStyle name="style1491332001936" xfId="29897" xr:uid="{00000000-0005-0000-0000-0000456C0000}"/>
    <cellStyle name="style1491332002051" xfId="30260" xr:uid="{00000000-0005-0000-0000-0000466C0000}"/>
    <cellStyle name="style1491332002154" xfId="29893" xr:uid="{00000000-0005-0000-0000-0000476C0000}"/>
    <cellStyle name="style1491332002260" xfId="29894" xr:uid="{00000000-0005-0000-0000-0000486C0000}"/>
    <cellStyle name="style1491332002376" xfId="29892" xr:uid="{00000000-0005-0000-0000-0000496C0000}"/>
    <cellStyle name="style1491332002499" xfId="29895" xr:uid="{00000000-0005-0000-0000-00004A6C0000}"/>
    <cellStyle name="style1491332002606" xfId="29898" xr:uid="{00000000-0005-0000-0000-00004B6C0000}"/>
    <cellStyle name="style1491332002715" xfId="29899" xr:uid="{00000000-0005-0000-0000-00004C6C0000}"/>
    <cellStyle name="style1491332002833" xfId="29900" xr:uid="{00000000-0005-0000-0000-00004D6C0000}"/>
    <cellStyle name="style1491332003009" xfId="29901" xr:uid="{00000000-0005-0000-0000-00004E6C0000}"/>
    <cellStyle name="style1491332003123" xfId="29902" xr:uid="{00000000-0005-0000-0000-00004F6C0000}"/>
    <cellStyle name="style1491332003262" xfId="29908" xr:uid="{00000000-0005-0000-0000-0000506C0000}"/>
    <cellStyle name="style1491332003397" xfId="29903" xr:uid="{00000000-0005-0000-0000-0000516C0000}"/>
    <cellStyle name="style1491332003525" xfId="29909" xr:uid="{00000000-0005-0000-0000-0000526C0000}"/>
    <cellStyle name="style1491332003673" xfId="29914" xr:uid="{00000000-0005-0000-0000-0000536C0000}"/>
    <cellStyle name="style1491332003804" xfId="29915" xr:uid="{00000000-0005-0000-0000-0000546C0000}"/>
    <cellStyle name="style1491332003930" xfId="29904" xr:uid="{00000000-0005-0000-0000-0000556C0000}"/>
    <cellStyle name="style1491332004058" xfId="29905" xr:uid="{00000000-0005-0000-0000-0000566C0000}"/>
    <cellStyle name="style1491332004189" xfId="29906" xr:uid="{00000000-0005-0000-0000-0000576C0000}"/>
    <cellStyle name="style1491332004338" xfId="29907" xr:uid="{00000000-0005-0000-0000-0000586C0000}"/>
    <cellStyle name="style1491332004464" xfId="29910" xr:uid="{00000000-0005-0000-0000-0000596C0000}"/>
    <cellStyle name="style1491332004590" xfId="29911" xr:uid="{00000000-0005-0000-0000-00005A6C0000}"/>
    <cellStyle name="style1491332004719" xfId="29912" xr:uid="{00000000-0005-0000-0000-00005B6C0000}"/>
    <cellStyle name="style1491332004863" xfId="29913" xr:uid="{00000000-0005-0000-0000-00005C6C0000}"/>
    <cellStyle name="style1491332005132" xfId="29916" xr:uid="{00000000-0005-0000-0000-00005D6C0000}"/>
    <cellStyle name="style1491332005256" xfId="29917" xr:uid="{00000000-0005-0000-0000-00005E6C0000}"/>
    <cellStyle name="style1491332005383" xfId="29918" xr:uid="{00000000-0005-0000-0000-00005F6C0000}"/>
    <cellStyle name="style1491332005529" xfId="29919" xr:uid="{00000000-0005-0000-0000-0000606C0000}"/>
    <cellStyle name="style1491332047874" xfId="29920" xr:uid="{00000000-0005-0000-0000-0000616C0000}"/>
    <cellStyle name="style1491332048001" xfId="29921" xr:uid="{00000000-0005-0000-0000-0000626C0000}"/>
    <cellStyle name="style1491332048113" xfId="29926" xr:uid="{00000000-0005-0000-0000-0000636C0000}"/>
    <cellStyle name="style1491332048229" xfId="29927" xr:uid="{00000000-0005-0000-0000-0000646C0000}"/>
    <cellStyle name="style1491332048340" xfId="30261" xr:uid="{00000000-0005-0000-0000-0000656C0000}"/>
    <cellStyle name="style1491332048453" xfId="29923" xr:uid="{00000000-0005-0000-0000-0000666C0000}"/>
    <cellStyle name="style1491332048569" xfId="29924" xr:uid="{00000000-0005-0000-0000-0000676C0000}"/>
    <cellStyle name="style1491332048683" xfId="29922" xr:uid="{00000000-0005-0000-0000-0000686C0000}"/>
    <cellStyle name="style1491332048820" xfId="29925" xr:uid="{00000000-0005-0000-0000-0000696C0000}"/>
    <cellStyle name="style1491332048934" xfId="29928" xr:uid="{00000000-0005-0000-0000-00006A6C0000}"/>
    <cellStyle name="style1491332049051" xfId="29929" xr:uid="{00000000-0005-0000-0000-00006B6C0000}"/>
    <cellStyle name="style1491332049172" xfId="29930" xr:uid="{00000000-0005-0000-0000-00006C6C0000}"/>
    <cellStyle name="style1491332049341" xfId="29931" xr:uid="{00000000-0005-0000-0000-00006D6C0000}"/>
    <cellStyle name="style1491332049458" xfId="29932" xr:uid="{00000000-0005-0000-0000-00006E6C0000}"/>
    <cellStyle name="style1491332049579" xfId="29938" xr:uid="{00000000-0005-0000-0000-00006F6C0000}"/>
    <cellStyle name="style1491332049707" xfId="29933" xr:uid="{00000000-0005-0000-0000-0000706C0000}"/>
    <cellStyle name="style1491332049819" xfId="29939" xr:uid="{00000000-0005-0000-0000-0000716C0000}"/>
    <cellStyle name="style1491332049983" xfId="29944" xr:uid="{00000000-0005-0000-0000-0000726C0000}"/>
    <cellStyle name="style1491332050099" xfId="29945" xr:uid="{00000000-0005-0000-0000-0000736C0000}"/>
    <cellStyle name="style1491332050214" xfId="29934" xr:uid="{00000000-0005-0000-0000-0000746C0000}"/>
    <cellStyle name="style1491332050324" xfId="29935" xr:uid="{00000000-0005-0000-0000-0000756C0000}"/>
    <cellStyle name="style1491332050431" xfId="29936" xr:uid="{00000000-0005-0000-0000-0000766C0000}"/>
    <cellStyle name="style1491332050550" xfId="29937" xr:uid="{00000000-0005-0000-0000-0000776C0000}"/>
    <cellStyle name="style1491332050656" xfId="29940" xr:uid="{00000000-0005-0000-0000-0000786C0000}"/>
    <cellStyle name="style1491332050762" xfId="29941" xr:uid="{00000000-0005-0000-0000-0000796C0000}"/>
    <cellStyle name="style1491332050880" xfId="29942" xr:uid="{00000000-0005-0000-0000-00007A6C0000}"/>
    <cellStyle name="style1491332051008" xfId="29943" xr:uid="{00000000-0005-0000-0000-00007B6C0000}"/>
    <cellStyle name="style1491332051575" xfId="29946" xr:uid="{00000000-0005-0000-0000-00007C6C0000}"/>
    <cellStyle name="style1491332051679" xfId="29947" xr:uid="{00000000-0005-0000-0000-00007D6C0000}"/>
    <cellStyle name="style1491332051784" xfId="29948" xr:uid="{00000000-0005-0000-0000-00007E6C0000}"/>
    <cellStyle name="style1491332051909" xfId="29949" xr:uid="{00000000-0005-0000-0000-00007F6C0000}"/>
    <cellStyle name="style1491332052237" xfId="29950" xr:uid="{00000000-0005-0000-0000-0000806C0000}"/>
    <cellStyle name="style1491332052322" xfId="29951" xr:uid="{00000000-0005-0000-0000-0000816C0000}"/>
    <cellStyle name="style1491332052412" xfId="29952" xr:uid="{00000000-0005-0000-0000-0000826C0000}"/>
    <cellStyle name="style1491332052521" xfId="29953" xr:uid="{00000000-0005-0000-0000-0000836C0000}"/>
    <cellStyle name="style1491332052623" xfId="29954" xr:uid="{00000000-0005-0000-0000-0000846C0000}"/>
    <cellStyle name="style1491332052706" xfId="29955" xr:uid="{00000000-0005-0000-0000-0000856C0000}"/>
    <cellStyle name="style1491332052794" xfId="29956" xr:uid="{00000000-0005-0000-0000-0000866C0000}"/>
    <cellStyle name="style1491332052908" xfId="29957" xr:uid="{00000000-0005-0000-0000-0000876C0000}"/>
    <cellStyle name="style1491332053671" xfId="29958" xr:uid="{00000000-0005-0000-0000-0000886C0000}"/>
    <cellStyle name="style1491332053762" xfId="29959" xr:uid="{00000000-0005-0000-0000-0000896C0000}"/>
    <cellStyle name="style1491332053859" xfId="29960" xr:uid="{00000000-0005-0000-0000-00008A6C0000}"/>
    <cellStyle name="style1491332053976" xfId="29961" xr:uid="{00000000-0005-0000-0000-00008B6C0000}"/>
    <cellStyle name="style1491332098386" xfId="29962" xr:uid="{00000000-0005-0000-0000-00008C6C0000}"/>
    <cellStyle name="style1491332098539" xfId="29963" xr:uid="{00000000-0005-0000-0000-00008D6C0000}"/>
    <cellStyle name="style1491332098682" xfId="29968" xr:uid="{00000000-0005-0000-0000-00008E6C0000}"/>
    <cellStyle name="style1491332098816" xfId="29969" xr:uid="{00000000-0005-0000-0000-00008F6C0000}"/>
    <cellStyle name="style1491332098958" xfId="30262" xr:uid="{00000000-0005-0000-0000-0000906C0000}"/>
    <cellStyle name="style1491332099117" xfId="29965" xr:uid="{00000000-0005-0000-0000-0000916C0000}"/>
    <cellStyle name="style1491332099255" xfId="29966" xr:uid="{00000000-0005-0000-0000-0000926C0000}"/>
    <cellStyle name="style1491332099396" xfId="29964" xr:uid="{00000000-0005-0000-0000-0000936C0000}"/>
    <cellStyle name="style1491332099568" xfId="29967" xr:uid="{00000000-0005-0000-0000-0000946C0000}"/>
    <cellStyle name="style1491332099703" xfId="29970" xr:uid="{00000000-0005-0000-0000-0000956C0000}"/>
    <cellStyle name="style1491332099845" xfId="29971" xr:uid="{00000000-0005-0000-0000-0000966C0000}"/>
    <cellStyle name="style1491332099995" xfId="29972" xr:uid="{00000000-0005-0000-0000-0000976C0000}"/>
    <cellStyle name="style1491332100189" xfId="29973" xr:uid="{00000000-0005-0000-0000-0000986C0000}"/>
    <cellStyle name="style1491332100324" xfId="29974" xr:uid="{00000000-0005-0000-0000-0000996C0000}"/>
    <cellStyle name="style1491332100466" xfId="29980" xr:uid="{00000000-0005-0000-0000-00009A6C0000}"/>
    <cellStyle name="style1491332100589" xfId="29975" xr:uid="{00000000-0005-0000-0000-00009B6C0000}"/>
    <cellStyle name="style1491332100721" xfId="29981" xr:uid="{00000000-0005-0000-0000-00009C6C0000}"/>
    <cellStyle name="style1491332100862" xfId="29986" xr:uid="{00000000-0005-0000-0000-00009D6C0000}"/>
    <cellStyle name="style1491332100997" xfId="29987" xr:uid="{00000000-0005-0000-0000-00009E6C0000}"/>
    <cellStyle name="style1491332101127" xfId="29976" xr:uid="{00000000-0005-0000-0000-00009F6C0000}"/>
    <cellStyle name="style1491332101255" xfId="29977" xr:uid="{00000000-0005-0000-0000-0000A06C0000}"/>
    <cellStyle name="style1491332101427" xfId="29978" xr:uid="{00000000-0005-0000-0000-0000A16C0000}"/>
    <cellStyle name="style1491332101585" xfId="29979" xr:uid="{00000000-0005-0000-0000-0000A26C0000}"/>
    <cellStyle name="style1491332101708" xfId="29982" xr:uid="{00000000-0005-0000-0000-0000A36C0000}"/>
    <cellStyle name="style1491332101812" xfId="29983" xr:uid="{00000000-0005-0000-0000-0000A46C0000}"/>
    <cellStyle name="style1491332101935" xfId="29984" xr:uid="{00000000-0005-0000-0000-0000A56C0000}"/>
    <cellStyle name="style1491332102059" xfId="29985" xr:uid="{00000000-0005-0000-0000-0000A66C0000}"/>
    <cellStyle name="style1491332102298" xfId="29988" xr:uid="{00000000-0005-0000-0000-0000A76C0000}"/>
    <cellStyle name="style1491332102406" xfId="29989" xr:uid="{00000000-0005-0000-0000-0000A86C0000}"/>
    <cellStyle name="style1491332102519" xfId="29990" xr:uid="{00000000-0005-0000-0000-0000A96C0000}"/>
    <cellStyle name="style1491332102656" xfId="29991" xr:uid="{00000000-0005-0000-0000-0000AA6C0000}"/>
    <cellStyle name="style1491332145647" xfId="29992" xr:uid="{00000000-0005-0000-0000-0000AB6C0000}"/>
    <cellStyle name="style1491332145773" xfId="29993" xr:uid="{00000000-0005-0000-0000-0000AC6C0000}"/>
    <cellStyle name="style1491332145885" xfId="29998" xr:uid="{00000000-0005-0000-0000-0000AD6C0000}"/>
    <cellStyle name="style1491332146002" xfId="29999" xr:uid="{00000000-0005-0000-0000-0000AE6C0000}"/>
    <cellStyle name="style1491332146115" xfId="30263" xr:uid="{00000000-0005-0000-0000-0000AF6C0000}"/>
    <cellStyle name="style1491332146224" xfId="29995" xr:uid="{00000000-0005-0000-0000-0000B06C0000}"/>
    <cellStyle name="style1491332146335" xfId="29996" xr:uid="{00000000-0005-0000-0000-0000B16C0000}"/>
    <cellStyle name="style1491332146449" xfId="29994" xr:uid="{00000000-0005-0000-0000-0000B26C0000}"/>
    <cellStyle name="style1491332146592" xfId="29997" xr:uid="{00000000-0005-0000-0000-0000B36C0000}"/>
    <cellStyle name="style1491332146711" xfId="30000" xr:uid="{00000000-0005-0000-0000-0000B46C0000}"/>
    <cellStyle name="style1491332146821" xfId="30001" xr:uid="{00000000-0005-0000-0000-0000B56C0000}"/>
    <cellStyle name="style1491332146941" xfId="30002" xr:uid="{00000000-0005-0000-0000-0000B66C0000}"/>
    <cellStyle name="style1491332147096" xfId="30003" xr:uid="{00000000-0005-0000-0000-0000B76C0000}"/>
    <cellStyle name="style1491332147212" xfId="30004" xr:uid="{00000000-0005-0000-0000-0000B86C0000}"/>
    <cellStyle name="style1491332147335" xfId="30010" xr:uid="{00000000-0005-0000-0000-0000B96C0000}"/>
    <cellStyle name="style1491332147454" xfId="30005" xr:uid="{00000000-0005-0000-0000-0000BA6C0000}"/>
    <cellStyle name="style1491332147567" xfId="30011" xr:uid="{00000000-0005-0000-0000-0000BB6C0000}"/>
    <cellStyle name="style1491332147704" xfId="30016" xr:uid="{00000000-0005-0000-0000-0000BC6C0000}"/>
    <cellStyle name="style1491332147820" xfId="30017" xr:uid="{00000000-0005-0000-0000-0000BD6C0000}"/>
    <cellStyle name="style1491332147934" xfId="30006" xr:uid="{00000000-0005-0000-0000-0000BE6C0000}"/>
    <cellStyle name="style1491332148048" xfId="30007" xr:uid="{00000000-0005-0000-0000-0000BF6C0000}"/>
    <cellStyle name="style1491332148158" xfId="30008" xr:uid="{00000000-0005-0000-0000-0000C06C0000}"/>
    <cellStyle name="style1491332148298" xfId="30009" xr:uid="{00000000-0005-0000-0000-0000C16C0000}"/>
    <cellStyle name="style1491332148408" xfId="30012" xr:uid="{00000000-0005-0000-0000-0000C26C0000}"/>
    <cellStyle name="style1491332148516" xfId="30013" xr:uid="{00000000-0005-0000-0000-0000C36C0000}"/>
    <cellStyle name="style1491332148630" xfId="30014" xr:uid="{00000000-0005-0000-0000-0000C46C0000}"/>
    <cellStyle name="style1491332148767" xfId="30015" xr:uid="{00000000-0005-0000-0000-0000C56C0000}"/>
    <cellStyle name="style1491332149135" xfId="30018" xr:uid="{00000000-0005-0000-0000-0000C66C0000}"/>
    <cellStyle name="style1491332149247" xfId="30019" xr:uid="{00000000-0005-0000-0000-0000C76C0000}"/>
    <cellStyle name="style1491332149361" xfId="30020" xr:uid="{00000000-0005-0000-0000-0000C86C0000}"/>
    <cellStyle name="style1491332149498" xfId="30021" xr:uid="{00000000-0005-0000-0000-0000C96C0000}"/>
    <cellStyle name="style1491332149824" xfId="30022" xr:uid="{00000000-0005-0000-0000-0000CA6C0000}"/>
    <cellStyle name="style1491332149924" xfId="30023" xr:uid="{00000000-0005-0000-0000-0000CB6C0000}"/>
    <cellStyle name="style1491332150018" xfId="30024" xr:uid="{00000000-0005-0000-0000-0000CC6C0000}"/>
    <cellStyle name="style1491332150133" xfId="30025" xr:uid="{00000000-0005-0000-0000-0000CD6C0000}"/>
    <cellStyle name="style1491332150224" xfId="30026" xr:uid="{00000000-0005-0000-0000-0000CE6C0000}"/>
    <cellStyle name="style1491332150309" xfId="30027" xr:uid="{00000000-0005-0000-0000-0000CF6C0000}"/>
    <cellStyle name="style1491332150399" xfId="30028" xr:uid="{00000000-0005-0000-0000-0000D06C0000}"/>
    <cellStyle name="style1491332150506" xfId="30029" xr:uid="{00000000-0005-0000-0000-0000D16C0000}"/>
    <cellStyle name="style1491332150820" xfId="30030" xr:uid="{00000000-0005-0000-0000-0000D26C0000}"/>
    <cellStyle name="style1491332150908" xfId="30031" xr:uid="{00000000-0005-0000-0000-0000D36C0000}"/>
    <cellStyle name="style1491332150997" xfId="30032" xr:uid="{00000000-0005-0000-0000-0000D46C0000}"/>
    <cellStyle name="style1491332151104" xfId="30033" xr:uid="{00000000-0005-0000-0000-0000D56C0000}"/>
    <cellStyle name="style1491332195593" xfId="30034" xr:uid="{00000000-0005-0000-0000-0000D66C0000}"/>
    <cellStyle name="style1491332195717" xfId="30035" xr:uid="{00000000-0005-0000-0000-0000D76C0000}"/>
    <cellStyle name="style1491332195830" xfId="30040" xr:uid="{00000000-0005-0000-0000-0000D86C0000}"/>
    <cellStyle name="style1491332195945" xfId="30041" xr:uid="{00000000-0005-0000-0000-0000D96C0000}"/>
    <cellStyle name="style1491332196061" xfId="30264" xr:uid="{00000000-0005-0000-0000-0000DA6C0000}"/>
    <cellStyle name="style1491332196170" xfId="30037" xr:uid="{00000000-0005-0000-0000-0000DB6C0000}"/>
    <cellStyle name="style1491332196282" xfId="30038" xr:uid="{00000000-0005-0000-0000-0000DC6C0000}"/>
    <cellStyle name="style1491332196396" xfId="30036" xr:uid="{00000000-0005-0000-0000-0000DD6C0000}"/>
    <cellStyle name="style1491332196532" xfId="30039" xr:uid="{00000000-0005-0000-0000-0000DE6C0000}"/>
    <cellStyle name="style1491332196645" xfId="30042" xr:uid="{00000000-0005-0000-0000-0000DF6C0000}"/>
    <cellStyle name="style1491332196760" xfId="30043" xr:uid="{00000000-0005-0000-0000-0000E06C0000}"/>
    <cellStyle name="style1491332196879" xfId="30044" xr:uid="{00000000-0005-0000-0000-0000E16C0000}"/>
    <cellStyle name="style1491332197040" xfId="30045" xr:uid="{00000000-0005-0000-0000-0000E26C0000}"/>
    <cellStyle name="style1491332197156" xfId="30046" xr:uid="{00000000-0005-0000-0000-0000E36C0000}"/>
    <cellStyle name="style1491332197280" xfId="30052" xr:uid="{00000000-0005-0000-0000-0000E46C0000}"/>
    <cellStyle name="style1491332197392" xfId="30047" xr:uid="{00000000-0005-0000-0000-0000E56C0000}"/>
    <cellStyle name="style1491332197502" xfId="30053" xr:uid="{00000000-0005-0000-0000-0000E66C0000}"/>
    <cellStyle name="style1491332197625" xfId="30058" xr:uid="{00000000-0005-0000-0000-0000E76C0000}"/>
    <cellStyle name="style1491332197744" xfId="30073" xr:uid="{00000000-0005-0000-0000-0000E86C0000}"/>
    <cellStyle name="style1491332197854" xfId="30059" xr:uid="{00000000-0005-0000-0000-0000E96C0000}"/>
    <cellStyle name="style1491332197949" xfId="30048" xr:uid="{00000000-0005-0000-0000-0000EA6C0000}"/>
    <cellStyle name="style1491332198063" xfId="30049" xr:uid="{00000000-0005-0000-0000-0000EB6C0000}"/>
    <cellStyle name="style1491332198178" xfId="30050" xr:uid="{00000000-0005-0000-0000-0000EC6C0000}"/>
    <cellStyle name="style1491332198318" xfId="30051" xr:uid="{00000000-0005-0000-0000-0000ED6C0000}"/>
    <cellStyle name="style1491332198435" xfId="30054" xr:uid="{00000000-0005-0000-0000-0000EE6C0000}"/>
    <cellStyle name="style1491332198542" xfId="30055" xr:uid="{00000000-0005-0000-0000-0000EF6C0000}"/>
    <cellStyle name="style1491332198654" xfId="30056" xr:uid="{00000000-0005-0000-0000-0000F06C0000}"/>
    <cellStyle name="style1491332198785" xfId="30057" xr:uid="{00000000-0005-0000-0000-0000F16C0000}"/>
    <cellStyle name="style1491332199010" xfId="30060" xr:uid="{00000000-0005-0000-0000-0000F26C0000}"/>
    <cellStyle name="style1491332199119" xfId="30061" xr:uid="{00000000-0005-0000-0000-0000F36C0000}"/>
    <cellStyle name="style1491332199229" xfId="30062" xr:uid="{00000000-0005-0000-0000-0000F46C0000}"/>
    <cellStyle name="style1491332199363" xfId="30063" xr:uid="{00000000-0005-0000-0000-0000F56C0000}"/>
    <cellStyle name="style1491332199624" xfId="30072" xr:uid="{00000000-0005-0000-0000-0000F66C0000}"/>
    <cellStyle name="style1491332199717" xfId="30064" xr:uid="{00000000-0005-0000-0000-0000F76C0000}"/>
    <cellStyle name="style1491332199803" xfId="30065" xr:uid="{00000000-0005-0000-0000-0000F86C0000}"/>
    <cellStyle name="style1491332199894" xfId="30066" xr:uid="{00000000-0005-0000-0000-0000F96C0000}"/>
    <cellStyle name="style1491332200042" xfId="30067" xr:uid="{00000000-0005-0000-0000-0000FA6C0000}"/>
    <cellStyle name="style1491332200179" xfId="30068" xr:uid="{00000000-0005-0000-0000-0000FB6C0000}"/>
    <cellStyle name="style1491332200302" xfId="30069" xr:uid="{00000000-0005-0000-0000-0000FC6C0000}"/>
    <cellStyle name="style1491332200409" xfId="30070" xr:uid="{00000000-0005-0000-0000-0000FD6C0000}"/>
    <cellStyle name="style1491332200549" xfId="30071" xr:uid="{00000000-0005-0000-0000-0000FE6C0000}"/>
    <cellStyle name="style1491332200788" xfId="30074" xr:uid="{00000000-0005-0000-0000-0000FF6C0000}"/>
    <cellStyle name="style1491332200871" xfId="30075" xr:uid="{00000000-0005-0000-0000-0000006D0000}"/>
    <cellStyle name="style1491332200960" xfId="30076" xr:uid="{00000000-0005-0000-0000-0000016D0000}"/>
    <cellStyle name="style1491332201063" xfId="30077" xr:uid="{00000000-0005-0000-0000-0000026D0000}"/>
    <cellStyle name="style1491332243763" xfId="30265" xr:uid="{00000000-0005-0000-0000-0000036D0000}"/>
    <cellStyle name="style1491332243888" xfId="30079" xr:uid="{00000000-0005-0000-0000-0000046D0000}"/>
    <cellStyle name="style1491332243992" xfId="30080" xr:uid="{00000000-0005-0000-0000-0000056D0000}"/>
    <cellStyle name="style1491332244094" xfId="30078" xr:uid="{00000000-0005-0000-0000-0000066D0000}"/>
    <cellStyle name="style1491332244200" xfId="30081" xr:uid="{00000000-0005-0000-0000-0000076D0000}"/>
    <cellStyle name="style1491332244319" xfId="30082" xr:uid="{00000000-0005-0000-0000-0000086D0000}"/>
    <cellStyle name="style1491332244442" xfId="30083" xr:uid="{00000000-0005-0000-0000-0000096D0000}"/>
    <cellStyle name="style1491332244546" xfId="30084" xr:uid="{00000000-0005-0000-0000-00000A6D0000}"/>
    <cellStyle name="style1491332244658" xfId="30085" xr:uid="{00000000-0005-0000-0000-00000B6D0000}"/>
    <cellStyle name="style1491332244763" xfId="30087" xr:uid="{00000000-0005-0000-0000-00000C6D0000}"/>
    <cellStyle name="style1491332244866" xfId="30088" xr:uid="{00000000-0005-0000-0000-00000D6D0000}"/>
    <cellStyle name="style1491332244997" xfId="30090" xr:uid="{00000000-0005-0000-0000-00000E6D0000}"/>
    <cellStyle name="style1491332245133" xfId="30091" xr:uid="{00000000-0005-0000-0000-00000F6D0000}"/>
    <cellStyle name="style1491332245267" xfId="30086" xr:uid="{00000000-0005-0000-0000-0000106D0000}"/>
    <cellStyle name="style1491332245377" xfId="30089" xr:uid="{00000000-0005-0000-0000-0000116D0000}"/>
    <cellStyle name="style1491332245496" xfId="30092" xr:uid="{00000000-0005-0000-0000-0000126D0000}"/>
    <cellStyle name="style1491332245609" xfId="30266" xr:uid="{00000000-0005-0000-0000-0000136D0000}"/>
    <cellStyle name="style1491332245739" xfId="30094" xr:uid="{00000000-0005-0000-0000-0000146D0000}"/>
    <cellStyle name="style1491332245871" xfId="30095" xr:uid="{00000000-0005-0000-0000-0000156D0000}"/>
    <cellStyle name="style1491332245999" xfId="30093" xr:uid="{00000000-0005-0000-0000-0000166D0000}"/>
    <cellStyle name="style1491332288703" xfId="30267" xr:uid="{00000000-0005-0000-0000-0000176D0000}"/>
    <cellStyle name="style1491332288828" xfId="30097" xr:uid="{00000000-0005-0000-0000-0000186D0000}"/>
    <cellStyle name="style1491332288949" xfId="30098" xr:uid="{00000000-0005-0000-0000-0000196D0000}"/>
    <cellStyle name="style1491332289064" xfId="30096" xr:uid="{00000000-0005-0000-0000-00001A6D0000}"/>
    <cellStyle name="style1491332289182" xfId="30099" xr:uid="{00000000-0005-0000-0000-00001B6D0000}"/>
    <cellStyle name="style1491332289280" xfId="30100" xr:uid="{00000000-0005-0000-0000-00001C6D0000}"/>
    <cellStyle name="style1491332289372" xfId="30105" xr:uid="{00000000-0005-0000-0000-00001D6D0000}"/>
    <cellStyle name="style1491332289482" xfId="30106" xr:uid="{00000000-0005-0000-0000-00001E6D0000}"/>
    <cellStyle name="style1491332289595" xfId="30268" xr:uid="{00000000-0005-0000-0000-00001F6D0000}"/>
    <cellStyle name="style1491332289704" xfId="30102" xr:uid="{00000000-0005-0000-0000-0000206D0000}"/>
    <cellStyle name="style1491332289814" xfId="30103" xr:uid="{00000000-0005-0000-0000-0000216D0000}"/>
    <cellStyle name="style1491332289924" xfId="30101" xr:uid="{00000000-0005-0000-0000-0000226D0000}"/>
    <cellStyle name="style1491332290046" xfId="30104" xr:uid="{00000000-0005-0000-0000-0000236D0000}"/>
    <cellStyle name="style1491332290157" xfId="30107" xr:uid="{00000000-0005-0000-0000-0000246D0000}"/>
    <cellStyle name="style1491332290272" xfId="30108" xr:uid="{00000000-0005-0000-0000-0000256D0000}"/>
    <cellStyle name="style1491332290387" xfId="30109" xr:uid="{00000000-0005-0000-0000-0000266D0000}"/>
    <cellStyle name="style1491332290506" xfId="30110" xr:uid="{00000000-0005-0000-0000-0000276D0000}"/>
    <cellStyle name="style1491332290636" xfId="30111" xr:uid="{00000000-0005-0000-0000-0000286D0000}"/>
    <cellStyle name="style1491332290761" xfId="30117" xr:uid="{00000000-0005-0000-0000-0000296D0000}"/>
    <cellStyle name="style1491332290901" xfId="30124" xr:uid="{00000000-0005-0000-0000-00002A6D0000}"/>
    <cellStyle name="style1491332291012" xfId="30112" xr:uid="{00000000-0005-0000-0000-00002B6D0000}"/>
    <cellStyle name="style1491332291124" xfId="30118" xr:uid="{00000000-0005-0000-0000-00002C6D0000}"/>
    <cellStyle name="style1491332291285" xfId="30123" xr:uid="{00000000-0005-0000-0000-00002D6D0000}"/>
    <cellStyle name="style1491332291380" xfId="30125" xr:uid="{00000000-0005-0000-0000-00002E6D0000}"/>
    <cellStyle name="style1491332291492" xfId="30113" xr:uid="{00000000-0005-0000-0000-00002F6D0000}"/>
    <cellStyle name="style1491332291603" xfId="30114" xr:uid="{00000000-0005-0000-0000-0000306D0000}"/>
    <cellStyle name="style1491332291718" xfId="30115" xr:uid="{00000000-0005-0000-0000-0000316D0000}"/>
    <cellStyle name="style1491332291834" xfId="30116" xr:uid="{00000000-0005-0000-0000-0000326D0000}"/>
    <cellStyle name="style1491332291943" xfId="30119" xr:uid="{00000000-0005-0000-0000-0000336D0000}"/>
    <cellStyle name="style1491332292056" xfId="30120" xr:uid="{00000000-0005-0000-0000-0000346D0000}"/>
    <cellStyle name="style1491332292168" xfId="30121" xr:uid="{00000000-0005-0000-0000-0000356D0000}"/>
    <cellStyle name="style1491332292286" xfId="30122" xr:uid="{00000000-0005-0000-0000-0000366D0000}"/>
    <cellStyle name="style1491332292602" xfId="30126" xr:uid="{00000000-0005-0000-0000-0000376D0000}"/>
    <cellStyle name="style1491332292705" xfId="30127" xr:uid="{00000000-0005-0000-0000-0000386D0000}"/>
    <cellStyle name="style1491332292810" xfId="30128" xr:uid="{00000000-0005-0000-0000-0000396D0000}"/>
    <cellStyle name="style1491332292918" xfId="30129" xr:uid="{00000000-0005-0000-0000-00003A6D0000}"/>
    <cellStyle name="style1491332335625" xfId="30269" xr:uid="{00000000-0005-0000-0000-00003B6D0000}"/>
    <cellStyle name="style1491332335735" xfId="30131" xr:uid="{00000000-0005-0000-0000-00003C6D0000}"/>
    <cellStyle name="style1491332335841" xfId="30132" xr:uid="{00000000-0005-0000-0000-00003D6D0000}"/>
    <cellStyle name="style1491332335938" xfId="30130" xr:uid="{00000000-0005-0000-0000-00003E6D0000}"/>
    <cellStyle name="style1491332336039" xfId="30133" xr:uid="{00000000-0005-0000-0000-00003F6D0000}"/>
    <cellStyle name="style1491332336120" xfId="30134" xr:uid="{00000000-0005-0000-0000-0000406D0000}"/>
    <cellStyle name="style1491332336216" xfId="30139" xr:uid="{00000000-0005-0000-0000-0000416D0000}"/>
    <cellStyle name="style1491332336313" xfId="30140" xr:uid="{00000000-0005-0000-0000-0000426D0000}"/>
    <cellStyle name="style1491332336411" xfId="30270" xr:uid="{00000000-0005-0000-0000-0000436D0000}"/>
    <cellStyle name="style1491332336507" xfId="30136" xr:uid="{00000000-0005-0000-0000-0000446D0000}"/>
    <cellStyle name="style1491332336604" xfId="30137" xr:uid="{00000000-0005-0000-0000-0000456D0000}"/>
    <cellStyle name="style1491332336698" xfId="30135" xr:uid="{00000000-0005-0000-0000-0000466D0000}"/>
    <cellStyle name="style1491332336800" xfId="30138" xr:uid="{00000000-0005-0000-0000-0000476D0000}"/>
    <cellStyle name="style1491332336897" xfId="30141" xr:uid="{00000000-0005-0000-0000-0000486D0000}"/>
    <cellStyle name="style1491332336992" xfId="30142" xr:uid="{00000000-0005-0000-0000-0000496D0000}"/>
    <cellStyle name="style1491332337092" xfId="30143" xr:uid="{00000000-0005-0000-0000-00004A6D0000}"/>
    <cellStyle name="style1491332337203" xfId="30144" xr:uid="{00000000-0005-0000-0000-00004B6D0000}"/>
    <cellStyle name="style1491332337305" xfId="30145" xr:uid="{00000000-0005-0000-0000-00004C6D0000}"/>
    <cellStyle name="style1491332337409" xfId="30151" xr:uid="{00000000-0005-0000-0000-00004D6D0000}"/>
    <cellStyle name="style1491332337513" xfId="30158" xr:uid="{00000000-0005-0000-0000-00004E6D0000}"/>
    <cellStyle name="style1491332337612" xfId="30146" xr:uid="{00000000-0005-0000-0000-00004F6D0000}"/>
    <cellStyle name="style1491332337710" xfId="30152" xr:uid="{00000000-0005-0000-0000-0000506D0000}"/>
    <cellStyle name="style1491332337820" xfId="30157" xr:uid="{00000000-0005-0000-0000-0000516D0000}"/>
    <cellStyle name="style1491332337906" xfId="30159" xr:uid="{00000000-0005-0000-0000-0000526D0000}"/>
    <cellStyle name="style1491332338010" xfId="30147" xr:uid="{00000000-0005-0000-0000-0000536D0000}"/>
    <cellStyle name="style1491332338116" xfId="30148" xr:uid="{00000000-0005-0000-0000-0000546D0000}"/>
    <cellStyle name="style1491332338227" xfId="30149" xr:uid="{00000000-0005-0000-0000-0000556D0000}"/>
    <cellStyle name="style1491332338338" xfId="30150" xr:uid="{00000000-0005-0000-0000-0000566D0000}"/>
    <cellStyle name="style1491332338450" xfId="30153" xr:uid="{00000000-0005-0000-0000-0000576D0000}"/>
    <cellStyle name="style1491332338557" xfId="30154" xr:uid="{00000000-0005-0000-0000-0000586D0000}"/>
    <cellStyle name="style1491332338666" xfId="30155" xr:uid="{00000000-0005-0000-0000-0000596D0000}"/>
    <cellStyle name="style1491332338778" xfId="30156" xr:uid="{00000000-0005-0000-0000-00005A6D0000}"/>
    <cellStyle name="style1491332338951" xfId="30160" xr:uid="{00000000-0005-0000-0000-00005B6D0000}"/>
    <cellStyle name="style1491332339060" xfId="30161" xr:uid="{00000000-0005-0000-0000-00005C6D0000}"/>
    <cellStyle name="style1491332339169" xfId="30162" xr:uid="{00000000-0005-0000-0000-00005D6D0000}"/>
    <cellStyle name="style1491332339281" xfId="30163" xr:uid="{00000000-0005-0000-0000-00005E6D0000}"/>
    <cellStyle name="style1491332446925" xfId="30271" xr:uid="{00000000-0005-0000-0000-00005F6D0000}"/>
    <cellStyle name="style1491332447075" xfId="30272" xr:uid="{00000000-0005-0000-0000-0000606D0000}"/>
    <cellStyle name="style1491332447219" xfId="30273" xr:uid="{00000000-0005-0000-0000-0000616D0000}"/>
    <cellStyle name="style1491332447331" xfId="30274" xr:uid="{00000000-0005-0000-0000-0000626D0000}"/>
    <cellStyle name="style1491332447432" xfId="30275" xr:uid="{00000000-0005-0000-0000-0000636D0000}"/>
    <cellStyle name="style1491332447534" xfId="30276" xr:uid="{00000000-0005-0000-0000-0000646D0000}"/>
    <cellStyle name="style1491332447637" xfId="30277" xr:uid="{00000000-0005-0000-0000-0000656D0000}"/>
    <cellStyle name="style1491332447741" xfId="30278" xr:uid="{00000000-0005-0000-0000-0000666D0000}"/>
    <cellStyle name="style1491332447827" xfId="30279" xr:uid="{00000000-0005-0000-0000-0000676D0000}"/>
    <cellStyle name="style1491332447938" xfId="30280" xr:uid="{00000000-0005-0000-0000-0000686D0000}"/>
    <cellStyle name="style1491332448128" xfId="30281" xr:uid="{00000000-0005-0000-0000-0000696D0000}"/>
    <cellStyle name="style1491332448241" xfId="30282" xr:uid="{00000000-0005-0000-0000-00006A6D0000}"/>
    <cellStyle name="style1491332448327" xfId="30283" xr:uid="{00000000-0005-0000-0000-00006B6D0000}"/>
    <cellStyle name="style1491332448454" xfId="30284" xr:uid="{00000000-0005-0000-0000-00006C6D0000}"/>
    <cellStyle name="style1491332448583" xfId="30285" xr:uid="{00000000-0005-0000-0000-00006D6D0000}"/>
    <cellStyle name="style1491332448688" xfId="30286" xr:uid="{00000000-0005-0000-0000-00006E6D0000}"/>
    <cellStyle name="style1491332448908" xfId="30287" xr:uid="{00000000-0005-0000-0000-00006F6D0000}"/>
    <cellStyle name="style1491332449028" xfId="30288" xr:uid="{00000000-0005-0000-0000-0000706D0000}"/>
    <cellStyle name="style1491332449148" xfId="30289" xr:uid="{00000000-0005-0000-0000-0000716D0000}"/>
    <cellStyle name="style1491332449258" xfId="30290" xr:uid="{00000000-0005-0000-0000-0000726D0000}"/>
    <cellStyle name="style1491332449364" xfId="30291" xr:uid="{00000000-0005-0000-0000-0000736D0000}"/>
    <cellStyle name="style1491332449462" xfId="30292" xr:uid="{00000000-0005-0000-0000-0000746D0000}"/>
    <cellStyle name="style1491332449562" xfId="30293" xr:uid="{00000000-0005-0000-0000-0000756D0000}"/>
    <cellStyle name="style1491332449664" xfId="30294" xr:uid="{00000000-0005-0000-0000-0000766D0000}"/>
    <cellStyle name="style1491332449765" xfId="30295" xr:uid="{00000000-0005-0000-0000-0000776D0000}"/>
    <cellStyle name="style1491332449865" xfId="30296" xr:uid="{00000000-0005-0000-0000-0000786D0000}"/>
    <cellStyle name="style1491332449948" xfId="30297" xr:uid="{00000000-0005-0000-0000-0000796D0000}"/>
    <cellStyle name="style1491332450050" xfId="30298" xr:uid="{00000000-0005-0000-0000-00007A6D0000}"/>
    <cellStyle name="style1491332450156" xfId="30299" xr:uid="{00000000-0005-0000-0000-00007B6D0000}"/>
    <cellStyle name="style1491332450428" xfId="30300" xr:uid="{00000000-0005-0000-0000-00007C6D0000}"/>
    <cellStyle name="style1491332450517" xfId="30301" xr:uid="{00000000-0005-0000-0000-00007D6D0000}"/>
    <cellStyle name="style1491332493129" xfId="30302" xr:uid="{00000000-0005-0000-0000-00007E6D0000}"/>
    <cellStyle name="style1491332493240" xfId="30303" xr:uid="{00000000-0005-0000-0000-00007F6D0000}"/>
    <cellStyle name="style1491332493341" xfId="30304" xr:uid="{00000000-0005-0000-0000-0000806D0000}"/>
    <cellStyle name="style1491332493446" xfId="30305" xr:uid="{00000000-0005-0000-0000-0000816D0000}"/>
    <cellStyle name="style1491332493547" xfId="30306" xr:uid="{00000000-0005-0000-0000-0000826D0000}"/>
    <cellStyle name="style1491332493649" xfId="30307" xr:uid="{00000000-0005-0000-0000-0000836D0000}"/>
    <cellStyle name="style1491332493751" xfId="30308" xr:uid="{00000000-0005-0000-0000-0000846D0000}"/>
    <cellStyle name="style1491332493855" xfId="30309" xr:uid="{00000000-0005-0000-0000-0000856D0000}"/>
    <cellStyle name="style1491332493946" xfId="30310" xr:uid="{00000000-0005-0000-0000-0000866D0000}"/>
    <cellStyle name="style1491332494057" xfId="30311" xr:uid="{00000000-0005-0000-0000-0000876D0000}"/>
    <cellStyle name="style1491332494235" xfId="30312" xr:uid="{00000000-0005-0000-0000-0000886D0000}"/>
    <cellStyle name="style1491332494341" xfId="30313" xr:uid="{00000000-0005-0000-0000-0000896D0000}"/>
    <cellStyle name="style1491332494427" xfId="30314" xr:uid="{00000000-0005-0000-0000-00008A6D0000}"/>
    <cellStyle name="style1491332494558" xfId="30315" xr:uid="{00000000-0005-0000-0000-00008B6D0000}"/>
    <cellStyle name="style1491332494699" xfId="30316" xr:uid="{00000000-0005-0000-0000-00008C6D0000}"/>
    <cellStyle name="style1491332494806" xfId="30317" xr:uid="{00000000-0005-0000-0000-00008D6D0000}"/>
    <cellStyle name="style1491332495058" xfId="30318" xr:uid="{00000000-0005-0000-0000-00008E6D0000}"/>
    <cellStyle name="style1491332495181" xfId="30319" xr:uid="{00000000-0005-0000-0000-00008F6D0000}"/>
    <cellStyle name="style1491332495287" xfId="30320" xr:uid="{00000000-0005-0000-0000-0000906D0000}"/>
    <cellStyle name="style1491332495396" xfId="30321" xr:uid="{00000000-0005-0000-0000-0000916D0000}"/>
    <cellStyle name="style1491332495500" xfId="30322" xr:uid="{00000000-0005-0000-0000-0000926D0000}"/>
    <cellStyle name="style1491332495606" xfId="30323" xr:uid="{00000000-0005-0000-0000-0000936D0000}"/>
    <cellStyle name="style1491332495711" xfId="30324" xr:uid="{00000000-0005-0000-0000-0000946D0000}"/>
    <cellStyle name="style1491332495818" xfId="30325" xr:uid="{00000000-0005-0000-0000-0000956D0000}"/>
    <cellStyle name="style1491332495923" xfId="30326" xr:uid="{00000000-0005-0000-0000-0000966D0000}"/>
    <cellStyle name="style1491332496025" xfId="30327" xr:uid="{00000000-0005-0000-0000-0000976D0000}"/>
    <cellStyle name="style1491332496112" xfId="30328" xr:uid="{00000000-0005-0000-0000-0000986D0000}"/>
    <cellStyle name="style1491332496220" xfId="30329" xr:uid="{00000000-0005-0000-0000-0000996D0000}"/>
    <cellStyle name="style1491332496332" xfId="30330" xr:uid="{00000000-0005-0000-0000-00009A6D0000}"/>
    <cellStyle name="style1491332496654" xfId="30331" xr:uid="{00000000-0005-0000-0000-00009B6D0000}"/>
    <cellStyle name="style1491332496745" xfId="30332" xr:uid="{00000000-0005-0000-0000-00009C6D0000}"/>
    <cellStyle name="style1491332540016" xfId="30333" xr:uid="{00000000-0005-0000-0000-00009D6D0000}"/>
    <cellStyle name="style1491332540137" xfId="30334" xr:uid="{00000000-0005-0000-0000-00009E6D0000}"/>
    <cellStyle name="style1491332540251" xfId="30335" xr:uid="{00000000-0005-0000-0000-00009F6D0000}"/>
    <cellStyle name="style1491332540367" xfId="30336" xr:uid="{00000000-0005-0000-0000-0000A06D0000}"/>
    <cellStyle name="style1491332540485" xfId="30337" xr:uid="{00000000-0005-0000-0000-0000A16D0000}"/>
    <cellStyle name="style1491332540597" xfId="30338" xr:uid="{00000000-0005-0000-0000-0000A26D0000}"/>
    <cellStyle name="style1491332540710" xfId="30339" xr:uid="{00000000-0005-0000-0000-0000A36D0000}"/>
    <cellStyle name="style1491332540821" xfId="30340" xr:uid="{00000000-0005-0000-0000-0000A46D0000}"/>
    <cellStyle name="style1491332540922" xfId="30341" xr:uid="{00000000-0005-0000-0000-0000A56D0000}"/>
    <cellStyle name="style1491332541058" xfId="30342" xr:uid="{00000000-0005-0000-0000-0000A66D0000}"/>
    <cellStyle name="style1491332541263" xfId="30343" xr:uid="{00000000-0005-0000-0000-0000A76D0000}"/>
    <cellStyle name="style1491332541371" xfId="30344" xr:uid="{00000000-0005-0000-0000-0000A86D0000}"/>
    <cellStyle name="style1491332541463" xfId="30345" xr:uid="{00000000-0005-0000-0000-0000A96D0000}"/>
    <cellStyle name="style1491332541610" xfId="30346" xr:uid="{00000000-0005-0000-0000-0000AA6D0000}"/>
    <cellStyle name="style1491332541761" xfId="30347" xr:uid="{00000000-0005-0000-0000-0000AB6D0000}"/>
    <cellStyle name="style1491332541876" xfId="30348" xr:uid="{00000000-0005-0000-0000-0000AC6D0000}"/>
    <cellStyle name="style1491332542173" xfId="30349" xr:uid="{00000000-0005-0000-0000-0000AD6D0000}"/>
    <cellStyle name="style1491332542298" xfId="30350" xr:uid="{00000000-0005-0000-0000-0000AE6D0000}"/>
    <cellStyle name="style1491332542407" xfId="30351" xr:uid="{00000000-0005-0000-0000-0000AF6D0000}"/>
    <cellStyle name="style1491332542513" xfId="30352" xr:uid="{00000000-0005-0000-0000-0000B06D0000}"/>
    <cellStyle name="style1491332542638" xfId="30353" xr:uid="{00000000-0005-0000-0000-0000B16D0000}"/>
    <cellStyle name="style1491332542748" xfId="30354" xr:uid="{00000000-0005-0000-0000-0000B26D0000}"/>
    <cellStyle name="style1491332542855" xfId="30355" xr:uid="{00000000-0005-0000-0000-0000B36D0000}"/>
    <cellStyle name="style1491332542960" xfId="30356" xr:uid="{00000000-0005-0000-0000-0000B46D0000}"/>
    <cellStyle name="style1491332543068" xfId="30357" xr:uid="{00000000-0005-0000-0000-0000B56D0000}"/>
    <cellStyle name="style1491332543182" xfId="30358" xr:uid="{00000000-0005-0000-0000-0000B66D0000}"/>
    <cellStyle name="style1491332543267" xfId="30359" xr:uid="{00000000-0005-0000-0000-0000B76D0000}"/>
    <cellStyle name="style1491332543375" xfId="30360" xr:uid="{00000000-0005-0000-0000-0000B86D0000}"/>
    <cellStyle name="style1491332543478" xfId="30361" xr:uid="{00000000-0005-0000-0000-0000B96D0000}"/>
    <cellStyle name="style1491332543796" xfId="30362" xr:uid="{00000000-0005-0000-0000-0000BA6D0000}"/>
    <cellStyle name="style1491332543890" xfId="30363" xr:uid="{00000000-0005-0000-0000-0000BB6D0000}"/>
    <cellStyle name="style1491332592364" xfId="30364" xr:uid="{00000000-0005-0000-0000-0000BC6D0000}"/>
    <cellStyle name="style1491332592481" xfId="30365" xr:uid="{00000000-0005-0000-0000-0000BD6D0000}"/>
    <cellStyle name="style1491332592582" xfId="30366" xr:uid="{00000000-0005-0000-0000-0000BE6D0000}"/>
    <cellStyle name="style1491332592685" xfId="30367" xr:uid="{00000000-0005-0000-0000-0000BF6D0000}"/>
    <cellStyle name="style1491332592785" xfId="30368" xr:uid="{00000000-0005-0000-0000-0000C06D0000}"/>
    <cellStyle name="style1491332592890" xfId="30369" xr:uid="{00000000-0005-0000-0000-0000C16D0000}"/>
    <cellStyle name="style1491332592993" xfId="30370" xr:uid="{00000000-0005-0000-0000-0000C26D0000}"/>
    <cellStyle name="style1491332593091" xfId="30371" xr:uid="{00000000-0005-0000-0000-0000C36D0000}"/>
    <cellStyle name="style1491332593204" xfId="30372" xr:uid="{00000000-0005-0000-0000-0000C46D0000}"/>
    <cellStyle name="style1491332593306" xfId="30373" xr:uid="{00000000-0005-0000-0000-0000C56D0000}"/>
    <cellStyle name="style1491332593407" xfId="30374" xr:uid="{00000000-0005-0000-0000-0000C66D0000}"/>
    <cellStyle name="style1491332593511" xfId="30375" xr:uid="{00000000-0005-0000-0000-0000C76D0000}"/>
    <cellStyle name="style1491332593622" xfId="30376" xr:uid="{00000000-0005-0000-0000-0000C86D0000}"/>
    <cellStyle name="style1491332593723" xfId="30377" xr:uid="{00000000-0005-0000-0000-0000C96D0000}"/>
    <cellStyle name="style1491332593831" xfId="30378" xr:uid="{00000000-0005-0000-0000-0000CA6D0000}"/>
    <cellStyle name="style1491332593933" xfId="30379" xr:uid="{00000000-0005-0000-0000-0000CB6D0000}"/>
    <cellStyle name="style1491332594037" xfId="30380" xr:uid="{00000000-0005-0000-0000-0000CC6D0000}"/>
    <cellStyle name="style1491332594151" xfId="30381" xr:uid="{00000000-0005-0000-0000-0000CD6D0000}"/>
    <cellStyle name="style1491332594253" xfId="30382" xr:uid="{00000000-0005-0000-0000-0000CE6D0000}"/>
    <cellStyle name="style1491332594358" xfId="30383" xr:uid="{00000000-0005-0000-0000-0000CF6D0000}"/>
    <cellStyle name="style1491332594471" xfId="30384" xr:uid="{00000000-0005-0000-0000-0000D06D0000}"/>
    <cellStyle name="style1491332594581" xfId="30385" xr:uid="{00000000-0005-0000-0000-0000D16D0000}"/>
    <cellStyle name="style1491332594694" xfId="30386" xr:uid="{00000000-0005-0000-0000-0000D26D0000}"/>
    <cellStyle name="style1491332594805" xfId="30387" xr:uid="{00000000-0005-0000-0000-0000D36D0000}"/>
    <cellStyle name="style1491332594914" xfId="30388" xr:uid="{00000000-0005-0000-0000-0000D46D0000}"/>
    <cellStyle name="style1491332595024" xfId="30389" xr:uid="{00000000-0005-0000-0000-0000D56D0000}"/>
    <cellStyle name="style1491332595166" xfId="30390" xr:uid="{00000000-0005-0000-0000-0000D66D0000}"/>
    <cellStyle name="style1491332595311" xfId="30391" xr:uid="{00000000-0005-0000-0000-0000D76D0000}"/>
    <cellStyle name="style1491332595421" xfId="30392" xr:uid="{00000000-0005-0000-0000-0000D86D0000}"/>
    <cellStyle name="style1491332595530" xfId="30393" xr:uid="{00000000-0005-0000-0000-0000D96D0000}"/>
    <cellStyle name="style1491332595645" xfId="30394" xr:uid="{00000000-0005-0000-0000-0000DA6D0000}"/>
    <cellStyle name="style1491332638032" xfId="30395" xr:uid="{00000000-0005-0000-0000-0000DB6D0000}"/>
    <cellStyle name="style1491332638158" xfId="30396" xr:uid="{00000000-0005-0000-0000-0000DC6D0000}"/>
    <cellStyle name="style1491332638269" xfId="30397" xr:uid="{00000000-0005-0000-0000-0000DD6D0000}"/>
    <cellStyle name="style1491332638378" xfId="30398" xr:uid="{00000000-0005-0000-0000-0000DE6D0000}"/>
    <cellStyle name="style1491332638494" xfId="30399" xr:uid="{00000000-0005-0000-0000-0000DF6D0000}"/>
    <cellStyle name="style1491332638601" xfId="30400" xr:uid="{00000000-0005-0000-0000-0000E06D0000}"/>
    <cellStyle name="style1491332638709" xfId="30401" xr:uid="{00000000-0005-0000-0000-0000E16D0000}"/>
    <cellStyle name="style1491332638820" xfId="30402" xr:uid="{00000000-0005-0000-0000-0000E26D0000}"/>
    <cellStyle name="style1491332638935" xfId="30403" xr:uid="{00000000-0005-0000-0000-0000E36D0000}"/>
    <cellStyle name="style1491332639042" xfId="30404" xr:uid="{00000000-0005-0000-0000-0000E46D0000}"/>
    <cellStyle name="style1491332639170" xfId="30405" xr:uid="{00000000-0005-0000-0000-0000E56D0000}"/>
    <cellStyle name="style1491332639282" xfId="30406" xr:uid="{00000000-0005-0000-0000-0000E66D0000}"/>
    <cellStyle name="style1491332639402" xfId="30407" xr:uid="{00000000-0005-0000-0000-0000E76D0000}"/>
    <cellStyle name="style1491332639516" xfId="30408" xr:uid="{00000000-0005-0000-0000-0000E86D0000}"/>
    <cellStyle name="style1491332639635" xfId="30409" xr:uid="{00000000-0005-0000-0000-0000E96D0000}"/>
    <cellStyle name="style1491332639750" xfId="30410" xr:uid="{00000000-0005-0000-0000-0000EA6D0000}"/>
    <cellStyle name="style1491332639862" xfId="30411" xr:uid="{00000000-0005-0000-0000-0000EB6D0000}"/>
    <cellStyle name="style1491332639981" xfId="30412" xr:uid="{00000000-0005-0000-0000-0000EC6D0000}"/>
    <cellStyle name="style1491332640102" xfId="30413" xr:uid="{00000000-0005-0000-0000-0000ED6D0000}"/>
    <cellStyle name="style1491332640221" xfId="30414" xr:uid="{00000000-0005-0000-0000-0000EE6D0000}"/>
    <cellStyle name="style1491332640327" xfId="30415" xr:uid="{00000000-0005-0000-0000-0000EF6D0000}"/>
    <cellStyle name="style1491332640439" xfId="30416" xr:uid="{00000000-0005-0000-0000-0000F06D0000}"/>
    <cellStyle name="style1491332640552" xfId="30417" xr:uid="{00000000-0005-0000-0000-0000F16D0000}"/>
    <cellStyle name="style1491332640666" xfId="30418" xr:uid="{00000000-0005-0000-0000-0000F26D0000}"/>
    <cellStyle name="style1491332640774" xfId="30419" xr:uid="{00000000-0005-0000-0000-0000F36D0000}"/>
    <cellStyle name="style1491332640887" xfId="30420" xr:uid="{00000000-0005-0000-0000-0000F46D0000}"/>
    <cellStyle name="style1491332641004" xfId="30421" xr:uid="{00000000-0005-0000-0000-0000F56D0000}"/>
    <cellStyle name="style1491332641219" xfId="30422" xr:uid="{00000000-0005-0000-0000-0000F66D0000}"/>
    <cellStyle name="style1491332641325" xfId="30423" xr:uid="{00000000-0005-0000-0000-0000F76D0000}"/>
    <cellStyle name="style1491332641436" xfId="30424" xr:uid="{00000000-0005-0000-0000-0000F86D0000}"/>
    <cellStyle name="style1491332641549" xfId="30425" xr:uid="{00000000-0005-0000-0000-0000F96D0000}"/>
    <cellStyle name="style1491332641689" xfId="30426" xr:uid="{00000000-0005-0000-0000-0000FA6D0000}"/>
    <cellStyle name="style1491332641783" xfId="30427" xr:uid="{00000000-0005-0000-0000-0000FB6D0000}"/>
    <cellStyle name="style1491332641873" xfId="30428" xr:uid="{00000000-0005-0000-0000-0000FC6D0000}"/>
    <cellStyle name="style1491332641972" xfId="30429" xr:uid="{00000000-0005-0000-0000-0000FD6D0000}"/>
    <cellStyle name="style1491332642067" xfId="30430" xr:uid="{00000000-0005-0000-0000-0000FE6D0000}"/>
    <cellStyle name="style1491332642159" xfId="30431" xr:uid="{00000000-0005-0000-0000-0000FF6D0000}"/>
    <cellStyle name="style1491332642245" xfId="30432" xr:uid="{00000000-0005-0000-0000-0000006E0000}"/>
    <cellStyle name="style1491332642330" xfId="30433" xr:uid="{00000000-0005-0000-0000-0000016E0000}"/>
    <cellStyle name="style1491332642487" xfId="30434" xr:uid="{00000000-0005-0000-0000-0000026E0000}"/>
    <cellStyle name="style1491332642572" xfId="30435" xr:uid="{00000000-0005-0000-0000-0000036E0000}"/>
    <cellStyle name="style1491332642657" xfId="30436" xr:uid="{00000000-0005-0000-0000-0000046E0000}"/>
    <cellStyle name="style1491332642746" xfId="30437" xr:uid="{00000000-0005-0000-0000-0000056E0000}"/>
    <cellStyle name="style1491332685377" xfId="30438" xr:uid="{00000000-0005-0000-0000-0000066E0000}"/>
    <cellStyle name="style1491332685489" xfId="30439" xr:uid="{00000000-0005-0000-0000-0000076E0000}"/>
    <cellStyle name="style1491332685591" xfId="30440" xr:uid="{00000000-0005-0000-0000-0000086E0000}"/>
    <cellStyle name="style1491332685701" xfId="30441" xr:uid="{00000000-0005-0000-0000-0000096E0000}"/>
    <cellStyle name="style1491332685804" xfId="30442" xr:uid="{00000000-0005-0000-0000-00000A6E0000}"/>
    <cellStyle name="style1491332685900" xfId="30443" xr:uid="{00000000-0005-0000-0000-00000B6E0000}"/>
    <cellStyle name="style1491332686009" xfId="30444" xr:uid="{00000000-0005-0000-0000-00000C6E0000}"/>
    <cellStyle name="style1491332686115" xfId="30445" xr:uid="{00000000-0005-0000-0000-00000D6E0000}"/>
    <cellStyle name="style1491332686227" xfId="30446" xr:uid="{00000000-0005-0000-0000-00000E6E0000}"/>
    <cellStyle name="style1491332686325" xfId="30447" xr:uid="{00000000-0005-0000-0000-00000F6E0000}"/>
    <cellStyle name="style1491332686419" xfId="30448" xr:uid="{00000000-0005-0000-0000-0000106E0000}"/>
    <cellStyle name="style1491332686516" xfId="30449" xr:uid="{00000000-0005-0000-0000-0000116E0000}"/>
    <cellStyle name="style1491332686621" xfId="30450" xr:uid="{00000000-0005-0000-0000-0000126E0000}"/>
    <cellStyle name="style1491332686727" xfId="30451" xr:uid="{00000000-0005-0000-0000-0000136E0000}"/>
    <cellStyle name="style1491332686849" xfId="30452" xr:uid="{00000000-0005-0000-0000-0000146E0000}"/>
    <cellStyle name="style1491332686964" xfId="30453" xr:uid="{00000000-0005-0000-0000-0000156E0000}"/>
    <cellStyle name="style1491332687076" xfId="30454" xr:uid="{00000000-0005-0000-0000-0000166E0000}"/>
    <cellStyle name="style1491332687194" xfId="30455" xr:uid="{00000000-0005-0000-0000-0000176E0000}"/>
    <cellStyle name="style1491332687300" xfId="30456" xr:uid="{00000000-0005-0000-0000-0000186E0000}"/>
    <cellStyle name="style1491332687412" xfId="30457" xr:uid="{00000000-0005-0000-0000-0000196E0000}"/>
    <cellStyle name="style1491332687524" xfId="30458" xr:uid="{00000000-0005-0000-0000-00001A6E0000}"/>
    <cellStyle name="style1491332687637" xfId="30459" xr:uid="{00000000-0005-0000-0000-00001B6E0000}"/>
    <cellStyle name="style1491332687750" xfId="30460" xr:uid="{00000000-0005-0000-0000-00001C6E0000}"/>
    <cellStyle name="style1491332687865" xfId="30461" xr:uid="{00000000-0005-0000-0000-00001D6E0000}"/>
    <cellStyle name="style1491332687975" xfId="30462" xr:uid="{00000000-0005-0000-0000-00001E6E0000}"/>
    <cellStyle name="style1491332688086" xfId="30463" xr:uid="{00000000-0005-0000-0000-00001F6E0000}"/>
    <cellStyle name="style1491332688214" xfId="30464" xr:uid="{00000000-0005-0000-0000-0000206E0000}"/>
    <cellStyle name="style1491332688348" xfId="30465" xr:uid="{00000000-0005-0000-0000-0000216E0000}"/>
    <cellStyle name="style1491332688460" xfId="30466" xr:uid="{00000000-0005-0000-0000-0000226E0000}"/>
    <cellStyle name="style1491332688572" xfId="30467" xr:uid="{00000000-0005-0000-0000-0000236E0000}"/>
    <cellStyle name="style1491332688686" xfId="30468" xr:uid="{00000000-0005-0000-0000-0000246E0000}"/>
    <cellStyle name="style1491332731887" xfId="30469" xr:uid="{00000000-0005-0000-0000-0000256E0000}"/>
    <cellStyle name="style1491332732010" xfId="30470" xr:uid="{00000000-0005-0000-0000-0000266E0000}"/>
    <cellStyle name="style1491332732138" xfId="30471" xr:uid="{00000000-0005-0000-0000-0000276E0000}"/>
    <cellStyle name="style1491332732285" xfId="30472" xr:uid="{00000000-0005-0000-0000-0000286E0000}"/>
    <cellStyle name="style1491332732424" xfId="30473" xr:uid="{00000000-0005-0000-0000-0000296E0000}"/>
    <cellStyle name="style1491332732555" xfId="30474" xr:uid="{00000000-0005-0000-0000-00002A6E0000}"/>
    <cellStyle name="style1491332732690" xfId="30475" xr:uid="{00000000-0005-0000-0000-00002B6E0000}"/>
    <cellStyle name="style1491332732826" xfId="30476" xr:uid="{00000000-0005-0000-0000-00002C6E0000}"/>
    <cellStyle name="style1491332732968" xfId="30477" xr:uid="{00000000-0005-0000-0000-00002D6E0000}"/>
    <cellStyle name="style1491332733102" xfId="30478" xr:uid="{00000000-0005-0000-0000-00002E6E0000}"/>
    <cellStyle name="style1491332733255" xfId="30479" xr:uid="{00000000-0005-0000-0000-00002F6E0000}"/>
    <cellStyle name="style1491332733391" xfId="30480" xr:uid="{00000000-0005-0000-0000-0000306E0000}"/>
    <cellStyle name="style1491332733532" xfId="30481" xr:uid="{00000000-0005-0000-0000-0000316E0000}"/>
    <cellStyle name="style1491332733665" xfId="30482" xr:uid="{00000000-0005-0000-0000-0000326E0000}"/>
    <cellStyle name="style1491332733811" xfId="30483" xr:uid="{00000000-0005-0000-0000-0000336E0000}"/>
    <cellStyle name="style1491332733947" xfId="30484" xr:uid="{00000000-0005-0000-0000-0000346E0000}"/>
    <cellStyle name="style1491332734101" xfId="30485" xr:uid="{00000000-0005-0000-0000-0000356E0000}"/>
    <cellStyle name="style1491332734258" xfId="30486" xr:uid="{00000000-0005-0000-0000-0000366E0000}"/>
    <cellStyle name="style1491332734383" xfId="30487" xr:uid="{00000000-0005-0000-0000-0000376E0000}"/>
    <cellStyle name="style1491332734506" xfId="30488" xr:uid="{00000000-0005-0000-0000-0000386E0000}"/>
    <cellStyle name="style1491332734616" xfId="30489" xr:uid="{00000000-0005-0000-0000-0000396E0000}"/>
    <cellStyle name="style1491332734719" xfId="30490" xr:uid="{00000000-0005-0000-0000-00003A6E0000}"/>
    <cellStyle name="style1491332734822" xfId="30491" xr:uid="{00000000-0005-0000-0000-00003B6E0000}"/>
    <cellStyle name="style1491332734925" xfId="30492" xr:uid="{00000000-0005-0000-0000-00003C6E0000}"/>
    <cellStyle name="style1491332735030" xfId="30493" xr:uid="{00000000-0005-0000-0000-00003D6E0000}"/>
    <cellStyle name="style1491332735141" xfId="30494" xr:uid="{00000000-0005-0000-0000-00003E6E0000}"/>
    <cellStyle name="style1491332735248" xfId="30495" xr:uid="{00000000-0005-0000-0000-00003F6E0000}"/>
    <cellStyle name="style1491332735389" xfId="30496" xr:uid="{00000000-0005-0000-0000-0000406E0000}"/>
    <cellStyle name="style1491332735492" xfId="30497" xr:uid="{00000000-0005-0000-0000-0000416E0000}"/>
    <cellStyle name="style1491332735595" xfId="30498" xr:uid="{00000000-0005-0000-0000-0000426E0000}"/>
    <cellStyle name="style1491332735699" xfId="30499" xr:uid="{00000000-0005-0000-0000-0000436E0000}"/>
    <cellStyle name="style1491332735838" xfId="30500" xr:uid="{00000000-0005-0000-0000-0000446E0000}"/>
    <cellStyle name="style1491332735922" xfId="30501" xr:uid="{00000000-0005-0000-0000-0000456E0000}"/>
    <cellStyle name="style1491332736008" xfId="30502" xr:uid="{00000000-0005-0000-0000-0000466E0000}"/>
    <cellStyle name="style1491332736104" xfId="30503" xr:uid="{00000000-0005-0000-0000-0000476E0000}"/>
    <cellStyle name="style1491332736198" xfId="30504" xr:uid="{00000000-0005-0000-0000-0000486E0000}"/>
    <cellStyle name="style1491332736283" xfId="30505" xr:uid="{00000000-0005-0000-0000-0000496E0000}"/>
    <cellStyle name="style1491332736372" xfId="30506" xr:uid="{00000000-0005-0000-0000-00004A6E0000}"/>
    <cellStyle name="style1491332736462" xfId="30507" xr:uid="{00000000-0005-0000-0000-00004B6E0000}"/>
    <cellStyle name="style1491332736587" xfId="30508" xr:uid="{00000000-0005-0000-0000-00004C6E0000}"/>
    <cellStyle name="style1491332736672" xfId="30509" xr:uid="{00000000-0005-0000-0000-00004D6E0000}"/>
    <cellStyle name="style1491332736760" xfId="30510" xr:uid="{00000000-0005-0000-0000-00004E6E0000}"/>
    <cellStyle name="style1491332736848" xfId="30511" xr:uid="{00000000-0005-0000-0000-00004F6E0000}"/>
    <cellStyle name="style1491332779754" xfId="30512" xr:uid="{00000000-0005-0000-0000-0000506E0000}"/>
    <cellStyle name="style1491332779878" xfId="30513" xr:uid="{00000000-0005-0000-0000-0000516E0000}"/>
    <cellStyle name="style1491332779990" xfId="30514" xr:uid="{00000000-0005-0000-0000-0000526E0000}"/>
    <cellStyle name="style1491332780108" xfId="30515" xr:uid="{00000000-0005-0000-0000-0000536E0000}"/>
    <cellStyle name="style1491332780222" xfId="30516" xr:uid="{00000000-0005-0000-0000-0000546E0000}"/>
    <cellStyle name="style1491332780330" xfId="30517" xr:uid="{00000000-0005-0000-0000-0000556E0000}"/>
    <cellStyle name="style1491332780439" xfId="30518" xr:uid="{00000000-0005-0000-0000-0000566E0000}"/>
    <cellStyle name="style1491332780552" xfId="30519" xr:uid="{00000000-0005-0000-0000-0000576E0000}"/>
    <cellStyle name="style1491332780665" xfId="30520" xr:uid="{00000000-0005-0000-0000-0000586E0000}"/>
    <cellStyle name="style1491332780776" xfId="30521" xr:uid="{00000000-0005-0000-0000-0000596E0000}"/>
    <cellStyle name="style1491332780890" xfId="30522" xr:uid="{00000000-0005-0000-0000-00005A6E0000}"/>
    <cellStyle name="style1491332781003" xfId="30523" xr:uid="{00000000-0005-0000-0000-00005B6E0000}"/>
    <cellStyle name="style1491332781124" xfId="30524" xr:uid="{00000000-0005-0000-0000-00005C6E0000}"/>
    <cellStyle name="style1491332781237" xfId="30525" xr:uid="{00000000-0005-0000-0000-00005D6E0000}"/>
    <cellStyle name="style1491332781356" xfId="30526" xr:uid="{00000000-0005-0000-0000-00005E6E0000}"/>
    <cellStyle name="style1491332781464" xfId="30527" xr:uid="{00000000-0005-0000-0000-00005F6E0000}"/>
    <cellStyle name="style1491332781573" xfId="30528" xr:uid="{00000000-0005-0000-0000-0000606E0000}"/>
    <cellStyle name="style1491332781683" xfId="30529" xr:uid="{00000000-0005-0000-0000-0000616E0000}"/>
    <cellStyle name="style1491332781795" xfId="30530" xr:uid="{00000000-0005-0000-0000-0000626E0000}"/>
    <cellStyle name="style1491332781905" xfId="30531" xr:uid="{00000000-0005-0000-0000-0000636E0000}"/>
    <cellStyle name="style1491332782018" xfId="30532" xr:uid="{00000000-0005-0000-0000-0000646E0000}"/>
    <cellStyle name="style1491332782135" xfId="30533" xr:uid="{00000000-0005-0000-0000-0000656E0000}"/>
    <cellStyle name="style1491332782248" xfId="30534" xr:uid="{00000000-0005-0000-0000-0000666E0000}"/>
    <cellStyle name="style1491332782358" xfId="30535" xr:uid="{00000000-0005-0000-0000-0000676E0000}"/>
    <cellStyle name="style1491332782463" xfId="30536" xr:uid="{00000000-0005-0000-0000-0000686E0000}"/>
    <cellStyle name="style1491332782576" xfId="30537" xr:uid="{00000000-0005-0000-0000-0000696E0000}"/>
    <cellStyle name="style1491332782692" xfId="30538" xr:uid="{00000000-0005-0000-0000-00006A6E0000}"/>
    <cellStyle name="style1491332782807" xfId="30539" xr:uid="{00000000-0005-0000-0000-00006B6E0000}"/>
    <cellStyle name="style1491332782915" xfId="30540" xr:uid="{00000000-0005-0000-0000-00006C6E0000}"/>
    <cellStyle name="style1491332783028" xfId="30541" xr:uid="{00000000-0005-0000-0000-00006D6E0000}"/>
    <cellStyle name="style1491332783146" xfId="30542" xr:uid="{00000000-0005-0000-0000-00006E6E0000}"/>
    <cellStyle name="style1491332783273" xfId="30543" xr:uid="{00000000-0005-0000-0000-00006F6E0000}"/>
    <cellStyle name="style1491332783368" xfId="30544" xr:uid="{00000000-0005-0000-0000-0000706E0000}"/>
    <cellStyle name="style1491332783458" xfId="30545" xr:uid="{00000000-0005-0000-0000-0000716E0000}"/>
    <cellStyle name="style1491332783553" xfId="30546" xr:uid="{00000000-0005-0000-0000-0000726E0000}"/>
    <cellStyle name="style1491332783644" xfId="30547" xr:uid="{00000000-0005-0000-0000-0000736E0000}"/>
    <cellStyle name="style1491332783737" xfId="30548" xr:uid="{00000000-0005-0000-0000-0000746E0000}"/>
    <cellStyle name="style1491332783827" xfId="30549" xr:uid="{00000000-0005-0000-0000-0000756E0000}"/>
    <cellStyle name="style1491332783923" xfId="30550" xr:uid="{00000000-0005-0000-0000-0000766E0000}"/>
    <cellStyle name="style1491332784015" xfId="30551" xr:uid="{00000000-0005-0000-0000-0000776E0000}"/>
    <cellStyle name="style1491332784112" xfId="30552" xr:uid="{00000000-0005-0000-0000-0000786E0000}"/>
    <cellStyle name="style1491332784204" xfId="30553" xr:uid="{00000000-0005-0000-0000-0000796E0000}"/>
    <cellStyle name="style1491332784301" xfId="30554" xr:uid="{00000000-0005-0000-0000-00007A6E0000}"/>
    <cellStyle name="style1491332827090" xfId="30555" xr:uid="{00000000-0005-0000-0000-00007B6E0000}"/>
    <cellStyle name="style1491332827221" xfId="30556" xr:uid="{00000000-0005-0000-0000-00007C6E0000}"/>
    <cellStyle name="style1491332827334" xfId="30557" xr:uid="{00000000-0005-0000-0000-00007D6E0000}"/>
    <cellStyle name="style1491332827436" xfId="30558" xr:uid="{00000000-0005-0000-0000-00007E6E0000}"/>
    <cellStyle name="style1491332827538" xfId="30559" xr:uid="{00000000-0005-0000-0000-00007F6E0000}"/>
    <cellStyle name="style1491332827641" xfId="30560" xr:uid="{00000000-0005-0000-0000-0000806E0000}"/>
    <cellStyle name="style1491332827743" xfId="30561" xr:uid="{00000000-0005-0000-0000-0000816E0000}"/>
    <cellStyle name="style1491332827845" xfId="30562" xr:uid="{00000000-0005-0000-0000-0000826E0000}"/>
    <cellStyle name="style1491332827955" xfId="30563" xr:uid="{00000000-0005-0000-0000-0000836E0000}"/>
    <cellStyle name="style1491332828058" xfId="30564" xr:uid="{00000000-0005-0000-0000-0000846E0000}"/>
    <cellStyle name="style1491332828178" xfId="30565" xr:uid="{00000000-0005-0000-0000-0000856E0000}"/>
    <cellStyle name="style1491332828280" xfId="30566" xr:uid="{00000000-0005-0000-0000-0000866E0000}"/>
    <cellStyle name="style1491332828382" xfId="30567" xr:uid="{00000000-0005-0000-0000-0000876E0000}"/>
    <cellStyle name="style1491332828482" xfId="30568" xr:uid="{00000000-0005-0000-0000-0000886E0000}"/>
    <cellStyle name="style1491332828584" xfId="30569" xr:uid="{00000000-0005-0000-0000-0000896E0000}"/>
    <cellStyle name="style1491332828682" xfId="30570" xr:uid="{00000000-0005-0000-0000-00008A6E0000}"/>
    <cellStyle name="style1491332828781" xfId="30571" xr:uid="{00000000-0005-0000-0000-00008B6E0000}"/>
    <cellStyle name="style1491332828880" xfId="30572" xr:uid="{00000000-0005-0000-0000-00008C6E0000}"/>
    <cellStyle name="style1491332828978" xfId="30573" xr:uid="{00000000-0005-0000-0000-00008D6E0000}"/>
    <cellStyle name="style1491332829081" xfId="30574" xr:uid="{00000000-0005-0000-0000-00008E6E0000}"/>
    <cellStyle name="style1491332874056" xfId="30575" xr:uid="{00000000-0005-0000-0000-00008F6E0000}"/>
    <cellStyle name="style1491332874208" xfId="30576" xr:uid="{00000000-0005-0000-0000-0000906E0000}"/>
    <cellStyle name="style1491332874345" xfId="30577" xr:uid="{00000000-0005-0000-0000-0000916E0000}"/>
    <cellStyle name="style1491332874575" xfId="30578" xr:uid="{00000000-0005-0000-0000-0000926E0000}"/>
    <cellStyle name="style1491332874686" xfId="30579" xr:uid="{00000000-0005-0000-0000-0000936E0000}"/>
    <cellStyle name="style1491332874778" xfId="30580" xr:uid="{00000000-0005-0000-0000-0000946E0000}"/>
    <cellStyle name="style1491332874869" xfId="30581" xr:uid="{00000000-0005-0000-0000-0000956E0000}"/>
    <cellStyle name="style1491332874977" xfId="30582" xr:uid="{00000000-0005-0000-0000-0000966E0000}"/>
    <cellStyle name="style1491332875085" xfId="30583" xr:uid="{00000000-0005-0000-0000-0000976E0000}"/>
    <cellStyle name="style1491332875200" xfId="30584" xr:uid="{00000000-0005-0000-0000-0000986E0000}"/>
    <cellStyle name="style1491332875310" xfId="30585" xr:uid="{00000000-0005-0000-0000-0000996E0000}"/>
    <cellStyle name="style1491332875421" xfId="30586" xr:uid="{00000000-0005-0000-0000-00009A6E0000}"/>
    <cellStyle name="style1491332875536" xfId="30587" xr:uid="{00000000-0005-0000-0000-00009B6E0000}"/>
    <cellStyle name="style1491332875644" xfId="30588" xr:uid="{00000000-0005-0000-0000-00009C6E0000}"/>
    <cellStyle name="style1491332875751" xfId="30589" xr:uid="{00000000-0005-0000-0000-00009D6E0000}"/>
    <cellStyle name="style1491332875865" xfId="30590" xr:uid="{00000000-0005-0000-0000-00009E6E0000}"/>
    <cellStyle name="style1491332875978" xfId="30591" xr:uid="{00000000-0005-0000-0000-00009F6E0000}"/>
    <cellStyle name="style1491332876088" xfId="30592" xr:uid="{00000000-0005-0000-0000-0000A06E0000}"/>
    <cellStyle name="style1491332876208" xfId="30593" xr:uid="{00000000-0005-0000-0000-0000A16E0000}"/>
    <cellStyle name="style1491332876317" xfId="30594" xr:uid="{00000000-0005-0000-0000-0000A26E0000}"/>
    <cellStyle name="style1491332876439" xfId="30595" xr:uid="{00000000-0005-0000-0000-0000A36E0000}"/>
    <cellStyle name="style1491332876550" xfId="30596" xr:uid="{00000000-0005-0000-0000-0000A46E0000}"/>
    <cellStyle name="style1491332876665" xfId="30597" xr:uid="{00000000-0005-0000-0000-0000A56E0000}"/>
    <cellStyle name="style1491332876753" xfId="30598" xr:uid="{00000000-0005-0000-0000-0000A66E0000}"/>
    <cellStyle name="style1491332876858" xfId="30599" xr:uid="{00000000-0005-0000-0000-0000A76E0000}"/>
    <cellStyle name="style1491332876959" xfId="30600" xr:uid="{00000000-0005-0000-0000-0000A86E0000}"/>
    <cellStyle name="style1491332877060" xfId="30601" xr:uid="{00000000-0005-0000-0000-0000A96E0000}"/>
    <cellStyle name="style1491332877167" xfId="30602" xr:uid="{00000000-0005-0000-0000-0000AA6E0000}"/>
    <cellStyle name="style1491332877266" xfId="30603" xr:uid="{00000000-0005-0000-0000-0000AB6E0000}"/>
    <cellStyle name="style1491332877365" xfId="30604" xr:uid="{00000000-0005-0000-0000-0000AC6E0000}"/>
    <cellStyle name="style1491332877466" xfId="30605" xr:uid="{00000000-0005-0000-0000-0000AD6E0000}"/>
    <cellStyle name="style1491332877568" xfId="30606" xr:uid="{00000000-0005-0000-0000-0000AE6E0000}"/>
    <cellStyle name="style1491332877696" xfId="30607" xr:uid="{00000000-0005-0000-0000-0000AF6E0000}"/>
    <cellStyle name="style1491332877798" xfId="30608" xr:uid="{00000000-0005-0000-0000-0000B06E0000}"/>
    <cellStyle name="style1491332877898" xfId="30609" xr:uid="{00000000-0005-0000-0000-0000B16E0000}"/>
    <cellStyle name="style1491332878003" xfId="30610" xr:uid="{00000000-0005-0000-0000-0000B26E0000}"/>
    <cellStyle name="style1491332920498" xfId="30611" xr:uid="{00000000-0005-0000-0000-0000B36E0000}"/>
    <cellStyle name="style1491332920610" xfId="30612" xr:uid="{00000000-0005-0000-0000-0000B46E0000}"/>
    <cellStyle name="style1491332920714" xfId="30613" xr:uid="{00000000-0005-0000-0000-0000B56E0000}"/>
    <cellStyle name="style1491332920821" xfId="30614" xr:uid="{00000000-0005-0000-0000-0000B66E0000}"/>
    <cellStyle name="style1491332920926" xfId="30615" xr:uid="{00000000-0005-0000-0000-0000B76E0000}"/>
    <cellStyle name="style1491332921010" xfId="30616" xr:uid="{00000000-0005-0000-0000-0000B86E0000}"/>
    <cellStyle name="style1491332921095" xfId="30617" xr:uid="{00000000-0005-0000-0000-0000B96E0000}"/>
    <cellStyle name="style1491332921200" xfId="30618" xr:uid="{00000000-0005-0000-0000-0000BA6E0000}"/>
    <cellStyle name="style1491332921303" xfId="30619" xr:uid="{00000000-0005-0000-0000-0000BB6E0000}"/>
    <cellStyle name="style1491332921412" xfId="30620" xr:uid="{00000000-0005-0000-0000-0000BC6E0000}"/>
    <cellStyle name="style1491332921511" xfId="30621" xr:uid="{00000000-0005-0000-0000-0000BD6E0000}"/>
    <cellStyle name="style1491332921612" xfId="30622" xr:uid="{00000000-0005-0000-0000-0000BE6E0000}"/>
    <cellStyle name="style1491332921715" xfId="30623" xr:uid="{00000000-0005-0000-0000-0000BF6E0000}"/>
    <cellStyle name="style1491332921820" xfId="30624" xr:uid="{00000000-0005-0000-0000-0000C06E0000}"/>
    <cellStyle name="style1491332921925" xfId="30625" xr:uid="{00000000-0005-0000-0000-0000C16E0000}"/>
    <cellStyle name="style1491332922033" xfId="30626" xr:uid="{00000000-0005-0000-0000-0000C26E0000}"/>
    <cellStyle name="style1491332922144" xfId="30627" xr:uid="{00000000-0005-0000-0000-0000C36E0000}"/>
    <cellStyle name="style1491332922252" xfId="30628" xr:uid="{00000000-0005-0000-0000-0000C46E0000}"/>
    <cellStyle name="style1491332922374" xfId="30629" xr:uid="{00000000-0005-0000-0000-0000C56E0000}"/>
    <cellStyle name="style1491332922484" xfId="30630" xr:uid="{00000000-0005-0000-0000-0000C66E0000}"/>
    <cellStyle name="style1491332922595" xfId="30631" xr:uid="{00000000-0005-0000-0000-0000C76E0000}"/>
    <cellStyle name="style1491332922706" xfId="30632" xr:uid="{00000000-0005-0000-0000-0000C86E0000}"/>
    <cellStyle name="style1491332922820" xfId="30633" xr:uid="{00000000-0005-0000-0000-0000C96E0000}"/>
    <cellStyle name="style1491332922911" xfId="30634" xr:uid="{00000000-0005-0000-0000-0000CA6E0000}"/>
    <cellStyle name="style1491332923027" xfId="30635" xr:uid="{00000000-0005-0000-0000-0000CB6E0000}"/>
    <cellStyle name="style1491332923142" xfId="30636" xr:uid="{00000000-0005-0000-0000-0000CC6E0000}"/>
    <cellStyle name="style1491332923247" xfId="30637" xr:uid="{00000000-0005-0000-0000-0000CD6E0000}"/>
    <cellStyle name="style1491332923352" xfId="30638" xr:uid="{00000000-0005-0000-0000-0000CE6E0000}"/>
    <cellStyle name="style1491332923455" xfId="30639" xr:uid="{00000000-0005-0000-0000-0000CF6E0000}"/>
    <cellStyle name="style1491332923557" xfId="30640" xr:uid="{00000000-0005-0000-0000-0000D06E0000}"/>
    <cellStyle name="style1491332923663" xfId="30641" xr:uid="{00000000-0005-0000-0000-0000D16E0000}"/>
    <cellStyle name="style1491332923769" xfId="30642" xr:uid="{00000000-0005-0000-0000-0000D26E0000}"/>
    <cellStyle name="style1491332923895" xfId="30643" xr:uid="{00000000-0005-0000-0000-0000D36E0000}"/>
    <cellStyle name="style1491332924003" xfId="30644" xr:uid="{00000000-0005-0000-0000-0000D46E0000}"/>
    <cellStyle name="style1491332924121" xfId="30645" xr:uid="{00000000-0005-0000-0000-0000D56E0000}"/>
    <cellStyle name="style1491332924232" xfId="30646" xr:uid="{00000000-0005-0000-0000-0000D66E0000}"/>
    <cellStyle name="style1491332978106" xfId="28754" xr:uid="{00000000-0005-0000-0000-0000D76E0000}"/>
    <cellStyle name="style1491332978236" xfId="28755" xr:uid="{00000000-0005-0000-0000-0000D86E0000}"/>
    <cellStyle name="style1491332978361" xfId="28301" xr:uid="{00000000-0005-0000-0000-0000D96E0000}"/>
    <cellStyle name="style1491332978489" xfId="28345" xr:uid="{00000000-0005-0000-0000-0000DA6E0000}"/>
    <cellStyle name="style1491332978603" xfId="28756" xr:uid="{00000000-0005-0000-0000-0000DB6E0000}"/>
    <cellStyle name="style1491332978713" xfId="28304" xr:uid="{00000000-0005-0000-0000-0000DC6E0000}"/>
    <cellStyle name="style1491332978825" xfId="28757" xr:uid="{00000000-0005-0000-0000-0000DD6E0000}"/>
    <cellStyle name="style1491332978950" xfId="28307" xr:uid="{00000000-0005-0000-0000-0000DE6E0000}"/>
    <cellStyle name="style1491332979031" xfId="28310" xr:uid="{00000000-0005-0000-0000-0000DF6E0000}"/>
    <cellStyle name="style1491332979161" xfId="28316" xr:uid="{00000000-0005-0000-0000-0000E06E0000}"/>
    <cellStyle name="style1491332979286" xfId="28324" xr:uid="{00000000-0005-0000-0000-0000E16E0000}"/>
    <cellStyle name="style1491332979409" xfId="28311" xr:uid="{00000000-0005-0000-0000-0000E26E0000}"/>
    <cellStyle name="style1491332979494" xfId="28317" xr:uid="{00000000-0005-0000-0000-0000E36E0000}"/>
    <cellStyle name="style1491332979586" xfId="28325" xr:uid="{00000000-0005-0000-0000-0000E46E0000}"/>
    <cellStyle name="style1491332979676" xfId="28370" xr:uid="{00000000-0005-0000-0000-0000E56E0000}"/>
    <cellStyle name="style1491332979808" xfId="28329" xr:uid="{00000000-0005-0000-0000-0000E66E0000}"/>
    <cellStyle name="style1491332979915" xfId="28758" xr:uid="{00000000-0005-0000-0000-0000E76E0000}"/>
    <cellStyle name="style1491332980045" xfId="28759" xr:uid="{00000000-0005-0000-0000-0000E86E0000}"/>
    <cellStyle name="style1491332980179" xfId="28347" xr:uid="{00000000-0005-0000-0000-0000E96E0000}"/>
    <cellStyle name="style1491332980313" xfId="28348" xr:uid="{00000000-0005-0000-0000-0000EA6E0000}"/>
    <cellStyle name="style1491332980440" xfId="28346" xr:uid="{00000000-0005-0000-0000-0000EB6E0000}"/>
    <cellStyle name="style1491332980565" xfId="28353" xr:uid="{00000000-0005-0000-0000-0000EC6E0000}"/>
    <cellStyle name="style1491332980703" xfId="28354" xr:uid="{00000000-0005-0000-0000-0000ED6E0000}"/>
    <cellStyle name="style1491332980833" xfId="28355" xr:uid="{00000000-0005-0000-0000-0000EE6E0000}"/>
    <cellStyle name="style1491332980959" xfId="28760" xr:uid="{00000000-0005-0000-0000-0000EF6E0000}"/>
    <cellStyle name="style1491332981090" xfId="28359" xr:uid="{00000000-0005-0000-0000-0000F06E0000}"/>
    <cellStyle name="style1491332981200" xfId="28360" xr:uid="{00000000-0005-0000-0000-0000F16E0000}"/>
    <cellStyle name="style1491332981329" xfId="28361" xr:uid="{00000000-0005-0000-0000-0000F26E0000}"/>
    <cellStyle name="style1491332981455" xfId="28362" xr:uid="{00000000-0005-0000-0000-0000F36E0000}"/>
    <cellStyle name="style1491332981605" xfId="28371" xr:uid="{00000000-0005-0000-0000-0000F46E0000}"/>
    <cellStyle name="style1491332981709" xfId="28374" xr:uid="{00000000-0005-0000-0000-0000F56E0000}"/>
    <cellStyle name="style1491333026347" xfId="28761" xr:uid="{00000000-0005-0000-0000-0000F66E0000}"/>
    <cellStyle name="style1491333026472" xfId="28762" xr:uid="{00000000-0005-0000-0000-0000F76E0000}"/>
    <cellStyle name="style1491333026581" xfId="28302" xr:uid="{00000000-0005-0000-0000-0000F86E0000}"/>
    <cellStyle name="style1491333026694" xfId="28349" xr:uid="{00000000-0005-0000-0000-0000F96E0000}"/>
    <cellStyle name="style1491333026804" xfId="28763" xr:uid="{00000000-0005-0000-0000-0000FA6E0000}"/>
    <cellStyle name="style1491333026912" xfId="28305" xr:uid="{00000000-0005-0000-0000-0000FB6E0000}"/>
    <cellStyle name="style1491333027020" xfId="28764" xr:uid="{00000000-0005-0000-0000-0000FC6E0000}"/>
    <cellStyle name="style1491333027127" xfId="28308" xr:uid="{00000000-0005-0000-0000-0000FD6E0000}"/>
    <cellStyle name="style1491333027214" xfId="28312" xr:uid="{00000000-0005-0000-0000-0000FE6E0000}"/>
    <cellStyle name="style1491333027322" xfId="28318" xr:uid="{00000000-0005-0000-0000-0000FF6E0000}"/>
    <cellStyle name="style1491333027430" xfId="28326" xr:uid="{00000000-0005-0000-0000-0000006F0000}"/>
    <cellStyle name="style1491333027531" xfId="28313" xr:uid="{00000000-0005-0000-0000-0000016F0000}"/>
    <cellStyle name="style1491333027621" xfId="28319" xr:uid="{00000000-0005-0000-0000-0000026F0000}"/>
    <cellStyle name="style1491333027713" xfId="28327" xr:uid="{00000000-0005-0000-0000-0000036F0000}"/>
    <cellStyle name="style1491333027801" xfId="28372" xr:uid="{00000000-0005-0000-0000-0000046F0000}"/>
    <cellStyle name="style1491333027905" xfId="28330" xr:uid="{00000000-0005-0000-0000-0000056F0000}"/>
    <cellStyle name="style1491333028001" xfId="28332" xr:uid="{00000000-0005-0000-0000-0000066F0000}"/>
    <cellStyle name="style1491333028088" xfId="28340" xr:uid="{00000000-0005-0000-0000-0000076F0000}"/>
    <cellStyle name="style1491333028182" xfId="28765" xr:uid="{00000000-0005-0000-0000-0000086F0000}"/>
    <cellStyle name="style1491333028287" xfId="28766" xr:uid="{00000000-0005-0000-0000-0000096F0000}"/>
    <cellStyle name="style1491333028387" xfId="28351" xr:uid="{00000000-0005-0000-0000-00000A6F0000}"/>
    <cellStyle name="style1491333028494" xfId="28352" xr:uid="{00000000-0005-0000-0000-00000B6F0000}"/>
    <cellStyle name="style1491333028596" xfId="28350" xr:uid="{00000000-0005-0000-0000-00000C6F0000}"/>
    <cellStyle name="style1491333028707" xfId="28356" xr:uid="{00000000-0005-0000-0000-00000D6F0000}"/>
    <cellStyle name="style1491333028821" xfId="28357" xr:uid="{00000000-0005-0000-0000-00000E6F0000}"/>
    <cellStyle name="style1491333028930" xfId="28358" xr:uid="{00000000-0005-0000-0000-00000F6F0000}"/>
    <cellStyle name="style1491333029046" xfId="28767" xr:uid="{00000000-0005-0000-0000-0000106F0000}"/>
    <cellStyle name="style1491333029180" xfId="28363" xr:uid="{00000000-0005-0000-0000-0000116F0000}"/>
    <cellStyle name="style1491333029269" xfId="28364" xr:uid="{00000000-0005-0000-0000-0000126F0000}"/>
    <cellStyle name="style1491333029379" xfId="28365" xr:uid="{00000000-0005-0000-0000-0000136F0000}"/>
    <cellStyle name="style1491333029489" xfId="28366" xr:uid="{00000000-0005-0000-0000-0000146F0000}"/>
    <cellStyle name="style1491333029618" xfId="28373" xr:uid="{00000000-0005-0000-0000-0000156F0000}"/>
    <cellStyle name="style1491333029711" xfId="28375" xr:uid="{00000000-0005-0000-0000-0000166F0000}"/>
    <cellStyle name="style1491333075775" xfId="28768" xr:uid="{00000000-0005-0000-0000-0000176F0000}"/>
    <cellStyle name="style1491333075892" xfId="28769" xr:uid="{00000000-0005-0000-0000-0000186F0000}"/>
    <cellStyle name="style1491333076005" xfId="28303" xr:uid="{00000000-0005-0000-0000-0000196F0000}"/>
    <cellStyle name="style1491333076122" xfId="28333" xr:uid="{00000000-0005-0000-0000-00001A6F0000}"/>
    <cellStyle name="style1491333076236" xfId="28770" xr:uid="{00000000-0005-0000-0000-00001B6F0000}"/>
    <cellStyle name="style1491333076342" xfId="28306" xr:uid="{00000000-0005-0000-0000-00001C6F0000}"/>
    <cellStyle name="style1491333076445" xfId="28771" xr:uid="{00000000-0005-0000-0000-00001D6F0000}"/>
    <cellStyle name="style1491333076546" xfId="28309" xr:uid="{00000000-0005-0000-0000-00001E6F0000}"/>
    <cellStyle name="style1491333076631" xfId="28314" xr:uid="{00000000-0005-0000-0000-00001F6F0000}"/>
    <cellStyle name="style1491333076737" xfId="28320" xr:uid="{00000000-0005-0000-0000-0000206F0000}"/>
    <cellStyle name="style1491333076841" xfId="28322" xr:uid="{00000000-0005-0000-0000-0000216F0000}"/>
    <cellStyle name="style1491333076940" xfId="28315" xr:uid="{00000000-0005-0000-0000-0000226F0000}"/>
    <cellStyle name="style1491333077025" xfId="28321" xr:uid="{00000000-0005-0000-0000-0000236F0000}"/>
    <cellStyle name="style1491333077116" xfId="28323" xr:uid="{00000000-0005-0000-0000-0000246F0000}"/>
    <cellStyle name="style1491333077212" xfId="28367" xr:uid="{00000000-0005-0000-0000-0000256F0000}"/>
    <cellStyle name="style1491333077309" xfId="28328" xr:uid="{00000000-0005-0000-0000-0000266F0000}"/>
    <cellStyle name="style1491333077402" xfId="28331" xr:uid="{00000000-0005-0000-0000-0000276F0000}"/>
    <cellStyle name="style1491333077492" xfId="28772" xr:uid="{00000000-0005-0000-0000-0000286F0000}"/>
    <cellStyle name="style1491333077592" xfId="28773" xr:uid="{00000000-0005-0000-0000-0000296F0000}"/>
    <cellStyle name="style1491333077695" xfId="28335" xr:uid="{00000000-0005-0000-0000-00002A6F0000}"/>
    <cellStyle name="style1491333077794" xfId="28336" xr:uid="{00000000-0005-0000-0000-00002B6F0000}"/>
    <cellStyle name="style1491333077893" xfId="28334" xr:uid="{00000000-0005-0000-0000-00002C6F0000}"/>
    <cellStyle name="style1491333077991" xfId="28337" xr:uid="{00000000-0005-0000-0000-00002D6F0000}"/>
    <cellStyle name="style1491333078090" xfId="28338" xr:uid="{00000000-0005-0000-0000-00002E6F0000}"/>
    <cellStyle name="style1491333078206" xfId="28339" xr:uid="{00000000-0005-0000-0000-00002F6F0000}"/>
    <cellStyle name="style1491333078304" xfId="28774" xr:uid="{00000000-0005-0000-0000-0000306F0000}"/>
    <cellStyle name="style1491333078401" xfId="28341" xr:uid="{00000000-0005-0000-0000-0000316F0000}"/>
    <cellStyle name="style1491333078485" xfId="28342" xr:uid="{00000000-0005-0000-0000-0000326F0000}"/>
    <cellStyle name="style1491333078582" xfId="28343" xr:uid="{00000000-0005-0000-0000-0000336F0000}"/>
    <cellStyle name="style1491333078683" xfId="28344" xr:uid="{00000000-0005-0000-0000-0000346F0000}"/>
    <cellStyle name="style1491333078809" xfId="28368" xr:uid="{00000000-0005-0000-0000-0000356F0000}"/>
    <cellStyle name="style1491333078895" xfId="28369" xr:uid="{00000000-0005-0000-0000-0000366F0000}"/>
    <cellStyle name="style1491333124458" xfId="28027" xr:uid="{00000000-0005-0000-0000-0000376F0000}"/>
    <cellStyle name="style1491333124574" xfId="28028" xr:uid="{00000000-0005-0000-0000-0000386F0000}"/>
    <cellStyle name="style1491333124682" xfId="28033" xr:uid="{00000000-0005-0000-0000-0000396F0000}"/>
    <cellStyle name="style1491333124807" xfId="28034" xr:uid="{00000000-0005-0000-0000-00003A6F0000}"/>
    <cellStyle name="style1491333124928" xfId="28775" xr:uid="{00000000-0005-0000-0000-00003B6F0000}"/>
    <cellStyle name="style1491333125032" xfId="28030" xr:uid="{00000000-0005-0000-0000-00003C6F0000}"/>
    <cellStyle name="style1491333125146" xfId="28031" xr:uid="{00000000-0005-0000-0000-00003D6F0000}"/>
    <cellStyle name="style1491333125272" xfId="28029" xr:uid="{00000000-0005-0000-0000-00003E6F0000}"/>
    <cellStyle name="style1491333125383" xfId="28032" xr:uid="{00000000-0005-0000-0000-00003F6F0000}"/>
    <cellStyle name="style1491333125497" xfId="28035" xr:uid="{00000000-0005-0000-0000-0000406F0000}"/>
    <cellStyle name="style1491333125606" xfId="28036" xr:uid="{00000000-0005-0000-0000-0000416F0000}"/>
    <cellStyle name="style1491333125721" xfId="28037" xr:uid="{00000000-0005-0000-0000-0000426F0000}"/>
    <cellStyle name="style1491333125852" xfId="28038" xr:uid="{00000000-0005-0000-0000-0000436F0000}"/>
    <cellStyle name="style1491333125966" xfId="28039" xr:uid="{00000000-0005-0000-0000-0000446F0000}"/>
    <cellStyle name="style1491333126104" xfId="28045" xr:uid="{00000000-0005-0000-0000-0000456F0000}"/>
    <cellStyle name="style1491333126240" xfId="28040" xr:uid="{00000000-0005-0000-0000-0000466F0000}"/>
    <cellStyle name="style1491333126370" xfId="28046" xr:uid="{00000000-0005-0000-0000-0000476F0000}"/>
    <cellStyle name="style1491333126504" xfId="28051" xr:uid="{00000000-0005-0000-0000-0000486F0000}"/>
    <cellStyle name="style1491333126626" xfId="28052" xr:uid="{00000000-0005-0000-0000-0000496F0000}"/>
    <cellStyle name="style1491333126740" xfId="28041" xr:uid="{00000000-0005-0000-0000-00004A6F0000}"/>
    <cellStyle name="style1491333126851" xfId="28042" xr:uid="{00000000-0005-0000-0000-00004B6F0000}"/>
    <cellStyle name="style1491333126966" xfId="28043" xr:uid="{00000000-0005-0000-0000-00004C6F0000}"/>
    <cellStyle name="style1491333127083" xfId="28044" xr:uid="{00000000-0005-0000-0000-00004D6F0000}"/>
    <cellStyle name="style1491333127202" xfId="28047" xr:uid="{00000000-0005-0000-0000-00004E6F0000}"/>
    <cellStyle name="style1491333127315" xfId="28048" xr:uid="{00000000-0005-0000-0000-00004F6F0000}"/>
    <cellStyle name="style1491333127440" xfId="28049" xr:uid="{00000000-0005-0000-0000-0000506F0000}"/>
    <cellStyle name="style1491333127557" xfId="28050" xr:uid="{00000000-0005-0000-0000-0000516F0000}"/>
    <cellStyle name="style1491333127686" xfId="28053" xr:uid="{00000000-0005-0000-0000-0000526F0000}"/>
    <cellStyle name="style1491333127801" xfId="28054" xr:uid="{00000000-0005-0000-0000-0000536F0000}"/>
    <cellStyle name="style1491333127915" xfId="28055" xr:uid="{00000000-0005-0000-0000-0000546F0000}"/>
    <cellStyle name="style1491333128032" xfId="28056" xr:uid="{00000000-0005-0000-0000-0000556F0000}"/>
    <cellStyle name="style1491333172718" xfId="28057" xr:uid="{00000000-0005-0000-0000-0000566F0000}"/>
    <cellStyle name="style1491333172839" xfId="28058" xr:uid="{00000000-0005-0000-0000-0000576F0000}"/>
    <cellStyle name="style1491333172949" xfId="28063" xr:uid="{00000000-0005-0000-0000-0000586F0000}"/>
    <cellStyle name="style1491333173056" xfId="28064" xr:uid="{00000000-0005-0000-0000-0000596F0000}"/>
    <cellStyle name="style1491333173165" xfId="28776" xr:uid="{00000000-0005-0000-0000-00005A6F0000}"/>
    <cellStyle name="style1491333173269" xfId="28060" xr:uid="{00000000-0005-0000-0000-00005B6F0000}"/>
    <cellStyle name="style1491333173372" xfId="28061" xr:uid="{00000000-0005-0000-0000-00005C6F0000}"/>
    <cellStyle name="style1491333173472" xfId="28059" xr:uid="{00000000-0005-0000-0000-00005D6F0000}"/>
    <cellStyle name="style1491333173576" xfId="28062" xr:uid="{00000000-0005-0000-0000-00005E6F0000}"/>
    <cellStyle name="style1491333173679" xfId="28065" xr:uid="{00000000-0005-0000-0000-00005F6F0000}"/>
    <cellStyle name="style1491333173786" xfId="28066" xr:uid="{00000000-0005-0000-0000-0000606F0000}"/>
    <cellStyle name="style1491333173894" xfId="28067" xr:uid="{00000000-0005-0000-0000-0000616F0000}"/>
    <cellStyle name="style1491333174008" xfId="28068" xr:uid="{00000000-0005-0000-0000-0000626F0000}"/>
    <cellStyle name="style1491333174125" xfId="28069" xr:uid="{00000000-0005-0000-0000-0000636F0000}"/>
    <cellStyle name="style1491333174260" xfId="28075" xr:uid="{00000000-0005-0000-0000-0000646F0000}"/>
    <cellStyle name="style1491333174367" xfId="28070" xr:uid="{00000000-0005-0000-0000-0000656F0000}"/>
    <cellStyle name="style1491333174475" xfId="28076" xr:uid="{00000000-0005-0000-0000-0000666F0000}"/>
    <cellStyle name="style1491333174588" xfId="28081" xr:uid="{00000000-0005-0000-0000-0000676F0000}"/>
    <cellStyle name="style1491333174698" xfId="28082" xr:uid="{00000000-0005-0000-0000-0000686F0000}"/>
    <cellStyle name="style1491333174810" xfId="28071" xr:uid="{00000000-0005-0000-0000-0000696F0000}"/>
    <cellStyle name="style1491333174919" xfId="28072" xr:uid="{00000000-0005-0000-0000-00006A6F0000}"/>
    <cellStyle name="style1491333175033" xfId="28073" xr:uid="{00000000-0005-0000-0000-00006B6F0000}"/>
    <cellStyle name="style1491333175165" xfId="28074" xr:uid="{00000000-0005-0000-0000-00006C6F0000}"/>
    <cellStyle name="style1491333175276" xfId="28077" xr:uid="{00000000-0005-0000-0000-00006D6F0000}"/>
    <cellStyle name="style1491333175382" xfId="28078" xr:uid="{00000000-0005-0000-0000-00006E6F0000}"/>
    <cellStyle name="style1491333175492" xfId="28079" xr:uid="{00000000-0005-0000-0000-00006F6F0000}"/>
    <cellStyle name="style1491333175604" xfId="28080" xr:uid="{00000000-0005-0000-0000-0000706F0000}"/>
    <cellStyle name="style1491333175766" xfId="28083" xr:uid="{00000000-0005-0000-0000-0000716F0000}"/>
    <cellStyle name="style1491333175872" xfId="28084" xr:uid="{00000000-0005-0000-0000-0000726F0000}"/>
    <cellStyle name="style1491333175986" xfId="28085" xr:uid="{00000000-0005-0000-0000-0000736F0000}"/>
    <cellStyle name="style1491333176092" xfId="28086" xr:uid="{00000000-0005-0000-0000-0000746F0000}"/>
    <cellStyle name="style1491333176220" xfId="28087" xr:uid="{00000000-0005-0000-0000-0000756F0000}"/>
    <cellStyle name="style1491333176302" xfId="28088" xr:uid="{00000000-0005-0000-0000-0000766F0000}"/>
    <cellStyle name="style1491333176381" xfId="28089" xr:uid="{00000000-0005-0000-0000-0000776F0000}"/>
    <cellStyle name="style1491333176481" xfId="28090" xr:uid="{00000000-0005-0000-0000-0000786F0000}"/>
    <cellStyle name="style1491333176561" xfId="28091" xr:uid="{00000000-0005-0000-0000-0000796F0000}"/>
    <cellStyle name="style1491333176641" xfId="28092" xr:uid="{00000000-0005-0000-0000-00007A6F0000}"/>
    <cellStyle name="style1491333176724" xfId="28093" xr:uid="{00000000-0005-0000-0000-00007B6F0000}"/>
    <cellStyle name="style1491333176806" xfId="28094" xr:uid="{00000000-0005-0000-0000-00007C6F0000}"/>
    <cellStyle name="style1491333176952" xfId="28095" xr:uid="{00000000-0005-0000-0000-00007D6F0000}"/>
    <cellStyle name="style1491333177039" xfId="28096" xr:uid="{00000000-0005-0000-0000-00007E6F0000}"/>
    <cellStyle name="style1491333177130" xfId="28097" xr:uid="{00000000-0005-0000-0000-00007F6F0000}"/>
    <cellStyle name="style1491333177221" xfId="28098" xr:uid="{00000000-0005-0000-0000-0000806F0000}"/>
    <cellStyle name="style1491333222188" xfId="28099" xr:uid="{00000000-0005-0000-0000-0000816F0000}"/>
    <cellStyle name="style1491333222307" xfId="28100" xr:uid="{00000000-0005-0000-0000-0000826F0000}"/>
    <cellStyle name="style1491333222418" xfId="28105" xr:uid="{00000000-0005-0000-0000-0000836F0000}"/>
    <cellStyle name="style1491333222530" xfId="28106" xr:uid="{00000000-0005-0000-0000-0000846F0000}"/>
    <cellStyle name="style1491333222641" xfId="28777" xr:uid="{00000000-0005-0000-0000-0000856F0000}"/>
    <cellStyle name="style1491333222750" xfId="28102" xr:uid="{00000000-0005-0000-0000-0000866F0000}"/>
    <cellStyle name="style1491333222864" xfId="28103" xr:uid="{00000000-0005-0000-0000-0000876F0000}"/>
    <cellStyle name="style1491333222973" xfId="28101" xr:uid="{00000000-0005-0000-0000-0000886F0000}"/>
    <cellStyle name="style1491333223103" xfId="28104" xr:uid="{00000000-0005-0000-0000-0000896F0000}"/>
    <cellStyle name="style1491333223230" xfId="28107" xr:uid="{00000000-0005-0000-0000-00008A6F0000}"/>
    <cellStyle name="style1491333223340" xfId="28108" xr:uid="{00000000-0005-0000-0000-00008B6F0000}"/>
    <cellStyle name="style1491333223452" xfId="28109" xr:uid="{00000000-0005-0000-0000-00008C6F0000}"/>
    <cellStyle name="style1491333223568" xfId="28110" xr:uid="{00000000-0005-0000-0000-00008D6F0000}"/>
    <cellStyle name="style1491333223677" xfId="28111" xr:uid="{00000000-0005-0000-0000-00008E6F0000}"/>
    <cellStyle name="style1491333223796" xfId="28117" xr:uid="{00000000-0005-0000-0000-00008F6F0000}"/>
    <cellStyle name="style1491333223911" xfId="28112" xr:uid="{00000000-0005-0000-0000-0000906F0000}"/>
    <cellStyle name="style1491333224025" xfId="28118" xr:uid="{00000000-0005-0000-0000-0000916F0000}"/>
    <cellStyle name="style1491333224148" xfId="28123" xr:uid="{00000000-0005-0000-0000-0000926F0000}"/>
    <cellStyle name="style1491333224260" xfId="28124" xr:uid="{00000000-0005-0000-0000-0000936F0000}"/>
    <cellStyle name="style1491333224371" xfId="28113" xr:uid="{00000000-0005-0000-0000-0000946F0000}"/>
    <cellStyle name="style1491333224481" xfId="28114" xr:uid="{00000000-0005-0000-0000-0000956F0000}"/>
    <cellStyle name="style1491333224590" xfId="28115" xr:uid="{00000000-0005-0000-0000-0000966F0000}"/>
    <cellStyle name="style1491333224697" xfId="28116" xr:uid="{00000000-0005-0000-0000-0000976F0000}"/>
    <cellStyle name="style1491333224820" xfId="28119" xr:uid="{00000000-0005-0000-0000-0000986F0000}"/>
    <cellStyle name="style1491333224929" xfId="28120" xr:uid="{00000000-0005-0000-0000-0000996F0000}"/>
    <cellStyle name="style1491333225042" xfId="28121" xr:uid="{00000000-0005-0000-0000-00009A6F0000}"/>
    <cellStyle name="style1491333225155" xfId="28122" xr:uid="{00000000-0005-0000-0000-00009B6F0000}"/>
    <cellStyle name="style1491333225275" xfId="28125" xr:uid="{00000000-0005-0000-0000-00009C6F0000}"/>
    <cellStyle name="style1491333225379" xfId="28126" xr:uid="{00000000-0005-0000-0000-00009D6F0000}"/>
    <cellStyle name="style1491333225486" xfId="28127" xr:uid="{00000000-0005-0000-0000-00009E6F0000}"/>
    <cellStyle name="style1491333225592" xfId="28128" xr:uid="{00000000-0005-0000-0000-00009F6F0000}"/>
    <cellStyle name="style1491333270897" xfId="28129" xr:uid="{00000000-0005-0000-0000-0000A06F0000}"/>
    <cellStyle name="style1491333271034" xfId="28130" xr:uid="{00000000-0005-0000-0000-0000A16F0000}"/>
    <cellStyle name="style1491333271161" xfId="28135" xr:uid="{00000000-0005-0000-0000-0000A26F0000}"/>
    <cellStyle name="style1491333271273" xfId="28136" xr:uid="{00000000-0005-0000-0000-0000A36F0000}"/>
    <cellStyle name="style1491333271383" xfId="28778" xr:uid="{00000000-0005-0000-0000-0000A46F0000}"/>
    <cellStyle name="style1491333271494" xfId="28132" xr:uid="{00000000-0005-0000-0000-0000A56F0000}"/>
    <cellStyle name="style1491333271617" xfId="28133" xr:uid="{00000000-0005-0000-0000-0000A66F0000}"/>
    <cellStyle name="style1491333271728" xfId="28131" xr:uid="{00000000-0005-0000-0000-0000A76F0000}"/>
    <cellStyle name="style1491333271842" xfId="28134" xr:uid="{00000000-0005-0000-0000-0000A86F0000}"/>
    <cellStyle name="style1491333271949" xfId="28137" xr:uid="{00000000-0005-0000-0000-0000A96F0000}"/>
    <cellStyle name="style1491333272063" xfId="28138" xr:uid="{00000000-0005-0000-0000-0000AA6F0000}"/>
    <cellStyle name="style1491333272179" xfId="28139" xr:uid="{00000000-0005-0000-0000-0000AB6F0000}"/>
    <cellStyle name="style1491333272296" xfId="28140" xr:uid="{00000000-0005-0000-0000-0000AC6F0000}"/>
    <cellStyle name="style1491333272407" xfId="28141" xr:uid="{00000000-0005-0000-0000-0000AD6F0000}"/>
    <cellStyle name="style1491333272526" xfId="28147" xr:uid="{00000000-0005-0000-0000-0000AE6F0000}"/>
    <cellStyle name="style1491333272639" xfId="28142" xr:uid="{00000000-0005-0000-0000-0000AF6F0000}"/>
    <cellStyle name="style1491333272747" xfId="28148" xr:uid="{00000000-0005-0000-0000-0000B06F0000}"/>
    <cellStyle name="style1491333272861" xfId="28153" xr:uid="{00000000-0005-0000-0000-0000B16F0000}"/>
    <cellStyle name="style1491333272977" xfId="28154" xr:uid="{00000000-0005-0000-0000-0000B26F0000}"/>
    <cellStyle name="style1491333273090" xfId="28143" xr:uid="{00000000-0005-0000-0000-0000B36F0000}"/>
    <cellStyle name="style1491333273220" xfId="28144" xr:uid="{00000000-0005-0000-0000-0000B46F0000}"/>
    <cellStyle name="style1491333273333" xfId="28145" xr:uid="{00000000-0005-0000-0000-0000B56F0000}"/>
    <cellStyle name="style1491333273449" xfId="28146" xr:uid="{00000000-0005-0000-0000-0000B66F0000}"/>
    <cellStyle name="style1491333273563" xfId="28149" xr:uid="{00000000-0005-0000-0000-0000B76F0000}"/>
    <cellStyle name="style1491333273676" xfId="28150" xr:uid="{00000000-0005-0000-0000-0000B86F0000}"/>
    <cellStyle name="style1491333273787" xfId="28151" xr:uid="{00000000-0005-0000-0000-0000B96F0000}"/>
    <cellStyle name="style1491333273897" xfId="28152" xr:uid="{00000000-0005-0000-0000-0000BA6F0000}"/>
    <cellStyle name="style1491333274032" xfId="28155" xr:uid="{00000000-0005-0000-0000-0000BB6F0000}"/>
    <cellStyle name="style1491333274151" xfId="28156" xr:uid="{00000000-0005-0000-0000-0000BC6F0000}"/>
    <cellStyle name="style1491333274257" xfId="28157" xr:uid="{00000000-0005-0000-0000-0000BD6F0000}"/>
    <cellStyle name="style1491333274366" xfId="28158" xr:uid="{00000000-0005-0000-0000-0000BE6F0000}"/>
    <cellStyle name="style1491333274502" xfId="28159" xr:uid="{00000000-0005-0000-0000-0000BF6F0000}"/>
    <cellStyle name="style1491333274595" xfId="28160" xr:uid="{00000000-0005-0000-0000-0000C06F0000}"/>
    <cellStyle name="style1491333274690" xfId="28161" xr:uid="{00000000-0005-0000-0000-0000C16F0000}"/>
    <cellStyle name="style1491333274790" xfId="28162" xr:uid="{00000000-0005-0000-0000-0000C26F0000}"/>
    <cellStyle name="style1491333274880" xfId="28163" xr:uid="{00000000-0005-0000-0000-0000C36F0000}"/>
    <cellStyle name="style1491333274970" xfId="28164" xr:uid="{00000000-0005-0000-0000-0000C46F0000}"/>
    <cellStyle name="style1491333275061" xfId="28165" xr:uid="{00000000-0005-0000-0000-0000C56F0000}"/>
    <cellStyle name="style1491333275160" xfId="28166" xr:uid="{00000000-0005-0000-0000-0000C66F0000}"/>
    <cellStyle name="style1491333275285" xfId="28167" xr:uid="{00000000-0005-0000-0000-0000C76F0000}"/>
    <cellStyle name="style1491333275382" xfId="28168" xr:uid="{00000000-0005-0000-0000-0000C86F0000}"/>
    <cellStyle name="style1491333275479" xfId="28169" xr:uid="{00000000-0005-0000-0000-0000C96F0000}"/>
    <cellStyle name="style1491333275573" xfId="28170" xr:uid="{00000000-0005-0000-0000-0000CA6F0000}"/>
    <cellStyle name="style1491333320376" xfId="28171" xr:uid="{00000000-0005-0000-0000-0000CB6F0000}"/>
    <cellStyle name="style1491333320485" xfId="28172" xr:uid="{00000000-0005-0000-0000-0000CC6F0000}"/>
    <cellStyle name="style1491333320584" xfId="28177" xr:uid="{00000000-0005-0000-0000-0000CD6F0000}"/>
    <cellStyle name="style1491333320682" xfId="28178" xr:uid="{00000000-0005-0000-0000-0000CE6F0000}"/>
    <cellStyle name="style1491333320780" xfId="28779" xr:uid="{00000000-0005-0000-0000-0000CF6F0000}"/>
    <cellStyle name="style1491333320877" xfId="28174" xr:uid="{00000000-0005-0000-0000-0000D06F0000}"/>
    <cellStyle name="style1491333320972" xfId="28175" xr:uid="{00000000-0005-0000-0000-0000D16F0000}"/>
    <cellStyle name="style1491333321071" xfId="28173" xr:uid="{00000000-0005-0000-0000-0000D26F0000}"/>
    <cellStyle name="style1491333321187" xfId="28176" xr:uid="{00000000-0005-0000-0000-0000D36F0000}"/>
    <cellStyle name="style1491333321291" xfId="28179" xr:uid="{00000000-0005-0000-0000-0000D46F0000}"/>
    <cellStyle name="style1491333321396" xfId="28180" xr:uid="{00000000-0005-0000-0000-0000D56F0000}"/>
    <cellStyle name="style1491333321506" xfId="28181" xr:uid="{00000000-0005-0000-0000-0000D66F0000}"/>
    <cellStyle name="style1491333321632" xfId="28182" xr:uid="{00000000-0005-0000-0000-0000D76F0000}"/>
    <cellStyle name="style1491333321744" xfId="28183" xr:uid="{00000000-0005-0000-0000-0000D86F0000}"/>
    <cellStyle name="style1491333321864" xfId="28189" xr:uid="{00000000-0005-0000-0000-0000D96F0000}"/>
    <cellStyle name="style1491333321975" xfId="28184" xr:uid="{00000000-0005-0000-0000-0000DA6F0000}"/>
    <cellStyle name="style1491333322087" xfId="28190" xr:uid="{00000000-0005-0000-0000-0000DB6F0000}"/>
    <cellStyle name="style1491333322204" xfId="28195" xr:uid="{00000000-0005-0000-0000-0000DC6F0000}"/>
    <cellStyle name="style1491333322316" xfId="28210" xr:uid="{00000000-0005-0000-0000-0000DD6F0000}"/>
    <cellStyle name="style1491333322427" xfId="28196" xr:uid="{00000000-0005-0000-0000-0000DE6F0000}"/>
    <cellStyle name="style1491333322517" xfId="28185" xr:uid="{00000000-0005-0000-0000-0000DF6F0000}"/>
    <cellStyle name="style1491333322622" xfId="28186" xr:uid="{00000000-0005-0000-0000-0000E06F0000}"/>
    <cellStyle name="style1491333322734" xfId="28187" xr:uid="{00000000-0005-0000-0000-0000E16F0000}"/>
    <cellStyle name="style1491333322846" xfId="28188" xr:uid="{00000000-0005-0000-0000-0000E26F0000}"/>
    <cellStyle name="style1491333322957" xfId="28191" xr:uid="{00000000-0005-0000-0000-0000E36F0000}"/>
    <cellStyle name="style1491333323070" xfId="28192" xr:uid="{00000000-0005-0000-0000-0000E46F0000}"/>
    <cellStyle name="style1491333323196" xfId="28193" xr:uid="{00000000-0005-0000-0000-0000E56F0000}"/>
    <cellStyle name="style1491333323307" xfId="28194" xr:uid="{00000000-0005-0000-0000-0000E66F0000}"/>
    <cellStyle name="style1491333323430" xfId="28197" xr:uid="{00000000-0005-0000-0000-0000E76F0000}"/>
    <cellStyle name="style1491333323542" xfId="28198" xr:uid="{00000000-0005-0000-0000-0000E86F0000}"/>
    <cellStyle name="style1491333323650" xfId="28199" xr:uid="{00000000-0005-0000-0000-0000E96F0000}"/>
    <cellStyle name="style1491333323766" xfId="28200" xr:uid="{00000000-0005-0000-0000-0000EA6F0000}"/>
    <cellStyle name="style1491333323891" xfId="28209" xr:uid="{00000000-0005-0000-0000-0000EB6F0000}"/>
    <cellStyle name="style1491333323987" xfId="28201" xr:uid="{00000000-0005-0000-0000-0000EC6F0000}"/>
    <cellStyle name="style1491333324079" xfId="28202" xr:uid="{00000000-0005-0000-0000-0000ED6F0000}"/>
    <cellStyle name="style1491333324191" xfId="28203" xr:uid="{00000000-0005-0000-0000-0000EE6F0000}"/>
    <cellStyle name="style1491333324286" xfId="28204" xr:uid="{00000000-0005-0000-0000-0000EF6F0000}"/>
    <cellStyle name="style1491333324379" xfId="28205" xr:uid="{00000000-0005-0000-0000-0000F06F0000}"/>
    <cellStyle name="style1491333324468" xfId="28206" xr:uid="{00000000-0005-0000-0000-0000F16F0000}"/>
    <cellStyle name="style1491333324562" xfId="28207" xr:uid="{00000000-0005-0000-0000-0000F26F0000}"/>
    <cellStyle name="style1491333324656" xfId="28208" xr:uid="{00000000-0005-0000-0000-0000F36F0000}"/>
    <cellStyle name="style1491333324771" xfId="28211" xr:uid="{00000000-0005-0000-0000-0000F46F0000}"/>
    <cellStyle name="style1491333324861" xfId="28212" xr:uid="{00000000-0005-0000-0000-0000F56F0000}"/>
    <cellStyle name="style1491333324954" xfId="28213" xr:uid="{00000000-0005-0000-0000-0000F66F0000}"/>
    <cellStyle name="style1491333325051" xfId="28214" xr:uid="{00000000-0005-0000-0000-0000F76F0000}"/>
    <cellStyle name="style1491333370397" xfId="28780" xr:uid="{00000000-0005-0000-0000-0000F86F0000}"/>
    <cellStyle name="style1491333370509" xfId="28216" xr:uid="{00000000-0005-0000-0000-0000F96F0000}"/>
    <cellStyle name="style1491333370617" xfId="28217" xr:uid="{00000000-0005-0000-0000-0000FA6F0000}"/>
    <cellStyle name="style1491333370731" xfId="28215" xr:uid="{00000000-0005-0000-0000-0000FB6F0000}"/>
    <cellStyle name="style1491333370850" xfId="28218" xr:uid="{00000000-0005-0000-0000-0000FC6F0000}"/>
    <cellStyle name="style1491333370976" xfId="28219" xr:uid="{00000000-0005-0000-0000-0000FD6F0000}"/>
    <cellStyle name="style1491333371105" xfId="28220" xr:uid="{00000000-0005-0000-0000-0000FE6F0000}"/>
    <cellStyle name="style1491333371226" xfId="28221" xr:uid="{00000000-0005-0000-0000-0000FF6F0000}"/>
    <cellStyle name="style1491333371350" xfId="28222" xr:uid="{00000000-0005-0000-0000-000000700000}"/>
    <cellStyle name="style1491333371459" xfId="28224" xr:uid="{00000000-0005-0000-0000-000001700000}"/>
    <cellStyle name="style1491333371570" xfId="28225" xr:uid="{00000000-0005-0000-0000-000002700000}"/>
    <cellStyle name="style1491333371687" xfId="28227" xr:uid="{00000000-0005-0000-0000-000003700000}"/>
    <cellStyle name="style1491333371799" xfId="28228" xr:uid="{00000000-0005-0000-0000-000004700000}"/>
    <cellStyle name="style1491333371915" xfId="28223" xr:uid="{00000000-0005-0000-0000-000005700000}"/>
    <cellStyle name="style1491333372026" xfId="28226" xr:uid="{00000000-0005-0000-0000-000006700000}"/>
    <cellStyle name="style1491333372144" xfId="28229" xr:uid="{00000000-0005-0000-0000-000007700000}"/>
    <cellStyle name="style1491333372255" xfId="28781" xr:uid="{00000000-0005-0000-0000-000008700000}"/>
    <cellStyle name="style1491333372382" xfId="28231" xr:uid="{00000000-0005-0000-0000-000009700000}"/>
    <cellStyle name="style1491333372508" xfId="28232" xr:uid="{00000000-0005-0000-0000-00000A700000}"/>
    <cellStyle name="style1491333372635" xfId="28230" xr:uid="{00000000-0005-0000-0000-00000B700000}"/>
    <cellStyle name="style1491333417131" xfId="28782" xr:uid="{00000000-0005-0000-0000-00000C700000}"/>
    <cellStyle name="style1491333417250" xfId="28234" xr:uid="{00000000-0005-0000-0000-00000D700000}"/>
    <cellStyle name="style1491333417362" xfId="28235" xr:uid="{00000000-0005-0000-0000-00000E700000}"/>
    <cellStyle name="style1491333417467" xfId="28233" xr:uid="{00000000-0005-0000-0000-00000F700000}"/>
    <cellStyle name="style1491333417582" xfId="28236" xr:uid="{00000000-0005-0000-0000-000010700000}"/>
    <cellStyle name="style1491333417670" xfId="28237" xr:uid="{00000000-0005-0000-0000-000011700000}"/>
    <cellStyle name="style1491333417754" xfId="28242" xr:uid="{00000000-0005-0000-0000-000012700000}"/>
    <cellStyle name="style1491333417860" xfId="28243" xr:uid="{00000000-0005-0000-0000-000013700000}"/>
    <cellStyle name="style1491333417964" xfId="28783" xr:uid="{00000000-0005-0000-0000-000014700000}"/>
    <cellStyle name="style1491333418072" xfId="28239" xr:uid="{00000000-0005-0000-0000-000015700000}"/>
    <cellStyle name="style1491333418180" xfId="28240" xr:uid="{00000000-0005-0000-0000-000016700000}"/>
    <cellStyle name="style1491333418291" xfId="28238" xr:uid="{00000000-0005-0000-0000-000017700000}"/>
    <cellStyle name="style1491333418399" xfId="28241" xr:uid="{00000000-0005-0000-0000-000018700000}"/>
    <cellStyle name="style1491333418505" xfId="28244" xr:uid="{00000000-0005-0000-0000-000019700000}"/>
    <cellStyle name="style1491333418610" xfId="28245" xr:uid="{00000000-0005-0000-0000-00001A700000}"/>
    <cellStyle name="style1491333418711" xfId="28246" xr:uid="{00000000-0005-0000-0000-00001B700000}"/>
    <cellStyle name="style1491333418815" xfId="28247" xr:uid="{00000000-0005-0000-0000-00001C700000}"/>
    <cellStyle name="style1491333418917" xfId="28248" xr:uid="{00000000-0005-0000-0000-00001D700000}"/>
    <cellStyle name="style1491333419025" xfId="28254" xr:uid="{00000000-0005-0000-0000-00001E700000}"/>
    <cellStyle name="style1491333419139" xfId="28261" xr:uid="{00000000-0005-0000-0000-00001F700000}"/>
    <cellStyle name="style1491333419239" xfId="28249" xr:uid="{00000000-0005-0000-0000-000020700000}"/>
    <cellStyle name="style1491333419339" xfId="28255" xr:uid="{00000000-0005-0000-0000-000021700000}"/>
    <cellStyle name="style1491333419450" xfId="28260" xr:uid="{00000000-0005-0000-0000-000022700000}"/>
    <cellStyle name="style1491333419536" xfId="28262" xr:uid="{00000000-0005-0000-0000-000023700000}"/>
    <cellStyle name="style1491333419638" xfId="28250" xr:uid="{00000000-0005-0000-0000-000024700000}"/>
    <cellStyle name="style1491333419737" xfId="28251" xr:uid="{00000000-0005-0000-0000-000025700000}"/>
    <cellStyle name="style1491333419838" xfId="28252" xr:uid="{00000000-0005-0000-0000-000026700000}"/>
    <cellStyle name="style1491333419938" xfId="28253" xr:uid="{00000000-0005-0000-0000-000027700000}"/>
    <cellStyle name="style1491333420042" xfId="28256" xr:uid="{00000000-0005-0000-0000-000028700000}"/>
    <cellStyle name="style1491333420159" xfId="28257" xr:uid="{00000000-0005-0000-0000-000029700000}"/>
    <cellStyle name="style1491333420259" xfId="28258" xr:uid="{00000000-0005-0000-0000-00002A700000}"/>
    <cellStyle name="style1491333420360" xfId="28259" xr:uid="{00000000-0005-0000-0000-00002B700000}"/>
    <cellStyle name="style1491333420486" xfId="28263" xr:uid="{00000000-0005-0000-0000-00002C700000}"/>
    <cellStyle name="style1491333420590" xfId="28264" xr:uid="{00000000-0005-0000-0000-00002D700000}"/>
    <cellStyle name="style1491333420692" xfId="28265" xr:uid="{00000000-0005-0000-0000-00002E700000}"/>
    <cellStyle name="style1491333420796" xfId="28266" xr:uid="{00000000-0005-0000-0000-00002F700000}"/>
    <cellStyle name="style1491333465406" xfId="28784" xr:uid="{00000000-0005-0000-0000-000030700000}"/>
    <cellStyle name="style1491333465528" xfId="28268" xr:uid="{00000000-0005-0000-0000-000031700000}"/>
    <cellStyle name="style1491333465646" xfId="28269" xr:uid="{00000000-0005-0000-0000-000032700000}"/>
    <cellStyle name="style1491333465763" xfId="28267" xr:uid="{00000000-0005-0000-0000-000033700000}"/>
    <cellStyle name="style1491333465876" xfId="28270" xr:uid="{00000000-0005-0000-0000-000034700000}"/>
    <cellStyle name="style1491333465966" xfId="28271" xr:uid="{00000000-0005-0000-0000-000035700000}"/>
    <cellStyle name="style1491333466062" xfId="28276" xr:uid="{00000000-0005-0000-0000-000036700000}"/>
    <cellStyle name="style1491333466177" xfId="28277" xr:uid="{00000000-0005-0000-0000-000037700000}"/>
    <cellStyle name="style1491333466287" xfId="28785" xr:uid="{00000000-0005-0000-0000-000038700000}"/>
    <cellStyle name="style1491333466396" xfId="28273" xr:uid="{00000000-0005-0000-0000-000039700000}"/>
    <cellStyle name="style1491333466504" xfId="28274" xr:uid="{00000000-0005-0000-0000-00003A700000}"/>
    <cellStyle name="style1491333466616" xfId="28272" xr:uid="{00000000-0005-0000-0000-00003B700000}"/>
    <cellStyle name="style1491333466725" xfId="28275" xr:uid="{00000000-0005-0000-0000-00003C700000}"/>
    <cellStyle name="style1491333466836" xfId="28278" xr:uid="{00000000-0005-0000-0000-00003D700000}"/>
    <cellStyle name="style1491333466947" xfId="28279" xr:uid="{00000000-0005-0000-0000-00003E700000}"/>
    <cellStyle name="style1491333467056" xfId="28280" xr:uid="{00000000-0005-0000-0000-00003F700000}"/>
    <cellStyle name="style1491333467172" xfId="28281" xr:uid="{00000000-0005-0000-0000-000040700000}"/>
    <cellStyle name="style1491333467279" xfId="28282" xr:uid="{00000000-0005-0000-0000-000041700000}"/>
    <cellStyle name="style1491333467400" xfId="28288" xr:uid="{00000000-0005-0000-0000-000042700000}"/>
    <cellStyle name="style1491333467515" xfId="28295" xr:uid="{00000000-0005-0000-0000-000043700000}"/>
    <cellStyle name="style1491333467626" xfId="28283" xr:uid="{00000000-0005-0000-0000-000044700000}"/>
    <cellStyle name="style1491333467735" xfId="28289" xr:uid="{00000000-0005-0000-0000-000045700000}"/>
    <cellStyle name="style1491333467849" xfId="28294" xr:uid="{00000000-0005-0000-0000-000046700000}"/>
    <cellStyle name="style1491333467939" xfId="28296" xr:uid="{00000000-0005-0000-0000-000047700000}"/>
    <cellStyle name="style1491333468051" xfId="28284" xr:uid="{00000000-0005-0000-0000-000048700000}"/>
    <cellStyle name="style1491333468175" xfId="28285" xr:uid="{00000000-0005-0000-0000-000049700000}"/>
    <cellStyle name="style1491333468284" xfId="28286" xr:uid="{00000000-0005-0000-0000-00004A700000}"/>
    <cellStyle name="style1491333468398" xfId="28287" xr:uid="{00000000-0005-0000-0000-00004B700000}"/>
    <cellStyle name="style1491333468507" xfId="28290" xr:uid="{00000000-0005-0000-0000-00004C700000}"/>
    <cellStyle name="style1491333468618" xfId="28291" xr:uid="{00000000-0005-0000-0000-00004D700000}"/>
    <cellStyle name="style1491333468717" xfId="28292" xr:uid="{00000000-0005-0000-0000-00004E700000}"/>
    <cellStyle name="style1491333468818" xfId="28293" xr:uid="{00000000-0005-0000-0000-00004F700000}"/>
    <cellStyle name="style1491333468929" xfId="28297" xr:uid="{00000000-0005-0000-0000-000050700000}"/>
    <cellStyle name="style1491333469032" xfId="28298" xr:uid="{00000000-0005-0000-0000-000051700000}"/>
    <cellStyle name="style1491333469138" xfId="28299" xr:uid="{00000000-0005-0000-0000-000052700000}"/>
    <cellStyle name="style1491333469238" xfId="28300" xr:uid="{00000000-0005-0000-0000-000053700000}"/>
    <cellStyle name="style1491333571156" xfId="28786" xr:uid="{00000000-0005-0000-0000-000054700000}"/>
    <cellStyle name="style1491333571281" xfId="28787" xr:uid="{00000000-0005-0000-0000-000055700000}"/>
    <cellStyle name="style1491333571397" xfId="28788" xr:uid="{00000000-0005-0000-0000-000056700000}"/>
    <cellStyle name="style1491333571526" xfId="28789" xr:uid="{00000000-0005-0000-0000-000057700000}"/>
    <cellStyle name="style1491333571649" xfId="28790" xr:uid="{00000000-0005-0000-0000-000058700000}"/>
    <cellStyle name="style1491333571765" xfId="28791" xr:uid="{00000000-0005-0000-0000-000059700000}"/>
    <cellStyle name="style1491333571876" xfId="28792" xr:uid="{00000000-0005-0000-0000-00005A700000}"/>
    <cellStyle name="style1491333571988" xfId="28793" xr:uid="{00000000-0005-0000-0000-00005B700000}"/>
    <cellStyle name="style1491333572099" xfId="28794" xr:uid="{00000000-0005-0000-0000-00005C700000}"/>
    <cellStyle name="style1491333572230" xfId="28795" xr:uid="{00000000-0005-0000-0000-00005D700000}"/>
    <cellStyle name="style1491333572350" xfId="28796" xr:uid="{00000000-0005-0000-0000-00005E700000}"/>
    <cellStyle name="style1491333572463" xfId="28797" xr:uid="{00000000-0005-0000-0000-00005F700000}"/>
    <cellStyle name="style1491333572557" xfId="28798" xr:uid="{00000000-0005-0000-0000-000060700000}"/>
    <cellStyle name="style1491333572656" xfId="28799" xr:uid="{00000000-0005-0000-0000-000061700000}"/>
    <cellStyle name="style1491333572754" xfId="28800" xr:uid="{00000000-0005-0000-0000-000062700000}"/>
    <cellStyle name="style1491333572865" xfId="28801" xr:uid="{00000000-0005-0000-0000-000063700000}"/>
    <cellStyle name="style1491333572989" xfId="28802" xr:uid="{00000000-0005-0000-0000-000064700000}"/>
    <cellStyle name="style1491333573099" xfId="28803" xr:uid="{00000000-0005-0000-0000-000065700000}"/>
    <cellStyle name="style1491333573218" xfId="28804" xr:uid="{00000000-0005-0000-0000-000066700000}"/>
    <cellStyle name="style1491333573326" xfId="28805" xr:uid="{00000000-0005-0000-0000-000067700000}"/>
    <cellStyle name="style1491333573435" xfId="28806" xr:uid="{00000000-0005-0000-0000-000068700000}"/>
    <cellStyle name="style1491333573545" xfId="28807" xr:uid="{00000000-0005-0000-0000-000069700000}"/>
    <cellStyle name="style1491333573656" xfId="28808" xr:uid="{00000000-0005-0000-0000-00006A700000}"/>
    <cellStyle name="style1491333573768" xfId="28809" xr:uid="{00000000-0005-0000-0000-00006B700000}"/>
    <cellStyle name="style1491333573876" xfId="28810" xr:uid="{00000000-0005-0000-0000-00006C700000}"/>
    <cellStyle name="style1491333573985" xfId="28811" xr:uid="{00000000-0005-0000-0000-00006D700000}"/>
    <cellStyle name="style1491333574076" xfId="28812" xr:uid="{00000000-0005-0000-0000-00006E700000}"/>
    <cellStyle name="style1491333574202" xfId="28813" xr:uid="{00000000-0005-0000-0000-00006F700000}"/>
    <cellStyle name="style1491333574311" xfId="28814" xr:uid="{00000000-0005-0000-0000-000070700000}"/>
    <cellStyle name="style1491333574443" xfId="28815" xr:uid="{00000000-0005-0000-0000-000071700000}"/>
    <cellStyle name="style1491333574568" xfId="28816" xr:uid="{00000000-0005-0000-0000-000072700000}"/>
    <cellStyle name="style1491333656577" xfId="28817" xr:uid="{00000000-0005-0000-0000-000073700000}"/>
    <cellStyle name="style1491333656712" xfId="28818" xr:uid="{00000000-0005-0000-0000-000074700000}"/>
    <cellStyle name="style1491333656825" xfId="28819" xr:uid="{00000000-0005-0000-0000-000075700000}"/>
    <cellStyle name="style1491333656935" xfId="28820" xr:uid="{00000000-0005-0000-0000-000076700000}"/>
    <cellStyle name="style1491333657048" xfId="28821" xr:uid="{00000000-0005-0000-0000-000077700000}"/>
    <cellStyle name="style1491333657167" xfId="28822" xr:uid="{00000000-0005-0000-0000-000078700000}"/>
    <cellStyle name="style1491333657277" xfId="28823" xr:uid="{00000000-0005-0000-0000-000079700000}"/>
    <cellStyle name="style1491333657385" xfId="28824" xr:uid="{00000000-0005-0000-0000-00007A700000}"/>
    <cellStyle name="style1491333657475" xfId="28825" xr:uid="{00000000-0005-0000-0000-00007B700000}"/>
    <cellStyle name="style1491333657593" xfId="28826" xr:uid="{00000000-0005-0000-0000-00007C700000}"/>
    <cellStyle name="style1491333657717" xfId="28827" xr:uid="{00000000-0005-0000-0000-00007D700000}"/>
    <cellStyle name="style1491333657826" xfId="28828" xr:uid="{00000000-0005-0000-0000-00007E700000}"/>
    <cellStyle name="style1491333657919" xfId="28829" xr:uid="{00000000-0005-0000-0000-00007F700000}"/>
    <cellStyle name="style1491333658021" xfId="28830" xr:uid="{00000000-0005-0000-0000-000080700000}"/>
    <cellStyle name="style1491333658129" xfId="28831" xr:uid="{00000000-0005-0000-0000-000081700000}"/>
    <cellStyle name="style1491333658245" xfId="28832" xr:uid="{00000000-0005-0000-0000-000082700000}"/>
    <cellStyle name="style1491333658348" xfId="28833" xr:uid="{00000000-0005-0000-0000-000083700000}"/>
    <cellStyle name="style1491333658448" xfId="28834" xr:uid="{00000000-0005-0000-0000-000084700000}"/>
    <cellStyle name="style1491333658557" xfId="28835" xr:uid="{00000000-0005-0000-0000-000085700000}"/>
    <cellStyle name="style1491333658668" xfId="28836" xr:uid="{00000000-0005-0000-0000-000086700000}"/>
    <cellStyle name="style1491333658779" xfId="28837" xr:uid="{00000000-0005-0000-0000-000087700000}"/>
    <cellStyle name="style1491333658888" xfId="28838" xr:uid="{00000000-0005-0000-0000-000088700000}"/>
    <cellStyle name="style1491333658997" xfId="28839" xr:uid="{00000000-0005-0000-0000-000089700000}"/>
    <cellStyle name="style1491333659103" xfId="28840" xr:uid="{00000000-0005-0000-0000-00008A700000}"/>
    <cellStyle name="style1491333659212" xfId="28841" xr:uid="{00000000-0005-0000-0000-00008B700000}"/>
    <cellStyle name="style1491333659322" xfId="28842" xr:uid="{00000000-0005-0000-0000-00008C700000}"/>
    <cellStyle name="style1491333659428" xfId="28843" xr:uid="{00000000-0005-0000-0000-00008D700000}"/>
    <cellStyle name="style1491333659520" xfId="28844" xr:uid="{00000000-0005-0000-0000-00008E700000}"/>
    <cellStyle name="style1491333659624" xfId="28845" xr:uid="{00000000-0005-0000-0000-00008F700000}"/>
    <cellStyle name="style1491333659731" xfId="28846" xr:uid="{00000000-0005-0000-0000-000090700000}"/>
    <cellStyle name="style1491333659874" xfId="28847" xr:uid="{00000000-0005-0000-0000-000091700000}"/>
    <cellStyle name="style1491333659970" xfId="28848" xr:uid="{00000000-0005-0000-0000-000092700000}"/>
    <cellStyle name="style1491333741472" xfId="28849" xr:uid="{00000000-0005-0000-0000-000093700000}"/>
    <cellStyle name="style1491333741601" xfId="28850" xr:uid="{00000000-0005-0000-0000-000094700000}"/>
    <cellStyle name="style1491333741715" xfId="28851" xr:uid="{00000000-0005-0000-0000-000095700000}"/>
    <cellStyle name="style1491333741833" xfId="28852" xr:uid="{00000000-0005-0000-0000-000096700000}"/>
    <cellStyle name="style1491333741947" xfId="28853" xr:uid="{00000000-0005-0000-0000-000097700000}"/>
    <cellStyle name="style1491333742058" xfId="28854" xr:uid="{00000000-0005-0000-0000-000098700000}"/>
    <cellStyle name="style1491333742176" xfId="28855" xr:uid="{00000000-0005-0000-0000-000099700000}"/>
    <cellStyle name="style1491333742290" xfId="28856" xr:uid="{00000000-0005-0000-0000-00009A700000}"/>
    <cellStyle name="style1491333742390" xfId="28857" xr:uid="{00000000-0005-0000-0000-00009B700000}"/>
    <cellStyle name="style1491333742512" xfId="28858" xr:uid="{00000000-0005-0000-0000-00009C700000}"/>
    <cellStyle name="style1491333742636" xfId="28859" xr:uid="{00000000-0005-0000-0000-00009D700000}"/>
    <cellStyle name="style1491333742748" xfId="28860" xr:uid="{00000000-0005-0000-0000-00009E700000}"/>
    <cellStyle name="style1491333742844" xfId="28861" xr:uid="{00000000-0005-0000-0000-00009F700000}"/>
    <cellStyle name="style1491333742943" xfId="28862" xr:uid="{00000000-0005-0000-0000-0000A0700000}"/>
    <cellStyle name="style1491333743044" xfId="28863" xr:uid="{00000000-0005-0000-0000-0000A1700000}"/>
    <cellStyle name="style1491333743163" xfId="28864" xr:uid="{00000000-0005-0000-0000-0000A2700000}"/>
    <cellStyle name="style1491333743283" xfId="28865" xr:uid="{00000000-0005-0000-0000-0000A3700000}"/>
    <cellStyle name="style1491333743397" xfId="28866" xr:uid="{00000000-0005-0000-0000-0000A4700000}"/>
    <cellStyle name="style1491333743509" xfId="28867" xr:uid="{00000000-0005-0000-0000-0000A5700000}"/>
    <cellStyle name="style1491333743618" xfId="28868" xr:uid="{00000000-0005-0000-0000-0000A6700000}"/>
    <cellStyle name="style1491333743730" xfId="28869" xr:uid="{00000000-0005-0000-0000-0000A7700000}"/>
    <cellStyle name="style1491333743842" xfId="28870" xr:uid="{00000000-0005-0000-0000-0000A8700000}"/>
    <cellStyle name="style1491333743953" xfId="28871" xr:uid="{00000000-0005-0000-0000-0000A9700000}"/>
    <cellStyle name="style1491333744064" xfId="28872" xr:uid="{00000000-0005-0000-0000-0000AA700000}"/>
    <cellStyle name="style1491333744176" xfId="28873" xr:uid="{00000000-0005-0000-0000-0000AB700000}"/>
    <cellStyle name="style1491333744281" xfId="28874" xr:uid="{00000000-0005-0000-0000-0000AC700000}"/>
    <cellStyle name="style1491333744367" xfId="28875" xr:uid="{00000000-0005-0000-0000-0000AD700000}"/>
    <cellStyle name="style1491333744470" xfId="28876" xr:uid="{00000000-0005-0000-0000-0000AE700000}"/>
    <cellStyle name="style1491333744579" xfId="28877" xr:uid="{00000000-0005-0000-0000-0000AF700000}"/>
    <cellStyle name="style1491333744708" xfId="28878" xr:uid="{00000000-0005-0000-0000-0000B0700000}"/>
    <cellStyle name="style1491333744802" xfId="28879" xr:uid="{00000000-0005-0000-0000-0000B1700000}"/>
    <cellStyle name="style1491333828802" xfId="28880" xr:uid="{00000000-0005-0000-0000-0000B2700000}"/>
    <cellStyle name="style1491333828918" xfId="28881" xr:uid="{00000000-0005-0000-0000-0000B3700000}"/>
    <cellStyle name="style1491333829016" xfId="28882" xr:uid="{00000000-0005-0000-0000-0000B4700000}"/>
    <cellStyle name="style1491333829119" xfId="28883" xr:uid="{00000000-0005-0000-0000-0000B5700000}"/>
    <cellStyle name="style1491333829223" xfId="28884" xr:uid="{00000000-0005-0000-0000-0000B6700000}"/>
    <cellStyle name="style1491333829326" xfId="28885" xr:uid="{00000000-0005-0000-0000-0000B7700000}"/>
    <cellStyle name="style1491333829440" xfId="28886" xr:uid="{00000000-0005-0000-0000-0000B8700000}"/>
    <cellStyle name="style1491333829542" xfId="28887" xr:uid="{00000000-0005-0000-0000-0000B9700000}"/>
    <cellStyle name="style1491333829662" xfId="28888" xr:uid="{00000000-0005-0000-0000-0000BA700000}"/>
    <cellStyle name="style1491333829771" xfId="28889" xr:uid="{00000000-0005-0000-0000-0000BB700000}"/>
    <cellStyle name="style1491333829874" xfId="28890" xr:uid="{00000000-0005-0000-0000-0000BC700000}"/>
    <cellStyle name="style1491333829982" xfId="28891" xr:uid="{00000000-0005-0000-0000-0000BD700000}"/>
    <cellStyle name="style1491333830162" xfId="28892" xr:uid="{00000000-0005-0000-0000-0000BE700000}"/>
    <cellStyle name="style1491333830302" xfId="28893" xr:uid="{00000000-0005-0000-0000-0000BF700000}"/>
    <cellStyle name="style1491333830437" xfId="28894" xr:uid="{00000000-0005-0000-0000-0000C0700000}"/>
    <cellStyle name="style1491333830537" xfId="28895" xr:uid="{00000000-0005-0000-0000-0000C1700000}"/>
    <cellStyle name="style1491333830640" xfId="28896" xr:uid="{00000000-0005-0000-0000-0000C2700000}"/>
    <cellStyle name="style1491333830756" xfId="28897" xr:uid="{00000000-0005-0000-0000-0000C3700000}"/>
    <cellStyle name="style1491333830862" xfId="28898" xr:uid="{00000000-0005-0000-0000-0000C4700000}"/>
    <cellStyle name="style1491333830969" xfId="28899" xr:uid="{00000000-0005-0000-0000-0000C5700000}"/>
    <cellStyle name="style1491333831073" xfId="28900" xr:uid="{00000000-0005-0000-0000-0000C6700000}"/>
    <cellStyle name="style1491333831182" xfId="28901" xr:uid="{00000000-0005-0000-0000-0000C7700000}"/>
    <cellStyle name="style1491333831298" xfId="28902" xr:uid="{00000000-0005-0000-0000-0000C8700000}"/>
    <cellStyle name="style1491333831398" xfId="28903" xr:uid="{00000000-0005-0000-0000-0000C9700000}"/>
    <cellStyle name="style1491333831500" xfId="28904" xr:uid="{00000000-0005-0000-0000-0000CA700000}"/>
    <cellStyle name="style1491333831606" xfId="28905" xr:uid="{00000000-0005-0000-0000-0000CB700000}"/>
    <cellStyle name="style1491333831723" xfId="28906" xr:uid="{00000000-0005-0000-0000-0000CC700000}"/>
    <cellStyle name="style1491333831925" xfId="28907" xr:uid="{00000000-0005-0000-0000-0000CD700000}"/>
    <cellStyle name="style1491333832030" xfId="28908" xr:uid="{00000000-0005-0000-0000-0000CE700000}"/>
    <cellStyle name="style1491333832143" xfId="28909" xr:uid="{00000000-0005-0000-0000-0000CF700000}"/>
    <cellStyle name="style1491333832269" xfId="28910" xr:uid="{00000000-0005-0000-0000-0000D0700000}"/>
    <cellStyle name="style1491333913098" xfId="28911" xr:uid="{00000000-0005-0000-0000-0000D1700000}"/>
    <cellStyle name="style1491333913215" xfId="28912" xr:uid="{00000000-0005-0000-0000-0000D2700000}"/>
    <cellStyle name="style1491333913321" xfId="28913" xr:uid="{00000000-0005-0000-0000-0000D3700000}"/>
    <cellStyle name="style1491333913430" xfId="28914" xr:uid="{00000000-0005-0000-0000-0000D4700000}"/>
    <cellStyle name="style1491333913541" xfId="28915" xr:uid="{00000000-0005-0000-0000-0000D5700000}"/>
    <cellStyle name="style1491333913653" xfId="28916" xr:uid="{00000000-0005-0000-0000-0000D6700000}"/>
    <cellStyle name="style1491333913761" xfId="28917" xr:uid="{00000000-0005-0000-0000-0000D7700000}"/>
    <cellStyle name="style1491333913869" xfId="28918" xr:uid="{00000000-0005-0000-0000-0000D8700000}"/>
    <cellStyle name="style1491333913992" xfId="28919" xr:uid="{00000000-0005-0000-0000-0000D9700000}"/>
    <cellStyle name="style1491333914103" xfId="28920" xr:uid="{00000000-0005-0000-0000-0000DA700000}"/>
    <cellStyle name="style1491333914211" xfId="28921" xr:uid="{00000000-0005-0000-0000-0000DB700000}"/>
    <cellStyle name="style1491333914324" xfId="28922" xr:uid="{00000000-0005-0000-0000-0000DC700000}"/>
    <cellStyle name="style1491333914466" xfId="28923" xr:uid="{00000000-0005-0000-0000-0000DD700000}"/>
    <cellStyle name="style1491333914573" xfId="28924" xr:uid="{00000000-0005-0000-0000-0000DE700000}"/>
    <cellStyle name="style1491333914692" xfId="28925" xr:uid="{00000000-0005-0000-0000-0000DF700000}"/>
    <cellStyle name="style1491333914824" xfId="28926" xr:uid="{00000000-0005-0000-0000-0000E0700000}"/>
    <cellStyle name="style1491333914934" xfId="28927" xr:uid="{00000000-0005-0000-0000-0000E1700000}"/>
    <cellStyle name="style1491333915097" xfId="28928" xr:uid="{00000000-0005-0000-0000-0000E2700000}"/>
    <cellStyle name="style1491333915216" xfId="28929" xr:uid="{00000000-0005-0000-0000-0000E3700000}"/>
    <cellStyle name="style1491333915329" xfId="28930" xr:uid="{00000000-0005-0000-0000-0000E4700000}"/>
    <cellStyle name="style1491333915441" xfId="28931" xr:uid="{00000000-0005-0000-0000-0000E5700000}"/>
    <cellStyle name="style1491333915552" xfId="28932" xr:uid="{00000000-0005-0000-0000-0000E6700000}"/>
    <cellStyle name="style1491333915674" xfId="28933" xr:uid="{00000000-0005-0000-0000-0000E7700000}"/>
    <cellStyle name="style1491333915783" xfId="28934" xr:uid="{00000000-0005-0000-0000-0000E8700000}"/>
    <cellStyle name="style1491333915889" xfId="28935" xr:uid="{00000000-0005-0000-0000-0000E9700000}"/>
    <cellStyle name="style1491333916000" xfId="28936" xr:uid="{00000000-0005-0000-0000-0000EA700000}"/>
    <cellStyle name="style1491333916127" xfId="28937" xr:uid="{00000000-0005-0000-0000-0000EB700000}"/>
    <cellStyle name="style1491333916681" xfId="28938" xr:uid="{00000000-0005-0000-0000-0000EC700000}"/>
    <cellStyle name="style1491333916793" xfId="28939" xr:uid="{00000000-0005-0000-0000-0000ED700000}"/>
    <cellStyle name="style1491333916901" xfId="28940" xr:uid="{00000000-0005-0000-0000-0000EE700000}"/>
    <cellStyle name="style1491333917022" xfId="28941" xr:uid="{00000000-0005-0000-0000-0000EF700000}"/>
    <cellStyle name="style1491333917329" xfId="28942" xr:uid="{00000000-0005-0000-0000-0000F0700000}"/>
    <cellStyle name="style1491333917423" xfId="28943" xr:uid="{00000000-0005-0000-0000-0000F1700000}"/>
    <cellStyle name="style1491333917518" xfId="28944" xr:uid="{00000000-0005-0000-0000-0000F2700000}"/>
    <cellStyle name="style1491333917627" xfId="28945" xr:uid="{00000000-0005-0000-0000-0000F3700000}"/>
    <cellStyle name="style1491333917717" xfId="28946" xr:uid="{00000000-0005-0000-0000-0000F4700000}"/>
    <cellStyle name="style1491333917805" xfId="28947" xr:uid="{00000000-0005-0000-0000-0000F5700000}"/>
    <cellStyle name="style1491333917907" xfId="28948" xr:uid="{00000000-0005-0000-0000-0000F6700000}"/>
    <cellStyle name="style1491333918004" xfId="28949" xr:uid="{00000000-0005-0000-0000-0000F7700000}"/>
    <cellStyle name="style1491333918436" xfId="28950" xr:uid="{00000000-0005-0000-0000-0000F8700000}"/>
    <cellStyle name="style1491333918521" xfId="28951" xr:uid="{00000000-0005-0000-0000-0000F9700000}"/>
    <cellStyle name="style1491333918613" xfId="28952" xr:uid="{00000000-0005-0000-0000-0000FA700000}"/>
    <cellStyle name="style1491333918711" xfId="28953" xr:uid="{00000000-0005-0000-0000-0000FB700000}"/>
    <cellStyle name="style1491334000044" xfId="28954" xr:uid="{00000000-0005-0000-0000-0000FC700000}"/>
    <cellStyle name="style1491334000165" xfId="28955" xr:uid="{00000000-0005-0000-0000-0000FD700000}"/>
    <cellStyle name="style1491334000270" xfId="28956" xr:uid="{00000000-0005-0000-0000-0000FE700000}"/>
    <cellStyle name="style1491334000379" xfId="28957" xr:uid="{00000000-0005-0000-0000-0000FF700000}"/>
    <cellStyle name="style1491334000485" xfId="28958" xr:uid="{00000000-0005-0000-0000-000000710000}"/>
    <cellStyle name="style1491334000593" xfId="28959" xr:uid="{00000000-0005-0000-0000-000001710000}"/>
    <cellStyle name="style1491334000704" xfId="28960" xr:uid="{00000000-0005-0000-0000-000002710000}"/>
    <cellStyle name="style1491334000810" xfId="28961" xr:uid="{00000000-0005-0000-0000-000003710000}"/>
    <cellStyle name="style1491334000933" xfId="28962" xr:uid="{00000000-0005-0000-0000-000004710000}"/>
    <cellStyle name="style1491334001042" xfId="28963" xr:uid="{00000000-0005-0000-0000-000005710000}"/>
    <cellStyle name="style1491334001154" xfId="28964" xr:uid="{00000000-0005-0000-0000-000006710000}"/>
    <cellStyle name="style1491334001270" xfId="28965" xr:uid="{00000000-0005-0000-0000-000007710000}"/>
    <cellStyle name="style1491334001409" xfId="28966" xr:uid="{00000000-0005-0000-0000-000008710000}"/>
    <cellStyle name="style1491334001519" xfId="28967" xr:uid="{00000000-0005-0000-0000-000009710000}"/>
    <cellStyle name="style1491334001637" xfId="28968" xr:uid="{00000000-0005-0000-0000-00000A710000}"/>
    <cellStyle name="style1491334001742" xfId="28969" xr:uid="{00000000-0005-0000-0000-00000B710000}"/>
    <cellStyle name="style1491334001849" xfId="28970" xr:uid="{00000000-0005-0000-0000-00000C710000}"/>
    <cellStyle name="style1491334001973" xfId="28971" xr:uid="{00000000-0005-0000-0000-00000D710000}"/>
    <cellStyle name="style1491334002089" xfId="28972" xr:uid="{00000000-0005-0000-0000-00000E710000}"/>
    <cellStyle name="style1491334002203" xfId="28973" xr:uid="{00000000-0005-0000-0000-00000F710000}"/>
    <cellStyle name="style1491334002311" xfId="28974" xr:uid="{00000000-0005-0000-0000-000010710000}"/>
    <cellStyle name="style1491334002424" xfId="28975" xr:uid="{00000000-0005-0000-0000-000011710000}"/>
    <cellStyle name="style1491334002545" xfId="28976" xr:uid="{00000000-0005-0000-0000-000012710000}"/>
    <cellStyle name="style1491334002657" xfId="28977" xr:uid="{00000000-0005-0000-0000-000013710000}"/>
    <cellStyle name="style1491334002764" xfId="28978" xr:uid="{00000000-0005-0000-0000-000014710000}"/>
    <cellStyle name="style1491334002873" xfId="28979" xr:uid="{00000000-0005-0000-0000-000015710000}"/>
    <cellStyle name="style1491334002997" xfId="28980" xr:uid="{00000000-0005-0000-0000-000016710000}"/>
    <cellStyle name="style1491334003227" xfId="28981" xr:uid="{00000000-0005-0000-0000-000017710000}"/>
    <cellStyle name="style1491334003336" xfId="28982" xr:uid="{00000000-0005-0000-0000-000018710000}"/>
    <cellStyle name="style1491334003441" xfId="28983" xr:uid="{00000000-0005-0000-0000-000019710000}"/>
    <cellStyle name="style1491334003553" xfId="28984" xr:uid="{00000000-0005-0000-0000-00001A710000}"/>
    <cellStyle name="style1491334083246" xfId="28985" xr:uid="{00000000-0005-0000-0000-00001B710000}"/>
    <cellStyle name="style1491334083354" xfId="28986" xr:uid="{00000000-0005-0000-0000-00001C710000}"/>
    <cellStyle name="style1491334083455" xfId="28987" xr:uid="{00000000-0005-0000-0000-00001D710000}"/>
    <cellStyle name="style1491334083552" xfId="28988" xr:uid="{00000000-0005-0000-0000-00001E710000}"/>
    <cellStyle name="style1491334083650" xfId="28989" xr:uid="{00000000-0005-0000-0000-00001F710000}"/>
    <cellStyle name="style1491334083746" xfId="28990" xr:uid="{00000000-0005-0000-0000-000020710000}"/>
    <cellStyle name="style1491334083843" xfId="28991" xr:uid="{00000000-0005-0000-0000-000021710000}"/>
    <cellStyle name="style1491334083947" xfId="28992" xr:uid="{00000000-0005-0000-0000-000022710000}"/>
    <cellStyle name="style1491334084070" xfId="28993" xr:uid="{00000000-0005-0000-0000-000023710000}"/>
    <cellStyle name="style1491334084183" xfId="28994" xr:uid="{00000000-0005-0000-0000-000024710000}"/>
    <cellStyle name="style1491334084291" xfId="28995" xr:uid="{00000000-0005-0000-0000-000025710000}"/>
    <cellStyle name="style1491334084407" xfId="28996" xr:uid="{00000000-0005-0000-0000-000026710000}"/>
    <cellStyle name="style1491334084544" xfId="28997" xr:uid="{00000000-0005-0000-0000-000027710000}"/>
    <cellStyle name="style1491334084650" xfId="28998" xr:uid="{00000000-0005-0000-0000-000028710000}"/>
    <cellStyle name="style1491334084768" xfId="28999" xr:uid="{00000000-0005-0000-0000-000029710000}"/>
    <cellStyle name="style1491334084881" xfId="29000" xr:uid="{00000000-0005-0000-0000-00002A710000}"/>
    <cellStyle name="style1491334084989" xfId="29001" xr:uid="{00000000-0005-0000-0000-00002B710000}"/>
    <cellStyle name="style1491334085113" xfId="29002" xr:uid="{00000000-0005-0000-0000-00002C710000}"/>
    <cellStyle name="style1491334085225" xfId="29003" xr:uid="{00000000-0005-0000-0000-00002D710000}"/>
    <cellStyle name="style1491334085331" xfId="29004" xr:uid="{00000000-0005-0000-0000-00002E710000}"/>
    <cellStyle name="style1491334085440" xfId="29005" xr:uid="{00000000-0005-0000-0000-00002F710000}"/>
    <cellStyle name="style1491334085543" xfId="29006" xr:uid="{00000000-0005-0000-0000-000030710000}"/>
    <cellStyle name="style1491334085657" xfId="29007" xr:uid="{00000000-0005-0000-0000-000031710000}"/>
    <cellStyle name="style1491334085761" xfId="29008" xr:uid="{00000000-0005-0000-0000-000032710000}"/>
    <cellStyle name="style1491334085863" xfId="29009" xr:uid="{00000000-0005-0000-0000-000033710000}"/>
    <cellStyle name="style1491334085975" xfId="29010" xr:uid="{00000000-0005-0000-0000-000034710000}"/>
    <cellStyle name="style1491334086090" xfId="29011" xr:uid="{00000000-0005-0000-0000-000035710000}"/>
    <cellStyle name="style1491334086362" xfId="29012" xr:uid="{00000000-0005-0000-0000-000036710000}"/>
    <cellStyle name="style1491334086468" xfId="29013" xr:uid="{00000000-0005-0000-0000-000037710000}"/>
    <cellStyle name="style1491334086577" xfId="29014" xr:uid="{00000000-0005-0000-0000-000038710000}"/>
    <cellStyle name="style1491334086702" xfId="29015" xr:uid="{00000000-0005-0000-0000-000039710000}"/>
    <cellStyle name="style1491334086961" xfId="29016" xr:uid="{00000000-0005-0000-0000-00003A710000}"/>
    <cellStyle name="style1491334087051" xfId="29017" xr:uid="{00000000-0005-0000-0000-00003B710000}"/>
    <cellStyle name="style1491334087147" xfId="29018" xr:uid="{00000000-0005-0000-0000-00003C710000}"/>
    <cellStyle name="style1491334087259" xfId="29019" xr:uid="{00000000-0005-0000-0000-00003D710000}"/>
    <cellStyle name="style1491334087350" xfId="29020" xr:uid="{00000000-0005-0000-0000-00003E710000}"/>
    <cellStyle name="style1491334087440" xfId="29021" xr:uid="{00000000-0005-0000-0000-00003F710000}"/>
    <cellStyle name="style1491334087532" xfId="29022" xr:uid="{00000000-0005-0000-0000-000040710000}"/>
    <cellStyle name="style1491334087635" xfId="29023" xr:uid="{00000000-0005-0000-0000-000041710000}"/>
    <cellStyle name="style1491334087913" xfId="29024" xr:uid="{00000000-0005-0000-0000-000042710000}"/>
    <cellStyle name="style1491334088006" xfId="29025" xr:uid="{00000000-0005-0000-0000-000043710000}"/>
    <cellStyle name="style1491334088106" xfId="29026" xr:uid="{00000000-0005-0000-0000-000044710000}"/>
    <cellStyle name="style1491334088215" xfId="29027" xr:uid="{00000000-0005-0000-0000-000045710000}"/>
    <cellStyle name="style1491334168050" xfId="29028" xr:uid="{00000000-0005-0000-0000-000046710000}"/>
    <cellStyle name="style1491334168162" xfId="29029" xr:uid="{00000000-0005-0000-0000-000047710000}"/>
    <cellStyle name="style1491334168265" xfId="29030" xr:uid="{00000000-0005-0000-0000-000048710000}"/>
    <cellStyle name="style1491334168363" xfId="29031" xr:uid="{00000000-0005-0000-0000-000049710000}"/>
    <cellStyle name="style1491334168476" xfId="29032" xr:uid="{00000000-0005-0000-0000-00004A710000}"/>
    <cellStyle name="style1491334168575" xfId="29033" xr:uid="{00000000-0005-0000-0000-00004B710000}"/>
    <cellStyle name="style1491334168677" xfId="29034" xr:uid="{00000000-0005-0000-0000-00004C710000}"/>
    <cellStyle name="style1491334168778" xfId="29035" xr:uid="{00000000-0005-0000-0000-00004D710000}"/>
    <cellStyle name="style1491334168890" xfId="29036" xr:uid="{00000000-0005-0000-0000-00004E710000}"/>
    <cellStyle name="style1491334168994" xfId="29037" xr:uid="{00000000-0005-0000-0000-00004F710000}"/>
    <cellStyle name="style1491334169097" xfId="29038" xr:uid="{00000000-0005-0000-0000-000050710000}"/>
    <cellStyle name="style1491334169202" xfId="29039" xr:uid="{00000000-0005-0000-0000-000051710000}"/>
    <cellStyle name="style1491334169326" xfId="29040" xr:uid="{00000000-0005-0000-0000-000052710000}"/>
    <cellStyle name="style1491334169431" xfId="29041" xr:uid="{00000000-0005-0000-0000-000053710000}"/>
    <cellStyle name="style1491334169552" xfId="29042" xr:uid="{00000000-0005-0000-0000-000054710000}"/>
    <cellStyle name="style1491334169661" xfId="29043" xr:uid="{00000000-0005-0000-0000-000055710000}"/>
    <cellStyle name="style1491334169773" xfId="29044" xr:uid="{00000000-0005-0000-0000-000056710000}"/>
    <cellStyle name="style1491334169884" xfId="29045" xr:uid="{00000000-0005-0000-0000-000057710000}"/>
    <cellStyle name="style1491334169996" xfId="29046" xr:uid="{00000000-0005-0000-0000-000058710000}"/>
    <cellStyle name="style1491334170113" xfId="29047" xr:uid="{00000000-0005-0000-0000-000059710000}"/>
    <cellStyle name="style1491334170225" xfId="29048" xr:uid="{00000000-0005-0000-0000-00005A710000}"/>
    <cellStyle name="style1491334170337" xfId="29049" xr:uid="{00000000-0005-0000-0000-00005B710000}"/>
    <cellStyle name="style1491334170461" xfId="29050" xr:uid="{00000000-0005-0000-0000-00005C710000}"/>
    <cellStyle name="style1491334170570" xfId="29051" xr:uid="{00000000-0005-0000-0000-00005D710000}"/>
    <cellStyle name="style1491334170677" xfId="29052" xr:uid="{00000000-0005-0000-0000-00005E710000}"/>
    <cellStyle name="style1491334170791" xfId="29053" xr:uid="{00000000-0005-0000-0000-00005F710000}"/>
    <cellStyle name="style1491334170918" xfId="29054" xr:uid="{00000000-0005-0000-0000-000060710000}"/>
    <cellStyle name="style1491334171032" xfId="29055" xr:uid="{00000000-0005-0000-0000-000061710000}"/>
    <cellStyle name="style1491334171142" xfId="29056" xr:uid="{00000000-0005-0000-0000-000062710000}"/>
    <cellStyle name="style1491334171255" xfId="29057" xr:uid="{00000000-0005-0000-0000-000063710000}"/>
    <cellStyle name="style1491334171373" xfId="29058" xr:uid="{00000000-0005-0000-0000-000064710000}"/>
    <cellStyle name="style1491334171628" xfId="29059" xr:uid="{00000000-0005-0000-0000-000065710000}"/>
    <cellStyle name="style1491334171722" xfId="29060" xr:uid="{00000000-0005-0000-0000-000066710000}"/>
    <cellStyle name="style1491334171816" xfId="29061" xr:uid="{00000000-0005-0000-0000-000067710000}"/>
    <cellStyle name="style1491334171922" xfId="29062" xr:uid="{00000000-0005-0000-0000-000068710000}"/>
    <cellStyle name="style1491334172014" xfId="29063" xr:uid="{00000000-0005-0000-0000-000069710000}"/>
    <cellStyle name="style1491334172107" xfId="29064" xr:uid="{00000000-0005-0000-0000-00006A710000}"/>
    <cellStyle name="style1491334172198" xfId="29065" xr:uid="{00000000-0005-0000-0000-00006B710000}"/>
    <cellStyle name="style1491334172303" xfId="29066" xr:uid="{00000000-0005-0000-0000-00006C710000}"/>
    <cellStyle name="style1491334172391" xfId="29067" xr:uid="{00000000-0005-0000-0000-00006D710000}"/>
    <cellStyle name="style1491334172481" xfId="29068" xr:uid="{00000000-0005-0000-0000-00006E710000}"/>
    <cellStyle name="style1491334172574" xfId="29069" xr:uid="{00000000-0005-0000-0000-00006F710000}"/>
    <cellStyle name="style1491334172675" xfId="29070" xr:uid="{00000000-0005-0000-0000-000070710000}"/>
    <cellStyle name="style1491334252682" xfId="29071" xr:uid="{00000000-0005-0000-0000-000071710000}"/>
    <cellStyle name="style1491334252805" xfId="29072" xr:uid="{00000000-0005-0000-0000-000072710000}"/>
    <cellStyle name="style1491334252916" xfId="29073" xr:uid="{00000000-0005-0000-0000-000073710000}"/>
    <cellStyle name="style1491334253024" xfId="29074" xr:uid="{00000000-0005-0000-0000-000074710000}"/>
    <cellStyle name="style1491334253147" xfId="29075" xr:uid="{00000000-0005-0000-0000-000075710000}"/>
    <cellStyle name="style1491334253255" xfId="29076" xr:uid="{00000000-0005-0000-0000-000076710000}"/>
    <cellStyle name="style1491334253360" xfId="29077" xr:uid="{00000000-0005-0000-0000-000077710000}"/>
    <cellStyle name="style1491334253461" xfId="29078" xr:uid="{00000000-0005-0000-0000-000078710000}"/>
    <cellStyle name="style1491334253572" xfId="29079" xr:uid="{00000000-0005-0000-0000-000079710000}"/>
    <cellStyle name="style1491334253673" xfId="29080" xr:uid="{00000000-0005-0000-0000-00007A710000}"/>
    <cellStyle name="style1491334253774" xfId="29081" xr:uid="{00000000-0005-0000-0000-00007B710000}"/>
    <cellStyle name="style1491334253884" xfId="29082" xr:uid="{00000000-0005-0000-0000-00007C710000}"/>
    <cellStyle name="style1491334254000" xfId="29083" xr:uid="{00000000-0005-0000-0000-00007D710000}"/>
    <cellStyle name="style1491334254101" xfId="29084" xr:uid="{00000000-0005-0000-0000-00007E710000}"/>
    <cellStyle name="style1491334254202" xfId="29085" xr:uid="{00000000-0005-0000-0000-00007F710000}"/>
    <cellStyle name="style1491334254306" xfId="29086" xr:uid="{00000000-0005-0000-0000-000080710000}"/>
    <cellStyle name="style1491334254401" xfId="29087" xr:uid="{00000000-0005-0000-0000-000081710000}"/>
    <cellStyle name="style1491334254498" xfId="29088" xr:uid="{00000000-0005-0000-0000-000082710000}"/>
    <cellStyle name="style1491334254596" xfId="29089" xr:uid="{00000000-0005-0000-0000-000083710000}"/>
    <cellStyle name="style1491334254693" xfId="29090" xr:uid="{00000000-0005-0000-0000-000084710000}"/>
    <cellStyle name="style1491334340551" xfId="29091" xr:uid="{00000000-0005-0000-0000-000085710000}"/>
    <cellStyle name="style1491334340710" xfId="29092" xr:uid="{00000000-0005-0000-0000-000086710000}"/>
    <cellStyle name="style1491334340863" xfId="29093" xr:uid="{00000000-0005-0000-0000-000087710000}"/>
    <cellStyle name="style1491334340987" xfId="29094" xr:uid="{00000000-0005-0000-0000-000088710000}"/>
    <cellStyle name="style1491334341122" xfId="29095" xr:uid="{00000000-0005-0000-0000-000089710000}"/>
    <cellStyle name="style1491334341227" xfId="29096" xr:uid="{00000000-0005-0000-0000-00008A710000}"/>
    <cellStyle name="style1491334341327" xfId="29097" xr:uid="{00000000-0005-0000-0000-00008B710000}"/>
    <cellStyle name="style1491334341463" xfId="29098" xr:uid="{00000000-0005-0000-0000-00008C710000}"/>
    <cellStyle name="style1491334341604" xfId="29099" xr:uid="{00000000-0005-0000-0000-00008D710000}"/>
    <cellStyle name="style1491334341731" xfId="29100" xr:uid="{00000000-0005-0000-0000-00008E710000}"/>
    <cellStyle name="style1491334341855" xfId="29101" xr:uid="{00000000-0005-0000-0000-00008F710000}"/>
    <cellStyle name="style1491334341991" xfId="29102" xr:uid="{00000000-0005-0000-0000-000090710000}"/>
    <cellStyle name="style1491334342137" xfId="29103" xr:uid="{00000000-0005-0000-0000-000091710000}"/>
    <cellStyle name="style1491334342271" xfId="29104" xr:uid="{00000000-0005-0000-0000-000092710000}"/>
    <cellStyle name="style1491334342403" xfId="29105" xr:uid="{00000000-0005-0000-0000-000093710000}"/>
    <cellStyle name="style1491334342550" xfId="29106" xr:uid="{00000000-0005-0000-0000-000094710000}"/>
    <cellStyle name="style1491334342714" xfId="29107" xr:uid="{00000000-0005-0000-0000-000095710000}"/>
    <cellStyle name="style1491334342848" xfId="29108" xr:uid="{00000000-0005-0000-0000-000096710000}"/>
    <cellStyle name="style1491334343005" xfId="29109" xr:uid="{00000000-0005-0000-0000-000097710000}"/>
    <cellStyle name="style1491334343187" xfId="29110" xr:uid="{00000000-0005-0000-0000-000098710000}"/>
    <cellStyle name="style1491334343334" xfId="29111" xr:uid="{00000000-0005-0000-0000-000099710000}"/>
    <cellStyle name="style1491334343469" xfId="29112" xr:uid="{00000000-0005-0000-0000-00009A710000}"/>
    <cellStyle name="style1491334343628" xfId="29113" xr:uid="{00000000-0005-0000-0000-00009B710000}"/>
    <cellStyle name="style1491334343722" xfId="29114" xr:uid="{00000000-0005-0000-0000-00009C710000}"/>
    <cellStyle name="style1491334343844" xfId="29115" xr:uid="{00000000-0005-0000-0000-00009D710000}"/>
    <cellStyle name="style1491334343975" xfId="29116" xr:uid="{00000000-0005-0000-0000-00009E710000}"/>
    <cellStyle name="style1491334344115" xfId="29117" xr:uid="{00000000-0005-0000-0000-00009F710000}"/>
    <cellStyle name="style1491334344261" xfId="29118" xr:uid="{00000000-0005-0000-0000-0000A0710000}"/>
    <cellStyle name="style1491334344393" xfId="29119" xr:uid="{00000000-0005-0000-0000-0000A1710000}"/>
    <cellStyle name="style1491334344519" xfId="29120" xr:uid="{00000000-0005-0000-0000-0000A2710000}"/>
    <cellStyle name="style1491334344657" xfId="29121" xr:uid="{00000000-0005-0000-0000-0000A3710000}"/>
    <cellStyle name="style1491334344782" xfId="29122" xr:uid="{00000000-0005-0000-0000-0000A4710000}"/>
    <cellStyle name="style1491334345148" xfId="29123" xr:uid="{00000000-0005-0000-0000-0000A5710000}"/>
    <cellStyle name="style1491334345263" xfId="29124" xr:uid="{00000000-0005-0000-0000-0000A6710000}"/>
    <cellStyle name="style1491334345377" xfId="29125" xr:uid="{00000000-0005-0000-0000-0000A7710000}"/>
    <cellStyle name="style1491334345485" xfId="29126" xr:uid="{00000000-0005-0000-0000-0000A8710000}"/>
    <cellStyle name="style1491334449010" xfId="29127" xr:uid="{00000000-0005-0000-0000-0000A9710000}"/>
    <cellStyle name="style1491334449132" xfId="29128" xr:uid="{00000000-0005-0000-0000-0000AA710000}"/>
    <cellStyle name="style1491334449265" xfId="29129" xr:uid="{00000000-0005-0000-0000-0000AB710000}"/>
    <cellStyle name="style1491334449382" xfId="29130" xr:uid="{00000000-0005-0000-0000-0000AC710000}"/>
    <cellStyle name="style1491334449499" xfId="29131" xr:uid="{00000000-0005-0000-0000-0000AD710000}"/>
    <cellStyle name="style1491334449592" xfId="29132" xr:uid="{00000000-0005-0000-0000-0000AE710000}"/>
    <cellStyle name="style1491334449698" xfId="29133" xr:uid="{00000000-0005-0000-0000-0000AF710000}"/>
    <cellStyle name="style1491334449805" xfId="29134" xr:uid="{00000000-0005-0000-0000-0000B0710000}"/>
    <cellStyle name="style1491334449921" xfId="29135" xr:uid="{00000000-0005-0000-0000-0000B1710000}"/>
    <cellStyle name="style1491334450052" xfId="29136" xr:uid="{00000000-0005-0000-0000-0000B2710000}"/>
    <cellStyle name="style1491334450169" xfId="29137" xr:uid="{00000000-0005-0000-0000-0000B3710000}"/>
    <cellStyle name="style1491334450284" xfId="29138" xr:uid="{00000000-0005-0000-0000-0000B4710000}"/>
    <cellStyle name="style1491334450399" xfId="29139" xr:uid="{00000000-0005-0000-0000-0000B5710000}"/>
    <cellStyle name="style1491334450514" xfId="29140" xr:uid="{00000000-0005-0000-0000-0000B6710000}"/>
    <cellStyle name="style1491334450628" xfId="29141" xr:uid="{00000000-0005-0000-0000-0000B7710000}"/>
    <cellStyle name="style1491334450742" xfId="29142" xr:uid="{00000000-0005-0000-0000-0000B8710000}"/>
    <cellStyle name="style1491334450871" xfId="29143" xr:uid="{00000000-0005-0000-0000-0000B9710000}"/>
    <cellStyle name="style1491334450997" xfId="29144" xr:uid="{00000000-0005-0000-0000-0000BA710000}"/>
    <cellStyle name="style1491334451140" xfId="29145" xr:uid="{00000000-0005-0000-0000-0000BB710000}"/>
    <cellStyle name="style1491334451262" xfId="29146" xr:uid="{00000000-0005-0000-0000-0000BC710000}"/>
    <cellStyle name="style1491334451383" xfId="29147" xr:uid="{00000000-0005-0000-0000-0000BD710000}"/>
    <cellStyle name="style1491334451496" xfId="29148" xr:uid="{00000000-0005-0000-0000-0000BE710000}"/>
    <cellStyle name="style1491334451628" xfId="29149" xr:uid="{00000000-0005-0000-0000-0000BF710000}"/>
    <cellStyle name="style1491334451722" xfId="29150" xr:uid="{00000000-0005-0000-0000-0000C0710000}"/>
    <cellStyle name="style1491334451845" xfId="29151" xr:uid="{00000000-0005-0000-0000-0000C1710000}"/>
    <cellStyle name="style1491334451959" xfId="29152" xr:uid="{00000000-0005-0000-0000-0000C2710000}"/>
    <cellStyle name="style1491334452077" xfId="29153" xr:uid="{00000000-0005-0000-0000-0000C3710000}"/>
    <cellStyle name="style1491334452201" xfId="29154" xr:uid="{00000000-0005-0000-0000-0000C4710000}"/>
    <cellStyle name="style1491334452316" xfId="29155" xr:uid="{00000000-0005-0000-0000-0000C5710000}"/>
    <cellStyle name="style1491334452436" xfId="29156" xr:uid="{00000000-0005-0000-0000-0000C6710000}"/>
    <cellStyle name="style1491334452552" xfId="29157" xr:uid="{00000000-0005-0000-0000-0000C7710000}"/>
    <cellStyle name="style1491334452669" xfId="29158" xr:uid="{00000000-0005-0000-0000-0000C8710000}"/>
    <cellStyle name="style1491334452859" xfId="29159" xr:uid="{00000000-0005-0000-0000-0000C9710000}"/>
    <cellStyle name="style1491334452963" xfId="29160" xr:uid="{00000000-0005-0000-0000-0000CA710000}"/>
    <cellStyle name="style1491334453066" xfId="29161" xr:uid="{00000000-0005-0000-0000-0000CB710000}"/>
    <cellStyle name="style1491334453174" xfId="29162" xr:uid="{00000000-0005-0000-0000-0000CC710000}"/>
    <cellStyle name="style1491334742436" xfId="29163" xr:uid="{00000000-0005-0000-0000-0000CD710000}"/>
    <cellStyle name="style1491334742558" xfId="29164" xr:uid="{00000000-0005-0000-0000-0000CE710000}"/>
    <cellStyle name="style1491334742673" xfId="29165" xr:uid="{00000000-0005-0000-0000-0000CF710000}"/>
    <cellStyle name="style1491334742786" xfId="29166" xr:uid="{00000000-0005-0000-0000-0000D0710000}"/>
    <cellStyle name="style1491334742893" xfId="29167" xr:uid="{00000000-0005-0000-0000-0000D1710000}"/>
    <cellStyle name="style1491334743005" xfId="29168" xr:uid="{00000000-0005-0000-0000-0000D2710000}"/>
    <cellStyle name="style1491334743117" xfId="29169" xr:uid="{00000000-0005-0000-0000-0000D3710000}"/>
    <cellStyle name="style1491334743225" xfId="29170" xr:uid="{00000000-0005-0000-0000-0000D4710000}"/>
    <cellStyle name="style1491334743318" xfId="29171" xr:uid="{00000000-0005-0000-0000-0000D5710000}"/>
    <cellStyle name="style1491334743443" xfId="29172" xr:uid="{00000000-0005-0000-0000-0000D6710000}"/>
    <cellStyle name="style1491334743650" xfId="29173" xr:uid="{00000000-0005-0000-0000-0000D7710000}"/>
    <cellStyle name="style1491334743765" xfId="29174" xr:uid="{00000000-0005-0000-0000-0000D8710000}"/>
    <cellStyle name="style1491334743860" xfId="29175" xr:uid="{00000000-0005-0000-0000-0000D9710000}"/>
    <cellStyle name="style1491334744005" xfId="29176" xr:uid="{00000000-0005-0000-0000-0000DA710000}"/>
    <cellStyle name="style1491334744151" xfId="29177" xr:uid="{00000000-0005-0000-0000-0000DB710000}"/>
    <cellStyle name="style1491334744275" xfId="29178" xr:uid="{00000000-0005-0000-0000-0000DC710000}"/>
    <cellStyle name="style1491334744506" xfId="29179" xr:uid="{00000000-0005-0000-0000-0000DD710000}"/>
    <cellStyle name="style1491334744604" xfId="29180" xr:uid="{00000000-0005-0000-0000-0000DE710000}"/>
    <cellStyle name="style1491334744719" xfId="29181" xr:uid="{00000000-0005-0000-0000-0000DF710000}"/>
    <cellStyle name="style1491334744819" xfId="29182" xr:uid="{00000000-0005-0000-0000-0000E0710000}"/>
    <cellStyle name="style1491334744920" xfId="29183" xr:uid="{00000000-0005-0000-0000-0000E1710000}"/>
    <cellStyle name="style1491334745019" xfId="29184" xr:uid="{00000000-0005-0000-0000-0000E2710000}"/>
    <cellStyle name="style1491334745124" xfId="29185" xr:uid="{00000000-0005-0000-0000-0000E3710000}"/>
    <cellStyle name="style1491334745229" xfId="29186" xr:uid="{00000000-0005-0000-0000-0000E4710000}"/>
    <cellStyle name="style1491334745332" xfId="29187" xr:uid="{00000000-0005-0000-0000-0000E5710000}"/>
    <cellStyle name="style1491334745435" xfId="29188" xr:uid="{00000000-0005-0000-0000-0000E6710000}"/>
    <cellStyle name="style1491334745536" xfId="29189" xr:uid="{00000000-0005-0000-0000-0000E7710000}"/>
    <cellStyle name="style1491334745622" xfId="29190" xr:uid="{00000000-0005-0000-0000-0000E8710000}"/>
    <cellStyle name="style1491334745721" xfId="29191" xr:uid="{00000000-0005-0000-0000-0000E9710000}"/>
    <cellStyle name="style1491334745824" xfId="29192" xr:uid="{00000000-0005-0000-0000-0000EA710000}"/>
    <cellStyle name="style1491334746129" xfId="29193" xr:uid="{00000000-0005-0000-0000-0000EB710000}"/>
    <cellStyle name="style1491334746238" xfId="29194" xr:uid="{00000000-0005-0000-0000-0000EC710000}"/>
    <cellStyle name="style1491334836005" xfId="29195" xr:uid="{00000000-0005-0000-0000-0000ED710000}"/>
    <cellStyle name="style1491334836149" xfId="29196" xr:uid="{00000000-0005-0000-0000-0000EE710000}"/>
    <cellStyle name="style1491334836289" xfId="29197" xr:uid="{00000000-0005-0000-0000-0000EF710000}"/>
    <cellStyle name="style1491334836432" xfId="29198" xr:uid="{00000000-0005-0000-0000-0000F0710000}"/>
    <cellStyle name="style1491334836564" xfId="29199" xr:uid="{00000000-0005-0000-0000-0000F1710000}"/>
    <cellStyle name="style1491334836690" xfId="29200" xr:uid="{00000000-0005-0000-0000-0000F2710000}"/>
    <cellStyle name="style1491334836824" xfId="29201" xr:uid="{00000000-0005-0000-0000-0000F3710000}"/>
    <cellStyle name="style1491334836958" xfId="29202" xr:uid="{00000000-0005-0000-0000-0000F4710000}"/>
    <cellStyle name="style1491334837064" xfId="29203" xr:uid="{00000000-0005-0000-0000-0000F5710000}"/>
    <cellStyle name="style1491334837204" xfId="29204" xr:uid="{00000000-0005-0000-0000-0000F6710000}"/>
    <cellStyle name="style1491334837467" xfId="29205" xr:uid="{00000000-0005-0000-0000-0000F7710000}"/>
    <cellStyle name="style1491334837597" xfId="29206" xr:uid="{00000000-0005-0000-0000-0000F8710000}"/>
    <cellStyle name="style1491334837707" xfId="29207" xr:uid="{00000000-0005-0000-0000-0000F9710000}"/>
    <cellStyle name="style1491334837869" xfId="29208" xr:uid="{00000000-0005-0000-0000-0000FA710000}"/>
    <cellStyle name="style1491334838040" xfId="29209" xr:uid="{00000000-0005-0000-0000-0000FB710000}"/>
    <cellStyle name="style1491334838172" xfId="29210" xr:uid="{00000000-0005-0000-0000-0000FC710000}"/>
    <cellStyle name="style1491334838422" xfId="29211" xr:uid="{00000000-0005-0000-0000-0000FD710000}"/>
    <cellStyle name="style1491334838531" xfId="29212" xr:uid="{00000000-0005-0000-0000-0000FE710000}"/>
    <cellStyle name="style1491334838657" xfId="29213" xr:uid="{00000000-0005-0000-0000-0000FF710000}"/>
    <cellStyle name="style1491334838771" xfId="29214" xr:uid="{00000000-0005-0000-0000-000000720000}"/>
    <cellStyle name="style1491334838878" xfId="29215" xr:uid="{00000000-0005-0000-0000-000001720000}"/>
    <cellStyle name="style1491334838981" xfId="29216" xr:uid="{00000000-0005-0000-0000-000002720000}"/>
    <cellStyle name="style1491334839084" xfId="29217" xr:uid="{00000000-0005-0000-0000-000003720000}"/>
    <cellStyle name="style1491334839190" xfId="29218" xr:uid="{00000000-0005-0000-0000-000004720000}"/>
    <cellStyle name="style1491334839311" xfId="29219" xr:uid="{00000000-0005-0000-0000-000005720000}"/>
    <cellStyle name="style1491334839430" xfId="29220" xr:uid="{00000000-0005-0000-0000-000006720000}"/>
    <cellStyle name="style1491334839531" xfId="29221" xr:uid="{00000000-0005-0000-0000-000007720000}"/>
    <cellStyle name="style1491334839624" xfId="29222" xr:uid="{00000000-0005-0000-0000-000008720000}"/>
    <cellStyle name="style1491334839736" xfId="29223" xr:uid="{00000000-0005-0000-0000-000009720000}"/>
    <cellStyle name="style1491334839849" xfId="29224" xr:uid="{00000000-0005-0000-0000-00000A720000}"/>
    <cellStyle name="style1491334840286" xfId="29225" xr:uid="{00000000-0005-0000-0000-00000B720000}"/>
    <cellStyle name="style1491334840396" xfId="29226" xr:uid="{00000000-0005-0000-0000-00000C720000}"/>
    <cellStyle name="style1491334923527" xfId="29227" xr:uid="{00000000-0005-0000-0000-00000D720000}"/>
    <cellStyle name="style1491334923642" xfId="29228" xr:uid="{00000000-0005-0000-0000-00000E720000}"/>
    <cellStyle name="style1491334923753" xfId="29229" xr:uid="{00000000-0005-0000-0000-00000F720000}"/>
    <cellStyle name="style1491334923857" xfId="29230" xr:uid="{00000000-0005-0000-0000-000010720000}"/>
    <cellStyle name="style1491334923958" xfId="29231" xr:uid="{00000000-0005-0000-0000-000011720000}"/>
    <cellStyle name="style1491334924057" xfId="29232" xr:uid="{00000000-0005-0000-0000-000012720000}"/>
    <cellStyle name="style1491334924162" xfId="29233" xr:uid="{00000000-0005-0000-0000-000013720000}"/>
    <cellStyle name="style1491334924261" xfId="29234" xr:uid="{00000000-0005-0000-0000-000014720000}"/>
    <cellStyle name="style1491334924344" xfId="29235" xr:uid="{00000000-0005-0000-0000-000015720000}"/>
    <cellStyle name="style1491334924456" xfId="29236" xr:uid="{00000000-0005-0000-0000-000016720000}"/>
    <cellStyle name="style1491334924647" xfId="29237" xr:uid="{00000000-0005-0000-0000-000017720000}"/>
    <cellStyle name="style1491334924761" xfId="29238" xr:uid="{00000000-0005-0000-0000-000018720000}"/>
    <cellStyle name="style1491334924851" xfId="29239" xr:uid="{00000000-0005-0000-0000-000019720000}"/>
    <cellStyle name="style1491334925004" xfId="29240" xr:uid="{00000000-0005-0000-0000-00001A720000}"/>
    <cellStyle name="style1491334925155" xfId="29241" xr:uid="{00000000-0005-0000-0000-00001B720000}"/>
    <cellStyle name="style1491334925261" xfId="29242" xr:uid="{00000000-0005-0000-0000-00001C720000}"/>
    <cellStyle name="style1491334925504" xfId="29243" xr:uid="{00000000-0005-0000-0000-00001D720000}"/>
    <cellStyle name="style1491334925640" xfId="29244" xr:uid="{00000000-0005-0000-0000-00001E720000}"/>
    <cellStyle name="style1491334925760" xfId="29245" xr:uid="{00000000-0005-0000-0000-00001F720000}"/>
    <cellStyle name="style1491334925871" xfId="29246" xr:uid="{00000000-0005-0000-0000-000020720000}"/>
    <cellStyle name="style1491334925984" xfId="29247" xr:uid="{00000000-0005-0000-0000-000021720000}"/>
    <cellStyle name="style1491334926093" xfId="29248" xr:uid="{00000000-0005-0000-0000-000022720000}"/>
    <cellStyle name="style1491334926200" xfId="29249" xr:uid="{00000000-0005-0000-0000-000023720000}"/>
    <cellStyle name="style1491334926308" xfId="29250" xr:uid="{00000000-0005-0000-0000-000024720000}"/>
    <cellStyle name="style1491334926419" xfId="29251" xr:uid="{00000000-0005-0000-0000-000025720000}"/>
    <cellStyle name="style1491334926530" xfId="29252" xr:uid="{00000000-0005-0000-0000-000026720000}"/>
    <cellStyle name="style1491334926640" xfId="29253" xr:uid="{00000000-0005-0000-0000-000027720000}"/>
    <cellStyle name="style1491334926733" xfId="29254" xr:uid="{00000000-0005-0000-0000-000028720000}"/>
    <cellStyle name="style1491334926844" xfId="29255" xr:uid="{00000000-0005-0000-0000-000029720000}"/>
    <cellStyle name="style1491334926960" xfId="29256" xr:uid="{00000000-0005-0000-0000-00002A720000}"/>
    <cellStyle name="style1491334927322" xfId="29257" xr:uid="{00000000-0005-0000-0000-00002B720000}"/>
    <cellStyle name="style1491334927420" xfId="29258" xr:uid="{00000000-0005-0000-0000-00002C720000}"/>
    <cellStyle name="style1491335007839" xfId="29259" xr:uid="{00000000-0005-0000-0000-00002D720000}"/>
    <cellStyle name="style1491335007957" xfId="29260" xr:uid="{00000000-0005-0000-0000-00002E720000}"/>
    <cellStyle name="style1491335008065" xfId="29261" xr:uid="{00000000-0005-0000-0000-00002F720000}"/>
    <cellStyle name="style1491335008169" xfId="29262" xr:uid="{00000000-0005-0000-0000-000030720000}"/>
    <cellStyle name="style1491335008277" xfId="29263" xr:uid="{00000000-0005-0000-0000-000031720000}"/>
    <cellStyle name="style1491335008390" xfId="29264" xr:uid="{00000000-0005-0000-0000-000032720000}"/>
    <cellStyle name="style1491335008499" xfId="29265" xr:uid="{00000000-0005-0000-0000-000033720000}"/>
    <cellStyle name="style1491335008601" xfId="29266" xr:uid="{00000000-0005-0000-0000-000034720000}"/>
    <cellStyle name="style1491335008716" xfId="29267" xr:uid="{00000000-0005-0000-0000-000035720000}"/>
    <cellStyle name="style1491335008818" xfId="29268" xr:uid="{00000000-0005-0000-0000-000036720000}"/>
    <cellStyle name="style1491335008921" xfId="29269" xr:uid="{00000000-0005-0000-0000-000037720000}"/>
    <cellStyle name="style1491335009028" xfId="29270" xr:uid="{00000000-0005-0000-0000-000038720000}"/>
    <cellStyle name="style1491335009155" xfId="29271" xr:uid="{00000000-0005-0000-0000-000039720000}"/>
    <cellStyle name="style1491335009263" xfId="29272" xr:uid="{00000000-0005-0000-0000-00003A720000}"/>
    <cellStyle name="style1491335009371" xfId="29273" xr:uid="{00000000-0005-0000-0000-00003B720000}"/>
    <cellStyle name="style1491335009472" xfId="29274" xr:uid="{00000000-0005-0000-0000-00003C720000}"/>
    <cellStyle name="style1491335009572" xfId="29275" xr:uid="{00000000-0005-0000-0000-00003D720000}"/>
    <cellStyle name="style1491335009688" xfId="29276" xr:uid="{00000000-0005-0000-0000-00003E720000}"/>
    <cellStyle name="style1491335009790" xfId="29277" xr:uid="{00000000-0005-0000-0000-00003F720000}"/>
    <cellStyle name="style1491335009892" xfId="29278" xr:uid="{00000000-0005-0000-0000-000040720000}"/>
    <cellStyle name="style1491335009990" xfId="29279" xr:uid="{00000000-0005-0000-0000-000041720000}"/>
    <cellStyle name="style1491335010092" xfId="29280" xr:uid="{00000000-0005-0000-0000-000042720000}"/>
    <cellStyle name="style1491335010212" xfId="29281" xr:uid="{00000000-0005-0000-0000-000043720000}"/>
    <cellStyle name="style1491335010322" xfId="29282" xr:uid="{00000000-0005-0000-0000-000044720000}"/>
    <cellStyle name="style1491335010433" xfId="29283" xr:uid="{00000000-0005-0000-0000-000045720000}"/>
    <cellStyle name="style1491335010544" xfId="29284" xr:uid="{00000000-0005-0000-0000-000046720000}"/>
    <cellStyle name="style1491335010669" xfId="29285" xr:uid="{00000000-0005-0000-0000-000047720000}"/>
    <cellStyle name="style1491335010890" xfId="29286" xr:uid="{00000000-0005-0000-0000-000048720000}"/>
    <cellStyle name="style1491335010999" xfId="29287" xr:uid="{00000000-0005-0000-0000-000049720000}"/>
    <cellStyle name="style1491335011108" xfId="29288" xr:uid="{00000000-0005-0000-0000-00004A720000}"/>
    <cellStyle name="style1491335011226" xfId="29289" xr:uid="{00000000-0005-0000-0000-00004B720000}"/>
    <cellStyle name="style1491335090638" xfId="29290" xr:uid="{00000000-0005-0000-0000-00004C720000}"/>
    <cellStyle name="style1491335090757" xfId="29291" xr:uid="{00000000-0005-0000-0000-00004D720000}"/>
    <cellStyle name="style1491335090863" xfId="29292" xr:uid="{00000000-0005-0000-0000-00004E720000}"/>
    <cellStyle name="style1491335090972" xfId="29293" xr:uid="{00000000-0005-0000-0000-00004F720000}"/>
    <cellStyle name="style1491335091081" xfId="29294" xr:uid="{00000000-0005-0000-0000-000050720000}"/>
    <cellStyle name="style1491335091183" xfId="29295" xr:uid="{00000000-0005-0000-0000-000051720000}"/>
    <cellStyle name="style1491335091292" xfId="29296" xr:uid="{00000000-0005-0000-0000-000052720000}"/>
    <cellStyle name="style1491335091394" xfId="29297" xr:uid="{00000000-0005-0000-0000-000053720000}"/>
    <cellStyle name="style1491335091512" xfId="29298" xr:uid="{00000000-0005-0000-0000-000054720000}"/>
    <cellStyle name="style1491335091615" xfId="29299" xr:uid="{00000000-0005-0000-0000-000055720000}"/>
    <cellStyle name="style1491335091721" xfId="29300" xr:uid="{00000000-0005-0000-0000-000056720000}"/>
    <cellStyle name="style1491335091828" xfId="29301" xr:uid="{00000000-0005-0000-0000-000057720000}"/>
    <cellStyle name="style1491335091961" xfId="29302" xr:uid="{00000000-0005-0000-0000-000058720000}"/>
    <cellStyle name="style1491335092068" xfId="29303" xr:uid="{00000000-0005-0000-0000-000059720000}"/>
    <cellStyle name="style1491335092183" xfId="29304" xr:uid="{00000000-0005-0000-0000-00005A720000}"/>
    <cellStyle name="style1491335092312" xfId="29305" xr:uid="{00000000-0005-0000-0000-00005B720000}"/>
    <cellStyle name="style1491335092416" xfId="29306" xr:uid="{00000000-0005-0000-0000-00005C720000}"/>
    <cellStyle name="style1491335092558" xfId="29307" xr:uid="{00000000-0005-0000-0000-00005D720000}"/>
    <cellStyle name="style1491335092667" xfId="29308" xr:uid="{00000000-0005-0000-0000-00005E720000}"/>
    <cellStyle name="style1491335092776" xfId="29309" xr:uid="{00000000-0005-0000-0000-00005F720000}"/>
    <cellStyle name="style1491335092877" xfId="29310" xr:uid="{00000000-0005-0000-0000-000060720000}"/>
    <cellStyle name="style1491335092985" xfId="29311" xr:uid="{00000000-0005-0000-0000-000061720000}"/>
    <cellStyle name="style1491335093104" xfId="29312" xr:uid="{00000000-0005-0000-0000-000062720000}"/>
    <cellStyle name="style1491335093212" xfId="29313" xr:uid="{00000000-0005-0000-0000-000063720000}"/>
    <cellStyle name="style1491335093320" xfId="29314" xr:uid="{00000000-0005-0000-0000-000064720000}"/>
    <cellStyle name="style1491335093430" xfId="29315" xr:uid="{00000000-0005-0000-0000-000065720000}"/>
    <cellStyle name="style1491335093548" xfId="29316" xr:uid="{00000000-0005-0000-0000-000066720000}"/>
    <cellStyle name="style1491335093996" xfId="29317" xr:uid="{00000000-0005-0000-0000-000067720000}"/>
    <cellStyle name="style1491335094095" xfId="29318" xr:uid="{00000000-0005-0000-0000-000068720000}"/>
    <cellStyle name="style1491335094204" xfId="29319" xr:uid="{00000000-0005-0000-0000-000069720000}"/>
    <cellStyle name="style1491335094317" xfId="29320" xr:uid="{00000000-0005-0000-0000-00006A720000}"/>
    <cellStyle name="style1491335094594" xfId="29321" xr:uid="{00000000-0005-0000-0000-00006B720000}"/>
    <cellStyle name="style1491335094690" xfId="29322" xr:uid="{00000000-0005-0000-0000-00006C720000}"/>
    <cellStyle name="style1491335094774" xfId="29323" xr:uid="{00000000-0005-0000-0000-00006D720000}"/>
    <cellStyle name="style1491335094868" xfId="29324" xr:uid="{00000000-0005-0000-0000-00006E720000}"/>
    <cellStyle name="style1491335094952" xfId="29325" xr:uid="{00000000-0005-0000-0000-00006F720000}"/>
    <cellStyle name="style1491335095036" xfId="29326" xr:uid="{00000000-0005-0000-0000-000070720000}"/>
    <cellStyle name="style1491335095121" xfId="29327" xr:uid="{00000000-0005-0000-0000-000071720000}"/>
    <cellStyle name="style1491335095219" xfId="29328" xr:uid="{00000000-0005-0000-0000-000072720000}"/>
    <cellStyle name="style1491335095713" xfId="29329" xr:uid="{00000000-0005-0000-0000-000073720000}"/>
    <cellStyle name="style1491335095804" xfId="29330" xr:uid="{00000000-0005-0000-0000-000074720000}"/>
    <cellStyle name="style1491335095900" xfId="29331" xr:uid="{00000000-0005-0000-0000-000075720000}"/>
    <cellStyle name="style1491335096010" xfId="29332" xr:uid="{00000000-0005-0000-0000-000076720000}"/>
    <cellStyle name="style1491335175882" xfId="29333" xr:uid="{00000000-0005-0000-0000-000077720000}"/>
    <cellStyle name="style1491335175993" xfId="29334" xr:uid="{00000000-0005-0000-0000-000078720000}"/>
    <cellStyle name="style1491335176096" xfId="29335" xr:uid="{00000000-0005-0000-0000-000079720000}"/>
    <cellStyle name="style1491335176196" xfId="29336" xr:uid="{00000000-0005-0000-0000-00007A720000}"/>
    <cellStyle name="style1491335176300" xfId="29337" xr:uid="{00000000-0005-0000-0000-00007B720000}"/>
    <cellStyle name="style1491335176403" xfId="29338" xr:uid="{00000000-0005-0000-0000-00007C720000}"/>
    <cellStyle name="style1491335176507" xfId="29339" xr:uid="{00000000-0005-0000-0000-00007D720000}"/>
    <cellStyle name="style1491335176609" xfId="29340" xr:uid="{00000000-0005-0000-0000-00007E720000}"/>
    <cellStyle name="style1491335176726" xfId="29341" xr:uid="{00000000-0005-0000-0000-00007F720000}"/>
    <cellStyle name="style1491335176831" xfId="29342" xr:uid="{00000000-0005-0000-0000-000080720000}"/>
    <cellStyle name="style1491335176934" xfId="29343" xr:uid="{00000000-0005-0000-0000-000081720000}"/>
    <cellStyle name="style1491335177042" xfId="29344" xr:uid="{00000000-0005-0000-0000-000082720000}"/>
    <cellStyle name="style1491335177172" xfId="29345" xr:uid="{00000000-0005-0000-0000-000083720000}"/>
    <cellStyle name="style1491335177283" xfId="29346" xr:uid="{00000000-0005-0000-0000-000084720000}"/>
    <cellStyle name="style1491335177397" xfId="29347" xr:uid="{00000000-0005-0000-0000-000085720000}"/>
    <cellStyle name="style1491335177500" xfId="29348" xr:uid="{00000000-0005-0000-0000-000086720000}"/>
    <cellStyle name="style1491335177601" xfId="29349" xr:uid="{00000000-0005-0000-0000-000087720000}"/>
    <cellStyle name="style1491335177717" xfId="29350" xr:uid="{00000000-0005-0000-0000-000088720000}"/>
    <cellStyle name="style1491335177830" xfId="29351" xr:uid="{00000000-0005-0000-0000-000089720000}"/>
    <cellStyle name="style1491335177935" xfId="29352" xr:uid="{00000000-0005-0000-0000-00008A720000}"/>
    <cellStyle name="style1491335178036" xfId="29353" xr:uid="{00000000-0005-0000-0000-00008B720000}"/>
    <cellStyle name="style1491335178138" xfId="29354" xr:uid="{00000000-0005-0000-0000-00008C720000}"/>
    <cellStyle name="style1491335178254" xfId="29355" xr:uid="{00000000-0005-0000-0000-00008D720000}"/>
    <cellStyle name="style1491335178359" xfId="29356" xr:uid="{00000000-0005-0000-0000-00008E720000}"/>
    <cellStyle name="style1491335178461" xfId="29357" xr:uid="{00000000-0005-0000-0000-00008F720000}"/>
    <cellStyle name="style1491335178568" xfId="29358" xr:uid="{00000000-0005-0000-0000-000090720000}"/>
    <cellStyle name="style1491335178686" xfId="29359" xr:uid="{00000000-0005-0000-0000-000091720000}"/>
    <cellStyle name="style1491335178900" xfId="29360" xr:uid="{00000000-0005-0000-0000-000092720000}"/>
    <cellStyle name="style1491335179007" xfId="29361" xr:uid="{00000000-0005-0000-0000-000093720000}"/>
    <cellStyle name="style1491335179110" xfId="29362" xr:uid="{00000000-0005-0000-0000-000094720000}"/>
    <cellStyle name="style1491335179223" xfId="29363" xr:uid="{00000000-0005-0000-0000-000095720000}"/>
    <cellStyle name="style1491335258340" xfId="29364" xr:uid="{00000000-0005-0000-0000-000096720000}"/>
    <cellStyle name="style1491335258453" xfId="29365" xr:uid="{00000000-0005-0000-0000-000097720000}"/>
    <cellStyle name="style1491335258549" xfId="29366" xr:uid="{00000000-0005-0000-0000-000098720000}"/>
    <cellStyle name="style1491335258647" xfId="29367" xr:uid="{00000000-0005-0000-0000-000099720000}"/>
    <cellStyle name="style1491335258745" xfId="29368" xr:uid="{00000000-0005-0000-0000-00009A720000}"/>
    <cellStyle name="style1491335258843" xfId="29369" xr:uid="{00000000-0005-0000-0000-00009B720000}"/>
    <cellStyle name="style1491335258941" xfId="29370" xr:uid="{00000000-0005-0000-0000-00009C720000}"/>
    <cellStyle name="style1491335259037" xfId="29371" xr:uid="{00000000-0005-0000-0000-00009D720000}"/>
    <cellStyle name="style1491335259151" xfId="29372" xr:uid="{00000000-0005-0000-0000-00009E720000}"/>
    <cellStyle name="style1491335259257" xfId="29373" xr:uid="{00000000-0005-0000-0000-00009F720000}"/>
    <cellStyle name="style1491335259360" xfId="29374" xr:uid="{00000000-0005-0000-0000-0000A0720000}"/>
    <cellStyle name="style1491335259459" xfId="29375" xr:uid="{00000000-0005-0000-0000-0000A1720000}"/>
    <cellStyle name="style1491335259582" xfId="29376" xr:uid="{00000000-0005-0000-0000-0000A2720000}"/>
    <cellStyle name="style1491335259679" xfId="29377" xr:uid="{00000000-0005-0000-0000-0000A3720000}"/>
    <cellStyle name="style1491335259785" xfId="29378" xr:uid="{00000000-0005-0000-0000-0000A4720000}"/>
    <cellStyle name="style1491335259888" xfId="29379" xr:uid="{00000000-0005-0000-0000-0000A5720000}"/>
    <cellStyle name="style1491335259992" xfId="29380" xr:uid="{00000000-0005-0000-0000-0000A6720000}"/>
    <cellStyle name="style1491335260129" xfId="29381" xr:uid="{00000000-0005-0000-0000-0000A7720000}"/>
    <cellStyle name="style1491335260243" xfId="29382" xr:uid="{00000000-0005-0000-0000-0000A8720000}"/>
    <cellStyle name="style1491335260349" xfId="29383" xr:uid="{00000000-0005-0000-0000-0000A9720000}"/>
    <cellStyle name="style1491335260449" xfId="29384" xr:uid="{00000000-0005-0000-0000-0000AA720000}"/>
    <cellStyle name="style1491335260553" xfId="29385" xr:uid="{00000000-0005-0000-0000-0000AB720000}"/>
    <cellStyle name="style1491335260670" xfId="29386" xr:uid="{00000000-0005-0000-0000-0000AC720000}"/>
    <cellStyle name="style1491335260775" xfId="29387" xr:uid="{00000000-0005-0000-0000-0000AD720000}"/>
    <cellStyle name="style1491335260876" xfId="29388" xr:uid="{00000000-0005-0000-0000-0000AE720000}"/>
    <cellStyle name="style1491335260980" xfId="29389" xr:uid="{00000000-0005-0000-0000-0000AF720000}"/>
    <cellStyle name="style1491335261106" xfId="29390" xr:uid="{00000000-0005-0000-0000-0000B0720000}"/>
    <cellStyle name="style1491335261479" xfId="29391" xr:uid="{00000000-0005-0000-0000-0000B1720000}"/>
    <cellStyle name="style1491335261585" xfId="29392" xr:uid="{00000000-0005-0000-0000-0000B2720000}"/>
    <cellStyle name="style1491335261692" xfId="29393" xr:uid="{00000000-0005-0000-0000-0000B3720000}"/>
    <cellStyle name="style1491335261815" xfId="29394" xr:uid="{00000000-0005-0000-0000-0000B4720000}"/>
    <cellStyle name="style1491335262088" xfId="29395" xr:uid="{00000000-0005-0000-0000-0000B5720000}"/>
    <cellStyle name="style1491335262180" xfId="29396" xr:uid="{00000000-0005-0000-0000-0000B6720000}"/>
    <cellStyle name="style1491335262276" xfId="29397" xr:uid="{00000000-0005-0000-0000-0000B7720000}"/>
    <cellStyle name="style1491335262386" xfId="29398" xr:uid="{00000000-0005-0000-0000-0000B8720000}"/>
    <cellStyle name="style1491335262477" xfId="29399" xr:uid="{00000000-0005-0000-0000-0000B9720000}"/>
    <cellStyle name="style1491335262565" xfId="29400" xr:uid="{00000000-0005-0000-0000-0000BA720000}"/>
    <cellStyle name="style1491335262659" xfId="29401" xr:uid="{00000000-0005-0000-0000-0000BB720000}"/>
    <cellStyle name="style1491335262767" xfId="29402" xr:uid="{00000000-0005-0000-0000-0000BC720000}"/>
    <cellStyle name="style1491335263131" xfId="29403" xr:uid="{00000000-0005-0000-0000-0000BD720000}"/>
    <cellStyle name="style1491335263230" xfId="29404" xr:uid="{00000000-0005-0000-0000-0000BE720000}"/>
    <cellStyle name="style1491335263324" xfId="29405" xr:uid="{00000000-0005-0000-0000-0000BF720000}"/>
    <cellStyle name="style1491335263430" xfId="29406" xr:uid="{00000000-0005-0000-0000-0000C0720000}"/>
    <cellStyle name="style1491335344372" xfId="29407" xr:uid="{00000000-0005-0000-0000-0000C1720000}"/>
    <cellStyle name="style1491335344480" xfId="29408" xr:uid="{00000000-0005-0000-0000-0000C2720000}"/>
    <cellStyle name="style1491335344581" xfId="29409" xr:uid="{00000000-0005-0000-0000-0000C3720000}"/>
    <cellStyle name="style1491335344689" xfId="29410" xr:uid="{00000000-0005-0000-0000-0000C4720000}"/>
    <cellStyle name="style1491335344790" xfId="29411" xr:uid="{00000000-0005-0000-0000-0000C5720000}"/>
    <cellStyle name="style1491335344891" xfId="29412" xr:uid="{00000000-0005-0000-0000-0000C6720000}"/>
    <cellStyle name="style1491335344992" xfId="29413" xr:uid="{00000000-0005-0000-0000-0000C7720000}"/>
    <cellStyle name="style1491335345095" xfId="29414" xr:uid="{00000000-0005-0000-0000-0000C8720000}"/>
    <cellStyle name="style1491335345212" xfId="29415" xr:uid="{00000000-0005-0000-0000-0000C9720000}"/>
    <cellStyle name="style1491335345315" xfId="29416" xr:uid="{00000000-0005-0000-0000-0000CA720000}"/>
    <cellStyle name="style1491335345419" xfId="29417" xr:uid="{00000000-0005-0000-0000-0000CB720000}"/>
    <cellStyle name="style1491335345530" xfId="29418" xr:uid="{00000000-0005-0000-0000-0000CC720000}"/>
    <cellStyle name="style1491335345662" xfId="29419" xr:uid="{00000000-0005-0000-0000-0000CD720000}"/>
    <cellStyle name="style1491335345768" xfId="29420" xr:uid="{00000000-0005-0000-0000-0000CE720000}"/>
    <cellStyle name="style1491335345883" xfId="29421" xr:uid="{00000000-0005-0000-0000-0000CF720000}"/>
    <cellStyle name="style1491335345985" xfId="29422" xr:uid="{00000000-0005-0000-0000-0000D0720000}"/>
    <cellStyle name="style1491335346088" xfId="29423" xr:uid="{00000000-0005-0000-0000-0000D1720000}"/>
    <cellStyle name="style1491335346199" xfId="29424" xr:uid="{00000000-0005-0000-0000-0000D2720000}"/>
    <cellStyle name="style1491335346312" xfId="29425" xr:uid="{00000000-0005-0000-0000-0000D3720000}"/>
    <cellStyle name="style1491335346416" xfId="29426" xr:uid="{00000000-0005-0000-0000-0000D4720000}"/>
    <cellStyle name="style1491335346503" xfId="29427" xr:uid="{00000000-0005-0000-0000-0000D5720000}"/>
    <cellStyle name="style1491335346610" xfId="29428" xr:uid="{00000000-0005-0000-0000-0000D6720000}"/>
    <cellStyle name="style1491335346716" xfId="29429" xr:uid="{00000000-0005-0000-0000-0000D7720000}"/>
    <cellStyle name="style1491335346832" xfId="29430" xr:uid="{00000000-0005-0000-0000-0000D8720000}"/>
    <cellStyle name="style1491335346938" xfId="29431" xr:uid="{00000000-0005-0000-0000-0000D9720000}"/>
    <cellStyle name="style1491335347039" xfId="29432" xr:uid="{00000000-0005-0000-0000-0000DA720000}"/>
    <cellStyle name="style1491335347142" xfId="29433" xr:uid="{00000000-0005-0000-0000-0000DB720000}"/>
    <cellStyle name="style1491335347263" xfId="29434" xr:uid="{00000000-0005-0000-0000-0000DC720000}"/>
    <cellStyle name="style1491335347479" xfId="29435" xr:uid="{00000000-0005-0000-0000-0000DD720000}"/>
    <cellStyle name="style1491335347587" xfId="29436" xr:uid="{00000000-0005-0000-0000-0000DE720000}"/>
    <cellStyle name="style1491335347692" xfId="29437" xr:uid="{00000000-0005-0000-0000-0000DF720000}"/>
    <cellStyle name="style1491335347806" xfId="29438" xr:uid="{00000000-0005-0000-0000-0000E0720000}"/>
    <cellStyle name="style1491335348037" xfId="29439" xr:uid="{00000000-0005-0000-0000-0000E1720000}"/>
    <cellStyle name="style1491335348132" xfId="29440" xr:uid="{00000000-0005-0000-0000-0000E2720000}"/>
    <cellStyle name="style1491335348222" xfId="29441" xr:uid="{00000000-0005-0000-0000-0000E3720000}"/>
    <cellStyle name="style1491335348315" xfId="29442" xr:uid="{00000000-0005-0000-0000-0000E4720000}"/>
    <cellStyle name="style1491335348418" xfId="29443" xr:uid="{00000000-0005-0000-0000-0000E5720000}"/>
    <cellStyle name="style1491335348506" xfId="29444" xr:uid="{00000000-0005-0000-0000-0000E6720000}"/>
    <cellStyle name="style1491335348596" xfId="29445" xr:uid="{00000000-0005-0000-0000-0000E7720000}"/>
    <cellStyle name="style1491335348690" xfId="29446" xr:uid="{00000000-0005-0000-0000-0000E8720000}"/>
    <cellStyle name="style1491335348798" xfId="29447" xr:uid="{00000000-0005-0000-0000-0000E9720000}"/>
    <cellStyle name="style1491335349021" xfId="29448" xr:uid="{00000000-0005-0000-0000-0000EA720000}"/>
    <cellStyle name="style1491335349110" xfId="29449" xr:uid="{00000000-0005-0000-0000-0000EB720000}"/>
    <cellStyle name="style1491335349203" xfId="29450" xr:uid="{00000000-0005-0000-0000-0000EC720000}"/>
    <cellStyle name="style1491335349316" xfId="29451" xr:uid="{00000000-0005-0000-0000-0000ED720000}"/>
    <cellStyle name="style1491335428172" xfId="29452" xr:uid="{00000000-0005-0000-0000-0000EE720000}"/>
    <cellStyle name="style1491335428290" xfId="29453" xr:uid="{00000000-0005-0000-0000-0000EF720000}"/>
    <cellStyle name="style1491335428400" xfId="29454" xr:uid="{00000000-0005-0000-0000-0000F0720000}"/>
    <cellStyle name="style1491335428505" xfId="29455" xr:uid="{00000000-0005-0000-0000-0000F1720000}"/>
    <cellStyle name="style1491335428611" xfId="29456" xr:uid="{00000000-0005-0000-0000-0000F2720000}"/>
    <cellStyle name="style1491335428710" xfId="29457" xr:uid="{00000000-0005-0000-0000-0000F3720000}"/>
    <cellStyle name="style1491335428810" xfId="29458" xr:uid="{00000000-0005-0000-0000-0000F4720000}"/>
    <cellStyle name="style1491335428913" xfId="29459" xr:uid="{00000000-0005-0000-0000-0000F5720000}"/>
    <cellStyle name="style1491335429023" xfId="29460" xr:uid="{00000000-0005-0000-0000-0000F6720000}"/>
    <cellStyle name="style1491335429126" xfId="29461" xr:uid="{00000000-0005-0000-0000-0000F7720000}"/>
    <cellStyle name="style1491335429230" xfId="29462" xr:uid="{00000000-0005-0000-0000-0000F8720000}"/>
    <cellStyle name="style1491335429340" xfId="29463" xr:uid="{00000000-0005-0000-0000-0000F9720000}"/>
    <cellStyle name="style1491335429449" xfId="29464" xr:uid="{00000000-0005-0000-0000-0000FA720000}"/>
    <cellStyle name="style1491335429552" xfId="29465" xr:uid="{00000000-0005-0000-0000-0000FB720000}"/>
    <cellStyle name="style1491335429652" xfId="29466" xr:uid="{00000000-0005-0000-0000-0000FC720000}"/>
    <cellStyle name="style1491335429756" xfId="29467" xr:uid="{00000000-0005-0000-0000-0000FD720000}"/>
    <cellStyle name="style1491335429856" xfId="29468" xr:uid="{00000000-0005-0000-0000-0000FE720000}"/>
    <cellStyle name="style1491335429956" xfId="29469" xr:uid="{00000000-0005-0000-0000-0000FF720000}"/>
    <cellStyle name="style1491335430060" xfId="29470" xr:uid="{00000000-0005-0000-0000-000000730000}"/>
    <cellStyle name="style1491335430164" xfId="29471" xr:uid="{00000000-0005-0000-0000-000001730000}"/>
    <cellStyle name="style1491335512616" xfId="29472" xr:uid="{00000000-0005-0000-0000-000002730000}"/>
    <cellStyle name="style1491335512738" xfId="29473" xr:uid="{00000000-0005-0000-0000-000003730000}"/>
    <cellStyle name="style1491335512857" xfId="29474" xr:uid="{00000000-0005-0000-0000-000004730000}"/>
    <cellStyle name="style1491335512968" xfId="29475" xr:uid="{00000000-0005-0000-0000-000005730000}"/>
    <cellStyle name="style1491335513076" xfId="29476" xr:uid="{00000000-0005-0000-0000-000006730000}"/>
    <cellStyle name="style1491335513168" xfId="29477" xr:uid="{00000000-0005-0000-0000-000007730000}"/>
    <cellStyle name="style1491335513264" xfId="29478" xr:uid="{00000000-0005-0000-0000-000008730000}"/>
    <cellStyle name="style1491335513376" xfId="29479" xr:uid="{00000000-0005-0000-0000-000009730000}"/>
    <cellStyle name="style1491335513487" xfId="29480" xr:uid="{00000000-0005-0000-0000-00000A730000}"/>
    <cellStyle name="style1491335513598" xfId="29481" xr:uid="{00000000-0005-0000-0000-00000B730000}"/>
    <cellStyle name="style1491335513707" xfId="29482" xr:uid="{00000000-0005-0000-0000-00000C730000}"/>
    <cellStyle name="style1491335513811" xfId="29483" xr:uid="{00000000-0005-0000-0000-00000D730000}"/>
    <cellStyle name="style1491335513922" xfId="29484" xr:uid="{00000000-0005-0000-0000-00000E730000}"/>
    <cellStyle name="style1491335514023" xfId="29485" xr:uid="{00000000-0005-0000-0000-00000F730000}"/>
    <cellStyle name="style1491335514123" xfId="29486" xr:uid="{00000000-0005-0000-0000-000010730000}"/>
    <cellStyle name="style1491335514227" xfId="29487" xr:uid="{00000000-0005-0000-0000-000011730000}"/>
    <cellStyle name="style1491335514333" xfId="29488" xr:uid="{00000000-0005-0000-0000-000012730000}"/>
    <cellStyle name="style1491335514441" xfId="29489" xr:uid="{00000000-0005-0000-0000-000013730000}"/>
    <cellStyle name="style1491335514548" xfId="29490" xr:uid="{00000000-0005-0000-0000-000014730000}"/>
    <cellStyle name="style1491335514669" xfId="29491" xr:uid="{00000000-0005-0000-0000-000015730000}"/>
    <cellStyle name="style1491335514770" xfId="29492" xr:uid="{00000000-0005-0000-0000-000016730000}"/>
    <cellStyle name="style1491335514868" xfId="29493" xr:uid="{00000000-0005-0000-0000-000017730000}"/>
    <cellStyle name="style1491335515002" xfId="29494" xr:uid="{00000000-0005-0000-0000-000018730000}"/>
    <cellStyle name="style1491335515085" xfId="29495" xr:uid="{00000000-0005-0000-0000-000019730000}"/>
    <cellStyle name="style1491335515188" xfId="29496" xr:uid="{00000000-0005-0000-0000-00001A730000}"/>
    <cellStyle name="style1491335515286" xfId="29497" xr:uid="{00000000-0005-0000-0000-00001B730000}"/>
    <cellStyle name="style1491335515388" xfId="29498" xr:uid="{00000000-0005-0000-0000-00001C730000}"/>
    <cellStyle name="style1491335515492" xfId="29499" xr:uid="{00000000-0005-0000-0000-00001D730000}"/>
    <cellStyle name="style1491335515589" xfId="29500" xr:uid="{00000000-0005-0000-0000-00001E730000}"/>
    <cellStyle name="style1491335515698" xfId="29501" xr:uid="{00000000-0005-0000-0000-00001F730000}"/>
    <cellStyle name="style1491335515799" xfId="29502" xr:uid="{00000000-0005-0000-0000-000020730000}"/>
    <cellStyle name="style1491335515901" xfId="29503" xr:uid="{00000000-0005-0000-0000-000021730000}"/>
    <cellStyle name="style1491335516143" xfId="29504" xr:uid="{00000000-0005-0000-0000-000022730000}"/>
    <cellStyle name="style1491335516248" xfId="29505" xr:uid="{00000000-0005-0000-0000-000023730000}"/>
    <cellStyle name="style1491335516348" xfId="29506" xr:uid="{00000000-0005-0000-0000-000024730000}"/>
    <cellStyle name="style1491335516461" xfId="29507" xr:uid="{00000000-0005-0000-0000-000025730000}"/>
    <cellStyle name="style1491335597455" xfId="29508" xr:uid="{00000000-0005-0000-0000-000026730000}"/>
    <cellStyle name="style1491335597577" xfId="29509" xr:uid="{00000000-0005-0000-0000-000027730000}"/>
    <cellStyle name="style1491335597698" xfId="29510" xr:uid="{00000000-0005-0000-0000-000028730000}"/>
    <cellStyle name="style1491335597811" xfId="29511" xr:uid="{00000000-0005-0000-0000-000029730000}"/>
    <cellStyle name="style1491335597924" xfId="29512" xr:uid="{00000000-0005-0000-0000-00002A730000}"/>
    <cellStyle name="style1491335598016" xfId="29513" xr:uid="{00000000-0005-0000-0000-00002B730000}"/>
    <cellStyle name="style1491335598111" xfId="29514" xr:uid="{00000000-0005-0000-0000-00002C730000}"/>
    <cellStyle name="style1491335598222" xfId="29515" xr:uid="{00000000-0005-0000-0000-00002D730000}"/>
    <cellStyle name="style1491335598333" xfId="29516" xr:uid="{00000000-0005-0000-0000-00002E730000}"/>
    <cellStyle name="style1491335598445" xfId="29517" xr:uid="{00000000-0005-0000-0000-00002F730000}"/>
    <cellStyle name="style1491335598555" xfId="29518" xr:uid="{00000000-0005-0000-0000-000030730000}"/>
    <cellStyle name="style1491335598664" xfId="29519" xr:uid="{00000000-0005-0000-0000-000031730000}"/>
    <cellStyle name="style1491335598779" xfId="29520" xr:uid="{00000000-0005-0000-0000-000032730000}"/>
    <cellStyle name="style1491335598894" xfId="29521" xr:uid="{00000000-0005-0000-0000-000033730000}"/>
    <cellStyle name="style1491335599011" xfId="29522" xr:uid="{00000000-0005-0000-0000-000034730000}"/>
    <cellStyle name="style1491335599127" xfId="29523" xr:uid="{00000000-0005-0000-0000-000035730000}"/>
    <cellStyle name="style1491335599252" xfId="29524" xr:uid="{00000000-0005-0000-0000-000036730000}"/>
    <cellStyle name="style1491335599362" xfId="29525" xr:uid="{00000000-0005-0000-0000-000037730000}"/>
    <cellStyle name="style1491335599475" xfId="29526" xr:uid="{00000000-0005-0000-0000-000038730000}"/>
    <cellStyle name="style1491335599588" xfId="29527" xr:uid="{00000000-0005-0000-0000-000039730000}"/>
    <cellStyle name="style1491335599692" xfId="29528" xr:uid="{00000000-0005-0000-0000-00003A730000}"/>
    <cellStyle name="style1491335599795" xfId="29529" xr:uid="{00000000-0005-0000-0000-00003B730000}"/>
    <cellStyle name="style1491335599922" xfId="29530" xr:uid="{00000000-0005-0000-0000-00003C730000}"/>
    <cellStyle name="style1491335600008" xfId="29531" xr:uid="{00000000-0005-0000-0000-00003D730000}"/>
    <cellStyle name="style1491335600113" xfId="29532" xr:uid="{00000000-0005-0000-0000-00003E730000}"/>
    <cellStyle name="style1491335600216" xfId="29533" xr:uid="{00000000-0005-0000-0000-00003F730000}"/>
    <cellStyle name="style1491335600319" xfId="29534" xr:uid="{00000000-0005-0000-0000-000040730000}"/>
    <cellStyle name="style1491335600426" xfId="29535" xr:uid="{00000000-0005-0000-0000-000041730000}"/>
    <cellStyle name="style1491335600528" xfId="29536" xr:uid="{00000000-0005-0000-0000-000042730000}"/>
    <cellStyle name="style1491335600634" xfId="29537" xr:uid="{00000000-0005-0000-0000-000043730000}"/>
    <cellStyle name="style1491335600737" xfId="29538" xr:uid="{00000000-0005-0000-0000-000044730000}"/>
    <cellStyle name="style1491335600843" xfId="29539" xr:uid="{00000000-0005-0000-0000-000045730000}"/>
    <cellStyle name="style1491335601042" xfId="29540" xr:uid="{00000000-0005-0000-0000-000046730000}"/>
    <cellStyle name="style1491335601143" xfId="29541" xr:uid="{00000000-0005-0000-0000-000047730000}"/>
    <cellStyle name="style1491335601256" xfId="29542" xr:uid="{00000000-0005-0000-0000-000048730000}"/>
    <cellStyle name="style1491335601361" xfId="29543" xr:uid="{00000000-0005-0000-0000-000049730000}"/>
    <cellStyle name="style1491823043920" xfId="21218" xr:uid="{00000000-0005-0000-0000-00004A730000}"/>
    <cellStyle name="style1491823044165" xfId="21219" xr:uid="{00000000-0005-0000-0000-00004B730000}"/>
    <cellStyle name="style1491823044367" xfId="21220" xr:uid="{00000000-0005-0000-0000-00004C730000}"/>
    <cellStyle name="style1491823044655" xfId="21221" xr:uid="{00000000-0005-0000-0000-00004D730000}"/>
    <cellStyle name="style1491823044880" xfId="21222" xr:uid="{00000000-0005-0000-0000-00004E730000}"/>
    <cellStyle name="style1491823045072" xfId="21223" xr:uid="{00000000-0005-0000-0000-00004F730000}"/>
    <cellStyle name="style1491823045271" xfId="21224" xr:uid="{00000000-0005-0000-0000-000050730000}"/>
    <cellStyle name="style1491823045479" xfId="21225" xr:uid="{00000000-0005-0000-0000-000051730000}"/>
    <cellStyle name="style1491823045609" xfId="21226" xr:uid="{00000000-0005-0000-0000-000052730000}"/>
    <cellStyle name="style1491823045808" xfId="21227" xr:uid="{00000000-0005-0000-0000-000053730000}"/>
    <cellStyle name="style1491823046044" xfId="21228" xr:uid="{00000000-0005-0000-0000-000054730000}"/>
    <cellStyle name="style1491823046246" xfId="21229" xr:uid="{00000000-0005-0000-0000-000055730000}"/>
    <cellStyle name="style1491823046371" xfId="21230" xr:uid="{00000000-0005-0000-0000-000056730000}"/>
    <cellStyle name="style1491823046528" xfId="21231" xr:uid="{00000000-0005-0000-0000-000057730000}"/>
    <cellStyle name="style1491823046659" xfId="21232" xr:uid="{00000000-0005-0000-0000-000058730000}"/>
    <cellStyle name="style1491823046844" xfId="21233" xr:uid="{00000000-0005-0000-0000-000059730000}"/>
    <cellStyle name="style1491823047034" xfId="21234" xr:uid="{00000000-0005-0000-0000-00005A730000}"/>
    <cellStyle name="style1491823047197" xfId="21235" xr:uid="{00000000-0005-0000-0000-00005B730000}"/>
    <cellStyle name="style1491823047395" xfId="21236" xr:uid="{00000000-0005-0000-0000-00005C730000}"/>
    <cellStyle name="style1491823047581" xfId="21237" xr:uid="{00000000-0005-0000-0000-00005D730000}"/>
    <cellStyle name="style1491823047768" xfId="21238" xr:uid="{00000000-0005-0000-0000-00005E730000}"/>
    <cellStyle name="style1491823047969" xfId="21239" xr:uid="{00000000-0005-0000-0000-00005F730000}"/>
    <cellStyle name="style1491823048151" xfId="21240" xr:uid="{00000000-0005-0000-0000-000060730000}"/>
    <cellStyle name="style1491823048348" xfId="21241" xr:uid="{00000000-0005-0000-0000-000061730000}"/>
    <cellStyle name="style1491823048536" xfId="21242" xr:uid="{00000000-0005-0000-0000-000062730000}"/>
    <cellStyle name="style1491823048711" xfId="21243" xr:uid="{00000000-0005-0000-0000-000063730000}"/>
    <cellStyle name="style1491823048895" xfId="21244" xr:uid="{00000000-0005-0000-0000-000064730000}"/>
    <cellStyle name="style1491823049033" xfId="21245" xr:uid="{00000000-0005-0000-0000-000065730000}"/>
    <cellStyle name="style1491823049213" xfId="21246" xr:uid="{00000000-0005-0000-0000-000066730000}"/>
    <cellStyle name="style1491823049404" xfId="21247" xr:uid="{00000000-0005-0000-0000-000067730000}"/>
    <cellStyle name="style1491823049663" xfId="21248" xr:uid="{00000000-0005-0000-0000-000068730000}"/>
    <cellStyle name="style1491823049803" xfId="21249" xr:uid="{00000000-0005-0000-0000-000069730000}"/>
    <cellStyle name="style1491823110183" xfId="21250" xr:uid="{00000000-0005-0000-0000-00006A730000}"/>
    <cellStyle name="style1491823110316" xfId="21251" xr:uid="{00000000-0005-0000-0000-00006B730000}"/>
    <cellStyle name="style1491823110442" xfId="21252" xr:uid="{00000000-0005-0000-0000-00006C730000}"/>
    <cellStyle name="style1491823110564" xfId="21253" xr:uid="{00000000-0005-0000-0000-00006D730000}"/>
    <cellStyle name="style1491823110696" xfId="21254" xr:uid="{00000000-0005-0000-0000-00006E730000}"/>
    <cellStyle name="style1491823110823" xfId="21255" xr:uid="{00000000-0005-0000-0000-00006F730000}"/>
    <cellStyle name="style1491823110958" xfId="21256" xr:uid="{00000000-0005-0000-0000-000070730000}"/>
    <cellStyle name="style1491823111076" xfId="21257" xr:uid="{00000000-0005-0000-0000-000071730000}"/>
    <cellStyle name="style1491823111175" xfId="21258" xr:uid="{00000000-0005-0000-0000-000072730000}"/>
    <cellStyle name="style1491823111301" xfId="21259" xr:uid="{00000000-0005-0000-0000-000073730000}"/>
    <cellStyle name="style1491823111432" xfId="21260" xr:uid="{00000000-0005-0000-0000-000074730000}"/>
    <cellStyle name="style1491823111545" xfId="21261" xr:uid="{00000000-0005-0000-0000-000075730000}"/>
    <cellStyle name="style1491823111662" xfId="21262" xr:uid="{00000000-0005-0000-0000-000076730000}"/>
    <cellStyle name="style1491823111769" xfId="21263" xr:uid="{00000000-0005-0000-0000-000077730000}"/>
    <cellStyle name="style1491823111864" xfId="21264" xr:uid="{00000000-0005-0000-0000-000078730000}"/>
    <cellStyle name="style1491823111971" xfId="21265" xr:uid="{00000000-0005-0000-0000-000079730000}"/>
    <cellStyle name="style1491823112099" xfId="21266" xr:uid="{00000000-0005-0000-0000-00007A730000}"/>
    <cellStyle name="style1491823112229" xfId="21267" xr:uid="{00000000-0005-0000-0000-00007B730000}"/>
    <cellStyle name="style1491823112357" xfId="21268" xr:uid="{00000000-0005-0000-0000-00007C730000}"/>
    <cellStyle name="style1491823112464" xfId="21269" xr:uid="{00000000-0005-0000-0000-00007D730000}"/>
    <cellStyle name="style1491823112564" xfId="21270" xr:uid="{00000000-0005-0000-0000-00007E730000}"/>
    <cellStyle name="style1491823112675" xfId="21271" xr:uid="{00000000-0005-0000-0000-00007F730000}"/>
    <cellStyle name="style1491823112817" xfId="21272" xr:uid="{00000000-0005-0000-0000-000080730000}"/>
    <cellStyle name="style1491823112956" xfId="21273" xr:uid="{00000000-0005-0000-0000-000081730000}"/>
    <cellStyle name="style1491823113068" xfId="21274" xr:uid="{00000000-0005-0000-0000-000082730000}"/>
    <cellStyle name="style1491823113179" xfId="21275" xr:uid="{00000000-0005-0000-0000-000083730000}"/>
    <cellStyle name="style1491823113313" xfId="21276" xr:uid="{00000000-0005-0000-0000-000084730000}"/>
    <cellStyle name="style1491823113421" xfId="21277" xr:uid="{00000000-0005-0000-0000-000085730000}"/>
    <cellStyle name="style1491823113551" xfId="21278" xr:uid="{00000000-0005-0000-0000-000086730000}"/>
    <cellStyle name="style1491823113704" xfId="21279" xr:uid="{00000000-0005-0000-0000-000087730000}"/>
    <cellStyle name="style1491823113901" xfId="21280" xr:uid="{00000000-0005-0000-0000-000088730000}"/>
    <cellStyle name="style1491823114029" xfId="21281" xr:uid="{00000000-0005-0000-0000-000089730000}"/>
    <cellStyle name="style1491823165188" xfId="21282" xr:uid="{00000000-0005-0000-0000-00008A730000}"/>
    <cellStyle name="style1491823165303" xfId="21283" xr:uid="{00000000-0005-0000-0000-00008B730000}"/>
    <cellStyle name="style1491823165404" xfId="21284" xr:uid="{00000000-0005-0000-0000-00008C730000}"/>
    <cellStyle name="style1491823165517" xfId="21285" xr:uid="{00000000-0005-0000-0000-00008D730000}"/>
    <cellStyle name="style1491823165623" xfId="21286" xr:uid="{00000000-0005-0000-0000-00008E730000}"/>
    <cellStyle name="style1491823165731" xfId="21287" xr:uid="{00000000-0005-0000-0000-00008F730000}"/>
    <cellStyle name="style1491823165842" xfId="21288" xr:uid="{00000000-0005-0000-0000-000090730000}"/>
    <cellStyle name="style1491823165955" xfId="21289" xr:uid="{00000000-0005-0000-0000-000091730000}"/>
    <cellStyle name="style1491823166045" xfId="21290" xr:uid="{00000000-0005-0000-0000-000092730000}"/>
    <cellStyle name="style1491823166158" xfId="21291" xr:uid="{00000000-0005-0000-0000-000093730000}"/>
    <cellStyle name="style1491823166335" xfId="21292" xr:uid="{00000000-0005-0000-0000-000094730000}"/>
    <cellStyle name="style1491823166465" xfId="21293" xr:uid="{00000000-0005-0000-0000-000095730000}"/>
    <cellStyle name="style1491823166561" xfId="21294" xr:uid="{00000000-0005-0000-0000-000096730000}"/>
    <cellStyle name="style1491823166656" xfId="21295" xr:uid="{00000000-0005-0000-0000-000097730000}"/>
    <cellStyle name="style1491823166754" xfId="21296" xr:uid="{00000000-0005-0000-0000-000098730000}"/>
    <cellStyle name="style1491823166860" xfId="21297" xr:uid="{00000000-0005-0000-0000-000099730000}"/>
    <cellStyle name="style1491823166980" xfId="21298" xr:uid="{00000000-0005-0000-0000-00009A730000}"/>
    <cellStyle name="style1491823167106" xfId="21299" xr:uid="{00000000-0005-0000-0000-00009B730000}"/>
    <cellStyle name="style1491823167242" xfId="21300" xr:uid="{00000000-0005-0000-0000-00009C730000}"/>
    <cellStyle name="style1491823167363" xfId="21301" xr:uid="{00000000-0005-0000-0000-00009D730000}"/>
    <cellStyle name="style1491823167477" xfId="21302" xr:uid="{00000000-0005-0000-0000-00009E730000}"/>
    <cellStyle name="style1491823167600" xfId="21303" xr:uid="{00000000-0005-0000-0000-00009F730000}"/>
    <cellStyle name="style1491823167775" xfId="21304" xr:uid="{00000000-0005-0000-0000-0000A0730000}"/>
    <cellStyle name="style1491823167963" xfId="21305" xr:uid="{00000000-0005-0000-0000-0000A1730000}"/>
    <cellStyle name="style1491823168142" xfId="21306" xr:uid="{00000000-0005-0000-0000-0000A2730000}"/>
    <cellStyle name="style1491823168282" xfId="21307" xr:uid="{00000000-0005-0000-0000-0000A3730000}"/>
    <cellStyle name="style1491823168381" xfId="21308" xr:uid="{00000000-0005-0000-0000-0000A4730000}"/>
    <cellStyle name="style1491823168479" xfId="21309" xr:uid="{00000000-0005-0000-0000-0000A5730000}"/>
    <cellStyle name="style1491823168585" xfId="21310" xr:uid="{00000000-0005-0000-0000-0000A6730000}"/>
    <cellStyle name="style1491823168726" xfId="21311" xr:uid="{00000000-0005-0000-0000-0000A7730000}"/>
    <cellStyle name="style1491823168817" xfId="21312" xr:uid="{00000000-0005-0000-0000-0000A8730000}"/>
    <cellStyle name="style1491823227172" xfId="21313" xr:uid="{00000000-0005-0000-0000-0000A9730000}"/>
    <cellStyle name="style1491823227301" xfId="21314" xr:uid="{00000000-0005-0000-0000-0000AA730000}"/>
    <cellStyle name="style1491823227404" xfId="21315" xr:uid="{00000000-0005-0000-0000-0000AB730000}"/>
    <cellStyle name="style1491823227524" xfId="21316" xr:uid="{00000000-0005-0000-0000-0000AC730000}"/>
    <cellStyle name="style1491823227649" xfId="21317" xr:uid="{00000000-0005-0000-0000-0000AD730000}"/>
    <cellStyle name="style1491823227750" xfId="21318" xr:uid="{00000000-0005-0000-0000-0000AE730000}"/>
    <cellStyle name="style1491823227864" xfId="21319" xr:uid="{00000000-0005-0000-0000-0000AF730000}"/>
    <cellStyle name="style1491823227980" xfId="21320" xr:uid="{00000000-0005-0000-0000-0000B0730000}"/>
    <cellStyle name="style1491823228099" xfId="21321" xr:uid="{00000000-0005-0000-0000-0000B1730000}"/>
    <cellStyle name="style1491823228210" xfId="21322" xr:uid="{00000000-0005-0000-0000-0000B2730000}"/>
    <cellStyle name="style1491823228323" xfId="21323" xr:uid="{00000000-0005-0000-0000-0000B3730000}"/>
    <cellStyle name="style1491823228430" xfId="21324" xr:uid="{00000000-0005-0000-0000-0000B4730000}"/>
    <cellStyle name="style1491823228601" xfId="21325" xr:uid="{00000000-0005-0000-0000-0000B5730000}"/>
    <cellStyle name="style1491823228700" xfId="21326" xr:uid="{00000000-0005-0000-0000-0000B6730000}"/>
    <cellStyle name="style1491823228829" xfId="21327" xr:uid="{00000000-0005-0000-0000-0000B7730000}"/>
    <cellStyle name="style1491823228953" xfId="21328" xr:uid="{00000000-0005-0000-0000-0000B8730000}"/>
    <cellStyle name="style1491823229079" xfId="21329" xr:uid="{00000000-0005-0000-0000-0000B9730000}"/>
    <cellStyle name="style1491823229216" xfId="21330" xr:uid="{00000000-0005-0000-0000-0000BA730000}"/>
    <cellStyle name="style1491823229335" xfId="21331" xr:uid="{00000000-0005-0000-0000-0000BB730000}"/>
    <cellStyle name="style1491823229454" xfId="21332" xr:uid="{00000000-0005-0000-0000-0000BC730000}"/>
    <cellStyle name="style1491823229577" xfId="21333" xr:uid="{00000000-0005-0000-0000-0000BD730000}"/>
    <cellStyle name="style1491823229697" xfId="21334" xr:uid="{00000000-0005-0000-0000-0000BE730000}"/>
    <cellStyle name="style1491823229819" xfId="21335" xr:uid="{00000000-0005-0000-0000-0000BF730000}"/>
    <cellStyle name="style1491823229935" xfId="21336" xr:uid="{00000000-0005-0000-0000-0000C0730000}"/>
    <cellStyle name="style1491823230054" xfId="21337" xr:uid="{00000000-0005-0000-0000-0000C1730000}"/>
    <cellStyle name="style1491823230168" xfId="21338" xr:uid="{00000000-0005-0000-0000-0000C2730000}"/>
    <cellStyle name="style1491823230290" xfId="21339" xr:uid="{00000000-0005-0000-0000-0000C3730000}"/>
    <cellStyle name="style1491823230444" xfId="21340" xr:uid="{00000000-0005-0000-0000-0000C4730000}"/>
    <cellStyle name="style1491823230602" xfId="21341" xr:uid="{00000000-0005-0000-0000-0000C5730000}"/>
    <cellStyle name="style1491823230719" xfId="21342" xr:uid="{00000000-0005-0000-0000-0000C6730000}"/>
    <cellStyle name="style1491823230844" xfId="21343" xr:uid="{00000000-0005-0000-0000-0000C7730000}"/>
    <cellStyle name="style1491823288847" xfId="21344" xr:uid="{00000000-0005-0000-0000-0000C8730000}"/>
    <cellStyle name="style1491823288956" xfId="21345" xr:uid="{00000000-0005-0000-0000-0000C9730000}"/>
    <cellStyle name="style1491823289055" xfId="21346" xr:uid="{00000000-0005-0000-0000-0000CA730000}"/>
    <cellStyle name="style1491823289153" xfId="21347" xr:uid="{00000000-0005-0000-0000-0000CB730000}"/>
    <cellStyle name="style1491823289258" xfId="21348" xr:uid="{00000000-0005-0000-0000-0000CC730000}"/>
    <cellStyle name="style1491823289357" xfId="21349" xr:uid="{00000000-0005-0000-0000-0000CD730000}"/>
    <cellStyle name="style1491823289462" xfId="21350" xr:uid="{00000000-0005-0000-0000-0000CE730000}"/>
    <cellStyle name="style1491823289570" xfId="21351" xr:uid="{00000000-0005-0000-0000-0000CF730000}"/>
    <cellStyle name="style1491823289706" xfId="21352" xr:uid="{00000000-0005-0000-0000-0000D0730000}"/>
    <cellStyle name="style1491823289850" xfId="21353" xr:uid="{00000000-0005-0000-0000-0000D1730000}"/>
    <cellStyle name="style1491823289996" xfId="21354" xr:uid="{00000000-0005-0000-0000-0000D2730000}"/>
    <cellStyle name="style1491823290125" xfId="21355" xr:uid="{00000000-0005-0000-0000-0000D3730000}"/>
    <cellStyle name="style1491823290274" xfId="21356" xr:uid="{00000000-0005-0000-0000-0000D4730000}"/>
    <cellStyle name="style1491823290420" xfId="21357" xr:uid="{00000000-0005-0000-0000-0000D5730000}"/>
    <cellStyle name="style1491823290564" xfId="21358" xr:uid="{00000000-0005-0000-0000-0000D6730000}"/>
    <cellStyle name="style1491823290690" xfId="21359" xr:uid="{00000000-0005-0000-0000-0000D7730000}"/>
    <cellStyle name="style1491823290795" xfId="21360" xr:uid="{00000000-0005-0000-0000-0000D8730000}"/>
    <cellStyle name="style1491823290922" xfId="21361" xr:uid="{00000000-0005-0000-0000-0000D9730000}"/>
    <cellStyle name="style1491823291024" xfId="21362" xr:uid="{00000000-0005-0000-0000-0000DA730000}"/>
    <cellStyle name="style1491823291132" xfId="21363" xr:uid="{00000000-0005-0000-0000-0000DB730000}"/>
    <cellStyle name="style1491823291240" xfId="21364" xr:uid="{00000000-0005-0000-0000-0000DC730000}"/>
    <cellStyle name="style1491823291337" xfId="21365" xr:uid="{00000000-0005-0000-0000-0000DD730000}"/>
    <cellStyle name="style1491823291452" xfId="21366" xr:uid="{00000000-0005-0000-0000-0000DE730000}"/>
    <cellStyle name="style1491823291573" xfId="21367" xr:uid="{00000000-0005-0000-0000-0000DF730000}"/>
    <cellStyle name="style1491823291698" xfId="21368" xr:uid="{00000000-0005-0000-0000-0000E0730000}"/>
    <cellStyle name="style1491823291821" xfId="21369" xr:uid="{00000000-0005-0000-0000-0000E1730000}"/>
    <cellStyle name="style1491823291955" xfId="21370" xr:uid="{00000000-0005-0000-0000-0000E2730000}"/>
    <cellStyle name="style1491823292278" xfId="21371" xr:uid="{00000000-0005-0000-0000-0000E3730000}"/>
    <cellStyle name="style1491823292512" xfId="21372" xr:uid="{00000000-0005-0000-0000-0000E4730000}"/>
    <cellStyle name="style1491823292664" xfId="21373" xr:uid="{00000000-0005-0000-0000-0000E5730000}"/>
    <cellStyle name="style1491823292806" xfId="21374" xr:uid="{00000000-0005-0000-0000-0000E6730000}"/>
    <cellStyle name="style1491823292988" xfId="21375" xr:uid="{00000000-0005-0000-0000-0000E7730000}"/>
    <cellStyle name="style1491823293094" xfId="21376" xr:uid="{00000000-0005-0000-0000-0000E8730000}"/>
    <cellStyle name="style1491823293198" xfId="21377" xr:uid="{00000000-0005-0000-0000-0000E9730000}"/>
    <cellStyle name="style1491823293309" xfId="21378" xr:uid="{00000000-0005-0000-0000-0000EA730000}"/>
    <cellStyle name="style1491823293421" xfId="21379" xr:uid="{00000000-0005-0000-0000-0000EB730000}"/>
    <cellStyle name="style1491823293534" xfId="21380" xr:uid="{00000000-0005-0000-0000-0000EC730000}"/>
    <cellStyle name="style1491823293627" xfId="21381" xr:uid="{00000000-0005-0000-0000-0000ED730000}"/>
    <cellStyle name="style1491823293714" xfId="21382" xr:uid="{00000000-0005-0000-0000-0000EE730000}"/>
    <cellStyle name="style1491823293930" xfId="21383" xr:uid="{00000000-0005-0000-0000-0000EF730000}"/>
    <cellStyle name="style1491823294021" xfId="21384" xr:uid="{00000000-0005-0000-0000-0000F0730000}"/>
    <cellStyle name="style1491823294112" xfId="21385" xr:uid="{00000000-0005-0000-0000-0000F1730000}"/>
    <cellStyle name="style1491823294207" xfId="21386" xr:uid="{00000000-0005-0000-0000-0000F2730000}"/>
    <cellStyle name="style1491823339029" xfId="21387" xr:uid="{00000000-0005-0000-0000-0000F3730000}"/>
    <cellStyle name="style1491823339138" xfId="21388" xr:uid="{00000000-0005-0000-0000-0000F4730000}"/>
    <cellStyle name="style1491823339243" xfId="21389" xr:uid="{00000000-0005-0000-0000-0000F5730000}"/>
    <cellStyle name="style1491823339344" xfId="21390" xr:uid="{00000000-0005-0000-0000-0000F6730000}"/>
    <cellStyle name="style1491823339446" xfId="21391" xr:uid="{00000000-0005-0000-0000-0000F7730000}"/>
    <cellStyle name="style1491823339542" xfId="21392" xr:uid="{00000000-0005-0000-0000-0000F8730000}"/>
    <cellStyle name="style1491823339648" xfId="21393" xr:uid="{00000000-0005-0000-0000-0000F9730000}"/>
    <cellStyle name="style1491823339747" xfId="21394" xr:uid="{00000000-0005-0000-0000-0000FA730000}"/>
    <cellStyle name="style1491823339860" xfId="21395" xr:uid="{00000000-0005-0000-0000-0000FB730000}"/>
    <cellStyle name="style1491823339966" xfId="21396" xr:uid="{00000000-0005-0000-0000-0000FC730000}"/>
    <cellStyle name="style1491823340067" xfId="21397" xr:uid="{00000000-0005-0000-0000-0000FD730000}"/>
    <cellStyle name="style1491823340169" xfId="21398" xr:uid="{00000000-0005-0000-0000-0000FE730000}"/>
    <cellStyle name="style1491823340293" xfId="21399" xr:uid="{00000000-0005-0000-0000-0000FF730000}"/>
    <cellStyle name="style1491823340399" xfId="21400" xr:uid="{00000000-0005-0000-0000-000000740000}"/>
    <cellStyle name="style1491823340514" xfId="21401" xr:uid="{00000000-0005-0000-0000-000001740000}"/>
    <cellStyle name="style1491823340622" xfId="21402" xr:uid="{00000000-0005-0000-0000-000002740000}"/>
    <cellStyle name="style1491823340738" xfId="21403" xr:uid="{00000000-0005-0000-0000-000003740000}"/>
    <cellStyle name="style1491823340853" xfId="21404" xr:uid="{00000000-0005-0000-0000-000004740000}"/>
    <cellStyle name="style1491823340967" xfId="21405" xr:uid="{00000000-0005-0000-0000-000005740000}"/>
    <cellStyle name="style1491823341077" xfId="21406" xr:uid="{00000000-0005-0000-0000-000006740000}"/>
    <cellStyle name="style1491823341181" xfId="21407" xr:uid="{00000000-0005-0000-0000-000007740000}"/>
    <cellStyle name="style1491823341290" xfId="21408" xr:uid="{00000000-0005-0000-0000-000008740000}"/>
    <cellStyle name="style1491823341399" xfId="21409" xr:uid="{00000000-0005-0000-0000-000009740000}"/>
    <cellStyle name="style1491823341506" xfId="21410" xr:uid="{00000000-0005-0000-0000-00000A740000}"/>
    <cellStyle name="style1491823341611" xfId="21411" xr:uid="{00000000-0005-0000-0000-00000B740000}"/>
    <cellStyle name="style1491823341715" xfId="21412" xr:uid="{00000000-0005-0000-0000-00000C740000}"/>
    <cellStyle name="style1491823341823" xfId="21413" xr:uid="{00000000-0005-0000-0000-00000D740000}"/>
    <cellStyle name="style1491823341967" xfId="21414" xr:uid="{00000000-0005-0000-0000-00000E740000}"/>
    <cellStyle name="style1491823342066" xfId="21415" xr:uid="{00000000-0005-0000-0000-00000F740000}"/>
    <cellStyle name="style1491823342174" xfId="21416" xr:uid="{00000000-0005-0000-0000-000010740000}"/>
    <cellStyle name="style1491823342298" xfId="21417" xr:uid="{00000000-0005-0000-0000-000011740000}"/>
    <cellStyle name="style1491823387176" xfId="21418" xr:uid="{00000000-0005-0000-0000-000012740000}"/>
    <cellStyle name="style1491823387303" xfId="21419" xr:uid="{00000000-0005-0000-0000-000013740000}"/>
    <cellStyle name="style1491823387406" xfId="21420" xr:uid="{00000000-0005-0000-0000-000014740000}"/>
    <cellStyle name="style1491823387514" xfId="21421" xr:uid="{00000000-0005-0000-0000-000015740000}"/>
    <cellStyle name="style1491823387624" xfId="21422" xr:uid="{00000000-0005-0000-0000-000016740000}"/>
    <cellStyle name="style1491823387747" xfId="21423" xr:uid="{00000000-0005-0000-0000-000017740000}"/>
    <cellStyle name="style1491823387854" xfId="21424" xr:uid="{00000000-0005-0000-0000-000018740000}"/>
    <cellStyle name="style1491823387953" xfId="21425" xr:uid="{00000000-0005-0000-0000-000019740000}"/>
    <cellStyle name="style1491823388068" xfId="21426" xr:uid="{00000000-0005-0000-0000-00001A740000}"/>
    <cellStyle name="style1491823388196" xfId="21427" xr:uid="{00000000-0005-0000-0000-00001B740000}"/>
    <cellStyle name="style1491823388314" xfId="21428" xr:uid="{00000000-0005-0000-0000-00001C740000}"/>
    <cellStyle name="style1491823388427" xfId="21429" xr:uid="{00000000-0005-0000-0000-00001D740000}"/>
    <cellStyle name="style1491823388539" xfId="21430" xr:uid="{00000000-0005-0000-0000-00001E740000}"/>
    <cellStyle name="style1491823388649" xfId="21431" xr:uid="{00000000-0005-0000-0000-00001F740000}"/>
    <cellStyle name="style1491823388771" xfId="21432" xr:uid="{00000000-0005-0000-0000-000020740000}"/>
    <cellStyle name="style1491823388875" xfId="21433" xr:uid="{00000000-0005-0000-0000-000021740000}"/>
    <cellStyle name="style1491823388973" xfId="21434" xr:uid="{00000000-0005-0000-0000-000022740000}"/>
    <cellStyle name="style1491823389079" xfId="21435" xr:uid="{00000000-0005-0000-0000-000023740000}"/>
    <cellStyle name="style1491823389182" xfId="21436" xr:uid="{00000000-0005-0000-0000-000024740000}"/>
    <cellStyle name="style1491823389293" xfId="21437" xr:uid="{00000000-0005-0000-0000-000025740000}"/>
    <cellStyle name="style1491823389395" xfId="21438" xr:uid="{00000000-0005-0000-0000-000026740000}"/>
    <cellStyle name="style1491823389498" xfId="21439" xr:uid="{00000000-0005-0000-0000-000027740000}"/>
    <cellStyle name="style1491823389610" xfId="21440" xr:uid="{00000000-0005-0000-0000-000028740000}"/>
    <cellStyle name="style1491823389713" xfId="21441" xr:uid="{00000000-0005-0000-0000-000029740000}"/>
    <cellStyle name="style1491823389824" xfId="21442" xr:uid="{00000000-0005-0000-0000-00002A740000}"/>
    <cellStyle name="style1491823389941" xfId="21443" xr:uid="{00000000-0005-0000-0000-00002B740000}"/>
    <cellStyle name="style1491823390045" xfId="21444" xr:uid="{00000000-0005-0000-0000-00002C740000}"/>
    <cellStyle name="style1491823390197" xfId="21445" xr:uid="{00000000-0005-0000-0000-00002D740000}"/>
    <cellStyle name="style1491823390321" xfId="21446" xr:uid="{00000000-0005-0000-0000-00002E740000}"/>
    <cellStyle name="style1491823390440" xfId="21447" xr:uid="{00000000-0005-0000-0000-00002F740000}"/>
    <cellStyle name="style1491823390567" xfId="21448" xr:uid="{00000000-0005-0000-0000-000030740000}"/>
    <cellStyle name="style1491823390725" xfId="21449" xr:uid="{00000000-0005-0000-0000-000031740000}"/>
    <cellStyle name="style1491823390824" xfId="21450" xr:uid="{00000000-0005-0000-0000-000032740000}"/>
    <cellStyle name="style1491823390926" xfId="21451" xr:uid="{00000000-0005-0000-0000-000033740000}"/>
    <cellStyle name="style1491823391021" xfId="21452" xr:uid="{00000000-0005-0000-0000-000034740000}"/>
    <cellStyle name="style1491823391121" xfId="21453" xr:uid="{00000000-0005-0000-0000-000035740000}"/>
    <cellStyle name="style1491823391238" xfId="21454" xr:uid="{00000000-0005-0000-0000-000036740000}"/>
    <cellStyle name="style1491823391346" xfId="21455" xr:uid="{00000000-0005-0000-0000-000037740000}"/>
    <cellStyle name="style1491823391467" xfId="21456" xr:uid="{00000000-0005-0000-0000-000038740000}"/>
    <cellStyle name="style1491823391643" xfId="21457" xr:uid="{00000000-0005-0000-0000-000039740000}"/>
    <cellStyle name="style1491823391772" xfId="21458" xr:uid="{00000000-0005-0000-0000-00003A740000}"/>
    <cellStyle name="style1491823391897" xfId="21459" xr:uid="{00000000-0005-0000-0000-00003B740000}"/>
    <cellStyle name="style1491823392009" xfId="21460" xr:uid="{00000000-0005-0000-0000-00003C740000}"/>
    <cellStyle name="style1491823436092" xfId="21461" xr:uid="{00000000-0005-0000-0000-00003D740000}"/>
    <cellStyle name="style1491823436213" xfId="21462" xr:uid="{00000000-0005-0000-0000-00003E740000}"/>
    <cellStyle name="style1491823436317" xfId="21463" xr:uid="{00000000-0005-0000-0000-00003F740000}"/>
    <cellStyle name="style1491823436423" xfId="21464" xr:uid="{00000000-0005-0000-0000-000040740000}"/>
    <cellStyle name="style1491823436546" xfId="21465" xr:uid="{00000000-0005-0000-0000-000041740000}"/>
    <cellStyle name="style1491823436656" xfId="21466" xr:uid="{00000000-0005-0000-0000-000042740000}"/>
    <cellStyle name="style1491823436766" xfId="21467" xr:uid="{00000000-0005-0000-0000-000043740000}"/>
    <cellStyle name="style1491823436875" xfId="21468" xr:uid="{00000000-0005-0000-0000-000044740000}"/>
    <cellStyle name="style1491823436984" xfId="21469" xr:uid="{00000000-0005-0000-0000-000045740000}"/>
    <cellStyle name="style1491823437097" xfId="21470" xr:uid="{00000000-0005-0000-0000-000046740000}"/>
    <cellStyle name="style1491823437200" xfId="21471" xr:uid="{00000000-0005-0000-0000-000047740000}"/>
    <cellStyle name="style1491823437299" xfId="21472" xr:uid="{00000000-0005-0000-0000-000048740000}"/>
    <cellStyle name="style1491823437410" xfId="21473" xr:uid="{00000000-0005-0000-0000-000049740000}"/>
    <cellStyle name="style1491823437517" xfId="21474" xr:uid="{00000000-0005-0000-0000-00004A740000}"/>
    <cellStyle name="style1491823437638" xfId="21475" xr:uid="{00000000-0005-0000-0000-00004B740000}"/>
    <cellStyle name="style1491823437742" xfId="21476" xr:uid="{00000000-0005-0000-0000-00004C740000}"/>
    <cellStyle name="style1491823437846" xfId="21477" xr:uid="{00000000-0005-0000-0000-00004D740000}"/>
    <cellStyle name="style1491823437949" xfId="21478" xr:uid="{00000000-0005-0000-0000-00004E740000}"/>
    <cellStyle name="style1491823438046" xfId="21479" xr:uid="{00000000-0005-0000-0000-00004F740000}"/>
    <cellStyle name="style1491823438148" xfId="21480" xr:uid="{00000000-0005-0000-0000-000050740000}"/>
    <cellStyle name="style1491823438259" xfId="21481" xr:uid="{00000000-0005-0000-0000-000051740000}"/>
    <cellStyle name="style1491823438360" xfId="21482" xr:uid="{00000000-0005-0000-0000-000052740000}"/>
    <cellStyle name="style1491823438468" xfId="21483" xr:uid="{00000000-0005-0000-0000-000053740000}"/>
    <cellStyle name="style1491823438574" xfId="21484" xr:uid="{00000000-0005-0000-0000-000054740000}"/>
    <cellStyle name="style1491823438687" xfId="21485" xr:uid="{00000000-0005-0000-0000-000055740000}"/>
    <cellStyle name="style1491823438790" xfId="21486" xr:uid="{00000000-0005-0000-0000-000056740000}"/>
    <cellStyle name="style1491823438895" xfId="21487" xr:uid="{00000000-0005-0000-0000-000057740000}"/>
    <cellStyle name="style1491823439010" xfId="21488" xr:uid="{00000000-0005-0000-0000-000058740000}"/>
    <cellStyle name="style1491823439113" xfId="21489" xr:uid="{00000000-0005-0000-0000-000059740000}"/>
    <cellStyle name="style1491823439223" xfId="21490" xr:uid="{00000000-0005-0000-0000-00005A740000}"/>
    <cellStyle name="style1491823439324" xfId="21491" xr:uid="{00000000-0005-0000-0000-00005B740000}"/>
    <cellStyle name="style1491823439450" xfId="21492" xr:uid="{00000000-0005-0000-0000-00005C740000}"/>
    <cellStyle name="style1491823439535" xfId="21493" xr:uid="{00000000-0005-0000-0000-00005D740000}"/>
    <cellStyle name="style1491823439625" xfId="21494" xr:uid="{00000000-0005-0000-0000-00005E740000}"/>
    <cellStyle name="style1491823439721" xfId="21495" xr:uid="{00000000-0005-0000-0000-00005F740000}"/>
    <cellStyle name="style1491823439812" xfId="21496" xr:uid="{00000000-0005-0000-0000-000060740000}"/>
    <cellStyle name="style1491823439901" xfId="21497" xr:uid="{00000000-0005-0000-0000-000061740000}"/>
    <cellStyle name="style1491823439995" xfId="21498" xr:uid="{00000000-0005-0000-0000-000062740000}"/>
    <cellStyle name="style1491823440099" xfId="21499" xr:uid="{00000000-0005-0000-0000-000063740000}"/>
    <cellStyle name="style1491823440215" xfId="21500" xr:uid="{00000000-0005-0000-0000-000064740000}"/>
    <cellStyle name="style1491823440304" xfId="21501" xr:uid="{00000000-0005-0000-0000-000065740000}"/>
    <cellStyle name="style1491823440393" xfId="21502" xr:uid="{00000000-0005-0000-0000-000066740000}"/>
    <cellStyle name="style1491823440486" xfId="21503" xr:uid="{00000000-0005-0000-0000-000067740000}"/>
    <cellStyle name="style1491823485570" xfId="21504" xr:uid="{00000000-0005-0000-0000-000068740000}"/>
    <cellStyle name="style1491823485696" xfId="21505" xr:uid="{00000000-0005-0000-0000-000069740000}"/>
    <cellStyle name="style1491823485798" xfId="21506" xr:uid="{00000000-0005-0000-0000-00006A740000}"/>
    <cellStyle name="style1491823485901" xfId="21507" xr:uid="{00000000-0005-0000-0000-00006B740000}"/>
    <cellStyle name="style1491823486000" xfId="21508" xr:uid="{00000000-0005-0000-0000-00006C740000}"/>
    <cellStyle name="style1491823486121" xfId="21509" xr:uid="{00000000-0005-0000-0000-00006D740000}"/>
    <cellStyle name="style1491823486248" xfId="21510" xr:uid="{00000000-0005-0000-0000-00006E740000}"/>
    <cellStyle name="style1491823486350" xfId="21511" xr:uid="{00000000-0005-0000-0000-00006F740000}"/>
    <cellStyle name="style1491823486462" xfId="21512" xr:uid="{00000000-0005-0000-0000-000070740000}"/>
    <cellStyle name="style1491823486569" xfId="21513" xr:uid="{00000000-0005-0000-0000-000071740000}"/>
    <cellStyle name="style1491823486678" xfId="21514" xr:uid="{00000000-0005-0000-0000-000072740000}"/>
    <cellStyle name="style1491823486791" xfId="21515" xr:uid="{00000000-0005-0000-0000-000073740000}"/>
    <cellStyle name="style1491823486895" xfId="21516" xr:uid="{00000000-0005-0000-0000-000074740000}"/>
    <cellStyle name="style1491823486993" xfId="21517" xr:uid="{00000000-0005-0000-0000-000075740000}"/>
    <cellStyle name="style1491823487100" xfId="21518" xr:uid="{00000000-0005-0000-0000-000076740000}"/>
    <cellStyle name="style1491823487208" xfId="21519" xr:uid="{00000000-0005-0000-0000-000077740000}"/>
    <cellStyle name="style1491823487306" xfId="21520" xr:uid="{00000000-0005-0000-0000-000078740000}"/>
    <cellStyle name="style1491823487420" xfId="21521" xr:uid="{00000000-0005-0000-0000-000079740000}"/>
    <cellStyle name="style1491823487534" xfId="21522" xr:uid="{00000000-0005-0000-0000-00007A740000}"/>
    <cellStyle name="style1491823487659" xfId="21523" xr:uid="{00000000-0005-0000-0000-00007B740000}"/>
    <cellStyle name="style1491823532047" xfId="21524" xr:uid="{00000000-0005-0000-0000-00007C740000}"/>
    <cellStyle name="style1491823532157" xfId="21525" xr:uid="{00000000-0005-0000-0000-00007D740000}"/>
    <cellStyle name="style1491823532268" xfId="21526" xr:uid="{00000000-0005-0000-0000-00007E740000}"/>
    <cellStyle name="style1491823532382" xfId="21527" xr:uid="{00000000-0005-0000-0000-00007F740000}"/>
    <cellStyle name="style1491823532490" xfId="21528" xr:uid="{00000000-0005-0000-0000-000080740000}"/>
    <cellStyle name="style1491823532589" xfId="21529" xr:uid="{00000000-0005-0000-0000-000081740000}"/>
    <cellStyle name="style1491823532677" xfId="21530" xr:uid="{00000000-0005-0000-0000-000082740000}"/>
    <cellStyle name="style1491823532776" xfId="21531" xr:uid="{00000000-0005-0000-0000-000083740000}"/>
    <cellStyle name="style1491823532878" xfId="21532" xr:uid="{00000000-0005-0000-0000-000084740000}"/>
    <cellStyle name="style1491823532973" xfId="21533" xr:uid="{00000000-0005-0000-0000-000085740000}"/>
    <cellStyle name="style1491823533075" xfId="21534" xr:uid="{00000000-0005-0000-0000-000086740000}"/>
    <cellStyle name="style1491823533175" xfId="21535" xr:uid="{00000000-0005-0000-0000-000087740000}"/>
    <cellStyle name="style1491823533297" xfId="21536" xr:uid="{00000000-0005-0000-0000-000088740000}"/>
    <cellStyle name="style1491823533443" xfId="21537" xr:uid="{00000000-0005-0000-0000-000089740000}"/>
    <cellStyle name="style1491823533566" xfId="21538" xr:uid="{00000000-0005-0000-0000-00008A740000}"/>
    <cellStyle name="style1491823533697" xfId="21539" xr:uid="{00000000-0005-0000-0000-00008B740000}"/>
    <cellStyle name="style1491823533800" xfId="21540" xr:uid="{00000000-0005-0000-0000-00008C740000}"/>
    <cellStyle name="style1491823533910" xfId="21541" xr:uid="{00000000-0005-0000-0000-00008D740000}"/>
    <cellStyle name="style1491823534021" xfId="21542" xr:uid="{00000000-0005-0000-0000-00008E740000}"/>
    <cellStyle name="style1491823534130" xfId="21543" xr:uid="{00000000-0005-0000-0000-00008F740000}"/>
    <cellStyle name="style1491823534242" xfId="21544" xr:uid="{00000000-0005-0000-0000-000090740000}"/>
    <cellStyle name="style1491823534352" xfId="21545" xr:uid="{00000000-0005-0000-0000-000091740000}"/>
    <cellStyle name="style1491823534472" xfId="21546" xr:uid="{00000000-0005-0000-0000-000092740000}"/>
    <cellStyle name="style1491823534595" xfId="21547" xr:uid="{00000000-0005-0000-0000-000093740000}"/>
    <cellStyle name="style1491823534711" xfId="21548" xr:uid="{00000000-0005-0000-0000-000094740000}"/>
    <cellStyle name="style1491823534825" xfId="21549" xr:uid="{00000000-0005-0000-0000-000095740000}"/>
    <cellStyle name="style1491823534932" xfId="21550" xr:uid="{00000000-0005-0000-0000-000096740000}"/>
    <cellStyle name="style1491823535039" xfId="21551" xr:uid="{00000000-0005-0000-0000-000097740000}"/>
    <cellStyle name="style1491823535145" xfId="21552" xr:uid="{00000000-0005-0000-0000-000098740000}"/>
    <cellStyle name="style1491823535262" xfId="21553" xr:uid="{00000000-0005-0000-0000-000099740000}"/>
    <cellStyle name="style1491823535376" xfId="21554" xr:uid="{00000000-0005-0000-0000-00009A740000}"/>
    <cellStyle name="style1491823535522" xfId="21555" xr:uid="{00000000-0005-0000-0000-00009B740000}"/>
    <cellStyle name="style1491823535647" xfId="21556" xr:uid="{00000000-0005-0000-0000-00009C740000}"/>
    <cellStyle name="style1491823535745" xfId="21557" xr:uid="{00000000-0005-0000-0000-00009D740000}"/>
    <cellStyle name="style1491823535846" xfId="21558" xr:uid="{00000000-0005-0000-0000-00009E740000}"/>
    <cellStyle name="style1491823579946" xfId="21559" xr:uid="{00000000-0005-0000-0000-00009F740000}"/>
    <cellStyle name="style1491823580056" xfId="21560" xr:uid="{00000000-0005-0000-0000-0000A0740000}"/>
    <cellStyle name="style1491823580170" xfId="21561" xr:uid="{00000000-0005-0000-0000-0000A1740000}"/>
    <cellStyle name="style1491823580280" xfId="21562" xr:uid="{00000000-0005-0000-0000-0000A2740000}"/>
    <cellStyle name="style1491823580382" xfId="21563" xr:uid="{00000000-0005-0000-0000-0000A3740000}"/>
    <cellStyle name="style1491823580467" xfId="21564" xr:uid="{00000000-0005-0000-0000-0000A4740000}"/>
    <cellStyle name="style1491823580553" xfId="21565" xr:uid="{00000000-0005-0000-0000-0000A5740000}"/>
    <cellStyle name="style1491823580655" xfId="21566" xr:uid="{00000000-0005-0000-0000-0000A6740000}"/>
    <cellStyle name="style1491823580759" xfId="21567" xr:uid="{00000000-0005-0000-0000-0000A7740000}"/>
    <cellStyle name="style1491823580861" xfId="21568" xr:uid="{00000000-0005-0000-0000-0000A8740000}"/>
    <cellStyle name="style1491823580958" xfId="21569" xr:uid="{00000000-0005-0000-0000-0000A9740000}"/>
    <cellStyle name="style1491823581062" xfId="21570" xr:uid="{00000000-0005-0000-0000-0000AA740000}"/>
    <cellStyle name="style1491823581168" xfId="21571" xr:uid="{00000000-0005-0000-0000-0000AB740000}"/>
    <cellStyle name="style1491823581278" xfId="21572" xr:uid="{00000000-0005-0000-0000-0000AC740000}"/>
    <cellStyle name="style1491823581379" xfId="21573" xr:uid="{00000000-0005-0000-0000-0000AD740000}"/>
    <cellStyle name="style1491823581480" xfId="21574" xr:uid="{00000000-0005-0000-0000-0000AE740000}"/>
    <cellStyle name="style1491823581591" xfId="21575" xr:uid="{00000000-0005-0000-0000-0000AF740000}"/>
    <cellStyle name="style1491823581695" xfId="21576" xr:uid="{00000000-0005-0000-0000-0000B0740000}"/>
    <cellStyle name="style1491823581800" xfId="21577" xr:uid="{00000000-0005-0000-0000-0000B1740000}"/>
    <cellStyle name="style1491823581899" xfId="21578" xr:uid="{00000000-0005-0000-0000-0000B2740000}"/>
    <cellStyle name="style1491823581996" xfId="21579" xr:uid="{00000000-0005-0000-0000-0000B3740000}"/>
    <cellStyle name="style1491823582095" xfId="21580" xr:uid="{00000000-0005-0000-0000-0000B4740000}"/>
    <cellStyle name="style1491823582220" xfId="21581" xr:uid="{00000000-0005-0000-0000-0000B5740000}"/>
    <cellStyle name="style1491823582322" xfId="21582" xr:uid="{00000000-0005-0000-0000-0000B6740000}"/>
    <cellStyle name="style1491823582423" xfId="21583" xr:uid="{00000000-0005-0000-0000-0000B7740000}"/>
    <cellStyle name="style1491823582526" xfId="21584" xr:uid="{00000000-0005-0000-0000-0000B8740000}"/>
    <cellStyle name="style1491823582628" xfId="21585" xr:uid="{00000000-0005-0000-0000-0000B9740000}"/>
    <cellStyle name="style1491823582729" xfId="21586" xr:uid="{00000000-0005-0000-0000-0000BA740000}"/>
    <cellStyle name="style1491823582831" xfId="21587" xr:uid="{00000000-0005-0000-0000-0000BB740000}"/>
    <cellStyle name="style1491823582930" xfId="21588" xr:uid="{00000000-0005-0000-0000-0000BC740000}"/>
    <cellStyle name="style1491823583031" xfId="21589" xr:uid="{00000000-0005-0000-0000-0000BD740000}"/>
    <cellStyle name="style1491823583142" xfId="21590" xr:uid="{00000000-0005-0000-0000-0000BE740000}"/>
    <cellStyle name="style1491823583249" xfId="21591" xr:uid="{00000000-0005-0000-0000-0000BF740000}"/>
    <cellStyle name="style1491823583363" xfId="21592" xr:uid="{00000000-0005-0000-0000-0000C0740000}"/>
    <cellStyle name="style1491823583464" xfId="21593" xr:uid="{00000000-0005-0000-0000-0000C1740000}"/>
    <cellStyle name="style1491823634335" xfId="21594" xr:uid="{00000000-0005-0000-0000-0000C2740000}"/>
    <cellStyle name="style1491823634466" xfId="21595" xr:uid="{00000000-0005-0000-0000-0000C3740000}"/>
    <cellStyle name="style1491823634573" xfId="20473" xr:uid="{00000000-0005-0000-0000-0000C4740000}"/>
    <cellStyle name="style1491823634690" xfId="20505" xr:uid="{00000000-0005-0000-0000-0000C5740000}"/>
    <cellStyle name="style1491823634803" xfId="21596" xr:uid="{00000000-0005-0000-0000-0000C6740000}"/>
    <cellStyle name="style1491823634904" xfId="20476" xr:uid="{00000000-0005-0000-0000-0000C7740000}"/>
    <cellStyle name="style1491823635003" xfId="21597" xr:uid="{00000000-0005-0000-0000-0000C8740000}"/>
    <cellStyle name="style1491823635111" xfId="20479" xr:uid="{00000000-0005-0000-0000-0000C9740000}"/>
    <cellStyle name="style1491823635198" xfId="20482" xr:uid="{00000000-0005-0000-0000-0000CA740000}"/>
    <cellStyle name="style1491823635318" xfId="20488" xr:uid="{00000000-0005-0000-0000-0000CB740000}"/>
    <cellStyle name="style1491823635470" xfId="20494" xr:uid="{00000000-0005-0000-0000-0000CC740000}"/>
    <cellStyle name="style1491823635578" xfId="20483" xr:uid="{00000000-0005-0000-0000-0000CD740000}"/>
    <cellStyle name="style1491823635669" xfId="20489" xr:uid="{00000000-0005-0000-0000-0000CE740000}"/>
    <cellStyle name="style1491823635768" xfId="20495" xr:uid="{00000000-0005-0000-0000-0000CF740000}"/>
    <cellStyle name="style1491823635949" xfId="20539" xr:uid="{00000000-0005-0000-0000-0000D0740000}"/>
    <cellStyle name="style1491823636061" xfId="20496" xr:uid="{00000000-0005-0000-0000-0000D1740000}"/>
    <cellStyle name="style1491823636161" xfId="20501" xr:uid="{00000000-0005-0000-0000-0000D2740000}"/>
    <cellStyle name="style1491823636269" xfId="21598" xr:uid="{00000000-0005-0000-0000-0000D3740000}"/>
    <cellStyle name="style1491823636385" xfId="21599" xr:uid="{00000000-0005-0000-0000-0000D4740000}"/>
    <cellStyle name="style1491823636509" xfId="20507" xr:uid="{00000000-0005-0000-0000-0000D5740000}"/>
    <cellStyle name="style1491823636611" xfId="20508" xr:uid="{00000000-0005-0000-0000-0000D6740000}"/>
    <cellStyle name="style1491823636716" xfId="20506" xr:uid="{00000000-0005-0000-0000-0000D7740000}"/>
    <cellStyle name="style1491823636823" xfId="20509" xr:uid="{00000000-0005-0000-0000-0000D8740000}"/>
    <cellStyle name="style1491823636932" xfId="20510" xr:uid="{00000000-0005-0000-0000-0000D9740000}"/>
    <cellStyle name="style1491823637039" xfId="20511" xr:uid="{00000000-0005-0000-0000-0000DA740000}"/>
    <cellStyle name="style1491823637153" xfId="21600" xr:uid="{00000000-0005-0000-0000-0000DB740000}"/>
    <cellStyle name="style1491823637264" xfId="20512" xr:uid="{00000000-0005-0000-0000-0000DC740000}"/>
    <cellStyle name="style1491823637348" xfId="20513" xr:uid="{00000000-0005-0000-0000-0000DD740000}"/>
    <cellStyle name="style1491823637449" xfId="20514" xr:uid="{00000000-0005-0000-0000-0000DE740000}"/>
    <cellStyle name="style1491823637547" xfId="20515" xr:uid="{00000000-0005-0000-0000-0000DF740000}"/>
    <cellStyle name="style1491823637697" xfId="20540" xr:uid="{00000000-0005-0000-0000-0000E0740000}"/>
    <cellStyle name="style1491823637780" xfId="20541" xr:uid="{00000000-0005-0000-0000-0000E1740000}"/>
    <cellStyle name="style1491823682010" xfId="21601" xr:uid="{00000000-0005-0000-0000-0000E2740000}"/>
    <cellStyle name="style1491823682120" xfId="21602" xr:uid="{00000000-0005-0000-0000-0000E3740000}"/>
    <cellStyle name="style1491823682232" xfId="20474" xr:uid="{00000000-0005-0000-0000-0000E4740000}"/>
    <cellStyle name="style1491823682335" xfId="20517" xr:uid="{00000000-0005-0000-0000-0000E5740000}"/>
    <cellStyle name="style1491823682438" xfId="21603" xr:uid="{00000000-0005-0000-0000-0000E6740000}"/>
    <cellStyle name="style1491823682552" xfId="20477" xr:uid="{00000000-0005-0000-0000-0000E7740000}"/>
    <cellStyle name="style1491823682654" xfId="21604" xr:uid="{00000000-0005-0000-0000-0000E8740000}"/>
    <cellStyle name="style1491823682754" xfId="20480" xr:uid="{00000000-0005-0000-0000-0000E9740000}"/>
    <cellStyle name="style1491823682837" xfId="20484" xr:uid="{00000000-0005-0000-0000-0000EA740000}"/>
    <cellStyle name="style1491823682946" xfId="20490" xr:uid="{00000000-0005-0000-0000-0000EB740000}"/>
    <cellStyle name="style1491823683071" xfId="20497" xr:uid="{00000000-0005-0000-0000-0000EC740000}"/>
    <cellStyle name="style1491823683168" xfId="20485" xr:uid="{00000000-0005-0000-0000-0000ED740000}"/>
    <cellStyle name="style1491823683254" xfId="20491" xr:uid="{00000000-0005-0000-0000-0000EE740000}"/>
    <cellStyle name="style1491823683346" xfId="20498" xr:uid="{00000000-0005-0000-0000-0000EF740000}"/>
    <cellStyle name="style1491823683436" xfId="20542" xr:uid="{00000000-0005-0000-0000-0000F0740000}"/>
    <cellStyle name="style1491823683584" xfId="20502" xr:uid="{00000000-0005-0000-0000-0000F1740000}"/>
    <cellStyle name="style1491823683715" xfId="20504" xr:uid="{00000000-0005-0000-0000-0000F2740000}"/>
    <cellStyle name="style1491823683811" xfId="21605" xr:uid="{00000000-0005-0000-0000-0000F3740000}"/>
    <cellStyle name="style1491823683917" xfId="21606" xr:uid="{00000000-0005-0000-0000-0000F4740000}"/>
    <cellStyle name="style1491823684019" xfId="20519" xr:uid="{00000000-0005-0000-0000-0000F5740000}"/>
    <cellStyle name="style1491823684120" xfId="20520" xr:uid="{00000000-0005-0000-0000-0000F6740000}"/>
    <cellStyle name="style1491823684227" xfId="20518" xr:uid="{00000000-0005-0000-0000-0000F7740000}"/>
    <cellStyle name="style1491823684323" xfId="20521" xr:uid="{00000000-0005-0000-0000-0000F8740000}"/>
    <cellStyle name="style1491823684427" xfId="20522" xr:uid="{00000000-0005-0000-0000-0000F9740000}"/>
    <cellStyle name="style1491823684529" xfId="20523" xr:uid="{00000000-0005-0000-0000-0000FA740000}"/>
    <cellStyle name="style1491823684639" xfId="21607" xr:uid="{00000000-0005-0000-0000-0000FB740000}"/>
    <cellStyle name="style1491823684746" xfId="20524" xr:uid="{00000000-0005-0000-0000-0000FC740000}"/>
    <cellStyle name="style1491823684830" xfId="20525" xr:uid="{00000000-0005-0000-0000-0000FD740000}"/>
    <cellStyle name="style1491823684932" xfId="20526" xr:uid="{00000000-0005-0000-0000-0000FE740000}"/>
    <cellStyle name="style1491823685033" xfId="20527" xr:uid="{00000000-0005-0000-0000-0000FF740000}"/>
    <cellStyle name="style1491823685175" xfId="20543" xr:uid="{00000000-0005-0000-0000-000000750000}"/>
    <cellStyle name="style1491823685263" xfId="20544" xr:uid="{00000000-0005-0000-0000-000001750000}"/>
    <cellStyle name="style1491823728812" xfId="21608" xr:uid="{00000000-0005-0000-0000-000002750000}"/>
    <cellStyle name="style1491823728924" xfId="21609" xr:uid="{00000000-0005-0000-0000-000003750000}"/>
    <cellStyle name="style1491823729026" xfId="20475" xr:uid="{00000000-0005-0000-0000-000004750000}"/>
    <cellStyle name="style1491823729129" xfId="20528" xr:uid="{00000000-0005-0000-0000-000005750000}"/>
    <cellStyle name="style1491823729237" xfId="21610" xr:uid="{00000000-0005-0000-0000-000006750000}"/>
    <cellStyle name="style1491823729349" xfId="20478" xr:uid="{00000000-0005-0000-0000-000007750000}"/>
    <cellStyle name="style1491823729449" xfId="21611" xr:uid="{00000000-0005-0000-0000-000008750000}"/>
    <cellStyle name="style1491823729549" xfId="20481" xr:uid="{00000000-0005-0000-0000-000009750000}"/>
    <cellStyle name="style1491823729636" xfId="20486" xr:uid="{00000000-0005-0000-0000-00000A750000}"/>
    <cellStyle name="style1491823729750" xfId="20492" xr:uid="{00000000-0005-0000-0000-00000B750000}"/>
    <cellStyle name="style1491823729931" xfId="20499" xr:uid="{00000000-0005-0000-0000-00000C750000}"/>
    <cellStyle name="style1491823730048" xfId="20487" xr:uid="{00000000-0005-0000-0000-00000D750000}"/>
    <cellStyle name="style1491823730152" xfId="20493" xr:uid="{00000000-0005-0000-0000-00000E750000}"/>
    <cellStyle name="style1491823730262" xfId="20500" xr:uid="{00000000-0005-0000-0000-00000F750000}"/>
    <cellStyle name="style1491823730420" xfId="20545" xr:uid="{00000000-0005-0000-0000-000010750000}"/>
    <cellStyle name="style1491823730550" xfId="20503" xr:uid="{00000000-0005-0000-0000-000011750000}"/>
    <cellStyle name="style1491823730687" xfId="20516" xr:uid="{00000000-0005-0000-0000-000012750000}"/>
    <cellStyle name="style1491823730785" xfId="21612" xr:uid="{00000000-0005-0000-0000-000013750000}"/>
    <cellStyle name="style1491823730905" xfId="21613" xr:uid="{00000000-0005-0000-0000-000014750000}"/>
    <cellStyle name="style1491823731021" xfId="20530" xr:uid="{00000000-0005-0000-0000-000015750000}"/>
    <cellStyle name="style1491823731139" xfId="20531" xr:uid="{00000000-0005-0000-0000-000016750000}"/>
    <cellStyle name="style1491823731266" xfId="20529" xr:uid="{00000000-0005-0000-0000-000017750000}"/>
    <cellStyle name="style1491823731383" xfId="20532" xr:uid="{00000000-0005-0000-0000-000018750000}"/>
    <cellStyle name="style1491823731502" xfId="20533" xr:uid="{00000000-0005-0000-0000-000019750000}"/>
    <cellStyle name="style1491823731618" xfId="20534" xr:uid="{00000000-0005-0000-0000-00001A750000}"/>
    <cellStyle name="style1491823731744" xfId="21614" xr:uid="{00000000-0005-0000-0000-00001B750000}"/>
    <cellStyle name="style1491823731864" xfId="20535" xr:uid="{00000000-0005-0000-0000-00001C750000}"/>
    <cellStyle name="style1491823731965" xfId="20536" xr:uid="{00000000-0005-0000-0000-00001D750000}"/>
    <cellStyle name="style1491823732089" xfId="20537" xr:uid="{00000000-0005-0000-0000-00001E750000}"/>
    <cellStyle name="style1491823732208" xfId="20538" xr:uid="{00000000-0005-0000-0000-00001F750000}"/>
    <cellStyle name="style1491823732383" xfId="20546" xr:uid="{00000000-0005-0000-0000-000020750000}"/>
    <cellStyle name="style1491823732507" xfId="20547" xr:uid="{00000000-0005-0000-0000-000021750000}"/>
    <cellStyle name="style1491823777338" xfId="20196" xr:uid="{00000000-0005-0000-0000-000022750000}"/>
    <cellStyle name="style1491823777457" xfId="20197" xr:uid="{00000000-0005-0000-0000-000023750000}"/>
    <cellStyle name="style1491823777561" xfId="20202" xr:uid="{00000000-0005-0000-0000-000024750000}"/>
    <cellStyle name="style1491823777661" xfId="20203" xr:uid="{00000000-0005-0000-0000-000025750000}"/>
    <cellStyle name="style1491823777759" xfId="21615" xr:uid="{00000000-0005-0000-0000-000026750000}"/>
    <cellStyle name="style1491823777859" xfId="20199" xr:uid="{00000000-0005-0000-0000-000027750000}"/>
    <cellStyle name="style1491823777958" xfId="20200" xr:uid="{00000000-0005-0000-0000-000028750000}"/>
    <cellStyle name="style1491823778056" xfId="20198" xr:uid="{00000000-0005-0000-0000-000029750000}"/>
    <cellStyle name="style1491823778159" xfId="20201" xr:uid="{00000000-0005-0000-0000-00002A750000}"/>
    <cellStyle name="style1491823778268" xfId="20204" xr:uid="{00000000-0005-0000-0000-00002B750000}"/>
    <cellStyle name="style1491823778387" xfId="20205" xr:uid="{00000000-0005-0000-0000-00002C750000}"/>
    <cellStyle name="style1491823778492" xfId="20206" xr:uid="{00000000-0005-0000-0000-00002D750000}"/>
    <cellStyle name="style1491823778605" xfId="20207" xr:uid="{00000000-0005-0000-0000-00002E750000}"/>
    <cellStyle name="style1491823778705" xfId="20208" xr:uid="{00000000-0005-0000-0000-00002F750000}"/>
    <cellStyle name="style1491823778814" xfId="20214" xr:uid="{00000000-0005-0000-0000-000030750000}"/>
    <cellStyle name="style1491823778972" xfId="20209" xr:uid="{00000000-0005-0000-0000-000031750000}"/>
    <cellStyle name="style1491823779074" xfId="20215" xr:uid="{00000000-0005-0000-0000-000032750000}"/>
    <cellStyle name="style1491823779178" xfId="20221" xr:uid="{00000000-0005-0000-0000-000033750000}"/>
    <cellStyle name="style1491823779286" xfId="20222" xr:uid="{00000000-0005-0000-0000-000034750000}"/>
    <cellStyle name="style1491823779388" xfId="20210" xr:uid="{00000000-0005-0000-0000-000035750000}"/>
    <cellStyle name="style1491823779497" xfId="20211" xr:uid="{00000000-0005-0000-0000-000036750000}"/>
    <cellStyle name="style1491823779598" xfId="20212" xr:uid="{00000000-0005-0000-0000-000037750000}"/>
    <cellStyle name="style1491823779703" xfId="20213" xr:uid="{00000000-0005-0000-0000-000038750000}"/>
    <cellStyle name="style1491823779805" xfId="20216" xr:uid="{00000000-0005-0000-0000-000039750000}"/>
    <cellStyle name="style1491823779904" xfId="20217" xr:uid="{00000000-0005-0000-0000-00003A750000}"/>
    <cellStyle name="style1491823780000" xfId="20218" xr:uid="{00000000-0005-0000-0000-00003B750000}"/>
    <cellStyle name="style1491823780102" xfId="20219" xr:uid="{00000000-0005-0000-0000-00003C750000}"/>
    <cellStyle name="style1491823780233" xfId="20223" xr:uid="{00000000-0005-0000-0000-00003D750000}"/>
    <cellStyle name="style1491823780338" xfId="20224" xr:uid="{00000000-0005-0000-0000-00003E750000}"/>
    <cellStyle name="style1491823780449" xfId="20225" xr:uid="{00000000-0005-0000-0000-00003F750000}"/>
    <cellStyle name="style1491823780560" xfId="20226" xr:uid="{00000000-0005-0000-0000-000040750000}"/>
    <cellStyle name="style1491823825193" xfId="20227" xr:uid="{00000000-0005-0000-0000-000041750000}"/>
    <cellStyle name="style1491823825310" xfId="20228" xr:uid="{00000000-0005-0000-0000-000042750000}"/>
    <cellStyle name="style1491823825410" xfId="20233" xr:uid="{00000000-0005-0000-0000-000043750000}"/>
    <cellStyle name="style1491823825508" xfId="20234" xr:uid="{00000000-0005-0000-0000-000044750000}"/>
    <cellStyle name="style1491823825619" xfId="21616" xr:uid="{00000000-0005-0000-0000-000045750000}"/>
    <cellStyle name="style1491823825722" xfId="20230" xr:uid="{00000000-0005-0000-0000-000046750000}"/>
    <cellStyle name="style1491823825822" xfId="20231" xr:uid="{00000000-0005-0000-0000-000047750000}"/>
    <cellStyle name="style1491823825924" xfId="20229" xr:uid="{00000000-0005-0000-0000-000048750000}"/>
    <cellStyle name="style1491823826031" xfId="20232" xr:uid="{00000000-0005-0000-0000-000049750000}"/>
    <cellStyle name="style1491823826130" xfId="20235" xr:uid="{00000000-0005-0000-0000-00004A750000}"/>
    <cellStyle name="style1491823826246" xfId="20236" xr:uid="{00000000-0005-0000-0000-00004B750000}"/>
    <cellStyle name="style1491823826349" xfId="20237" xr:uid="{00000000-0005-0000-0000-00004C750000}"/>
    <cellStyle name="style1491823826460" xfId="20238" xr:uid="{00000000-0005-0000-0000-00004D750000}"/>
    <cellStyle name="style1491823826564" xfId="20239" xr:uid="{00000000-0005-0000-0000-00004E750000}"/>
    <cellStyle name="style1491823826687" xfId="20245" xr:uid="{00000000-0005-0000-0000-00004F750000}"/>
    <cellStyle name="style1491823826859" xfId="20240" xr:uid="{00000000-0005-0000-0000-000050750000}"/>
    <cellStyle name="style1491823826958" xfId="20246" xr:uid="{00000000-0005-0000-0000-000051750000}"/>
    <cellStyle name="style1491823827066" xfId="20251" xr:uid="{00000000-0005-0000-0000-000052750000}"/>
    <cellStyle name="style1491823827168" xfId="20252" xr:uid="{00000000-0005-0000-0000-000053750000}"/>
    <cellStyle name="style1491823827274" xfId="20241" xr:uid="{00000000-0005-0000-0000-000054750000}"/>
    <cellStyle name="style1491823827374" xfId="20242" xr:uid="{00000000-0005-0000-0000-000055750000}"/>
    <cellStyle name="style1491823827477" xfId="20243" xr:uid="{00000000-0005-0000-0000-000056750000}"/>
    <cellStyle name="style1491823827587" xfId="20244" xr:uid="{00000000-0005-0000-0000-000057750000}"/>
    <cellStyle name="style1491823827703" xfId="20247" xr:uid="{00000000-0005-0000-0000-000058750000}"/>
    <cellStyle name="style1491823827810" xfId="20248" xr:uid="{00000000-0005-0000-0000-000059750000}"/>
    <cellStyle name="style1491823827909" xfId="20249" xr:uid="{00000000-0005-0000-0000-00005A750000}"/>
    <cellStyle name="style1491823828009" xfId="20250" xr:uid="{00000000-0005-0000-0000-00005B750000}"/>
    <cellStyle name="style1491823828208" xfId="20253" xr:uid="{00000000-0005-0000-0000-00005C750000}"/>
    <cellStyle name="style1491823828312" xfId="20254" xr:uid="{00000000-0005-0000-0000-00005D750000}"/>
    <cellStyle name="style1491823828410" xfId="20255" xr:uid="{00000000-0005-0000-0000-00005E750000}"/>
    <cellStyle name="style1491823828510" xfId="20256" xr:uid="{00000000-0005-0000-0000-00005F750000}"/>
    <cellStyle name="style1491823828646" xfId="20260" xr:uid="{00000000-0005-0000-0000-000060750000}"/>
    <cellStyle name="style1491823828733" xfId="20261" xr:uid="{00000000-0005-0000-0000-000061750000}"/>
    <cellStyle name="style1491823828817" xfId="20262" xr:uid="{00000000-0005-0000-0000-000062750000}"/>
    <cellStyle name="style1491823828910" xfId="20263" xr:uid="{00000000-0005-0000-0000-000063750000}"/>
    <cellStyle name="style1491823828994" xfId="20264" xr:uid="{00000000-0005-0000-0000-000064750000}"/>
    <cellStyle name="style1491823829076" xfId="20265" xr:uid="{00000000-0005-0000-0000-000065750000}"/>
    <cellStyle name="style1491823829159" xfId="20266" xr:uid="{00000000-0005-0000-0000-000066750000}"/>
    <cellStyle name="style1491823829254" xfId="20267" xr:uid="{00000000-0005-0000-0000-000067750000}"/>
    <cellStyle name="style1491823829424" xfId="20268" xr:uid="{00000000-0005-0000-0000-000068750000}"/>
    <cellStyle name="style1491823829508" xfId="20269" xr:uid="{00000000-0005-0000-0000-000069750000}"/>
    <cellStyle name="style1491823829593" xfId="20270" xr:uid="{00000000-0005-0000-0000-00006A750000}"/>
    <cellStyle name="style1491823829681" xfId="20271" xr:uid="{00000000-0005-0000-0000-00006B750000}"/>
    <cellStyle name="style1491823873640" xfId="20272" xr:uid="{00000000-0005-0000-0000-00006C750000}"/>
    <cellStyle name="style1491823873760" xfId="20273" xr:uid="{00000000-0005-0000-0000-00006D750000}"/>
    <cellStyle name="style1491823873879" xfId="20278" xr:uid="{00000000-0005-0000-0000-00006E750000}"/>
    <cellStyle name="style1491823873987" xfId="20279" xr:uid="{00000000-0005-0000-0000-00006F750000}"/>
    <cellStyle name="style1491823874090" xfId="21617" xr:uid="{00000000-0005-0000-0000-000070750000}"/>
    <cellStyle name="style1491823874197" xfId="20275" xr:uid="{00000000-0005-0000-0000-000071750000}"/>
    <cellStyle name="style1491823874321" xfId="20276" xr:uid="{00000000-0005-0000-0000-000072750000}"/>
    <cellStyle name="style1491823874478" xfId="20274" xr:uid="{00000000-0005-0000-0000-000073750000}"/>
    <cellStyle name="style1491823874616" xfId="20277" xr:uid="{00000000-0005-0000-0000-000074750000}"/>
    <cellStyle name="style1491823874781" xfId="20280" xr:uid="{00000000-0005-0000-0000-000075750000}"/>
    <cellStyle name="style1491823874919" xfId="20281" xr:uid="{00000000-0005-0000-0000-000076750000}"/>
    <cellStyle name="style1491823875051" xfId="20282" xr:uid="{00000000-0005-0000-0000-000077750000}"/>
    <cellStyle name="style1491823875206" xfId="20283" xr:uid="{00000000-0005-0000-0000-000078750000}"/>
    <cellStyle name="style1491823875433" xfId="20284" xr:uid="{00000000-0005-0000-0000-000079750000}"/>
    <cellStyle name="style1491823875595" xfId="20290" xr:uid="{00000000-0005-0000-0000-00007A750000}"/>
    <cellStyle name="style1491823875738" xfId="20285" xr:uid="{00000000-0005-0000-0000-00007B750000}"/>
    <cellStyle name="style1491823875868" xfId="20291" xr:uid="{00000000-0005-0000-0000-00007C750000}"/>
    <cellStyle name="style1491823876006" xfId="20297" xr:uid="{00000000-0005-0000-0000-00007D750000}"/>
    <cellStyle name="style1491823876137" xfId="20298" xr:uid="{00000000-0005-0000-0000-00007E750000}"/>
    <cellStyle name="style1491823876284" xfId="20286" xr:uid="{00000000-0005-0000-0000-00007F750000}"/>
    <cellStyle name="style1491823876427" xfId="20287" xr:uid="{00000000-0005-0000-0000-000080750000}"/>
    <cellStyle name="style1491823876577" xfId="20288" xr:uid="{00000000-0005-0000-0000-000081750000}"/>
    <cellStyle name="style1491823876720" xfId="20289" xr:uid="{00000000-0005-0000-0000-000082750000}"/>
    <cellStyle name="style1491823876861" xfId="20292" xr:uid="{00000000-0005-0000-0000-000083750000}"/>
    <cellStyle name="style1491823877005" xfId="20293" xr:uid="{00000000-0005-0000-0000-000084750000}"/>
    <cellStyle name="style1491823877154" xfId="20294" xr:uid="{00000000-0005-0000-0000-000085750000}"/>
    <cellStyle name="style1491823877302" xfId="20295" xr:uid="{00000000-0005-0000-0000-000086750000}"/>
    <cellStyle name="style1491823877482" xfId="20299" xr:uid="{00000000-0005-0000-0000-000087750000}"/>
    <cellStyle name="style1491823877628" xfId="20300" xr:uid="{00000000-0005-0000-0000-000088750000}"/>
    <cellStyle name="style1491823877775" xfId="20301" xr:uid="{00000000-0005-0000-0000-000089750000}"/>
    <cellStyle name="style1491823877908" xfId="20302" xr:uid="{00000000-0005-0000-0000-00008A750000}"/>
    <cellStyle name="style1491823927425" xfId="20303" xr:uid="{00000000-0005-0000-0000-00008B750000}"/>
    <cellStyle name="style1491823927539" xfId="20304" xr:uid="{00000000-0005-0000-0000-00008C750000}"/>
    <cellStyle name="style1491823927644" xfId="20309" xr:uid="{00000000-0005-0000-0000-00008D750000}"/>
    <cellStyle name="style1491823927756" xfId="20310" xr:uid="{00000000-0005-0000-0000-00008E750000}"/>
    <cellStyle name="style1491823927869" xfId="21618" xr:uid="{00000000-0005-0000-0000-00008F750000}"/>
    <cellStyle name="style1491823927974" xfId="20306" xr:uid="{00000000-0005-0000-0000-000090750000}"/>
    <cellStyle name="style1491823928074" xfId="20307" xr:uid="{00000000-0005-0000-0000-000091750000}"/>
    <cellStyle name="style1491823928176" xfId="20305" xr:uid="{00000000-0005-0000-0000-000092750000}"/>
    <cellStyle name="style1491823928293" xfId="20308" xr:uid="{00000000-0005-0000-0000-000093750000}"/>
    <cellStyle name="style1491823928398" xfId="20311" xr:uid="{00000000-0005-0000-0000-000094750000}"/>
    <cellStyle name="style1491823928553" xfId="20312" xr:uid="{00000000-0005-0000-0000-000095750000}"/>
    <cellStyle name="style1491823928656" xfId="20313" xr:uid="{00000000-0005-0000-0000-000096750000}"/>
    <cellStyle name="style1491823928773" xfId="20314" xr:uid="{00000000-0005-0000-0000-000097750000}"/>
    <cellStyle name="style1491823928887" xfId="20315" xr:uid="{00000000-0005-0000-0000-000098750000}"/>
    <cellStyle name="style1491823929056" xfId="20321" xr:uid="{00000000-0005-0000-0000-000099750000}"/>
    <cellStyle name="style1491823929170" xfId="20316" xr:uid="{00000000-0005-0000-0000-00009A750000}"/>
    <cellStyle name="style1491823929280" xfId="20322" xr:uid="{00000000-0005-0000-0000-00009B750000}"/>
    <cellStyle name="style1491823929392" xfId="20327" xr:uid="{00000000-0005-0000-0000-00009C750000}"/>
    <cellStyle name="style1491823929503" xfId="20328" xr:uid="{00000000-0005-0000-0000-00009D750000}"/>
    <cellStyle name="style1491823929612" xfId="20317" xr:uid="{00000000-0005-0000-0000-00009E750000}"/>
    <cellStyle name="style1491823929720" xfId="20318" xr:uid="{00000000-0005-0000-0000-00009F750000}"/>
    <cellStyle name="style1491823929828" xfId="20319" xr:uid="{00000000-0005-0000-0000-0000A0750000}"/>
    <cellStyle name="style1491823929946" xfId="20320" xr:uid="{00000000-0005-0000-0000-0000A1750000}"/>
    <cellStyle name="style1491823930063" xfId="20323" xr:uid="{00000000-0005-0000-0000-0000A2750000}"/>
    <cellStyle name="style1491823930169" xfId="20324" xr:uid="{00000000-0005-0000-0000-0000A3750000}"/>
    <cellStyle name="style1491823930280" xfId="20325" xr:uid="{00000000-0005-0000-0000-0000A4750000}"/>
    <cellStyle name="style1491823930383" xfId="20326" xr:uid="{00000000-0005-0000-0000-0000A5750000}"/>
    <cellStyle name="style1491823930573" xfId="20329" xr:uid="{00000000-0005-0000-0000-0000A6750000}"/>
    <cellStyle name="style1491823930673" xfId="20330" xr:uid="{00000000-0005-0000-0000-0000A7750000}"/>
    <cellStyle name="style1491823930802" xfId="20331" xr:uid="{00000000-0005-0000-0000-0000A8750000}"/>
    <cellStyle name="style1491823930930" xfId="20332" xr:uid="{00000000-0005-0000-0000-0000A9750000}"/>
    <cellStyle name="style1491823931063" xfId="20333" xr:uid="{00000000-0005-0000-0000-0000AA750000}"/>
    <cellStyle name="style1491823931153" xfId="20334" xr:uid="{00000000-0005-0000-0000-0000AB750000}"/>
    <cellStyle name="style1491823931250" xfId="20335" xr:uid="{00000000-0005-0000-0000-0000AC750000}"/>
    <cellStyle name="style1491823931360" xfId="20336" xr:uid="{00000000-0005-0000-0000-0000AD750000}"/>
    <cellStyle name="style1491823931451" xfId="20337" xr:uid="{00000000-0005-0000-0000-0000AE750000}"/>
    <cellStyle name="style1491823931536" xfId="20338" xr:uid="{00000000-0005-0000-0000-0000AF750000}"/>
    <cellStyle name="style1491823931625" xfId="20339" xr:uid="{00000000-0005-0000-0000-0000B0750000}"/>
    <cellStyle name="style1491823931732" xfId="20340" xr:uid="{00000000-0005-0000-0000-0000B1750000}"/>
    <cellStyle name="style1491823931939" xfId="20341" xr:uid="{00000000-0005-0000-0000-0000B2750000}"/>
    <cellStyle name="style1491823932036" xfId="20342" xr:uid="{00000000-0005-0000-0000-0000B3750000}"/>
    <cellStyle name="style1491823932127" xfId="20343" xr:uid="{00000000-0005-0000-0000-0000B4750000}"/>
    <cellStyle name="style1491823932223" xfId="20344" xr:uid="{00000000-0005-0000-0000-0000B5750000}"/>
    <cellStyle name="style1491823981298" xfId="20345" xr:uid="{00000000-0005-0000-0000-0000B6750000}"/>
    <cellStyle name="style1491823981434" xfId="20346" xr:uid="{00000000-0005-0000-0000-0000B7750000}"/>
    <cellStyle name="style1491823981573" xfId="20351" xr:uid="{00000000-0005-0000-0000-0000B8750000}"/>
    <cellStyle name="style1491823981696" xfId="20352" xr:uid="{00000000-0005-0000-0000-0000B9750000}"/>
    <cellStyle name="style1491823981823" xfId="21619" xr:uid="{00000000-0005-0000-0000-0000BA750000}"/>
    <cellStyle name="style1491823981948" xfId="20348" xr:uid="{00000000-0005-0000-0000-0000BB750000}"/>
    <cellStyle name="style1491823982073" xfId="20349" xr:uid="{00000000-0005-0000-0000-0000BC750000}"/>
    <cellStyle name="style1491823982182" xfId="20347" xr:uid="{00000000-0005-0000-0000-0000BD750000}"/>
    <cellStyle name="style1491823982290" xfId="20350" xr:uid="{00000000-0005-0000-0000-0000BE750000}"/>
    <cellStyle name="style1491823982403" xfId="20353" xr:uid="{00000000-0005-0000-0000-0000BF750000}"/>
    <cellStyle name="style1491823982503" xfId="20354" xr:uid="{00000000-0005-0000-0000-0000C0750000}"/>
    <cellStyle name="style1491823982608" xfId="20355" xr:uid="{00000000-0005-0000-0000-0000C1750000}"/>
    <cellStyle name="style1491823982718" xfId="20356" xr:uid="{00000000-0005-0000-0000-0000C2750000}"/>
    <cellStyle name="style1491823982834" xfId="20357" xr:uid="{00000000-0005-0000-0000-0000C3750000}"/>
    <cellStyle name="style1491823983001" xfId="20363" xr:uid="{00000000-0005-0000-0000-0000C4750000}"/>
    <cellStyle name="style1491823983106" xfId="20369" xr:uid="{00000000-0005-0000-0000-0000C5750000}"/>
    <cellStyle name="style1491823983205" xfId="20358" xr:uid="{00000000-0005-0000-0000-0000C6750000}"/>
    <cellStyle name="style1491823983313" xfId="20364" xr:uid="{00000000-0005-0000-0000-0000C7750000}"/>
    <cellStyle name="style1491823983416" xfId="20370" xr:uid="{00000000-0005-0000-0000-0000C8750000}"/>
    <cellStyle name="style1491823983517" xfId="20359" xr:uid="{00000000-0005-0000-0000-0000C9750000}"/>
    <cellStyle name="style1491823983618" xfId="20360" xr:uid="{00000000-0005-0000-0000-0000CA750000}"/>
    <cellStyle name="style1491823983717" xfId="20361" xr:uid="{00000000-0005-0000-0000-0000CB750000}"/>
    <cellStyle name="style1491823983818" xfId="20362" xr:uid="{00000000-0005-0000-0000-0000CC750000}"/>
    <cellStyle name="style1491823983918" xfId="20365" xr:uid="{00000000-0005-0000-0000-0000CD750000}"/>
    <cellStyle name="style1491823984019" xfId="20366" xr:uid="{00000000-0005-0000-0000-0000CE750000}"/>
    <cellStyle name="style1491823984125" xfId="20367" xr:uid="{00000000-0005-0000-0000-0000CF750000}"/>
    <cellStyle name="style1491823984237" xfId="20368" xr:uid="{00000000-0005-0000-0000-0000D0750000}"/>
    <cellStyle name="style1491823984339" xfId="20371" xr:uid="{00000000-0005-0000-0000-0000D1750000}"/>
    <cellStyle name="style1491823984441" xfId="20372" xr:uid="{00000000-0005-0000-0000-0000D2750000}"/>
    <cellStyle name="style1491823984544" xfId="20373" xr:uid="{00000000-0005-0000-0000-0000D3750000}"/>
    <cellStyle name="style1491823984648" xfId="20374" xr:uid="{00000000-0005-0000-0000-0000D4750000}"/>
    <cellStyle name="style1491823984769" xfId="20375" xr:uid="{00000000-0005-0000-0000-0000D5750000}"/>
    <cellStyle name="style1491823984856" xfId="20376" xr:uid="{00000000-0005-0000-0000-0000D6750000}"/>
    <cellStyle name="style1491823984941" xfId="20377" xr:uid="{00000000-0005-0000-0000-0000D7750000}"/>
    <cellStyle name="style1491823985032" xfId="20378" xr:uid="{00000000-0005-0000-0000-0000D8750000}"/>
    <cellStyle name="style1491823985124" xfId="20379" xr:uid="{00000000-0005-0000-0000-0000D9750000}"/>
    <cellStyle name="style1491823985205" xfId="20380" xr:uid="{00000000-0005-0000-0000-0000DA750000}"/>
    <cellStyle name="style1491823985293" xfId="20381" xr:uid="{00000000-0005-0000-0000-0000DB750000}"/>
    <cellStyle name="style1491823985381" xfId="20382" xr:uid="{00000000-0005-0000-0000-0000DC750000}"/>
    <cellStyle name="style1491823985464" xfId="20383" xr:uid="{00000000-0005-0000-0000-0000DD750000}"/>
    <cellStyle name="style1491823985556" xfId="20384" xr:uid="{00000000-0005-0000-0000-0000DE750000}"/>
    <cellStyle name="style1491823985643" xfId="20385" xr:uid="{00000000-0005-0000-0000-0000DF750000}"/>
    <cellStyle name="style1491823985733" xfId="20386" xr:uid="{00000000-0005-0000-0000-0000E0750000}"/>
    <cellStyle name="style1491824031235" xfId="21620" xr:uid="{00000000-0005-0000-0000-0000E1750000}"/>
    <cellStyle name="style1491824031347" xfId="20388" xr:uid="{00000000-0005-0000-0000-0000E2750000}"/>
    <cellStyle name="style1491824031454" xfId="20389" xr:uid="{00000000-0005-0000-0000-0000E3750000}"/>
    <cellStyle name="style1491824031560" xfId="20387" xr:uid="{00000000-0005-0000-0000-0000E4750000}"/>
    <cellStyle name="style1491824031666" xfId="20390" xr:uid="{00000000-0005-0000-0000-0000E5750000}"/>
    <cellStyle name="style1491824031770" xfId="20391" xr:uid="{00000000-0005-0000-0000-0000E6750000}"/>
    <cellStyle name="style1491824031872" xfId="20392" xr:uid="{00000000-0005-0000-0000-0000E7750000}"/>
    <cellStyle name="style1491824031989" xfId="20393" xr:uid="{00000000-0005-0000-0000-0000E8750000}"/>
    <cellStyle name="style1491824032103" xfId="20394" xr:uid="{00000000-0005-0000-0000-0000E9750000}"/>
    <cellStyle name="style1491824032206" xfId="20396" xr:uid="{00000000-0005-0000-0000-0000EA750000}"/>
    <cellStyle name="style1491824032327" xfId="20397" xr:uid="{00000000-0005-0000-0000-0000EB750000}"/>
    <cellStyle name="style1491824032428" xfId="20399" xr:uid="{00000000-0005-0000-0000-0000EC750000}"/>
    <cellStyle name="style1491824032535" xfId="20400" xr:uid="{00000000-0005-0000-0000-0000ED750000}"/>
    <cellStyle name="style1491824032641" xfId="20395" xr:uid="{00000000-0005-0000-0000-0000EE750000}"/>
    <cellStyle name="style1491824032750" xfId="20398" xr:uid="{00000000-0005-0000-0000-0000EF750000}"/>
    <cellStyle name="style1491824032918" xfId="20401" xr:uid="{00000000-0005-0000-0000-0000F0750000}"/>
    <cellStyle name="style1491824033033" xfId="21621" xr:uid="{00000000-0005-0000-0000-0000F1750000}"/>
    <cellStyle name="style1491824033134" xfId="20403" xr:uid="{00000000-0005-0000-0000-0000F2750000}"/>
    <cellStyle name="style1491824033239" xfId="20404" xr:uid="{00000000-0005-0000-0000-0000F3750000}"/>
    <cellStyle name="style1491824033344" xfId="20402" xr:uid="{00000000-0005-0000-0000-0000F4750000}"/>
    <cellStyle name="style1491824078640" xfId="21622" xr:uid="{00000000-0005-0000-0000-0000F5750000}"/>
    <cellStyle name="style1491824078756" xfId="20406" xr:uid="{00000000-0005-0000-0000-0000F6750000}"/>
    <cellStyle name="style1491824078878" xfId="20407" xr:uid="{00000000-0005-0000-0000-0000F7750000}"/>
    <cellStyle name="style1491824078979" xfId="20405" xr:uid="{00000000-0005-0000-0000-0000F8750000}"/>
    <cellStyle name="style1491824079090" xfId="20408" xr:uid="{00000000-0005-0000-0000-0000F9750000}"/>
    <cellStyle name="style1491824079172" xfId="20409" xr:uid="{00000000-0005-0000-0000-0000FA750000}"/>
    <cellStyle name="style1491824079262" xfId="20414" xr:uid="{00000000-0005-0000-0000-0000FB750000}"/>
    <cellStyle name="style1491824079359" xfId="20415" xr:uid="{00000000-0005-0000-0000-0000FC750000}"/>
    <cellStyle name="style1491824079463" xfId="21623" xr:uid="{00000000-0005-0000-0000-0000FD750000}"/>
    <cellStyle name="style1491824079567" xfId="20411" xr:uid="{00000000-0005-0000-0000-0000FE750000}"/>
    <cellStyle name="style1491824079683" xfId="20412" xr:uid="{00000000-0005-0000-0000-0000FF750000}"/>
    <cellStyle name="style1491824079786" xfId="20410" xr:uid="{00000000-0005-0000-0000-000000760000}"/>
    <cellStyle name="style1491824079889" xfId="20413" xr:uid="{00000000-0005-0000-0000-000001760000}"/>
    <cellStyle name="style1491824080005" xfId="20416" xr:uid="{00000000-0005-0000-0000-000002760000}"/>
    <cellStyle name="style1491824080102" xfId="20417" xr:uid="{00000000-0005-0000-0000-000003760000}"/>
    <cellStyle name="style1491824080291" xfId="20418" xr:uid="{00000000-0005-0000-0000-000004760000}"/>
    <cellStyle name="style1491824080396" xfId="20419" xr:uid="{00000000-0005-0000-0000-000005760000}"/>
    <cellStyle name="style1491824080499" xfId="20420" xr:uid="{00000000-0005-0000-0000-000006760000}"/>
    <cellStyle name="style1491824080616" xfId="20426" xr:uid="{00000000-0005-0000-0000-000007760000}"/>
    <cellStyle name="style1491824080739" xfId="20433" xr:uid="{00000000-0005-0000-0000-000008760000}"/>
    <cellStyle name="style1491824080860" xfId="20421" xr:uid="{00000000-0005-0000-0000-000009760000}"/>
    <cellStyle name="style1491824080973" xfId="20427" xr:uid="{00000000-0005-0000-0000-00000A760000}"/>
    <cellStyle name="style1491824081099" xfId="20432" xr:uid="{00000000-0005-0000-0000-00000B760000}"/>
    <cellStyle name="style1491824081184" xfId="20434" xr:uid="{00000000-0005-0000-0000-00000C760000}"/>
    <cellStyle name="style1491824081287" xfId="20422" xr:uid="{00000000-0005-0000-0000-00000D760000}"/>
    <cellStyle name="style1491824081391" xfId="20423" xr:uid="{00000000-0005-0000-0000-00000E760000}"/>
    <cellStyle name="style1491824081493" xfId="20424" xr:uid="{00000000-0005-0000-0000-00000F760000}"/>
    <cellStyle name="style1491824081607" xfId="20425" xr:uid="{00000000-0005-0000-0000-000010760000}"/>
    <cellStyle name="style1491824081716" xfId="20428" xr:uid="{00000000-0005-0000-0000-000011760000}"/>
    <cellStyle name="style1491824081819" xfId="20429" xr:uid="{00000000-0005-0000-0000-000012760000}"/>
    <cellStyle name="style1491824081924" xfId="20430" xr:uid="{00000000-0005-0000-0000-000013760000}"/>
    <cellStyle name="style1491824082038" xfId="20431" xr:uid="{00000000-0005-0000-0000-000014760000}"/>
    <cellStyle name="style1491824082169" xfId="20435" xr:uid="{00000000-0005-0000-0000-000015760000}"/>
    <cellStyle name="style1491824082273" xfId="20436" xr:uid="{00000000-0005-0000-0000-000016760000}"/>
    <cellStyle name="style1491824082374" xfId="20437" xr:uid="{00000000-0005-0000-0000-000017760000}"/>
    <cellStyle name="style1491824082475" xfId="20438" xr:uid="{00000000-0005-0000-0000-000018760000}"/>
    <cellStyle name="style1491824127131" xfId="21624" xr:uid="{00000000-0005-0000-0000-000019760000}"/>
    <cellStyle name="style1491824127256" xfId="20440" xr:uid="{00000000-0005-0000-0000-00001A760000}"/>
    <cellStyle name="style1491824127364" xfId="20441" xr:uid="{00000000-0005-0000-0000-00001B760000}"/>
    <cellStyle name="style1491824127487" xfId="20439" xr:uid="{00000000-0005-0000-0000-00001C760000}"/>
    <cellStyle name="style1491824127612" xfId="20442" xr:uid="{00000000-0005-0000-0000-00001D760000}"/>
    <cellStyle name="style1491824127725" xfId="20443" xr:uid="{00000000-0005-0000-0000-00001E760000}"/>
    <cellStyle name="style1491824127821" xfId="20448" xr:uid="{00000000-0005-0000-0000-00001F760000}"/>
    <cellStyle name="style1491824127938" xfId="20449" xr:uid="{00000000-0005-0000-0000-000020760000}"/>
    <cellStyle name="style1491824128046" xfId="21625" xr:uid="{00000000-0005-0000-0000-000021760000}"/>
    <cellStyle name="style1491824128171" xfId="20445" xr:uid="{00000000-0005-0000-0000-000022760000}"/>
    <cellStyle name="style1491824128285" xfId="20446" xr:uid="{00000000-0005-0000-0000-000023760000}"/>
    <cellStyle name="style1491824128402" xfId="20444" xr:uid="{00000000-0005-0000-0000-000024760000}"/>
    <cellStyle name="style1491824128515" xfId="20447" xr:uid="{00000000-0005-0000-0000-000025760000}"/>
    <cellStyle name="style1491824128638" xfId="20450" xr:uid="{00000000-0005-0000-0000-000026760000}"/>
    <cellStyle name="style1491824128826" xfId="20451" xr:uid="{00000000-0005-0000-0000-000027760000}"/>
    <cellStyle name="style1491824128949" xfId="20452" xr:uid="{00000000-0005-0000-0000-000028760000}"/>
    <cellStyle name="style1491824129062" xfId="20453" xr:uid="{00000000-0005-0000-0000-000029760000}"/>
    <cellStyle name="style1491824129176" xfId="20454" xr:uid="{00000000-0005-0000-0000-00002A760000}"/>
    <cellStyle name="style1491824129310" xfId="20460" xr:uid="{00000000-0005-0000-0000-00002B760000}"/>
    <cellStyle name="style1491824129436" xfId="20467" xr:uid="{00000000-0005-0000-0000-00002C760000}"/>
    <cellStyle name="style1491824129555" xfId="20455" xr:uid="{00000000-0005-0000-0000-00002D760000}"/>
    <cellStyle name="style1491824129662" xfId="20461" xr:uid="{00000000-0005-0000-0000-00002E760000}"/>
    <cellStyle name="style1491824129785" xfId="20466" xr:uid="{00000000-0005-0000-0000-00002F760000}"/>
    <cellStyle name="style1491824129885" xfId="20468" xr:uid="{00000000-0005-0000-0000-000030760000}"/>
    <cellStyle name="style1491824130010" xfId="20456" xr:uid="{00000000-0005-0000-0000-000031760000}"/>
    <cellStyle name="style1491824130116" xfId="20457" xr:uid="{00000000-0005-0000-0000-000032760000}"/>
    <cellStyle name="style1491824130227" xfId="20458" xr:uid="{00000000-0005-0000-0000-000033760000}"/>
    <cellStyle name="style1491824130336" xfId="20459" xr:uid="{00000000-0005-0000-0000-000034760000}"/>
    <cellStyle name="style1491824130448" xfId="20462" xr:uid="{00000000-0005-0000-0000-000035760000}"/>
    <cellStyle name="style1491824130555" xfId="20463" xr:uid="{00000000-0005-0000-0000-000036760000}"/>
    <cellStyle name="style1491824130669" xfId="20464" xr:uid="{00000000-0005-0000-0000-000037760000}"/>
    <cellStyle name="style1491824130781" xfId="20465" xr:uid="{00000000-0005-0000-0000-000038760000}"/>
    <cellStyle name="style1491824130930" xfId="20469" xr:uid="{00000000-0005-0000-0000-000039760000}"/>
    <cellStyle name="style1491824131038" xfId="20470" xr:uid="{00000000-0005-0000-0000-00003A760000}"/>
    <cellStyle name="style1491824131147" xfId="20471" xr:uid="{00000000-0005-0000-0000-00003B760000}"/>
    <cellStyle name="style1491824131262" xfId="20472" xr:uid="{00000000-0005-0000-0000-00003C760000}"/>
    <cellStyle name="style1492101858577" xfId="42669" xr:uid="{8D055CD1-F735-4D49-8820-D6149DBDBE89}"/>
    <cellStyle name="style1492101858686" xfId="42725" xr:uid="{D0606A7A-594A-4815-8BE7-863C41C21E76}"/>
    <cellStyle name="style1492101858889" xfId="42672" xr:uid="{380E5B36-AE2E-4A84-9D9B-4355F5B3D298}"/>
    <cellStyle name="style1492101859108" xfId="42675" xr:uid="{79D3F505-2DD3-45CB-8A8B-01F0768E564F}"/>
    <cellStyle name="style1492101859186" xfId="42678" xr:uid="{3B9CB59F-D66D-46B1-BF5A-5E25A18E3C1E}"/>
    <cellStyle name="style1492101859296" xfId="42684" xr:uid="{2D3858BC-2EB3-4A2E-B8AF-8B85BAC0970C}"/>
    <cellStyle name="style1492101859436" xfId="42695" xr:uid="{FEA11A76-4D43-4DF9-8E25-2A6832798D52}"/>
    <cellStyle name="style1492101859546" xfId="42679" xr:uid="{9A28C62A-D3DD-4E58-A480-B7CD1915A45F}"/>
    <cellStyle name="style1492101859624" xfId="42685" xr:uid="{B88A7D1D-54A2-497B-94C1-3F37E8C711F5}"/>
    <cellStyle name="style1492101859718" xfId="42696" xr:uid="{D74243B3-A49D-4D1C-832C-F9C56F432543}"/>
    <cellStyle name="style1492101859796" xfId="42742" xr:uid="{A1E3DD4E-690C-4A60-AA6A-F10FF2682553}"/>
    <cellStyle name="style1492101859921" xfId="42699" xr:uid="{1D3187C6-7E01-4B23-9202-DC7BF03DD728}"/>
    <cellStyle name="style1492101860014" xfId="42702" xr:uid="{C54C3307-934D-4EDD-AB71-67FD244F5BE2}"/>
    <cellStyle name="style1492101860343" xfId="42727" xr:uid="{FA160756-9C79-4FC4-97DD-D95F95EFAEA5}"/>
    <cellStyle name="style1492101860436" xfId="42728" xr:uid="{2F55DD09-1B92-4F5E-8B73-FD2459E88BF2}"/>
    <cellStyle name="style1492101860546" xfId="42726" xr:uid="{7A40614C-1ED5-4224-9E64-40121A9B6E82}"/>
    <cellStyle name="style1492101860655" xfId="42729" xr:uid="{11763B64-2F93-487A-B9F8-87AB79395107}"/>
    <cellStyle name="style1492101860764" xfId="42730" xr:uid="{37078DED-183C-44C5-9968-ED28F62FC613}"/>
    <cellStyle name="style1492101860858" xfId="42731" xr:uid="{898100D7-3296-4687-9C5E-F36F36EBB48F}"/>
    <cellStyle name="style1492101861077" xfId="42732" xr:uid="{1DE92B83-0CB1-4225-9A79-1801238C9E6E}"/>
    <cellStyle name="style1492101861155" xfId="42733" xr:uid="{9A04BFFB-70C6-4D9D-A95D-50905918E6F7}"/>
    <cellStyle name="style1492101861265" xfId="42734" xr:uid="{3DF6BD78-E5E3-479C-B083-7D6BA77311EE}"/>
    <cellStyle name="style1492101861358" xfId="42735" xr:uid="{F540D9F1-604F-4BFF-A94D-D43BB92F3AC7}"/>
    <cellStyle name="style1492101861515" xfId="42743" xr:uid="{1FA27624-64FE-44A2-8DD6-AC1BC278D3FE}"/>
    <cellStyle name="style1492101861593" xfId="42744" xr:uid="{80E5D92E-8F7F-4467-A9D3-7A3E589489AC}"/>
    <cellStyle name="style1492101899538" xfId="42670" xr:uid="{B7DFEDB5-0788-4723-9F5C-4E66273C0FFE}"/>
    <cellStyle name="style1492101899632" xfId="42714" xr:uid="{0FC96DAD-1B22-44A6-A599-06EE78A08BF3}"/>
    <cellStyle name="style1492101899820" xfId="42673" xr:uid="{9CC342CA-3A68-447F-AA50-777F35775F0A}"/>
    <cellStyle name="style1492101899992" xfId="42676" xr:uid="{8E1255D7-2B8A-4599-9CC8-70E4E175E6A9}"/>
    <cellStyle name="style1492101900070" xfId="42680" xr:uid="{47BC3054-4D87-4E49-A797-ADCE562484E4}"/>
    <cellStyle name="style1492101900164" xfId="42686" xr:uid="{B081B0C0-D012-45FA-BD8E-0C257D749A0E}"/>
    <cellStyle name="style1492101900289" xfId="42692" xr:uid="{451475F8-771D-49E1-A7A4-3B4E8152EA9F}"/>
    <cellStyle name="style1492101900382" xfId="42681" xr:uid="{1C71A4A2-E12E-4A1C-83DD-B4CA27D3D3B2}"/>
    <cellStyle name="style1492101900460" xfId="42687" xr:uid="{DACA857F-3E94-4955-B69D-58B6545804F1}"/>
    <cellStyle name="style1492101900554" xfId="42693" xr:uid="{BCD74503-6E8D-49F3-820C-53A6D228299E}"/>
    <cellStyle name="style1492101900648" xfId="42739" xr:uid="{56D77342-5BDF-4117-8CC4-2095952A21B2}"/>
    <cellStyle name="style1492101900742" xfId="42698" xr:uid="{8F152BE4-2C39-4860-A717-1B982F58F059}"/>
    <cellStyle name="style1492101900835" xfId="42700" xr:uid="{05862D57-60B7-4F33-970A-92AA94CC712D}"/>
    <cellStyle name="style1492101901117" xfId="42716" xr:uid="{05D60A71-B7C3-401E-9675-4F7366B8D517}"/>
    <cellStyle name="style1492101901211" xfId="42717" xr:uid="{22B5E751-106A-4187-B2C3-A35DE3EB98FA}"/>
    <cellStyle name="style1492101901304" xfId="42715" xr:uid="{3EA09C68-BBE2-421A-BD94-DF508D261D08}"/>
    <cellStyle name="style1492101901383" xfId="42718" xr:uid="{804AF084-3E9A-4888-8CF0-A14216F923A2}"/>
    <cellStyle name="style1492101901476" xfId="42719" xr:uid="{8A7A13F7-F6F2-44CA-A79A-3DB166D90C05}"/>
    <cellStyle name="style1492101901570" xfId="42720" xr:uid="{CB43C014-0143-495D-BFDD-598C21490F6B}"/>
    <cellStyle name="style1492101901758" xfId="42721" xr:uid="{0963AE55-550F-4AB5-9D9D-88C8AAAC77D0}"/>
    <cellStyle name="style1492101901820" xfId="42722" xr:uid="{A05F511B-05AA-4CBD-8A55-838776BF0B9B}"/>
    <cellStyle name="style1492101901914" xfId="42723" xr:uid="{827845D3-B7F6-4283-B3E4-CEEDA9D43AB6}"/>
    <cellStyle name="style1492101902008" xfId="42724" xr:uid="{2CFE01EA-0EFF-4B5E-AA77-29710D6C660F}"/>
    <cellStyle name="style1492101902148" xfId="42740" xr:uid="{FB05B3E5-6352-44A3-B451-437F3681C75F}"/>
    <cellStyle name="style1492101902226" xfId="42741" xr:uid="{FF3E1B48-D053-446C-8710-80E5A7975F4A}"/>
    <cellStyle name="style1492101940842" xfId="42671" xr:uid="{9B4D8878-25B4-4131-BBFC-9723FFBC46B6}"/>
    <cellStyle name="style1492101940936" xfId="42703" xr:uid="{B5F570CE-ECF6-4AC8-9A51-216FCFDDFBD2}"/>
    <cellStyle name="style1492101941124" xfId="42674" xr:uid="{642018EF-DC1B-47DF-B5BC-E57C6EB1E761}"/>
    <cellStyle name="style1492101941311" xfId="42677" xr:uid="{0BB6B4AB-835F-4E11-8554-2AC4E8BBF1B3}"/>
    <cellStyle name="style1492101941389" xfId="42682" xr:uid="{1814A5CE-F579-4DB9-8ECD-D95EB746BDFA}"/>
    <cellStyle name="style1492101941530" xfId="42688" xr:uid="{390ECE38-6F41-412D-AB0C-984915FC3530}"/>
    <cellStyle name="style1492101941655" xfId="42690" xr:uid="{70C05CBF-09E8-4FF5-A3EB-7D921C7DB0E4}"/>
    <cellStyle name="style1492101941764" xfId="42683" xr:uid="{2FA34539-2893-43F0-8753-543FDD0EE251}"/>
    <cellStyle name="style1492101941858" xfId="42689" xr:uid="{22811036-9C71-404D-BD24-42EF778A1AE7}"/>
    <cellStyle name="style1492101941983" xfId="42691" xr:uid="{D3B04913-63A2-446B-A414-C2CF3A5AD508}"/>
    <cellStyle name="style1492101942077" xfId="42736" xr:uid="{10307398-DF31-4835-8CB4-9BC8B6076EB0}"/>
    <cellStyle name="style1492101942186" xfId="42694" xr:uid="{1731C7CF-73AB-4641-B61D-85B981136307}"/>
    <cellStyle name="style1492101942327" xfId="42697" xr:uid="{A3113A64-34CB-42BD-9009-3D1C0DF6F22E}"/>
    <cellStyle name="style1492101942405" xfId="42701" xr:uid="{42C4A04A-E19B-468A-AFB8-95DAE28DB617}"/>
    <cellStyle name="style1492101942811" xfId="42705" xr:uid="{7F53A6B9-5929-41DD-82B8-A14059BA7391}"/>
    <cellStyle name="style1492101942952" xfId="42706" xr:uid="{13F92279-DD48-4F6B-8269-7FA81C25A8C5}"/>
    <cellStyle name="style1492101943108" xfId="42704" xr:uid="{9A29FF51-93D6-4A2F-896C-0695EE597F05}"/>
    <cellStyle name="style1492101943249" xfId="42707" xr:uid="{4572E622-1C3E-434E-B28A-7A1712DEECA1}"/>
    <cellStyle name="style1492101943405" xfId="42708" xr:uid="{4C78BD5C-6D7D-4638-BC8E-72AC50B948B6}"/>
    <cellStyle name="style1492101943561" xfId="42709" xr:uid="{8CF41B33-D6F5-42A0-A115-48BD0FC1DF20}"/>
    <cellStyle name="style1492101943843" xfId="42710" xr:uid="{447CDF05-DB4F-4325-8C9B-1D56EE86A42D}"/>
    <cellStyle name="style1492101943936" xfId="42711" xr:uid="{7614BFA6-DB50-4AAD-B06C-AEA03BD81CB7}"/>
    <cellStyle name="style1492101944046" xfId="42712" xr:uid="{E55FAA16-19CD-4061-BB14-FB96FF3EEC33}"/>
    <cellStyle name="style1492101944155" xfId="42713" xr:uid="{ECF170AB-C3ED-4989-AAF9-8F6F51C29F2F}"/>
    <cellStyle name="style1492101944311" xfId="42737" xr:uid="{73D8844C-BB24-465D-99EC-C20AEB109165}"/>
    <cellStyle name="style1492101944405" xfId="42738" xr:uid="{DC1E410C-D729-40CE-8682-DAC6B37FB5F7}"/>
    <cellStyle name="style1492178039270" xfId="27985" xr:uid="{00000000-0005-0000-0000-00003D760000}"/>
    <cellStyle name="style1492178039458" xfId="27986" xr:uid="{00000000-0005-0000-0000-00003E760000}"/>
    <cellStyle name="style1492178039645" xfId="27151" xr:uid="{00000000-0005-0000-0000-00003F760000}"/>
    <cellStyle name="style1492178039819" xfId="27185" xr:uid="{00000000-0005-0000-0000-000040760000}"/>
    <cellStyle name="style1492178039960" xfId="27987" xr:uid="{00000000-0005-0000-0000-000041760000}"/>
    <cellStyle name="style1492178040100" xfId="27154" xr:uid="{00000000-0005-0000-0000-000042760000}"/>
    <cellStyle name="style1492178040257" xfId="27988" xr:uid="{00000000-0005-0000-0000-000043760000}"/>
    <cellStyle name="style1492178040413" xfId="27157" xr:uid="{00000000-0005-0000-0000-000044760000}"/>
    <cellStyle name="style1492178040522" xfId="27160" xr:uid="{00000000-0005-0000-0000-000045760000}"/>
    <cellStyle name="style1492178040678" xfId="27166" xr:uid="{00000000-0005-0000-0000-000046760000}"/>
    <cellStyle name="style1492178040960" xfId="27172" xr:uid="{00000000-0005-0000-0000-000047760000}"/>
    <cellStyle name="style1492178041116" xfId="27161" xr:uid="{00000000-0005-0000-0000-000048760000}"/>
    <cellStyle name="style1492178041210" xfId="27167" xr:uid="{00000000-0005-0000-0000-000049760000}"/>
    <cellStyle name="style1492178041382" xfId="27173" xr:uid="{00000000-0005-0000-0000-00004A760000}"/>
    <cellStyle name="style1492178041538" xfId="27218" xr:uid="{00000000-0005-0000-0000-00004B760000}"/>
    <cellStyle name="style1492178041694" xfId="27174" xr:uid="{00000000-0005-0000-0000-00004C760000}"/>
    <cellStyle name="style1492178041862" xfId="27175" xr:uid="{00000000-0005-0000-0000-00004D760000}"/>
    <cellStyle name="style1492178042018" xfId="27989" xr:uid="{00000000-0005-0000-0000-00004E760000}"/>
    <cellStyle name="style1492178042159" xfId="27990" xr:uid="{00000000-0005-0000-0000-00004F760000}"/>
    <cellStyle name="style1492178042299" xfId="27187" xr:uid="{00000000-0005-0000-0000-000050760000}"/>
    <cellStyle name="style1492178042440" xfId="27188" xr:uid="{00000000-0005-0000-0000-000051760000}"/>
    <cellStyle name="style1492178042565" xfId="27186" xr:uid="{00000000-0005-0000-0000-000052760000}"/>
    <cellStyle name="style1492178042706" xfId="27189" xr:uid="{00000000-0005-0000-0000-000053760000}"/>
    <cellStyle name="style1492178042862" xfId="27190" xr:uid="{00000000-0005-0000-0000-000054760000}"/>
    <cellStyle name="style1492178043018" xfId="27191" xr:uid="{00000000-0005-0000-0000-000055760000}"/>
    <cellStyle name="style1492178043143" xfId="27991" xr:uid="{00000000-0005-0000-0000-000056760000}"/>
    <cellStyle name="style1492178043299" xfId="27192" xr:uid="{00000000-0005-0000-0000-000057760000}"/>
    <cellStyle name="style1492178043409" xfId="27193" xr:uid="{00000000-0005-0000-0000-000058760000}"/>
    <cellStyle name="style1492178043565" xfId="27194" xr:uid="{00000000-0005-0000-0000-000059760000}"/>
    <cellStyle name="style1492178043706" xfId="27195" xr:uid="{00000000-0005-0000-0000-00005A760000}"/>
    <cellStyle name="style1492178044003" xfId="27219" xr:uid="{00000000-0005-0000-0000-00005B760000}"/>
    <cellStyle name="style1492178044128" xfId="27220" xr:uid="{00000000-0005-0000-0000-00005C760000}"/>
    <cellStyle name="style1492178091046" xfId="27992" xr:uid="{00000000-0005-0000-0000-00005D760000}"/>
    <cellStyle name="style1492178091186" xfId="27993" xr:uid="{00000000-0005-0000-0000-00005E760000}"/>
    <cellStyle name="style1492178091327" xfId="27152" xr:uid="{00000000-0005-0000-0000-00005F760000}"/>
    <cellStyle name="style1492178091452" xfId="27196" xr:uid="{00000000-0005-0000-0000-000060760000}"/>
    <cellStyle name="style1492178091561" xfId="27994" xr:uid="{00000000-0005-0000-0000-000061760000}"/>
    <cellStyle name="style1492178091686" xfId="27155" xr:uid="{00000000-0005-0000-0000-000062760000}"/>
    <cellStyle name="style1492178091827" xfId="27995" xr:uid="{00000000-0005-0000-0000-000063760000}"/>
    <cellStyle name="style1492178091952" xfId="27158" xr:uid="{00000000-0005-0000-0000-000064760000}"/>
    <cellStyle name="style1492178092061" xfId="27162" xr:uid="{00000000-0005-0000-0000-000065760000}"/>
    <cellStyle name="style1492178092186" xfId="27168" xr:uid="{00000000-0005-0000-0000-000066760000}"/>
    <cellStyle name="style1492178092343" xfId="27176" xr:uid="{00000000-0005-0000-0000-000067760000}"/>
    <cellStyle name="style1492178092436" xfId="27163" xr:uid="{00000000-0005-0000-0000-000068760000}"/>
    <cellStyle name="style1492178092514" xfId="27169" xr:uid="{00000000-0005-0000-0000-000069760000}"/>
    <cellStyle name="style1492178092671" xfId="27177" xr:uid="{00000000-0005-0000-0000-00006A760000}"/>
    <cellStyle name="style1492178092780" xfId="27221" xr:uid="{00000000-0005-0000-0000-00006B760000}"/>
    <cellStyle name="style1492178092874" xfId="27180" xr:uid="{00000000-0005-0000-0000-00006C760000}"/>
    <cellStyle name="style1492178092999" xfId="27184" xr:uid="{00000000-0005-0000-0000-00006D760000}"/>
    <cellStyle name="style1492178093093" xfId="27996" xr:uid="{00000000-0005-0000-0000-00006E760000}"/>
    <cellStyle name="style1492178093202" xfId="27997" xr:uid="{00000000-0005-0000-0000-00006F760000}"/>
    <cellStyle name="style1492178093296" xfId="27198" xr:uid="{00000000-0005-0000-0000-000070760000}"/>
    <cellStyle name="style1492178093389" xfId="27199" xr:uid="{00000000-0005-0000-0000-000071760000}"/>
    <cellStyle name="style1492178093483" xfId="27197" xr:uid="{00000000-0005-0000-0000-000072760000}"/>
    <cellStyle name="style1492178093608" xfId="27204" xr:uid="{00000000-0005-0000-0000-000073760000}"/>
    <cellStyle name="style1492178093718" xfId="27205" xr:uid="{00000000-0005-0000-0000-000074760000}"/>
    <cellStyle name="style1492178093843" xfId="27206" xr:uid="{00000000-0005-0000-0000-000075760000}"/>
    <cellStyle name="style1492178093952" xfId="27998" xr:uid="{00000000-0005-0000-0000-000076760000}"/>
    <cellStyle name="style1492178094096" xfId="27210" xr:uid="{00000000-0005-0000-0000-000077760000}"/>
    <cellStyle name="style1492178094267" xfId="27211" xr:uid="{00000000-0005-0000-0000-000078760000}"/>
    <cellStyle name="style1492178094455" xfId="27212" xr:uid="{00000000-0005-0000-0000-000079760000}"/>
    <cellStyle name="style1492178094580" xfId="27213" xr:uid="{00000000-0005-0000-0000-00007A760000}"/>
    <cellStyle name="style1492178094783" xfId="27222" xr:uid="{00000000-0005-0000-0000-00007B760000}"/>
    <cellStyle name="style1492178094892" xfId="27225" xr:uid="{00000000-0005-0000-0000-00007C760000}"/>
    <cellStyle name="style1492178138541" xfId="27999" xr:uid="{00000000-0005-0000-0000-00007D760000}"/>
    <cellStyle name="style1492178138635" xfId="28000" xr:uid="{00000000-0005-0000-0000-00007E760000}"/>
    <cellStyle name="style1492178138744" xfId="27153" xr:uid="{00000000-0005-0000-0000-00007F760000}"/>
    <cellStyle name="style1492178138853" xfId="27200" xr:uid="{00000000-0005-0000-0000-000080760000}"/>
    <cellStyle name="style1492178138947" xfId="28001" xr:uid="{00000000-0005-0000-0000-000081760000}"/>
    <cellStyle name="style1492178139041" xfId="27156" xr:uid="{00000000-0005-0000-0000-000082760000}"/>
    <cellStyle name="style1492178139135" xfId="28002" xr:uid="{00000000-0005-0000-0000-000083760000}"/>
    <cellStyle name="style1492178139228" xfId="27159" xr:uid="{00000000-0005-0000-0000-000084760000}"/>
    <cellStyle name="style1492178139307" xfId="27164" xr:uid="{00000000-0005-0000-0000-000085760000}"/>
    <cellStyle name="style1492178139400" xfId="27170" xr:uid="{00000000-0005-0000-0000-000086760000}"/>
    <cellStyle name="style1492178139525" xfId="27178" xr:uid="{00000000-0005-0000-0000-000087760000}"/>
    <cellStyle name="style1492178139635" xfId="27165" xr:uid="{00000000-0005-0000-0000-000088760000}"/>
    <cellStyle name="style1492178139713" xfId="27171" xr:uid="{00000000-0005-0000-0000-000089760000}"/>
    <cellStyle name="style1492178139822" xfId="27179" xr:uid="{00000000-0005-0000-0000-00008A760000}"/>
    <cellStyle name="style1492178139900" xfId="27223" xr:uid="{00000000-0005-0000-0000-00008B760000}"/>
    <cellStyle name="style1492178140010" xfId="27181" xr:uid="{00000000-0005-0000-0000-00008C760000}"/>
    <cellStyle name="style1492178140166" xfId="27182" xr:uid="{00000000-0005-0000-0000-00008D760000}"/>
    <cellStyle name="style1492178140244" xfId="27183" xr:uid="{00000000-0005-0000-0000-00008E760000}"/>
    <cellStyle name="style1492178140353" xfId="28003" xr:uid="{00000000-0005-0000-0000-00008F760000}"/>
    <cellStyle name="style1492178140447" xfId="28004" xr:uid="{00000000-0005-0000-0000-000090760000}"/>
    <cellStyle name="style1492178140541" xfId="27202" xr:uid="{00000000-0005-0000-0000-000091760000}"/>
    <cellStyle name="style1492178140635" xfId="27203" xr:uid="{00000000-0005-0000-0000-000092760000}"/>
    <cellStyle name="style1492178140729" xfId="27201" xr:uid="{00000000-0005-0000-0000-000093760000}"/>
    <cellStyle name="style1492178140838" xfId="27207" xr:uid="{00000000-0005-0000-0000-000094760000}"/>
    <cellStyle name="style1492178140963" xfId="27208" xr:uid="{00000000-0005-0000-0000-000095760000}"/>
    <cellStyle name="style1492178141072" xfId="27209" xr:uid="{00000000-0005-0000-0000-000096760000}"/>
    <cellStyle name="style1492178141182" xfId="28005" xr:uid="{00000000-0005-0000-0000-000097760000}"/>
    <cellStyle name="style1492178141275" xfId="27214" xr:uid="{00000000-0005-0000-0000-000098760000}"/>
    <cellStyle name="style1492178141354" xfId="27215" xr:uid="{00000000-0005-0000-0000-000099760000}"/>
    <cellStyle name="style1492178141447" xfId="27216" xr:uid="{00000000-0005-0000-0000-00009A760000}"/>
    <cellStyle name="style1492178141557" xfId="27217" xr:uid="{00000000-0005-0000-0000-00009B760000}"/>
    <cellStyle name="style1492178141713" xfId="27224" xr:uid="{00000000-0005-0000-0000-00009C760000}"/>
    <cellStyle name="style1492178141791" xfId="27226" xr:uid="{00000000-0005-0000-0000-00009D760000}"/>
    <cellStyle name="style1492178463179" xfId="26881" xr:uid="{00000000-0005-0000-0000-00009E760000}"/>
    <cellStyle name="style1492178463351" xfId="26882" xr:uid="{00000000-0005-0000-0000-00009F760000}"/>
    <cellStyle name="style1492178463507" xfId="26887" xr:uid="{00000000-0005-0000-0000-0000A0760000}"/>
    <cellStyle name="style1492178463648" xfId="26888" xr:uid="{00000000-0005-0000-0000-0000A1760000}"/>
    <cellStyle name="style1492178463773" xfId="28006" xr:uid="{00000000-0005-0000-0000-0000A2760000}"/>
    <cellStyle name="style1492178463945" xfId="26884" xr:uid="{00000000-0005-0000-0000-0000A3760000}"/>
    <cellStyle name="style1492178464086" xfId="26885" xr:uid="{00000000-0005-0000-0000-0000A4760000}"/>
    <cellStyle name="style1492178464195" xfId="26883" xr:uid="{00000000-0005-0000-0000-0000A5760000}"/>
    <cellStyle name="style1492178464320" xfId="26886" xr:uid="{00000000-0005-0000-0000-0000A6760000}"/>
    <cellStyle name="style1492178464461" xfId="26889" xr:uid="{00000000-0005-0000-0000-0000A7760000}"/>
    <cellStyle name="style1492178464586" xfId="26890" xr:uid="{00000000-0005-0000-0000-0000A8760000}"/>
    <cellStyle name="style1492178464711" xfId="26891" xr:uid="{00000000-0005-0000-0000-0000A9760000}"/>
    <cellStyle name="style1492178464883" xfId="26892" xr:uid="{00000000-0005-0000-0000-0000AA760000}"/>
    <cellStyle name="style1492178465008" xfId="26893" xr:uid="{00000000-0005-0000-0000-0000AB760000}"/>
    <cellStyle name="style1492178465117" xfId="26899" xr:uid="{00000000-0005-0000-0000-0000AC760000}"/>
    <cellStyle name="style1492178465242" xfId="26894" xr:uid="{00000000-0005-0000-0000-0000AD760000}"/>
    <cellStyle name="style1492178465351" xfId="26900" xr:uid="{00000000-0005-0000-0000-0000AE760000}"/>
    <cellStyle name="style1492178465461" xfId="26905" xr:uid="{00000000-0005-0000-0000-0000AF760000}"/>
    <cellStyle name="style1492178465586" xfId="26906" xr:uid="{00000000-0005-0000-0000-0000B0760000}"/>
    <cellStyle name="style1492178465696" xfId="26895" xr:uid="{00000000-0005-0000-0000-0000B1760000}"/>
    <cellStyle name="style1492178465805" xfId="26896" xr:uid="{00000000-0005-0000-0000-0000B2760000}"/>
    <cellStyle name="style1492178465914" xfId="26897" xr:uid="{00000000-0005-0000-0000-0000B3760000}"/>
    <cellStyle name="style1492178466039" xfId="26898" xr:uid="{00000000-0005-0000-0000-0000B4760000}"/>
    <cellStyle name="style1492178466149" xfId="26901" xr:uid="{00000000-0005-0000-0000-0000B5760000}"/>
    <cellStyle name="style1492178466258" xfId="26902" xr:uid="{00000000-0005-0000-0000-0000B6760000}"/>
    <cellStyle name="style1492178466367" xfId="26903" xr:uid="{00000000-0005-0000-0000-0000B7760000}"/>
    <cellStyle name="style1492178466477" xfId="26904" xr:uid="{00000000-0005-0000-0000-0000B8760000}"/>
    <cellStyle name="style1492178466617" xfId="26907" xr:uid="{00000000-0005-0000-0000-0000B9760000}"/>
    <cellStyle name="style1492178466711" xfId="26908" xr:uid="{00000000-0005-0000-0000-0000BA760000}"/>
    <cellStyle name="style1492178466836" xfId="26909" xr:uid="{00000000-0005-0000-0000-0000BB760000}"/>
    <cellStyle name="style1492178466961" xfId="26910" xr:uid="{00000000-0005-0000-0000-0000BC760000}"/>
    <cellStyle name="style1492178515905" xfId="26911" xr:uid="{00000000-0005-0000-0000-0000BD760000}"/>
    <cellStyle name="style1492178515999" xfId="26912" xr:uid="{00000000-0005-0000-0000-0000BE760000}"/>
    <cellStyle name="style1492178516093" xfId="26917" xr:uid="{00000000-0005-0000-0000-0000BF760000}"/>
    <cellStyle name="style1492178516187" xfId="26918" xr:uid="{00000000-0005-0000-0000-0000C0760000}"/>
    <cellStyle name="style1492178516280" xfId="28007" xr:uid="{00000000-0005-0000-0000-0000C1760000}"/>
    <cellStyle name="style1492178516374" xfId="26914" xr:uid="{00000000-0005-0000-0000-0000C2760000}"/>
    <cellStyle name="style1492178516484" xfId="26915" xr:uid="{00000000-0005-0000-0000-0000C3760000}"/>
    <cellStyle name="style1492178516577" xfId="26913" xr:uid="{00000000-0005-0000-0000-0000C4760000}"/>
    <cellStyle name="style1492178516671" xfId="26916" xr:uid="{00000000-0005-0000-0000-0000C5760000}"/>
    <cellStyle name="style1492178516765" xfId="26919" xr:uid="{00000000-0005-0000-0000-0000C6760000}"/>
    <cellStyle name="style1492178516859" xfId="26920" xr:uid="{00000000-0005-0000-0000-0000C7760000}"/>
    <cellStyle name="style1492178516968" xfId="26921" xr:uid="{00000000-0005-0000-0000-0000C8760000}"/>
    <cellStyle name="style1492178517062" xfId="26922" xr:uid="{00000000-0005-0000-0000-0000C9760000}"/>
    <cellStyle name="style1492178517156" xfId="26923" xr:uid="{00000000-0005-0000-0000-0000CA760000}"/>
    <cellStyle name="style1492178517265" xfId="26929" xr:uid="{00000000-0005-0000-0000-0000CB760000}"/>
    <cellStyle name="style1492178517359" xfId="26924" xr:uid="{00000000-0005-0000-0000-0000CC760000}"/>
    <cellStyle name="style1492178517484" xfId="26930" xr:uid="{00000000-0005-0000-0000-0000CD760000}"/>
    <cellStyle name="style1492178517593" xfId="26935" xr:uid="{00000000-0005-0000-0000-0000CE760000}"/>
    <cellStyle name="style1492178517687" xfId="26936" xr:uid="{00000000-0005-0000-0000-0000CF760000}"/>
    <cellStyle name="style1492178517781" xfId="26925" xr:uid="{00000000-0005-0000-0000-0000D0760000}"/>
    <cellStyle name="style1492178517890" xfId="26926" xr:uid="{00000000-0005-0000-0000-0000D1760000}"/>
    <cellStyle name="style1492178517968" xfId="26927" xr:uid="{00000000-0005-0000-0000-0000D2760000}"/>
    <cellStyle name="style1492178518077" xfId="26928" xr:uid="{00000000-0005-0000-0000-0000D3760000}"/>
    <cellStyle name="style1492178518171" xfId="26931" xr:uid="{00000000-0005-0000-0000-0000D4760000}"/>
    <cellStyle name="style1492178518249" xfId="26932" xr:uid="{00000000-0005-0000-0000-0000D5760000}"/>
    <cellStyle name="style1492178518359" xfId="26933" xr:uid="{00000000-0005-0000-0000-0000D6760000}"/>
    <cellStyle name="style1492178518452" xfId="26934" xr:uid="{00000000-0005-0000-0000-0000D7760000}"/>
    <cellStyle name="style1492178518640" xfId="26937" xr:uid="{00000000-0005-0000-0000-0000D8760000}"/>
    <cellStyle name="style1492178518718" xfId="26938" xr:uid="{00000000-0005-0000-0000-0000D9760000}"/>
    <cellStyle name="style1492178518828" xfId="26939" xr:uid="{00000000-0005-0000-0000-0000DA760000}"/>
    <cellStyle name="style1492178518922" xfId="26940" xr:uid="{00000000-0005-0000-0000-0000DB760000}"/>
    <cellStyle name="style1492178519062" xfId="26941" xr:uid="{00000000-0005-0000-0000-0000DC760000}"/>
    <cellStyle name="style1492178519140" xfId="26942" xr:uid="{00000000-0005-0000-0000-0000DD760000}"/>
    <cellStyle name="style1492178519219" xfId="26943" xr:uid="{00000000-0005-0000-0000-0000DE760000}"/>
    <cellStyle name="style1492178519297" xfId="26944" xr:uid="{00000000-0005-0000-0000-0000DF760000}"/>
    <cellStyle name="style1492178519375" xfId="26945" xr:uid="{00000000-0005-0000-0000-0000E0760000}"/>
    <cellStyle name="style1492178519453" xfId="26946" xr:uid="{00000000-0005-0000-0000-0000E1760000}"/>
    <cellStyle name="style1492178519531" xfId="26947" xr:uid="{00000000-0005-0000-0000-0000E2760000}"/>
    <cellStyle name="style1492178519609" xfId="26948" xr:uid="{00000000-0005-0000-0000-0000E3760000}"/>
    <cellStyle name="style1492178519797" xfId="26949" xr:uid="{00000000-0005-0000-0000-0000E4760000}"/>
    <cellStyle name="style1492178519906" xfId="26950" xr:uid="{00000000-0005-0000-0000-0000E5760000}"/>
    <cellStyle name="style1492178520000" xfId="26951" xr:uid="{00000000-0005-0000-0000-0000E6760000}"/>
    <cellStyle name="style1492178520078" xfId="26952" xr:uid="{00000000-0005-0000-0000-0000E7760000}"/>
    <cellStyle name="style1492178569350" xfId="26953" xr:uid="{00000000-0005-0000-0000-0000E8760000}"/>
    <cellStyle name="style1492178569459" xfId="26954" xr:uid="{00000000-0005-0000-0000-0000E9760000}"/>
    <cellStyle name="style1492178569553" xfId="26959" xr:uid="{00000000-0005-0000-0000-0000EA760000}"/>
    <cellStyle name="style1492178569647" xfId="26960" xr:uid="{00000000-0005-0000-0000-0000EB760000}"/>
    <cellStyle name="style1492178569740" xfId="28008" xr:uid="{00000000-0005-0000-0000-0000EC760000}"/>
    <cellStyle name="style1492178569865" xfId="26956" xr:uid="{00000000-0005-0000-0000-0000ED760000}"/>
    <cellStyle name="style1492178569959" xfId="26957" xr:uid="{00000000-0005-0000-0000-0000EE760000}"/>
    <cellStyle name="style1492178570053" xfId="26955" xr:uid="{00000000-0005-0000-0000-0000EF760000}"/>
    <cellStyle name="style1492178570147" xfId="26958" xr:uid="{00000000-0005-0000-0000-0000F0760000}"/>
    <cellStyle name="style1492178570240" xfId="26961" xr:uid="{00000000-0005-0000-0000-0000F1760000}"/>
    <cellStyle name="style1492178570334" xfId="26962" xr:uid="{00000000-0005-0000-0000-0000F2760000}"/>
    <cellStyle name="style1492178570428" xfId="26963" xr:uid="{00000000-0005-0000-0000-0000F3760000}"/>
    <cellStyle name="style1492178570537" xfId="26964" xr:uid="{00000000-0005-0000-0000-0000F4760000}"/>
    <cellStyle name="style1492178570631" xfId="26965" xr:uid="{00000000-0005-0000-0000-0000F5760000}"/>
    <cellStyle name="style1492178570725" xfId="26971" xr:uid="{00000000-0005-0000-0000-0000F6760000}"/>
    <cellStyle name="style1492178570819" xfId="26966" xr:uid="{00000000-0005-0000-0000-0000F7760000}"/>
    <cellStyle name="style1492178570959" xfId="26972" xr:uid="{00000000-0005-0000-0000-0000F8760000}"/>
    <cellStyle name="style1492178571069" xfId="26977" xr:uid="{00000000-0005-0000-0000-0000F9760000}"/>
    <cellStyle name="style1492178571162" xfId="26978" xr:uid="{00000000-0005-0000-0000-0000FA760000}"/>
    <cellStyle name="style1492178571256" xfId="26967" xr:uid="{00000000-0005-0000-0000-0000FB760000}"/>
    <cellStyle name="style1492178571350" xfId="26968" xr:uid="{00000000-0005-0000-0000-0000FC760000}"/>
    <cellStyle name="style1492178571444" xfId="26969" xr:uid="{00000000-0005-0000-0000-0000FD760000}"/>
    <cellStyle name="style1492178571537" xfId="26970" xr:uid="{00000000-0005-0000-0000-0000FE760000}"/>
    <cellStyle name="style1492178571631" xfId="26973" xr:uid="{00000000-0005-0000-0000-0000FF760000}"/>
    <cellStyle name="style1492178571725" xfId="26974" xr:uid="{00000000-0005-0000-0000-000000770000}"/>
    <cellStyle name="style1492178571819" xfId="26975" xr:uid="{00000000-0005-0000-0000-000001770000}"/>
    <cellStyle name="style1492178571912" xfId="26976" xr:uid="{00000000-0005-0000-0000-000002770000}"/>
    <cellStyle name="style1492178572022" xfId="26979" xr:uid="{00000000-0005-0000-0000-000003770000}"/>
    <cellStyle name="style1492178572131" xfId="26980" xr:uid="{00000000-0005-0000-0000-000004770000}"/>
    <cellStyle name="style1492178572225" xfId="26981" xr:uid="{00000000-0005-0000-0000-000005770000}"/>
    <cellStyle name="style1492178572303" xfId="26982" xr:uid="{00000000-0005-0000-0000-000006770000}"/>
    <cellStyle name="style1492178613153" xfId="26983" xr:uid="{00000000-0005-0000-0000-000007770000}"/>
    <cellStyle name="style1492178613246" xfId="26984" xr:uid="{00000000-0005-0000-0000-000008770000}"/>
    <cellStyle name="style1492178613340" xfId="26989" xr:uid="{00000000-0005-0000-0000-000009770000}"/>
    <cellStyle name="style1492178613434" xfId="26990" xr:uid="{00000000-0005-0000-0000-00000A770000}"/>
    <cellStyle name="style1492178613528" xfId="28009" xr:uid="{00000000-0005-0000-0000-00000B770000}"/>
    <cellStyle name="style1492178613622" xfId="26986" xr:uid="{00000000-0005-0000-0000-00000C770000}"/>
    <cellStyle name="style1492178613715" xfId="26987" xr:uid="{00000000-0005-0000-0000-00000D770000}"/>
    <cellStyle name="style1492178613809" xfId="26985" xr:uid="{00000000-0005-0000-0000-00000E770000}"/>
    <cellStyle name="style1492178613919" xfId="26988" xr:uid="{00000000-0005-0000-0000-00000F770000}"/>
    <cellStyle name="style1492178614012" xfId="26991" xr:uid="{00000000-0005-0000-0000-000010770000}"/>
    <cellStyle name="style1492178614106" xfId="26992" xr:uid="{00000000-0005-0000-0000-000011770000}"/>
    <cellStyle name="style1492178614215" xfId="26993" xr:uid="{00000000-0005-0000-0000-000012770000}"/>
    <cellStyle name="style1492178614309" xfId="26994" xr:uid="{00000000-0005-0000-0000-000013770000}"/>
    <cellStyle name="style1492178614419" xfId="26995" xr:uid="{00000000-0005-0000-0000-000014770000}"/>
    <cellStyle name="style1492178614512" xfId="27001" xr:uid="{00000000-0005-0000-0000-000015770000}"/>
    <cellStyle name="style1492178614606" xfId="26996" xr:uid="{00000000-0005-0000-0000-000016770000}"/>
    <cellStyle name="style1492178614747" xfId="27002" xr:uid="{00000000-0005-0000-0000-000017770000}"/>
    <cellStyle name="style1492178614872" xfId="27007" xr:uid="{00000000-0005-0000-0000-000018770000}"/>
    <cellStyle name="style1492178614966" xfId="27008" xr:uid="{00000000-0005-0000-0000-000019770000}"/>
    <cellStyle name="style1492178615059" xfId="26997" xr:uid="{00000000-0005-0000-0000-00001A770000}"/>
    <cellStyle name="style1492178615153" xfId="26998" xr:uid="{00000000-0005-0000-0000-00001B770000}"/>
    <cellStyle name="style1492178615247" xfId="26999" xr:uid="{00000000-0005-0000-0000-00001C770000}"/>
    <cellStyle name="style1492178615341" xfId="27000" xr:uid="{00000000-0005-0000-0000-00001D770000}"/>
    <cellStyle name="style1492178615434" xfId="27003" xr:uid="{00000000-0005-0000-0000-00001E770000}"/>
    <cellStyle name="style1492178615528" xfId="27004" xr:uid="{00000000-0005-0000-0000-00001F770000}"/>
    <cellStyle name="style1492178615622" xfId="27005" xr:uid="{00000000-0005-0000-0000-000020770000}"/>
    <cellStyle name="style1492178615716" xfId="27006" xr:uid="{00000000-0005-0000-0000-000021770000}"/>
    <cellStyle name="style1492178615856" xfId="27009" xr:uid="{00000000-0005-0000-0000-000022770000}"/>
    <cellStyle name="style1492178615950" xfId="27010" xr:uid="{00000000-0005-0000-0000-000023770000}"/>
    <cellStyle name="style1492178616044" xfId="27011" xr:uid="{00000000-0005-0000-0000-000024770000}"/>
    <cellStyle name="style1492178616137" xfId="27012" xr:uid="{00000000-0005-0000-0000-000025770000}"/>
    <cellStyle name="style1492178616262" xfId="27013" xr:uid="{00000000-0005-0000-0000-000026770000}"/>
    <cellStyle name="style1492178616341" xfId="27014" xr:uid="{00000000-0005-0000-0000-000027770000}"/>
    <cellStyle name="style1492178616419" xfId="27015" xr:uid="{00000000-0005-0000-0000-000028770000}"/>
    <cellStyle name="style1492178616497" xfId="27016" xr:uid="{00000000-0005-0000-0000-000029770000}"/>
    <cellStyle name="style1492178616575" xfId="27017" xr:uid="{00000000-0005-0000-0000-00002A770000}"/>
    <cellStyle name="style1492178616638" xfId="27018" xr:uid="{00000000-0005-0000-0000-00002B770000}"/>
    <cellStyle name="style1492178616716" xfId="27019" xr:uid="{00000000-0005-0000-0000-00002C770000}"/>
    <cellStyle name="style1492178616794" xfId="27020" xr:uid="{00000000-0005-0000-0000-00002D770000}"/>
    <cellStyle name="style1492178616935" xfId="27021" xr:uid="{00000000-0005-0000-0000-00002E770000}"/>
    <cellStyle name="style1492178617013" xfId="27022" xr:uid="{00000000-0005-0000-0000-00002F770000}"/>
    <cellStyle name="style1492178617091" xfId="27023" xr:uid="{00000000-0005-0000-0000-000030770000}"/>
    <cellStyle name="style1492178617169" xfId="27024" xr:uid="{00000000-0005-0000-0000-000031770000}"/>
    <cellStyle name="style1492178657607" xfId="27025" xr:uid="{00000000-0005-0000-0000-000032770000}"/>
    <cellStyle name="style1492178657701" xfId="27026" xr:uid="{00000000-0005-0000-0000-000033770000}"/>
    <cellStyle name="style1492178657795" xfId="27031" xr:uid="{00000000-0005-0000-0000-000034770000}"/>
    <cellStyle name="style1492178657888" xfId="27032" xr:uid="{00000000-0005-0000-0000-000035770000}"/>
    <cellStyle name="style1492178657982" xfId="28010" xr:uid="{00000000-0005-0000-0000-000036770000}"/>
    <cellStyle name="style1492178658076" xfId="27028" xr:uid="{00000000-0005-0000-0000-000037770000}"/>
    <cellStyle name="style1492178658170" xfId="27029" xr:uid="{00000000-0005-0000-0000-000038770000}"/>
    <cellStyle name="style1492178658263" xfId="27027" xr:uid="{00000000-0005-0000-0000-000039770000}"/>
    <cellStyle name="style1492178658357" xfId="27030" xr:uid="{00000000-0005-0000-0000-00003A770000}"/>
    <cellStyle name="style1492178658467" xfId="27033" xr:uid="{00000000-0005-0000-0000-00003B770000}"/>
    <cellStyle name="style1492178658548" xfId="27034" xr:uid="{00000000-0005-0000-0000-00003C770000}"/>
    <cellStyle name="style1492178658658" xfId="27035" xr:uid="{00000000-0005-0000-0000-00003D770000}"/>
    <cellStyle name="style1492178658751" xfId="27036" xr:uid="{00000000-0005-0000-0000-00003E770000}"/>
    <cellStyle name="style1492178658845" xfId="27037" xr:uid="{00000000-0005-0000-0000-00003F770000}"/>
    <cellStyle name="style1492178658954" xfId="27043" xr:uid="{00000000-0005-0000-0000-000040770000}"/>
    <cellStyle name="style1492178659048" xfId="27038" xr:uid="{00000000-0005-0000-0000-000041770000}"/>
    <cellStyle name="style1492178659158" xfId="27044" xr:uid="{00000000-0005-0000-0000-000042770000}"/>
    <cellStyle name="style1492178659267" xfId="27049" xr:uid="{00000000-0005-0000-0000-000043770000}"/>
    <cellStyle name="style1492178659361" xfId="27050" xr:uid="{00000000-0005-0000-0000-000044770000}"/>
    <cellStyle name="style1492178659454" xfId="27039" xr:uid="{00000000-0005-0000-0000-000045770000}"/>
    <cellStyle name="style1492178659548" xfId="27040" xr:uid="{00000000-0005-0000-0000-000046770000}"/>
    <cellStyle name="style1492178659642" xfId="27041" xr:uid="{00000000-0005-0000-0000-000047770000}"/>
    <cellStyle name="style1492178659736" xfId="27042" xr:uid="{00000000-0005-0000-0000-000048770000}"/>
    <cellStyle name="style1492178659830" xfId="27045" xr:uid="{00000000-0005-0000-0000-000049770000}"/>
    <cellStyle name="style1492178659923" xfId="27046" xr:uid="{00000000-0005-0000-0000-00004A770000}"/>
    <cellStyle name="style1492178660017" xfId="27047" xr:uid="{00000000-0005-0000-0000-00004B770000}"/>
    <cellStyle name="style1492178660111" xfId="27048" xr:uid="{00000000-0005-0000-0000-00004C770000}"/>
    <cellStyle name="style1492178660220" xfId="27051" xr:uid="{00000000-0005-0000-0000-00004D770000}"/>
    <cellStyle name="style1492178660314" xfId="27052" xr:uid="{00000000-0005-0000-0000-00004E770000}"/>
    <cellStyle name="style1492178660392" xfId="27053" xr:uid="{00000000-0005-0000-0000-00004F770000}"/>
    <cellStyle name="style1492178660501" xfId="27054" xr:uid="{00000000-0005-0000-0000-000050770000}"/>
    <cellStyle name="style1492178660595" xfId="27055" xr:uid="{00000000-0005-0000-0000-000051770000}"/>
    <cellStyle name="style1492178660673" xfId="27056" xr:uid="{00000000-0005-0000-0000-000052770000}"/>
    <cellStyle name="style1492178660767" xfId="27057" xr:uid="{00000000-0005-0000-0000-000053770000}"/>
    <cellStyle name="style1492178660845" xfId="27058" xr:uid="{00000000-0005-0000-0000-000054770000}"/>
    <cellStyle name="style1492178660923" xfId="27059" xr:uid="{00000000-0005-0000-0000-000055770000}"/>
    <cellStyle name="style1492178661002" xfId="27060" xr:uid="{00000000-0005-0000-0000-000056770000}"/>
    <cellStyle name="style1492178661080" xfId="27061" xr:uid="{00000000-0005-0000-0000-000057770000}"/>
    <cellStyle name="style1492178661158" xfId="27062" xr:uid="{00000000-0005-0000-0000-000058770000}"/>
    <cellStyle name="style1492178661252" xfId="27063" xr:uid="{00000000-0005-0000-0000-000059770000}"/>
    <cellStyle name="style1492178661330" xfId="27064" xr:uid="{00000000-0005-0000-0000-00005A770000}"/>
    <cellStyle name="style1492178661408" xfId="27065" xr:uid="{00000000-0005-0000-0000-00005B770000}"/>
    <cellStyle name="style1492178661486" xfId="27066" xr:uid="{00000000-0005-0000-0000-00005C770000}"/>
    <cellStyle name="style1492178701680" xfId="28011" xr:uid="{00000000-0005-0000-0000-00005D770000}"/>
    <cellStyle name="style1492178701821" xfId="27068" xr:uid="{00000000-0005-0000-0000-00005E770000}"/>
    <cellStyle name="style1492178701946" xfId="27069" xr:uid="{00000000-0005-0000-0000-00005F770000}"/>
    <cellStyle name="style1492178702040" xfId="27067" xr:uid="{00000000-0005-0000-0000-000060770000}"/>
    <cellStyle name="style1492178702149" xfId="27070" xr:uid="{00000000-0005-0000-0000-000061770000}"/>
    <cellStyle name="style1492178702258" xfId="27071" xr:uid="{00000000-0005-0000-0000-000062770000}"/>
    <cellStyle name="style1492178702368" xfId="27072" xr:uid="{00000000-0005-0000-0000-000063770000}"/>
    <cellStyle name="style1492178702477" xfId="27073" xr:uid="{00000000-0005-0000-0000-000064770000}"/>
    <cellStyle name="style1492178702571" xfId="27074" xr:uid="{00000000-0005-0000-0000-000065770000}"/>
    <cellStyle name="style1492178702665" xfId="27076" xr:uid="{00000000-0005-0000-0000-000066770000}"/>
    <cellStyle name="style1492178702774" xfId="27077" xr:uid="{00000000-0005-0000-0000-000067770000}"/>
    <cellStyle name="style1492178702868" xfId="27079" xr:uid="{00000000-0005-0000-0000-000068770000}"/>
    <cellStyle name="style1492178702962" xfId="27080" xr:uid="{00000000-0005-0000-0000-000069770000}"/>
    <cellStyle name="style1492178703055" xfId="27075" xr:uid="{00000000-0005-0000-0000-00006A770000}"/>
    <cellStyle name="style1492178703149" xfId="27078" xr:uid="{00000000-0005-0000-0000-00006B770000}"/>
    <cellStyle name="style1492178703305" xfId="27081" xr:uid="{00000000-0005-0000-0000-00006C770000}"/>
    <cellStyle name="style1492178703415" xfId="28012" xr:uid="{00000000-0005-0000-0000-00006D770000}"/>
    <cellStyle name="style1492178703540" xfId="27083" xr:uid="{00000000-0005-0000-0000-00006E770000}"/>
    <cellStyle name="style1492178703649" xfId="27084" xr:uid="{00000000-0005-0000-0000-00006F770000}"/>
    <cellStyle name="style1492178703759" xfId="27082" xr:uid="{00000000-0005-0000-0000-000070770000}"/>
    <cellStyle name="style1492178744110" xfId="28013" xr:uid="{00000000-0005-0000-0000-000071770000}"/>
    <cellStyle name="style1492178744219" xfId="27086" xr:uid="{00000000-0005-0000-0000-000072770000}"/>
    <cellStyle name="style1492178744313" xfId="27087" xr:uid="{00000000-0005-0000-0000-000073770000}"/>
    <cellStyle name="style1492178744407" xfId="27085" xr:uid="{00000000-0005-0000-0000-000074770000}"/>
    <cellStyle name="style1492178744501" xfId="27088" xr:uid="{00000000-0005-0000-0000-000075770000}"/>
    <cellStyle name="style1492178744579" xfId="27089" xr:uid="{00000000-0005-0000-0000-000076770000}"/>
    <cellStyle name="style1492178744657" xfId="27094" xr:uid="{00000000-0005-0000-0000-000077770000}"/>
    <cellStyle name="style1492178744751" xfId="27095" xr:uid="{00000000-0005-0000-0000-000078770000}"/>
    <cellStyle name="style1492178744844" xfId="28014" xr:uid="{00000000-0005-0000-0000-000079770000}"/>
    <cellStyle name="style1492178744938" xfId="27091" xr:uid="{00000000-0005-0000-0000-00007A770000}"/>
    <cellStyle name="style1492178745032" xfId="27092" xr:uid="{00000000-0005-0000-0000-00007B770000}"/>
    <cellStyle name="style1492178745126" xfId="27090" xr:uid="{00000000-0005-0000-0000-00007C770000}"/>
    <cellStyle name="style1492178745219" xfId="27093" xr:uid="{00000000-0005-0000-0000-00007D770000}"/>
    <cellStyle name="style1492178745313" xfId="27096" xr:uid="{00000000-0005-0000-0000-00007E770000}"/>
    <cellStyle name="style1492178745407" xfId="27097" xr:uid="{00000000-0005-0000-0000-00007F770000}"/>
    <cellStyle name="style1492178745501" xfId="27098" xr:uid="{00000000-0005-0000-0000-000080770000}"/>
    <cellStyle name="style1492178745594" xfId="27099" xr:uid="{00000000-0005-0000-0000-000081770000}"/>
    <cellStyle name="style1492178745704" xfId="27100" xr:uid="{00000000-0005-0000-0000-000082770000}"/>
    <cellStyle name="style1492178745844" xfId="27106" xr:uid="{00000000-0005-0000-0000-000083770000}"/>
    <cellStyle name="style1492178745938" xfId="27112" xr:uid="{00000000-0005-0000-0000-000084770000}"/>
    <cellStyle name="style1492178746032" xfId="27101" xr:uid="{00000000-0005-0000-0000-000085770000}"/>
    <cellStyle name="style1492178746141" xfId="27107" xr:uid="{00000000-0005-0000-0000-000086770000}"/>
    <cellStyle name="style1492178746235" xfId="27113" xr:uid="{00000000-0005-0000-0000-000087770000}"/>
    <cellStyle name="style1492178746329" xfId="27102" xr:uid="{00000000-0005-0000-0000-000088770000}"/>
    <cellStyle name="style1492178746423" xfId="27103" xr:uid="{00000000-0005-0000-0000-000089770000}"/>
    <cellStyle name="style1492178746516" xfId="27104" xr:uid="{00000000-0005-0000-0000-00008A770000}"/>
    <cellStyle name="style1492178746595" xfId="27105" xr:uid="{00000000-0005-0000-0000-00008B770000}"/>
    <cellStyle name="style1492178746688" xfId="27108" xr:uid="{00000000-0005-0000-0000-00008C770000}"/>
    <cellStyle name="style1492178746782" xfId="27109" xr:uid="{00000000-0005-0000-0000-00008D770000}"/>
    <cellStyle name="style1492178746876" xfId="27110" xr:uid="{00000000-0005-0000-0000-00008E770000}"/>
    <cellStyle name="style1492178746970" xfId="27111" xr:uid="{00000000-0005-0000-0000-00008F770000}"/>
    <cellStyle name="style1492178747079" xfId="27114" xr:uid="{00000000-0005-0000-0000-000090770000}"/>
    <cellStyle name="style1492178747173" xfId="27115" xr:uid="{00000000-0005-0000-0000-000091770000}"/>
    <cellStyle name="style1492178747267" xfId="27116" xr:uid="{00000000-0005-0000-0000-000092770000}"/>
    <cellStyle name="style1492178747360" xfId="27117" xr:uid="{00000000-0005-0000-0000-000093770000}"/>
    <cellStyle name="style1492178787646" xfId="28015" xr:uid="{00000000-0005-0000-0000-000094770000}"/>
    <cellStyle name="style1492178787756" xfId="27119" xr:uid="{00000000-0005-0000-0000-000095770000}"/>
    <cellStyle name="style1492178787850" xfId="27120" xr:uid="{00000000-0005-0000-0000-000096770000}"/>
    <cellStyle name="style1492178787943" xfId="27118" xr:uid="{00000000-0005-0000-0000-000097770000}"/>
    <cellStyle name="style1492178788037" xfId="27121" xr:uid="{00000000-0005-0000-0000-000098770000}"/>
    <cellStyle name="style1492178788115" xfId="27122" xr:uid="{00000000-0005-0000-0000-000099770000}"/>
    <cellStyle name="style1492178788193" xfId="27127" xr:uid="{00000000-0005-0000-0000-00009A770000}"/>
    <cellStyle name="style1492178788287" xfId="27128" xr:uid="{00000000-0005-0000-0000-00009B770000}"/>
    <cellStyle name="style1492178788381" xfId="28016" xr:uid="{00000000-0005-0000-0000-00009C770000}"/>
    <cellStyle name="style1492178788475" xfId="27124" xr:uid="{00000000-0005-0000-0000-00009D770000}"/>
    <cellStyle name="style1492178788553" xfId="27125" xr:uid="{00000000-0005-0000-0000-00009E770000}"/>
    <cellStyle name="style1492178788647" xfId="27123" xr:uid="{00000000-0005-0000-0000-00009F770000}"/>
    <cellStyle name="style1492178788756" xfId="27126" xr:uid="{00000000-0005-0000-0000-0000A0770000}"/>
    <cellStyle name="style1492178788850" xfId="27129" xr:uid="{00000000-0005-0000-0000-0000A1770000}"/>
    <cellStyle name="style1492178788943" xfId="27130" xr:uid="{00000000-0005-0000-0000-0000A2770000}"/>
    <cellStyle name="style1492178789037" xfId="27131" xr:uid="{00000000-0005-0000-0000-0000A3770000}"/>
    <cellStyle name="style1492178789115" xfId="27132" xr:uid="{00000000-0005-0000-0000-0000A4770000}"/>
    <cellStyle name="style1492178789240" xfId="27133" xr:uid="{00000000-0005-0000-0000-0000A5770000}"/>
    <cellStyle name="style1492178789365" xfId="27139" xr:uid="{00000000-0005-0000-0000-0000A6770000}"/>
    <cellStyle name="style1492178789459" xfId="27145" xr:uid="{00000000-0005-0000-0000-0000A7770000}"/>
    <cellStyle name="style1492178789553" xfId="27134" xr:uid="{00000000-0005-0000-0000-0000A8770000}"/>
    <cellStyle name="style1492178789647" xfId="27140" xr:uid="{00000000-0005-0000-0000-0000A9770000}"/>
    <cellStyle name="style1492178789756" xfId="27146" xr:uid="{00000000-0005-0000-0000-0000AA770000}"/>
    <cellStyle name="style1492178789865" xfId="27135" xr:uid="{00000000-0005-0000-0000-0000AB770000}"/>
    <cellStyle name="style1492178789959" xfId="27136" xr:uid="{00000000-0005-0000-0000-0000AC770000}"/>
    <cellStyle name="style1492178790053" xfId="27137" xr:uid="{00000000-0005-0000-0000-0000AD770000}"/>
    <cellStyle name="style1492178790147" xfId="27138" xr:uid="{00000000-0005-0000-0000-0000AE770000}"/>
    <cellStyle name="style1492178790240" xfId="27141" xr:uid="{00000000-0005-0000-0000-0000AF770000}"/>
    <cellStyle name="style1492178790334" xfId="27142" xr:uid="{00000000-0005-0000-0000-0000B0770000}"/>
    <cellStyle name="style1492178790428" xfId="27143" xr:uid="{00000000-0005-0000-0000-0000B1770000}"/>
    <cellStyle name="style1492178790522" xfId="27144" xr:uid="{00000000-0005-0000-0000-0000B2770000}"/>
    <cellStyle name="style1492178790616" xfId="27147" xr:uid="{00000000-0005-0000-0000-0000B3770000}"/>
    <cellStyle name="style1492178790709" xfId="27148" xr:uid="{00000000-0005-0000-0000-0000B4770000}"/>
    <cellStyle name="style1492178790803" xfId="27149" xr:uid="{00000000-0005-0000-0000-0000B5770000}"/>
    <cellStyle name="style1492178790897" xfId="27150" xr:uid="{00000000-0005-0000-0000-0000B6770000}"/>
    <cellStyle name="style1493034454373" xfId="31850" xr:uid="{23DF5EA2-EB5A-43AF-9E7E-0EB31788DE77}"/>
    <cellStyle name="style1493034454467" xfId="31894" xr:uid="{BF06DB89-1888-48C9-9FE7-30FE663F1603}"/>
    <cellStyle name="style1493034454670" xfId="31853" xr:uid="{560EC87B-F43F-4F08-8DB9-3D331AAD51B9}"/>
    <cellStyle name="style1493034454873" xfId="31856" xr:uid="{3FA94607-BB10-4BAC-AD47-1CF139E7D9BB}"/>
    <cellStyle name="style1493034454951" xfId="31859" xr:uid="{4E0768C9-2644-4658-9741-AB657F36A5AE}"/>
    <cellStyle name="style1493034455060" xfId="31865" xr:uid="{09D652E5-09A8-43D1-A29A-42F7431480BB}"/>
    <cellStyle name="style1493034455217" xfId="31873" xr:uid="{8D2DC4A4-E96F-45FD-866D-E293F2DC6CC8}"/>
    <cellStyle name="style1493034455310" xfId="31860" xr:uid="{6D0DB2FB-DF12-44AF-B944-C6AF06E61E19}"/>
    <cellStyle name="style1493034455389" xfId="31866" xr:uid="{7A111D14-7925-48ED-A276-4BCD27D35D61}"/>
    <cellStyle name="style1493034455482" xfId="31874" xr:uid="{13A280B9-CA8C-413E-B646-DCAD4C91464C}"/>
    <cellStyle name="style1493034455560" xfId="31919" xr:uid="{90EFADE4-F8D3-4D02-AE72-3F0A706F39F2}"/>
    <cellStyle name="style1493034455670" xfId="31878" xr:uid="{9DA161EB-4CDB-4E93-B084-10198BE87C4D}"/>
    <cellStyle name="style1493034455764" xfId="31882" xr:uid="{B3439E4A-63D6-4376-A9C9-1F7302F09290}"/>
    <cellStyle name="style1493034456310" xfId="31896" xr:uid="{91C8C508-D5DA-4F1E-A57F-1AE7374B0604}"/>
    <cellStyle name="style1493034456482" xfId="31897" xr:uid="{F1A7497E-A658-472F-8D6B-CB80BFBDCAD0}"/>
    <cellStyle name="style1493034456623" xfId="31895" xr:uid="{D50E986C-E1D2-4794-BED2-6970EA8F98CF}"/>
    <cellStyle name="style1493034456748" xfId="31902" xr:uid="{FEE73AFF-6F5E-442B-BF3C-8DB943401D00}"/>
    <cellStyle name="style1493034456873" xfId="31903" xr:uid="{CDF725D0-9E5B-4378-B525-F38F247D1BD4}"/>
    <cellStyle name="style1493034457045" xfId="31904" xr:uid="{E09CC034-C377-42C5-B52C-BDEF10A90D4E}"/>
    <cellStyle name="style1493034457376" xfId="31908" xr:uid="{8E0A96FD-E308-4C01-8E36-339E9CB05B48}"/>
    <cellStyle name="style1493034457486" xfId="31909" xr:uid="{F04305AC-1549-45C6-81E2-784139354C1F}"/>
    <cellStyle name="style1493034457658" xfId="31910" xr:uid="{BDF774F7-1A16-43E0-8C1F-9293119A4F18}"/>
    <cellStyle name="style1493034457798" xfId="31911" xr:uid="{7A77B924-E3D2-4069-B070-0116A861F370}"/>
    <cellStyle name="style1493034458017" xfId="31920" xr:uid="{03293CA9-0A83-4639-B204-C1C0CCC2B982}"/>
    <cellStyle name="style1493034458142" xfId="31923" xr:uid="{A4AD027C-1873-4CE9-BDFC-9D9F5E136009}"/>
    <cellStyle name="style1493034504453" xfId="31851" xr:uid="{902AFA52-E9EE-43CA-AAD1-B24AAF230CCE}"/>
    <cellStyle name="style1493034504546" xfId="31883" xr:uid="{E042AED1-91F8-42D3-9D15-30937183375C}"/>
    <cellStyle name="style1493034504718" xfId="31854" xr:uid="{61CB1301-B466-418E-8AF2-9648B17FCD85}"/>
    <cellStyle name="style1493034504890" xfId="31857" xr:uid="{983D25A9-A618-482E-BA9A-4CFF6477589C}"/>
    <cellStyle name="style1493034504968" xfId="31861" xr:uid="{CC9A1764-35BF-4309-BDD0-450CB9317A6A}"/>
    <cellStyle name="style1493034505062" xfId="31867" xr:uid="{619999A2-4EFF-4ED3-A417-A6C1E82FC0AA}"/>
    <cellStyle name="style1493034505171" xfId="31871" xr:uid="{42C5A711-32CC-431A-A52A-62C0FD64451F}"/>
    <cellStyle name="style1493034505265" xfId="31862" xr:uid="{32618F5A-EA8B-4E76-A8F4-0D9ED1018B5B}"/>
    <cellStyle name="style1493034505343" xfId="31868" xr:uid="{2EB90AC5-F9F9-435E-8F52-38130AE7DBAB}"/>
    <cellStyle name="style1493034505437" xfId="31872" xr:uid="{12A91325-4405-4721-A206-2D334B62AFAC}"/>
    <cellStyle name="style1493034505515" xfId="31916" xr:uid="{E6381C41-A304-4A39-8830-A3EBED2CCEDC}"/>
    <cellStyle name="style1493034505593" xfId="31877" xr:uid="{63FD1246-FD7B-4498-AF38-01A92A7DD9AA}"/>
    <cellStyle name="style1493034505687" xfId="31880" xr:uid="{79DDBF70-2B40-4FAD-B1D2-3993E033FCC0}"/>
    <cellStyle name="style1493034505968" xfId="31885" xr:uid="{D975405B-B7FC-4A34-8264-B0BC0BA7702A}"/>
    <cellStyle name="style1493034506047" xfId="31886" xr:uid="{3EC0CF14-47B9-45D2-A7D8-FD7A39AB69D6}"/>
    <cellStyle name="style1493034506140" xfId="31884" xr:uid="{0AD47E9C-AD15-4610-A990-D4025BB0DE06}"/>
    <cellStyle name="style1493034506234" xfId="31887" xr:uid="{E4B20E9F-4E6A-492D-945F-A7BCAA555684}"/>
    <cellStyle name="style1493034506312" xfId="31888" xr:uid="{051BAF5B-DE7F-42F4-8B1A-78178CCA3444}"/>
    <cellStyle name="style1493034506406" xfId="31889" xr:uid="{B046A25E-29CD-4A5C-9157-E5A7E474ECFB}"/>
    <cellStyle name="style1493034506578" xfId="31890" xr:uid="{A5620FCA-15CC-410E-A701-34C29800E53C}"/>
    <cellStyle name="style1493034506656" xfId="31891" xr:uid="{277AEA2A-521C-4475-A687-59D4A3F5DBCE}"/>
    <cellStyle name="style1493034506750" xfId="31892" xr:uid="{117AD745-0617-4EB1-BB74-49F13BEFDDC4}"/>
    <cellStyle name="style1493034506843" xfId="31893" xr:uid="{A9415A2F-0B37-41ED-A4EB-17750E59DB7E}"/>
    <cellStyle name="style1493034506968" xfId="31917" xr:uid="{1063F2E7-5A2C-47C2-986A-6DDA8D1749C6}"/>
    <cellStyle name="style1493034507047" xfId="31918" xr:uid="{A6A6CBD9-68FB-499D-8A0D-C78322982022}"/>
    <cellStyle name="style1493034553546" xfId="31852" xr:uid="{654D74FB-2E89-4F6A-9007-3883BE99F915}"/>
    <cellStyle name="style1493034553624" xfId="31898" xr:uid="{05E1556A-89BB-4107-8DDB-8D7541718A62}"/>
    <cellStyle name="style1493034553811" xfId="31855" xr:uid="{54F4EC29-018E-4F4C-8E7C-A052719F66E1}"/>
    <cellStyle name="style1493034553983" xfId="31858" xr:uid="{9B0F6E88-5B36-4E6C-92E7-694AD2DC9517}"/>
    <cellStyle name="style1493034554061" xfId="31863" xr:uid="{7B776D02-6317-435B-899D-5F2BFBE3F338}"/>
    <cellStyle name="style1493034554155" xfId="31869" xr:uid="{EECA34B4-2CC8-4305-9AFF-7E09A01DEC02}"/>
    <cellStyle name="style1493034554280" xfId="31875" xr:uid="{304B0D8C-D4EC-401E-852A-8D9DEC196C6D}"/>
    <cellStyle name="style1493034554358" xfId="31864" xr:uid="{FB941A18-6ECF-4457-AFAF-C5EE50B21354}"/>
    <cellStyle name="style1493034554436" xfId="31870" xr:uid="{B6A99FA8-E725-446F-93DF-01CEFD36E1A2}"/>
    <cellStyle name="style1493034554530" xfId="31876" xr:uid="{B710BD09-E31A-4435-8F1B-922B2EBF4590}"/>
    <cellStyle name="style1493034554608" xfId="31921" xr:uid="{2AF74FF9-19D6-4684-BBDA-06BCD798AF18}"/>
    <cellStyle name="style1493034554702" xfId="31879" xr:uid="{E0DF1980-796A-4E84-856F-96EED8F550FE}"/>
    <cellStyle name="style1493034554796" xfId="31881" xr:uid="{C0AB0EB4-DFF6-4598-A1DA-F0BE48A54A68}"/>
    <cellStyle name="style1493034555061" xfId="31900" xr:uid="{A3C33F69-FC8B-4FA0-9AF1-D49F8B1AC52F}"/>
    <cellStyle name="style1493034555155" xfId="31901" xr:uid="{0DAA6D57-9790-4AEE-8BCC-4522114E0BC0}"/>
    <cellStyle name="style1493034555249" xfId="31899" xr:uid="{7F0C8C8A-D2CE-41D4-A309-992255FB6406}"/>
    <cellStyle name="style1493034555327" xfId="31905" xr:uid="{F370698E-3E20-4A2A-B76D-29375F7802C8}"/>
    <cellStyle name="style1493034555421" xfId="31906" xr:uid="{1C3CE45D-F2F0-4F3E-9CCB-F9A3FBE2FCBF}"/>
    <cellStyle name="style1493034555515" xfId="31907" xr:uid="{72D787A7-A86B-461E-AC4C-76F169A596CD}"/>
    <cellStyle name="style1493034555687" xfId="31912" xr:uid="{E598C58A-292A-4E76-A650-DED34999184C}"/>
    <cellStyle name="style1493034555765" xfId="31913" xr:uid="{F7CDABAB-3869-4B38-8492-FE90438DD265}"/>
    <cellStyle name="style1493034555859" xfId="31914" xr:uid="{FA7C2B19-2799-4CDC-9FC3-6D30C18519D1}"/>
    <cellStyle name="style1493034555952" xfId="31915" xr:uid="{734C1C23-DED2-486E-90A8-A5E9AABB2055}"/>
    <cellStyle name="style1493034556093" xfId="31922" xr:uid="{598EF18F-578A-4B19-A22D-366A60E9B198}"/>
    <cellStyle name="style1493034556155" xfId="31924" xr:uid="{920E83E0-034A-42ED-A357-4B9528B99C6C}"/>
    <cellStyle name="style1495038249129" xfId="35067" xr:uid="{31CA986F-5ABA-4D87-9B7F-3C1107CF0CD3}"/>
    <cellStyle name="style1495038249307" xfId="35100" xr:uid="{FBE07BD6-1819-4FA6-8100-FBE8987DB95A}"/>
    <cellStyle name="style1495038249619" xfId="35070" xr:uid="{01DFAE87-E44E-44AF-9DF1-33CF7C16534D}"/>
    <cellStyle name="style1495038249914" xfId="35073" xr:uid="{219A00AE-C958-483D-A5C6-524853CE5C87}"/>
    <cellStyle name="style1495038250022" xfId="35076" xr:uid="{4032B16A-A2C6-4BC5-999F-82CDF363EEC8}"/>
    <cellStyle name="style1495038250181" xfId="35082" xr:uid="{70F7DBFD-AE3B-4979-B5A3-C2D73E983057}"/>
    <cellStyle name="style1495038250390" xfId="35088" xr:uid="{E7E26553-2CAD-47D0-843C-52BBDD0A4CEB}"/>
    <cellStyle name="style1495038250604" xfId="35077" xr:uid="{0694065B-04F1-4E30-9C06-F913BF8B0D72}"/>
    <cellStyle name="style1495038250723" xfId="35083" xr:uid="{228C7D77-D6A4-4C84-AC15-EF8D91ADA3C8}"/>
    <cellStyle name="style1495038250882" xfId="35089" xr:uid="{18B8D1B0-C9FA-4762-BC48-9FC303E6DDBC}"/>
    <cellStyle name="style1495038251008" xfId="35133" xr:uid="{8E5B954C-1277-484F-BCDC-CB3EC07A4C6A}"/>
    <cellStyle name="style1495038251159" xfId="35090" xr:uid="{F4E6960C-7839-488F-A81E-D3E57D0B4C0C}"/>
    <cellStyle name="style1495038251366" xfId="35097" xr:uid="{DEAD6034-E096-49B6-AA04-3F0767F30E0E}"/>
    <cellStyle name="style1495038251816" xfId="35102" xr:uid="{181D7443-BA85-4FDD-AA3D-CC6C71FBD632}"/>
    <cellStyle name="style1495038251961" xfId="35103" xr:uid="{BA095D66-9A92-436E-9918-2107CA965C00}"/>
    <cellStyle name="style1495038252098" xfId="35101" xr:uid="{B4738E01-BCE1-4884-B6AA-250FB8CB02BB}"/>
    <cellStyle name="style1495038252234" xfId="35104" xr:uid="{02A36CF8-8D8F-4FDD-8007-642D4880BA0C}"/>
    <cellStyle name="style1495038252376" xfId="35105" xr:uid="{5158E8B9-0476-4C65-A92A-33ADFED9569C}"/>
    <cellStyle name="style1495038252580" xfId="35106" xr:uid="{BC4F9E91-EA80-48F3-AABE-B41F82D7DD75}"/>
    <cellStyle name="style1495038253025" xfId="35107" xr:uid="{6773190D-1188-4B67-A73E-17B118BC3DBA}"/>
    <cellStyle name="style1495038253125" xfId="35108" xr:uid="{7C350CF0-CDBE-430C-BA45-343FD84BD53B}"/>
    <cellStyle name="style1495038253272" xfId="35109" xr:uid="{1875E141-0E49-4E30-8346-B173D5DDE9B4}"/>
    <cellStyle name="style1495038253415" xfId="35110" xr:uid="{8EB9B790-767C-43CE-958B-65F65FA08F67}"/>
    <cellStyle name="style1495038253684" xfId="35134" xr:uid="{F2994B98-7001-445C-BAE0-F92530108EEC}"/>
    <cellStyle name="style1495038253820" xfId="35135" xr:uid="{7FE21789-E626-4FA8-9998-4CE4BE9025F5}"/>
    <cellStyle name="style1495038299343" xfId="35068" xr:uid="{EABC365C-36D5-4DFA-ABB9-E212DFADE103}"/>
    <cellStyle name="style1495038299466" xfId="35111" xr:uid="{1A8924EF-10F3-434D-BE68-A16398FC5EAD}"/>
    <cellStyle name="style1495038299695" xfId="35071" xr:uid="{CB0AAC60-BDF1-4F5C-9752-DEF29918FE8A}"/>
    <cellStyle name="style1495038299935" xfId="35074" xr:uid="{8F52B1F7-753D-49DA-BAF5-F12268952143}"/>
    <cellStyle name="style1495038300031" xfId="35078" xr:uid="{CA33D53A-5984-41AE-B5D5-26AAAB2A0E7C}"/>
    <cellStyle name="style1495038300153" xfId="35084" xr:uid="{616B464E-A8BA-4E2B-A7A0-974E70D80B80}"/>
    <cellStyle name="style1495038300302" xfId="35091" xr:uid="{7635EC38-0189-49B6-B9F4-25BE7D76265C}"/>
    <cellStyle name="style1495038300441" xfId="35079" xr:uid="{E6239048-6209-4513-AE22-C585A58D2793}"/>
    <cellStyle name="style1495038300536" xfId="35085" xr:uid="{FE638C44-563C-4DBB-98BB-D745E6980610}"/>
    <cellStyle name="style1495038300656" xfId="35092" xr:uid="{C28515D7-A34F-4ABA-B352-7DA73A687D4C}"/>
    <cellStyle name="style1495038300796" xfId="35136" xr:uid="{5F31E304-1D52-4B97-989A-D8AF636669CD}"/>
    <cellStyle name="style1495038300904" xfId="35095" xr:uid="{DE63AB01-95E1-4CEC-95A6-1498A2562CC4}"/>
    <cellStyle name="style1495038301052" xfId="35098" xr:uid="{151B465D-9F3A-49E5-8E85-99E02A6E3C19}"/>
    <cellStyle name="style1495038301426" xfId="35113" xr:uid="{3862C685-7C2D-4FED-BB57-DB916040459B}"/>
    <cellStyle name="style1495038301561" xfId="35114" xr:uid="{061A4402-5F3C-41C8-9A6E-A55A2546130D}"/>
    <cellStyle name="style1495038301674" xfId="35112" xr:uid="{65DD733F-0FB2-428C-B1E4-9D722F0B5D1D}"/>
    <cellStyle name="style1495038301806" xfId="35119" xr:uid="{EC04B8BF-8BE8-401B-BA25-EC9BF104D3D6}"/>
    <cellStyle name="style1495038301916" xfId="35120" xr:uid="{E1DF4CE0-D1C8-40A1-9608-A039AE416D69}"/>
    <cellStyle name="style1495038302024" xfId="35121" xr:uid="{8FC5BDB1-90E2-4D33-9893-0178A4C2F9F7}"/>
    <cellStyle name="style1495038302244" xfId="35125" xr:uid="{D48E9FED-8434-482E-A7FA-FB796A65353A}"/>
    <cellStyle name="style1495038302337" xfId="35126" xr:uid="{BE6CE96B-4A7F-4AF1-B422-070B132F1102}"/>
    <cellStyle name="style1495038302446" xfId="35127" xr:uid="{17CA245B-DDB4-4F95-8B0B-CCA077285DE4}"/>
    <cellStyle name="style1495038302570" xfId="35128" xr:uid="{86D97D86-B384-4C2C-9A4B-7C2F5AF7D493}"/>
    <cellStyle name="style1495038302751" xfId="35137" xr:uid="{230F54BC-3C52-4E8D-BE6B-8E9F367C027B}"/>
    <cellStyle name="style1495038302844" xfId="35140" xr:uid="{F48E2340-45F5-4021-AC62-3AB818FBDD3F}"/>
    <cellStyle name="style1495038353249" xfId="35069" xr:uid="{E63BAF92-87B6-4240-9B3F-1E4C4A2CC362}"/>
    <cellStyle name="style1495038353361" xfId="35115" xr:uid="{398DCD29-E031-417D-835D-7081FEFC5D65}"/>
    <cellStyle name="style1495038353578" xfId="35072" xr:uid="{E36CAE67-579B-4680-AB60-898E782C4771}"/>
    <cellStyle name="style1495038353799" xfId="35075" xr:uid="{892FF90A-656A-416E-BC53-8E12564A8732}"/>
    <cellStyle name="style1495038353894" xfId="35080" xr:uid="{E3F8F0AD-2121-4D20-9D29-D93AB26808B4}"/>
    <cellStyle name="style1495038354026" xfId="35086" xr:uid="{22BDEC99-E1CB-429A-A40C-E98750C9E8F0}"/>
    <cellStyle name="style1495038354169" xfId="35093" xr:uid="{84A40ABB-5E65-47C2-A251-EE9CFE4097AA}"/>
    <cellStyle name="style1495038354278" xfId="35081" xr:uid="{E912A307-F6FA-4218-A0DA-16281174BFC8}"/>
    <cellStyle name="style1495038354366" xfId="35087" xr:uid="{5D4F9B0A-A6A9-469A-BAC9-687A9812D2E9}"/>
    <cellStyle name="style1495038354485" xfId="35094" xr:uid="{B5AEDD7C-9102-438E-B077-53CCD5AD15A4}"/>
    <cellStyle name="style1495038354585" xfId="35138" xr:uid="{5459D7A2-662D-4668-AED2-63918A1D238A}"/>
    <cellStyle name="style1495038354688" xfId="35096" xr:uid="{D8DADC98-ECA0-4A67-870A-67325EFF6696}"/>
    <cellStyle name="style1495038354825" xfId="35099" xr:uid="{2C8DE5EB-3492-43FD-BF58-3A17847C97CB}"/>
    <cellStyle name="style1495038355178" xfId="35117" xr:uid="{E7002DB0-1CC5-4412-A230-86B9FD628794}"/>
    <cellStyle name="style1495038355305" xfId="35118" xr:uid="{3BFF066E-98E7-4D63-BE77-753035B21E7F}"/>
    <cellStyle name="style1495038355416" xfId="35116" xr:uid="{2D00F04B-D0B4-49E0-B39A-B8E3BF3A6C51}"/>
    <cellStyle name="style1495038355530" xfId="35122" xr:uid="{FCD5F42E-030B-492F-934F-1DC00313ACEB}"/>
    <cellStyle name="style1495038355641" xfId="35123" xr:uid="{7DFAFB80-ADA7-48D3-BB2A-840876B6FF73}"/>
    <cellStyle name="style1495038355747" xfId="35124" xr:uid="{54F064C1-7501-4736-98D9-0DFCB709E0D8}"/>
    <cellStyle name="style1495038355980" xfId="35129" xr:uid="{74988C40-28C4-409A-84F3-849261594B14}"/>
    <cellStyle name="style1495038356095" xfId="35130" xr:uid="{8A209495-23F3-4E7A-8ABC-BD5667AD77A7}"/>
    <cellStyle name="style1495038356205" xfId="35131" xr:uid="{25DE0105-BA0E-435E-8730-1192D9F1B43C}"/>
    <cellStyle name="style1495038356315" xfId="35132" xr:uid="{397DE0DB-0040-4F07-8EA6-8E817725F0B9}"/>
    <cellStyle name="style1495038356505" xfId="35139" xr:uid="{5D13959C-0F89-4FC4-B60A-B48DE29EC571}"/>
    <cellStyle name="style1495038356625" xfId="35141" xr:uid="{96F5240C-D043-447E-B9F9-941E405D4D35}"/>
    <cellStyle name="style1495457269326" xfId="30994" xr:uid="{00000000-0005-0000-0000-0000B7770000}"/>
    <cellStyle name="style1495457269531" xfId="30995" xr:uid="{00000000-0005-0000-0000-0000B8770000}"/>
    <cellStyle name="style1495457269706" xfId="30919" xr:uid="{00000000-0005-0000-0000-0000B9770000}"/>
    <cellStyle name="style1495457269868" xfId="30952" xr:uid="{00000000-0005-0000-0000-0000BA770000}"/>
    <cellStyle name="style1495457270021" xfId="30996" xr:uid="{00000000-0005-0000-0000-0000BB770000}"/>
    <cellStyle name="style1495457270199" xfId="30922" xr:uid="{00000000-0005-0000-0000-0000BC770000}"/>
    <cellStyle name="style1495457270372" xfId="30997" xr:uid="{00000000-0005-0000-0000-0000BD770000}"/>
    <cellStyle name="style1495457270593" xfId="30925" xr:uid="{00000000-0005-0000-0000-0000BE770000}"/>
    <cellStyle name="style1495457270715" xfId="30928" xr:uid="{00000000-0005-0000-0000-0000BF770000}"/>
    <cellStyle name="style1495457270973" xfId="30934" xr:uid="{00000000-0005-0000-0000-0000C0770000}"/>
    <cellStyle name="style1495457271220" xfId="30940" xr:uid="{00000000-0005-0000-0000-0000C1770000}"/>
    <cellStyle name="style1495457271382" xfId="30929" xr:uid="{00000000-0005-0000-0000-0000C2770000}"/>
    <cellStyle name="style1495457271504" xfId="30935" xr:uid="{00000000-0005-0000-0000-0000C3770000}"/>
    <cellStyle name="style1495457271673" xfId="30941" xr:uid="{00000000-0005-0000-0000-0000C4770000}"/>
    <cellStyle name="style1495457271799" xfId="30985" xr:uid="{00000000-0005-0000-0000-0000C5770000}"/>
    <cellStyle name="style1495457271952" xfId="30944" xr:uid="{00000000-0005-0000-0000-0000C6770000}"/>
    <cellStyle name="style1495457272116" xfId="30949" xr:uid="{00000000-0005-0000-0000-0000C7770000}"/>
    <cellStyle name="style1495457272275" xfId="30998" xr:uid="{00000000-0005-0000-0000-0000C8770000}"/>
    <cellStyle name="style1495457272438" xfId="30999" xr:uid="{00000000-0005-0000-0000-0000C9770000}"/>
    <cellStyle name="style1495457272597" xfId="30954" xr:uid="{00000000-0005-0000-0000-0000CA770000}"/>
    <cellStyle name="style1495457272740" xfId="30955" xr:uid="{00000000-0005-0000-0000-0000CB770000}"/>
    <cellStyle name="style1495457272893" xfId="30953" xr:uid="{00000000-0005-0000-0000-0000CC770000}"/>
    <cellStyle name="style1495457273052" xfId="30956" xr:uid="{00000000-0005-0000-0000-0000CD770000}"/>
    <cellStyle name="style1495457273209" xfId="30957" xr:uid="{00000000-0005-0000-0000-0000CE770000}"/>
    <cellStyle name="style1495457273368" xfId="30958" xr:uid="{00000000-0005-0000-0000-0000CF770000}"/>
    <cellStyle name="style1495457273542" xfId="31000" xr:uid="{00000000-0005-0000-0000-0000D0770000}"/>
    <cellStyle name="style1495457273705" xfId="30959" xr:uid="{00000000-0005-0000-0000-0000D1770000}"/>
    <cellStyle name="style1495457273817" xfId="30960" xr:uid="{00000000-0005-0000-0000-0000D2770000}"/>
    <cellStyle name="style1495457273970" xfId="30961" xr:uid="{00000000-0005-0000-0000-0000D3770000}"/>
    <cellStyle name="style1495457274130" xfId="30962" xr:uid="{00000000-0005-0000-0000-0000D4770000}"/>
    <cellStyle name="style1495457274389" xfId="30986" xr:uid="{00000000-0005-0000-0000-0000D5770000}"/>
    <cellStyle name="style1495457274505" xfId="30987" xr:uid="{00000000-0005-0000-0000-0000D6770000}"/>
    <cellStyle name="style1495457322305" xfId="31001" xr:uid="{00000000-0005-0000-0000-0000D7770000}"/>
    <cellStyle name="style1495457322449" xfId="31002" xr:uid="{00000000-0005-0000-0000-0000D8770000}"/>
    <cellStyle name="style1495457322580" xfId="30920" xr:uid="{00000000-0005-0000-0000-0000D9770000}"/>
    <cellStyle name="style1495457322700" xfId="30963" xr:uid="{00000000-0005-0000-0000-0000DA770000}"/>
    <cellStyle name="style1495457322840" xfId="31003" xr:uid="{00000000-0005-0000-0000-0000DB770000}"/>
    <cellStyle name="style1495457322943" xfId="30923" xr:uid="{00000000-0005-0000-0000-0000DC770000}"/>
    <cellStyle name="style1495457323041" xfId="31004" xr:uid="{00000000-0005-0000-0000-0000DD770000}"/>
    <cellStyle name="style1495457323158" xfId="30926" xr:uid="{00000000-0005-0000-0000-0000DE770000}"/>
    <cellStyle name="style1495457323240" xfId="30930" xr:uid="{00000000-0005-0000-0000-0000DF770000}"/>
    <cellStyle name="style1495457323371" xfId="30936" xr:uid="{00000000-0005-0000-0000-0000E0770000}"/>
    <cellStyle name="style1495457323505" xfId="30942" xr:uid="{00000000-0005-0000-0000-0000E1770000}"/>
    <cellStyle name="style1495457323608" xfId="30931" xr:uid="{00000000-0005-0000-0000-0000E2770000}"/>
    <cellStyle name="style1495457323700" xfId="30937" xr:uid="{00000000-0005-0000-0000-0000E3770000}"/>
    <cellStyle name="style1495457323816" xfId="30943" xr:uid="{00000000-0005-0000-0000-0000E4770000}"/>
    <cellStyle name="style1495457323977" xfId="30988" xr:uid="{00000000-0005-0000-0000-0000E5770000}"/>
    <cellStyle name="style1495457324089" xfId="30945" xr:uid="{00000000-0005-0000-0000-0000E6770000}"/>
    <cellStyle name="style1495457324217" xfId="30951" xr:uid="{00000000-0005-0000-0000-0000E7770000}"/>
    <cellStyle name="style1495457324339" xfId="31005" xr:uid="{00000000-0005-0000-0000-0000E8770000}"/>
    <cellStyle name="style1495457324470" xfId="31006" xr:uid="{00000000-0005-0000-0000-0000E9770000}"/>
    <cellStyle name="style1495457324601" xfId="30965" xr:uid="{00000000-0005-0000-0000-0000EA770000}"/>
    <cellStyle name="style1495457324712" xfId="30966" xr:uid="{00000000-0005-0000-0000-0000EB770000}"/>
    <cellStyle name="style1495457324820" xfId="30964" xr:uid="{00000000-0005-0000-0000-0000EC770000}"/>
    <cellStyle name="style1495457324926" xfId="30967" xr:uid="{00000000-0005-0000-0000-0000ED770000}"/>
    <cellStyle name="style1495457325025" xfId="30968" xr:uid="{00000000-0005-0000-0000-0000EE770000}"/>
    <cellStyle name="style1495457325125" xfId="30969" xr:uid="{00000000-0005-0000-0000-0000EF770000}"/>
    <cellStyle name="style1495457325224" xfId="31007" xr:uid="{00000000-0005-0000-0000-0000F0770000}"/>
    <cellStyle name="style1495457325332" xfId="30970" xr:uid="{00000000-0005-0000-0000-0000F1770000}"/>
    <cellStyle name="style1495457325432" xfId="30971" xr:uid="{00000000-0005-0000-0000-0000F2770000}"/>
    <cellStyle name="style1495457325535" xfId="30972" xr:uid="{00000000-0005-0000-0000-0000F3770000}"/>
    <cellStyle name="style1495457325633" xfId="30973" xr:uid="{00000000-0005-0000-0000-0000F4770000}"/>
    <cellStyle name="style1495457325800" xfId="30989" xr:uid="{00000000-0005-0000-0000-0000F5770000}"/>
    <cellStyle name="style1495457325895" xfId="30990" xr:uid="{00000000-0005-0000-0000-0000F6770000}"/>
    <cellStyle name="style1495457368891" xfId="31008" xr:uid="{00000000-0005-0000-0000-0000F7770000}"/>
    <cellStyle name="style1495457369032" xfId="31009" xr:uid="{00000000-0005-0000-0000-0000F8770000}"/>
    <cellStyle name="style1495457369155" xfId="30921" xr:uid="{00000000-0005-0000-0000-0000F9770000}"/>
    <cellStyle name="style1495457369258" xfId="30974" xr:uid="{00000000-0005-0000-0000-0000FA770000}"/>
    <cellStyle name="style1495457369362" xfId="31010" xr:uid="{00000000-0005-0000-0000-0000FB770000}"/>
    <cellStyle name="style1495457369462" xfId="30924" xr:uid="{00000000-0005-0000-0000-0000FC770000}"/>
    <cellStyle name="style1495457369559" xfId="31011" xr:uid="{00000000-0005-0000-0000-0000FD770000}"/>
    <cellStyle name="style1495457369655" xfId="30927" xr:uid="{00000000-0005-0000-0000-0000FE770000}"/>
    <cellStyle name="style1495457369736" xfId="30932" xr:uid="{00000000-0005-0000-0000-0000FF770000}"/>
    <cellStyle name="style1495457369853" xfId="30938" xr:uid="{00000000-0005-0000-0000-000000780000}"/>
    <cellStyle name="style1495457369995" xfId="30946" xr:uid="{00000000-0005-0000-0000-000001780000}"/>
    <cellStyle name="style1495457370092" xfId="30933" xr:uid="{00000000-0005-0000-0000-000002780000}"/>
    <cellStyle name="style1495457370173" xfId="30939" xr:uid="{00000000-0005-0000-0000-000003780000}"/>
    <cellStyle name="style1495457370273" xfId="30947" xr:uid="{00000000-0005-0000-0000-000004780000}"/>
    <cellStyle name="style1495457370358" xfId="30991" xr:uid="{00000000-0005-0000-0000-000005780000}"/>
    <cellStyle name="style1495457370491" xfId="30948" xr:uid="{00000000-0005-0000-0000-000006780000}"/>
    <cellStyle name="style1495457370637" xfId="30950" xr:uid="{00000000-0005-0000-0000-000007780000}"/>
    <cellStyle name="style1495457370757" xfId="31012" xr:uid="{00000000-0005-0000-0000-000008780000}"/>
    <cellStyle name="style1495457370892" xfId="31013" xr:uid="{00000000-0005-0000-0000-000009780000}"/>
    <cellStyle name="style1495457371019" xfId="30976" xr:uid="{00000000-0005-0000-0000-00000A780000}"/>
    <cellStyle name="style1495457371146" xfId="30977" xr:uid="{00000000-0005-0000-0000-00000B780000}"/>
    <cellStyle name="style1495457371251" xfId="30975" xr:uid="{00000000-0005-0000-0000-00000C780000}"/>
    <cellStyle name="style1495457371349" xfId="30978" xr:uid="{00000000-0005-0000-0000-00000D780000}"/>
    <cellStyle name="style1495457371453" xfId="30979" xr:uid="{00000000-0005-0000-0000-00000E780000}"/>
    <cellStyle name="style1495457371553" xfId="30980" xr:uid="{00000000-0005-0000-0000-00000F780000}"/>
    <cellStyle name="style1495457371652" xfId="31014" xr:uid="{00000000-0005-0000-0000-000010780000}"/>
    <cellStyle name="style1495457371748" xfId="30981" xr:uid="{00000000-0005-0000-0000-000011780000}"/>
    <cellStyle name="style1495457371831" xfId="30982" xr:uid="{00000000-0005-0000-0000-000012780000}"/>
    <cellStyle name="style1495457371926" xfId="30983" xr:uid="{00000000-0005-0000-0000-000013780000}"/>
    <cellStyle name="style1495457372025" xfId="30984" xr:uid="{00000000-0005-0000-0000-000014780000}"/>
    <cellStyle name="style1495457372197" xfId="30992" xr:uid="{00000000-0005-0000-0000-000015780000}"/>
    <cellStyle name="style1495457372308" xfId="30993" xr:uid="{00000000-0005-0000-0000-000016780000}"/>
    <cellStyle name="style1495457423737" xfId="30647" xr:uid="{00000000-0005-0000-0000-000017780000}"/>
    <cellStyle name="style1495457423843" xfId="30648" xr:uid="{00000000-0005-0000-0000-000018780000}"/>
    <cellStyle name="style1495457423938" xfId="30653" xr:uid="{00000000-0005-0000-0000-000019780000}"/>
    <cellStyle name="style1495457424052" xfId="30654" xr:uid="{00000000-0005-0000-0000-00001A780000}"/>
    <cellStyle name="style1495457424165" xfId="31015" xr:uid="{00000000-0005-0000-0000-00001B780000}"/>
    <cellStyle name="style1495457424266" xfId="30650" xr:uid="{00000000-0005-0000-0000-00001C780000}"/>
    <cellStyle name="style1495457424362" xfId="30651" xr:uid="{00000000-0005-0000-0000-00001D780000}"/>
    <cellStyle name="style1495457424474" xfId="30649" xr:uid="{00000000-0005-0000-0000-00001E780000}"/>
    <cellStyle name="style1495457424573" xfId="30652" xr:uid="{00000000-0005-0000-0000-00001F780000}"/>
    <cellStyle name="style1495457424670" xfId="30655" xr:uid="{00000000-0005-0000-0000-000020780000}"/>
    <cellStyle name="style1495457424794" xfId="30656" xr:uid="{00000000-0005-0000-0000-000021780000}"/>
    <cellStyle name="style1495457424892" xfId="30657" xr:uid="{00000000-0005-0000-0000-000022780000}"/>
    <cellStyle name="style1495457425007" xfId="30658" xr:uid="{00000000-0005-0000-0000-000023780000}"/>
    <cellStyle name="style1495457425105" xfId="30659" xr:uid="{00000000-0005-0000-0000-000024780000}"/>
    <cellStyle name="style1495457425228" xfId="30665" xr:uid="{00000000-0005-0000-0000-000025780000}"/>
    <cellStyle name="style1495457425394" xfId="30660" xr:uid="{00000000-0005-0000-0000-000026780000}"/>
    <cellStyle name="style1495457425514" xfId="30666" xr:uid="{00000000-0005-0000-0000-000027780000}"/>
    <cellStyle name="style1495457425630" xfId="30671" xr:uid="{00000000-0005-0000-0000-000028780000}"/>
    <cellStyle name="style1495457425743" xfId="30672" xr:uid="{00000000-0005-0000-0000-000029780000}"/>
    <cellStyle name="style1495457425867" xfId="30661" xr:uid="{00000000-0005-0000-0000-00002A780000}"/>
    <cellStyle name="style1495457425985" xfId="30662" xr:uid="{00000000-0005-0000-0000-00002B780000}"/>
    <cellStyle name="style1495457426107" xfId="30663" xr:uid="{00000000-0005-0000-0000-00002C780000}"/>
    <cellStyle name="style1495457426224" xfId="30664" xr:uid="{00000000-0005-0000-0000-00002D780000}"/>
    <cellStyle name="style1495457426347" xfId="30667" xr:uid="{00000000-0005-0000-0000-00002E780000}"/>
    <cellStyle name="style1495457426465" xfId="30668" xr:uid="{00000000-0005-0000-0000-00002F780000}"/>
    <cellStyle name="style1495457426579" xfId="30669" xr:uid="{00000000-0005-0000-0000-000030780000}"/>
    <cellStyle name="style1495457426695" xfId="30670" xr:uid="{00000000-0005-0000-0000-000031780000}"/>
    <cellStyle name="style1495457426826" xfId="30673" xr:uid="{00000000-0005-0000-0000-000032780000}"/>
    <cellStyle name="style1495457426940" xfId="30674" xr:uid="{00000000-0005-0000-0000-000033780000}"/>
    <cellStyle name="style1495457427053" xfId="30675" xr:uid="{00000000-0005-0000-0000-000034780000}"/>
    <cellStyle name="style1495457427168" xfId="30676" xr:uid="{00000000-0005-0000-0000-000035780000}"/>
    <cellStyle name="style1495457476351" xfId="30677" xr:uid="{00000000-0005-0000-0000-000036780000}"/>
    <cellStyle name="style1495457476456" xfId="30678" xr:uid="{00000000-0005-0000-0000-000037780000}"/>
    <cellStyle name="style1495457476552" xfId="30683" xr:uid="{00000000-0005-0000-0000-000038780000}"/>
    <cellStyle name="style1495457476650" xfId="30684" xr:uid="{00000000-0005-0000-0000-000039780000}"/>
    <cellStyle name="style1495457476748" xfId="31016" xr:uid="{00000000-0005-0000-0000-00003A780000}"/>
    <cellStyle name="style1495457476847" xfId="30680" xr:uid="{00000000-0005-0000-0000-00003B780000}"/>
    <cellStyle name="style1495457476943" xfId="30681" xr:uid="{00000000-0005-0000-0000-00003C780000}"/>
    <cellStyle name="style1495457477039" xfId="30679" xr:uid="{00000000-0005-0000-0000-00003D780000}"/>
    <cellStyle name="style1495457477139" xfId="30682" xr:uid="{00000000-0005-0000-0000-00003E780000}"/>
    <cellStyle name="style1495457477241" xfId="30685" xr:uid="{00000000-0005-0000-0000-00003F780000}"/>
    <cellStyle name="style1495457477337" xfId="30686" xr:uid="{00000000-0005-0000-0000-000040780000}"/>
    <cellStyle name="style1495457477441" xfId="30687" xr:uid="{00000000-0005-0000-0000-000041780000}"/>
    <cellStyle name="style1495457477541" xfId="30688" xr:uid="{00000000-0005-0000-0000-000042780000}"/>
    <cellStyle name="style1495457477638" xfId="30689" xr:uid="{00000000-0005-0000-0000-000043780000}"/>
    <cellStyle name="style1495457477750" xfId="30695" xr:uid="{00000000-0005-0000-0000-000044780000}"/>
    <cellStyle name="style1495457477852" xfId="30690" xr:uid="{00000000-0005-0000-0000-000045780000}"/>
    <cellStyle name="style1495457477997" xfId="30696" xr:uid="{00000000-0005-0000-0000-000046780000}"/>
    <cellStyle name="style1495457478110" xfId="30701" xr:uid="{00000000-0005-0000-0000-000047780000}"/>
    <cellStyle name="style1495457478208" xfId="30702" xr:uid="{00000000-0005-0000-0000-000048780000}"/>
    <cellStyle name="style1495457478304" xfId="30691" xr:uid="{00000000-0005-0000-0000-000049780000}"/>
    <cellStyle name="style1495457478399" xfId="30692" xr:uid="{00000000-0005-0000-0000-00004A780000}"/>
    <cellStyle name="style1495457478495" xfId="30693" xr:uid="{00000000-0005-0000-0000-00004B780000}"/>
    <cellStyle name="style1495457478594" xfId="30694" xr:uid="{00000000-0005-0000-0000-00004C780000}"/>
    <cellStyle name="style1495457478691" xfId="30697" xr:uid="{00000000-0005-0000-0000-00004D780000}"/>
    <cellStyle name="style1495457478786" xfId="30698" xr:uid="{00000000-0005-0000-0000-00004E780000}"/>
    <cellStyle name="style1495457478884" xfId="30699" xr:uid="{00000000-0005-0000-0000-00004F780000}"/>
    <cellStyle name="style1495457478993" xfId="30700" xr:uid="{00000000-0005-0000-0000-000050780000}"/>
    <cellStyle name="style1495457479143" xfId="30703" xr:uid="{00000000-0005-0000-0000-000051780000}"/>
    <cellStyle name="style1495457479238" xfId="30704" xr:uid="{00000000-0005-0000-0000-000052780000}"/>
    <cellStyle name="style1495457479336" xfId="30705" xr:uid="{00000000-0005-0000-0000-000053780000}"/>
    <cellStyle name="style1495457479436" xfId="30706" xr:uid="{00000000-0005-0000-0000-000054780000}"/>
    <cellStyle name="style1495457479552" xfId="30707" xr:uid="{00000000-0005-0000-0000-000055780000}"/>
    <cellStyle name="style1495457479634" xfId="30708" xr:uid="{00000000-0005-0000-0000-000056780000}"/>
    <cellStyle name="style1495457479715" xfId="30709" xr:uid="{00000000-0005-0000-0000-000057780000}"/>
    <cellStyle name="style1495457479797" xfId="30710" xr:uid="{00000000-0005-0000-0000-000058780000}"/>
    <cellStyle name="style1495457479876" xfId="30711" xr:uid="{00000000-0005-0000-0000-000059780000}"/>
    <cellStyle name="style1495457479954" xfId="30712" xr:uid="{00000000-0005-0000-0000-00005A780000}"/>
    <cellStyle name="style1495457480035" xfId="30713" xr:uid="{00000000-0005-0000-0000-00005B780000}"/>
    <cellStyle name="style1495457480118" xfId="30714" xr:uid="{00000000-0005-0000-0000-00005C780000}"/>
    <cellStyle name="style1495457480270" xfId="30715" xr:uid="{00000000-0005-0000-0000-00005D780000}"/>
    <cellStyle name="style1495457480349" xfId="30716" xr:uid="{00000000-0005-0000-0000-00005E780000}"/>
    <cellStyle name="style1495457480430" xfId="30717" xr:uid="{00000000-0005-0000-0000-00005F780000}"/>
    <cellStyle name="style1495457480517" xfId="30718" xr:uid="{00000000-0005-0000-0000-000060780000}"/>
    <cellStyle name="style1495457520757" xfId="30719" xr:uid="{00000000-0005-0000-0000-000061780000}"/>
    <cellStyle name="style1495457520869" xfId="30720" xr:uid="{00000000-0005-0000-0000-000062780000}"/>
    <cellStyle name="style1495457520965" xfId="30725" xr:uid="{00000000-0005-0000-0000-000063780000}"/>
    <cellStyle name="style1495457521063" xfId="30726" xr:uid="{00000000-0005-0000-0000-000064780000}"/>
    <cellStyle name="style1495457521159" xfId="31017" xr:uid="{00000000-0005-0000-0000-000065780000}"/>
    <cellStyle name="style1495457521255" xfId="30722" xr:uid="{00000000-0005-0000-0000-000066780000}"/>
    <cellStyle name="style1495457521367" xfId="30723" xr:uid="{00000000-0005-0000-0000-000067780000}"/>
    <cellStyle name="style1495457521463" xfId="30721" xr:uid="{00000000-0005-0000-0000-000068780000}"/>
    <cellStyle name="style1495457521567" xfId="30724" xr:uid="{00000000-0005-0000-0000-000069780000}"/>
    <cellStyle name="style1495457521664" xfId="30727" xr:uid="{00000000-0005-0000-0000-00006A780000}"/>
    <cellStyle name="style1495457521772" xfId="30728" xr:uid="{00000000-0005-0000-0000-00006B780000}"/>
    <cellStyle name="style1495457521869" xfId="30729" xr:uid="{00000000-0005-0000-0000-00006C780000}"/>
    <cellStyle name="style1495457521967" xfId="30730" xr:uid="{00000000-0005-0000-0000-00006D780000}"/>
    <cellStyle name="style1495457522066" xfId="30731" xr:uid="{00000000-0005-0000-0000-00006E780000}"/>
    <cellStyle name="style1495457522170" xfId="30737" xr:uid="{00000000-0005-0000-0000-00006F780000}"/>
    <cellStyle name="style1495457522276" xfId="30732" xr:uid="{00000000-0005-0000-0000-000070780000}"/>
    <cellStyle name="style1495457522409" xfId="30738" xr:uid="{00000000-0005-0000-0000-000071780000}"/>
    <cellStyle name="style1495457522515" xfId="30743" xr:uid="{00000000-0005-0000-0000-000072780000}"/>
    <cellStyle name="style1495457522612" xfId="30744" xr:uid="{00000000-0005-0000-0000-000073780000}"/>
    <cellStyle name="style1495457522709" xfId="30733" xr:uid="{00000000-0005-0000-0000-000074780000}"/>
    <cellStyle name="style1495457522807" xfId="30734" xr:uid="{00000000-0005-0000-0000-000075780000}"/>
    <cellStyle name="style1495457522903" xfId="30735" xr:uid="{00000000-0005-0000-0000-000076780000}"/>
    <cellStyle name="style1495457523000" xfId="30736" xr:uid="{00000000-0005-0000-0000-000077780000}"/>
    <cellStyle name="style1495457523099" xfId="30739" xr:uid="{00000000-0005-0000-0000-000078780000}"/>
    <cellStyle name="style1495457523198" xfId="30740" xr:uid="{00000000-0005-0000-0000-000079780000}"/>
    <cellStyle name="style1495457523294" xfId="30741" xr:uid="{00000000-0005-0000-0000-00007A780000}"/>
    <cellStyle name="style1495457523390" xfId="30742" xr:uid="{00000000-0005-0000-0000-00007B780000}"/>
    <cellStyle name="style1495457523504" xfId="30745" xr:uid="{00000000-0005-0000-0000-00007C780000}"/>
    <cellStyle name="style1495457523621" xfId="30746" xr:uid="{00000000-0005-0000-0000-00007D780000}"/>
    <cellStyle name="style1495457523717" xfId="30747" xr:uid="{00000000-0005-0000-0000-00007E780000}"/>
    <cellStyle name="style1495457523816" xfId="30748" xr:uid="{00000000-0005-0000-0000-00007F780000}"/>
    <cellStyle name="style1495457564142" xfId="30749" xr:uid="{00000000-0005-0000-0000-000080780000}"/>
    <cellStyle name="style1495457564247" xfId="30750" xr:uid="{00000000-0005-0000-0000-000081780000}"/>
    <cellStyle name="style1495457564345" xfId="30755" xr:uid="{00000000-0005-0000-0000-000082780000}"/>
    <cellStyle name="style1495457564442" xfId="30756" xr:uid="{00000000-0005-0000-0000-000083780000}"/>
    <cellStyle name="style1495457564538" xfId="31018" xr:uid="{00000000-0005-0000-0000-000084780000}"/>
    <cellStyle name="style1495457564631" xfId="30752" xr:uid="{00000000-0005-0000-0000-000085780000}"/>
    <cellStyle name="style1495457564730" xfId="30753" xr:uid="{00000000-0005-0000-0000-000086780000}"/>
    <cellStyle name="style1495457564839" xfId="30751" xr:uid="{00000000-0005-0000-0000-000087780000}"/>
    <cellStyle name="style1495457564943" xfId="30754" xr:uid="{00000000-0005-0000-0000-000088780000}"/>
    <cellStyle name="style1495457565039" xfId="30757" xr:uid="{00000000-0005-0000-0000-000089780000}"/>
    <cellStyle name="style1495457565134" xfId="30758" xr:uid="{00000000-0005-0000-0000-00008A780000}"/>
    <cellStyle name="style1495457565243" xfId="30759" xr:uid="{00000000-0005-0000-0000-00008B780000}"/>
    <cellStyle name="style1495457565342" xfId="30760" xr:uid="{00000000-0005-0000-0000-00008C780000}"/>
    <cellStyle name="style1495457565439" xfId="30761" xr:uid="{00000000-0005-0000-0000-00008D780000}"/>
    <cellStyle name="style1495457565545" xfId="30767" xr:uid="{00000000-0005-0000-0000-00008E780000}"/>
    <cellStyle name="style1495457565645" xfId="30762" xr:uid="{00000000-0005-0000-0000-00008F780000}"/>
    <cellStyle name="style1495457565782" xfId="30768" xr:uid="{00000000-0005-0000-0000-000090780000}"/>
    <cellStyle name="style1495457565901" xfId="30773" xr:uid="{00000000-0005-0000-0000-000091780000}"/>
    <cellStyle name="style1495457565997" xfId="30774" xr:uid="{00000000-0005-0000-0000-000092780000}"/>
    <cellStyle name="style1495457566094" xfId="30763" xr:uid="{00000000-0005-0000-0000-000093780000}"/>
    <cellStyle name="style1495457566193" xfId="30764" xr:uid="{00000000-0005-0000-0000-000094780000}"/>
    <cellStyle name="style1495457566299" xfId="30765" xr:uid="{00000000-0005-0000-0000-000095780000}"/>
    <cellStyle name="style1495457566402" xfId="30766" xr:uid="{00000000-0005-0000-0000-000096780000}"/>
    <cellStyle name="style1495457566498" xfId="30769" xr:uid="{00000000-0005-0000-0000-000097780000}"/>
    <cellStyle name="style1495457566599" xfId="30770" xr:uid="{00000000-0005-0000-0000-000098780000}"/>
    <cellStyle name="style1495457566693" xfId="30771" xr:uid="{00000000-0005-0000-0000-000099780000}"/>
    <cellStyle name="style1495457566790" xfId="30772" xr:uid="{00000000-0005-0000-0000-00009A780000}"/>
    <cellStyle name="style1495457566933" xfId="30775" xr:uid="{00000000-0005-0000-0000-00009B780000}"/>
    <cellStyle name="style1495457567029" xfId="30776" xr:uid="{00000000-0005-0000-0000-00009C780000}"/>
    <cellStyle name="style1495457567127" xfId="30777" xr:uid="{00000000-0005-0000-0000-00009D780000}"/>
    <cellStyle name="style1495457567227" xfId="30778" xr:uid="{00000000-0005-0000-0000-00009E780000}"/>
    <cellStyle name="style1495457567344" xfId="30779" xr:uid="{00000000-0005-0000-0000-00009F780000}"/>
    <cellStyle name="style1495457567425" xfId="30780" xr:uid="{00000000-0005-0000-0000-0000A0780000}"/>
    <cellStyle name="style1495457567505" xfId="30781" xr:uid="{00000000-0005-0000-0000-0000A1780000}"/>
    <cellStyle name="style1495457567587" xfId="30782" xr:uid="{00000000-0005-0000-0000-0000A2780000}"/>
    <cellStyle name="style1495457567671" xfId="30783" xr:uid="{00000000-0005-0000-0000-0000A3780000}"/>
    <cellStyle name="style1495457567752" xfId="30784" xr:uid="{00000000-0005-0000-0000-0000A4780000}"/>
    <cellStyle name="style1495457567834" xfId="30785" xr:uid="{00000000-0005-0000-0000-0000A5780000}"/>
    <cellStyle name="style1495457567916" xfId="30786" xr:uid="{00000000-0005-0000-0000-0000A6780000}"/>
    <cellStyle name="style1495457568048" xfId="30787" xr:uid="{00000000-0005-0000-0000-0000A7780000}"/>
    <cellStyle name="style1495457568129" xfId="30788" xr:uid="{00000000-0005-0000-0000-0000A8780000}"/>
    <cellStyle name="style1495457568215" xfId="30789" xr:uid="{00000000-0005-0000-0000-0000A9780000}"/>
    <cellStyle name="style1495457568297" xfId="30790" xr:uid="{00000000-0005-0000-0000-0000AA780000}"/>
    <cellStyle name="style1495457608702" xfId="30791" xr:uid="{00000000-0005-0000-0000-0000AB780000}"/>
    <cellStyle name="style1495457608807" xfId="30792" xr:uid="{00000000-0005-0000-0000-0000AC780000}"/>
    <cellStyle name="style1495457608909" xfId="30797" xr:uid="{00000000-0005-0000-0000-0000AD780000}"/>
    <cellStyle name="style1495457609009" xfId="30798" xr:uid="{00000000-0005-0000-0000-0000AE780000}"/>
    <cellStyle name="style1495457609104" xfId="31019" xr:uid="{00000000-0005-0000-0000-0000AF780000}"/>
    <cellStyle name="style1495457609217" xfId="30794" xr:uid="{00000000-0005-0000-0000-0000B0780000}"/>
    <cellStyle name="style1495457609315" xfId="30795" xr:uid="{00000000-0005-0000-0000-0000B1780000}"/>
    <cellStyle name="style1495457609409" xfId="30793" xr:uid="{00000000-0005-0000-0000-0000B2780000}"/>
    <cellStyle name="style1495457609508" xfId="30796" xr:uid="{00000000-0005-0000-0000-0000B3780000}"/>
    <cellStyle name="style1495457609606" xfId="30799" xr:uid="{00000000-0005-0000-0000-0000B4780000}"/>
    <cellStyle name="style1495457609699" xfId="30800" xr:uid="{00000000-0005-0000-0000-0000B5780000}"/>
    <cellStyle name="style1495457609813" xfId="30801" xr:uid="{00000000-0005-0000-0000-0000B6780000}"/>
    <cellStyle name="style1495457609910" xfId="30802" xr:uid="{00000000-0005-0000-0000-0000B7780000}"/>
    <cellStyle name="style1495457610004" xfId="30803" xr:uid="{00000000-0005-0000-0000-0000B8780000}"/>
    <cellStyle name="style1495457610107" xfId="30809" xr:uid="{00000000-0005-0000-0000-0000B9780000}"/>
    <cellStyle name="style1495457610200" xfId="30804" xr:uid="{00000000-0005-0000-0000-0000BA780000}"/>
    <cellStyle name="style1495457610339" xfId="30810" xr:uid="{00000000-0005-0000-0000-0000BB780000}"/>
    <cellStyle name="style1495457610448" xfId="30815" xr:uid="{00000000-0005-0000-0000-0000BC780000}"/>
    <cellStyle name="style1495457610546" xfId="30830" xr:uid="{00000000-0005-0000-0000-0000BD780000}"/>
    <cellStyle name="style1495457610644" xfId="30816" xr:uid="{00000000-0005-0000-0000-0000BE780000}"/>
    <cellStyle name="style1495457610727" xfId="30805" xr:uid="{00000000-0005-0000-0000-0000BF780000}"/>
    <cellStyle name="style1495457610822" xfId="30806" xr:uid="{00000000-0005-0000-0000-0000C0780000}"/>
    <cellStyle name="style1495457610919" xfId="30807" xr:uid="{00000000-0005-0000-0000-0000C1780000}"/>
    <cellStyle name="style1495457611017" xfId="30808" xr:uid="{00000000-0005-0000-0000-0000C2780000}"/>
    <cellStyle name="style1495457611115" xfId="30811" xr:uid="{00000000-0005-0000-0000-0000C3780000}"/>
    <cellStyle name="style1495457611208" xfId="30812" xr:uid="{00000000-0005-0000-0000-0000C4780000}"/>
    <cellStyle name="style1495457611302" xfId="30813" xr:uid="{00000000-0005-0000-0000-0000C5780000}"/>
    <cellStyle name="style1495457611398" xfId="30814" xr:uid="{00000000-0005-0000-0000-0000C6780000}"/>
    <cellStyle name="style1495457611511" xfId="30817" xr:uid="{00000000-0005-0000-0000-0000C7780000}"/>
    <cellStyle name="style1495457611613" xfId="30818" xr:uid="{00000000-0005-0000-0000-0000C8780000}"/>
    <cellStyle name="style1495457611710" xfId="30819" xr:uid="{00000000-0005-0000-0000-0000C9780000}"/>
    <cellStyle name="style1495457611808" xfId="30820" xr:uid="{00000000-0005-0000-0000-0000CA780000}"/>
    <cellStyle name="style1495457611919" xfId="30829" xr:uid="{00000000-0005-0000-0000-0000CB780000}"/>
    <cellStyle name="style1495457611999" xfId="30821" xr:uid="{00000000-0005-0000-0000-0000CC780000}"/>
    <cellStyle name="style1495457612079" xfId="30822" xr:uid="{00000000-0005-0000-0000-0000CD780000}"/>
    <cellStyle name="style1495457612163" xfId="30823" xr:uid="{00000000-0005-0000-0000-0000CE780000}"/>
    <cellStyle name="style1495457612244" xfId="30824" xr:uid="{00000000-0005-0000-0000-0000CF780000}"/>
    <cellStyle name="style1495457612324" xfId="30825" xr:uid="{00000000-0005-0000-0000-0000D0780000}"/>
    <cellStyle name="style1495457612406" xfId="30826" xr:uid="{00000000-0005-0000-0000-0000D1780000}"/>
    <cellStyle name="style1495457612485" xfId="30827" xr:uid="{00000000-0005-0000-0000-0000D2780000}"/>
    <cellStyle name="style1495457612566" xfId="30828" xr:uid="{00000000-0005-0000-0000-0000D3780000}"/>
    <cellStyle name="style1495457612666" xfId="30831" xr:uid="{00000000-0005-0000-0000-0000D4780000}"/>
    <cellStyle name="style1495457612746" xfId="30832" xr:uid="{00000000-0005-0000-0000-0000D5780000}"/>
    <cellStyle name="style1495457612830" xfId="30833" xr:uid="{00000000-0005-0000-0000-0000D6780000}"/>
    <cellStyle name="style1495457612913" xfId="30834" xr:uid="{00000000-0005-0000-0000-0000D7780000}"/>
    <cellStyle name="style1495457652742" xfId="31020" xr:uid="{00000000-0005-0000-0000-0000D8780000}"/>
    <cellStyle name="style1495457652849" xfId="30836" xr:uid="{00000000-0005-0000-0000-0000D9780000}"/>
    <cellStyle name="style1495457652950" xfId="30837" xr:uid="{00000000-0005-0000-0000-0000DA780000}"/>
    <cellStyle name="style1495457653048" xfId="30835" xr:uid="{00000000-0005-0000-0000-0000DB780000}"/>
    <cellStyle name="style1495457653145" xfId="30838" xr:uid="{00000000-0005-0000-0000-0000DC780000}"/>
    <cellStyle name="style1495457653256" xfId="30839" xr:uid="{00000000-0005-0000-0000-0000DD780000}"/>
    <cellStyle name="style1495457653365" xfId="30840" xr:uid="{00000000-0005-0000-0000-0000DE780000}"/>
    <cellStyle name="style1495457653460" xfId="30841" xr:uid="{00000000-0005-0000-0000-0000DF780000}"/>
    <cellStyle name="style1495457653578" xfId="30842" xr:uid="{00000000-0005-0000-0000-0000E0780000}"/>
    <cellStyle name="style1495457653675" xfId="30844" xr:uid="{00000000-0005-0000-0000-0000E1780000}"/>
    <cellStyle name="style1495457653778" xfId="30845" xr:uid="{00000000-0005-0000-0000-0000E2780000}"/>
    <cellStyle name="style1495457653878" xfId="30847" xr:uid="{00000000-0005-0000-0000-0000E3780000}"/>
    <cellStyle name="style1495457653975" xfId="30848" xr:uid="{00000000-0005-0000-0000-0000E4780000}"/>
    <cellStyle name="style1495457654074" xfId="30843" xr:uid="{00000000-0005-0000-0000-0000E5780000}"/>
    <cellStyle name="style1495457654170" xfId="30846" xr:uid="{00000000-0005-0000-0000-0000E6780000}"/>
    <cellStyle name="style1495457654272" xfId="30849" xr:uid="{00000000-0005-0000-0000-0000E7780000}"/>
    <cellStyle name="style1495457654410" xfId="31021" xr:uid="{00000000-0005-0000-0000-0000E8780000}"/>
    <cellStyle name="style1495457654536" xfId="30851" xr:uid="{00000000-0005-0000-0000-0000E9780000}"/>
    <cellStyle name="style1495457654649" xfId="30852" xr:uid="{00000000-0005-0000-0000-0000EA780000}"/>
    <cellStyle name="style1495457654758" xfId="30850" xr:uid="{00000000-0005-0000-0000-0000EB780000}"/>
    <cellStyle name="style1495457694477" xfId="31022" xr:uid="{00000000-0005-0000-0000-0000EC780000}"/>
    <cellStyle name="style1495457694583" xfId="30854" xr:uid="{00000000-0005-0000-0000-0000ED780000}"/>
    <cellStyle name="style1495457694681" xfId="30855" xr:uid="{00000000-0005-0000-0000-0000EE780000}"/>
    <cellStyle name="style1495457694779" xfId="30853" xr:uid="{00000000-0005-0000-0000-0000EF780000}"/>
    <cellStyle name="style1495457694881" xfId="30856" xr:uid="{00000000-0005-0000-0000-0000F0780000}"/>
    <cellStyle name="style1495457694961" xfId="30857" xr:uid="{00000000-0005-0000-0000-0000F1780000}"/>
    <cellStyle name="style1495457695044" xfId="30862" xr:uid="{00000000-0005-0000-0000-0000F2780000}"/>
    <cellStyle name="style1495457695140" xfId="30863" xr:uid="{00000000-0005-0000-0000-0000F3780000}"/>
    <cellStyle name="style1495457695234" xfId="31023" xr:uid="{00000000-0005-0000-0000-0000F4780000}"/>
    <cellStyle name="style1495457695329" xfId="30859" xr:uid="{00000000-0005-0000-0000-0000F5780000}"/>
    <cellStyle name="style1495457695430" xfId="30860" xr:uid="{00000000-0005-0000-0000-0000F6780000}"/>
    <cellStyle name="style1495457695535" xfId="30858" xr:uid="{00000000-0005-0000-0000-0000F7780000}"/>
    <cellStyle name="style1495457695629" xfId="30861" xr:uid="{00000000-0005-0000-0000-0000F8780000}"/>
    <cellStyle name="style1495457695724" xfId="30864" xr:uid="{00000000-0005-0000-0000-0000F9780000}"/>
    <cellStyle name="style1495457695821" xfId="30865" xr:uid="{00000000-0005-0000-0000-0000FA780000}"/>
    <cellStyle name="style1495457695924" xfId="30866" xr:uid="{00000000-0005-0000-0000-0000FB780000}"/>
    <cellStyle name="style1495457696043" xfId="30867" xr:uid="{00000000-0005-0000-0000-0000FC780000}"/>
    <cellStyle name="style1495457696170" xfId="30868" xr:uid="{00000000-0005-0000-0000-0000FD780000}"/>
    <cellStyle name="style1495457696275" xfId="30874" xr:uid="{00000000-0005-0000-0000-0000FE780000}"/>
    <cellStyle name="style1495457696372" xfId="30880" xr:uid="{00000000-0005-0000-0000-0000FF780000}"/>
    <cellStyle name="style1495457696473" xfId="30869" xr:uid="{00000000-0005-0000-0000-000000790000}"/>
    <cellStyle name="style1495457696571" xfId="30875" xr:uid="{00000000-0005-0000-0000-000001790000}"/>
    <cellStyle name="style1495457696670" xfId="30881" xr:uid="{00000000-0005-0000-0000-000002790000}"/>
    <cellStyle name="style1495457696768" xfId="30870" xr:uid="{00000000-0005-0000-0000-000003790000}"/>
    <cellStyle name="style1495457696865" xfId="30871" xr:uid="{00000000-0005-0000-0000-000004790000}"/>
    <cellStyle name="style1495457696962" xfId="30872" xr:uid="{00000000-0005-0000-0000-000005790000}"/>
    <cellStyle name="style1495457697057" xfId="30873" xr:uid="{00000000-0005-0000-0000-000006790000}"/>
    <cellStyle name="style1495457697152" xfId="30876" xr:uid="{00000000-0005-0000-0000-000007790000}"/>
    <cellStyle name="style1495457697245" xfId="30877" xr:uid="{00000000-0005-0000-0000-000008790000}"/>
    <cellStyle name="style1495457697338" xfId="30878" xr:uid="{00000000-0005-0000-0000-000009790000}"/>
    <cellStyle name="style1495457697435" xfId="30879" xr:uid="{00000000-0005-0000-0000-00000A790000}"/>
    <cellStyle name="style1495457697552" xfId="30882" xr:uid="{00000000-0005-0000-0000-00000B790000}"/>
    <cellStyle name="style1495457697648" xfId="30883" xr:uid="{00000000-0005-0000-0000-00000C790000}"/>
    <cellStyle name="style1495457697742" xfId="30884" xr:uid="{00000000-0005-0000-0000-00000D790000}"/>
    <cellStyle name="style1495457697838" xfId="30885" xr:uid="{00000000-0005-0000-0000-00000E790000}"/>
    <cellStyle name="style1495457738075" xfId="31024" xr:uid="{00000000-0005-0000-0000-00000F790000}"/>
    <cellStyle name="style1495457738182" xfId="30887" xr:uid="{00000000-0005-0000-0000-000010790000}"/>
    <cellStyle name="style1495457738283" xfId="30888" xr:uid="{00000000-0005-0000-0000-000011790000}"/>
    <cellStyle name="style1495457738383" xfId="30886" xr:uid="{00000000-0005-0000-0000-000012790000}"/>
    <cellStyle name="style1495457738480" xfId="30889" xr:uid="{00000000-0005-0000-0000-000013790000}"/>
    <cellStyle name="style1495457738558" xfId="30890" xr:uid="{00000000-0005-0000-0000-000014790000}"/>
    <cellStyle name="style1495457738637" xfId="30895" xr:uid="{00000000-0005-0000-0000-000015790000}"/>
    <cellStyle name="style1495457738734" xfId="30896" xr:uid="{00000000-0005-0000-0000-000016790000}"/>
    <cellStyle name="style1495457738830" xfId="31025" xr:uid="{00000000-0005-0000-0000-000017790000}"/>
    <cellStyle name="style1495457738929" xfId="30892" xr:uid="{00000000-0005-0000-0000-000018790000}"/>
    <cellStyle name="style1495457739024" xfId="30893" xr:uid="{00000000-0005-0000-0000-000019790000}"/>
    <cellStyle name="style1495457739128" xfId="30891" xr:uid="{00000000-0005-0000-0000-00001A790000}"/>
    <cellStyle name="style1495457739227" xfId="30894" xr:uid="{00000000-0005-0000-0000-00001B790000}"/>
    <cellStyle name="style1495457739325" xfId="30897" xr:uid="{00000000-0005-0000-0000-00001C790000}"/>
    <cellStyle name="style1495457739420" xfId="30898" xr:uid="{00000000-0005-0000-0000-00001D790000}"/>
    <cellStyle name="style1495457739516" xfId="30899" xr:uid="{00000000-0005-0000-0000-00001E790000}"/>
    <cellStyle name="style1495457739644" xfId="30900" xr:uid="{00000000-0005-0000-0000-00001F790000}"/>
    <cellStyle name="style1495457739769" xfId="30901" xr:uid="{00000000-0005-0000-0000-000020790000}"/>
    <cellStyle name="style1495457739877" xfId="30907" xr:uid="{00000000-0005-0000-0000-000021790000}"/>
    <cellStyle name="style1495457739974" xfId="30913" xr:uid="{00000000-0005-0000-0000-000022790000}"/>
    <cellStyle name="style1495457740069" xfId="30902" xr:uid="{00000000-0005-0000-0000-000023790000}"/>
    <cellStyle name="style1495457740164" xfId="30908" xr:uid="{00000000-0005-0000-0000-000024790000}"/>
    <cellStyle name="style1495457740271" xfId="30914" xr:uid="{00000000-0005-0000-0000-000025790000}"/>
    <cellStyle name="style1495457740368" xfId="30903" xr:uid="{00000000-0005-0000-0000-000026790000}"/>
    <cellStyle name="style1495457740465" xfId="30904" xr:uid="{00000000-0005-0000-0000-000027790000}"/>
    <cellStyle name="style1495457740561" xfId="30905" xr:uid="{00000000-0005-0000-0000-000028790000}"/>
    <cellStyle name="style1495457740656" xfId="30906" xr:uid="{00000000-0005-0000-0000-000029790000}"/>
    <cellStyle name="style1495457740752" xfId="30909" xr:uid="{00000000-0005-0000-0000-00002A790000}"/>
    <cellStyle name="style1495457740849" xfId="30910" xr:uid="{00000000-0005-0000-0000-00002B790000}"/>
    <cellStyle name="style1495457740948" xfId="30911" xr:uid="{00000000-0005-0000-0000-00002C790000}"/>
    <cellStyle name="style1495457741045" xfId="30912" xr:uid="{00000000-0005-0000-0000-00002D790000}"/>
    <cellStyle name="style1495457741158" xfId="30915" xr:uid="{00000000-0005-0000-0000-00002E790000}"/>
    <cellStyle name="style1495457741253" xfId="30916" xr:uid="{00000000-0005-0000-0000-00002F790000}"/>
    <cellStyle name="style1495457741348" xfId="30917" xr:uid="{00000000-0005-0000-0000-000030790000}"/>
    <cellStyle name="style1495457741445" xfId="30918" xr:uid="{00000000-0005-0000-0000-000031790000}"/>
    <cellStyle name="style1495716000969" xfId="37190" xr:uid="{D7684947-8499-4188-AF29-B68D634AACE9}"/>
    <cellStyle name="style1495716001094" xfId="37223" xr:uid="{24A13DE0-1723-4A38-A4FB-D68A8E7E6D97}"/>
    <cellStyle name="style1495716001298" xfId="37193" xr:uid="{6F988630-5A52-4FE6-8519-1539513847AE}"/>
    <cellStyle name="style1495716001517" xfId="37196" xr:uid="{6C0CDC2C-7AFC-4C2B-8D36-F0A0CCDE2399}"/>
    <cellStyle name="style1495716001595" xfId="37199" xr:uid="{6B56831E-7A4F-497B-A2DB-68CD1A626002}"/>
    <cellStyle name="style1495716001704" xfId="37205" xr:uid="{C3F068C9-3EAE-4665-B84C-89943F910924}"/>
    <cellStyle name="style1495716001829" xfId="37211" xr:uid="{04A09068-6152-46DD-89F3-75375063D10D}"/>
    <cellStyle name="style1495716001923" xfId="37200" xr:uid="{177B75CD-FB6E-46D6-9FF6-87B059C3C3FA}"/>
    <cellStyle name="style1495716002001" xfId="37206" xr:uid="{06F891A2-C6A8-441B-8DE1-97252CF4294F}"/>
    <cellStyle name="style1495716002110" xfId="37212" xr:uid="{5441F2B3-4FB4-4C91-9952-CB6376C7DF76}"/>
    <cellStyle name="style1495716002188" xfId="37256" xr:uid="{C1E523FE-3E25-4655-93BC-C03BB84EFBC1}"/>
    <cellStyle name="style1495716002298" xfId="37215" xr:uid="{EA10BA75-393C-44AA-BB9D-1EE5AEF285F9}"/>
    <cellStyle name="style1495716002392" xfId="37218" xr:uid="{9EBC1EC0-D869-4802-9EB3-E9C8A04A4638}"/>
    <cellStyle name="style1495716002720" xfId="37225" xr:uid="{3297C09C-FAE4-4807-AA98-CA7C927016C0}"/>
    <cellStyle name="style1495716002814" xfId="37226" xr:uid="{E9120159-B496-4276-AA5C-3565F94561A8}"/>
    <cellStyle name="style1495716002923" xfId="37224" xr:uid="{1C48E725-FEA2-44A3-93E7-02F7C6A0C9C0}"/>
    <cellStyle name="style1495716003033" xfId="37227" xr:uid="{EFAE2EA9-8BE1-4879-B517-33E071E17955}"/>
    <cellStyle name="style1495716003126" xfId="37228" xr:uid="{A3CD7A57-2A19-4B1B-A2F3-F7BEFD69764A}"/>
    <cellStyle name="style1495716003236" xfId="37229" xr:uid="{B65F2D4F-FBA0-4A69-BA55-6D610B12A642}"/>
    <cellStyle name="style1495716003439" xfId="37230" xr:uid="{8DBCECA5-5E4C-4A9F-A5E1-25718E2CEE63}"/>
    <cellStyle name="style1495716003517" xfId="37231" xr:uid="{B8149BF6-423A-4266-9BF1-61E465B84769}"/>
    <cellStyle name="style1495716003611" xfId="37232" xr:uid="{F74E1D53-AF78-4B3D-B94F-14C39F1A66E8}"/>
    <cellStyle name="style1495716003720" xfId="37233" xr:uid="{3E476129-FC32-41CD-9746-3C5C899532FF}"/>
    <cellStyle name="style1495716003892" xfId="37257" xr:uid="{9775A5AF-D0EC-4A64-BEAF-7E38DF914F8C}"/>
    <cellStyle name="style1495716003986" xfId="37258" xr:uid="{1E26C930-9FF9-4162-A00E-C3FF3593A234}"/>
    <cellStyle name="style1495716044600" xfId="37191" xr:uid="{480E7578-C45B-4702-9EB1-6221E7A4F0B4}"/>
    <cellStyle name="style1495716044694" xfId="37234" xr:uid="{7611728A-D95D-4419-87F1-C46D3E98B65F}"/>
    <cellStyle name="style1495716044866" xfId="37194" xr:uid="{934048EA-4766-4AF0-B6D3-432EFEF7DE61}"/>
    <cellStyle name="style1495716045054" xfId="37197" xr:uid="{255D9D08-3DEA-49F4-816E-B50456A2856A}"/>
    <cellStyle name="style1495716045116" xfId="37201" xr:uid="{C704A24C-3C5B-469D-AE61-6AD4ABD1FBC4}"/>
    <cellStyle name="style1495716045226" xfId="37207" xr:uid="{BCDCE72A-B8FA-4568-90F2-16DB2FE9A51F}"/>
    <cellStyle name="style1495716045351" xfId="37213" xr:uid="{D35DE36A-D2C8-482D-B79B-481593F42F5A}"/>
    <cellStyle name="style1495716045429" xfId="37202" xr:uid="{A5E6E8E7-4496-46F7-8CFA-8D675F2654F3}"/>
    <cellStyle name="style1495716045507" xfId="37208" xr:uid="{0BDD4D0F-4126-424F-9833-A4C93F819E3C}"/>
    <cellStyle name="style1495716045601" xfId="37214" xr:uid="{144EC888-BB5A-4819-824E-7FDB0EECC684}"/>
    <cellStyle name="style1495716045679" xfId="37259" xr:uid="{27418DF4-751D-48A9-AF20-27DF6A976564}"/>
    <cellStyle name="style1495716045772" xfId="37219" xr:uid="{CE60BB0A-A33D-4A14-B67A-AFCCB31890EF}"/>
    <cellStyle name="style1495716045882" xfId="37222" xr:uid="{87BEC158-4021-4A8D-BA34-84A7B12574FD}"/>
    <cellStyle name="style1495716046147" xfId="37236" xr:uid="{1126F454-448B-4BEF-BCEA-F0D965D9F6DB}"/>
    <cellStyle name="style1495716046241" xfId="37237" xr:uid="{49530184-F085-4FE2-AABB-81A57EE88FD1}"/>
    <cellStyle name="style1495716046335" xfId="37235" xr:uid="{9A98D1CA-7BC0-42CC-9D20-4A0FAE7F8BB3}"/>
    <cellStyle name="style1495716046429" xfId="37238" xr:uid="{AC7DABCD-5DE6-4743-843E-2851F0267755}"/>
    <cellStyle name="style1495716046507" xfId="37239" xr:uid="{137E4E9B-F455-404E-A44B-855BEC0CB6A3}"/>
    <cellStyle name="style1495716046601" xfId="37240" xr:uid="{16622B40-CD10-4F3F-BE01-9EE00BB8B718}"/>
    <cellStyle name="style1495716046772" xfId="37241" xr:uid="{C39D056C-B86C-4C79-8767-1D0AF6F91613}"/>
    <cellStyle name="style1495716046851" xfId="37242" xr:uid="{4B6F0262-8ED9-4B74-BF53-2877644A6A49}"/>
    <cellStyle name="style1495716046944" xfId="37243" xr:uid="{AEAB7E45-9686-448B-AB34-3D61A5226B43}"/>
    <cellStyle name="style1495716047038" xfId="37244" xr:uid="{F47CADEE-C9F6-403E-BB52-EBA32079CEC2}"/>
    <cellStyle name="style1495716047179" xfId="37260" xr:uid="{7C248280-1625-49F5-9BC7-8EB2706CC641}"/>
    <cellStyle name="style1495716047241" xfId="37261" xr:uid="{72DB2AF0-42A3-4E38-8C71-02168D513996}"/>
    <cellStyle name="style1495716095443" xfId="37192" xr:uid="{D543036E-FE92-4AEF-9405-01745CB946E3}"/>
    <cellStyle name="style1495716095537" xfId="37245" xr:uid="{DA417EC4-D6FA-4E1F-8EC5-4E51C6EA79FF}"/>
    <cellStyle name="style1495716095709" xfId="37195" xr:uid="{78E2FE2A-1CF3-4626-8624-E31E32CFF33B}"/>
    <cellStyle name="style1495716095896" xfId="37198" xr:uid="{216E92D9-0F18-4EF9-9B88-D737B2DF6E07}"/>
    <cellStyle name="style1495716095974" xfId="37203" xr:uid="{615296BC-40E9-4AA5-8E2C-5195AD007462}"/>
    <cellStyle name="style1495716096068" xfId="37209" xr:uid="{FA9037C4-A8E7-4C68-9008-9FF48E876F2E}"/>
    <cellStyle name="style1495716096178" xfId="37216" xr:uid="{25F67F2E-C935-42FB-B0D7-48E8990A3E57}"/>
    <cellStyle name="style1495716096271" xfId="37204" xr:uid="{E824BBA9-53B0-4330-8EB0-1E3CD36CF8C4}"/>
    <cellStyle name="style1495716096349" xfId="37210" xr:uid="{71218424-CA4C-4254-A58E-298A79F54885}"/>
    <cellStyle name="style1495716096428" xfId="37217" xr:uid="{B876E208-6417-4F76-8674-654F54CF7924}"/>
    <cellStyle name="style1495716096521" xfId="37262" xr:uid="{677AF942-092C-464C-8684-9A97CE585291}"/>
    <cellStyle name="style1495716096599" xfId="37220" xr:uid="{77042DA4-3F74-4BA4-9133-2AD15167CA33}"/>
    <cellStyle name="style1495716096709" xfId="37221" xr:uid="{7C184221-50CA-4499-BF34-11BB57833EB6}"/>
    <cellStyle name="style1495716096974" xfId="37247" xr:uid="{80EA9DD3-2FAA-4C97-BE04-5DEA9A149493}"/>
    <cellStyle name="style1495716097068" xfId="37248" xr:uid="{F32C114B-76C4-4CCB-B97C-D7D7204710C1}"/>
    <cellStyle name="style1495716097162" xfId="37246" xr:uid="{783E2AF3-C80D-44DA-89A3-3D7E16B06F30}"/>
    <cellStyle name="style1495716097240" xfId="37249" xr:uid="{04C4037D-69A5-4FE6-A21A-85158FC0B871}"/>
    <cellStyle name="style1495716097334" xfId="37250" xr:uid="{C6AE0D20-1C16-46B7-969C-A426A8EA9803}"/>
    <cellStyle name="style1495716097428" xfId="37251" xr:uid="{331B5AFD-3952-4428-A28A-A3E4577A2C4E}"/>
    <cellStyle name="style1495716097600" xfId="37252" xr:uid="{5BACAEFC-E32C-48DD-B0A1-9BA351527D38}"/>
    <cellStyle name="style1495716097678" xfId="37253" xr:uid="{E6094EDB-C4E2-469E-8763-FF0EA0C19E80}"/>
    <cellStyle name="style1495716097772" xfId="37254" xr:uid="{9FF8FAC7-F2A7-4B13-83A6-559E80961E4E}"/>
    <cellStyle name="style1495716097865" xfId="37255" xr:uid="{BEC8DA15-74B5-480D-8C1A-E1A0906E78D4}"/>
    <cellStyle name="style1495716098006" xfId="37263" xr:uid="{81C1CF1C-5EC4-40D8-9FD5-F6DC4948D679}"/>
    <cellStyle name="style1495716098069" xfId="37264" xr:uid="{3C56D74A-DCBF-46B9-AB5C-BD1ADCFDF7D8}"/>
    <cellStyle name="style1523452582913" xfId="36821" xr:uid="{E03E9620-8126-44CC-B3F0-7515ED33E216}"/>
    <cellStyle name="style1523452583033" xfId="36822" xr:uid="{22DFC48B-5DAF-4BAD-A735-E8541DD7AA60}"/>
    <cellStyle name="style1523452583154" xfId="36823" xr:uid="{2980AB59-940D-4127-899D-3B30FDBC8D44}"/>
    <cellStyle name="style1523452583449" xfId="36826" xr:uid="{580060A4-CA4E-43A3-84D4-569E78D52183}"/>
    <cellStyle name="style1523452583558" xfId="36827" xr:uid="{0EB1A858-6AE7-4669-86D9-2F9588A0BA30}"/>
    <cellStyle name="style1523452583664" xfId="36828" xr:uid="{2919A6C6-840E-4F0C-9619-98E37ED8F219}"/>
    <cellStyle name="style1523453344850" xfId="33480" xr:uid="{0CBD4A0C-C848-4E25-8573-4BFC8CEAC895}"/>
    <cellStyle name="style1523453345867" xfId="33483" xr:uid="{4506B720-D9EB-4736-A9B2-32DC48247F12}"/>
    <cellStyle name="style1523453346503" xfId="33486" xr:uid="{47AF1F35-5596-46A1-B5BC-CA243228D3DE}"/>
    <cellStyle name="style1523453347453" xfId="36945" xr:uid="{A5226363-50CB-4C03-895C-278416F08B11}"/>
    <cellStyle name="style1523453353708" xfId="36948" xr:uid="{1F2FFDBE-4B17-4D92-BB6F-388BD385F6C9}"/>
    <cellStyle name="style1523453354127" xfId="36951" xr:uid="{CD4CA037-63AB-4666-882C-113C5162E138}"/>
    <cellStyle name="style1523455082576" xfId="33366" xr:uid="{C141C378-A043-4271-896E-95B76F2AC4D9}"/>
    <cellStyle name="style1523455083255" xfId="33369" xr:uid="{A11731BC-A452-4F9A-B518-D16158E10923}"/>
    <cellStyle name="style1523530779657" xfId="36767" xr:uid="{901D7EAE-F0E7-48CF-BCB8-C661C6F69E56}"/>
    <cellStyle name="style1523530779790" xfId="36768" xr:uid="{067A41AB-BF35-4970-B688-F8879C39C0E3}"/>
    <cellStyle name="style1523530779923" xfId="36773" xr:uid="{21FBB714-0981-4C68-91C7-221B9E362248}"/>
    <cellStyle name="style1523530780040" xfId="36774" xr:uid="{CCB05FC1-1504-4743-8AC6-F48F22A6C28E}"/>
    <cellStyle name="style1523530780336" xfId="36770" xr:uid="{A9199D5D-5BA0-4962-8589-CC450C6814AB}"/>
    <cellStyle name="style1523530780521" xfId="36771" xr:uid="{6589EDB6-14EB-40E1-9B1F-8361163E17A8}"/>
    <cellStyle name="style1523530780690" xfId="36769" xr:uid="{F7252F20-9767-412F-99E0-1F13D21C5E2E}"/>
    <cellStyle name="style1523530780879" xfId="36772" xr:uid="{37EEE71B-A252-48DB-B7D0-A0863E1EB114}"/>
    <cellStyle name="style1523530781051" xfId="36775" xr:uid="{994EDD40-BB52-4543-B38F-1DD547DB5794}"/>
    <cellStyle name="style1523530781190" xfId="36776" xr:uid="{B5BF53CB-3E73-4DE4-912B-098999843D48}"/>
    <cellStyle name="style1523530781314" xfId="36777" xr:uid="{B39F8E06-8AA7-4163-9EC1-CC2919AFD1D5}"/>
    <cellStyle name="style1523530781463" xfId="36778" xr:uid="{6C6AAF1D-42D9-40E3-B0E9-63FC42A79453}"/>
    <cellStyle name="style1523530781599" xfId="36779" xr:uid="{BB198671-6384-4611-AE66-091FE0FD2D9E}"/>
    <cellStyle name="style1523530781756" xfId="36785" xr:uid="{A47684BE-EF1F-4AF0-B89D-DDBE30458147}"/>
    <cellStyle name="style1523530781883" xfId="36780" xr:uid="{40289F3F-6555-4292-8F02-1B44BC220B35}"/>
    <cellStyle name="style1523530782020" xfId="36786" xr:uid="{09FF0106-1D8E-4E17-A78F-0959CBF63E8B}"/>
    <cellStyle name="style1523530782139" xfId="36791" xr:uid="{EF52AD98-512C-42ED-B41B-7E6739F1E13D}"/>
    <cellStyle name="style1523530782354" xfId="36792" xr:uid="{0A0C9B63-86EB-47AA-B40D-804649F78D65}"/>
    <cellStyle name="style1523530782493" xfId="36781" xr:uid="{084B5706-0144-4A86-BE67-5139EE49FBA5}"/>
    <cellStyle name="style1523530782618" xfId="36782" xr:uid="{5DF56DE7-5133-4D1E-9541-638E65976433}"/>
    <cellStyle name="style1523530782737" xfId="36783" xr:uid="{2835827E-116A-4860-BB3B-6195D6A7BFF1}"/>
    <cellStyle name="style1523530782880" xfId="36784" xr:uid="{4535B0D8-AB3A-47FE-ADE0-58E58A3DD97D}"/>
    <cellStyle name="style1523530783017" xfId="36787" xr:uid="{48798E8E-0F50-4BE2-9D3E-C7A6A8F18A53}"/>
    <cellStyle name="style1523530783137" xfId="36788" xr:uid="{0312A49E-7EBA-4E42-9A8F-736CCCF57BB0}"/>
    <cellStyle name="style1523530783257" xfId="36789" xr:uid="{C0DDF79D-88BD-4DA7-A537-F1D69E5E99A9}"/>
    <cellStyle name="style1523530783383" xfId="36790" xr:uid="{7C6FCCE2-222F-4358-8429-081BDDE53310}"/>
    <cellStyle name="style1523530783515" xfId="36793" xr:uid="{9E1CE3ED-37EC-40AE-BBB5-84CCBE8183EF}"/>
    <cellStyle name="style1523530783635" xfId="36794" xr:uid="{85EC6350-3569-4055-A89E-05154D33CD83}"/>
    <cellStyle name="style1523530783756" xfId="36795" xr:uid="{DD9CF55C-1327-48D1-869B-4ECD71E74E61}"/>
    <cellStyle name="style1523530783884" xfId="36796" xr:uid="{D7BD8E9E-F92D-463C-9164-B5FB92BB3D4E}"/>
    <cellStyle name="style1523530830765" xfId="36797" xr:uid="{392413BB-5539-448E-883C-A97A6619147E}"/>
    <cellStyle name="style1523530830892" xfId="36798" xr:uid="{9B08B4BC-3485-486D-B356-A4D440CB019E}"/>
    <cellStyle name="style1523530831019" xfId="36803" xr:uid="{1B5C1597-3965-41EE-9E8F-AA8F91984469}"/>
    <cellStyle name="style1523530831186" xfId="36804" xr:uid="{E87AA58F-F605-492E-89A1-1B49E39DDA2F}"/>
    <cellStyle name="style1523530831444" xfId="36800" xr:uid="{B62C1CEC-CDDA-4A51-BE96-DCF34250963C}"/>
    <cellStyle name="style1523530831620" xfId="36801" xr:uid="{72BD5BEA-D8DA-48FF-8451-B7269DE7C454}"/>
    <cellStyle name="style1523530831828" xfId="36799" xr:uid="{72568487-BD3F-4461-BC53-FF2D5F209CF9}"/>
    <cellStyle name="style1523530832016" xfId="36802" xr:uid="{94AB0F31-E86B-470B-9A2B-692D79DE13CC}"/>
    <cellStyle name="style1523530832161" xfId="36805" xr:uid="{20029D31-0A76-4470-8717-4C1F2C37AF6E}"/>
    <cellStyle name="style1523530832308" xfId="36806" xr:uid="{4FD2CECE-2370-47B5-A268-8A459A5AE354}"/>
    <cellStyle name="style1523530832431" xfId="36807" xr:uid="{B2BD389D-D7EA-4EF3-9735-9DFEE8529053}"/>
    <cellStyle name="style1523530832564" xfId="36808" xr:uid="{3374F74E-2455-4402-B07A-F782081F1E2D}"/>
    <cellStyle name="style1523530832707" xfId="36809" xr:uid="{F706E1D9-E8DD-4749-B6D8-7627C27254AD}"/>
    <cellStyle name="style1523530832829" xfId="36815" xr:uid="{D84ECEDF-2843-41A6-9A4A-EA64790F7FE3}"/>
    <cellStyle name="style1523530832942" xfId="36810" xr:uid="{7CE8EB2A-D3DC-4B02-B76A-F8C4B333EF8E}"/>
    <cellStyle name="style1523530833061" xfId="36816" xr:uid="{3DED2E23-6105-4C62-BE92-F540A93E5D80}"/>
    <cellStyle name="style1523530833181" xfId="36824" xr:uid="{4DD3DA0A-2884-4403-9725-6F9F6C8C0464}"/>
    <cellStyle name="style1523530833294" xfId="36825" xr:uid="{2376A1E6-5DB0-4A4C-8E6A-3021A6B7A006}"/>
    <cellStyle name="style1523530833401" xfId="36811" xr:uid="{E057F92B-2F2D-4440-81CE-15F76DB7531C}"/>
    <cellStyle name="style1523530833515" xfId="36812" xr:uid="{EEDB18CE-22BE-412B-89A6-26928D7E262D}"/>
    <cellStyle name="style1523530833620" xfId="36813" xr:uid="{2D9BDCC7-AE5B-493E-AA90-EC6112BA2D90}"/>
    <cellStyle name="style1523530833727" xfId="36814" xr:uid="{A96C4ED3-26E4-495C-8883-C248D4F6F193}"/>
    <cellStyle name="style1523530833831" xfId="36817" xr:uid="{3CA521CB-6DBC-40A9-8DBF-2A26859CDB07}"/>
    <cellStyle name="style1523530833939" xfId="36818" xr:uid="{CEC0F61A-4828-48E3-AEDF-824BAF27561C}"/>
    <cellStyle name="style1523530834044" xfId="36819" xr:uid="{AD03F349-CCC5-482D-8609-EEA403202383}"/>
    <cellStyle name="style1523530834155" xfId="36820" xr:uid="{F4995529-F21F-4B59-AF40-02ED91EF86E2}"/>
    <cellStyle name="style1523530900236" xfId="36829" xr:uid="{6F3F42C9-6641-4171-92A1-355E02C466A4}"/>
    <cellStyle name="style1523530900410" xfId="36830" xr:uid="{6ADFAAC9-7555-4847-B68D-680197E17321}"/>
    <cellStyle name="style1523530900587" xfId="36835" xr:uid="{47F2049D-A471-4F3C-8250-85412DB39D2A}"/>
    <cellStyle name="style1523530900767" xfId="36836" xr:uid="{04590FCF-2B98-499B-8F9A-1150082A316D}"/>
    <cellStyle name="style1523530901227" xfId="36832" xr:uid="{0EB71A93-430D-419D-B95B-A96BEDB0E1A6}"/>
    <cellStyle name="style1523530901447" xfId="36833" xr:uid="{E5D4C15D-A5CF-401D-903F-AFF6C6D1ED89}"/>
    <cellStyle name="style1523530901859" xfId="36831" xr:uid="{BEE3B09F-B845-40A4-82C0-0C2CB4143F5B}"/>
    <cellStyle name="style1523530902247" xfId="36834" xr:uid="{86EA0BC3-73D7-437D-B269-FFBC7EE304A4}"/>
    <cellStyle name="style1523530902753" xfId="36837" xr:uid="{920EE73D-7535-42CE-8E0C-EEBEE26EB5A1}"/>
    <cellStyle name="style1523530902890" xfId="36838" xr:uid="{1355C860-2D9D-40D1-97E7-E466DA3A1E9B}"/>
    <cellStyle name="style1523530903046" xfId="36839" xr:uid="{FC2372CC-CE6C-4826-8446-43073DAC3920}"/>
    <cellStyle name="style1523530903235" xfId="36840" xr:uid="{8F8BC6D6-5264-4933-B59A-D9BC8228DEFA}"/>
    <cellStyle name="style1523530903378" xfId="36841" xr:uid="{C2BAED9E-AB0F-44B6-B0D0-6A2C275009EF}"/>
    <cellStyle name="style1523530903565" xfId="36847" xr:uid="{C75338BF-A1E4-4C22-83D1-FAB9DB52E3E1}"/>
    <cellStyle name="style1523530903766" xfId="36842" xr:uid="{01FD471C-8A02-4DE9-BD2F-DBA7769EFF6F}"/>
    <cellStyle name="style1523530904310" xfId="36848" xr:uid="{331E0BD1-EDF6-4A97-A897-7C1E20CC2F53}"/>
    <cellStyle name="style1523530904603" xfId="36853" xr:uid="{65FB7702-C330-4CAB-A74C-BEBC2369A375}"/>
    <cellStyle name="style1523530905010" xfId="36854" xr:uid="{31A62E85-AA79-4AF4-B0A3-A61861A7612A}"/>
    <cellStyle name="style1523530905161" xfId="36843" xr:uid="{9A535771-421F-4049-963B-911FAD39AF01}"/>
    <cellStyle name="style1523530905311" xfId="36844" xr:uid="{BC71C475-DEB4-423E-A9D9-0DA345BAD1C6}"/>
    <cellStyle name="style1523530905530" xfId="36845" xr:uid="{8444FAA1-B579-4EA8-9E2F-AB33C3A134D5}"/>
    <cellStyle name="style1523530905665" xfId="36846" xr:uid="{A5AB837E-F7E4-4859-926E-749EBD370FBF}"/>
    <cellStyle name="style1523530905826" xfId="36849" xr:uid="{C318AFDA-72E3-4519-AAC6-4438B8F76546}"/>
    <cellStyle name="style1523530905978" xfId="36850" xr:uid="{458738E7-8BBB-40A5-85C9-17A8AC8D3C30}"/>
    <cellStyle name="style1523530906117" xfId="36851" xr:uid="{3D2C2980-7150-40B4-92CE-961154D4D8A5}"/>
    <cellStyle name="style1523530906255" xfId="36852" xr:uid="{8465CFF0-0594-4309-827D-9A0DED1525CE}"/>
    <cellStyle name="style1523530906413" xfId="36855" xr:uid="{313EBDE4-06E9-4156-941D-ACC4ADD7F593}"/>
    <cellStyle name="style1523530906670" xfId="36856" xr:uid="{6FB98BDB-0F95-4AF0-AFC1-35F1FE91A352}"/>
    <cellStyle name="style1523530906776" xfId="36857" xr:uid="{8EEAF543-93EA-4103-BDCC-FE913BB13212}"/>
    <cellStyle name="style1523530906886" xfId="36858" xr:uid="{6416CA73-245F-4228-BF54-AF394D628C9E}"/>
    <cellStyle name="style1523530983503" xfId="36859" xr:uid="{ADE20706-9065-4651-98F8-8BC446FF0338}"/>
    <cellStyle name="style1523530983697" xfId="36860" xr:uid="{7F649F1F-880E-4CE0-811E-DC3AAAF05FFC}"/>
    <cellStyle name="style1523530984077" xfId="36865" xr:uid="{7527727B-2B33-40D8-B05B-C6F5F223EB4E}"/>
    <cellStyle name="style1523530984384" xfId="36866" xr:uid="{BDDF8B14-7094-49A4-8EEE-196BE504CC6D}"/>
    <cellStyle name="style1523530985037" xfId="36862" xr:uid="{3E88FC66-861B-4FD8-80B1-81C9DC769F7B}"/>
    <cellStyle name="style1523530985246" xfId="36863" xr:uid="{DD47E009-F1B4-46F2-9AFE-CF00FC5FA10B}"/>
    <cellStyle name="style1523530985495" xfId="36861" xr:uid="{A05F258E-E0D5-4DE4-9D09-0E7A1F7EB4B2}"/>
    <cellStyle name="style1523530985641" xfId="36864" xr:uid="{37DCD6C4-431E-4CC0-9216-8811227E875B}"/>
    <cellStyle name="style1523530985801" xfId="36867" xr:uid="{20CA1763-EA2A-4A0D-8E94-29DFB1D90B25}"/>
    <cellStyle name="style1523530985991" xfId="36868" xr:uid="{96828356-6CC7-4F64-9A20-7975192FC967}"/>
    <cellStyle name="style1523530986172" xfId="36869" xr:uid="{B290C590-01E6-4110-9FCA-488E879A7F6F}"/>
    <cellStyle name="style1523530986538" xfId="36870" xr:uid="{2F24057F-5C05-4A73-9A6E-98064FD7672E}"/>
    <cellStyle name="style1523530986880" xfId="36871" xr:uid="{C5C0FF95-E8FA-477B-A66F-FA4DECA2B76B}"/>
    <cellStyle name="style1523530987202" xfId="36877" xr:uid="{BC0D69C7-6EBB-4A72-BDD1-2887C249C055}"/>
    <cellStyle name="style1523530987421" xfId="36872" xr:uid="{B2A81AA0-8B5D-48FD-850D-76969751A805}"/>
    <cellStyle name="style1523530987567" xfId="36878" xr:uid="{E4733E74-473E-49FD-9425-39D9281384B0}"/>
    <cellStyle name="style1523530987732" xfId="36883" xr:uid="{91D9C49F-8078-473F-A0E2-D57DA4F28A08}"/>
    <cellStyle name="style1523530987842" xfId="36884" xr:uid="{C4579D08-CED8-43F5-868B-FB42C34A1E47}"/>
    <cellStyle name="style1523530987945" xfId="36873" xr:uid="{5D33C553-C5DF-4DCD-98B8-9B5552DAC9DD}"/>
    <cellStyle name="style1523530988056" xfId="36874" xr:uid="{F6860AFD-8200-4BEA-B2A7-08FEA4556484}"/>
    <cellStyle name="style1523530988154" xfId="36875" xr:uid="{0420D2EE-C602-43DC-89AF-A5698B426D3B}"/>
    <cellStyle name="style1523530988254" xfId="36876" xr:uid="{7AB7BE7C-389E-41D8-85AD-E5E66D880989}"/>
    <cellStyle name="style1523530988354" xfId="36879" xr:uid="{36D607BE-834B-479C-BB3B-43AB212E0304}"/>
    <cellStyle name="style1523530988458" xfId="36880" xr:uid="{FBAE1931-624A-42B0-ACA9-42755533B62C}"/>
    <cellStyle name="style1523530988566" xfId="36881" xr:uid="{E59F9C47-14D4-4A2E-A30F-338BC4779A9E}"/>
    <cellStyle name="style1523530988669" xfId="36882" xr:uid="{87E17624-5F93-49D7-AEB6-C4B894126A2E}"/>
    <cellStyle name="style1523530988790" xfId="36885" xr:uid="{AC66F702-AF25-4B70-A763-8C3DD98383CB}"/>
    <cellStyle name="style1523530988898" xfId="36886" xr:uid="{747BA0E0-774E-4A12-8B63-7478C5BC27FC}"/>
    <cellStyle name="style1523530988998" xfId="36887" xr:uid="{10B245A9-0600-4433-9DBF-2C5B7377D68F}"/>
    <cellStyle name="style1523530989103" xfId="36888" xr:uid="{D79055D9-2828-473F-B1D5-B51CBA4D5B92}"/>
    <cellStyle name="style1523531066489" xfId="36889" xr:uid="{03C5B17A-2D1D-4D80-834A-0D503A6B8028}"/>
    <cellStyle name="style1523531066673" xfId="36890" xr:uid="{52F4BAF7-B847-4112-9968-8E79875F9B35}"/>
    <cellStyle name="style1523531066824" xfId="36895" xr:uid="{6E6F82DC-C20D-4D98-846A-A3E4539E0022}"/>
    <cellStyle name="style1523531066962" xfId="36896" xr:uid="{8763AF36-CC94-41AE-AA98-088F1C8D856F}"/>
    <cellStyle name="style1523531067389" xfId="36892" xr:uid="{CD275B5A-8E35-4720-8E53-682618D4BA37}"/>
    <cellStyle name="style1523531067586" xfId="36893" xr:uid="{4916985A-3393-4372-A83B-ECD3950E5E0F}"/>
    <cellStyle name="style1523531067810" xfId="36891" xr:uid="{43CD2BBE-D8DA-4E43-B8B2-9D98AC182A3F}"/>
    <cellStyle name="style1523531067967" xfId="36894" xr:uid="{F92828B4-113E-4FEE-BADD-B1DB225E924A}"/>
    <cellStyle name="style1523531068135" xfId="36897" xr:uid="{43F4C252-314F-491F-89C1-86D860A0443B}"/>
    <cellStyle name="style1523531068290" xfId="36898" xr:uid="{4F9EB8E9-A6EA-465E-89D5-D05BB877C46D}"/>
    <cellStyle name="style1523531068486" xfId="36899" xr:uid="{C0EECCE5-5AD1-4A32-A78E-F1CF4921E149}"/>
    <cellStyle name="style1523531068708" xfId="36900" xr:uid="{3DBD6682-D7DA-4986-878B-6D2A1E89F0F8}"/>
    <cellStyle name="style1523531068903" xfId="36901" xr:uid="{9E95F7FA-066E-4528-88F3-DC9BE6A7620A}"/>
    <cellStyle name="style1523531069244" xfId="36907" xr:uid="{BE973F87-AB64-4E97-ABBC-160211DDA42F}"/>
    <cellStyle name="style1523531069745" xfId="36902" xr:uid="{CE48EF07-1E92-4271-A214-5E2C8827F59F}"/>
    <cellStyle name="style1523531069865" xfId="36908" xr:uid="{71CC069E-20BC-4D11-99F4-812403E03403}"/>
    <cellStyle name="style1523531070204" xfId="36913" xr:uid="{DCE4888B-22F1-42F3-A667-084EAFD23942}"/>
    <cellStyle name="style1523531070346" xfId="36914" xr:uid="{2CF0CBE2-A9E9-482D-8703-76E3104BD2BA}"/>
    <cellStyle name="style1523531070520" xfId="36903" xr:uid="{471D36B7-C605-4AB3-9B44-46CF011E0CFF}"/>
    <cellStyle name="style1523531070706" xfId="36904" xr:uid="{351AD373-0225-4198-99A8-83CE92A1E2E1}"/>
    <cellStyle name="style1523531070866" xfId="36905" xr:uid="{9AC2E5C8-E19F-4FF4-AF34-CC0890C6457C}"/>
    <cellStyle name="style1523531071010" xfId="36906" xr:uid="{92708742-2796-40B7-B0D2-008D3A5C2583}"/>
    <cellStyle name="style1523531071160" xfId="36909" xr:uid="{30C7FDBE-2027-4564-BCC3-7CE566788236}"/>
    <cellStyle name="style1523531071350" xfId="36910" xr:uid="{480220A4-9840-4E8F-9A71-7AE2BF114BAC}"/>
    <cellStyle name="style1523531071538" xfId="36911" xr:uid="{302F79EB-648D-4006-8812-DDF2A624A3A0}"/>
    <cellStyle name="style1523531071757" xfId="36912" xr:uid="{1E1210A2-676F-43C2-91F6-E116517FD0CB}"/>
    <cellStyle name="style1523531072430" xfId="36915" xr:uid="{BD9FFCD9-D2CD-4BDC-AE75-F43B848F9837}"/>
    <cellStyle name="style1523531072937" xfId="36916" xr:uid="{2D51979E-6764-41AC-9018-0DC5D62BD00D}"/>
    <cellStyle name="style1523531073141" xfId="36917" xr:uid="{9A00EA9D-4347-414C-95B3-B24AECF2914B}"/>
    <cellStyle name="style1523531073310" xfId="36918" xr:uid="{3C73FA0F-5771-40DC-A134-44061C353545}"/>
    <cellStyle name="style1523531073456" xfId="36919" xr:uid="{19E59ED5-0EFA-47CC-951C-F61BF5717837}"/>
    <cellStyle name="style1523531073566" xfId="36920" xr:uid="{51117C5B-B522-411B-BD5A-F490F84C55E8}"/>
    <cellStyle name="style1523531073697" xfId="36921" xr:uid="{984325A2-5079-47B6-8648-55510A81A843}"/>
    <cellStyle name="style1523531073858" xfId="36922" xr:uid="{6C0EA122-8275-452F-B240-15440E02F934}"/>
    <cellStyle name="style1523531074014" xfId="36923" xr:uid="{D197F9F9-80D9-42AE-A965-FF819C23E039}"/>
    <cellStyle name="style1523531074307" xfId="36924" xr:uid="{4EEACAD5-8002-4757-8F12-AC2730833661}"/>
    <cellStyle name="style1523531074730" xfId="36925" xr:uid="{FA1E3BFD-9600-4DC4-8A28-21387CC93D08}"/>
    <cellStyle name="style1523531075022" xfId="36926" xr:uid="{4AF1ED45-9616-41EB-B81E-6E9F77AE1A28}"/>
    <cellStyle name="style1523531075343" xfId="36927" xr:uid="{9E5F34F1-A4E0-4852-829A-424B7FE0119B}"/>
    <cellStyle name="style1523531075459" xfId="36928" xr:uid="{A5E0D7A1-3BE6-4FD9-A052-E58375973C60}"/>
    <cellStyle name="style1523531075592" xfId="36929" xr:uid="{62690587-BC55-4A70-AA20-2F02B17CC99C}"/>
    <cellStyle name="style1523531075717" xfId="36930" xr:uid="{2B5D0501-B942-448A-9589-F0AB9F0B799E}"/>
    <cellStyle name="style1523531152303" xfId="36931" xr:uid="{428AF68A-89BC-42C1-82E5-103F4E75C199}"/>
    <cellStyle name="style1523531152457" xfId="36932" xr:uid="{04A73132-2027-41D4-AAFD-FC5C0826C9C1}"/>
    <cellStyle name="style1523531152598" xfId="36937" xr:uid="{B3331420-540E-4283-AF35-875663BE009F}"/>
    <cellStyle name="style1523531152750" xfId="36938" xr:uid="{E93AB701-728E-40D1-B948-ECDACD381C71}"/>
    <cellStyle name="style1523531153075" xfId="36934" xr:uid="{EECF8EAF-8776-4A65-B79B-99FD373D70F9}"/>
    <cellStyle name="style1523531153250" xfId="36935" xr:uid="{A2D91C8A-6A67-467C-A9D0-3F737B96F77E}"/>
    <cellStyle name="style1523531153415" xfId="36933" xr:uid="{60F71A0D-D40D-41A5-A4D9-E1E275BD2527}"/>
    <cellStyle name="style1523531153607" xfId="36936" xr:uid="{BA051010-2235-4E46-B859-237AEB7A8EDE}"/>
    <cellStyle name="style1523531153748" xfId="36939" xr:uid="{08FD0FD2-955D-4AB5-A52A-BCE59C980D18}"/>
    <cellStyle name="style1523531153873" xfId="36940" xr:uid="{71AB5118-ABF7-4DDB-9DA0-C1A96CD51650}"/>
    <cellStyle name="style1523531154010" xfId="36941" xr:uid="{873AF40F-0E8E-41FE-9CC9-4F854BE6FA12}"/>
    <cellStyle name="style1523531154192" xfId="36942" xr:uid="{C214238C-F077-4908-90FE-01BDEA7D0882}"/>
    <cellStyle name="style1523531154393" xfId="36943" xr:uid="{AE10CAE8-774E-421B-98F4-90A804AF25E3}"/>
    <cellStyle name="style1523531154622" xfId="36946" xr:uid="{D634EC7E-BF3A-4D29-8F6F-88512D6CD4E2}"/>
    <cellStyle name="style1523531154802" xfId="36949" xr:uid="{D0063D4E-660A-45BB-BB6E-A2DF69E9AA32}"/>
    <cellStyle name="style1523531155030" xfId="36944" xr:uid="{AAAAF9BA-1C68-49DD-9A86-1C2485C5A4B8}"/>
    <cellStyle name="style1523531155416" xfId="36947" xr:uid="{D54327BC-F774-4D35-A8C6-BC7BFB8825ED}"/>
    <cellStyle name="style1523531155653" xfId="36950" xr:uid="{64E0A444-3CE8-477B-BEAC-E04D560B3177}"/>
    <cellStyle name="style1523531224393" xfId="36953" xr:uid="{3EAF3B7C-9D10-461C-A94B-8553F1EC1CCA}"/>
    <cellStyle name="style1523531224841" xfId="36954" xr:uid="{FA9FF8CD-52D1-4666-A1DF-9AEA2C42A016}"/>
    <cellStyle name="style1523531225025" xfId="36952" xr:uid="{EEC6CC3F-A3A0-4D2E-B23C-689D817684E8}"/>
    <cellStyle name="style1523531225282" xfId="36955" xr:uid="{88F9E2ED-1B1F-4981-83DC-ECF4D80EEF3A}"/>
    <cellStyle name="style1523531225550" xfId="36956" xr:uid="{44636244-BE6D-4A89-9CDF-19371485AB95}"/>
    <cellStyle name="style1523531225787" xfId="36957" xr:uid="{17823F43-C055-42A5-91BE-D8CCAFBFF8E1}"/>
    <cellStyle name="style1523531225968" xfId="36958" xr:uid="{2A3C1C89-7EBE-481F-8AD5-6392C2768906}"/>
    <cellStyle name="style1523531226164" xfId="36959" xr:uid="{F47B4533-D554-49A3-ABCA-EC538C92E5B6}"/>
    <cellStyle name="style1523531226340" xfId="36961" xr:uid="{554D0B81-5D91-4596-B0AD-BF6FB63AA28A}"/>
    <cellStyle name="style1523531226535" xfId="36962" xr:uid="{4D574A5F-46F5-4391-AAA8-083ECC874836}"/>
    <cellStyle name="style1523531226677" xfId="36964" xr:uid="{11A07595-C5D4-4990-A4C4-AD3242519B94}"/>
    <cellStyle name="style1523531226816" xfId="36965" xr:uid="{08FE7910-88A8-413E-9C77-6EDC47F03ECD}"/>
    <cellStyle name="style1523531226977" xfId="36960" xr:uid="{FD2E522D-7E04-4166-A372-0717BF714E69}"/>
    <cellStyle name="style1523531227209" xfId="36963" xr:uid="{86BDFE17-76AD-4DEF-98BB-F0CE00EEA893}"/>
    <cellStyle name="style1523531227408" xfId="36966" xr:uid="{FB35A467-2D2D-4A96-AA76-691FF6259F61}"/>
    <cellStyle name="style1523531228022" xfId="36968" xr:uid="{7F59709D-B8D3-4A47-A2D2-3AA500C2DE0D}"/>
    <cellStyle name="style1523531228387" xfId="36969" xr:uid="{A201B06E-59CC-4E7E-933E-8DD08F254BEA}"/>
    <cellStyle name="style1523531228791" xfId="36967" xr:uid="{F184681B-D023-4A3B-90EC-6D044464E60A}"/>
    <cellStyle name="style1524149214551" xfId="34869" xr:uid="{3FD77984-8E20-4836-BCB4-BBD3E1E11ED0}"/>
    <cellStyle name="style1524149214677" xfId="34870" xr:uid="{B04384CD-34AB-4C8D-8499-741819CD6C3E}"/>
    <cellStyle name="style1524149214793" xfId="34875" xr:uid="{38810F5C-ADBB-4E86-AAF9-B7642BE71B52}"/>
    <cellStyle name="style1524149214908" xfId="34876" xr:uid="{1F03B104-0122-499B-B1C5-F5B0143C09E1}"/>
    <cellStyle name="style1524149215155" xfId="34872" xr:uid="{DD04BCB1-1011-4633-BB77-4FD663FF15DE}"/>
    <cellStyle name="style1524149215271" xfId="34873" xr:uid="{B989BBCC-78D9-4C65-A5C4-A8FED89B7060}"/>
    <cellStyle name="style1524149215386" xfId="34871" xr:uid="{561C37AF-1F9B-4A0D-96F3-0772ABB0FB34}"/>
    <cellStyle name="style1524149215514" xfId="34874" xr:uid="{A3B9AE21-20DE-4835-8A03-A8DC0C5DA362}"/>
    <cellStyle name="style1524149215633" xfId="34877" xr:uid="{AA5C48C0-8D42-4040-8D17-392F92C75D5C}"/>
    <cellStyle name="style1524149215750" xfId="34878" xr:uid="{891250B4-4F63-48C5-A523-E5A84833B2E2}"/>
    <cellStyle name="style1524149215884" xfId="34879" xr:uid="{FAFDAF55-9CCB-478F-A4B6-56D9429D95CA}"/>
    <cellStyle name="style1524149216007" xfId="34880" xr:uid="{4542C6BD-C21C-4CDB-8B82-2BA284F2CDBE}"/>
    <cellStyle name="style1524149216123" xfId="34881" xr:uid="{2D23A8C2-38A6-4D06-B35D-9A71ECDD312C}"/>
    <cellStyle name="style1524149216248" xfId="34884" xr:uid="{2A421B74-B467-43C5-A9F0-145D325CF28A}"/>
    <cellStyle name="style1524149216362" xfId="34882" xr:uid="{8026F040-DB50-40F9-B606-22FA48941373}"/>
    <cellStyle name="style1524149216476" xfId="34885" xr:uid="{BA6A2909-DAEB-4075-8B3E-211D5AB73AEC}"/>
    <cellStyle name="style1524149216734" xfId="34887" xr:uid="{C8918B02-95D4-48E7-8E5E-42B1D0B5402D}"/>
    <cellStyle name="style1524149216847" xfId="34883" xr:uid="{3FABE2E1-94B7-4450-82F4-4452BA284BFA}"/>
    <cellStyle name="style1524149217306" xfId="34886" xr:uid="{48ADEB40-0FE1-4B7C-8800-34618C0E4F96}"/>
    <cellStyle name="style1524149217831" xfId="34888" xr:uid="{DAD01168-0A50-47EC-9170-C73FEF34C678}"/>
    <cellStyle name="style1524149259866" xfId="34889" xr:uid="{6A89B429-290D-4370-95ED-55D71F276C2E}"/>
    <cellStyle name="style1524149259978" xfId="34890" xr:uid="{E0CC0DE3-212D-49FA-A620-65FBF7CB5A55}"/>
    <cellStyle name="style1524149260081" xfId="34895" xr:uid="{38B5F392-761D-45BA-8D2D-A2D0C368BE17}"/>
    <cellStyle name="style1524149260179" xfId="34896" xr:uid="{6D04376F-C3D2-4EC1-BFF1-CFB0FC898743}"/>
    <cellStyle name="style1524149260375" xfId="34892" xr:uid="{E19BB94D-FC05-467C-A734-9B33C62E8349}"/>
    <cellStyle name="style1524149260477" xfId="34893" xr:uid="{8B67EC4B-5F06-48B0-9DDD-E4ED49C738C7}"/>
    <cellStyle name="style1524149260577" xfId="34891" xr:uid="{7E0999E8-576A-4EF9-9250-48875502D578}"/>
    <cellStyle name="style1524149260686" xfId="34894" xr:uid="{D64910C3-C32F-49D1-99DB-A632B2B8A3E0}"/>
    <cellStyle name="style1524149260785" xfId="34897" xr:uid="{93BBF97B-0635-4ADC-A164-750E8B807319}"/>
    <cellStyle name="style1524149260884" xfId="34898" xr:uid="{352A6F53-B0E4-4DFB-955D-517A8B813D1C}"/>
    <cellStyle name="style1524149260986" xfId="34899" xr:uid="{DD8830F1-8DDA-49C8-9D00-EBA4F15EFE18}"/>
    <cellStyle name="style1524149261095" xfId="34900" xr:uid="{5CB62C61-5BA8-4254-8CAB-910C94153CAD}"/>
    <cellStyle name="style1524149261196" xfId="34901" xr:uid="{CEF277EC-F889-4DDA-8A10-803002C9C2DA}"/>
    <cellStyle name="style1524149261311" xfId="34907" xr:uid="{AD8FA53B-17BD-40B0-B355-3B5057EC6DF5}"/>
    <cellStyle name="style1524149261410" xfId="34902" xr:uid="{FDFCD866-4907-415B-972D-5C8CE2FE282D}"/>
    <cellStyle name="style1524149261508" xfId="34908" xr:uid="{92FE9234-72CD-4245-A637-C49594768DAF}"/>
    <cellStyle name="style1524149261613" xfId="34913" xr:uid="{B6E6C68C-0C23-4E08-8AAA-FE556CEB5217}"/>
    <cellStyle name="style1524149261713" xfId="34914" xr:uid="{C0FA3464-61EA-4395-B01C-768DE1FA5168}"/>
    <cellStyle name="style1524149261814" xfId="34903" xr:uid="{6643CF6E-2D3E-4213-8706-CA2A25D9C78B}"/>
    <cellStyle name="style1524149261913" xfId="34904" xr:uid="{2E8B78D9-8E2E-43B9-ABB5-DDDDC490D35E}"/>
    <cellStyle name="style1524149262020" xfId="34905" xr:uid="{4ABF22CF-EAC3-4C1A-BFF9-48124C692E73}"/>
    <cellStyle name="style1524149262123" xfId="34906" xr:uid="{5050E4D9-2FCE-408B-9576-16B98181B635}"/>
    <cellStyle name="style1524149262224" xfId="34909" xr:uid="{AED9A64C-9DE4-4DDA-801D-E2E43DCB0906}"/>
    <cellStyle name="style1524149262323" xfId="34910" xr:uid="{93B8769C-86DB-4843-89C2-BF5DACEAD630}"/>
    <cellStyle name="style1524149262426" xfId="34911" xr:uid="{2CC12ACF-4A5B-4049-AA73-104847B4DC2B}"/>
    <cellStyle name="style1524149262528" xfId="34912" xr:uid="{01745248-F0AE-4955-BFE1-A3C09057BEF9}"/>
    <cellStyle name="style1524149304950" xfId="34915" xr:uid="{E7A6BD89-287C-4B06-98AE-EE37AF23E64B}"/>
    <cellStyle name="style1524149305086" xfId="34916" xr:uid="{EB51B64B-6703-4357-A29A-F2BF2BD69201}"/>
    <cellStyle name="style1524149305203" xfId="34921" xr:uid="{F08ADCAD-FA02-4AC6-871A-6EEA09F36D41}"/>
    <cellStyle name="style1524149305301" xfId="34922" xr:uid="{A899FA1C-5424-4EBF-90B1-D891577DF029}"/>
    <cellStyle name="style1524149305503" xfId="34918" xr:uid="{31158C13-D413-4F55-AB05-23215A98AE41}"/>
    <cellStyle name="style1524149305601" xfId="34919" xr:uid="{FE739CB1-6BA7-4E86-A814-9EAF7CCAA1BD}"/>
    <cellStyle name="style1524149305702" xfId="34917" xr:uid="{E3530E22-9A4A-463F-87DE-AEB513BB821E}"/>
    <cellStyle name="style1524149305804" xfId="34920" xr:uid="{8812283B-7630-4617-AF30-2391ED87E6F4}"/>
    <cellStyle name="style1524149305907" xfId="34923" xr:uid="{D7ABCA76-235D-4DD5-9CE9-0B19F49CD54F}"/>
    <cellStyle name="style1524149306005" xfId="34924" xr:uid="{CE99883E-62D8-43BA-B960-9BDCE20DFAED}"/>
    <cellStyle name="style1524149306105" xfId="34925" xr:uid="{E460776F-8033-4A8A-AFB2-22BB2C8C8A80}"/>
    <cellStyle name="style1524149306212" xfId="34926" xr:uid="{E9BC95C8-3B8C-4D1A-A9F3-B2B7492207C1}"/>
    <cellStyle name="style1524149306312" xfId="34927" xr:uid="{E119FCBB-4CD8-4AE5-B15A-0928B65B780B}"/>
    <cellStyle name="style1524149306419" xfId="34933" xr:uid="{E194DFEF-18A9-4991-8D69-0C9106A974F6}"/>
    <cellStyle name="style1524149306526" xfId="34928" xr:uid="{5C3DDBA1-1DB8-4CA6-AD3C-5B34389DA32F}"/>
    <cellStyle name="style1524149306628" xfId="34934" xr:uid="{7D8C91A7-8778-4AD5-A6BC-F8B6B80BFE12}"/>
    <cellStyle name="style1524149306734" xfId="34939" xr:uid="{DB867310-24C3-4129-B2F1-47D4AA41345F}"/>
    <cellStyle name="style1524149306835" xfId="34940" xr:uid="{63B3C5F3-9983-447F-A3DE-F2A6DCFF9E5C}"/>
    <cellStyle name="style1524149306936" xfId="34929" xr:uid="{0733FD5C-72B7-4A6C-B7A3-8FF939D11396}"/>
    <cellStyle name="style1524149307040" xfId="34930" xr:uid="{0942E24E-4F55-4611-975A-C80A407C9217}"/>
    <cellStyle name="style1524149307138" xfId="34931" xr:uid="{F6E53968-FF1A-43B3-A807-440228B0F71F}"/>
    <cellStyle name="style1524149307241" xfId="34932" xr:uid="{B78388AA-A619-44DA-8D4C-78377C65D40A}"/>
    <cellStyle name="style1524149307342" xfId="34935" xr:uid="{65757D18-CAA7-4D61-9F94-F38CA786E686}"/>
    <cellStyle name="style1524149307462" xfId="34936" xr:uid="{39F43932-7C17-4588-B243-48A7EF7F64A0}"/>
    <cellStyle name="style1524149307561" xfId="34937" xr:uid="{2314A314-4CA2-4C52-9BEB-78B6CB8B155B}"/>
    <cellStyle name="style1524149307666" xfId="34938" xr:uid="{FA29D927-CE11-4F41-9825-4E17337E7073}"/>
    <cellStyle name="style1524149307917" xfId="34941" xr:uid="{12800D83-565B-4DD0-B5C5-556F38E1B855}"/>
    <cellStyle name="style1524149308014" xfId="34942" xr:uid="{671A0E71-594E-4A8E-9DD1-78616AC7A110}"/>
    <cellStyle name="style1524149308112" xfId="34943" xr:uid="{9054ECC6-29BC-4027-B367-69F634E3EE28}"/>
    <cellStyle name="style1524149308214" xfId="34944" xr:uid="{A621B1BE-C6AD-490C-8A35-1524D23A9A0E}"/>
    <cellStyle name="style1524149349856" xfId="34945" xr:uid="{0416619B-0755-40BF-AF6B-D5C4A84E2EAC}"/>
    <cellStyle name="style1524149349964" xfId="34946" xr:uid="{553183FA-21DF-434D-A021-6D27B36C6FAC}"/>
    <cellStyle name="style1524149350067" xfId="34951" xr:uid="{35D5CDDA-14AB-42F7-A14D-4BF5A74E617D}"/>
    <cellStyle name="style1524149350167" xfId="34952" xr:uid="{341ACA5C-C586-42E8-9F71-B21E22057648}"/>
    <cellStyle name="style1524149350364" xfId="34948" xr:uid="{F7AE27FE-0F17-40BE-9837-D07FAEDE5B63}"/>
    <cellStyle name="style1524149350464" xfId="34949" xr:uid="{3D54DA7D-0D75-473D-BAED-0858C5A889EF}"/>
    <cellStyle name="style1524149350563" xfId="34947" xr:uid="{95A9F510-F665-4FA5-806B-88C3FE1926FE}"/>
    <cellStyle name="style1524149350670" xfId="34950" xr:uid="{F7251568-8B50-4AAB-836F-B665FE799887}"/>
    <cellStyle name="style1524149350770" xfId="34953" xr:uid="{B56C7D19-A60A-466E-85BA-A836D2A733EE}"/>
    <cellStyle name="style1524149350868" xfId="34954" xr:uid="{AFD43C1B-6DD9-402B-8FBB-C55368796448}"/>
    <cellStyle name="style1524149350967" xfId="34955" xr:uid="{34DB00B0-5166-464A-94BE-E0AD61D95D0A}"/>
    <cellStyle name="style1524149351082" xfId="34956" xr:uid="{F81AA236-DA66-4452-91B8-7E695A639482}"/>
    <cellStyle name="style1524149351180" xfId="34957" xr:uid="{57C6A8BE-7B3C-4652-BF5C-5765A18604CD}"/>
    <cellStyle name="style1524149351287" xfId="34960" xr:uid="{F3475636-30FF-48EC-A127-B13BA4293729}"/>
    <cellStyle name="style1524149351384" xfId="34958" xr:uid="{78BA05BB-4011-40FF-896E-BEE5E68FEF46}"/>
    <cellStyle name="style1524149351481" xfId="34961" xr:uid="{56D4A7F4-E334-41D0-8EFF-A29072F577F8}"/>
    <cellStyle name="style1524149351580" xfId="34963" xr:uid="{F2BADBB2-77A2-4A36-8B72-171896038C38}"/>
    <cellStyle name="style1524149351681" xfId="34964" xr:uid="{E9B072E4-A812-43B6-AD79-5F186852BC0B}"/>
    <cellStyle name="style1524149351780" xfId="34959" xr:uid="{9B570E29-A741-40CD-996E-04969E57960F}"/>
    <cellStyle name="style1524149352186" xfId="34962" xr:uid="{1F5B3587-FA2D-4E71-BA1A-6A848ED74052}"/>
    <cellStyle name="style1524149352615" xfId="34965" xr:uid="{6F9AA782-FAD6-40D0-BF6A-5475A912B071}"/>
    <cellStyle name="style1524149393612" xfId="34966" xr:uid="{F01E0058-024B-4418-8F1D-729B7ED3A61E}"/>
    <cellStyle name="style1524149393719" xfId="34967" xr:uid="{976DE49E-678A-43E3-9B12-2D5C4E7557C6}"/>
    <cellStyle name="style1524149393818" xfId="34972" xr:uid="{C9286074-6279-47AD-B96F-190A302AA6FD}"/>
    <cellStyle name="style1524149393916" xfId="34973" xr:uid="{A31E54A7-04A4-4327-9178-868A799894CD}"/>
    <cellStyle name="style1524149394113" xfId="34969" xr:uid="{BE3A9712-A99B-4F95-874E-9719A7392C39}"/>
    <cellStyle name="style1524149394212" xfId="34970" xr:uid="{44ACB5C3-F9AC-4396-B60E-C324C2E3CE35}"/>
    <cellStyle name="style1524149394312" xfId="34968" xr:uid="{B9E34E5B-8663-4BB1-8A4F-90598419A0E9}"/>
    <cellStyle name="style1524149394414" xfId="34971" xr:uid="{BB551496-5F45-4DA8-BB04-ED29BCAB83F3}"/>
    <cellStyle name="style1524149394516" xfId="34974" xr:uid="{7A32D18F-3E41-4DB1-9EFD-0A8B3232C441}"/>
    <cellStyle name="style1524149394616" xfId="34975" xr:uid="{7EAD5B90-B225-4D0B-A2AD-CCD580FB04C4}"/>
    <cellStyle name="style1524149394716" xfId="34976" xr:uid="{A982C7A6-2D75-4077-84C7-E52FAED0E738}"/>
    <cellStyle name="style1524149394823" xfId="34977" xr:uid="{FAAA30D3-5A76-41B6-B659-EC97FBD806AB}"/>
    <cellStyle name="style1524149394923" xfId="34978" xr:uid="{DFFBAC44-9267-4EF3-A572-FEACD474C3DF}"/>
    <cellStyle name="style1524149395034" xfId="34981" xr:uid="{499AB56B-8E57-48B7-AE68-0C2BF028952E}"/>
    <cellStyle name="style1524149395132" xfId="34979" xr:uid="{06706AB3-6CE1-461B-A5A3-C0592B5B395A}"/>
    <cellStyle name="style1524149395230" xfId="34982" xr:uid="{C891E568-CCE7-4632-AF8E-472A69095A4C}"/>
    <cellStyle name="style1524149395334" xfId="34987" xr:uid="{21CC70E4-B6C7-4748-9877-E1C92B564EE5}"/>
    <cellStyle name="style1524149395433" xfId="34988" xr:uid="{5C199A83-355D-456B-9A11-932575A00C0A}"/>
    <cellStyle name="style1524149395545" xfId="34980" xr:uid="{44642656-4377-4231-9065-4875E158A9B4}"/>
    <cellStyle name="style1524149395951" xfId="34983" xr:uid="{0472E6A5-98B8-4A2C-AEE6-FBEE84654C95}"/>
    <cellStyle name="style1524149396050" xfId="34984" xr:uid="{517342E7-A2D3-4A44-A424-5FA117AB719F}"/>
    <cellStyle name="style1524149396149" xfId="34985" xr:uid="{26CCA084-F655-4610-AB83-6C73D5268E2E}"/>
    <cellStyle name="style1524149396254" xfId="34986" xr:uid="{5D56ED97-FD85-4EF3-98D3-DE4903DA3A02}"/>
    <cellStyle name="style1524149396412" xfId="34989" xr:uid="{851F27A5-9992-49F2-A2AC-BBCE7A19075B}"/>
    <cellStyle name="style1524149396510" xfId="34990" xr:uid="{79CDF6FD-947C-4F23-8824-EB3E6A8DADD6}"/>
    <cellStyle name="style1524149396610" xfId="34991" xr:uid="{51CCEC7F-C22F-4209-9E5D-35E98B7716EC}"/>
    <cellStyle name="style1524149396715" xfId="34992" xr:uid="{0D3FF8DF-FB6C-48BE-B058-FF1FE0C71075}"/>
    <cellStyle name="style1524149396838" xfId="34993" xr:uid="{4D3127D3-F40A-4C7F-B216-BF21733626B9}"/>
    <cellStyle name="style1524149396922" xfId="34994" xr:uid="{310E386D-4BCE-4323-A0B4-9594C4EDF6DA}"/>
    <cellStyle name="style1524149397005" xfId="34995" xr:uid="{E30629EA-3596-428B-B386-B5AAEA3252B8}"/>
    <cellStyle name="style1524149397097" xfId="34996" xr:uid="{8FBF8258-ED1D-4BE3-B8BF-CCA3F3066A8D}"/>
    <cellStyle name="style1524149397181" xfId="34997" xr:uid="{376219FB-60B3-4B04-A999-7FF4A237161E}"/>
    <cellStyle name="style1524149397264" xfId="34998" xr:uid="{B4E8F580-A493-445C-8D45-076793346F48}"/>
    <cellStyle name="style1524149397347" xfId="34999" xr:uid="{F748E83B-DCA5-4952-BF27-0CD8845530E6}"/>
    <cellStyle name="style1524149397453" xfId="35000" xr:uid="{F4687B95-8E15-404E-BCE6-4419F34762D1}"/>
    <cellStyle name="style1524149397572" xfId="35001" xr:uid="{B5358F2C-0C47-4138-880B-4B51A81AACC8}"/>
    <cellStyle name="style1524149397657" xfId="35002" xr:uid="{3375C76C-F434-4788-93FB-713C0388CD35}"/>
    <cellStyle name="style1524149397741" xfId="35003" xr:uid="{8AD30949-BF06-43B0-BBEF-D4FD96BBB040}"/>
    <cellStyle name="style1524149397828" xfId="35004" xr:uid="{2EB74CDA-9400-4941-A2F5-3F5003A08820}"/>
    <cellStyle name="style1524149438736" xfId="35005" xr:uid="{1C7E0FD2-9622-4CBA-B392-F1BF7BAE4FA1}"/>
    <cellStyle name="style1524149438842" xfId="35006" xr:uid="{67DC19BE-A528-40D3-A184-52A46A13FE1A}"/>
    <cellStyle name="style1524149438943" xfId="35011" xr:uid="{D9EA1750-32B6-4D06-BEE8-09FB42D28A41}"/>
    <cellStyle name="style1524149439040" xfId="35012" xr:uid="{A4FC1ACA-68E7-4569-AC60-E7A26A1482F4}"/>
    <cellStyle name="style1524149439240" xfId="35008" xr:uid="{89E5505C-CBF6-4189-A22D-0EEA861E2542}"/>
    <cellStyle name="style1524149439337" xfId="35009" xr:uid="{A15BE266-ED27-4915-846B-B14165490399}"/>
    <cellStyle name="style1524149439435" xfId="35007" xr:uid="{737FF32F-6371-4801-BD68-C0C4551C0639}"/>
    <cellStyle name="style1524149439537" xfId="35010" xr:uid="{16AE8607-6A91-422E-A38E-43C18208F51B}"/>
    <cellStyle name="style1524149439637" xfId="35013" xr:uid="{54156B54-CD70-4E86-80F5-0231DE76E861}"/>
    <cellStyle name="style1524149439736" xfId="35014" xr:uid="{931A3F78-9324-419B-988A-73298BCD4480}"/>
    <cellStyle name="style1524149439833" xfId="35015" xr:uid="{B56B200B-4B60-42E1-B55F-F4CB06F21B01}"/>
    <cellStyle name="style1524149439941" xfId="35016" xr:uid="{78EA91CD-42E2-482E-ACDD-065993100C05}"/>
    <cellStyle name="style1524149440041" xfId="35017" xr:uid="{AC2DC266-5389-4A5C-8445-67ED2C43B455}"/>
    <cellStyle name="style1524149440148" xfId="35023" xr:uid="{7437DCA9-4898-417F-81C0-38C060962C99}"/>
    <cellStyle name="style1524149440246" xfId="35018" xr:uid="{E0521D66-3B4F-4B51-B37F-20F601041DB1}"/>
    <cellStyle name="style1524149440346" xfId="35024" xr:uid="{E666332D-D139-4E83-B693-1A6A5BF69B40}"/>
    <cellStyle name="style1524149440451" xfId="35029" xr:uid="{EC0E9BCE-13A2-4F5D-B066-AAB7471E467B}"/>
    <cellStyle name="style1524149440551" xfId="35044" xr:uid="{A0426543-DE86-4B75-A059-3F1F699F00CD}"/>
    <cellStyle name="style1524149440652" xfId="35030" xr:uid="{B1DCAB31-6775-4248-B2A6-EA9A64259145}"/>
    <cellStyle name="style1524149440736" xfId="35019" xr:uid="{D7EEDC6A-3615-45FB-94DB-5C861A50A6C4}"/>
    <cellStyle name="style1524149440834" xfId="35020" xr:uid="{2C87DD51-599C-4D01-B696-667B2E088B1D}"/>
    <cellStyle name="style1524149440933" xfId="35021" xr:uid="{9AAA46BB-EB9F-47D7-AD0E-0CD3F4B02E0D}"/>
    <cellStyle name="style1524149441038" xfId="35022" xr:uid="{F7AF7561-BDC2-43E5-837C-FD60FAE21BBF}"/>
    <cellStyle name="style1524149441139" xfId="35025" xr:uid="{970E8BCE-AC7A-45E3-ACEF-F7EBBCDD03FD}"/>
    <cellStyle name="style1524149441239" xfId="35026" xr:uid="{9954A128-AA97-49AF-B2F6-4CC979E9B7AF}"/>
    <cellStyle name="style1524149441338" xfId="35027" xr:uid="{87EB1026-788B-4EF8-940E-2B349E978502}"/>
    <cellStyle name="style1524149441440" xfId="35028" xr:uid="{1B9F46EB-CD52-4554-8455-3F96C4318A2B}"/>
    <cellStyle name="style1524149441572" xfId="35031" xr:uid="{653CC033-7576-4C35-B4EE-095FBDF7740F}"/>
    <cellStyle name="style1524149441671" xfId="35032" xr:uid="{CA757599-EC4B-4F05-BF43-F65BD7742B68}"/>
    <cellStyle name="style1524149441769" xfId="35033" xr:uid="{A19496EA-7D56-48A2-BEFB-06D80EF93609}"/>
    <cellStyle name="style1524149441871" xfId="35034" xr:uid="{BADE0D90-E905-435C-8B16-184422BA9F30}"/>
    <cellStyle name="style1524149442003" xfId="35043" xr:uid="{49AB188A-50C3-48C4-8200-51B0D6B1184B}"/>
    <cellStyle name="style1524149442088" xfId="35035" xr:uid="{D7B3B1EA-5E2D-4B85-B0F7-B38AF39644C4}"/>
    <cellStyle name="style1524149442172" xfId="35036" xr:uid="{80988C72-F48F-4EEC-B78E-C73E89CBC959}"/>
    <cellStyle name="style1524149442255" xfId="35037" xr:uid="{2E594283-151B-4DAA-8C0E-68BEA7A17E78}"/>
    <cellStyle name="style1524149442344" xfId="35038" xr:uid="{FB5C29FA-C106-4570-A06A-A909B4EA3189}"/>
    <cellStyle name="style1524149442430" xfId="35039" xr:uid="{4204F138-ACED-40F6-96BB-C70681654BE0}"/>
    <cellStyle name="style1524149442513" xfId="35040" xr:uid="{0B44AA3B-BBAE-4832-A10C-F87241E17967}"/>
    <cellStyle name="style1524149442596" xfId="35041" xr:uid="{847A2FF1-8C24-4FEA-A4E6-763AF5D3A65A}"/>
    <cellStyle name="style1524149442689" xfId="35042" xr:uid="{40DEF8B8-E096-4B42-AB49-9C36CEF66D13}"/>
    <cellStyle name="style1524149442807" xfId="35045" xr:uid="{EF5364C3-8330-4586-934E-2F1AD54A2852}"/>
    <cellStyle name="style1524149442890" xfId="35046" xr:uid="{993C8AC6-E111-4856-9E54-94EBAC27E866}"/>
    <cellStyle name="style1524149442974" xfId="35047" xr:uid="{0EA1F6A4-45A0-49B7-873C-62CFD4A38D14}"/>
    <cellStyle name="style1524149443060" xfId="35048" xr:uid="{19E74435-7ACE-4397-AECC-4B3DD5B2143D}"/>
    <cellStyle name="style1524149484327" xfId="35050" xr:uid="{48E0FCDF-B459-48E1-BB2E-B899752725E9}"/>
    <cellStyle name="style1524149484444" xfId="35051" xr:uid="{72B58DBE-B5A2-4D34-8CE5-C431224928D2}"/>
    <cellStyle name="style1524149484544" xfId="35049" xr:uid="{989943B3-92EA-42C8-97C1-36A3F8DC3150}"/>
    <cellStyle name="style1524149484661" xfId="35052" xr:uid="{B7017156-1653-40C9-9C79-68F7000F69B1}"/>
    <cellStyle name="style1524149484776" xfId="35053" xr:uid="{209E8DAA-6BBB-41FC-9557-320D9920A431}"/>
    <cellStyle name="style1524149484889" xfId="35054" xr:uid="{0C5C4C32-6493-4764-B3E5-30D279475455}"/>
    <cellStyle name="style1524149485005" xfId="35055" xr:uid="{65634988-1F88-4DAC-A1E5-C5E96028F5CF}"/>
    <cellStyle name="style1524149485112" xfId="35056" xr:uid="{1F624ED0-B4F7-4B14-9CBE-349FF9288595}"/>
    <cellStyle name="style1524149485212" xfId="35058" xr:uid="{5D004AB3-755B-4B6D-AF4C-E2A24DC2B6F4}"/>
    <cellStyle name="style1524149485311" xfId="35059" xr:uid="{95CC5BDB-78C6-45C7-A6E1-9A35C1270AFF}"/>
    <cellStyle name="style1524149485412" xfId="35061" xr:uid="{3E134AEC-5A73-4E44-B76A-567085C5CBDE}"/>
    <cellStyle name="style1524149485516" xfId="35062" xr:uid="{13934B5A-795E-4E4D-8223-5FD2A217C066}"/>
    <cellStyle name="style1524149485618" xfId="35057" xr:uid="{7E956C3F-D9A4-45B5-A1BE-641442165A54}"/>
    <cellStyle name="style1524149485731" xfId="35060" xr:uid="{26A9EF25-38BE-40C3-A569-0F011FA50B9C}"/>
    <cellStyle name="style1524149485847" xfId="35063" xr:uid="{F21E06F9-E5C5-4C5D-9F7E-AF5B33A3B861}"/>
    <cellStyle name="style1524149486074" xfId="35065" xr:uid="{0777475F-07AF-4114-920A-F5CAC2AA3FB7}"/>
    <cellStyle name="style1524149486192" xfId="35066" xr:uid="{30F1E6DF-5478-4E87-AEDA-FC940959FB79}"/>
    <cellStyle name="style1524149486306" xfId="35064" xr:uid="{B643D067-81FE-4AE0-9A36-AA41D01057E1}"/>
    <cellStyle name="style1524149494934" xfId="34622" xr:uid="{BA233660-37F3-41B7-8391-225D21A3D636}"/>
    <cellStyle name="style1524149495041" xfId="34623" xr:uid="{F50152D6-708D-46F5-89CF-5C7363612F71}"/>
    <cellStyle name="style1524149495140" xfId="34628" xr:uid="{572F7A31-BC05-4BC4-957A-3FC4B2DD219B}"/>
    <cellStyle name="style1524149495252" xfId="34629" xr:uid="{81AB7ED2-999C-4A53-97DD-AA4E5F0C4F5E}"/>
    <cellStyle name="style1524149495479" xfId="34625" xr:uid="{C3D7FE29-51DE-4692-8E32-9209D715DF66}"/>
    <cellStyle name="style1524149495581" xfId="34626" xr:uid="{DF3FEB47-4CAE-4642-834C-9B1AB42AF8A0}"/>
    <cellStyle name="style1524149495683" xfId="34624" xr:uid="{88EE7494-4328-4F12-A5FF-B18478182390}"/>
    <cellStyle name="style1524149495786" xfId="34627" xr:uid="{81A954ED-0C9B-4044-8B0B-E8E6098F6377}"/>
    <cellStyle name="style1524149495884" xfId="34630" xr:uid="{866E3E65-8172-4F04-A28E-CAC26221E048}"/>
    <cellStyle name="style1524149495986" xfId="34631" xr:uid="{8EDA35D9-1155-448E-B311-1CD5D6B68476}"/>
    <cellStyle name="style1524149496083" xfId="34632" xr:uid="{EDFC3373-03FF-44E6-8956-4E0D25BEE7D7}"/>
    <cellStyle name="style1524149496188" xfId="34633" xr:uid="{72255B9F-4E17-4478-9407-7FF8AEAC62D4}"/>
    <cellStyle name="style1524149496299" xfId="34634" xr:uid="{9E556B92-CB31-4554-9CEB-EE40810829FD}"/>
    <cellStyle name="style1524149496416" xfId="34408" xr:uid="{3D0E61DD-E4ED-49B5-9637-10E5A9F8F1A4}"/>
    <cellStyle name="style1524149496518" xfId="34635" xr:uid="{3DE4DB6B-7FDA-4316-806E-7D24A4B4CA30}"/>
    <cellStyle name="style1524149496618" xfId="34637" xr:uid="{00515BE3-7F48-4CC0-A6A1-E8AC087DA981}"/>
    <cellStyle name="style1524149496719" xfId="34409" xr:uid="{11C6E65B-613E-4B56-898E-92F2DF4770F4}"/>
    <cellStyle name="style1524149496817" xfId="34640" xr:uid="{6C787FC3-BC42-4845-8315-713D69DC7521}"/>
    <cellStyle name="style1524149496918" xfId="34636" xr:uid="{7A5D077C-7BA8-4077-A00B-3D7CBB2FF03B}"/>
    <cellStyle name="style1524149497319" xfId="34639" xr:uid="{4490E861-3544-45E8-93BC-655DA427A3D5}"/>
    <cellStyle name="style1524149497430" xfId="34638" xr:uid="{0E0DF88C-9856-4CEF-AECA-8F2195EABDDD}"/>
    <cellStyle name="style1524149497785" xfId="34641" xr:uid="{1C244BDE-DF37-404D-9615-B271A25723FE}"/>
    <cellStyle name="style1524149539670" xfId="34642" xr:uid="{6F8B12E1-E52E-421F-BD18-98B84494E5DF}"/>
    <cellStyle name="style1524149539776" xfId="34643" xr:uid="{C6DE7AFA-8B09-41DE-9BFB-3DF6023FCC85}"/>
    <cellStyle name="style1524149539874" xfId="34648" xr:uid="{0EA6769F-3AE9-4364-A667-28A61C6E8B0F}"/>
    <cellStyle name="style1524149539974" xfId="34649" xr:uid="{D4ADAAC1-8925-464C-9B16-E6DB571EF1BB}"/>
    <cellStyle name="style1524149540172" xfId="34645" xr:uid="{3BD3163D-981C-43C4-99A9-4B7B748B1387}"/>
    <cellStyle name="style1524149540270" xfId="34646" xr:uid="{E834A56F-47DF-44F7-BE8C-548AA378EB8E}"/>
    <cellStyle name="style1524149540368" xfId="34644" xr:uid="{1D38A299-FC37-4FAF-B389-77BD57E0256F}"/>
    <cellStyle name="style1524149540477" xfId="34647" xr:uid="{FEC0A3E9-1F50-44CB-8686-126F2AEFE425}"/>
    <cellStyle name="style1524149540574" xfId="34650" xr:uid="{25AAE2EF-8057-42A1-9EA4-BB80E86CFAA2}"/>
    <cellStyle name="style1524149540676" xfId="34651" xr:uid="{0ACE83C6-0DBE-4A91-933F-0123C397C093}"/>
    <cellStyle name="style1524149540780" xfId="34652" xr:uid="{71529127-19B7-4456-B843-B0D53F4315A7}"/>
    <cellStyle name="style1524149540886" xfId="34653" xr:uid="{7324402A-C195-4239-BA49-80C28D6A3E58}"/>
    <cellStyle name="style1524149540986" xfId="34654" xr:uid="{57DB8B54-4F71-4232-9E68-C3066BDD6594}"/>
    <cellStyle name="style1524149541093" xfId="34660" xr:uid="{762D7990-2405-4FD2-B7C6-B15AD1A52CCF}"/>
    <cellStyle name="style1524149541194" xfId="34655" xr:uid="{FD504F6A-2603-46AA-B139-1C6A307D0A92}"/>
    <cellStyle name="style1524149541294" xfId="34661" xr:uid="{453FB528-195D-4CD9-8EAD-FE269599E91E}"/>
    <cellStyle name="style1524149541398" xfId="34666" xr:uid="{A5D7A7C9-0C89-40B7-8FE9-167265FD5D10}"/>
    <cellStyle name="style1524149541498" xfId="34667" xr:uid="{CFF7BEFB-EA14-4D60-AD8F-27ABEF73C689}"/>
    <cellStyle name="style1524149541596" xfId="34656" xr:uid="{4FBF49E1-5076-4D9C-A974-81990AB45C48}"/>
    <cellStyle name="style1524149541697" xfId="34657" xr:uid="{59973369-CD64-4E5C-A1D5-6261F0A009C2}"/>
    <cellStyle name="style1524149541795" xfId="34658" xr:uid="{7B4D3155-286F-4649-B8DB-CA504ADC70AE}"/>
    <cellStyle name="style1524149541896" xfId="34659" xr:uid="{AF9856C1-C87B-4469-90FD-7007BB9C0575}"/>
    <cellStyle name="style1524149542001" xfId="34662" xr:uid="{6B0D91B2-F145-440C-A57F-F3B57C7B5E3A}"/>
    <cellStyle name="style1524149542099" xfId="34663" xr:uid="{FA966D90-29A9-401E-80D1-846B3662862A}"/>
    <cellStyle name="style1524149542204" xfId="34664" xr:uid="{61309ED9-D8F0-4DD6-80E9-C8730B9FBE6C}"/>
    <cellStyle name="style1524149542308" xfId="34665" xr:uid="{0CA55A7B-86C6-4A87-8D07-1CDD5C650E7E}"/>
    <cellStyle name="style1524149583869" xfId="34668" xr:uid="{4588FEBB-4C04-499F-AEBC-5AC6DB868EC6}"/>
    <cellStyle name="style1524149583977" xfId="34669" xr:uid="{1FDC3867-EE40-4D67-8F5D-F78BC88DA665}"/>
    <cellStyle name="style1524149584077" xfId="34674" xr:uid="{7FFC6DAA-9AC4-462F-9E95-B0B4AC5AC094}"/>
    <cellStyle name="style1524149584175" xfId="34675" xr:uid="{37FBF58D-091E-42F2-88F3-E76CD04B49D4}"/>
    <cellStyle name="style1524149584369" xfId="34671" xr:uid="{B1A3915B-2457-4AAE-86FC-751EE6D0F1AB}"/>
    <cellStyle name="style1524149584465" xfId="34672" xr:uid="{3F139D52-93D9-4DED-B20F-4277420991FC}"/>
    <cellStyle name="style1524149584564" xfId="34670" xr:uid="{AF0C9AB3-73CE-4870-9466-13FF45F805B1}"/>
    <cellStyle name="style1524149584666" xfId="34673" xr:uid="{9C300148-F847-4D46-B466-8370FD3C404E}"/>
    <cellStyle name="style1524149584763" xfId="34676" xr:uid="{958151B6-3BDF-4C8E-9346-587FAFE55B3B}"/>
    <cellStyle name="style1524149584860" xfId="34677" xr:uid="{745269F4-5E5F-4104-89C6-43031ADA3200}"/>
    <cellStyle name="style1524149584958" xfId="34678" xr:uid="{F1DDA597-3A15-4FB6-8CAE-AC2E2F76A446}"/>
    <cellStyle name="style1524149585062" xfId="34679" xr:uid="{33E32BE6-B705-48FA-AF8A-9E359EABB998}"/>
    <cellStyle name="style1524149585159" xfId="34680" xr:uid="{066F3DB6-E72D-471F-8AE7-FC671D50E124}"/>
    <cellStyle name="style1524149585265" xfId="34686" xr:uid="{05CF8FBE-0F3C-4EDF-B04D-CEA22D732AC6}"/>
    <cellStyle name="style1524149585368" xfId="34681" xr:uid="{3AE3C432-8E18-478C-9C7D-B326E33B3EE9}"/>
    <cellStyle name="style1524149585467" xfId="34687" xr:uid="{A47A1B4C-0492-4A78-96FF-B419DA335038}"/>
    <cellStyle name="style1524149585572" xfId="34692" xr:uid="{96A0C083-E96F-447E-BD04-28737D0DBA99}"/>
    <cellStyle name="style1524149585689" xfId="34693" xr:uid="{B6E3C769-96B7-4ED9-826E-C658AFEAECF0}"/>
    <cellStyle name="style1524149585794" xfId="34682" xr:uid="{E11E1259-D19A-4CF3-8DBF-9A874FB05D9E}"/>
    <cellStyle name="style1524149585889" xfId="34683" xr:uid="{5C94A4CE-4486-4858-B005-1579495EED87}"/>
    <cellStyle name="style1524149585988" xfId="34684" xr:uid="{3D13729D-461D-4DF4-9935-A597D1D2DBAC}"/>
    <cellStyle name="style1524149586086" xfId="34685" xr:uid="{57F0420A-6532-4636-8141-0CD006C68898}"/>
    <cellStyle name="style1524149586183" xfId="34688" xr:uid="{334129E3-FE94-492B-9540-148C9A3AB59C}"/>
    <cellStyle name="style1524149586280" xfId="34689" xr:uid="{4A0B99EB-DC1E-4B71-8023-9419C50029A7}"/>
    <cellStyle name="style1524149586377" xfId="34690" xr:uid="{ED83AE16-4BE7-4201-B7CC-F81D814B0A92}"/>
    <cellStyle name="style1524149586477" xfId="34691" xr:uid="{6D43D411-4B86-4885-A438-8429A8B507BD}"/>
    <cellStyle name="style1524149586730" xfId="34694" xr:uid="{0B91DB32-9625-4FC9-9BD8-77C0A2EB2F9A}"/>
    <cellStyle name="style1524149586825" xfId="34695" xr:uid="{95AA6DFF-B034-4CB5-837F-8B6846C37E0B}"/>
    <cellStyle name="style1524149586922" xfId="34696" xr:uid="{4E1A6C74-71E0-4263-8AB7-7DBDFE5C4318}"/>
    <cellStyle name="style1524149587024" xfId="34697" xr:uid="{78BEBD8D-6A8D-47E5-92D2-8874FA5C5304}"/>
    <cellStyle name="style1524149628824" xfId="34698" xr:uid="{520129BF-BEF0-49B6-B213-7139E35D5CCB}"/>
    <cellStyle name="style1524149628936" xfId="34699" xr:uid="{3F1E6491-9FDF-4722-AD15-9CB10C054C81}"/>
    <cellStyle name="style1524149629034" xfId="34704" xr:uid="{AC120B66-247A-4E5E-BF58-C8E073F3EC4A}"/>
    <cellStyle name="style1524149629136" xfId="34705" xr:uid="{E1064A83-6EC5-4D11-93B8-9562C6F42F99}"/>
    <cellStyle name="style1524149629337" xfId="34701" xr:uid="{4FFC5D07-710B-44AF-AAF8-84998C2203DF}"/>
    <cellStyle name="style1524149629438" xfId="34702" xr:uid="{08592524-AAE3-47BA-A050-EBD26E7E46B4}"/>
    <cellStyle name="style1524149629544" xfId="34700" xr:uid="{9400086F-6FF4-4DC8-A67C-7359F12933AF}"/>
    <cellStyle name="style1524149629650" xfId="34703" xr:uid="{912A8DD5-8EB0-47B9-94AD-CFEF72DBDE35}"/>
    <cellStyle name="style1524149629749" xfId="34706" xr:uid="{40967918-A825-4034-889D-1B5F7CBA485D}"/>
    <cellStyle name="style1524149629849" xfId="34707" xr:uid="{2BE99A47-C47A-4DE0-9B62-FEE72E543054}"/>
    <cellStyle name="style1524149629953" xfId="34708" xr:uid="{6782CBF3-524C-49B3-AC8E-65E869C95F1A}"/>
    <cellStyle name="style1524149630061" xfId="34709" xr:uid="{E9638EC9-B7BF-41DF-B910-DAFF30B5F3E5}"/>
    <cellStyle name="style1524149630161" xfId="34710" xr:uid="{0AB616E4-1731-4D18-9F8D-E4E8A3ED098E}"/>
    <cellStyle name="style1524149630268" xfId="34713" xr:uid="{53217B73-A96F-4486-BF30-AF24AD3031D6}"/>
    <cellStyle name="style1524149630365" xfId="34711" xr:uid="{BBCF2CBB-7BDE-40FA-A3B6-0B53ACA6FC36}"/>
    <cellStyle name="style1524149630465" xfId="34714" xr:uid="{76E5F64B-1927-4074-B2FC-5552B030056A}"/>
    <cellStyle name="style1524149630564" xfId="34716" xr:uid="{868F03C4-A4E0-4CEB-A442-2DA8A474B447}"/>
    <cellStyle name="style1524149630669" xfId="34717" xr:uid="{762DC11E-B40F-4366-A166-49351B8BD93E}"/>
    <cellStyle name="style1524149630777" xfId="34712" xr:uid="{FFE9718A-CBA1-40E2-820B-4BD2106D5095}"/>
    <cellStyle name="style1524149631180" xfId="34715" xr:uid="{F082E8CA-86D9-44FA-8132-8575C87CA3F3}"/>
    <cellStyle name="style1524149631633" xfId="34718" xr:uid="{5A93967B-40A8-4963-A4F7-15C2FD15F32E}"/>
    <cellStyle name="style1524149672929" xfId="34719" xr:uid="{2239A9EB-8D4B-46CB-AA23-5172776BCA0A}"/>
    <cellStyle name="style1524149673034" xfId="34720" xr:uid="{B2EB90D7-93AB-4A6C-B8C0-6426363C53A7}"/>
    <cellStyle name="style1524149673133" xfId="34725" xr:uid="{F86F74C8-1659-4F3B-8FE7-B9893E100EF2}"/>
    <cellStyle name="style1524149673231" xfId="34726" xr:uid="{7C60F9C6-E6B3-4A0C-8301-725F35444301}"/>
    <cellStyle name="style1524149673430" xfId="34722" xr:uid="{903A245A-E211-48F8-940C-DE562D792A50}"/>
    <cellStyle name="style1524149673529" xfId="34723" xr:uid="{4AF9D065-E4C0-4B78-A24D-5FAD11598D93}"/>
    <cellStyle name="style1524149673630" xfId="34721" xr:uid="{AF3F4944-E596-48F2-B083-D866100A0209}"/>
    <cellStyle name="style1524149673731" xfId="34724" xr:uid="{7B4DEDF8-182F-4508-9D9D-17D19823990A}"/>
    <cellStyle name="style1524149673831" xfId="34727" xr:uid="{4394B0E9-7916-497C-B5BB-843CCEAB84C0}"/>
    <cellStyle name="style1524149673929" xfId="34728" xr:uid="{676EAFFE-2FDB-48A0-A25B-B75A0C05B3BD}"/>
    <cellStyle name="style1524149674028" xfId="34729" xr:uid="{1270A35F-1875-40FF-9B63-F05F4D422392}"/>
    <cellStyle name="style1524149674145" xfId="34730" xr:uid="{6CBB2684-F06D-439E-9725-1C9845BA551C}"/>
    <cellStyle name="style1524149674245" xfId="34731" xr:uid="{650DA27E-ACD5-499F-9EDC-869D3A2D3CFD}"/>
    <cellStyle name="style1524149674353" xfId="34734" xr:uid="{0EDD498E-958C-4D1B-AD59-3D946A4DAE5F}"/>
    <cellStyle name="style1524149674453" xfId="34732" xr:uid="{2E504D4A-52E0-4B0A-988E-F69F60F34823}"/>
    <cellStyle name="style1524149674551" xfId="34735" xr:uid="{87C22D50-9A4D-4D75-AFB0-A35F5EDDC1A1}"/>
    <cellStyle name="style1524149674656" xfId="34740" xr:uid="{2601376F-6B35-40C9-BBD6-FDEE92869DEE}"/>
    <cellStyle name="style1524149674755" xfId="34741" xr:uid="{9B5E6F78-9BCD-4E9C-B2B5-421C931BDD30}"/>
    <cellStyle name="style1524149674856" xfId="34733" xr:uid="{BAF03930-334C-4E9C-96CA-C6F893BF2147}"/>
    <cellStyle name="style1524149675263" xfId="34736" xr:uid="{4E272976-2C59-4140-98D9-67886BB92680}"/>
    <cellStyle name="style1524149675362" xfId="34737" xr:uid="{9F931D02-D839-4101-8B60-E4A72BD085C0}"/>
    <cellStyle name="style1524149675464" xfId="34738" xr:uid="{1F544D12-1DD0-4E51-9909-80E20BCBD3D3}"/>
    <cellStyle name="style1524149675566" xfId="34739" xr:uid="{416A2FF7-29BA-44C2-A523-755933DAE788}"/>
    <cellStyle name="style1524149675769" xfId="34742" xr:uid="{5AB254F6-31D0-4A60-9865-47586A637F52}"/>
    <cellStyle name="style1524149675865" xfId="34743" xr:uid="{C4F2071E-11E4-4E5A-AE39-BDD274B29F16}"/>
    <cellStyle name="style1524149675965" xfId="34744" xr:uid="{06CECE67-6466-4BFF-9311-87416D96A056}"/>
    <cellStyle name="style1524149676071" xfId="34745" xr:uid="{D089EDB6-B720-4A1E-936C-9372C2B3EE0C}"/>
    <cellStyle name="style1524149676194" xfId="34746" xr:uid="{DF781E4A-BE45-4919-88DF-495B0DC1E4FB}"/>
    <cellStyle name="style1524149676279" xfId="34747" xr:uid="{99DA0652-FF25-4E4A-BD7A-2B6F526A07FC}"/>
    <cellStyle name="style1524149676363" xfId="34748" xr:uid="{38DF8435-621C-4B4E-8BFB-24210AFE7BFE}"/>
    <cellStyle name="style1524149676450" xfId="34749" xr:uid="{90E4C104-69F6-42B6-9213-5A5C57610106}"/>
    <cellStyle name="style1524149676535" xfId="34750" xr:uid="{5C20508B-D860-44AA-9D11-B11B0EE34324}"/>
    <cellStyle name="style1524149676620" xfId="34751" xr:uid="{9BE3341A-28F1-4305-B097-3599558C9D1B}"/>
    <cellStyle name="style1524149676703" xfId="34752" xr:uid="{D52C53F9-296D-457F-940D-91A538CD8AB4}"/>
    <cellStyle name="style1524149676789" xfId="34753" xr:uid="{4AA5BEBC-45F9-4CEC-A67C-44260E94CAE1}"/>
    <cellStyle name="style1524149676928" xfId="34754" xr:uid="{2D660507-7EE3-4A7C-AC11-43323E06A2B6}"/>
    <cellStyle name="style1524149677009" xfId="34755" xr:uid="{98EFDAED-4AD5-4C77-B4C4-76842095ED96}"/>
    <cellStyle name="style1524149677090" xfId="34756" xr:uid="{1C1D12FD-5284-4345-9FE9-BB681AC51384}"/>
    <cellStyle name="style1524149677179" xfId="34757" xr:uid="{23DDE5DB-697A-4586-9734-9555F00D6EEA}"/>
    <cellStyle name="style1524149718433" xfId="34758" xr:uid="{0806E183-A3FA-4D4C-A7F2-CE70F7A0FC75}"/>
    <cellStyle name="style1524149718539" xfId="34759" xr:uid="{A6017A9D-FD00-481F-96D9-8C20047940A6}"/>
    <cellStyle name="style1524149718639" xfId="34764" xr:uid="{483907B8-0CD3-4E4C-9CAF-35309876D888}"/>
    <cellStyle name="style1524149718739" xfId="34765" xr:uid="{08356C31-9766-4022-9576-E7BCF03AA9C5}"/>
    <cellStyle name="style1524149718942" xfId="34761" xr:uid="{CF9B5887-8BC1-497E-8CAA-C6561169D168}"/>
    <cellStyle name="style1524149719042" xfId="34762" xr:uid="{22522E89-60AD-4D09-8DBB-6DBD47DC9803}"/>
    <cellStyle name="style1524149719141" xfId="34760" xr:uid="{154E5D19-EF2D-4ECE-9EEE-F091FB779A3B}"/>
    <cellStyle name="style1524149719244" xfId="34763" xr:uid="{68C05F6B-E0EF-4A47-BF82-13ABF08BBAA3}"/>
    <cellStyle name="style1524149719346" xfId="34766" xr:uid="{F4B45758-A4AF-47FD-A7B3-063311007EAB}"/>
    <cellStyle name="style1524149719444" xfId="34767" xr:uid="{5855D94C-4482-46FC-BED2-A814C2F2006B}"/>
    <cellStyle name="style1524149719544" xfId="34768" xr:uid="{321BDFFC-A5FD-4E68-AA9B-1F0AF25D5DC1}"/>
    <cellStyle name="style1524149719651" xfId="34769" xr:uid="{BD1FC866-06F5-4280-9490-03C79BEE1739}"/>
    <cellStyle name="style1524149719750" xfId="34770" xr:uid="{EC5FF28C-B7F1-4F72-B6B3-CE2BB2B2D6CE}"/>
    <cellStyle name="style1524149719857" xfId="34772" xr:uid="{DB303AB6-466D-46B2-BF18-BF16ED5327C0}"/>
    <cellStyle name="style1524149719962" xfId="34774" xr:uid="{07FBFAFC-80EE-43BF-873F-0A0DF1E42A40}"/>
    <cellStyle name="style1524149720060" xfId="34771" xr:uid="{AEB8A552-EDF4-45DC-9C9B-A94A75BF2970}"/>
    <cellStyle name="style1524149720158" xfId="34773" xr:uid="{E58E14F8-0C43-44D2-B613-4B66BFCAEB6F}"/>
    <cellStyle name="style1524149720258" xfId="34775" xr:uid="{49B49242-DD36-4548-B6AA-7876A35FC7EB}"/>
    <cellStyle name="style1524149765994" xfId="34777" xr:uid="{060292AB-2E74-4F58-8876-7078B946539E}"/>
    <cellStyle name="style1524149766094" xfId="34778" xr:uid="{2F3CD8CD-02B7-4257-90EB-2A6CDCADE414}"/>
    <cellStyle name="style1524149766196" xfId="34776" xr:uid="{DB14DED6-A918-47E1-B943-4E57400027F6}"/>
    <cellStyle name="style1524149766296" xfId="34779" xr:uid="{A86CEEBD-2F88-4A2F-B1D8-0184F806A6AC}"/>
    <cellStyle name="style1524149766398" xfId="34780" xr:uid="{C45A3777-51D5-4741-9128-44E274FC50BE}"/>
    <cellStyle name="style1524149766498" xfId="34781" xr:uid="{98AFD297-D3F3-4FA8-82B8-94D2E66FE5F3}"/>
    <cellStyle name="style1524149766596" xfId="34782" xr:uid="{1BFB27CD-0E8F-413A-BD11-02B010DC5BAE}"/>
    <cellStyle name="style1524149766710" xfId="34783" xr:uid="{7E8A0BAB-8E28-4F80-9131-C71ADE9DA306}"/>
    <cellStyle name="style1524149766808" xfId="34785" xr:uid="{70F2D570-FFDC-45BD-BA6D-85FAC5608672}"/>
    <cellStyle name="style1524149766906" xfId="34786" xr:uid="{BB599B83-6728-4AF6-8B9B-7F728204F034}"/>
    <cellStyle name="style1524149767004" xfId="34788" xr:uid="{5E4ADA5D-17A9-45A0-AF40-C8145DA93DFD}"/>
    <cellStyle name="style1524149767115" xfId="34789" xr:uid="{E28FFDA9-2394-491E-8FCF-282DC4C1CB99}"/>
    <cellStyle name="style1524149767212" xfId="34784" xr:uid="{A69638F5-9227-405D-ABD5-24279D97F0CB}"/>
    <cellStyle name="style1524149767309" xfId="34787" xr:uid="{BEAC0BEC-3730-4A42-8F38-4292FE5AB299}"/>
    <cellStyle name="style1524149767417" xfId="34790" xr:uid="{AC6845AB-781D-446D-9480-4BCF9EE85767}"/>
    <cellStyle name="style1524149767627" xfId="34792" xr:uid="{DD494377-F6EB-45B3-899B-FE1F1C94356C}"/>
    <cellStyle name="style1524149767726" xfId="34793" xr:uid="{AC215D95-48E5-4E3D-A4C4-14B18919D491}"/>
    <cellStyle name="style1524149767825" xfId="34791" xr:uid="{D93AAC31-C9E0-4946-9B3A-5D36F149FA45}"/>
    <cellStyle name="style1524471214447" xfId="34163" xr:uid="{1A69F22F-3724-4501-82A0-0A5A33C19415}"/>
    <cellStyle name="style1524471214659" xfId="34164" xr:uid="{A53BAC10-AB74-4D70-971A-782BA51E9633}"/>
    <cellStyle name="style1524471214813" xfId="34169" xr:uid="{D1065F02-A1BF-4EAC-B0EF-6847A7AB6186}"/>
    <cellStyle name="style1524471215011" xfId="34170" xr:uid="{64CCC0D8-7928-44E0-8806-1D9C746A955D}"/>
    <cellStyle name="style1524471215323" xfId="34166" xr:uid="{6644B234-A910-4E23-9829-CEC6F6BAAE8E}"/>
    <cellStyle name="style1524471215487" xfId="34167" xr:uid="{7A552B83-C7B6-4E86-A7F8-2028CD2364E7}"/>
    <cellStyle name="style1524471215683" xfId="34165" xr:uid="{A6B812A4-0891-471F-A73A-F348B0088160}"/>
    <cellStyle name="style1524471215862" xfId="34168" xr:uid="{FC08C092-D0F9-4137-8FB1-F2ACEB9CB8DB}"/>
    <cellStyle name="style1524471216024" xfId="34171" xr:uid="{3345E206-5E95-40CA-972C-23D3835A8096}"/>
    <cellStyle name="style1524471216192" xfId="34172" xr:uid="{781AF5E1-567D-4436-B448-1C6ECBC8BAEF}"/>
    <cellStyle name="style1524471216352" xfId="34173" xr:uid="{DA1E79D2-BB17-4FE5-AD8B-959ECDDAED87}"/>
    <cellStyle name="style1524471216511" xfId="34174" xr:uid="{91F98499-7352-4E0A-93C2-63583C0CB300}"/>
    <cellStyle name="style1524471216648" xfId="34175" xr:uid="{653EBC75-A0F4-4DC6-8C2D-28E50FBEFB56}"/>
    <cellStyle name="style1524471216806" xfId="34178" xr:uid="{6CA99E4A-0EC7-45B6-A0A9-25C23189D353}"/>
    <cellStyle name="style1524471217030" xfId="34176" xr:uid="{4B411D07-B953-4C6F-B5D8-7527F5283DFA}"/>
    <cellStyle name="style1524471217229" xfId="34179" xr:uid="{EDB4C93A-2B1B-46C1-897D-95700BBA318D}"/>
    <cellStyle name="style1524471217429" xfId="34181" xr:uid="{F43B20EA-0001-4034-AD72-AEC8EE9D98F1}"/>
    <cellStyle name="style1524471217578" xfId="34182" xr:uid="{301C3CB9-B82C-41B2-ABCE-466304CB754C}"/>
    <cellStyle name="style1524471217736" xfId="34177" xr:uid="{416756A1-FE91-4363-BD45-BC4C1CCF4CDA}"/>
    <cellStyle name="style1524471218375" xfId="34180" xr:uid="{CD67CA54-4CD3-4254-9431-540956498C64}"/>
    <cellStyle name="style1524471219106" xfId="34183" xr:uid="{DB8161FA-B6DD-45EB-BF8B-35FFA093DFEB}"/>
    <cellStyle name="style1524471265410" xfId="34184" xr:uid="{AC7F3E37-C336-4321-84D8-57378FCF088B}"/>
    <cellStyle name="style1524471265535" xfId="34185" xr:uid="{36E4A6A3-B560-4C75-89F3-0E3B3D80385C}"/>
    <cellStyle name="style1524471265643" xfId="34190" xr:uid="{0BA91611-B08A-48B0-A1C8-A218E7390D37}"/>
    <cellStyle name="style1524471265741" xfId="34191" xr:uid="{4FD513DB-9491-4F0C-969B-25AF2CBDC816}"/>
    <cellStyle name="style1524471265996" xfId="34187" xr:uid="{A6CBF8CE-1EB0-4234-AFF1-0C74B0FF6DC1}"/>
    <cellStyle name="style1524471266094" xfId="34188" xr:uid="{2296080E-1B1C-4095-A331-E780ACCB96C5}"/>
    <cellStyle name="style1524471266189" xfId="34186" xr:uid="{9652E598-A85F-492A-9EE3-50E01631EA21}"/>
    <cellStyle name="style1524471266294" xfId="34189" xr:uid="{F3D2CF7B-58B2-441F-8F1A-A54F3254244E}"/>
    <cellStyle name="style1524471266398" xfId="34192" xr:uid="{7BC9ADD7-0C6C-48BD-BCCA-188EA9A77D15}"/>
    <cellStyle name="style1524471266512" xfId="34193" xr:uid="{9A75A1C1-B0A6-49F8-B789-47CFD3F48C86}"/>
    <cellStyle name="style1524471266607" xfId="34194" xr:uid="{47EACD0B-B59C-473A-87C8-C3288885E619}"/>
    <cellStyle name="style1524471266706" xfId="34195" xr:uid="{F6E4E187-52DD-47E1-A0F7-4AAB2512CEC6}"/>
    <cellStyle name="style1524471266818" xfId="34196" xr:uid="{1789E1B4-B5C8-4DB5-BCB5-599AFC1F9AA1}"/>
    <cellStyle name="style1524471266920" xfId="34202" xr:uid="{DF8BB50B-DCEE-403F-85C7-B7243AD27D06}"/>
    <cellStyle name="style1524471267012" xfId="34197" xr:uid="{8B95E633-B600-436A-82C9-0416DBEFB783}"/>
    <cellStyle name="style1524471267114" xfId="34203" xr:uid="{F0E2AF99-7739-4192-87AA-665461D7FB97}"/>
    <cellStyle name="style1524471267215" xfId="34208" xr:uid="{45C9321F-40A1-4D5A-B5CB-432053527EA3}"/>
    <cellStyle name="style1524471267326" xfId="34209" xr:uid="{EC41C0E9-99D5-4A5A-BAC4-1563AC0BA884}"/>
    <cellStyle name="style1524471267449" xfId="34198" xr:uid="{80CE7228-A6A0-4558-B924-9FDB006A6918}"/>
    <cellStyle name="style1524471267561" xfId="34199" xr:uid="{A073566B-49F7-4B30-B0E3-B4650DEA1853}"/>
    <cellStyle name="style1524471267662" xfId="34200" xr:uid="{78D658EA-A1F7-49BE-BAB1-04509AB76CD4}"/>
    <cellStyle name="style1524471267760" xfId="34201" xr:uid="{5A9BE502-2563-4183-A397-A51173BFDEB6}"/>
    <cellStyle name="style1524471267875" xfId="34204" xr:uid="{B3EE830E-F887-459A-AA0E-2A00DE5FD724}"/>
    <cellStyle name="style1524471267968" xfId="34205" xr:uid="{3531E228-2915-45D1-AC3C-8D9632E87699}"/>
    <cellStyle name="style1524471268068" xfId="34206" xr:uid="{AC9B783D-1CE4-4AE3-AC88-2D6C1AF16B8D}"/>
    <cellStyle name="style1524471268198" xfId="34207" xr:uid="{B6209635-360B-4D70-87A2-2C72CD90BCCF}"/>
    <cellStyle name="style1524471318587" xfId="34210" xr:uid="{CBA7DC6B-463D-476C-A700-4BF838945EFF}"/>
    <cellStyle name="style1524471318688" xfId="34211" xr:uid="{B86F75AF-BABF-43D7-ACDB-50B9A298DABA}"/>
    <cellStyle name="style1524471318781" xfId="34216" xr:uid="{C2BA8C3B-E47F-4F71-85EB-6DC7B6332EC6}"/>
    <cellStyle name="style1524471318872" xfId="34217" xr:uid="{1CD2D77A-CE0F-478E-A1E8-6054DE70A04F}"/>
    <cellStyle name="style1524471319068" xfId="34213" xr:uid="{3801B377-71CF-4797-924C-B70987730E41}"/>
    <cellStyle name="style1524471319162" xfId="34214" xr:uid="{863AAF72-F9F7-4EBE-8F04-1AD9E5652F53}"/>
    <cellStyle name="style1524471319255" xfId="34212" xr:uid="{8A6F6E63-910D-4A27-83CF-9078747183C7}"/>
    <cellStyle name="style1524471319348" xfId="34215" xr:uid="{00BB9823-588C-4980-8019-912951B71CDA}"/>
    <cellStyle name="style1524471319441" xfId="34218" xr:uid="{377B655B-42DF-4839-A39C-1F878C853D2A}"/>
    <cellStyle name="style1524471319535" xfId="34219" xr:uid="{BF37C05A-C77F-4EFB-AD77-A06BE857A381}"/>
    <cellStyle name="style1524471319629" xfId="34220" xr:uid="{1CDCC15B-9135-4653-9C33-07339D0239DE}"/>
    <cellStyle name="style1524471319727" xfId="34221" xr:uid="{675385CD-CDF8-449D-B71C-A55DB82E77C8}"/>
    <cellStyle name="style1524471319819" xfId="34222" xr:uid="{99C21F3D-BFF3-430C-AD30-080F14952347}"/>
    <cellStyle name="style1524471319946" xfId="34228" xr:uid="{EA282A8E-E330-4FC6-A76B-BF54A510DFCD}"/>
    <cellStyle name="style1524471320047" xfId="34223" xr:uid="{DFE14A15-18ED-45FD-B358-1E2114A6CB50}"/>
    <cellStyle name="style1524471320140" xfId="34229" xr:uid="{5B34A370-C6C3-4625-B5AC-C3AADE7155AE}"/>
    <cellStyle name="style1524471320241" xfId="34234" xr:uid="{7D60C3C0-B53B-49B2-813A-148B1E1BB167}"/>
    <cellStyle name="style1524471320336" xfId="34235" xr:uid="{89AA2733-9838-4D34-AA3C-08C58F5B9F47}"/>
    <cellStyle name="style1524471320432" xfId="34224" xr:uid="{D67ECB7B-2BD8-45A2-B979-BD6F7072B0E1}"/>
    <cellStyle name="style1524471320524" xfId="34225" xr:uid="{46B7D89B-1C41-41BB-A9F4-DC7925C6C40C}"/>
    <cellStyle name="style1524471320615" xfId="34226" xr:uid="{BBD68A1E-B04A-4BFB-8757-ECF19B49B8CC}"/>
    <cellStyle name="style1524471320709" xfId="34227" xr:uid="{215CDB94-7E38-4028-84C9-8CA6C9BE69D1}"/>
    <cellStyle name="style1524471320802" xfId="34230" xr:uid="{6870835F-C327-4DF7-AA60-1A090A3B341A}"/>
    <cellStyle name="style1524471320894" xfId="34231" xr:uid="{1C0CBD7E-2B06-4BF4-A908-11255D31D0B4}"/>
    <cellStyle name="style1524471321006" xfId="34232" xr:uid="{21FD4512-E0D1-495E-8754-7F955CA2018A}"/>
    <cellStyle name="style1524471321129" xfId="34233" xr:uid="{31919A3B-F9DD-4A62-8794-096EA4F2908C}"/>
    <cellStyle name="style1524471321404" xfId="34236" xr:uid="{3FC3B396-B524-450C-BE5B-46C61DBE845A}"/>
    <cellStyle name="style1524471321554" xfId="34237" xr:uid="{89089D1C-5607-4D17-93F1-AD8BA1B5D6E2}"/>
    <cellStyle name="style1524471321662" xfId="34238" xr:uid="{54DE77B5-1514-46E7-866F-385FF074815C}"/>
    <cellStyle name="style1524471321756" xfId="34239" xr:uid="{12522EFB-AA6F-4FCC-BAA4-305949D287BD}"/>
    <cellStyle name="style1524471373736" xfId="34240" xr:uid="{5F77DB66-D6BD-432C-90EF-902285C27658}"/>
    <cellStyle name="style1524471373836" xfId="34241" xr:uid="{0E5C30AD-0BF6-4E0B-A17F-4DBD402693D5}"/>
    <cellStyle name="style1524471373928" xfId="34246" xr:uid="{69133A7C-2C65-4390-9211-B25541015F94}"/>
    <cellStyle name="style1524471374020" xfId="34247" xr:uid="{6CE734C5-7F15-446E-B511-8C4DC67FC34F}"/>
    <cellStyle name="style1524471374217" xfId="34243" xr:uid="{650B435F-035B-4B20-A149-1601B0FF6F37}"/>
    <cellStyle name="style1524471374309" xfId="34244" xr:uid="{5D16C1BD-35D6-4971-8596-9A24D42DCB2E}"/>
    <cellStyle name="style1524471374400" xfId="34242" xr:uid="{25B6633B-3262-4C28-9EDA-E227E80554A3}"/>
    <cellStyle name="style1524471374495" xfId="34245" xr:uid="{6CE1F72A-108C-4491-AFC7-033D506DAB80}"/>
    <cellStyle name="style1524471374590" xfId="34248" xr:uid="{C15F238A-C569-4EDC-8434-CB2F96D87D7D}"/>
    <cellStyle name="style1524471374681" xfId="34249" xr:uid="{6F8577D2-AEE8-4AB9-95FB-0BD718289839}"/>
    <cellStyle name="style1524471374776" xfId="34250" xr:uid="{6B330B1E-8F95-400E-89C8-D91F447B766A}"/>
    <cellStyle name="style1524471374872" xfId="34251" xr:uid="{1082B6B2-E710-4D9E-9622-00BD0495C425}"/>
    <cellStyle name="style1524471374963" xfId="34252" xr:uid="{2CDC0F43-9EC0-41C8-856F-3428F61E1005}"/>
    <cellStyle name="style1524471375065" xfId="34255" xr:uid="{418CC136-24CD-42F3-931A-0E58CF1BF416}"/>
    <cellStyle name="style1524471375157" xfId="34253" xr:uid="{7D54AC8D-43AE-44A0-A303-64B2DFB4E583}"/>
    <cellStyle name="style1524471375251" xfId="34256" xr:uid="{505D9E44-3A67-4BA1-8462-6686DE71C488}"/>
    <cellStyle name="style1524471375345" xfId="34258" xr:uid="{932E0547-FACF-4C53-8DC4-5915D05E7183}"/>
    <cellStyle name="style1524471375439" xfId="34259" xr:uid="{7A205AEB-AA3F-4CA2-9CEC-4F436AE32387}"/>
    <cellStyle name="style1524471375533" xfId="34254" xr:uid="{3EEF3B3C-6B65-426D-A5BA-F286A584E08B}"/>
    <cellStyle name="style1524471375923" xfId="34257" xr:uid="{B1F841C7-1708-4938-8FE9-388238672EA6}"/>
    <cellStyle name="style1524471376398" xfId="34260" xr:uid="{E2DFD79E-B631-4288-A371-90AD0A571877}"/>
    <cellStyle name="style1524471440741" xfId="34261" xr:uid="{1489B914-8307-431A-BDA8-AB315579E474}"/>
    <cellStyle name="style1524471440906" xfId="34262" xr:uid="{C7005FE6-E7D8-4C2F-A019-CA26982B2B21}"/>
    <cellStyle name="style1524471441021" xfId="34267" xr:uid="{6B00C077-CB47-4E80-A688-C87F151BD57F}"/>
    <cellStyle name="style1524471441143" xfId="34268" xr:uid="{1DD1677C-8666-4943-912E-07ADA0836A8A}"/>
    <cellStyle name="style1524471441382" xfId="34264" xr:uid="{035AA043-4ECA-4C8F-8C64-3A21AD31CE91}"/>
    <cellStyle name="style1524471441494" xfId="34265" xr:uid="{0816DF49-9DA7-4E7A-A614-5D233E88CFE0}"/>
    <cellStyle name="style1524471441609" xfId="34263" xr:uid="{4C332687-3AA4-4D13-8109-B2A7CB9A84EF}"/>
    <cellStyle name="style1524471441733" xfId="34266" xr:uid="{62F9A93C-9167-4045-8F21-B2DB9AC26709}"/>
    <cellStyle name="style1524471441896" xfId="34269" xr:uid="{FED30898-1858-4934-8E49-445094A78CC4}"/>
    <cellStyle name="style1524471441993" xfId="34270" xr:uid="{0014B98E-F2E0-4C4E-BF55-AF3656BA8EC9}"/>
    <cellStyle name="style1524471442093" xfId="34271" xr:uid="{0AF3CA31-3B6C-4E58-9AEA-CB054FC5C82D}"/>
    <cellStyle name="style1524471442191" xfId="34272" xr:uid="{7F587B58-D1BE-408D-ADB1-898D9EBB9A22}"/>
    <cellStyle name="style1524471442289" xfId="34273" xr:uid="{76BA1B46-E294-4A26-9D84-FBB2F1C64A12}"/>
    <cellStyle name="style1524471442395" xfId="34276" xr:uid="{790140DC-98CE-435F-B37B-9676C3219B16}"/>
    <cellStyle name="style1524471442513" xfId="34274" xr:uid="{A23CF650-1929-45EF-8DB8-F7D6C1DA3DF7}"/>
    <cellStyle name="style1524471442614" xfId="34277" xr:uid="{B60BD12D-A60A-4FAA-9A40-47C08036B04B}"/>
    <cellStyle name="style1524471442708" xfId="34282" xr:uid="{BEF23AD3-F773-45A4-AD38-5C0D4AEA4DD7}"/>
    <cellStyle name="style1524471442800" xfId="34283" xr:uid="{E3C00F85-C317-473F-A33B-6A1C7338BA4B}"/>
    <cellStyle name="style1524471442959" xfId="34275" xr:uid="{5210D3AC-D55A-40F1-9E2E-9A5D387989D8}"/>
    <cellStyle name="style1524471443758" xfId="34278" xr:uid="{AD6DED5B-2C8B-420C-83A6-ABC6373EE082}"/>
    <cellStyle name="style1524471443936" xfId="34279" xr:uid="{26BC15D0-F7D3-4812-9B27-CE2C04DA57BA}"/>
    <cellStyle name="style1524471444177" xfId="34280" xr:uid="{A8F0FB11-A1AE-4FED-B743-93919683BD6C}"/>
    <cellStyle name="style1524471444301" xfId="34281" xr:uid="{6C53A87F-6D90-48DD-B4DB-85AD5E7423B2}"/>
    <cellStyle name="style1524471444468" xfId="34284" xr:uid="{24CE6352-B6EF-494B-AD1D-12768285EEED}"/>
    <cellStyle name="style1524471444629" xfId="34285" xr:uid="{47246A8A-715F-426B-9ADE-C4FF75E7BC38}"/>
    <cellStyle name="style1524471444754" xfId="34286" xr:uid="{76B84C0D-00E0-4D11-9781-478A132E055E}"/>
    <cellStyle name="style1524471444882" xfId="34287" xr:uid="{FDB9D879-3C4F-4CE3-830C-7A75876B7357}"/>
    <cellStyle name="style1524471445080" xfId="34288" xr:uid="{303F09E9-90E1-4438-8C22-0361B4DB7B3B}"/>
    <cellStyle name="style1524471445179" xfId="34289" xr:uid="{EE1F40A9-C85C-4994-93C9-5E4527AE693E}"/>
    <cellStyle name="style1524471445262" xfId="34290" xr:uid="{4D81FF01-C01E-4F0F-B3FE-58C37431A935}"/>
    <cellStyle name="style1524471445342" xfId="34291" xr:uid="{3937EEC7-03CC-433B-9747-6EE9A56F371B}"/>
    <cellStyle name="style1524471445425" xfId="34292" xr:uid="{37A3E6C4-6704-4DF4-968D-F6A423347CDF}"/>
    <cellStyle name="style1524471445504" xfId="34293" xr:uid="{1E5B5788-CCC7-4728-96BE-FC4169FBA070}"/>
    <cellStyle name="style1524471445583" xfId="34294" xr:uid="{2C873AEA-A849-41B4-9206-8416FCA1339B}"/>
    <cellStyle name="style1524471445660" xfId="34295" xr:uid="{2605B5D0-55CC-4058-95B5-06ADC1D87C95}"/>
    <cellStyle name="style1524471445744" xfId="34296" xr:uid="{985809A1-7169-489F-AB4A-2147931BEC57}"/>
    <cellStyle name="style1524471445821" xfId="34297" xr:uid="{1C73C838-FEE0-496A-AF4C-C5E66F27FB91}"/>
    <cellStyle name="style1524471445910" xfId="34298" xr:uid="{9C6C0BD6-1BD3-43F4-8909-A10F75DA49E7}"/>
    <cellStyle name="style1524471445993" xfId="34299" xr:uid="{EF52BE59-7180-4CF1-8A39-247D6BAE3C52}"/>
    <cellStyle name="style1524471493409" xfId="34300" xr:uid="{BAB27CD5-8E75-4B1B-BFC0-6483AD708089}"/>
    <cellStyle name="style1524471493515" xfId="34301" xr:uid="{FDF49C32-3D07-4322-9387-23DC1492E2DB}"/>
    <cellStyle name="style1524471493637" xfId="34306" xr:uid="{F5E7FC3A-010A-4129-B34D-2D9F15C55B88}"/>
    <cellStyle name="style1524471493775" xfId="34307" xr:uid="{F11990E6-2638-44F2-AADC-AC41FB17A843}"/>
    <cellStyle name="style1524471494031" xfId="34303" xr:uid="{EBA59C67-3C6D-4E28-89E9-5354750E34FC}"/>
    <cellStyle name="style1524471494157" xfId="34304" xr:uid="{B538CBFB-C83F-4006-83AE-F9A228A0F4D9}"/>
    <cellStyle name="style1524471494284" xfId="34302" xr:uid="{FE4E5C10-C638-4916-A800-012292DC0E72}"/>
    <cellStyle name="style1524471494423" xfId="34305" xr:uid="{E9CD0199-26D4-4060-997D-07B40B8DAFFA}"/>
    <cellStyle name="style1524471494545" xfId="34308" xr:uid="{E12C0A6F-D2DF-40DC-B85B-F51EEE9BB0F6}"/>
    <cellStyle name="style1524471494670" xfId="34309" xr:uid="{657A398F-D4A0-4C67-AF39-E493A2EDC301}"/>
    <cellStyle name="style1524471494792" xfId="34310" xr:uid="{05D72660-2419-4C9D-8787-02BA62346507}"/>
    <cellStyle name="style1524471494929" xfId="34311" xr:uid="{DD386538-B550-42C4-8C67-9D870A3353C4}"/>
    <cellStyle name="style1524471495031" xfId="34312" xr:uid="{27303F4A-4E86-491B-A458-07AD7B399725}"/>
    <cellStyle name="style1524471495143" xfId="34318" xr:uid="{F0941E57-98D4-4819-9774-99B3C199B1D4}"/>
    <cellStyle name="style1524471495238" xfId="34313" xr:uid="{19F067AB-4391-4F69-874F-02C950864281}"/>
    <cellStyle name="style1524471495339" xfId="34319" xr:uid="{146E8DDB-3D4B-481F-973F-A15DF165FCB2}"/>
    <cellStyle name="style1524471495456" xfId="34324" xr:uid="{98C1FAED-7EA9-4ADF-878A-922CD557FA3C}"/>
    <cellStyle name="style1524471495589" xfId="34339" xr:uid="{65C10909-B6DD-4BA9-B38A-8CC9F771347E}"/>
    <cellStyle name="style1524471495704" xfId="34325" xr:uid="{EDC5F6C7-7419-43CC-939A-169C27253D91}"/>
    <cellStyle name="style1524471495813" xfId="34314" xr:uid="{3AC4E69D-536B-442B-A3CE-CE0BD047DEB6}"/>
    <cellStyle name="style1524471495935" xfId="34315" xr:uid="{22734711-0D4F-4D00-AE24-B2E71B8D2CFB}"/>
    <cellStyle name="style1524471496061" xfId="34316" xr:uid="{873D5BCB-538A-4FBC-9E27-57DF5A5AFC5C}"/>
    <cellStyle name="style1524471496175" xfId="34317" xr:uid="{6D8A4EB5-C8F5-49BA-BF2A-DD3923EB0D37}"/>
    <cellStyle name="style1524471496316" xfId="34320" xr:uid="{34409650-90E2-4292-A486-97DC250DFBFC}"/>
    <cellStyle name="style1524471496437" xfId="34321" xr:uid="{3D47C7DB-3BA6-431F-BE6E-D81292329E93}"/>
    <cellStyle name="style1524471496555" xfId="34322" xr:uid="{3B823FC1-F9DF-4E16-919B-E1283A70B1E0}"/>
    <cellStyle name="style1524471496670" xfId="34323" xr:uid="{068398F1-2ECC-47A2-BF72-C82D1BE3B123}"/>
    <cellStyle name="style1524471496807" xfId="34326" xr:uid="{FAF421EE-2BA1-4A18-8C3D-E23E7FA293C0}"/>
    <cellStyle name="style1524471496924" xfId="34327" xr:uid="{6A29A06C-695E-4662-9E42-AAEF7B516CF6}"/>
    <cellStyle name="style1524471497016" xfId="34328" xr:uid="{D7F41008-2502-48D4-ABD3-BE9DFAD251C0}"/>
    <cellStyle name="style1524471497113" xfId="34329" xr:uid="{51DEAFD8-5880-4ABD-9A33-89AAF2C0160F}"/>
    <cellStyle name="style1524471497238" xfId="34338" xr:uid="{9358BF73-2759-4FB7-928F-B27F616E9677}"/>
    <cellStyle name="style1524471497359" xfId="34330" xr:uid="{1E972162-444A-4DB6-917C-A3FCCBDF966D}"/>
    <cellStyle name="style1524471497496" xfId="34331" xr:uid="{77F96214-0847-43EB-BDFF-4211180B2350}"/>
    <cellStyle name="style1524471497617" xfId="34332" xr:uid="{F0F4DD9F-381A-4BEC-A4E7-74D3789BBBED}"/>
    <cellStyle name="style1524471497748" xfId="34333" xr:uid="{7884333F-6100-40ED-9B73-36719610388E}"/>
    <cellStyle name="style1524471497863" xfId="34334" xr:uid="{ACE54F25-E747-4933-8184-0F3EB2F45510}"/>
    <cellStyle name="style1524471497986" xfId="34335" xr:uid="{F1D927F3-22CF-4773-BF12-567785FB7608}"/>
    <cellStyle name="style1524471498113" xfId="34336" xr:uid="{F19EFF06-0F8E-46F3-8D8D-713C2216F8E0}"/>
    <cellStyle name="style1524471498218" xfId="34337" xr:uid="{6EF98A54-EBF4-4E25-B832-7108F0DABF9E}"/>
    <cellStyle name="style1524471498328" xfId="34340" xr:uid="{AE8B5928-31CF-4587-8ACB-7D409CFBD9BB}"/>
    <cellStyle name="style1524471498411" xfId="34341" xr:uid="{07544C12-1E2A-4E82-8B33-6759BCD4F005}"/>
    <cellStyle name="style1524471498487" xfId="34342" xr:uid="{DFE95EA3-0B98-4772-A416-3D8F3DCF45FF}"/>
    <cellStyle name="style1524471498568" xfId="34343" xr:uid="{EA6EDF28-B374-45EE-9A55-25137FECF07A}"/>
    <cellStyle name="style1524471541794" xfId="34345" xr:uid="{61C5262C-24C4-4AE1-A8FA-DDDF6990AA4C}"/>
    <cellStyle name="style1524471541902" xfId="34346" xr:uid="{496587D3-3156-4901-9940-BD8A47C877A6}"/>
    <cellStyle name="style1524471541994" xfId="34344" xr:uid="{67F7CEEA-C42C-405D-95B4-C46FBD3D9068}"/>
    <cellStyle name="style1524471542105" xfId="34347" xr:uid="{F7FA5E9B-6297-4182-8F67-B05328819807}"/>
    <cellStyle name="style1524471542211" xfId="34348" xr:uid="{ECE4A464-0442-4248-80D0-9DFEA5DAFD8F}"/>
    <cellStyle name="style1524471542321" xfId="34349" xr:uid="{12D0E9C7-6200-417E-B996-E4C97FB424C8}"/>
    <cellStyle name="style1524471542432" xfId="34350" xr:uid="{1200D463-738A-4924-A4A4-DEEBF0410C4F}"/>
    <cellStyle name="style1524471542538" xfId="34351" xr:uid="{0D04CEF8-C2C7-40FF-8626-1BBFAE058C6A}"/>
    <cellStyle name="style1524471542630" xfId="34353" xr:uid="{EAC36C4A-6D62-4F2B-95DD-4C78FD1DF680}"/>
    <cellStyle name="style1524471542740" xfId="34354" xr:uid="{D1924017-1B08-4F1A-A5F7-A65CA8FCADC1}"/>
    <cellStyle name="style1524471542834" xfId="34356" xr:uid="{C7FF1556-DDD2-4AF8-981E-381D9D479068}"/>
    <cellStyle name="style1524471542931" xfId="34357" xr:uid="{0ACCD4FE-E50A-44B3-9D6F-A4165B501467}"/>
    <cellStyle name="style1524471543023" xfId="34352" xr:uid="{F3C71D68-0FEB-400B-9448-C146E68EF927}"/>
    <cellStyle name="style1524471543132" xfId="34355" xr:uid="{1348C1D2-306C-4F07-8BB5-D1FC835B9D1F}"/>
    <cellStyle name="style1524471543241" xfId="34358" xr:uid="{5431A5D5-377F-4489-8F05-7CD56827DC27}"/>
    <cellStyle name="style1524471543455" xfId="34360" xr:uid="{BD2514B0-B905-401C-8421-393550866F72}"/>
    <cellStyle name="style1524471543560" xfId="34361" xr:uid="{FCA1C4FA-95EB-465A-BD94-7C07A19BAFE0}"/>
    <cellStyle name="style1524471543799" xfId="34359" xr:uid="{33BF10D3-0428-4DE6-B1EC-68822FFCF8C8}"/>
    <cellStyle name="style1524471596750" xfId="33990" xr:uid="{004EC6C6-769C-4530-A20C-56A751422BDE}"/>
    <cellStyle name="style1524471596892" xfId="33991" xr:uid="{2BBB66F5-5E9A-4FCC-AF7F-921FD35FF676}"/>
    <cellStyle name="style1524471597014" xfId="33996" xr:uid="{E4C74210-5F0E-46D0-9384-25691A0DF591}"/>
    <cellStyle name="style1524471597146" xfId="33997" xr:uid="{8FE7F9B5-E0C4-4DA6-8C5B-6ADE9A27428B}"/>
    <cellStyle name="style1524471597342" xfId="33993" xr:uid="{4329484E-51B5-4D9B-869A-AF6D7BF3E1DB}"/>
    <cellStyle name="style1524471597463" xfId="33994" xr:uid="{9904495E-7165-4C65-8047-E3F8C21C49D2}"/>
    <cellStyle name="style1524471597577" xfId="33992" xr:uid="{B2AA03A6-E782-4C27-8680-F6FAD1471F04}"/>
    <cellStyle name="style1524471597700" xfId="33995" xr:uid="{50AB6732-1F0D-4433-8CA9-C718AEB181D2}"/>
    <cellStyle name="style1524471597826" xfId="33998" xr:uid="{D7E0B809-9EB3-40EC-AFE6-119E89B7B18B}"/>
    <cellStyle name="style1524471597946" xfId="33999" xr:uid="{9EE1C34F-BFA2-4409-98F7-67199961BF84}"/>
    <cellStyle name="style1524471598065" xfId="34000" xr:uid="{914A8169-5308-4A44-82B2-58C14E3C0086}"/>
    <cellStyle name="style1524471598172" xfId="34001" xr:uid="{0D3BE983-BE6B-4EA1-B8B6-B81C2EA4DC49}"/>
    <cellStyle name="style1524471598266" xfId="34002" xr:uid="{99E3063A-95C7-4475-8531-75349F960D3A}"/>
    <cellStyle name="style1524471598369" xfId="34005" xr:uid="{C480809A-BCE4-4F33-8115-37F5DBD72EA0}"/>
    <cellStyle name="style1524471598461" xfId="34003" xr:uid="{F2D71DAD-A496-4505-B4EC-E4C1BFCCE5B7}"/>
    <cellStyle name="style1524471598554" xfId="34006" xr:uid="{99505EED-D2D9-4F66-BDBE-82E08402011F}"/>
    <cellStyle name="style1524471598647" xfId="34008" xr:uid="{80DAEFAB-3CFA-4C69-A270-5DEA29DA7E31}"/>
    <cellStyle name="style1524471598740" xfId="34009" xr:uid="{D8A7B321-4843-4470-9A28-0911BCC56D80}"/>
    <cellStyle name="style1524471598832" xfId="34004" xr:uid="{1AA589F5-B73E-4E3E-B651-31B1F8895259}"/>
    <cellStyle name="style1524471599301" xfId="34007" xr:uid="{46547D84-3A12-4D48-945A-1E9F63DDAB2C}"/>
    <cellStyle name="style1524471599752" xfId="34010" xr:uid="{4C8BAAC4-493D-47FC-937D-558B23848032}"/>
    <cellStyle name="style1524471680759" xfId="34011" xr:uid="{B6923BFB-04C1-436C-B681-298010CA600C}"/>
    <cellStyle name="style1524471680886" xfId="34012" xr:uid="{0C1FF327-F074-4E0E-946D-B1DF305EF0E5}"/>
    <cellStyle name="style1524471681003" xfId="34017" xr:uid="{A5221647-554F-4F5A-9ADE-082C297FA7FC}"/>
    <cellStyle name="style1524471681126" xfId="34018" xr:uid="{9291F3DF-6EEE-4EB3-8FC4-E457A4A323BA}"/>
    <cellStyle name="style1524471681369" xfId="34014" xr:uid="{98D1BD66-598B-4B77-97C8-977EA5591CCB}"/>
    <cellStyle name="style1524471681620" xfId="34015" xr:uid="{FE49CEB4-D697-4740-899C-BFAE6A00ACAD}"/>
    <cellStyle name="style1524471681753" xfId="34013" xr:uid="{5203FEBE-022C-4196-BA23-7A681CF24E3C}"/>
    <cellStyle name="style1524471681874" xfId="34016" xr:uid="{AF9D44FC-26C4-4C3C-A3CB-4336B7A2A929}"/>
    <cellStyle name="style1524471682012" xfId="34019" xr:uid="{4AF7B4E2-5A53-4559-ACC3-FAFA7EA663A8}"/>
    <cellStyle name="style1524471682178" xfId="34020" xr:uid="{2411BCAF-0153-4CCE-B109-AF849D9E09A8}"/>
    <cellStyle name="style1524471682488" xfId="34021" xr:uid="{1897414F-B8C2-438A-A174-19059EC8F193}"/>
    <cellStyle name="style1524471682900" xfId="34022" xr:uid="{0FC44B9A-77CD-4CEE-B6CA-C418AD58D7E6}"/>
    <cellStyle name="style1524471683721" xfId="34023" xr:uid="{4BA7D34B-8E20-4624-B92E-748F4C1923AF}"/>
    <cellStyle name="style1524471684094" xfId="34029" xr:uid="{90416FA2-E390-4CD3-AD79-D964DEEC7080}"/>
    <cellStyle name="style1524471684258" xfId="34024" xr:uid="{3C41BF50-CB29-4DD2-8F5B-C281D4798E65}"/>
    <cellStyle name="style1524471684374" xfId="34030" xr:uid="{F497C3D8-B56E-448E-ABA9-2BE90BE69138}"/>
    <cellStyle name="style1524471684507" xfId="34035" xr:uid="{0AAC7817-DBC0-4AE0-B3F7-A76E908AE197}"/>
    <cellStyle name="style1524471684696" xfId="34036" xr:uid="{B9375BE9-54DE-4DFC-A50A-EEA35F458DD4}"/>
    <cellStyle name="style1524471685088" xfId="34025" xr:uid="{ACF4BD67-29D4-40A0-93E0-AB408BB6DB50}"/>
    <cellStyle name="style1524471685356" xfId="34026" xr:uid="{E9E14AFA-82E2-4367-AF67-3B86383C5283}"/>
    <cellStyle name="style1524471685566" xfId="34027" xr:uid="{47E71909-D3F4-4311-B1AA-557EB79F39C6}"/>
    <cellStyle name="style1524471685767" xfId="34028" xr:uid="{9C7D3046-DEBF-48C4-BDC1-CD9CCF1218B6}"/>
    <cellStyle name="style1524471685921" xfId="34031" xr:uid="{09679DF8-F9C3-488E-84EB-E057710F0C0F}"/>
    <cellStyle name="style1524471686127" xfId="34032" xr:uid="{F1061954-FDD7-4529-B31B-8ADA27712DB1}"/>
    <cellStyle name="style1524471686328" xfId="34033" xr:uid="{FFE532E3-254B-48B1-B56E-F0E8E993540D}"/>
    <cellStyle name="style1524471686517" xfId="34034" xr:uid="{F12C8FCE-6E16-4E08-AE1C-E6FDCE378712}"/>
    <cellStyle name="style1524471766859" xfId="34037" xr:uid="{6CD19584-C037-43C4-92A0-E76EAFF2DE75}"/>
    <cellStyle name="style1524471766959" xfId="34038" xr:uid="{26C80CC9-73C4-460B-BA49-96CD3E7F872F}"/>
    <cellStyle name="style1524471767053" xfId="34043" xr:uid="{6FD0A9B1-760E-41A9-9278-57071CEA91CB}"/>
    <cellStyle name="style1524471767149" xfId="34044" xr:uid="{DA70DFD1-0455-410A-B149-95EC10C23E79}"/>
    <cellStyle name="style1524471767333" xfId="34040" xr:uid="{493C3E31-1D5E-41C8-A471-6DCD1E24C6E7}"/>
    <cellStyle name="style1524471767428" xfId="34041" xr:uid="{F8115994-0804-45B5-AB4E-00917DD90D41}"/>
    <cellStyle name="style1524471767523" xfId="34039" xr:uid="{BFA7A5D4-EB80-46FB-A419-4D6704E98976}"/>
    <cellStyle name="style1524471767615" xfId="34042" xr:uid="{88F7163B-1781-42ED-AF7C-23A962F45991}"/>
    <cellStyle name="style1524471767707" xfId="34045" xr:uid="{C835404E-B716-4FFF-8C40-B53CCDA8A3DC}"/>
    <cellStyle name="style1524471767798" xfId="34046" xr:uid="{C4706043-CA3C-4008-A14F-B0BEDBC5120E}"/>
    <cellStyle name="style1524471767905" xfId="34047" xr:uid="{A3FB2CF7-21CF-4C07-BC53-E53501908F32}"/>
    <cellStyle name="style1524471768017" xfId="34048" xr:uid="{4472F3BA-35C7-4B88-B78F-C8756F683B05}"/>
    <cellStyle name="style1524471768114" xfId="34049" xr:uid="{CEBABD9A-E094-4931-9559-F857ADA35E43}"/>
    <cellStyle name="style1524471768214" xfId="34055" xr:uid="{9CC0FB3C-AA65-4393-9FE9-19F438F664C4}"/>
    <cellStyle name="style1524471768306" xfId="34050" xr:uid="{3C2C9FD1-DDEA-458D-A47D-1B3182CE8737}"/>
    <cellStyle name="style1524471768397" xfId="34056" xr:uid="{FE8BFFCE-9AF4-473B-B340-EA6DA5966D5C}"/>
    <cellStyle name="style1524471768495" xfId="34061" xr:uid="{2783C82A-8A12-4338-89B6-D327A71660E8}"/>
    <cellStyle name="style1524471768590" xfId="34062" xr:uid="{D7E3B2B4-24A0-4570-90C6-C5BD6E9BBB6B}"/>
    <cellStyle name="style1524471768686" xfId="34051" xr:uid="{D6DDAB23-0FFD-4A0B-8968-5955DBC88DF8}"/>
    <cellStyle name="style1524471768777" xfId="34052" xr:uid="{6905CD69-9B02-4686-893F-F4B6470B8EE8}"/>
    <cellStyle name="style1524471768867" xfId="34053" xr:uid="{0BA45A3E-2210-422A-8F10-07315BC1B2E7}"/>
    <cellStyle name="style1524471768959" xfId="34054" xr:uid="{830D42EE-0871-4D3E-8D93-9078E8151A88}"/>
    <cellStyle name="style1524471769054" xfId="34057" xr:uid="{839C0BFC-3C87-4867-A806-61CFC86FFD6A}"/>
    <cellStyle name="style1524471769145" xfId="34058" xr:uid="{04BD696B-A284-4A7C-8582-1B25BB6C6DA1}"/>
    <cellStyle name="style1524471769237" xfId="34059" xr:uid="{4A065371-9140-42EA-9D6C-24AD25294036}"/>
    <cellStyle name="style1524471769328" xfId="34060" xr:uid="{C01CDF9E-9125-40E8-92FF-D26B6BA28B8D}"/>
    <cellStyle name="style1524471769466" xfId="34063" xr:uid="{F88435CC-6724-4D7D-8462-31F955572D34}"/>
    <cellStyle name="style1524471769559" xfId="34064" xr:uid="{97BE89D4-E2D5-49D2-8426-3A0D6D8101FB}"/>
    <cellStyle name="style1524471769653" xfId="34065" xr:uid="{E95164EE-8765-4C86-BCE0-316C0781B11C}"/>
    <cellStyle name="style1524471769745" xfId="34066" xr:uid="{BEF8FD2C-AED3-4140-B6C8-33D787231AEB}"/>
    <cellStyle name="style1524471851258" xfId="34067" xr:uid="{4DA144EE-7E31-4F9E-A3BB-956C8A680674}"/>
    <cellStyle name="style1524471851358" xfId="34068" xr:uid="{8BCD7DBE-7908-4FA8-B2C7-9FF122C0E8DD}"/>
    <cellStyle name="style1524471851448" xfId="34073" xr:uid="{08CE1074-6C45-4628-906E-8947ACDBB918}"/>
    <cellStyle name="style1524471851542" xfId="34074" xr:uid="{86458317-4CBA-4A91-99CB-531F7457ED9A}"/>
    <cellStyle name="style1524471851727" xfId="34070" xr:uid="{2338A37D-2CD2-4F85-A3E6-694C2EE7BED5}"/>
    <cellStyle name="style1524471851843" xfId="34071" xr:uid="{DD9B7D78-9858-4FC6-BEA1-402F0802CF27}"/>
    <cellStyle name="style1524471851938" xfId="34069" xr:uid="{05513B2F-FA27-4784-96C4-E0847B3A9F75}"/>
    <cellStyle name="style1524471852033" xfId="34072" xr:uid="{6769C3E9-72D6-4748-A1A3-F975B44540F7}"/>
    <cellStyle name="style1524471852131" xfId="34075" xr:uid="{8234452D-45D9-46CC-938E-1BBA68F9A0DE}"/>
    <cellStyle name="style1524471852221" xfId="34076" xr:uid="{3FA45EC1-73FE-458E-8119-517A020445EA}"/>
    <cellStyle name="style1524471852312" xfId="34077" xr:uid="{5FD54C3A-DE08-42E1-9C26-464598C529EA}"/>
    <cellStyle name="style1524471852412" xfId="34078" xr:uid="{2DE606BC-1A0C-4195-8004-99AB9D7EFF61}"/>
    <cellStyle name="style1524471852503" xfId="34079" xr:uid="{B98FCDAB-8DD6-4E56-BC5B-77997ECEABC5}"/>
    <cellStyle name="style1524471852603" xfId="34082" xr:uid="{E6D23894-AC6E-418A-ACDB-C74079371943}"/>
    <cellStyle name="style1524471852750" xfId="34080" xr:uid="{A7CF43CF-7DE0-4DFC-A9A0-8732A86FE269}"/>
    <cellStyle name="style1524471852933" xfId="34083" xr:uid="{0191012D-2CE4-4B15-B875-BD9F756B8EF2}"/>
    <cellStyle name="style1524471853117" xfId="34085" xr:uid="{5DA52FF0-3159-456A-89CB-BD1A1A79AD2B}"/>
    <cellStyle name="style1524471853295" xfId="34086" xr:uid="{A62DAE38-0564-4B19-B1BC-ABF73F64F836}"/>
    <cellStyle name="style1524471853428" xfId="34081" xr:uid="{E79C74B9-E26E-462D-AAF5-A6F0FC4B8C41}"/>
    <cellStyle name="style1524471853845" xfId="34084" xr:uid="{AFC0F0BF-DBDA-4563-AE5E-7E97D4D688EE}"/>
    <cellStyle name="style1524471854229" xfId="34087" xr:uid="{B8902B82-13B1-4B96-9B2B-F44DD8902E3E}"/>
    <cellStyle name="style1524471936273" xfId="34088" xr:uid="{A6E6F2AD-85F4-4A41-9FB6-0620A6FD8DF4}"/>
    <cellStyle name="style1524471936404" xfId="34089" xr:uid="{B4ACB79A-C5D4-49AD-B635-E32DBDD4D4D7}"/>
    <cellStyle name="style1524471936514" xfId="34094" xr:uid="{F1B668DE-D0FF-4054-8AD5-AAF648CA2E70}"/>
    <cellStyle name="style1524471936622" xfId="34095" xr:uid="{DB4DCB3C-ABD1-4643-A9DD-85B336848BEE}"/>
    <cellStyle name="style1524471936804" xfId="34091" xr:uid="{D3EC7E3A-696D-4C9C-9E93-33B08DC2E084}"/>
    <cellStyle name="style1524471936895" xfId="34092" xr:uid="{1C48BFAC-C559-47ED-B711-5EFA987FC9C7}"/>
    <cellStyle name="style1524471937015" xfId="34090" xr:uid="{9FFF4A52-F046-4387-ADCC-535151C76C63}"/>
    <cellStyle name="style1524471937145" xfId="34093" xr:uid="{14E454D0-D4E0-4772-810B-E91A00B0AE6D}"/>
    <cellStyle name="style1524471937276" xfId="34096" xr:uid="{C100F5DB-F74A-4389-BC90-728C7F17B809}"/>
    <cellStyle name="style1524471937408" xfId="34097" xr:uid="{AB134083-0BCC-4D15-915C-1B6A29A110D2}"/>
    <cellStyle name="style1524471937534" xfId="34098" xr:uid="{00F5D52B-7183-46B5-9A9B-C6E22B7BE1FD}"/>
    <cellStyle name="style1524471937651" xfId="34099" xr:uid="{011823B7-6C5B-4CC8-A5F5-3F025E61D1E4}"/>
    <cellStyle name="style1524471937770" xfId="34100" xr:uid="{6820F2F9-C9AF-4405-933D-88B5FD1B012F}"/>
    <cellStyle name="style1524471937908" xfId="34103" xr:uid="{DFD53E66-0817-40EA-A6F6-CEAEAD63DF41}"/>
    <cellStyle name="style1524471938022" xfId="34101" xr:uid="{5F9A6DDB-BD12-4621-83E7-BF512FC17BE2}"/>
    <cellStyle name="style1524471938116" xfId="34104" xr:uid="{D513AC43-ADC8-4763-816E-BA20D69F40BF}"/>
    <cellStyle name="style1524471938218" xfId="34109" xr:uid="{AECEC99D-1E23-44CF-9D9D-38DB95604E73}"/>
    <cellStyle name="style1524471938349" xfId="34110" xr:uid="{C1713E60-0AC1-42AB-8691-6B828D77D51B}"/>
    <cellStyle name="style1524471938483" xfId="34102" xr:uid="{67440C69-E6AD-4724-BDEF-433606CDAECD}"/>
    <cellStyle name="style1524471938977" xfId="34105" xr:uid="{60626489-DAF9-42FD-B56E-B2AF2C286EA1}"/>
    <cellStyle name="style1524471939107" xfId="34106" xr:uid="{3E367D08-66E6-494A-920A-41CA3FE61676}"/>
    <cellStyle name="style1524471939232" xfId="34107" xr:uid="{48F83C4C-7297-4E70-9918-47EF71ACD978}"/>
    <cellStyle name="style1524471939353" xfId="34108" xr:uid="{DEB17EC0-83F2-40B7-B542-68EAD46E59C2}"/>
    <cellStyle name="style1524471939497" xfId="34111" xr:uid="{7CBC1315-416E-4ACF-AFBF-579E039EE878}"/>
    <cellStyle name="style1524471939620" xfId="34112" xr:uid="{910F323B-E35E-4CE5-BC78-C12D298A757A}"/>
    <cellStyle name="style1524471939735" xfId="34113" xr:uid="{4BBD4CFB-FE99-4E83-B58A-7642F3C1DFED}"/>
    <cellStyle name="style1524471939859" xfId="34114" xr:uid="{347E3AC1-6E45-495E-804F-1672B1176E7B}"/>
    <cellStyle name="style1524471939997" xfId="34115" xr:uid="{851CEED9-9B58-44B0-8484-9709552A0D43}"/>
    <cellStyle name="style1524471940092" xfId="34116" xr:uid="{FFD86C24-C399-4613-A5DB-51393F4C8739}"/>
    <cellStyle name="style1524471940186" xfId="34117" xr:uid="{473518ED-4A03-4EF0-AC77-FB05C6944905}"/>
    <cellStyle name="style1524471940270" xfId="34118" xr:uid="{6EF48BFC-BED7-448F-B485-097D062E5E80}"/>
    <cellStyle name="style1524471940347" xfId="34119" xr:uid="{435D79C5-A781-47F8-8A14-0DCE4FFFDEE8}"/>
    <cellStyle name="style1524471940423" xfId="34120" xr:uid="{560442BB-E2FD-4FBA-9F40-568772E91F2F}"/>
    <cellStyle name="style1524471940499" xfId="34121" xr:uid="{6BA351C2-9DA3-4EEE-9F86-46BC06943527}"/>
    <cellStyle name="style1524471940577" xfId="34122" xr:uid="{39398BE2-2E3C-478A-9660-20DD06A10C56}"/>
    <cellStyle name="style1524471940663" xfId="34123" xr:uid="{3D1BCB0E-52B1-44BF-9FFF-CF3CE87423A3}"/>
    <cellStyle name="style1524471940739" xfId="34124" xr:uid="{DF22382F-67C0-40C2-AD69-67D5980DE89F}"/>
    <cellStyle name="style1524471940815" xfId="34125" xr:uid="{6BBC7D01-9252-4F15-806A-C2C3B6E7F34D}"/>
    <cellStyle name="style1524471940897" xfId="34126" xr:uid="{6871E9C1-52BA-437F-B3A6-A7542DE2BD64}"/>
    <cellStyle name="style1524472016405" xfId="34127" xr:uid="{EF05A2A7-DDD4-4DE2-91BA-DBF8A2A73611}"/>
    <cellStyle name="style1524472016540" xfId="34128" xr:uid="{D6427E9E-7F63-459A-98BC-E6A8BA9D49E0}"/>
    <cellStyle name="style1524472016672" xfId="34133" xr:uid="{5710042B-43EF-4958-83D7-A5DDA5C73408}"/>
    <cellStyle name="style1524472016797" xfId="34134" xr:uid="{44ABBBFA-8070-434E-8CD4-6E3D10FED7A5}"/>
    <cellStyle name="style1524472017037" xfId="34130" xr:uid="{62FE73AA-B54E-491A-933D-5401A5C6B338}"/>
    <cellStyle name="style1524472017158" xfId="34131" xr:uid="{2B51D3E9-9791-4440-A51C-2B52F983C414}"/>
    <cellStyle name="style1524472017266" xfId="34129" xr:uid="{5424E51D-8BF9-4E34-8BDB-D405D5DD2D0E}"/>
    <cellStyle name="style1524472017390" xfId="34132" xr:uid="{49D094E5-CF3D-425C-969F-58250F92D0C9}"/>
    <cellStyle name="style1524472017530" xfId="34135" xr:uid="{2500FABF-0610-45C6-B93A-F9DDCEF59389}"/>
    <cellStyle name="style1524472017621" xfId="34136" xr:uid="{2DEBACE7-4FE5-49F2-B897-14AFD0D8318D}"/>
    <cellStyle name="style1524472017711" xfId="34137" xr:uid="{C6E41CC6-B4C9-49D6-8E39-EB00F14CE9FE}"/>
    <cellStyle name="style1524472017809" xfId="34138" xr:uid="{5FDA7D80-028C-4B60-99B0-1C459473F5AD}"/>
    <cellStyle name="style1524472017933" xfId="34139" xr:uid="{F2EEE897-D872-4490-BC8F-7F168EE163C1}"/>
    <cellStyle name="style1524472018059" xfId="34141" xr:uid="{591F959B-F19A-43F0-9C66-A1E6F4F6372E}"/>
    <cellStyle name="style1524472018186" xfId="34143" xr:uid="{15C3092A-1B8E-4B59-96F8-43439511E588}"/>
    <cellStyle name="style1524472018309" xfId="34140" xr:uid="{1C33BFD7-C997-48CA-B736-E299FB0EC866}"/>
    <cellStyle name="style1524472018438" xfId="34142" xr:uid="{71BC9249-D880-4D49-8A08-40C5B172605B}"/>
    <cellStyle name="style1524472018568" xfId="34144" xr:uid="{BD8D6B2A-DF20-4B66-B3C1-8779B1DD79AE}"/>
    <cellStyle name="style1524472100700" xfId="34146" xr:uid="{1E40396A-E991-4C52-AD48-97355A683960}"/>
    <cellStyle name="style1524472100796" xfId="34147" xr:uid="{CE51F874-8886-4F77-B383-D818C06442B2}"/>
    <cellStyle name="style1524472100888" xfId="34145" xr:uid="{7B0D5106-2DC7-45A2-B1D8-90FA391F112E}"/>
    <cellStyle name="style1524472100981" xfId="34148" xr:uid="{F4380C26-0054-4196-8CE7-B937268702F4}"/>
    <cellStyle name="style1524472101079" xfId="34149" xr:uid="{773EEBE8-1286-4C6C-A2DA-353A98964309}"/>
    <cellStyle name="style1524472101169" xfId="34150" xr:uid="{8675C66C-7495-445D-9F10-C2E3C585AC67}"/>
    <cellStyle name="style1524472101262" xfId="34151" xr:uid="{85FD4171-AEA6-4C0E-A33A-C781BFF5BE61}"/>
    <cellStyle name="style1524472101362" xfId="34152" xr:uid="{48A52206-DFCB-40C2-A2F7-6DF449A02CAF}"/>
    <cellStyle name="style1524472101453" xfId="34154" xr:uid="{2EDFBCE0-BD90-416E-99DD-9D333E34081E}"/>
    <cellStyle name="style1524472101545" xfId="34155" xr:uid="{B53F6CC1-8B15-4578-8EB1-5834CD3216EA}"/>
    <cellStyle name="style1524472101639" xfId="34157" xr:uid="{C3761352-F48B-42BB-ADCC-3ADE01E122D1}"/>
    <cellStyle name="style1524472101731" xfId="34158" xr:uid="{0F97AC9B-5634-46E2-8238-30CCE352D34F}"/>
    <cellStyle name="style1524472101821" xfId="34153" xr:uid="{BAC9181B-FEAD-4303-8B26-9405269C5FF6}"/>
    <cellStyle name="style1524472101912" xfId="34156" xr:uid="{505B6D94-4392-4578-BB10-AD321774CEA0}"/>
    <cellStyle name="style1524472102008" xfId="34159" xr:uid="{E4EB139F-6637-4FB3-AB2C-2C9B9647F650}"/>
    <cellStyle name="style1524472102206" xfId="34161" xr:uid="{29DE4DEE-1962-4B8A-8F13-929FF64AD760}"/>
    <cellStyle name="style1524472102305" xfId="34162" xr:uid="{E56041A5-EA9A-4D87-8E2B-49C416768A9C}"/>
    <cellStyle name="style1524472102410" xfId="34160" xr:uid="{E088DA05-5CCD-40D2-8D68-3F6E8F6E0BA9}"/>
    <cellStyle name="style1524472691344" xfId="33312" xr:uid="{9F45CD6F-5B48-4225-9219-9D3B525D9A9D}"/>
    <cellStyle name="style1524472691447" xfId="33313" xr:uid="{1222882B-11DA-4136-8632-F099E810C0CE}"/>
    <cellStyle name="style1524472691537" xfId="33318" xr:uid="{E4BF5DE0-E2BA-45C6-B786-2EF06D4387E4}"/>
    <cellStyle name="style1524472691627" xfId="33319" xr:uid="{ACF77A24-8A4D-4A05-A5BC-9F6B96C5B67A}"/>
    <cellStyle name="style1524472691810" xfId="33315" xr:uid="{33297708-39EC-445E-A0D2-1F8DEC9633D4}"/>
    <cellStyle name="style1524472691913" xfId="33316" xr:uid="{C531D640-2B63-4BB2-804A-6E507B7F2E0A}"/>
    <cellStyle name="style1524472692005" xfId="33314" xr:uid="{CACB35C4-EDB5-4415-8D96-7C83F9F544CF}"/>
    <cellStyle name="style1524472692106" xfId="33317" xr:uid="{9E2BCFA3-B5F6-4363-A20D-0288D340758A}"/>
    <cellStyle name="style1524472692197" xfId="33320" xr:uid="{BF989C14-3AC2-4D3F-894E-216D8165D64B}"/>
    <cellStyle name="style1524472692289" xfId="33321" xr:uid="{C0E43055-4F61-4F52-9315-CD38090E5118}"/>
    <cellStyle name="style1524472692380" xfId="33322" xr:uid="{D9411411-C731-4BEA-965B-62068FED954E}"/>
    <cellStyle name="style1524472692477" xfId="33323" xr:uid="{6F9CDD7D-1DA9-428C-AE69-3552ECEBFB09}"/>
    <cellStyle name="style1524472692579" xfId="33324" xr:uid="{8BBBF199-FE2A-4108-BCD6-C89751381CB9}"/>
    <cellStyle name="style1524472692678" xfId="33330" xr:uid="{46EDF41C-8D05-49D0-AA31-B5AB0A8C705E}"/>
    <cellStyle name="style1524472692769" xfId="33325" xr:uid="{7F016E66-7178-4CEE-AC40-F93064984B4B}"/>
    <cellStyle name="style1524472692860" xfId="33331" xr:uid="{61607AE2-31C7-43F2-B686-3A15309C803A}"/>
    <cellStyle name="style1524472692957" xfId="33336" xr:uid="{067E9AA8-DF4C-4849-BDBE-45AAB8F0E0DA}"/>
    <cellStyle name="style1524472693050" xfId="33337" xr:uid="{390B3357-A8ED-4E47-A899-848419A86448}"/>
    <cellStyle name="style1524472693143" xfId="33326" xr:uid="{EC887426-DE9E-4E0F-87CF-21155AC125BF}"/>
    <cellStyle name="style1524472693234" xfId="33327" xr:uid="{9B5B9933-8240-499B-8059-F4DE6EEEEE74}"/>
    <cellStyle name="style1524472693337" xfId="33328" xr:uid="{AD4C1253-ABA5-4919-BA87-E801C0DB523A}"/>
    <cellStyle name="style1524472693430" xfId="33329" xr:uid="{D922F6E1-BCBF-4206-B196-7EED6BCD075B}"/>
    <cellStyle name="style1524472693540" xfId="33332" xr:uid="{D5874754-A6A9-4750-84EC-6C3A2F02DB5B}"/>
    <cellStyle name="style1524472693666" xfId="33333" xr:uid="{98E6B2D4-241A-4A49-9C15-45FB73814D82}"/>
    <cellStyle name="style1524472693786" xfId="33334" xr:uid="{8371DBE0-7194-4368-B1C1-E7C6966D6DDD}"/>
    <cellStyle name="style1524472693895" xfId="33335" xr:uid="{5E0DF832-2891-4706-BEC8-091A5042B8C2}"/>
    <cellStyle name="style1524472694023" xfId="33338" xr:uid="{DFD1CC05-5156-4F8F-AA70-0DE26502DEE9}"/>
    <cellStyle name="style1524472694138" xfId="33339" xr:uid="{46366044-E78F-4CF0-9D1E-C17BF51CC15B}"/>
    <cellStyle name="style1524472694264" xfId="33340" xr:uid="{7E5BCB73-FE64-4422-B859-F3CA7E6BF0A3}"/>
    <cellStyle name="style1524472694372" xfId="33341" xr:uid="{A27043B7-E189-4F32-86CA-94CABC5AC443}"/>
    <cellStyle name="style1524472767511" xfId="33342" xr:uid="{6F36C307-5D38-4FBB-82E9-412E21FDC6D1}"/>
    <cellStyle name="style1524472767609" xfId="33343" xr:uid="{3D267685-205D-4494-A65D-581F62F24F9E}"/>
    <cellStyle name="style1524472767704" xfId="33348" xr:uid="{90F7F196-0D8A-413C-B084-9D5B4769B65E}"/>
    <cellStyle name="style1524472767795" xfId="33349" xr:uid="{3C8FA5EE-D52F-4E3A-B48C-E7A99F773A22}"/>
    <cellStyle name="style1524472767978" xfId="33345" xr:uid="{1CAC8847-11C4-4181-8E68-C7DA7D03AD48}"/>
    <cellStyle name="style1524472768072" xfId="33346" xr:uid="{2F737F72-F78C-4149-B031-E14CBBE6E23F}"/>
    <cellStyle name="style1524472768163" xfId="33344" xr:uid="{D6688ECE-7F07-4536-8662-6A46082D1667}"/>
    <cellStyle name="style1524472768255" xfId="33347" xr:uid="{89E3A1DF-2388-4F4A-BBDC-D2D1902093E8}"/>
    <cellStyle name="style1524472768345" xfId="33350" xr:uid="{15D6FBC6-4894-46E0-9210-F379AE2DD4AE}"/>
    <cellStyle name="style1524472768437" xfId="33351" xr:uid="{19E87C0B-FF0B-4BD2-88D4-556B32C977FF}"/>
    <cellStyle name="style1524472768528" xfId="33352" xr:uid="{3D3F585F-0EA8-4EA2-9649-2346073F8C5D}"/>
    <cellStyle name="style1524472768626" xfId="33353" xr:uid="{D07295FC-0F2C-4B6E-A74C-B39288F0C6C0}"/>
    <cellStyle name="style1524472768717" xfId="33354" xr:uid="{04FAFF2D-F722-4147-91D2-ECCAC71A910D}"/>
    <cellStyle name="style1524472768822" xfId="33360" xr:uid="{A2A33367-6FAB-4E85-9DB5-FD2301CBB8C7}"/>
    <cellStyle name="style1524472768933" xfId="33355" xr:uid="{0EBEC8BA-6969-41DF-AC96-F25B5EA99DE1}"/>
    <cellStyle name="style1524472769068" xfId="33361" xr:uid="{C2326C8B-A329-45E4-A7B7-0D28FB8751F9}"/>
    <cellStyle name="style1524472769221" xfId="33367" xr:uid="{C3601128-04FF-4286-A0CA-BD48297616BB}"/>
    <cellStyle name="style1524472769370" xfId="33368" xr:uid="{EBC0AC18-2BBB-46DF-9A61-52E090DD9CEA}"/>
    <cellStyle name="style1524472769520" xfId="33356" xr:uid="{B3266540-3249-4987-9902-D23DEF8EB8C4}"/>
    <cellStyle name="style1524472769647" xfId="33357" xr:uid="{44DC7DF8-8DF3-4E35-8827-F125AF10C722}"/>
    <cellStyle name="style1524472769740" xfId="33358" xr:uid="{E4A5FD98-CE6C-4F7D-9A6F-0AE0951FA777}"/>
    <cellStyle name="style1524472769832" xfId="33359" xr:uid="{D8DCEC75-D900-4D7E-8377-4EB09185C9A0}"/>
    <cellStyle name="style1524472769923" xfId="33362" xr:uid="{91686CC5-DB0B-4C5B-9100-AAB8D64473A0}"/>
    <cellStyle name="style1524472770014" xfId="33363" xr:uid="{FCE83F20-1B54-418F-80F4-83AA8344E805}"/>
    <cellStyle name="style1524472770111" xfId="33364" xr:uid="{C6A58566-E539-4836-A904-3A53D1686D38}"/>
    <cellStyle name="style1524472770203" xfId="33365" xr:uid="{942223B2-BF6A-482D-8337-0C49901570FC}"/>
    <cellStyle name="style1524472843339" xfId="33370" xr:uid="{24512959-8F3A-4A35-9D8B-C9F93D7478BC}"/>
    <cellStyle name="style1524472843442" xfId="33371" xr:uid="{47FFAFAF-3A5B-48D2-A0B1-061B2B67A6EB}"/>
    <cellStyle name="style1524472843534" xfId="33376" xr:uid="{FB4EB123-431C-4978-B2EC-175E1A27040D}"/>
    <cellStyle name="style1524472843625" xfId="33377" xr:uid="{D1B4DDC4-A2F8-4C9D-8E8C-57A97A0EA3FB}"/>
    <cellStyle name="style1524472843811" xfId="33373" xr:uid="{6D8B82C9-3940-43C1-AED9-14F5C49A93FB}"/>
    <cellStyle name="style1524472843902" xfId="33374" xr:uid="{BC4913B4-41C7-4E7B-AE53-FBC44D458420}"/>
    <cellStyle name="style1524472843993" xfId="33372" xr:uid="{CE46A95C-42F2-4115-BDED-50F258D37589}"/>
    <cellStyle name="style1524472844088" xfId="33375" xr:uid="{C9AD619D-7B28-4215-A9E4-D07670EDED09}"/>
    <cellStyle name="style1524472844178" xfId="33378" xr:uid="{583879B5-DBF1-476F-A203-5C175225D0F2}"/>
    <cellStyle name="style1524472844269" xfId="33379" xr:uid="{607B065D-8782-474B-B597-5908EA61D9D2}"/>
    <cellStyle name="style1524472844360" xfId="33380" xr:uid="{61A5BB99-4B19-4E22-8FB6-58468288D396}"/>
    <cellStyle name="style1524472844454" xfId="33381" xr:uid="{DC9CA388-E61B-49EB-A5F0-A47F5B7E2714}"/>
    <cellStyle name="style1524472844549" xfId="33382" xr:uid="{3C9563D8-CE6D-4CE0-9AC4-23D8F2BC657A}"/>
    <cellStyle name="style1524472844648" xfId="33388" xr:uid="{1AEC0CE4-95F0-4781-8C9C-6615A99376BF}"/>
    <cellStyle name="style1524472844742" xfId="33383" xr:uid="{0D759199-073E-4B89-A5A1-E80651FB3C9E}"/>
    <cellStyle name="style1524472844854" xfId="33389" xr:uid="{A6D834BC-23CC-4B7D-A5EB-074871FE862A}"/>
    <cellStyle name="style1524472844952" xfId="33394" xr:uid="{3D9B16CD-9597-4737-9CD4-54E1C1F67C7B}"/>
    <cellStyle name="style1524472845045" xfId="33395" xr:uid="{537B65FB-CDE6-4350-878B-234E578A8E67}"/>
    <cellStyle name="style1524472845139" xfId="33384" xr:uid="{769699D6-543C-49A6-88BA-1D9B61326823}"/>
    <cellStyle name="style1524472845230" xfId="33385" xr:uid="{C2E53CC8-DA91-42C9-A56F-9048E0D7BAC9}"/>
    <cellStyle name="style1524472845322" xfId="33386" xr:uid="{C1DAD627-6308-4428-A902-E61EA1C6D4A8}"/>
    <cellStyle name="style1524472845417" xfId="33387" xr:uid="{9C4FDD0D-7349-473F-90E5-75D05C659B64}"/>
    <cellStyle name="style1524472845509" xfId="33390" xr:uid="{D8780319-979E-46AB-A969-7E7CB4A4224B}"/>
    <cellStyle name="style1524472845599" xfId="33391" xr:uid="{4E8C5219-7544-44B6-9BBB-9C39A531447E}"/>
    <cellStyle name="style1524472845691" xfId="33392" xr:uid="{7BA04808-CE4A-4969-B3F1-EC5A0286DB61}"/>
    <cellStyle name="style1524472845783" xfId="33393" xr:uid="{A5CB0CEF-C97E-4AB3-B660-02DB20B4766A}"/>
    <cellStyle name="style1524472845923" xfId="33396" xr:uid="{98444542-338F-4E23-8159-0F6F76EF1A7A}"/>
    <cellStyle name="style1524472846020" xfId="33397" xr:uid="{72A01856-F59F-452F-B7B1-8B938FB078C5}"/>
    <cellStyle name="style1524472846115" xfId="33398" xr:uid="{7F865923-5AD7-447E-B904-6EB0F083C52B}"/>
    <cellStyle name="style1524472846210" xfId="33399" xr:uid="{3467B532-8233-4334-B4E8-976487A2BE28}"/>
    <cellStyle name="style1524472918678" xfId="33400" xr:uid="{3210A2DF-F03B-4F82-BEAF-3E19A84E0E06}"/>
    <cellStyle name="style1524472918780" xfId="33401" xr:uid="{8661495C-6D71-4BBD-A552-7DD4462993C6}"/>
    <cellStyle name="style1524472918871" xfId="33406" xr:uid="{A75CC1EA-35D6-47F8-B32C-776B6D864978}"/>
    <cellStyle name="style1524472918962" xfId="33407" xr:uid="{AA013435-DC2D-4B4A-8761-1429908FAE18}"/>
    <cellStyle name="style1524472919148" xfId="33403" xr:uid="{04BB35D1-12EB-4CA7-A51F-D429E1E83849}"/>
    <cellStyle name="style1524472919238" xfId="33404" xr:uid="{3B350166-AC59-4B5B-9DCF-1C197B6467F3}"/>
    <cellStyle name="style1524472919329" xfId="33402" xr:uid="{5E015D1E-1617-4C12-B57C-874EC8EA1D15}"/>
    <cellStyle name="style1524472919422" xfId="33405" xr:uid="{D7A059EA-B5A4-4BB1-81CD-5BE9F5D89999}"/>
    <cellStyle name="style1524472919517" xfId="33408" xr:uid="{E6F6A796-494E-4122-97A0-12448E33C306}"/>
    <cellStyle name="style1524472919608" xfId="33409" xr:uid="{8CEF4821-4E43-4D84-919D-80305FCA5970}"/>
    <cellStyle name="style1524472919699" xfId="33410" xr:uid="{DB9EF1F3-A8E0-4050-ABE2-7D874B3B0069}"/>
    <cellStyle name="style1524472919793" xfId="33411" xr:uid="{3F817037-5882-4C43-9871-06F8AAB19F78}"/>
    <cellStyle name="style1524472919886" xfId="33412" xr:uid="{2C55BEAD-2398-4393-8BC2-229F12C0F8C8}"/>
    <cellStyle name="style1524472919986" xfId="33415" xr:uid="{ECFE98E5-67D6-4590-B8A1-FDFDD51E8BB8}"/>
    <cellStyle name="style1524472920115" xfId="33413" xr:uid="{79CA2194-ADAC-4333-835F-827CE18F55E5}"/>
    <cellStyle name="style1524472920206" xfId="33416" xr:uid="{ED8AB634-785B-47E7-953E-483D5C8DC3A2}"/>
    <cellStyle name="style1524472920298" xfId="33421" xr:uid="{6CB51CDB-C46A-4728-8FD2-7C987D60F56F}"/>
    <cellStyle name="style1524472920390" xfId="33422" xr:uid="{1460663E-E4A5-4EC2-B65E-33C92F059129}"/>
    <cellStyle name="style1524472920485" xfId="33414" xr:uid="{400EB5CD-FEA3-4496-9D4D-1B953AD0EA7D}"/>
    <cellStyle name="style1524472920852" xfId="33417" xr:uid="{77A1067D-B8C4-43BB-ADD5-5F62118BC5F0}"/>
    <cellStyle name="style1524472920943" xfId="33418" xr:uid="{3B784EEA-9BA0-45FF-A17B-9C8F07A9E2E7}"/>
    <cellStyle name="style1524472921038" xfId="33419" xr:uid="{B1944016-11B8-4B1B-98E4-3097CA6BD169}"/>
    <cellStyle name="style1524472921134" xfId="33420" xr:uid="{B07C010D-28E7-45AF-B126-31885FB9EA6F}"/>
    <cellStyle name="style1524472921236" xfId="33423" xr:uid="{9A503407-EF39-4D2B-BE97-6C319A0B5B50}"/>
    <cellStyle name="style1524472921328" xfId="33424" xr:uid="{923DFEF2-3009-4B97-949C-BD3CB132AA8B}"/>
    <cellStyle name="style1524472921422" xfId="33425" xr:uid="{D1866A85-C12E-41B1-A4E9-F672FF156C62}"/>
    <cellStyle name="style1524472921516" xfId="33426" xr:uid="{FABA63F6-6318-4EEE-B6F9-674EAF6E2B1A}"/>
    <cellStyle name="style1524472993608" xfId="33427" xr:uid="{CD4FDB32-58BC-4E41-965D-A6197AFBEB4F}"/>
    <cellStyle name="style1524472993710" xfId="33428" xr:uid="{F21D2037-F313-42DD-A8F2-F8407D98CAFF}"/>
    <cellStyle name="style1524472993802" xfId="33433" xr:uid="{540E147C-75DD-4D4D-8B96-29A51D63715D}"/>
    <cellStyle name="style1524472993892" xfId="33434" xr:uid="{36C06F17-6093-43E9-ACAF-75CF0D294EED}"/>
    <cellStyle name="style1524472994078" xfId="33430" xr:uid="{6921C961-B022-490D-A641-AA03D8F6778A}"/>
    <cellStyle name="style1524472994170" xfId="33431" xr:uid="{8A479510-7B25-41D2-BD52-2783EF227B23}"/>
    <cellStyle name="style1524472994261" xfId="33429" xr:uid="{0CF9C69D-C42A-4AEA-8EDB-77DBBEEE9B57}"/>
    <cellStyle name="style1524472994352" xfId="33432" xr:uid="{3964BBEA-3184-4F71-B324-93B50985D656}"/>
    <cellStyle name="style1524472994444" xfId="33435" xr:uid="{6027E5FD-4657-4AF2-995C-525212B6B854}"/>
    <cellStyle name="style1524472994539" xfId="33436" xr:uid="{41951538-EAFC-414D-B37A-D00C223074A0}"/>
    <cellStyle name="style1524472994630" xfId="33437" xr:uid="{9ED259CC-C1C1-4EFB-8FBE-FEDAD46FC5C6}"/>
    <cellStyle name="style1524472994724" xfId="33438" xr:uid="{5BEF783E-2906-4956-8480-C6502F100A5B}"/>
    <cellStyle name="style1524472994817" xfId="33439" xr:uid="{33C9B578-2432-40C8-960E-4FDA3B1B28CD}"/>
    <cellStyle name="style1524472994936" xfId="33442" xr:uid="{31D0C765-0969-477D-A5BD-57AD490FD6C5}"/>
    <cellStyle name="style1524472995027" xfId="33440" xr:uid="{E75CD035-57F1-4A27-8A56-5F0E79BD97F7}"/>
    <cellStyle name="style1524472995121" xfId="33443" xr:uid="{E27F560B-6A1B-4087-ADAD-547AFB6AC4F1}"/>
    <cellStyle name="style1524472995216" xfId="33448" xr:uid="{5CEF1E34-9A8E-4C5E-8FC6-81DDE8ABD48F}"/>
    <cellStyle name="style1524472995307" xfId="33449" xr:uid="{E6C6E9D0-94C8-44A1-81C3-7EFE1C19153E}"/>
    <cellStyle name="style1524472995402" xfId="33441" xr:uid="{E27F470E-E0D6-4834-922E-397EDB020DB5}"/>
    <cellStyle name="style1524472995768" xfId="33444" xr:uid="{3C357CFE-DCEC-4D3E-AEE1-9E58A6FCE477}"/>
    <cellStyle name="style1524472995860" xfId="33445" xr:uid="{CC36069E-FB60-4581-92B3-47AAC0C29164}"/>
    <cellStyle name="style1524472995951" xfId="33446" xr:uid="{A7AF70F1-60FB-4A4C-9A8A-53D82557BB03}"/>
    <cellStyle name="style1524472996052" xfId="33447" xr:uid="{E576E318-A5DF-4F3F-A067-CD1F9B1BF867}"/>
    <cellStyle name="style1524472996181" xfId="33450" xr:uid="{7EF1E6B2-8BF4-4927-AF82-70567360A7F7}"/>
    <cellStyle name="style1524472996275" xfId="33451" xr:uid="{85BAA6ED-72AC-4FE7-99C1-793DBF834B86}"/>
    <cellStyle name="style1524472996367" xfId="33452" xr:uid="{AD1F6CAD-596C-4F02-B1BA-C7106EC68834}"/>
    <cellStyle name="style1524472996460" xfId="33453" xr:uid="{D5699C7E-CD23-43DC-BD6F-5DAC2F52ED98}"/>
    <cellStyle name="style1524472996565" xfId="33454" xr:uid="{0062F82F-969A-491C-8E37-0040AEFCAA06}"/>
    <cellStyle name="style1524472996642" xfId="33455" xr:uid="{413EC177-C8D4-4843-A591-A3992BBDDF2A}"/>
    <cellStyle name="style1524472996719" xfId="33456" xr:uid="{5A20B0AC-C150-4E4C-8BCE-44B8C443D657}"/>
    <cellStyle name="style1524472996798" xfId="33457" xr:uid="{6D1BF881-1FE0-4E33-AE6F-82DB8049671D}"/>
    <cellStyle name="style1524472996875" xfId="33458" xr:uid="{2930DD61-14E7-4A1F-B658-D373020EB477}"/>
    <cellStyle name="style1524472996951" xfId="33459" xr:uid="{1B7D2796-FD51-4D2B-8131-7803AF2BD39E}"/>
    <cellStyle name="style1524472997033" xfId="33460" xr:uid="{C7B8A38D-7F40-4B9B-9EDD-02226261F79C}"/>
    <cellStyle name="style1524472997114" xfId="33461" xr:uid="{08B53399-1D32-40DA-A47E-C2E416867BB9}"/>
    <cellStyle name="style1524472997218" xfId="33462" xr:uid="{A47E96BF-C298-4B45-9F1B-AC229CBBD041}"/>
    <cellStyle name="style1524472997295" xfId="33463" xr:uid="{F112966A-4150-4725-B005-227F2ACC85B4}"/>
    <cellStyle name="style1524472997372" xfId="33464" xr:uid="{E6507B11-8A04-4919-A2E0-A27B7A10735D}"/>
    <cellStyle name="style1524472997453" xfId="33465" xr:uid="{CD9FC5BC-EB73-4214-9E77-BD31E7A724A0}"/>
    <cellStyle name="style1524473073647" xfId="33466" xr:uid="{3BA91B85-5AAA-466D-AE1E-662C4D01147B}"/>
    <cellStyle name="style1524473073819" xfId="33467" xr:uid="{6F099F30-FDBD-4B93-A85B-D601FA8D970A}"/>
    <cellStyle name="style1524473073936" xfId="33472" xr:uid="{FBAEAC86-D7CD-42A1-A644-7CB9161D55F2}"/>
    <cellStyle name="style1524473074040" xfId="33473" xr:uid="{CB980B67-0CBF-4ADF-B2AA-C95C0F33A883}"/>
    <cellStyle name="style1524473074352" xfId="33469" xr:uid="{0873A633-529D-4BA8-97FE-8F89433A9B4B}"/>
    <cellStyle name="style1524473074454" xfId="33470" xr:uid="{74FED49C-2379-4258-81C7-DB097B8BA7D0}"/>
    <cellStyle name="style1524473074592" xfId="33468" xr:uid="{5061EC73-8F26-45EF-935A-9075D42BBE78}"/>
    <cellStyle name="style1524473074757" xfId="33471" xr:uid="{6FEEEF1F-D195-4A84-A90F-58E10E2B66C7}"/>
    <cellStyle name="style1524473074935" xfId="33474" xr:uid="{09EF2DF6-6A86-4882-88BD-8D35D41AB3D5}"/>
    <cellStyle name="style1524473075080" xfId="33475" xr:uid="{1D002520-9A99-44DF-A627-E858720740D1}"/>
    <cellStyle name="style1524473075215" xfId="33476" xr:uid="{8DB9A336-55E1-43C7-895E-7D02B5420CE5}"/>
    <cellStyle name="style1524473075361" xfId="33477" xr:uid="{AE03B27D-2485-49F8-AE99-F51BA2FF101D}"/>
    <cellStyle name="style1524473075490" xfId="33478" xr:uid="{8895E3B7-718D-482D-A9F0-297B629532D3}"/>
    <cellStyle name="style1524473075634" xfId="33481" xr:uid="{CC682FE7-826B-44DC-913F-224211074457}"/>
    <cellStyle name="style1524473075767" xfId="33484" xr:uid="{5F136449-0E17-40B8-9BF7-F37343700CC2}"/>
    <cellStyle name="style1524473075900" xfId="33479" xr:uid="{F769A97B-2A3A-4CD0-89F5-3DB0C022F786}"/>
    <cellStyle name="style1524473076017" xfId="33482" xr:uid="{9BA9F0C6-B888-4942-B091-B159AE439EA5}"/>
    <cellStyle name="style1524473076143" xfId="33485" xr:uid="{7B714175-A147-4018-8C27-E5108D27B36B}"/>
    <cellStyle name="style1524473237521" xfId="33488" xr:uid="{23A16E07-3C73-4B0F-B71D-50AA39414657}"/>
    <cellStyle name="style1524473237616" xfId="33489" xr:uid="{86E4B721-1778-4F78-82D7-3655D9ABB87C}"/>
    <cellStyle name="style1524473237713" xfId="33487" xr:uid="{BEFF16EE-BE1F-47B8-8F83-BE27104D8B26}"/>
    <cellStyle name="style1524473237809" xfId="33490" xr:uid="{7AE3E63C-8517-42E7-A95E-E7E91534B40B}"/>
    <cellStyle name="style1524473237901" xfId="33491" xr:uid="{FE132E17-86BE-4386-9D32-F13E5587ACEF}"/>
    <cellStyle name="style1524473237999" xfId="33492" xr:uid="{251185FA-0768-41DE-BEC2-5FE686CF7118}"/>
    <cellStyle name="style1524473238097" xfId="33493" xr:uid="{AD1AA063-E005-4A81-BA92-920A3A1E2F7C}"/>
    <cellStyle name="style1524473238199" xfId="33494" xr:uid="{65986BAA-DB9F-4C8D-9027-B5193759D4D3}"/>
    <cellStyle name="style1524473238293" xfId="33496" xr:uid="{3E50F165-0E0E-459A-8207-5C553885D5AA}"/>
    <cellStyle name="style1524473238386" xfId="33497" xr:uid="{31B7D385-0F53-4D04-8CA8-3EBA27018D6F}"/>
    <cellStyle name="style1524473238480" xfId="33499" xr:uid="{6D64F64B-6283-45D2-9A83-443E6B92B632}"/>
    <cellStyle name="style1524473238578" xfId="33500" xr:uid="{3E869797-3DDF-4CB1-A261-BB2D3B339EB9}"/>
    <cellStyle name="style1524473238670" xfId="33495" xr:uid="{AC958CE8-9824-477F-9688-A77CDE21E725}"/>
    <cellStyle name="style1524473238768" xfId="33498" xr:uid="{F9F2F862-97DD-44AE-B7CF-873D7324FC76}"/>
    <cellStyle name="style1524473238863" xfId="33501" xr:uid="{6145D25B-4CAB-4AED-A1AC-918E42E5746D}"/>
    <cellStyle name="style1524473239078" xfId="33503" xr:uid="{F16B8AB5-5EA1-4576-9C60-32C272902204}"/>
    <cellStyle name="style1524473239181" xfId="33504" xr:uid="{FB56DB84-2CDB-4CFF-A7C3-BBDF53846A26}"/>
    <cellStyle name="style1524473239289" xfId="33502" xr:uid="{90A57F27-B667-4FC2-86C1-B39A3409EB0B}"/>
    <cellStyle name="style1524492634752" xfId="33505" xr:uid="{82126C2F-D5B7-4D6C-9DEC-4A1E9804205D}"/>
    <cellStyle name="style1524492634867" xfId="33506" xr:uid="{3A1E25A6-5828-4DB1-9CBE-D6CB00B4E868}"/>
    <cellStyle name="style1524492635005" xfId="33511" xr:uid="{24814180-CD3D-4EB8-8EB0-B5BDDAF20504}"/>
    <cellStyle name="style1524492635111" xfId="33512" xr:uid="{88CFAFC3-3C27-435C-8B4A-FF8463CCA275}"/>
    <cellStyle name="style1524492635328" xfId="33508" xr:uid="{018EBDB4-0E90-4012-9A38-120D05926A50}"/>
    <cellStyle name="style1524492635437" xfId="33509" xr:uid="{84AC4EEA-618A-416B-A704-34A3151619A2}"/>
    <cellStyle name="style1524492635542" xfId="33507" xr:uid="{D586C11A-EE47-44E4-BB47-AC3FA401BAEA}"/>
    <cellStyle name="style1524492635653" xfId="33510" xr:uid="{CA4A90DE-F23A-40A1-86F2-3405222B7753}"/>
    <cellStyle name="style1524492635759" xfId="33513" xr:uid="{8877264F-11B4-4CD7-8C9C-B089CBEE5A35}"/>
    <cellStyle name="style1524492635864" xfId="33514" xr:uid="{93CBD09F-C14D-4D2F-9055-8EBC9CC62967}"/>
    <cellStyle name="style1524492636004" xfId="33515" xr:uid="{4072F00A-1F9D-4FA9-856C-6137527CF5CC}"/>
    <cellStyle name="style1524492636112" xfId="33516" xr:uid="{91B94A57-E3F7-4B40-A157-92A2A9C4FAFD}"/>
    <cellStyle name="style1524492636218" xfId="33517" xr:uid="{75C24FE8-11A2-4D40-99D3-5BD1582F2B61}"/>
    <cellStyle name="style1524492636332" xfId="33523" xr:uid="{5D94210C-34EE-4901-A023-E2A6DF2CBD96}"/>
    <cellStyle name="style1524492636439" xfId="33518" xr:uid="{00B91594-39C2-4A54-8C57-9AEC17048B20}"/>
    <cellStyle name="style1524492636545" xfId="33524" xr:uid="{900F5930-7520-4072-92C8-254D1C805969}"/>
    <cellStyle name="style1524492636657" xfId="33529" xr:uid="{46FDEF11-81FA-460B-80C0-90B8CE828908}"/>
    <cellStyle name="style1524492636763" xfId="33530" xr:uid="{89BE4B62-F210-41D3-992D-AEC6EC269869}"/>
    <cellStyle name="style1524492636871" xfId="33519" xr:uid="{C7962E7A-15FF-4DAE-9502-81D5CE2B3CE9}"/>
    <cellStyle name="style1524492637014" xfId="33520" xr:uid="{807D603C-E6B1-4335-9EAA-CB427B3C3BB2}"/>
    <cellStyle name="style1524492637180" xfId="33521" xr:uid="{9909F3D4-4996-4E23-AD55-7CA1DD25379E}"/>
    <cellStyle name="style1524492637287" xfId="33522" xr:uid="{55DFA98F-D249-438D-BB6A-7E7F7F873057}"/>
    <cellStyle name="style1524492637392" xfId="33525" xr:uid="{451137A4-A96D-4ED3-A246-47FF2BBC24A8}"/>
    <cellStyle name="style1524492637499" xfId="33526" xr:uid="{AD5018EB-A052-48E4-A3D5-F52E6E05CA7D}"/>
    <cellStyle name="style1524492637610" xfId="33527" xr:uid="{0D551A99-861E-423A-B7A3-C9ABBCD68D03}"/>
    <cellStyle name="style1524492637721" xfId="33528" xr:uid="{2EE165A6-6FE5-4E7F-BC61-C63B7EE768F1}"/>
    <cellStyle name="style1524492637838" xfId="33531" xr:uid="{D7250205-C3DD-4A1B-BB22-D09E085CCFB6}"/>
    <cellStyle name="style1524492637964" xfId="33532" xr:uid="{8BFD6AC4-DA7C-4127-88CD-90533C9F5958}"/>
    <cellStyle name="style1524492638091" xfId="33533" xr:uid="{C63FBD99-1250-4103-8734-A3A89FC56040}"/>
    <cellStyle name="style1524492638205" xfId="33534" xr:uid="{E37F0DB6-40D4-4684-89B6-FEB64C0E700B}"/>
    <cellStyle name="style1524492685004" xfId="33535" xr:uid="{BD6F551D-5FF8-46C1-914E-18A661BC43DE}"/>
    <cellStyle name="style1524492685113" xfId="33536" xr:uid="{1A0CA423-48B2-43EE-B7F7-D3F93EF6A8E7}"/>
    <cellStyle name="style1524492685216" xfId="33541" xr:uid="{EAD7B177-AA8D-4BD9-A1E7-0EE67F3C812E}"/>
    <cellStyle name="style1524492685313" xfId="33542" xr:uid="{926B1615-0CA8-492F-8E72-65A2CE8193C7}"/>
    <cellStyle name="style1524492685521" xfId="33538" xr:uid="{19C1075C-A177-461D-BE65-DD413939EE57}"/>
    <cellStyle name="style1524492685620" xfId="33539" xr:uid="{CF44D4E5-D0F5-4269-BC8F-66DCDBFF74AC}"/>
    <cellStyle name="style1524492685714" xfId="33537" xr:uid="{434C7B86-BB32-4A90-BD51-AA4C214CE6D0}"/>
    <cellStyle name="style1524492685812" xfId="33540" xr:uid="{E9D335F1-26E8-4492-B07C-D8771E0AB7D5}"/>
    <cellStyle name="style1524492685909" xfId="33543" xr:uid="{E50253CF-63C0-44BF-BBBC-0F031E76390A}"/>
    <cellStyle name="style1524492686030" xfId="33544" xr:uid="{9F0B0843-5840-47A1-82FC-46C213608876}"/>
    <cellStyle name="style1524492686126" xfId="33545" xr:uid="{2C42F403-84C8-4635-88DB-F131245EC8CF}"/>
    <cellStyle name="style1524492686224" xfId="33546" xr:uid="{31C39016-1510-46FB-9347-D1D1D60F0CDA}"/>
    <cellStyle name="style1524492686328" xfId="33547" xr:uid="{5053AB31-1ADC-4EA8-954C-F2D79E50FAEE}"/>
    <cellStyle name="style1524492686437" xfId="33553" xr:uid="{86E778BE-ADAA-4829-ABA8-C6216D591441}"/>
    <cellStyle name="style1524492686553" xfId="33548" xr:uid="{838DA2C7-E6B1-4D4B-A92B-3514A3109841}"/>
    <cellStyle name="style1524492686657" xfId="33554" xr:uid="{A0CD8470-28CB-4826-8035-2C5101B74D45}"/>
    <cellStyle name="style1524492686759" xfId="33559" xr:uid="{90B579ED-9992-46EE-8528-CA9704796CF3}"/>
    <cellStyle name="style1524492686864" xfId="33560" xr:uid="{FAC7C5E3-7A4E-4C8A-9D3B-EF1531B0D3BF}"/>
    <cellStyle name="style1524492686979" xfId="33549" xr:uid="{1D298F5B-17C3-48E4-928D-23E65AE66B41}"/>
    <cellStyle name="style1524492687088" xfId="33550" xr:uid="{CB1B4270-6C01-469C-9DDB-9F713E6886A8}"/>
    <cellStyle name="style1524492687187" xfId="33551" xr:uid="{10EE4983-16D2-495F-A270-F4CEEB9BC0B5}"/>
    <cellStyle name="style1524492687301" xfId="33552" xr:uid="{98ECF995-1B99-434F-A3A6-A8D9D1861B23}"/>
    <cellStyle name="style1524492687399" xfId="33555" xr:uid="{89B89144-6173-4F90-BD79-CBD39A3D224F}"/>
    <cellStyle name="style1524492687496" xfId="33556" xr:uid="{8F7FA1E1-AC75-472A-A6F6-BEA5882442A8}"/>
    <cellStyle name="style1524492687599" xfId="33557" xr:uid="{EA6522C2-F6D4-46EC-B9BC-67BEF3F0D082}"/>
    <cellStyle name="style1524492687701" xfId="33558" xr:uid="{E25CFBE8-ED24-4E37-BF9C-E6CA64283A61}"/>
    <cellStyle name="style1524492742971" xfId="33561" xr:uid="{DE206A0F-CBC5-416F-B573-12A5C61216EC}"/>
    <cellStyle name="style1524492743395" xfId="33562" xr:uid="{4FE614A2-ECF9-4401-B9C2-60353ED9FE57}"/>
    <cellStyle name="style1524492743647" xfId="33567" xr:uid="{C46F419C-CDE1-4952-A9A3-D820E11F98E4}"/>
    <cellStyle name="style1524492743753" xfId="33568" xr:uid="{E6B5C375-8AAA-44AF-ADE5-AFADC0D41977}"/>
    <cellStyle name="style1524492743971" xfId="33564" xr:uid="{4F2A5428-42EA-4173-82D0-ED64081137BC}"/>
    <cellStyle name="style1524492744079" xfId="33565" xr:uid="{E40C5431-1EE2-4C34-85E7-BCC7F757462E}"/>
    <cellStyle name="style1524492744193" xfId="33563" xr:uid="{4DCDFEF8-75BB-4D0F-9517-5E761982E1EA}"/>
    <cellStyle name="style1524492744320" xfId="33566" xr:uid="{C725B195-063E-4B53-A6F7-251D7CEDE9A0}"/>
    <cellStyle name="style1524492744584" xfId="33569" xr:uid="{D2F9DFBD-F195-4E47-9816-17858E1D95E0}"/>
    <cellStyle name="style1524492744995" xfId="33570" xr:uid="{68390D4B-0A61-4B6B-B1A3-7F1C09CB00D0}"/>
    <cellStyle name="style1524492745136" xfId="33571" xr:uid="{ED32979C-A7F5-4755-ABE1-A283D809A302}"/>
    <cellStyle name="style1524492745243" xfId="33572" xr:uid="{CAE33688-F49D-4618-8601-CD0EB5FFEEBA}"/>
    <cellStyle name="style1524492745371" xfId="33573" xr:uid="{30F74284-5BCB-4EA3-AEEF-4FF8662E47EE}"/>
    <cellStyle name="style1524492745906" xfId="33579" xr:uid="{B17F2D93-9C79-4420-A649-CDF75EE4D5D2}"/>
    <cellStyle name="style1524492746394" xfId="33574" xr:uid="{95C9748A-BBE5-4F44-AAE6-2A68CD438569}"/>
    <cellStyle name="style1524492746543" xfId="33580" xr:uid="{CC6A187B-D783-4E3A-AF90-703489B651C5}"/>
    <cellStyle name="style1524492746674" xfId="33585" xr:uid="{98DB5394-F23D-40CD-8ED6-84FF5363FD8D}"/>
    <cellStyle name="style1524492746780" xfId="33586" xr:uid="{4F855037-B1D3-44B7-A7F8-963D786F3982}"/>
    <cellStyle name="style1524492746899" xfId="33575" xr:uid="{48CC3DCA-2E13-4674-8757-04C3355923DB}"/>
    <cellStyle name="style1524492747001" xfId="33576" xr:uid="{0D6A8C8C-F6D1-4436-9EE2-65DC6558C439}"/>
    <cellStyle name="style1524492747252" xfId="33577" xr:uid="{D6B6713E-CB89-4522-911F-1393C061CC8C}"/>
    <cellStyle name="style1524492747675" xfId="33578" xr:uid="{1911FA8D-1B95-4D0C-A40E-961AC4074BC5}"/>
    <cellStyle name="style1524492748134" xfId="33581" xr:uid="{A4B8D6D2-76CF-4C83-A7EF-AF07CE972339}"/>
    <cellStyle name="style1524492748261" xfId="33582" xr:uid="{A0EFB5F2-FB33-4E27-80FF-2A36D52B1343}"/>
    <cellStyle name="style1524492748359" xfId="33583" xr:uid="{F917B07A-4CA6-4BEE-AD5D-B147DB49046C}"/>
    <cellStyle name="style1524492748475" xfId="33584" xr:uid="{4A627D17-C3A3-4AA2-A665-E2A5E3A31EA8}"/>
    <cellStyle name="style1524492748643" xfId="33587" xr:uid="{D18B0CC3-FFDB-4BAD-92ED-48B1308588C5}"/>
    <cellStyle name="style1524492748742" xfId="33588" xr:uid="{1DAEFC7E-EDEB-4AEA-A824-DD9C095AB885}"/>
    <cellStyle name="style1524492748850" xfId="33589" xr:uid="{109697A2-51A3-4CE9-A233-69323BBDB2E4}"/>
    <cellStyle name="style1524492749114" xfId="33590" xr:uid="{0AECD066-7A59-469D-A1CB-22317FAE1A7F}"/>
    <cellStyle name="style1524492799792" xfId="33591" xr:uid="{4CC6EACE-E71E-4B7A-94D0-A98AD717EDAB}"/>
    <cellStyle name="style1524492799898" xfId="33592" xr:uid="{179EC05C-F4C2-4960-853A-88AE9F985E41}"/>
    <cellStyle name="style1524492800006" xfId="33597" xr:uid="{25869374-EB6A-493A-B56D-9CE7A993FB46}"/>
    <cellStyle name="style1524492800100" xfId="33598" xr:uid="{816B5A04-B2E8-411B-869A-3CA0EE9A1DFB}"/>
    <cellStyle name="style1524492800286" xfId="33594" xr:uid="{9C7156F6-6320-4378-8A94-6AFD7CD4F487}"/>
    <cellStyle name="style1524492800379" xfId="33595" xr:uid="{BE36B581-7E1E-45FD-9F9B-FD9D085ABBD5}"/>
    <cellStyle name="style1524492800471" xfId="33593" xr:uid="{46B6D4B4-E6F2-4A65-A005-E5E53D1B86B2}"/>
    <cellStyle name="style1524492800566" xfId="33596" xr:uid="{83F00D3D-DD2D-4B7A-B5E3-E766364F5055}"/>
    <cellStyle name="style1524492800674" xfId="33599" xr:uid="{06C04080-A044-40D7-A3E9-709B29A27081}"/>
    <cellStyle name="style1524492800768" xfId="33600" xr:uid="{C3B97E5E-DF42-4166-A4FA-4349225D90BF}"/>
    <cellStyle name="style1524492800864" xfId="33601" xr:uid="{E8F2B833-4877-4FF6-B001-199F3FA5636E}"/>
    <cellStyle name="style1524492800968" xfId="33602" xr:uid="{BEBBA3BB-F96E-4E33-A244-609EF569F87E}"/>
    <cellStyle name="style1524492801059" xfId="33603" xr:uid="{E8AB0D7E-2E3C-4EEC-8F65-E30F38A4539E}"/>
    <cellStyle name="style1524492801159" xfId="33606" xr:uid="{8FCC5970-2186-4455-9FE1-FFF027DFB021}"/>
    <cellStyle name="style1524492801255" xfId="33604" xr:uid="{421B3120-DC30-419E-AF70-B0DCB106ADA9}"/>
    <cellStyle name="style1524492801347" xfId="33607" xr:uid="{012A4601-CC66-4C46-9927-475A9CF3959D}"/>
    <cellStyle name="style1524492801440" xfId="33612" xr:uid="{CE2E08F8-8A2E-44BB-8A9A-19D3B8B15EF3}"/>
    <cellStyle name="style1524492801532" xfId="33613" xr:uid="{99A2F134-4E3B-4DB9-B95B-BA3A203B90C4}"/>
    <cellStyle name="style1524492801629" xfId="33605" xr:uid="{D2CA97DD-E972-4818-A3F1-8329466B6BC6}"/>
    <cellStyle name="style1524492802014" xfId="33608" xr:uid="{7660C164-A4A2-4490-968D-D2B4C180D634}"/>
    <cellStyle name="style1524492802116" xfId="33609" xr:uid="{3A3382BB-ABA0-4B7C-B592-5F4B1CAC46D9}"/>
    <cellStyle name="style1524492802208" xfId="33610" xr:uid="{7F646005-A12D-4D66-AD80-5F6FA35F156C}"/>
    <cellStyle name="style1524492802303" xfId="33611" xr:uid="{7FCE8A3A-1579-4D4E-9626-8D71448F030F}"/>
    <cellStyle name="style1524492802407" xfId="33614" xr:uid="{6F5121F8-DA26-417B-BB64-AFEC2F268E1C}"/>
    <cellStyle name="style1524492802504" xfId="33615" xr:uid="{6C65E41E-60BF-4157-881A-288330DE0287}"/>
    <cellStyle name="style1524492802599" xfId="33616" xr:uid="{FDFA907E-473A-47B8-80AC-BF3CE864A9AC}"/>
    <cellStyle name="style1524492802712" xfId="33617" xr:uid="{8BA1A2DE-1F25-4D91-942A-251D5F5962D0}"/>
    <cellStyle name="style1524492846568" xfId="33618" xr:uid="{A6D0C60D-4AE8-40AE-B55C-3E2A6BC88C16}"/>
    <cellStyle name="style1524492846672" xfId="33619" xr:uid="{A7E22403-1C0D-4F00-A181-CEF3A0746D37}"/>
    <cellStyle name="style1524492846765" xfId="33624" xr:uid="{11FB45A8-9508-49AB-9FC1-3D579482984C}"/>
    <cellStyle name="style1524492846857" xfId="33625" xr:uid="{8CE5CE78-0EC2-43A0-8A83-C3CBD0DDED49}"/>
    <cellStyle name="style1524492847053" xfId="33621" xr:uid="{6C6B45B6-2069-48B3-BBE5-0E283B101B92}"/>
    <cellStyle name="style1524492847143" xfId="33622" xr:uid="{3FF25DF2-1BE2-4E2E-8308-2AE8278E5380}"/>
    <cellStyle name="style1524492847234" xfId="33620" xr:uid="{9F3AA28F-2070-47E0-AF1C-0286412D6B77}"/>
    <cellStyle name="style1524492847326" xfId="33623" xr:uid="{9329F4BD-1808-41D5-B23A-F5FB390177FD}"/>
    <cellStyle name="style1524492847420" xfId="33626" xr:uid="{2948A24D-0E75-44CA-9820-150A249405FC}"/>
    <cellStyle name="style1524492847512" xfId="33627" xr:uid="{7CAB3F57-5370-4738-BCC0-0F0956FE0729}"/>
    <cellStyle name="style1524492847613" xfId="33628" xr:uid="{C326C49C-3164-4EDF-846D-590B2D82C883}"/>
    <cellStyle name="style1524492847706" xfId="33629" xr:uid="{1AB3889C-21C5-4727-861D-BC4E4C07A654}"/>
    <cellStyle name="style1524492847815" xfId="33630" xr:uid="{822F4822-E5A2-46EB-A9A4-B73B0BC50973}"/>
    <cellStyle name="style1524492847918" xfId="33633" xr:uid="{B3A2110F-8888-4BE6-A784-82D1D03295C6}"/>
    <cellStyle name="style1524492848023" xfId="33631" xr:uid="{9B66B29A-7F51-4B5D-A258-97D77E176300}"/>
    <cellStyle name="style1524492848115" xfId="33634" xr:uid="{2F997C90-364A-41B1-8055-66F35D1B71C2}"/>
    <cellStyle name="style1524492848209" xfId="33639" xr:uid="{8A85849D-C42F-4792-A2F7-1AB6DF584525}"/>
    <cellStyle name="style1524492848302" xfId="33640" xr:uid="{7A2C1743-AFAB-40BF-B343-F8E3D8EDD2AC}"/>
    <cellStyle name="style1524492848394" xfId="33632" xr:uid="{F918E813-11E4-414B-B2ED-A053AA5D8091}"/>
    <cellStyle name="style1524492848767" xfId="33635" xr:uid="{9E932006-C881-48E3-9911-0EEF7529C2E6}"/>
    <cellStyle name="style1524492848859" xfId="33636" xr:uid="{EC02AAC4-A503-4033-AD80-265AC4B3E129}"/>
    <cellStyle name="style1524492848960" xfId="33637" xr:uid="{FE963186-7A71-4692-95C4-DB89C0762F4B}"/>
    <cellStyle name="style1524492849053" xfId="33638" xr:uid="{0ECFBB90-EC50-4C81-99A9-984A0BBD958D}"/>
    <cellStyle name="style1524492849178" xfId="33641" xr:uid="{FCEF0F83-4829-4278-9774-908D21BD6823}"/>
    <cellStyle name="style1524492849269" xfId="33642" xr:uid="{2BD43438-86AB-4344-8E29-F5F6615A0B55}"/>
    <cellStyle name="style1524492849364" xfId="33643" xr:uid="{D20A7ECB-E24D-4596-B17C-8A6BDD920974}"/>
    <cellStyle name="style1524492849457" xfId="33644" xr:uid="{267DA068-1949-42D5-AA3F-CFA6C24BE1EE}"/>
    <cellStyle name="style1524492849561" xfId="33645" xr:uid="{5E8D1B3E-AE5C-4F39-9404-87AE3A50DE93}"/>
    <cellStyle name="style1524492849660" xfId="33646" xr:uid="{F49E3EB8-792B-4479-94B1-33DB5CFDCE75}"/>
    <cellStyle name="style1524492849761" xfId="33647" xr:uid="{8AC72340-6CE1-4624-8F5F-E476396D0924}"/>
    <cellStyle name="style1524492849855" xfId="33648" xr:uid="{1361A673-441E-46AE-8494-5900EF47457E}"/>
    <cellStyle name="style1524492849952" xfId="33649" xr:uid="{BC281D04-F9A8-4EAE-976E-9C25E76D8A74}"/>
    <cellStyle name="style1524492850038" xfId="33650" xr:uid="{01B0AA3C-7393-4FEC-B46D-3CF42B447789}"/>
    <cellStyle name="style1524492850117" xfId="33651" xr:uid="{4FADCDAA-9CFF-4080-AF9F-61B24AF109D4}"/>
    <cellStyle name="style1524492850215" xfId="33652" xr:uid="{E2DC7116-9C6B-4E03-99EE-01B1D5E19C0B}"/>
    <cellStyle name="style1524492850337" xfId="33653" xr:uid="{37659D3E-730A-41A6-A2A8-24E1EAD1E8ED}"/>
    <cellStyle name="style1524492850440" xfId="33654" xr:uid="{9AC570AB-EA41-4C1F-92F5-6CEC27DC06B1}"/>
    <cellStyle name="style1524492850545" xfId="33655" xr:uid="{6A727FAC-7206-4B6D-A087-BD77B8DE0671}"/>
    <cellStyle name="style1524492850654" xfId="33656" xr:uid="{472BDF3C-E54B-4B70-8689-A5ACE525A39D}"/>
    <cellStyle name="style1524492904474" xfId="33657" xr:uid="{1A54FA3A-100F-4B86-B933-2E369F645B91}"/>
    <cellStyle name="style1524492904580" xfId="33658" xr:uid="{E4DC12FD-778C-4963-B6E2-342FC2A28F9E}"/>
    <cellStyle name="style1524492904672" xfId="33663" xr:uid="{1B41B423-7829-4B5D-8A7D-B3330C864B79}"/>
    <cellStyle name="style1524492904774" xfId="33664" xr:uid="{C6672013-C4AA-4234-8C62-6E5A83D06EEA}"/>
    <cellStyle name="style1524492905032" xfId="33660" xr:uid="{9F89609E-FD11-4687-96FD-1176D1FCAB79}"/>
    <cellStyle name="style1524492905178" xfId="33661" xr:uid="{9056E1ED-F767-44F8-AF57-CFF4D86E4858}"/>
    <cellStyle name="style1524492905318" xfId="33659" xr:uid="{16019FC3-ED8E-4257-82F2-CA777B7B816F}"/>
    <cellStyle name="style1524492905429" xfId="33662" xr:uid="{CC1C2CA7-AD9B-46E2-858B-4925F7936414}"/>
    <cellStyle name="style1524492905540" xfId="33665" xr:uid="{EC48A633-DA48-49AE-90D5-56FE140E44EF}"/>
    <cellStyle name="style1524492905643" xfId="33666" xr:uid="{B1469940-ACFD-48AD-83F8-811E27E899C8}"/>
    <cellStyle name="style1524492905775" xfId="33667" xr:uid="{FF778EF3-C1ED-45FC-A3DD-04D2BC3E5DFD}"/>
    <cellStyle name="style1524492905903" xfId="33668" xr:uid="{F6A878EA-5943-40FD-957E-E0DB1D4DD0E4}"/>
    <cellStyle name="style1524492906038" xfId="33669" xr:uid="{F193C086-AEF2-4D1A-B6E3-100EF9295283}"/>
    <cellStyle name="style1524492906181" xfId="33675" xr:uid="{12307E2B-22F2-48F5-A80B-5420BC903AC8}"/>
    <cellStyle name="style1524492906357" xfId="33670" xr:uid="{F06B2521-52F7-4B72-99CA-8EAEA4D1C7BD}"/>
    <cellStyle name="style1524492906525" xfId="33676" xr:uid="{65799C61-C74E-4569-9BF6-D020693D4C08}"/>
    <cellStyle name="style1524492906648" xfId="33681" xr:uid="{54A50558-A465-42AD-9AC2-AA687121B0E2}"/>
    <cellStyle name="style1524492906781" xfId="33696" xr:uid="{5C09C265-9963-4ED9-A420-ABA662DEAABD}"/>
    <cellStyle name="style1524492906904" xfId="33682" xr:uid="{5B8A83CB-B122-44B7-AC0E-847FDD2D98DA}"/>
    <cellStyle name="style1524492907021" xfId="33671" xr:uid="{B4A2B490-6C7A-4A9B-96B4-07C7752DE18D}"/>
    <cellStyle name="style1524492907142" xfId="33672" xr:uid="{44DFCB64-5AB7-4EAF-8205-634E2951F0A0}"/>
    <cellStyle name="style1524492907265" xfId="33673" xr:uid="{CFC2C7DE-77F1-4CC6-AF8E-2538CCCD1C92}"/>
    <cellStyle name="style1524492907406" xfId="33674" xr:uid="{7FB8D830-BFCA-4F39-B25E-A6C983674A48}"/>
    <cellStyle name="style1524492907543" xfId="33677" xr:uid="{3F833998-F0B9-44BC-B037-7DB345AFDB96}"/>
    <cellStyle name="style1524492907671" xfId="33678" xr:uid="{E0B4E9EF-6F34-4B39-993C-B6FD9B2B7DB8}"/>
    <cellStyle name="style1524492907804" xfId="33679" xr:uid="{C2FF5926-F82B-4B40-BD1B-4A36EAA705B7}"/>
    <cellStyle name="style1524492907970" xfId="33680" xr:uid="{B85307A1-0091-484F-9F51-5195725B0066}"/>
    <cellStyle name="style1524492908087" xfId="33683" xr:uid="{16275068-D477-4B71-AE50-17B98C462FD8}"/>
    <cellStyle name="style1524492908178" xfId="33684" xr:uid="{8F5E48A0-379B-455C-9325-01860A9772CD}"/>
    <cellStyle name="style1524492908268" xfId="33685" xr:uid="{B19B399C-0B87-49A2-8A11-D413651183FA}"/>
    <cellStyle name="style1524492908361" xfId="33686" xr:uid="{797A1375-D21E-494C-88F9-FB8D64583C51}"/>
    <cellStyle name="style1524492908462" xfId="33695" xr:uid="{4842C527-B167-4C50-B309-803CF45F85FD}"/>
    <cellStyle name="style1524492908540" xfId="33687" xr:uid="{7A8013B7-A061-4CE3-AE9F-8D80C4578AAD}"/>
    <cellStyle name="style1524492908622" xfId="33688" xr:uid="{249AA007-5CEE-4E13-8305-93B5BACBEF34}"/>
    <cellStyle name="style1524492908698" xfId="33689" xr:uid="{CE74931B-308E-4E0F-958E-786C4845D544}"/>
    <cellStyle name="style1524492908775" xfId="33690" xr:uid="{C04179F1-E4ED-468F-8E11-DDC44956E3AE}"/>
    <cellStyle name="style1524492908852" xfId="33691" xr:uid="{AC6D0D65-493B-4D1E-90FD-B62D3B0BD61A}"/>
    <cellStyle name="style1524492908937" xfId="33692" xr:uid="{A20DE912-3543-4D99-9B4C-6D3507258A41}"/>
    <cellStyle name="style1524492909020" xfId="33693" xr:uid="{3FD38C8E-E977-45EE-B267-7AB3C07E14FC}"/>
    <cellStyle name="style1524492909098" xfId="33694" xr:uid="{CDD37BEA-0C30-4C09-B142-FC36F84FF8EC}"/>
    <cellStyle name="style1524492909189" xfId="33697" xr:uid="{DD0CFC39-8B9C-41E2-B21D-AAF7433C96B6}"/>
    <cellStyle name="style1524492909265" xfId="33698" xr:uid="{A60209FB-12C3-4F35-9E00-2B8D1C176692}"/>
    <cellStyle name="style1524492909341" xfId="33699" xr:uid="{D869D026-3F3A-4B0A-AFFD-0ACF45A2D8B2}"/>
    <cellStyle name="style1524492909425" xfId="33700" xr:uid="{4392C284-A667-4230-AE0D-42A40E5A4FB1}"/>
    <cellStyle name="style1524492959272" xfId="33702" xr:uid="{27C4C5AF-FD8A-4DCA-8393-B44ACE67CEF7}"/>
    <cellStyle name="style1524492959578" xfId="33703" xr:uid="{F1F034A7-568C-4CBA-8744-F6C2D84235B0}"/>
    <cellStyle name="style1524492959813" xfId="33701" xr:uid="{DB67DD65-EE43-4B01-A2F0-07530CA63CEB}"/>
    <cellStyle name="style1524492960046" xfId="33704" xr:uid="{A28AF25C-FF43-4202-BD73-5F0F28C5F0A8}"/>
    <cellStyle name="style1524492960194" xfId="33705" xr:uid="{809B0B10-AA95-483A-8E90-2C117E775D04}"/>
    <cellStyle name="style1524492960368" xfId="33706" xr:uid="{AC83E061-1C89-4185-A9EA-082BE86022A5}"/>
    <cellStyle name="style1524492960598" xfId="33707" xr:uid="{8F70E8D1-02CE-4D3B-82E7-AE2694A4A28A}"/>
    <cellStyle name="style1524492960944" xfId="33708" xr:uid="{B5449F34-408A-4FB2-AABD-DC1271EE5981}"/>
    <cellStyle name="style1524492961262" xfId="33710" xr:uid="{5410C049-9057-4B3B-A494-AFC86CDA94EB}"/>
    <cellStyle name="style1524492961517" xfId="33711" xr:uid="{34DD387D-5588-4518-BA36-6DC9A3CEA069}"/>
    <cellStyle name="style1524492961723" xfId="33713" xr:uid="{96654912-D3F4-453D-9865-22B187BC7AE2}"/>
    <cellStyle name="style1524492961975" xfId="33714" xr:uid="{EB81149D-A6B4-4B9D-9AE5-04D4D2E7A21F}"/>
    <cellStyle name="style1524492962146" xfId="33709" xr:uid="{0D7FD882-BC50-42EB-93D7-8F1EA8F3173E}"/>
    <cellStyle name="style1524492962342" xfId="33712" xr:uid="{6388AEC7-9472-4FA1-A847-9C86B0D94A63}"/>
    <cellStyle name="style1524492962621" xfId="33715" xr:uid="{54309BF0-A6C0-4F30-9B53-A9B24739CFB0}"/>
    <cellStyle name="style1524492962985" xfId="33717" xr:uid="{0E8D4ADD-891F-41F0-A27D-131E8608C026}"/>
    <cellStyle name="style1524492963237" xfId="33718" xr:uid="{394EBE90-E491-47CF-BC7F-4A6AD233E9DC}"/>
    <cellStyle name="style1524492963532" xfId="33716" xr:uid="{C86177EF-971D-4FC5-B5ED-D8F23D6EBDA0}"/>
    <cellStyle name="style1524755258246" xfId="42536" xr:uid="{74001481-F55E-4D82-BF5E-226B8ECE3B08}"/>
    <cellStyle name="style1524755258355" xfId="42537" xr:uid="{38B3900E-1BB9-401B-81AA-1E17F105D12B}"/>
    <cellStyle name="style1524755258449" xfId="42542" xr:uid="{1E66B785-FD41-469F-BB79-EB9A0FE4EFBE}"/>
    <cellStyle name="style1524755258527" xfId="42543" xr:uid="{7CCB01A2-5305-446F-9018-3B24DD937B9A}"/>
    <cellStyle name="style1524755258714" xfId="42539" xr:uid="{77699B6F-74FC-4466-8160-298C354B726D}"/>
    <cellStyle name="style1524755258808" xfId="42540" xr:uid="{3B73CC2A-9253-4307-A183-F2B9166CB293}"/>
    <cellStyle name="style1524755258886" xfId="42538" xr:uid="{EAE76117-4648-4944-8FD1-FF9457AC28D0}"/>
    <cellStyle name="style1524755258980" xfId="42541" xr:uid="{07E2B1CD-C789-4DD4-9AC5-B640372B7B79}"/>
    <cellStyle name="style1524755259074" xfId="42544" xr:uid="{58627DB6-9316-4739-9E64-71E40F9C6B1D}"/>
    <cellStyle name="style1524755259168" xfId="42545" xr:uid="{F1F012AF-F1A2-4548-8AB1-1FC981F4743D}"/>
    <cellStyle name="style1524755259261" xfId="42546" xr:uid="{7E825EF0-5D8A-4018-BBCA-08FEE60F385C}"/>
    <cellStyle name="style1524755259355" xfId="42547" xr:uid="{2E96C92A-570A-466C-8FC7-57A28B147980}"/>
    <cellStyle name="style1524755259449" xfId="42548" xr:uid="{D163F82D-4F3F-41FF-A2B8-0728398DF1AD}"/>
    <cellStyle name="style1524755259543" xfId="42554" xr:uid="{B9420740-47A0-4919-A44C-82E60C23300E}"/>
    <cellStyle name="style1524755259636" xfId="42549" xr:uid="{85509338-3D2B-4DC1-B703-988C3B6C82FD}"/>
    <cellStyle name="style1524755259730" xfId="42555" xr:uid="{CF4E4A86-56C9-4547-8626-2823FD892B2E}"/>
    <cellStyle name="style1524755259824" xfId="42560" xr:uid="{BCB28D9A-70D2-4DB1-9185-F3B37EBA15C7}"/>
    <cellStyle name="style1524755259918" xfId="42561" xr:uid="{D892CE51-1838-4FDC-B90E-77D7552E4D63}"/>
    <cellStyle name="style1524755260011" xfId="42550" xr:uid="{571E43EA-4A10-40EA-85EB-60BDEC50FD9C}"/>
    <cellStyle name="style1524755260090" xfId="42551" xr:uid="{B8B1FC43-8949-453F-A68E-A937F928781D}"/>
    <cellStyle name="style1524755260183" xfId="42552" xr:uid="{DC022D6C-FBA4-40B9-9DB5-5FE57339BCE5}"/>
    <cellStyle name="style1524755260277" xfId="42553" xr:uid="{37F020BC-E341-436A-8F77-1A14AC549E46}"/>
    <cellStyle name="style1524755260386" xfId="42556" xr:uid="{D4E689C8-5DF0-4513-B5D7-5466AF4799A9}"/>
    <cellStyle name="style1524755260480" xfId="42557" xr:uid="{F8A5140B-3AF5-4654-899A-EBAA483DAE12}"/>
    <cellStyle name="style1524755260558" xfId="42558" xr:uid="{54EA773D-677B-4C5C-AB77-9C24210BA510}"/>
    <cellStyle name="style1524755260652" xfId="42559" xr:uid="{E3B0B9AF-0523-4A66-AD2E-E2478C637F4B}"/>
    <cellStyle name="style1524755260777" xfId="42562" xr:uid="{4BB8FB80-7F88-4A3A-BCA4-023B5BFD424E}"/>
    <cellStyle name="style1524755260871" xfId="42563" xr:uid="{2C5BE073-D495-4949-B271-D7AE260FB809}"/>
    <cellStyle name="style1524755260965" xfId="42564" xr:uid="{9538EEDC-CF85-4BED-B7F3-27E62E104CF2}"/>
    <cellStyle name="style1524755261059" xfId="42565" xr:uid="{1E4A9DEE-A511-4951-89BC-0713CFAE29DF}"/>
    <cellStyle name="style1524755310304" xfId="42566" xr:uid="{D569FA00-D9F6-4ABF-BE8E-A73A74D7E28A}"/>
    <cellStyle name="style1524755310429" xfId="42567" xr:uid="{3BB1923F-2F83-4C75-A504-899DF3A6B7F6}"/>
    <cellStyle name="style1524755310522" xfId="42572" xr:uid="{3BC01B9C-F319-4C63-BA44-E01F284B658D}"/>
    <cellStyle name="style1524755310601" xfId="42573" xr:uid="{6254E453-9406-4497-BDFB-52A14FF6D30F}"/>
    <cellStyle name="style1524755310804" xfId="42569" xr:uid="{4A624645-4F74-4963-90EE-AAA064D4499E}"/>
    <cellStyle name="style1524755310897" xfId="42570" xr:uid="{52FB3D97-DE32-497A-B666-6B88FB92E991}"/>
    <cellStyle name="style1524755310976" xfId="42568" xr:uid="{DEA2DABD-5C4F-4554-B9D9-091C5CBCE6C8}"/>
    <cellStyle name="style1524755311069" xfId="42571" xr:uid="{35966C10-868D-4C81-ABF8-4871196ADC29}"/>
    <cellStyle name="style1524755311163" xfId="42574" xr:uid="{E30ECF15-38E6-4C08-88FD-3639761859D6}"/>
    <cellStyle name="style1524755311257" xfId="42575" xr:uid="{4DA2D139-6752-41FB-BA0D-265039378FCD}"/>
    <cellStyle name="style1524755311351" xfId="42576" xr:uid="{CE1432E5-440B-401A-A4DD-8C5A72D35E6B}"/>
    <cellStyle name="style1524755311444" xfId="42577" xr:uid="{2C4B7FED-C952-4759-BFE5-0E656CCDA437}"/>
    <cellStyle name="style1524755311538" xfId="42578" xr:uid="{7948B630-9248-46BC-83D1-64880B0E4FD1}"/>
    <cellStyle name="style1524755311632" xfId="42584" xr:uid="{EFD422E1-B9A4-41B6-86F8-52F0DA796BD9}"/>
    <cellStyle name="style1524755311726" xfId="42579" xr:uid="{24CB1DF1-032C-4C1F-8DDC-D0E4292AD951}"/>
    <cellStyle name="style1524755311819" xfId="42585" xr:uid="{FA9648CE-5E90-47CF-8342-A532680B0DD1}"/>
    <cellStyle name="style1524755311913" xfId="42590" xr:uid="{74B81804-86B7-4A9C-9DD9-CAC3F049ED03}"/>
    <cellStyle name="style1524755312007" xfId="42604" xr:uid="{7C886642-4D91-4067-950F-8BFAB8E9BAC9}"/>
    <cellStyle name="style1524755312085" xfId="42591" xr:uid="{31EEB165-3E2D-421A-ADDD-67E5568E989D}"/>
    <cellStyle name="style1524755312179" xfId="42580" xr:uid="{CAC1C75C-0A3B-43D4-A714-E9D07FE5439B}"/>
    <cellStyle name="style1524755312273" xfId="42581" xr:uid="{C1DACB29-2158-467D-B496-82A7779ED763}"/>
    <cellStyle name="style1524755312382" xfId="42582" xr:uid="{344B35BF-1E53-41FB-BDA3-1F0E45B9BC4F}"/>
    <cellStyle name="style1524755312476" xfId="42583" xr:uid="{0D872846-4C2E-4674-B125-EA58392C4C3A}"/>
    <cellStyle name="style1524755312569" xfId="42586" xr:uid="{2D3C563C-CAEE-4E2A-B6F0-1DEBBDC8E743}"/>
    <cellStyle name="style1524755312663" xfId="42587" xr:uid="{649E806D-A044-476C-9033-54B4EE2E85DE}"/>
    <cellStyle name="style1524755312757" xfId="42588" xr:uid="{AE756D81-757D-407E-915F-8A1D41FD48D0}"/>
    <cellStyle name="style1524755312851" xfId="42589" xr:uid="{94965830-2C25-4996-9359-CF1E597CAA3A}"/>
    <cellStyle name="style1524755313054" xfId="42592" xr:uid="{9A8FB9FA-6FD8-4E49-A9E1-FC777EEB4DD4}"/>
    <cellStyle name="style1524755313163" xfId="42593" xr:uid="{6F619F6E-8EDA-4983-8B6A-972EEDC02149}"/>
    <cellStyle name="style1524755313273" xfId="42594" xr:uid="{9F9DA657-F1AF-44D2-A2DC-23AD82B46386}"/>
    <cellStyle name="style1524755313366" xfId="42595" xr:uid="{668A6D81-50E0-4168-9CEB-ACE0765268E8}"/>
    <cellStyle name="style1524755313491" xfId="42596" xr:uid="{2C3C5189-C792-4CC2-A46B-57FE5E68A595}"/>
    <cellStyle name="style1524755313554" xfId="42597" xr:uid="{ABDDD1E4-8A48-4890-B40A-DA6E26B85139}"/>
    <cellStyle name="style1524755313632" xfId="42598" xr:uid="{C418C879-48E0-4C7F-AA50-B4F5F9A32E87}"/>
    <cellStyle name="style1524755313710" xfId="42599" xr:uid="{BE0956B4-99A3-4B55-B6E8-DDE9916CB275}"/>
    <cellStyle name="style1524755313804" xfId="42600" xr:uid="{F8E72E70-5C1E-4EC0-B54A-299396F9A775}"/>
    <cellStyle name="style1524755313866" xfId="42601" xr:uid="{F7F299AE-77D4-4CA3-B4B2-B641817223AB}"/>
    <cellStyle name="style1524755313945" xfId="42602" xr:uid="{CB005B22-1785-4136-BB66-C2BBFA2BBACD}"/>
    <cellStyle name="style1524755314023" xfId="42603" xr:uid="{96FC39D9-C115-4E95-A157-DF32913C5A6A}"/>
    <cellStyle name="style1524755314180" xfId="42605" xr:uid="{E69BBB63-D3EC-4009-86B0-DE991AF04B1E}"/>
    <cellStyle name="style1524755314258" xfId="42606" xr:uid="{DF0C86CF-E5AB-4C84-A285-CC9D82BC52B3}"/>
    <cellStyle name="style1524755314352" xfId="42607" xr:uid="{96AE0D9B-B342-49AA-80B1-8A9217412B48}"/>
    <cellStyle name="style1524755314430" xfId="42608" xr:uid="{AB5E889B-9C7D-4050-834E-52159FFC2A3F}"/>
    <cellStyle name="style1524755355057" xfId="42609" xr:uid="{13088416-47B3-4D22-B18E-549D907963BE}"/>
    <cellStyle name="style1524755355151" xfId="42610" xr:uid="{852AE0B7-3920-4D74-BA9C-20957E0C1C51}"/>
    <cellStyle name="style1524755355244" xfId="42615" xr:uid="{E60C7867-D3A3-4F67-B26F-56CE23FA98A7}"/>
    <cellStyle name="style1524755355338" xfId="42616" xr:uid="{F3F7B190-D3E6-4C9C-94C7-D7B0614C57F6}"/>
    <cellStyle name="style1524755355526" xfId="42612" xr:uid="{632552F0-C878-4761-BCCD-5687161195B3}"/>
    <cellStyle name="style1524755355619" xfId="42613" xr:uid="{80B01834-46C6-4F06-AC82-0CF0C1E9837F}"/>
    <cellStyle name="style1524755355713" xfId="42611" xr:uid="{748A6EFD-0108-4D72-B85C-E50835BC1218}"/>
    <cellStyle name="style1524755355822" xfId="42614" xr:uid="{A7EE83C1-5FBB-4FB6-BCE3-CD1CA0E747DC}"/>
    <cellStyle name="style1524755355916" xfId="42617" xr:uid="{606F4DD0-B2A6-4E70-A5CD-DE99A7AB95CF}"/>
    <cellStyle name="style1524755356010" xfId="42618" xr:uid="{B3364412-EB68-47F3-AF85-7128A01CDAD4}"/>
    <cellStyle name="style1524755356088" xfId="42619" xr:uid="{6103B65A-5DDE-4F90-BFD1-77E4310AE892}"/>
    <cellStyle name="style1524755356198" xfId="42620" xr:uid="{86DB6B1E-8CEC-494C-9B42-F5D6FE9A084E}"/>
    <cellStyle name="style1524755356291" xfId="42621" xr:uid="{BB7EB5AE-8296-45E9-A084-CA5AFD450CED}"/>
    <cellStyle name="style1524755356401" xfId="42627" xr:uid="{E2ACEA66-E172-4E40-B221-15906AB27388}"/>
    <cellStyle name="style1524755356495" xfId="42622" xr:uid="{371B5E6B-0E18-42C8-A787-7006EA82B27B}"/>
    <cellStyle name="style1524755356573" xfId="42628" xr:uid="{8041A67D-CEBF-4258-850D-9381CDCB9A59}"/>
    <cellStyle name="style1524755356667" xfId="42633" xr:uid="{B0719F5B-A914-4D85-AFE6-10FEADE4261B}"/>
    <cellStyle name="style1524755356760" xfId="42634" xr:uid="{6268D990-659E-44BA-AEBD-C6E73B535E87}"/>
    <cellStyle name="style1524755356854" xfId="42623" xr:uid="{D8732DAB-5A81-477E-BA34-DADFA29085E7}"/>
    <cellStyle name="style1524755356948" xfId="42624" xr:uid="{86F30A82-23F8-45E6-B3F4-0DE96C967A97}"/>
    <cellStyle name="style1524755357042" xfId="42625" xr:uid="{6E627424-F2F3-4D5F-9095-3DE857CCFE84}"/>
    <cellStyle name="style1524755357120" xfId="42626" xr:uid="{223E6AF4-8833-4127-88F4-9C00658EADE2}"/>
    <cellStyle name="style1524755357229" xfId="42629" xr:uid="{8A79E153-BD72-4EF4-949C-2FF10CB76A6E}"/>
    <cellStyle name="style1524755357323" xfId="42630" xr:uid="{BCD36DC9-4FC9-4EE5-92FA-A0613A39B169}"/>
    <cellStyle name="style1524755357417" xfId="42631" xr:uid="{670714B2-BE70-4D7E-B6D2-0B045D3976F5}"/>
    <cellStyle name="style1524755357510" xfId="42632" xr:uid="{C25017C1-6561-4129-A060-285A6540D6E3}"/>
    <cellStyle name="style1524755357635" xfId="42635" xr:uid="{B3857818-093C-4187-8FE6-362A8C2CB026}"/>
    <cellStyle name="style1524755357729" xfId="42636" xr:uid="{83186147-B597-4DE7-BA2C-C00CE6EED92E}"/>
    <cellStyle name="style1524755357823" xfId="42637" xr:uid="{CCE93C29-6E50-4CFB-B674-2F5E39BE2DCB}"/>
    <cellStyle name="style1524755357917" xfId="42638" xr:uid="{8454F56F-4A8F-4073-9936-469645BF8D4F}"/>
    <cellStyle name="style1524755358026" xfId="42639" xr:uid="{508F37F6-96AB-4535-9D93-E2D9449B0BC2}"/>
    <cellStyle name="style1524755358104" xfId="42640" xr:uid="{CB286E77-0515-43F2-8DDD-DC511FFA6986}"/>
    <cellStyle name="style1524755358167" xfId="42641" xr:uid="{DD79D96A-7211-46F0-AF2A-B83BE2FDB12B}"/>
    <cellStyle name="style1524755358245" xfId="42642" xr:uid="{C14E58E6-31DD-44A0-8E45-8177F3EBC60B}"/>
    <cellStyle name="style1524755358338" xfId="42643" xr:uid="{E85C0F25-904C-4B91-89E4-ECF17DFC2F25}"/>
    <cellStyle name="style1524755358417" xfId="42644" xr:uid="{6D6CD65E-7912-4B53-9977-B2338F48AAF1}"/>
    <cellStyle name="style1524755358495" xfId="42645" xr:uid="{55E82FC0-3EE0-4838-8ABC-664F6C256AB3}"/>
    <cellStyle name="style1524755358573" xfId="42646" xr:uid="{A550CF98-50B2-493B-9494-04421800FFB0}"/>
    <cellStyle name="style1524755358667" xfId="42647" xr:uid="{6FC993CB-4897-47F3-B500-3D2CB4D0DD16}"/>
    <cellStyle name="style1524755358745" xfId="42648" xr:uid="{3E3790DD-D5F9-4C2C-9F0F-20DF3592A45F}"/>
    <cellStyle name="style1524755358823" xfId="42649" xr:uid="{1E1F5BF3-DAAF-43AF-9BB8-798E89BDAC38}"/>
    <cellStyle name="style1524755358901" xfId="42650" xr:uid="{6AA560D3-9BD9-4060-AF33-DE93584FFE57}"/>
    <cellStyle name="style1524755398469" xfId="42652" xr:uid="{5F7F0393-D789-4B87-8CC4-3FDE47B110EE}"/>
    <cellStyle name="style1524755398579" xfId="42653" xr:uid="{05C3D760-35E0-4434-A90B-70455F00B59F}"/>
    <cellStyle name="style1524755398672" xfId="42651" xr:uid="{4BC8E7CC-8E69-487D-B866-EFC4FF69DEC3}"/>
    <cellStyle name="style1524755398782" xfId="42654" xr:uid="{7DCF6EF2-7C4B-4C45-8FF8-7ECD00E12353}"/>
    <cellStyle name="style1524755398876" xfId="42655" xr:uid="{0BA268FF-56A0-4B6B-A028-80158D363FA9}"/>
    <cellStyle name="style1524755399001" xfId="42656" xr:uid="{8A630270-F541-47F2-B50A-B51AF62868E3}"/>
    <cellStyle name="style1524755399095" xfId="42657" xr:uid="{470675FF-0E39-4D1D-807B-E0F5EF16C4E9}"/>
    <cellStyle name="style1524755399188" xfId="42658" xr:uid="{7988609E-239B-4294-88DD-FE90F0FA91F7}"/>
    <cellStyle name="style1524755399282" xfId="42660" xr:uid="{1227EB39-ED88-4555-AD94-58F02EFCF7F6}"/>
    <cellStyle name="style1524755399376" xfId="42661" xr:uid="{454DAACC-1369-4207-BBF0-987276363E6B}"/>
    <cellStyle name="style1524755399470" xfId="42663" xr:uid="{10EBDBA0-91A1-4624-AD55-D4D12B189FFA}"/>
    <cellStyle name="style1524755399579" xfId="42664" xr:uid="{909A5FBB-CE34-4ED2-8030-D1D17868DEAA}"/>
    <cellStyle name="style1524755399657" xfId="42659" xr:uid="{D5DE7DBB-1C83-40A9-AFCF-558AF8D94E92}"/>
    <cellStyle name="style1524755399766" xfId="42662" xr:uid="{49C7AA3A-5681-493B-8702-6D87EB067A18}"/>
    <cellStyle name="style1524755399876" xfId="42665" xr:uid="{44381485-C6D2-47EF-9E15-08975BCDAB34}"/>
    <cellStyle name="style1524755400095" xfId="42667" xr:uid="{08D05858-6B1C-4268-9248-9CF5DBA26BAA}"/>
    <cellStyle name="style1524755400188" xfId="42668" xr:uid="{BB39713A-2272-474E-B5FA-B8DFCA2280F8}"/>
    <cellStyle name="style1524755400298" xfId="42666" xr:uid="{FF605885-A738-4387-AFF6-1FAD65D689DC}"/>
    <cellStyle name="style1525444071810" xfId="32827" xr:uid="{56EFC29C-AA24-4D38-83B4-1C18690797C4}"/>
    <cellStyle name="style1525444071966" xfId="32828" xr:uid="{46EC8747-DE10-4750-8814-F0CAC58F8857}"/>
    <cellStyle name="style1525444072075" xfId="32833" xr:uid="{3591A5F9-87DD-4619-A894-D2C8F26597D6}"/>
    <cellStyle name="style1525444072201" xfId="32834" xr:uid="{CC6F2057-7428-44D1-9DDD-F0CFC2745048}"/>
    <cellStyle name="style1525444072435" xfId="32830" xr:uid="{077BBA70-618C-42BD-9B8F-813CD77BEDF5}"/>
    <cellStyle name="style1525444072544" xfId="32831" xr:uid="{E1AC7B40-A29F-4BD2-8574-6C461935FCE7}"/>
    <cellStyle name="style1525444072669" xfId="32829" xr:uid="{ECB57457-AF42-4230-9961-C6224D0DEDD8}"/>
    <cellStyle name="style1525444072779" xfId="32832" xr:uid="{D52A2955-9ACE-49E7-A1BB-DC17BD2EECE0}"/>
    <cellStyle name="style1525444072888" xfId="32835" xr:uid="{6F0D8EBE-01F9-436B-BF14-30EBD6F70EB3}"/>
    <cellStyle name="style1525444072997" xfId="32836" xr:uid="{EF1CC03C-1CF9-4A7B-867F-A4929774B4E7}"/>
    <cellStyle name="style1525444073107" xfId="32837" xr:uid="{AF23ADD4-8A85-4806-AB8C-429F9C799B21}"/>
    <cellStyle name="style1525444073232" xfId="32838" xr:uid="{4BDE3E38-A45A-4671-9CFF-DBE4680F963D}"/>
    <cellStyle name="style1525444073357" xfId="32839" xr:uid="{53CEF5A1-93C1-4FFD-8E5C-05FCB56DF028}"/>
    <cellStyle name="style1525444073482" xfId="32845" xr:uid="{92D8B65A-F026-4114-A0AC-F702EE20A82A}"/>
    <cellStyle name="style1525444073591" xfId="32840" xr:uid="{A131C285-06EB-4BE6-A986-A71766D61E4E}"/>
    <cellStyle name="style1525444073701" xfId="32846" xr:uid="{CF423313-1754-43C0-8A3A-A47265B3B286}"/>
    <cellStyle name="style1525444073826" xfId="32851" xr:uid="{8952D991-BAA3-448F-ACA7-AB1C92984943}"/>
    <cellStyle name="style1525444073951" xfId="32852" xr:uid="{3B4BA3AE-700E-4ACB-AD8F-26DD10B791E6}"/>
    <cellStyle name="style1525444074060" xfId="32841" xr:uid="{38901EBF-D887-4569-95D8-CD44DCC203E1}"/>
    <cellStyle name="style1525444074201" xfId="32842" xr:uid="{75038950-D31D-4E56-A8C4-8A35D5DBEACC}"/>
    <cellStyle name="style1525444074310" xfId="32843" xr:uid="{B23D43DA-F28C-44C3-9A78-F39AB8592784}"/>
    <cellStyle name="style1525444074435" xfId="32844" xr:uid="{AB8D1F24-95A6-441F-B2E4-EB490B021D90}"/>
    <cellStyle name="style1525444074544" xfId="32847" xr:uid="{9CDFBBF2-FD43-4EAA-87E3-0354448296E2}"/>
    <cellStyle name="style1525444074654" xfId="32848" xr:uid="{61ADB21A-F4BD-41D4-9689-6A3738390A38}"/>
    <cellStyle name="style1525444074779" xfId="32849" xr:uid="{94EAB186-392D-4AAB-BBA5-DFDDD60241AF}"/>
    <cellStyle name="style1525444074888" xfId="32850" xr:uid="{5005AD59-DC5E-407D-94EB-55F2CD8E6AD7}"/>
    <cellStyle name="style1525444075013" xfId="32853" xr:uid="{3F939953-C7B2-4A62-9109-6576A981FECB}"/>
    <cellStyle name="style1525444075123" xfId="32854" xr:uid="{2D3B0775-5DFF-4F89-B940-88E723546CF7}"/>
    <cellStyle name="style1525444075232" xfId="32855" xr:uid="{80AEFFF3-594A-4F40-B500-1786A3304034}"/>
    <cellStyle name="style1525444075357" xfId="32856" xr:uid="{79DFAECB-23A4-4DDF-8C5F-CD6A369C1657}"/>
    <cellStyle name="style1525444119348" xfId="32857" xr:uid="{C12D7250-3D8B-4F32-A2A4-C4370AD31737}"/>
    <cellStyle name="style1525444119458" xfId="32858" xr:uid="{6E169D23-9E11-4560-B939-B6E28E99657F}"/>
    <cellStyle name="style1525444119551" xfId="32863" xr:uid="{CA40C3D6-4015-409F-A08A-FD792792CF7A}"/>
    <cellStyle name="style1525444119667" xfId="32864" xr:uid="{5165B7BD-EFCD-4F4B-8F61-19E8D11A5474}"/>
    <cellStyle name="style1525444119899" xfId="32860" xr:uid="{F0D1CDAF-94F1-4680-8D01-67039D15B2C4}"/>
    <cellStyle name="style1525444120118" xfId="32861" xr:uid="{4BD1E274-4742-4FFD-8872-60C80B08DBFE}"/>
    <cellStyle name="style1525444120337" xfId="32859" xr:uid="{CC4A5AEA-733E-436E-875B-0A689147083F}"/>
    <cellStyle name="style1525444120540" xfId="32862" xr:uid="{680557E2-8D1F-4E2C-A52B-A8E29CC506BA}"/>
    <cellStyle name="style1525444120774" xfId="32865" xr:uid="{81A87060-01F9-4B4E-BF5B-7D3FEE8A4502}"/>
    <cellStyle name="style1525444120899" xfId="32866" xr:uid="{0B6A27D4-BC27-42EF-B662-9C6DE106C2C1}"/>
    <cellStyle name="style1525444121024" xfId="32867" xr:uid="{92E34F90-9A02-4224-B737-55502B5CA4D9}"/>
    <cellStyle name="style1525444121152" xfId="32868" xr:uid="{E80F4BD8-9A57-425F-AEA4-7FC159CE7E7C}"/>
    <cellStyle name="style1525444121275" xfId="32869" xr:uid="{44F78EC2-BE9C-4521-9545-B2E96A781FE9}"/>
    <cellStyle name="style1525444121411" xfId="32875" xr:uid="{D926B0E5-6BF8-466A-9CDB-9AAE61E53D83}"/>
    <cellStyle name="style1525444121536" xfId="32870" xr:uid="{ECF54A5F-F7DE-467F-A1D0-BC4E3C750078}"/>
    <cellStyle name="style1525444121645" xfId="32876" xr:uid="{9DA13607-07CE-4108-9898-1D501213ED48}"/>
    <cellStyle name="style1525444121755" xfId="32881" xr:uid="{CDE034F7-46C6-4D21-947C-91DEFF98C324}"/>
    <cellStyle name="style1525444121864" xfId="32882" xr:uid="{30CE50A7-CFE3-480F-A26E-6B6E311DAF47}"/>
    <cellStyle name="style1525444121989" xfId="32871" xr:uid="{FE15C55A-FF08-46CD-AF48-BE56BF782EFC}"/>
    <cellStyle name="style1525444122098" xfId="32872" xr:uid="{C8F479AB-FD89-4132-B877-85BD9A299D69}"/>
    <cellStyle name="style1525444122208" xfId="32873" xr:uid="{8BFAFB6D-6781-4F95-8E28-3AB45239ABC7}"/>
    <cellStyle name="style1525444122333" xfId="32874" xr:uid="{63A45E13-3583-4C3A-9360-8A30FCFAA568}"/>
    <cellStyle name="style1525444122455" xfId="32877" xr:uid="{FF2F730B-BF67-474D-AC20-6FA8C5B34815}"/>
    <cellStyle name="style1525444122549" xfId="32878" xr:uid="{8D575CD5-3656-4F9F-8703-2D8C64AD2F2B}"/>
    <cellStyle name="style1525444122663" xfId="32879" xr:uid="{75A10282-43FD-4B74-B00E-2280BFC072B2}"/>
    <cellStyle name="style1525444122804" xfId="32880" xr:uid="{079DF1F9-CE00-484C-B145-174BD4E442EE}"/>
    <cellStyle name="style1525444122945" xfId="32883" xr:uid="{E7386815-44D3-47D2-A592-4092C07802E3}"/>
    <cellStyle name="style1525444123054" xfId="32884" xr:uid="{AA561BD7-FF09-4B08-96D5-035DA5C55A49}"/>
    <cellStyle name="style1525444123179" xfId="32885" xr:uid="{CC87FFF6-8498-4CFC-A367-7BA49C66254C}"/>
    <cellStyle name="style1525444123304" xfId="32886" xr:uid="{6EE70D8D-C65D-4FB0-AD8F-9285EEF413F9}"/>
    <cellStyle name="style1525444173992" xfId="32887" xr:uid="{4BF1C398-C58B-40BB-B1EA-6F50AD64443A}"/>
    <cellStyle name="style1525444174133" xfId="32888" xr:uid="{25EB0DF8-F880-41DC-9444-617AFB08F405}"/>
    <cellStyle name="style1525444174258" xfId="32891" xr:uid="{93EB824F-CA50-4D11-B325-E6EE81FAD385}"/>
    <cellStyle name="style1525444174368" xfId="32892" xr:uid="{118EFE02-3CCE-4E82-8251-0E07892B80EB}"/>
    <cellStyle name="style1525444174711" xfId="32890" xr:uid="{A91EC115-94C2-408E-BA16-9C8F7E8415BC}"/>
    <cellStyle name="style1525444174821" xfId="32889" xr:uid="{F9EF43A0-73DD-467C-A52A-5747E5149564}"/>
    <cellStyle name="style1525444175039" xfId="32893" xr:uid="{D0F3A2D0-05B6-4B1C-AEB3-DA639692EE47}"/>
    <cellStyle name="style1525444175133" xfId="32894" xr:uid="{09D629C5-395A-465E-AB72-8483E105E9AE}"/>
    <cellStyle name="style1525444175259" xfId="32895" xr:uid="{C0FE7099-A1B7-4FC1-8CF4-BA1959B042FE}"/>
    <cellStyle name="style1525444175368" xfId="32896" xr:uid="{80868186-E8EE-46CB-94E9-2DD1E711FE53}"/>
    <cellStyle name="style1525444175478" xfId="32897" xr:uid="{36479C61-3F8C-49EB-8C1E-634BFA49708E}"/>
    <cellStyle name="style1525444175618" xfId="32903" xr:uid="{65683DBB-6AA9-4E21-98EC-0E4FBDC724C6}"/>
    <cellStyle name="style1525444175743" xfId="32898" xr:uid="{C16CB2A5-4451-42D3-B1CC-10FA6FAD8522}"/>
    <cellStyle name="style1525444175868" xfId="32904" xr:uid="{C25CCF0A-FC6F-4D34-AC45-76EFEFEF7F4C}"/>
    <cellStyle name="style1525444175993" xfId="32909" xr:uid="{0A657982-457E-4A6C-9C1F-19085202C23B}"/>
    <cellStyle name="style1525444176103" xfId="32910" xr:uid="{AE3998A3-896B-42EE-8583-08FEE4295303}"/>
    <cellStyle name="style1525444176212" xfId="32899" xr:uid="{559FD16E-09B2-4541-9835-143578B2C22C}"/>
    <cellStyle name="style1525444176306" xfId="32900" xr:uid="{54C837C5-A478-48BF-9CF5-FE6D795E7520}"/>
    <cellStyle name="style1525444176399" xfId="32901" xr:uid="{C1512BF8-B534-4F9D-ACF9-132A35BE2FFB}"/>
    <cellStyle name="style1525444176509" xfId="32902" xr:uid="{BFBBFA88-F129-4F67-A2F9-6441CBE9E585}"/>
    <cellStyle name="style1525444176618" xfId="32905" xr:uid="{EA7CD3A0-4B19-4259-A156-8E0CF1BC7636}"/>
    <cellStyle name="style1525444176728" xfId="32906" xr:uid="{426CFC30-70C7-4979-B0C4-59B3642EEA93}"/>
    <cellStyle name="style1525444176853" xfId="32907" xr:uid="{98F66CC6-8DF2-4008-9171-1C5CDA144AC6}"/>
    <cellStyle name="style1525444176962" xfId="32908" xr:uid="{5C7CE72F-E652-4A30-90AB-3F0494A62D0F}"/>
    <cellStyle name="style1525444177150" xfId="32911" xr:uid="{DF19B21D-1A58-4349-A5FC-2A5A373E5262}"/>
    <cellStyle name="style1525444177275" xfId="32912" xr:uid="{8F78DA36-6F95-4221-BD18-2BC3BD496148}"/>
    <cellStyle name="style1525444177384" xfId="32913" xr:uid="{2E5A2558-532E-497C-8EAA-2F46FC8AE08E}"/>
    <cellStyle name="style1525444177478" xfId="32914" xr:uid="{BEEDA0C0-4721-4CEA-AF90-766C77717B0A}"/>
    <cellStyle name="style1525444229004" xfId="32915" xr:uid="{755E2AB2-85BE-44B3-AE03-4C22BC4DB570}"/>
    <cellStyle name="style1525444229129" xfId="32916" xr:uid="{581CD5F7-7CA7-4DFA-881E-FD5D4FE4BFB9}"/>
    <cellStyle name="style1525444229254" xfId="32921" xr:uid="{E5D97991-3495-4459-9C29-F9433DD1B4B9}"/>
    <cellStyle name="style1525444229363" xfId="32922" xr:uid="{01156CB1-1035-42CF-B49E-B95F471F2993}"/>
    <cellStyle name="style1525444229582" xfId="32918" xr:uid="{8E8957BD-AFA1-453B-AAC8-003A355C77AA}"/>
    <cellStyle name="style1525444229707" xfId="32919" xr:uid="{6B483A0C-0731-464E-8283-256F9DF82FF0}"/>
    <cellStyle name="style1525444229801" xfId="32917" xr:uid="{28DA2D95-E281-4065-AEB8-9BB43606A008}"/>
    <cellStyle name="style1525444229926" xfId="32920" xr:uid="{C7C5BF7B-9ACE-4F94-889C-CBF387902FB8}"/>
    <cellStyle name="style1525444230020" xfId="32923" xr:uid="{2B4924FA-3DCA-4CBD-82DD-DEF1394C7A77}"/>
    <cellStyle name="style1525444230129" xfId="32924" xr:uid="{89F141FE-AB31-4822-941B-B8BD9E26A3DD}"/>
    <cellStyle name="style1525444230238" xfId="32925" xr:uid="{2D59DBBE-0FE8-4BF0-AAFC-1B5AE698D29C}"/>
    <cellStyle name="style1525444230348" xfId="32926" xr:uid="{AF15C11C-97AD-481F-9474-90D41D02AF9C}"/>
    <cellStyle name="style1525444230473" xfId="32927" xr:uid="{55373A73-D397-451F-A88A-66CE626FD1B9}"/>
    <cellStyle name="style1525444230582" xfId="32930" xr:uid="{307964B6-C92F-4B38-AB5B-67A453861C5B}"/>
    <cellStyle name="style1525444230692" xfId="32928" xr:uid="{B33BEBD8-0E90-42BD-883F-FD4A184F36A2}"/>
    <cellStyle name="style1525444230801" xfId="32931" xr:uid="{C5BB6D56-2908-4CC6-A0A3-F3905EB737CC}"/>
    <cellStyle name="style1525444230926" xfId="32936" xr:uid="{C6D2CEC5-CBC6-4D24-A9EC-61BFBBD1E6CE}"/>
    <cellStyle name="style1525444231035" xfId="32937" xr:uid="{B6E974D5-A973-47B5-B76E-5535291A722D}"/>
    <cellStyle name="style1525444231160" xfId="32929" xr:uid="{DEE42079-1484-486C-890B-EE680CAA269A}"/>
    <cellStyle name="style1525444231598" xfId="32932" xr:uid="{174AEA39-587A-4212-B835-87B30BB4C95D}"/>
    <cellStyle name="style1525444231723" xfId="32933" xr:uid="{ED0D60FD-712B-4575-B475-151B532E12FB}"/>
    <cellStyle name="style1525444231817" xfId="32934" xr:uid="{DB42A0A1-F37B-49AB-9375-38AD7ECCD8AE}"/>
    <cellStyle name="style1525444231942" xfId="32935" xr:uid="{F5806F84-5F2C-4B36-98F6-63F2FD842280}"/>
    <cellStyle name="style1525444232051" xfId="32938" xr:uid="{4036CDF7-A159-4355-9097-3D1DF78E5E6C}"/>
    <cellStyle name="style1525444232161" xfId="32939" xr:uid="{56CB129A-831C-41EE-9B4F-8795845B377F}"/>
    <cellStyle name="style1525444232270" xfId="32940" xr:uid="{11AC4ACD-54A3-4B8C-9CB1-C4901CC2AE67}"/>
    <cellStyle name="style1525444232395" xfId="32941" xr:uid="{57F462A1-C5C2-41F6-A170-7B7F0CC6F221}"/>
    <cellStyle name="style1525444282603" xfId="32942" xr:uid="{1B9981A5-75AB-4C97-BE26-B9BBBC38FAD9}"/>
    <cellStyle name="style1525444282771" xfId="32943" xr:uid="{942C8C55-A1F3-4BAE-90A2-16102968BCFC}"/>
    <cellStyle name="style1525444282884" xfId="32948" xr:uid="{2851D51E-53E6-4F06-8F29-7FE10522E814}"/>
    <cellStyle name="style1525444283034" xfId="32949" xr:uid="{F6B95C87-1C60-456C-82C3-DF590211F3D2}"/>
    <cellStyle name="style1525444283341" xfId="32945" xr:uid="{E28920CE-A7C6-4817-B23F-3CE3C968EC78}"/>
    <cellStyle name="style1525444283474" xfId="32946" xr:uid="{4EB8D523-BBD4-4854-9CC3-CCD0319D8B8B}"/>
    <cellStyle name="style1525444283590" xfId="32944" xr:uid="{4C912E72-BEDB-48C0-B94B-41F05E0706F4}"/>
    <cellStyle name="style1525444283714" xfId="32947" xr:uid="{1B608AB7-F7F3-4305-9F7F-BB0907298753}"/>
    <cellStyle name="style1525444283827" xfId="32950" xr:uid="{A65BE236-F4FB-49D9-BB50-65D5E14E461B}"/>
    <cellStyle name="style1525444283935" xfId="32951" xr:uid="{E6BA1E08-F797-4B86-A2ED-2E67B9484481}"/>
    <cellStyle name="style1525444284043" xfId="32952" xr:uid="{07103725-18C7-4F7A-B998-50979EE3D305}"/>
    <cellStyle name="style1525444284156" xfId="32953" xr:uid="{088AF006-CA9D-4B16-8ED4-130528520114}"/>
    <cellStyle name="style1525444284270" xfId="32954" xr:uid="{8713DB04-305C-4DFB-8A95-128954667EFF}"/>
    <cellStyle name="style1525444284392" xfId="32960" xr:uid="{FDF04E75-1976-4A9E-945D-9346F2C247D0}"/>
    <cellStyle name="style1525444284509" xfId="32955" xr:uid="{CA1E0FE9-BC5F-4337-AB06-9907B4529B43}"/>
    <cellStyle name="style1525444284622" xfId="32961" xr:uid="{DE36AF8B-61DB-4851-8692-DE138F761835}"/>
    <cellStyle name="style1525444284746" xfId="32966" xr:uid="{34026706-0287-4405-A48D-C73CA6934763}"/>
    <cellStyle name="style1525444284874" xfId="32980" xr:uid="{A2386E7A-FCB7-4DB2-AA70-0B06D76D2532}"/>
    <cellStyle name="style1525444284983" xfId="32967" xr:uid="{CBBFEBF9-5F65-4ACA-B908-D2572F0E4D4F}"/>
    <cellStyle name="style1525444285075" xfId="32956" xr:uid="{8C6E943F-F6A2-4A4A-A288-2D44F699E723}"/>
    <cellStyle name="style1525444285183" xfId="32957" xr:uid="{62B586C4-B99F-40AD-B88F-54260EBD9297}"/>
    <cellStyle name="style1525444285298" xfId="32958" xr:uid="{52FB9549-0B9B-4401-BD8B-EF58FA3C3C84}"/>
    <cellStyle name="style1525444285406" xfId="32959" xr:uid="{5B89F01E-D766-43F9-BAF0-3CD6EA610197}"/>
    <cellStyle name="style1525444285515" xfId="32962" xr:uid="{D88F9A8B-18EA-4016-BB21-E3D560820538}"/>
    <cellStyle name="style1525444285624" xfId="32963" xr:uid="{E8C21541-F99D-4C77-9003-64503FB9E01B}"/>
    <cellStyle name="style1525444285729" xfId="32964" xr:uid="{3D80E28D-1DFD-4103-BA01-59F86E3442AB}"/>
    <cellStyle name="style1525444285834" xfId="32965" xr:uid="{6D5D26C0-8D14-459C-899D-8FE838070224}"/>
    <cellStyle name="style1525444285995" xfId="32968" xr:uid="{1364FD82-C32F-4A6C-90DF-490039832601}"/>
    <cellStyle name="style1525444286101" xfId="32969" xr:uid="{B13CC131-094F-45BD-95D4-471C758B675F}"/>
    <cellStyle name="style1525444286208" xfId="32970" xr:uid="{238118A8-1193-4D8A-A882-18336BB46073}"/>
    <cellStyle name="style1525444286337" xfId="32971" xr:uid="{3C26D866-72CB-4B99-9C5C-A3874E70F00E}"/>
    <cellStyle name="style1525444286467" xfId="32972" xr:uid="{81883E65-5AAF-4145-9B25-1BF335B0FF7E}"/>
    <cellStyle name="style1525444286556" xfId="32973" xr:uid="{92517E24-F4FA-4C65-9F5E-B51296F9F5A6}"/>
    <cellStyle name="style1525444286648" xfId="32974" xr:uid="{C6E3DFA4-475E-404C-BF84-E063F68DCD92}"/>
    <cellStyle name="style1525444286746" xfId="32975" xr:uid="{85D31D85-72C5-490D-BA54-466580CEDE19}"/>
    <cellStyle name="style1525444286845" xfId="32976" xr:uid="{ED9E4226-B4CD-496F-93E2-679125F58C70}"/>
    <cellStyle name="style1525444286935" xfId="32977" xr:uid="{31844372-B975-4050-967F-86C3A0CEF480}"/>
    <cellStyle name="style1525444287025" xfId="32978" xr:uid="{8B1A399C-F6A2-4995-8E0A-51B3ECA0411E}"/>
    <cellStyle name="style1525444287112" xfId="32979" xr:uid="{8518F993-FE36-467A-9B9C-8C71D3688D1C}"/>
    <cellStyle name="style1525444287248" xfId="32981" xr:uid="{3836D485-F291-4233-ABF0-C045DB0079B4}"/>
    <cellStyle name="style1525444287339" xfId="32982" xr:uid="{F089E68A-B0DC-434F-957C-3589A6BD3E64}"/>
    <cellStyle name="style1525444287422" xfId="32983" xr:uid="{F66A28DD-9608-49D1-A150-C3B982E25816}"/>
    <cellStyle name="style1525444287516" xfId="32984" xr:uid="{630FF252-C207-4632-802E-8F78A60A9B98}"/>
    <cellStyle name="style1525444338361" xfId="32985" xr:uid="{9ECD434E-44B9-4D05-979E-489E35CC1392}"/>
    <cellStyle name="style1525444338486" xfId="32986" xr:uid="{531F5421-7CDC-4A92-824F-7D07CA23ADC5}"/>
    <cellStyle name="style1525444338596" xfId="32991" xr:uid="{835B7480-9C4A-4A0E-A4C8-714B7FD34C8A}"/>
    <cellStyle name="style1525444338705" xfId="32992" xr:uid="{0E25FCA6-7A4E-492B-B86A-6E1987D3BABC}"/>
    <cellStyle name="style1525444338908" xfId="32988" xr:uid="{8C68AC56-868A-42AD-AA50-B499283784C1}"/>
    <cellStyle name="style1525444339033" xfId="32989" xr:uid="{005B5BEF-5FE9-4FDE-9483-4614434BCB80}"/>
    <cellStyle name="style1525444339143" xfId="32987" xr:uid="{110DE7F2-C602-40AF-B83E-DEB30C286651}"/>
    <cellStyle name="style1525444339252" xfId="32990" xr:uid="{4CECB984-D542-4B58-84D3-B96C6E6B6E4C}"/>
    <cellStyle name="style1525444339361" xfId="32993" xr:uid="{5A44114E-C69F-47D5-BB29-63BF9372C4A8}"/>
    <cellStyle name="style1525444339471" xfId="32994" xr:uid="{BEA1A0EC-B307-443F-B62B-4A7CD4445FFA}"/>
    <cellStyle name="style1525444339580" xfId="32995" xr:uid="{DE7B1A76-15BB-45EC-8737-0566456854BB}"/>
    <cellStyle name="style1525444339705" xfId="32996" xr:uid="{1E80EE63-8252-43E8-B8B5-68EDDFD99063}"/>
    <cellStyle name="style1525444339814" xfId="32997" xr:uid="{2FF41296-01D5-408F-8A1C-01D17B09C4F0}"/>
    <cellStyle name="style1525444339924" xfId="33003" xr:uid="{DB6E2803-E175-493F-A186-81DE73BA0571}"/>
    <cellStyle name="style1525444340018" xfId="32998" xr:uid="{862FE4C7-7340-4DA4-A685-96DFFCECF97E}"/>
    <cellStyle name="style1525444340127" xfId="33004" xr:uid="{F2EC7C72-B6C1-48E9-8A5B-47053DFE74B7}"/>
    <cellStyle name="style1525444340236" xfId="33009" xr:uid="{76D14D4F-E5F2-4930-9DD1-3D751029EFD0}"/>
    <cellStyle name="style1525444340346" xfId="33010" xr:uid="{0AC94354-D41A-4D19-8322-64012787CA3C}"/>
    <cellStyle name="style1525444340455" xfId="32999" xr:uid="{52C6FC8C-DE49-45E3-B9C6-3B97644A3DE0}"/>
    <cellStyle name="style1525444340596" xfId="33000" xr:uid="{4CC7F7AE-E102-42BE-8318-A9AC61733950}"/>
    <cellStyle name="style1525444340689" xfId="33001" xr:uid="{21580035-C11B-4884-91E2-BE41A1E74AA2}"/>
    <cellStyle name="style1525444340799" xfId="33002" xr:uid="{72807142-8C5D-42FF-9A06-B037F0DD4E5A}"/>
    <cellStyle name="style1525444340924" xfId="33005" xr:uid="{DFF96310-6549-4B8A-BEA2-634664BE88DD}"/>
    <cellStyle name="style1525444341033" xfId="33006" xr:uid="{A7E4655B-F00B-48F5-92CB-2FF8FADDAF86}"/>
    <cellStyle name="style1525444341143" xfId="33007" xr:uid="{0F250E2C-A160-415F-B582-CB203A13DC6D}"/>
    <cellStyle name="style1525444341268" xfId="33008" xr:uid="{061E2ED4-484C-4CF8-A2B8-8DE1F52FCFAB}"/>
    <cellStyle name="style1525444341377" xfId="33011" xr:uid="{41450644-5525-4673-B317-06AABABF619C}"/>
    <cellStyle name="style1525444341502" xfId="33012" xr:uid="{722B5711-E914-4A55-92F6-F51D12D19F69}"/>
    <cellStyle name="style1525444341627" xfId="33013" xr:uid="{8BF997EE-604B-4414-8108-CD4D808B72F4}"/>
    <cellStyle name="style1525444341736" xfId="33014" xr:uid="{4E2F0EE4-7BB5-410C-8D8D-3496DB181A4D}"/>
    <cellStyle name="style1525444341861" xfId="33015" xr:uid="{617F2947-973B-47FC-A0FC-1F90030AA73C}"/>
    <cellStyle name="style1525444341955" xfId="33016" xr:uid="{A3E1CBE6-E7B5-4CD1-992A-0905E0C380A2}"/>
    <cellStyle name="style1525444342049" xfId="33017" xr:uid="{523E23CA-E312-4A0E-A5DA-8140F7DD12A0}"/>
    <cellStyle name="style1525444342143" xfId="33018" xr:uid="{0DD3656E-CF3E-4BAF-934D-D3D97D33F9FA}"/>
    <cellStyle name="style1525444342236" xfId="33019" xr:uid="{C82726DD-DF06-4BB8-AD04-2140C701FE07}"/>
    <cellStyle name="style1525444342330" xfId="33020" xr:uid="{E0DBA9AD-236B-46C4-95C7-F80473AB8351}"/>
    <cellStyle name="style1525444342440" xfId="33021" xr:uid="{5BBAEBC3-F543-42B8-9183-F0FA59145934}"/>
    <cellStyle name="style1525444342518" xfId="33022" xr:uid="{F35EDEF8-E37C-4AD0-AF70-28F669E56DDF}"/>
    <cellStyle name="style1525444342627" xfId="33023" xr:uid="{23716E67-418F-4C5E-AE9F-3048B2BB403D}"/>
    <cellStyle name="style1525444342721" xfId="33024" xr:uid="{973F2739-70DD-4714-B49A-CABC12A8E6D6}"/>
    <cellStyle name="style1525444342830" xfId="33025" xr:uid="{0D2FB414-65AA-4FA1-8954-7A7A49DF0AAF}"/>
    <cellStyle name="style1525444342924" xfId="33026" xr:uid="{7163BA69-36B8-4F20-9CE8-2ED773F64114}"/>
    <cellStyle name="style1525444392364" xfId="33028" xr:uid="{CF447C27-0E52-4CE8-946D-8677BA3DDA74}"/>
    <cellStyle name="style1525444392489" xfId="33029" xr:uid="{019682ED-6CC7-4778-B340-369D16278E36}"/>
    <cellStyle name="style1525444392599" xfId="33027" xr:uid="{3A3120B8-BE7F-4264-BAEB-AA1FCAECB212}"/>
    <cellStyle name="style1525444392724" xfId="33030" xr:uid="{9EE26611-17CD-47E0-8BE0-4F238582F192}"/>
    <cellStyle name="style1525444392865" xfId="33031" xr:uid="{51B5EB67-07D8-42FD-9471-8B3CD8CEBD82}"/>
    <cellStyle name="style1525444393005" xfId="33032" xr:uid="{EDFC13E3-7F1B-440E-8786-01084320A9AE}"/>
    <cellStyle name="style1525444393130" xfId="33033" xr:uid="{C1B25C69-D51D-48CB-A73D-7AB5D363D2AC}"/>
    <cellStyle name="style1525444393271" xfId="33034" xr:uid="{5B032CDF-C7FF-43AE-918A-A0C9CAE76785}"/>
    <cellStyle name="style1525444393365" xfId="33036" xr:uid="{7DAF809C-66E8-4605-9EF5-4197B2D894DA}"/>
    <cellStyle name="style1525444393490" xfId="33037" xr:uid="{A3ADA723-80CD-4E4F-9542-C51D99BB50EB}"/>
    <cellStyle name="style1525444393615" xfId="33039" xr:uid="{2974CA9D-081D-4F21-A76A-C6022CD90875}"/>
    <cellStyle name="style1525444393724" xfId="33040" xr:uid="{55548C85-FE48-416F-BBA7-713A7A0E90CB}"/>
    <cellStyle name="style1525444393834" xfId="33035" xr:uid="{ECB6AEDB-1337-4B04-AAF2-EBE38A83E5FB}"/>
    <cellStyle name="style1525444393974" xfId="33038" xr:uid="{971AAA36-59F3-4041-8247-4A7BB88302FA}"/>
    <cellStyle name="style1525444394099" xfId="33041" xr:uid="{45DF385F-9353-4E73-9A88-78C172A9AD1D}"/>
    <cellStyle name="style1525444394365" xfId="33043" xr:uid="{92872C8F-51BF-4453-B473-74A936970DB1}"/>
    <cellStyle name="style1525444394474" xfId="33044" xr:uid="{987E5C48-A8BA-4131-BD95-63FC22A814A2}"/>
    <cellStyle name="style1525444394599" xfId="33042" xr:uid="{2565A0F3-B439-4097-951D-A98A64B6CC5D}"/>
    <cellStyle name="style1525969524733" xfId="37265" xr:uid="{032A4B48-A893-492B-8AF4-D9A002880822}"/>
    <cellStyle name="style1525969524868" xfId="37266" xr:uid="{6E3EF0BD-C8FB-45F4-B343-0B956783DF4C}"/>
    <cellStyle name="style1525969524977" xfId="37271" xr:uid="{9D6DACD3-CF8F-487B-85D9-2B6513983C2E}"/>
    <cellStyle name="style1525969525087" xfId="37272" xr:uid="{D1F936B1-4605-4644-842F-AB67635F62D0}"/>
    <cellStyle name="style1525969525308" xfId="37268" xr:uid="{F93DB885-520D-454C-908D-3620095118B5}"/>
    <cellStyle name="style1525969525425" xfId="37269" xr:uid="{456FDCE9-C930-4987-B096-8EE82C52AA63}"/>
    <cellStyle name="style1525969525534" xfId="37267" xr:uid="{A32E068E-6280-4406-AA67-1088F5B501FF}"/>
    <cellStyle name="style1525969525646" xfId="37270" xr:uid="{A606202E-5EBB-443A-A5DB-2130CC8CA1DB}"/>
    <cellStyle name="style1525969525772" xfId="37273" xr:uid="{6185E18D-801B-409C-9C5F-D32385B309D2}"/>
    <cellStyle name="style1525969525880" xfId="37274" xr:uid="{6B17BB2F-8BB3-48B0-8617-A089EAE4E339}"/>
    <cellStyle name="style1525969525993" xfId="37275" xr:uid="{5826D0F4-A005-4138-AC2C-442605C5E33B}"/>
    <cellStyle name="style1525969526106" xfId="37276" xr:uid="{387FF1A7-667A-4937-9197-8A9471A5F3E3}"/>
    <cellStyle name="style1525969526219" xfId="37277" xr:uid="{4682AC76-955B-43A8-8636-3F736125ECF9}"/>
    <cellStyle name="style1525969526336" xfId="37283" xr:uid="{C0849C89-7E08-4604-8892-6434C075B716}"/>
    <cellStyle name="style1525969526445" xfId="37278" xr:uid="{C4A39BF1-5009-4886-A7E5-EBAB8D18566B}"/>
    <cellStyle name="style1525969526555" xfId="37284" xr:uid="{20A1E615-FE67-4F10-AF9E-63B0FE2352AC}"/>
    <cellStyle name="style1525969526687" xfId="37289" xr:uid="{3E523746-F2AF-4E21-AD6C-816062CD5A14}"/>
    <cellStyle name="style1525969526796" xfId="37290" xr:uid="{17DE49AC-868A-4FB1-A7DA-8B7507788608}"/>
    <cellStyle name="style1525969526906" xfId="37279" xr:uid="{A7D09BE5-F949-4E58-AFC6-DAAC5BE87DA3}"/>
    <cellStyle name="style1525969527018" xfId="37280" xr:uid="{3FC15489-E918-45E1-8CE4-6F752E243C0A}"/>
    <cellStyle name="style1525969527127" xfId="37281" xr:uid="{7D46461F-6B35-4636-9E4F-D8F4BC1DE04A}"/>
    <cellStyle name="style1525969527238" xfId="37282" xr:uid="{875D3367-B5C9-4431-B949-C3B43A187D46}"/>
    <cellStyle name="style1525969527348" xfId="37285" xr:uid="{0F9E3B3D-1371-4FB1-9107-E77E3CFE0E8C}"/>
    <cellStyle name="style1525969527458" xfId="37286" xr:uid="{98C4A475-187F-4512-ABA1-CF95C2A77879}"/>
    <cellStyle name="style1525969527584" xfId="37287" xr:uid="{C947DC5B-1C5D-4706-8C0B-C2154EC823DE}"/>
    <cellStyle name="style1525969527696" xfId="37288" xr:uid="{993CC5FD-6302-498B-A4E0-784888354853}"/>
    <cellStyle name="style1525969527818" xfId="37291" xr:uid="{D9EA6024-5824-4A0F-AE96-BE9A4BE8E88A}"/>
    <cellStyle name="style1525969527928" xfId="37292" xr:uid="{49249745-8F6A-42C6-AACF-655379E7A213}"/>
    <cellStyle name="style1525969528039" xfId="37293" xr:uid="{DC4A18D0-685C-4151-9B2C-554EF71D5AB4}"/>
    <cellStyle name="style1525969528150" xfId="37294" xr:uid="{64F4229C-034E-4879-91C7-065AB29F2A49}"/>
    <cellStyle name="style1525969573700" xfId="37295" xr:uid="{58477CD5-9E17-41A4-BAB4-698C871A8F6C}"/>
    <cellStyle name="style1525969573803" xfId="37296" xr:uid="{15DE846F-F390-4BC7-8751-0A5AC2DE0C34}"/>
    <cellStyle name="style1525969573896" xfId="37301" xr:uid="{B7A77573-D075-4860-A615-6284FA5C8E0E}"/>
    <cellStyle name="style1525969573991" xfId="37302" xr:uid="{D9D899C8-2608-4526-BD08-8FC18EC34282}"/>
    <cellStyle name="style1525969574183" xfId="37298" xr:uid="{F71159BD-C9B4-46A8-9F2F-88171512B3A5}"/>
    <cellStyle name="style1525969574277" xfId="37299" xr:uid="{6578BCB8-9925-436A-9928-BC8224D598CD}"/>
    <cellStyle name="style1525969574371" xfId="37297" xr:uid="{E34966EF-4256-444E-95B7-A1063AA82B10}"/>
    <cellStyle name="style1525969574467" xfId="37300" xr:uid="{E2F3C807-DAFC-4837-B6B5-FA993F0BFEB1}"/>
    <cellStyle name="style1525969574561" xfId="37303" xr:uid="{4E19E565-48E6-4523-BE3B-75BF763F3287}"/>
    <cellStyle name="style1525969574656" xfId="37304" xr:uid="{60B9FF56-B905-4022-9CEF-F59DAE96389F}"/>
    <cellStyle name="style1525969574773" xfId="37305" xr:uid="{3B5AA8DE-44E6-4CEE-B337-C80954A3D6B5}"/>
    <cellStyle name="style1525969574874" xfId="37306" xr:uid="{9CA71159-AF18-4FE9-BC09-934973C22C93}"/>
    <cellStyle name="style1525969574967" xfId="37307" xr:uid="{C2FF2B70-7429-45DE-A3BD-6205B5C2A7B8}"/>
    <cellStyle name="style1525969575073" xfId="37313" xr:uid="{3E65B59F-B67F-413A-B30A-A606F9918346}"/>
    <cellStyle name="style1525969575167" xfId="37308" xr:uid="{EF0A7425-AD38-4B9F-8442-10C6B0A32BC1}"/>
    <cellStyle name="style1525969575261" xfId="37314" xr:uid="{67B3DECF-CBA9-43E6-B550-404BA2568672}"/>
    <cellStyle name="style1525969575363" xfId="37319" xr:uid="{9762BFDC-6780-40ED-BE1E-E63A9FA15101}"/>
    <cellStyle name="style1525969575457" xfId="37320" xr:uid="{284B31B1-55B3-4AB1-A158-33B3D3C06696}"/>
    <cellStyle name="style1525969575553" xfId="37309" xr:uid="{1C992162-D70B-4A07-B9BF-93397188BA05}"/>
    <cellStyle name="style1525969575647" xfId="37310" xr:uid="{022C304D-5610-4A89-90A2-0AB5C95226E5}"/>
    <cellStyle name="style1525969575741" xfId="37311" xr:uid="{89B2A3C0-8AB9-4D36-AA83-E2E9FF33A8E6}"/>
    <cellStyle name="style1525969575837" xfId="37312" xr:uid="{AA6226AA-5681-4B7B-872B-03DDB8977BF7}"/>
    <cellStyle name="style1525969575933" xfId="37315" xr:uid="{C0A80952-FD66-455A-8A18-BAEE7848FBE1}"/>
    <cellStyle name="style1525969576029" xfId="37316" xr:uid="{A51C9850-94F7-4BCE-A35D-38FD9FEBE69B}"/>
    <cellStyle name="style1525969576126" xfId="37317" xr:uid="{C0A6C248-9F11-4510-915A-2D306A264B03}"/>
    <cellStyle name="style1525969576222" xfId="37318" xr:uid="{E2219F35-0A1E-4C0F-8A42-8DFA30E4F19F}"/>
    <cellStyle name="style1525969621720" xfId="37321" xr:uid="{37E5E3D8-61C1-4EDC-9874-5EEBB010A39A}"/>
    <cellStyle name="style1525969621824" xfId="37322" xr:uid="{E70C7739-C85D-4642-ACFE-2C894F4E077C}"/>
    <cellStyle name="style1525969621920" xfId="37327" xr:uid="{1966D8FD-9581-4147-B308-6FAB113C4612}"/>
    <cellStyle name="style1525969622023" xfId="37328" xr:uid="{A3984517-DF26-4F14-A70C-FBBAD9EDB135}"/>
    <cellStyle name="style1525969622219" xfId="37324" xr:uid="{C027E355-53AA-46D8-B4B0-705222D862A6}"/>
    <cellStyle name="style1525969622319" xfId="37325" xr:uid="{B3A85250-18D7-4AED-B168-1D13B61914EF}"/>
    <cellStyle name="style1525969622415" xfId="37323" xr:uid="{15982858-ACBE-411E-91C1-EB34E4DF8F2E}"/>
    <cellStyle name="style1525969622513" xfId="37326" xr:uid="{068AF4E4-17A5-453A-8534-A291C919F23B}"/>
    <cellStyle name="style1525969622611" xfId="37329" xr:uid="{E49400D2-8609-49F8-B088-2F7FFC9DCA81}"/>
    <cellStyle name="style1525969622708" xfId="37330" xr:uid="{16BA09A2-1D8C-4583-A470-0C070CA7D5CD}"/>
    <cellStyle name="style1525969622803" xfId="37331" xr:uid="{20136BDD-81D6-4E71-93DC-CDFBB28E1700}"/>
    <cellStyle name="style1525969622902" xfId="37332" xr:uid="{F2FC16A6-C953-4CB8-8814-56658E93EF56}"/>
    <cellStyle name="style1525969623001" xfId="37333" xr:uid="{5A823F0A-EA69-4CCB-B275-2C843A741331}"/>
    <cellStyle name="style1525969623106" xfId="37339" xr:uid="{7AC1236D-122F-44FE-9D9B-91A7586452CB}"/>
    <cellStyle name="style1525969623203" xfId="37334" xr:uid="{8748F6CD-B77F-47CB-9215-4F0B039553D3}"/>
    <cellStyle name="style1525969623307" xfId="37340" xr:uid="{BBD98A12-A6C9-4C12-A673-E44A58EACD50}"/>
    <cellStyle name="style1525969623413" xfId="37345" xr:uid="{4D00CB1A-B356-4EB7-8CCC-F63468ABBAD9}"/>
    <cellStyle name="style1525969623507" xfId="37346" xr:uid="{A552098A-BAC2-40F3-9EFC-915C95467403}"/>
    <cellStyle name="style1525969623602" xfId="37335" xr:uid="{604A4BDA-1C9B-439F-9F26-174984A2D878}"/>
    <cellStyle name="style1525969623697" xfId="37336" xr:uid="{B0263A52-82D4-46F1-BDDE-35F8F5DFF4C4}"/>
    <cellStyle name="style1525969623793" xfId="37337" xr:uid="{A2EE0E79-31BF-47B0-A8EA-649D33F3C1F7}"/>
    <cellStyle name="style1525969623890" xfId="37338" xr:uid="{664C2690-7EB5-44BA-B1BF-EB169C0410F4}"/>
    <cellStyle name="style1525969623991" xfId="37341" xr:uid="{B1A17F0D-3DAE-42A3-B3FD-633A69EEC7FF}"/>
    <cellStyle name="style1525969624098" xfId="37342" xr:uid="{97D09BC5-9736-400F-A3F4-AACCCF42E61C}"/>
    <cellStyle name="style1525969624193" xfId="37343" xr:uid="{5D1204C1-B8D8-4B28-9ACB-F74EA9E537DD}"/>
    <cellStyle name="style1525969624290" xfId="37344" xr:uid="{19F58162-FBE6-44A9-B80F-3994106B346A}"/>
    <cellStyle name="style1525969624461" xfId="37347" xr:uid="{0041A43E-51C0-4652-B26C-9640E850ADC4}"/>
    <cellStyle name="style1525969624556" xfId="37348" xr:uid="{F0B20ABA-DAC9-4EAD-83DF-1FF1C202A38D}"/>
    <cellStyle name="style1525969624653" xfId="37349" xr:uid="{8B17EA46-06D5-415C-A095-B6661D5A0D8F}"/>
    <cellStyle name="style1525969624750" xfId="37350" xr:uid="{CCC7D059-4301-4173-A2E8-082E784C8E57}"/>
    <cellStyle name="style1525969668923" xfId="37351" xr:uid="{BEBB2215-99F9-4B96-A860-DB651E8D192D}"/>
    <cellStyle name="style1525969669030" xfId="37352" xr:uid="{6293A87F-F0DA-4AE8-B8A5-747B7D8A6A02}"/>
    <cellStyle name="style1525969669124" xfId="37357" xr:uid="{749D40E6-BA42-4403-B80A-4F75603E7018}"/>
    <cellStyle name="style1525969669219" xfId="37358" xr:uid="{56123157-592B-4DDA-BB37-DD8119226CD4}"/>
    <cellStyle name="style1525969669413" xfId="37354" xr:uid="{EF588259-40DD-4900-B714-7BC76A38DF18}"/>
    <cellStyle name="style1525969669508" xfId="37355" xr:uid="{C5D23B8B-032B-46A0-B065-3B47D736A93C}"/>
    <cellStyle name="style1525969669604" xfId="37353" xr:uid="{23F648D6-C2CC-42D3-8ECC-19C7A30F52D9}"/>
    <cellStyle name="style1525969669702" xfId="37356" xr:uid="{07718076-9DD9-4429-8975-F29C50467711}"/>
    <cellStyle name="style1525969669799" xfId="37359" xr:uid="{A242590A-91B6-44E0-9A00-16F86C269DD8}"/>
    <cellStyle name="style1525969669895" xfId="37360" xr:uid="{717A6FF4-DC5A-427F-936D-CFE4AD128F26}"/>
    <cellStyle name="style1525969669996" xfId="37361" xr:uid="{1CEEF091-D4D0-4769-B7D1-8CD6CA91F25B}"/>
    <cellStyle name="style1525969670096" xfId="37362" xr:uid="{D9739329-4DBD-4DC8-8E3F-1FBBD84894E4}"/>
    <cellStyle name="style1525969670193" xfId="37363" xr:uid="{06E4585D-63FE-4D2C-8AC3-BDE0CE2A2B9F}"/>
    <cellStyle name="style1525969670300" xfId="37369" xr:uid="{104185A4-538A-46EF-966D-2F7F95C12D14}"/>
    <cellStyle name="style1525969670402" xfId="37364" xr:uid="{5A6231EF-82BD-4B2C-927F-738452816F28}"/>
    <cellStyle name="style1525969670498" xfId="37370" xr:uid="{610AC639-1069-4E56-9717-4A044D425C7E}"/>
    <cellStyle name="style1525969670596" xfId="37375" xr:uid="{DEECA655-B0AE-462D-8B56-1BD0000C3084}"/>
    <cellStyle name="style1525969670693" xfId="37376" xr:uid="{869F2245-91D9-4270-B4B5-6BFC47D79AAB}"/>
    <cellStyle name="style1525969670791" xfId="37365" xr:uid="{929F7CD7-DF1E-43CC-A0AE-E6189BAF02F1}"/>
    <cellStyle name="style1525969670887" xfId="37366" xr:uid="{BCD0F794-70C2-4A76-8D15-F9907CE93F44}"/>
    <cellStyle name="style1525969670986" xfId="37367" xr:uid="{82CE754B-9525-4EEA-8B51-495AADD09B2F}"/>
    <cellStyle name="style1525969671085" xfId="37368" xr:uid="{4236E783-6FEC-40DA-9F29-C86DD02220FC}"/>
    <cellStyle name="style1525969671183" xfId="37371" xr:uid="{20475457-6013-49FE-963E-A2BAAA1B3CD3}"/>
    <cellStyle name="style1525969671278" xfId="37372" xr:uid="{D1934221-FA5E-4FDD-9850-5A4D46755835}"/>
    <cellStyle name="style1525969671378" xfId="37373" xr:uid="{6D9E3623-9D1D-4C89-BFB2-E1248C356983}"/>
    <cellStyle name="style1525969671474" xfId="37374" xr:uid="{D7ED2240-B854-469B-B072-040C71F67D2F}"/>
    <cellStyle name="style1525969671584" xfId="37377" xr:uid="{568CC394-F7AB-4CBE-BB7C-029C1BFC73C6}"/>
    <cellStyle name="style1525969671679" xfId="37378" xr:uid="{99D06B55-2B5C-4F75-872C-DAEE406E8DB1}"/>
    <cellStyle name="style1525969671778" xfId="37379" xr:uid="{86281BCB-EFB3-485B-A56D-FD7C08833403}"/>
    <cellStyle name="style1525969671876" xfId="37380" xr:uid="{6048B016-0064-434D-9B28-0F249D05E538}"/>
    <cellStyle name="style1525969715835" xfId="37381" xr:uid="{F141FC9A-166D-4EC9-BED9-15559974FD67}"/>
    <cellStyle name="style1525969715938" xfId="37382" xr:uid="{64383F7D-AAE0-403A-BB9E-09595A0FEDC0}"/>
    <cellStyle name="style1525969716033" xfId="37387" xr:uid="{23EB3065-DD81-4F73-8E93-158B78246501}"/>
    <cellStyle name="style1525969716127" xfId="37388" xr:uid="{BEBF1C16-2378-44AB-9A6E-56C4185BE6B4}"/>
    <cellStyle name="style1525969716320" xfId="37384" xr:uid="{845B6D95-9653-4305-8486-483A76D68332}"/>
    <cellStyle name="style1525969716414" xfId="37385" xr:uid="{FF35AB9B-5766-454D-B37E-34AC7651C546}"/>
    <cellStyle name="style1525969716508" xfId="37383" xr:uid="{12F9E841-B18D-44DB-BC01-2794F863ED09}"/>
    <cellStyle name="style1525969716603" xfId="37386" xr:uid="{C1AB79FE-C3F5-4363-8162-C7D654803374}"/>
    <cellStyle name="style1525969716698" xfId="37389" xr:uid="{276CAA14-DF57-481D-BF9F-D00DD63495B3}"/>
    <cellStyle name="style1525969716793" xfId="37390" xr:uid="{01CE49B0-7F3D-4EFC-B161-28B5FAC05E11}"/>
    <cellStyle name="style1525969716888" xfId="37391" xr:uid="{451F51F4-C510-419E-A457-134C12A92B9E}"/>
    <cellStyle name="style1525969716987" xfId="37392" xr:uid="{5C57ADBF-0807-43E6-8D19-A41E3B253C59}"/>
    <cellStyle name="style1525969717082" xfId="37393" xr:uid="{02FF7FAE-65B7-494D-989C-4405AB75F046}"/>
    <cellStyle name="style1525969717186" xfId="37399" xr:uid="{6303AA91-A45B-4AEA-A779-5DC55ABCEEF5}"/>
    <cellStyle name="style1525969717280" xfId="37394" xr:uid="{6A476440-5AE7-4B8F-900D-06B859DD7D32}"/>
    <cellStyle name="style1525969717374" xfId="37400" xr:uid="{B059674B-FDB9-4D97-81F9-77BB1E2919B3}"/>
    <cellStyle name="style1525969717476" xfId="37405" xr:uid="{3675B440-A9F0-4F72-AC34-D8A88CCCE5E6}"/>
    <cellStyle name="style1525969717572" xfId="37419" xr:uid="{9C3B78B4-66A9-45F0-8F7D-9AB104F4E492}"/>
    <cellStyle name="style1525969717666" xfId="37406" xr:uid="{DB36FDD1-A867-41AD-BF81-B6A71FBC1026}"/>
    <cellStyle name="style1525969717745" xfId="37395" xr:uid="{C86B7007-B148-40F3-9C9B-98CAE7A47147}"/>
    <cellStyle name="style1525969717839" xfId="37396" xr:uid="{0EEF8757-24C1-4A37-85CD-1C4818D3A4DC}"/>
    <cellStyle name="style1525969717934" xfId="37397" xr:uid="{AF815C15-BE7A-4974-8A85-7D287E111FB9}"/>
    <cellStyle name="style1525969718031" xfId="37398" xr:uid="{CA96BD1C-04A2-4FF8-9C3A-9979FF28E43C}"/>
    <cellStyle name="style1525969718128" xfId="37401" xr:uid="{13FD37A1-9BC6-432F-BCFC-F8FD7CB55D5E}"/>
    <cellStyle name="style1525969718223" xfId="37402" xr:uid="{EAEA791A-12F6-43FE-9439-EDD95CE1B6CA}"/>
    <cellStyle name="style1525969718319" xfId="37403" xr:uid="{CAB8FA81-87F1-456D-8C86-027D03375AAC}"/>
    <cellStyle name="style1525969718416" xfId="37404" xr:uid="{47978AE9-EEEA-429D-B266-A044110C1A61}"/>
    <cellStyle name="style1525969718571" xfId="37407" xr:uid="{AEBDDFF1-279A-4397-BE79-0C1553F82CE5}"/>
    <cellStyle name="style1525969718672" xfId="37408" xr:uid="{108D03A7-0B93-4513-A869-05AE13B8A5D8}"/>
    <cellStyle name="style1525969718767" xfId="37409" xr:uid="{156CF80D-A38A-4AAB-ADFF-AE213BE70968}"/>
    <cellStyle name="style1525969718863" xfId="37410" xr:uid="{B7554F9F-69A6-47BF-B412-79992708540C}"/>
    <cellStyle name="style1525969718974" xfId="37411" xr:uid="{646B8703-E597-4E85-895B-CBD8A0CAB518}"/>
    <cellStyle name="style1525969719057" xfId="37412" xr:uid="{2422ED76-3123-48E3-8F25-92D78E36A3DF}"/>
    <cellStyle name="style1525969719136" xfId="37413" xr:uid="{84690CA2-E4FC-4D24-A6ED-AF9794EFC3A9}"/>
    <cellStyle name="style1525969719219" xfId="37414" xr:uid="{818A66F9-A9DE-4758-868B-A2AD9A7B1607}"/>
    <cellStyle name="style1525969719299" xfId="37415" xr:uid="{BE9D8B41-51A8-46F1-A987-1196889FE8BA}"/>
    <cellStyle name="style1525969719380" xfId="37416" xr:uid="{56DA57FF-76E4-4FB3-A9BC-D7999CB39670}"/>
    <cellStyle name="style1525969719465" xfId="37417" xr:uid="{FC78D328-296E-46F5-9017-1D1A0C96C3A5}"/>
    <cellStyle name="style1525969719546" xfId="37418" xr:uid="{86CFD962-EF37-484A-9D78-C351F269076C}"/>
    <cellStyle name="style1525969719678" xfId="37420" xr:uid="{13D50092-1EEF-46B9-8289-AF6F348BC6C4}"/>
    <cellStyle name="style1525969719758" xfId="37421" xr:uid="{62FFBE35-C7F8-4490-B30E-232A8F561881}"/>
    <cellStyle name="style1525969719840" xfId="37422" xr:uid="{953792AA-7860-4B61-8310-66CA6595DA6A}"/>
    <cellStyle name="style1525969719924" xfId="37423" xr:uid="{FE05190F-4F90-4EC3-819B-9C6BE5B3E5BA}"/>
    <cellStyle name="style1525969763642" xfId="37424" xr:uid="{30FD7FA1-6076-4B0A-A29A-1BDAD6A03876}"/>
    <cellStyle name="style1525969763745" xfId="37425" xr:uid="{C3E2EAAE-0F91-48A9-B30E-FA4D9915560B}"/>
    <cellStyle name="style1525969763843" xfId="37430" xr:uid="{10725590-7F0C-4C18-A73D-3E5B32A3A065}"/>
    <cellStyle name="style1525969763938" xfId="37431" xr:uid="{9CF047BA-60B5-4C44-B756-D29A7464F76B}"/>
    <cellStyle name="style1525969764135" xfId="37427" xr:uid="{735A212B-C4D3-4EB0-80A7-344B82A2E98D}"/>
    <cellStyle name="style1525969764230" xfId="37428" xr:uid="{AD9F8B0E-05ED-4F79-B249-337D0691BE87}"/>
    <cellStyle name="style1525969764326" xfId="37426" xr:uid="{B5E4D886-C89D-4DA5-8C68-745C8D192680}"/>
    <cellStyle name="style1525969764424" xfId="37429" xr:uid="{1BB02A45-23B2-4AC8-AC5E-9189ECCBB984}"/>
    <cellStyle name="style1525969764521" xfId="37432" xr:uid="{89625637-5577-4E25-BC49-24AE0A144476}"/>
    <cellStyle name="style1525969764618" xfId="37433" xr:uid="{A32E2AD9-333D-4CDF-A4E5-C2FA25237DE3}"/>
    <cellStyle name="style1525969764715" xfId="37434" xr:uid="{79A7886C-6588-41D3-98D6-D6A8ACC1290F}"/>
    <cellStyle name="style1525969764813" xfId="37435" xr:uid="{132A98CE-8657-4E3F-B7FE-8999A65D4201}"/>
    <cellStyle name="style1525969764910" xfId="37436" xr:uid="{F8AE4D1E-EE18-4586-A913-4C5EC91F9B93}"/>
    <cellStyle name="style1525969765021" xfId="37442" xr:uid="{9223BF0A-CA8F-486D-B902-15CAEC562235}"/>
    <cellStyle name="style1525969765118" xfId="37437" xr:uid="{95C5B59F-3312-42CE-AD67-E668EAB10744}"/>
    <cellStyle name="style1525969765213" xfId="37443" xr:uid="{04009EFD-A587-4D85-A130-62A72708D8D0}"/>
    <cellStyle name="style1525969765308" xfId="37448" xr:uid="{58C44A22-29AC-4D75-847A-8615572BDEB5}"/>
    <cellStyle name="style1525969765406" xfId="37449" xr:uid="{4DC2AF3A-B099-4CD9-81F2-9BC639BF741E}"/>
    <cellStyle name="style1525969765504" xfId="37438" xr:uid="{650953F7-F053-4ABA-B465-9F78AD1CAB9D}"/>
    <cellStyle name="style1525969765605" xfId="37439" xr:uid="{14DD0151-A8DB-4D11-84D5-3CD3D1F3D4F7}"/>
    <cellStyle name="style1525969765699" xfId="37440" xr:uid="{FFEB7C96-0494-4BA3-8986-7D2764CF43B6}"/>
    <cellStyle name="style1525969765795" xfId="37441" xr:uid="{7E1D6404-5767-4ED8-BAF8-FD532567F876}"/>
    <cellStyle name="style1525969765892" xfId="37444" xr:uid="{BCD1BAC3-B60D-4785-A969-752182DC5AC1}"/>
    <cellStyle name="style1525969765988" xfId="37445" xr:uid="{365A106C-F992-4C5F-83E2-88925D113533}"/>
    <cellStyle name="style1525969766085" xfId="37446" xr:uid="{70BCD5FA-36F8-4492-A90B-3EBD39B9E7DC}"/>
    <cellStyle name="style1525969766182" xfId="37447" xr:uid="{22EB6E8A-C6C9-40E8-8202-C8EA4C03970A}"/>
    <cellStyle name="style1525969766294" xfId="37450" xr:uid="{897BC0A1-74EE-43BF-BD74-D3AA18D91684}"/>
    <cellStyle name="style1525969766388" xfId="37451" xr:uid="{8F89385B-B499-4FCF-801C-5A5D23FEB045}"/>
    <cellStyle name="style1525969766482" xfId="37452" xr:uid="{25C2BEF5-9E5C-4EBE-8745-27BE41D7074E}"/>
    <cellStyle name="style1525969766581" xfId="37453" xr:uid="{8ADB6CF9-9554-4F6E-B182-2648085A7B25}"/>
    <cellStyle name="style1525969766688" xfId="37454" xr:uid="{199D7D2C-28D4-4A95-B636-EE1FF9AC2BA1}"/>
    <cellStyle name="style1525969766768" xfId="37455" xr:uid="{7DD0896E-4AC2-4063-90F1-20397FDD86AD}"/>
    <cellStyle name="style1525969766849" xfId="37456" xr:uid="{BC635657-D974-48C1-AFF4-BB77A959BCCA}"/>
    <cellStyle name="style1525969766932" xfId="37457" xr:uid="{62E10B82-9898-461C-AA51-69DC93C11046}"/>
    <cellStyle name="style1525969767020" xfId="37458" xr:uid="{47EA5AF1-ACE1-4566-802D-B641A8D730E7}"/>
    <cellStyle name="style1525969767102" xfId="37459" xr:uid="{88E4E01B-3BFE-4293-8333-487608D02260}"/>
    <cellStyle name="style1525969767182" xfId="37460" xr:uid="{94D3FE30-4F53-410A-B788-3CC5FD3A911F}"/>
    <cellStyle name="style1525969767267" xfId="37461" xr:uid="{F410A793-5AE1-4693-A2FA-FF1E520EA6CE}"/>
    <cellStyle name="style1525969767363" xfId="37462" xr:uid="{EFB590BE-E9A1-4AB0-9459-99634FFDD35D}"/>
    <cellStyle name="style1525969767442" xfId="37463" xr:uid="{C11F9C37-7877-4B1E-AC16-76CF47E48593}"/>
    <cellStyle name="style1525969767522" xfId="37464" xr:uid="{8296D18D-C0BB-4F47-BF91-AF52CC0637E7}"/>
    <cellStyle name="style1525969767604" xfId="37465" xr:uid="{E0E5BA06-7659-4BD8-A8B7-F278409EEEF9}"/>
    <cellStyle name="style1525969811246" xfId="37467" xr:uid="{A69EB2EC-D635-4C00-9333-297DDC204021}"/>
    <cellStyle name="style1525969811362" xfId="37468" xr:uid="{58CDF649-5EA0-407A-B247-28D5F54F8310}"/>
    <cellStyle name="style1525969811460" xfId="37466" xr:uid="{4A1F4956-F402-4D96-B2C7-18C7ADA9C07C}"/>
    <cellStyle name="style1525969811572" xfId="37469" xr:uid="{D8A4AA27-29C0-41BF-9D97-2F8817310685}"/>
    <cellStyle name="style1525969811682" xfId="37470" xr:uid="{76FB5F82-EB7D-4453-9ABC-52D0DA71B66B}"/>
    <cellStyle name="style1525969811792" xfId="37471" xr:uid="{9497E23F-75CE-4094-8E63-6FD1A3D65960}"/>
    <cellStyle name="style1525969811905" xfId="37472" xr:uid="{2ED1F3E9-51C9-47D7-8DA8-1C00526EC572}"/>
    <cellStyle name="style1525969812012" xfId="37473" xr:uid="{13F1E72C-F855-4AC3-9C57-54FB08DB3880}"/>
    <cellStyle name="style1525969812108" xfId="37475" xr:uid="{FD0E99E8-BB30-4B86-969F-2B4C2198840B}"/>
    <cellStyle name="style1525969812208" xfId="37476" xr:uid="{55366E38-BB16-4F1C-BA27-B9DA02F0ADF7}"/>
    <cellStyle name="style1525969812303" xfId="37478" xr:uid="{76AA77CD-728B-484A-BD0F-BAEE54E5D51A}"/>
    <cellStyle name="style1525969812421" xfId="37479" xr:uid="{1D54E88A-FABB-4624-BF20-6945C3FDE0AC}"/>
    <cellStyle name="style1525969812515" xfId="37474" xr:uid="{40B49AE8-81AE-49D5-858E-7ADA0AC55D07}"/>
    <cellStyle name="style1525969812624" xfId="37477" xr:uid="{ADEB66AB-4E60-41EF-81C3-BFB73218FDB2}"/>
    <cellStyle name="style1525969812733" xfId="37480" xr:uid="{50151E84-0008-415C-AF3E-DB1D1991BB91}"/>
    <cellStyle name="style1525969812954" xfId="37482" xr:uid="{74289D2F-4375-48C7-BFD0-60498D0FB8C6}"/>
    <cellStyle name="style1525969813065" xfId="37483" xr:uid="{4632D84B-4210-4F83-9FD0-5056391A36A0}"/>
    <cellStyle name="style1525969813175" xfId="37481" xr:uid="{E35EB231-D5BF-49C0-B67A-84714477B19E}"/>
    <cellStyle name="style1525969824440" xfId="36970" xr:uid="{B4D583F1-B3FA-40AA-BDEA-07E98BEE06A9}"/>
    <cellStyle name="style1525969824544" xfId="36971" xr:uid="{2C531CF0-8AFF-4ACD-A47A-BF8841C3182B}"/>
    <cellStyle name="style1525969824639" xfId="36976" xr:uid="{21680EDF-314C-4EB5-A9C0-C1483711AF03}"/>
    <cellStyle name="style1525969824732" xfId="36977" xr:uid="{08526D17-64B4-47F8-8C52-C4C422653516}"/>
    <cellStyle name="style1525969824924" xfId="36973" xr:uid="{BC875770-8E58-417E-B9FC-B26702EBA421}"/>
    <cellStyle name="style1525969825020" xfId="36974" xr:uid="{175B143F-1B42-4FFE-B49A-C864F4389BDB}"/>
    <cellStyle name="style1525969825116" xfId="36972" xr:uid="{9618EA96-23A4-443F-A1A7-FA2A3FB99740}"/>
    <cellStyle name="style1525969825225" xfId="36975" xr:uid="{C62EEE0F-842C-4908-A745-B0045528D05D}"/>
    <cellStyle name="style1525969825319" xfId="36978" xr:uid="{C5270F62-B615-4977-8AE6-2793B40971BA}"/>
    <cellStyle name="style1525969825422" xfId="36979" xr:uid="{B18C536B-A495-4B5E-A744-D35E403D15CF}"/>
    <cellStyle name="style1525969825517" xfId="36980" xr:uid="{6CEEA601-AB7D-4F51-916B-1B6894C16515}"/>
    <cellStyle name="style1525969825614" xfId="36981" xr:uid="{A302EFF5-8ACF-4312-A37E-D06731CBD0A8}"/>
    <cellStyle name="style1525969825708" xfId="36982" xr:uid="{B80E1F30-E44D-4000-8808-29C38CF1E230}"/>
    <cellStyle name="style1525969825810" xfId="36988" xr:uid="{402EE3C4-D204-45E9-B5BB-3398B077A28D}"/>
    <cellStyle name="style1525969825906" xfId="36983" xr:uid="{7B33FCE7-3C69-4384-8F19-EE2D0C616A0E}"/>
    <cellStyle name="style1525969826003" xfId="36989" xr:uid="{057EC929-3D02-4550-87A0-DB39DD811C7E}"/>
    <cellStyle name="style1525969826098" xfId="36994" xr:uid="{3FF8EBE4-F13F-4F98-9C07-F2D9EE40B70A}"/>
    <cellStyle name="style1525969826203" xfId="36995" xr:uid="{93B2ECAE-EFD2-4420-B9C4-86B5AB4CC58F}"/>
    <cellStyle name="style1525969826299" xfId="36984" xr:uid="{E03C6AAE-883B-4520-A049-85A13FC8783A}"/>
    <cellStyle name="style1525969826393" xfId="36985" xr:uid="{E321DF87-368A-4CC1-B222-010BC56A8832}"/>
    <cellStyle name="style1525969826488" xfId="36986" xr:uid="{EE0F6BB1-C451-4BA0-9663-8FC7AB83B7FC}"/>
    <cellStyle name="style1525969826584" xfId="36987" xr:uid="{7D7EB6B1-4651-4604-8F89-612A50BBA82E}"/>
    <cellStyle name="style1525969826680" xfId="36990" xr:uid="{CE530B12-E35F-4724-BD7E-5BEC9C3E78DB}"/>
    <cellStyle name="style1525969826774" xfId="36991" xr:uid="{4A92E366-1CAB-45D1-982C-17D30A52B707}"/>
    <cellStyle name="style1525969826869" xfId="36992" xr:uid="{565DB9F5-2212-4362-ABC0-77FB5D57CB2A}"/>
    <cellStyle name="style1525969826965" xfId="36993" xr:uid="{3F5C4415-7733-4E6D-A497-C027898E8AC2}"/>
    <cellStyle name="style1525969827075" xfId="36996" xr:uid="{2705C05C-D6D2-480D-B2BD-232F45D9E8A5}"/>
    <cellStyle name="style1525969827169" xfId="36997" xr:uid="{4115D8CC-3ABD-4188-BCDC-1E09D4D22294}"/>
    <cellStyle name="style1525969827274" xfId="36998" xr:uid="{19B74C4D-35BF-4702-9ABF-D59D6FA668B5}"/>
    <cellStyle name="style1525969827374" xfId="36999" xr:uid="{78031A41-1F0D-4F66-B56B-AA6ED835CAEA}"/>
    <cellStyle name="style1525969871263" xfId="37000" xr:uid="{DFCF1F48-4899-4DCD-A567-C52311E7A1C1}"/>
    <cellStyle name="style1525969871368" xfId="37001" xr:uid="{87BF7594-2C9A-4E0A-B6D6-3C6872E25785}"/>
    <cellStyle name="style1525969871462" xfId="37006" xr:uid="{C91D1385-0687-458C-AC95-5A0910CDC168}"/>
    <cellStyle name="style1525969871556" xfId="37007" xr:uid="{705CA9E7-A24A-4E43-A438-4C85FCA85FD1}"/>
    <cellStyle name="style1525969871752" xfId="37003" xr:uid="{361D3DD2-F9FC-4137-AABF-AB7F77DBD5D3}"/>
    <cellStyle name="style1525969871848" xfId="37004" xr:uid="{E18B3B7E-DFCA-4710-87FB-AC25F0585400}"/>
    <cellStyle name="style1525969871944" xfId="37002" xr:uid="{9CE7CC80-909D-475F-8493-15D9B7A8994B}"/>
    <cellStyle name="style1525969872042" xfId="37005" xr:uid="{240C7993-63EB-4E40-8470-423496DFAB28}"/>
    <cellStyle name="style1525969872137" xfId="37008" xr:uid="{972F1122-E0EF-4A14-959A-259EFC4DC9B2}"/>
    <cellStyle name="style1525969872231" xfId="37009" xr:uid="{E5EDE823-B973-47BA-ABBE-04261C5B2EBE}"/>
    <cellStyle name="style1525969872327" xfId="37010" xr:uid="{A3F9A0BE-01AF-473F-86D9-E9A7A3E5745A}"/>
    <cellStyle name="style1525969872425" xfId="37011" xr:uid="{B6DC5DAA-D44C-412B-9B4B-B3350EE8DDFB}"/>
    <cellStyle name="style1525969872523" xfId="37012" xr:uid="{57F13217-05C7-4C66-9F15-F6E7CDD2C2B3}"/>
    <cellStyle name="style1525969872626" xfId="37018" xr:uid="{CE5C3C85-4AC8-4606-999C-ABB609A689FB}"/>
    <cellStyle name="style1525969872719" xfId="37013" xr:uid="{91EDA36E-31BA-4FE4-A45E-0914C2AD7E7D}"/>
    <cellStyle name="style1525969872814" xfId="37019" xr:uid="{0EE205CE-0D3A-4D28-8E83-E99E14D2CF3B}"/>
    <cellStyle name="style1525969872915" xfId="37024" xr:uid="{807495AD-808B-422A-92AC-1D9AB7F73E34}"/>
    <cellStyle name="style1525969873014" xfId="37025" xr:uid="{892649CB-5965-4E99-8F37-923A9A3A4F43}"/>
    <cellStyle name="style1525969873110" xfId="37014" xr:uid="{6B1E8B36-6B7C-4E6D-90A5-933A0511ACC4}"/>
    <cellStyle name="style1525969873204" xfId="37015" xr:uid="{4D878E52-FA9B-47E1-9961-0BF4E9BA14A5}"/>
    <cellStyle name="style1525969873301" xfId="37016" xr:uid="{5AB42892-57FE-4751-96A6-24CDB9F3CA5D}"/>
    <cellStyle name="style1525969873401" xfId="37017" xr:uid="{DD8A89F4-0A2C-4247-AE62-39E15CE275BD}"/>
    <cellStyle name="style1525969873496" xfId="37020" xr:uid="{898126F7-41E5-4D38-8B3D-A8CC91BD8366}"/>
    <cellStyle name="style1525969873591" xfId="37021" xr:uid="{64D8A0A2-F33F-47F9-999C-2A76D2F98D37}"/>
    <cellStyle name="style1525969873689" xfId="37022" xr:uid="{9EFCA2B4-7EF4-4229-AA0B-AFA2BDB30642}"/>
    <cellStyle name="style1525969873786" xfId="37023" xr:uid="{854FB8A6-7E83-4B67-AE4E-18C3343CCDEA}"/>
    <cellStyle name="style1525969916563" xfId="37026" xr:uid="{94098B90-C1D5-4558-9FB2-B0F7FCD5328F}"/>
    <cellStyle name="style1525969916670" xfId="37027" xr:uid="{A82D2A02-123F-4AF2-8BE3-C6870FFB177E}"/>
    <cellStyle name="style1525969916766" xfId="37032" xr:uid="{9F2D2271-C4E6-40FA-9E5B-5D0665558133}"/>
    <cellStyle name="style1525969916861" xfId="37033" xr:uid="{763CD837-A466-4B37-B7B5-CC6CC6E88F65}"/>
    <cellStyle name="style1525969917055" xfId="37029" xr:uid="{F7E4C9A4-AAC6-4321-97F1-1138B52AA26A}"/>
    <cellStyle name="style1525969917149" xfId="37030" xr:uid="{54034075-91A1-4BEA-A1CF-8680FAACF4FB}"/>
    <cellStyle name="style1525969917245" xfId="37028" xr:uid="{8D7E3A03-5B91-42D5-846D-D58B0D1F166C}"/>
    <cellStyle name="style1525969917343" xfId="37031" xr:uid="{64BBF932-C41B-44CB-BC02-BDC958D77CEA}"/>
    <cellStyle name="style1525969917439" xfId="37034" xr:uid="{D9FF4150-2F4E-4224-A070-CCB1857A325F}"/>
    <cellStyle name="style1525969917535" xfId="37035" xr:uid="{082D58CA-0E85-4E66-8E84-AB092B8DBA5F}"/>
    <cellStyle name="style1525969917631" xfId="37036" xr:uid="{2EBB95BC-013B-4AE2-B386-F48883736985}"/>
    <cellStyle name="style1525969917729" xfId="37037" xr:uid="{11801230-2508-4712-8AC1-A0C3B981C2B9}"/>
    <cellStyle name="style1525969917825" xfId="37038" xr:uid="{19A3E188-D91A-476A-9BB1-C95DA54F26D7}"/>
    <cellStyle name="style1525969917932" xfId="37044" xr:uid="{1EAF7D46-DF14-4860-B4BD-4FD3E81F82DD}"/>
    <cellStyle name="style1525969918029" xfId="37039" xr:uid="{0F7ED7C7-717D-4BA5-BFFC-B3D42988D93F}"/>
    <cellStyle name="style1525969918123" xfId="37045" xr:uid="{44BF12E4-C692-4E2B-84D9-6D42308C0F75}"/>
    <cellStyle name="style1525969918225" xfId="37050" xr:uid="{658C868C-D5A5-468C-BA8B-39C99B55E281}"/>
    <cellStyle name="style1525969918321" xfId="37051" xr:uid="{A8216D2E-8109-45E3-A99D-24E06BA58CBE}"/>
    <cellStyle name="style1525969918420" xfId="37040" xr:uid="{820628D6-619C-4F40-B51B-FA63EF7B0E51}"/>
    <cellStyle name="style1525969918513" xfId="37041" xr:uid="{6BB1E08E-B916-4B85-A6C3-AA0A499FBD0E}"/>
    <cellStyle name="style1525969918607" xfId="37042" xr:uid="{9293588E-7102-4304-BC56-39B71599A682}"/>
    <cellStyle name="style1525969918703" xfId="37043" xr:uid="{9AB9F6D3-0700-475B-B953-B80CB4B35A61}"/>
    <cellStyle name="style1525969918799" xfId="37046" xr:uid="{F44C6FAC-9838-41EE-9358-F3A0B751401B}"/>
    <cellStyle name="style1525969918895" xfId="37047" xr:uid="{CEA7E09E-DBE8-4672-B326-FCDE6E70EEA0}"/>
    <cellStyle name="style1525969918993" xfId="37048" xr:uid="{B67961D9-92CB-4972-B5F6-F36DE070EBC4}"/>
    <cellStyle name="style1525969919090" xfId="37049" xr:uid="{D9FB75BA-468E-49F6-8470-F8796C6072BE}"/>
    <cellStyle name="style1525969919248" xfId="37052" xr:uid="{298EC1ED-A849-458E-AAD5-184CA55962FF}"/>
    <cellStyle name="style1525969919342" xfId="37053" xr:uid="{B0C989DA-D66A-4FB0-BA3C-4D7DF57C614A}"/>
    <cellStyle name="style1525969919439" xfId="37054" xr:uid="{B5A0DFF8-DC6C-45CF-AB7D-BCE6C1FFCD18}"/>
    <cellStyle name="style1525969919535" xfId="37055" xr:uid="{D7B66919-9F5A-475F-AF5A-DEAC617AE9A4}"/>
    <cellStyle name="style1525969962516" xfId="37056" xr:uid="{7075AC33-6D9D-49C0-84F6-8A56AEB7CA8B}"/>
    <cellStyle name="style1525969962623" xfId="37057" xr:uid="{38857495-F29E-469D-A670-CAA27F562F83}"/>
    <cellStyle name="style1525969962718" xfId="37062" xr:uid="{2CB06C48-8455-44F1-A749-6DE171138C3D}"/>
    <cellStyle name="style1525969962813" xfId="37063" xr:uid="{FC8162EE-6B0B-4D99-B2D1-C7CAD44AF4B0}"/>
    <cellStyle name="style1525969963004" xfId="37059" xr:uid="{EB76D071-A6EC-49AC-AF4B-3A36188E88ED}"/>
    <cellStyle name="style1525969963099" xfId="37060" xr:uid="{45F67FE1-625C-4B04-8383-1357EF3E233E}"/>
    <cellStyle name="style1525969963193" xfId="37058" xr:uid="{EE7C115B-88F3-4D60-8EFF-7CA57DDCD724}"/>
    <cellStyle name="style1525969963288" xfId="37061" xr:uid="{C46594FC-CB0F-4153-808B-D35216E252A8}"/>
    <cellStyle name="style1525969963383" xfId="37064" xr:uid="{E707BD29-E795-4414-8F9B-97DDA0FE23BF}"/>
    <cellStyle name="style1525969963477" xfId="37065" xr:uid="{11BFB1AE-0B2A-46D2-ADF9-E4A2D00E9B72}"/>
    <cellStyle name="style1525969963572" xfId="37066" xr:uid="{C939C6B8-0686-40D3-8D8A-56F1613B3125}"/>
    <cellStyle name="style1525969963670" xfId="37067" xr:uid="{37FD966B-EC81-4D16-AF81-C4AF869C7F59}"/>
    <cellStyle name="style1525969963764" xfId="37068" xr:uid="{18A6068A-2D54-44C4-B224-7DB0A2E90F69}"/>
    <cellStyle name="style1525969963869" xfId="37074" xr:uid="{E1BD1980-CC5D-4FD6-A543-9584C1AAE755}"/>
    <cellStyle name="style1525969963964" xfId="37069" xr:uid="{D309686B-DEF4-4F01-B5C3-8046EE60C5F4}"/>
    <cellStyle name="style1525969964059" xfId="37075" xr:uid="{4D0BAFF3-9F91-40B1-99B6-5CDBE5454A91}"/>
    <cellStyle name="style1525969964158" xfId="37080" xr:uid="{1D58FF52-6FC3-4DB2-A121-CCF0C88D5886}"/>
    <cellStyle name="style1525969964254" xfId="37081" xr:uid="{23D440B5-667C-4246-BBE9-D20465585CE9}"/>
    <cellStyle name="style1525969964350" xfId="37070" xr:uid="{1FA8FCF8-6DF1-46F9-AB87-A984E3E3FE1E}"/>
    <cellStyle name="style1525969964446" xfId="37071" xr:uid="{30979D8D-AEC8-42DF-8E42-3D45E8508668}"/>
    <cellStyle name="style1525969964541" xfId="37072" xr:uid="{71AFD56A-6F8F-45F1-9D0A-0B4C2CD28F70}"/>
    <cellStyle name="style1525969964638" xfId="37073" xr:uid="{48CC7F51-A3A1-43B8-8877-CB91FED354A5}"/>
    <cellStyle name="style1525969964733" xfId="37076" xr:uid="{564DBD45-00D8-40BF-9DB1-F90E52100753}"/>
    <cellStyle name="style1525969964828" xfId="37077" xr:uid="{1FD97800-866F-4E08-976C-116359E38A5C}"/>
    <cellStyle name="style1525969964926" xfId="37078" xr:uid="{D3954A79-C862-4CF5-91A6-E80F68F34846}"/>
    <cellStyle name="style1525969965025" xfId="37079" xr:uid="{DCCBB75D-9BBC-4F6D-A8B5-44F96323BEBE}"/>
    <cellStyle name="style1525969965134" xfId="37082" xr:uid="{1A6AD598-7996-42E4-A323-0F6BC2913F7F}"/>
    <cellStyle name="style1525969965228" xfId="37083" xr:uid="{F32EE7C6-CBEC-4E37-9554-593D90FA1BF9}"/>
    <cellStyle name="style1525969965322" xfId="37084" xr:uid="{DAF5A0B4-9CD5-4BC5-B512-1B9D90001569}"/>
    <cellStyle name="style1525969965418" xfId="37085" xr:uid="{5448D8F0-3F9D-44EB-8EBC-FF7DD6260897}"/>
    <cellStyle name="style1525970008552" xfId="37086" xr:uid="{CB6CB799-4CF7-4A7C-A72C-174C6E0344B4}"/>
    <cellStyle name="style1525970008656" xfId="37087" xr:uid="{714813FE-D4C5-4E68-8144-4FA22C59D568}"/>
    <cellStyle name="style1525970008751" xfId="37092" xr:uid="{BAB0BBC9-DA65-4356-B52E-81CBA1A19EC8}"/>
    <cellStyle name="style1525970008847" xfId="37093" xr:uid="{6D166BC2-3034-44C9-84D5-5F99284C3394}"/>
    <cellStyle name="style1525970009042" xfId="37089" xr:uid="{75CB105D-B8E6-40B2-93E5-B065356770D4}"/>
    <cellStyle name="style1525970009138" xfId="37090" xr:uid="{2DA2A750-437A-435D-928E-722D10759B98}"/>
    <cellStyle name="style1525970009238" xfId="37088" xr:uid="{2F2CF5B4-89FB-4641-818C-83068E658B63}"/>
    <cellStyle name="style1525970009336" xfId="37091" xr:uid="{F003A6F4-0847-49D1-9A5B-8444902425A6}"/>
    <cellStyle name="style1525970009433" xfId="37094" xr:uid="{5A26DA88-F502-4749-840D-D71601C622FF}"/>
    <cellStyle name="style1525970009531" xfId="37095" xr:uid="{88D9E8EC-1E95-435F-9D4F-6B1255F3543C}"/>
    <cellStyle name="style1525970009627" xfId="37096" xr:uid="{9791C9D8-B2C9-4042-81DD-5A927D8C7B21}"/>
    <cellStyle name="style1525970009726" xfId="37097" xr:uid="{03F20936-AE27-4BF1-B96E-223469FBCFD0}"/>
    <cellStyle name="style1525970009824" xfId="37098" xr:uid="{963AAC3E-5FF6-489A-8316-D1A575522635}"/>
    <cellStyle name="style1525970009928" xfId="37104" xr:uid="{39BA5306-A214-4F0A-AFD6-FA41382FD418}"/>
    <cellStyle name="style1525970010028" xfId="37099" xr:uid="{A7AA2381-3A90-43EC-9FF4-E26BBD7201E4}"/>
    <cellStyle name="style1525970010123" xfId="37105" xr:uid="{AF10AB63-0BF3-43F8-892F-A2E4AE7730CA}"/>
    <cellStyle name="style1525970010224" xfId="37110" xr:uid="{CCDF5D6C-FC4F-4A32-B7B9-906B72BA9348}"/>
    <cellStyle name="style1525970010323" xfId="37111" xr:uid="{2F5EDF86-D773-450C-86A9-58040E616540}"/>
    <cellStyle name="style1525970010418" xfId="37100" xr:uid="{734FDB4C-6237-4363-B764-9BC73C921793}"/>
    <cellStyle name="style1525970010514" xfId="37101" xr:uid="{C76DC81C-88F1-40AA-9DCB-21302AF6EC41}"/>
    <cellStyle name="style1525970010611" xfId="37102" xr:uid="{9478BC72-FBD7-4A61-B7BB-44289BEEE35A}"/>
    <cellStyle name="style1525970010708" xfId="37103" xr:uid="{01C710C0-A2AC-4DD6-BF97-67E8755ED5D5}"/>
    <cellStyle name="style1525970010805" xfId="37106" xr:uid="{102C54AB-824B-491D-91ED-64097ACFC990}"/>
    <cellStyle name="style1525970010901" xfId="37107" xr:uid="{B43DAE46-332B-4F99-B6E1-924440C274DA}"/>
    <cellStyle name="style1525970011003" xfId="37108" xr:uid="{2E2DFBEB-7277-48EA-ABBE-95CAD40D2F3D}"/>
    <cellStyle name="style1525970011099" xfId="37109" xr:uid="{7253F17A-7D67-40C8-9ED0-1F1BD6ACD377}"/>
    <cellStyle name="style1525970011246" xfId="37112" xr:uid="{04B144BB-118D-4D9E-AD6D-F906267703C0}"/>
    <cellStyle name="style1525970011342" xfId="37113" xr:uid="{BA3FAE2F-AC87-4494-8BD2-5988368021ED}"/>
    <cellStyle name="style1525970011440" xfId="37114" xr:uid="{67DACC8C-8E3C-4975-8C12-9E670C1B1341}"/>
    <cellStyle name="style1525970011538" xfId="37115" xr:uid="{12DCF866-41E1-4AD5-8BE1-995C909BD239}"/>
    <cellStyle name="style1525970011648" xfId="37116" xr:uid="{D1E0BBA3-E62B-413D-839A-2ADD288489AF}"/>
    <cellStyle name="style1525970011729" xfId="37117" xr:uid="{8B115CDF-8F0B-4867-A728-7B53514CAD5F}"/>
    <cellStyle name="style1525970011809" xfId="37118" xr:uid="{2D2482D2-D2F4-4760-92AA-816E30C785E7}"/>
    <cellStyle name="style1525970011890" xfId="37119" xr:uid="{6E5AC90F-688C-4E70-82DE-9101F1443011}"/>
    <cellStyle name="style1525970011971" xfId="37120" xr:uid="{9DBE2DA7-14D2-48A6-8D26-5AC1496E167F}"/>
    <cellStyle name="style1525970012052" xfId="37121" xr:uid="{919DE266-B118-417D-8A69-570214322C79}"/>
    <cellStyle name="style1525970012132" xfId="37122" xr:uid="{2779E078-78C0-4800-9C54-B556B6ED9E21}"/>
    <cellStyle name="style1525970012214" xfId="37123" xr:uid="{31E12A7C-E4CB-4802-9361-31738A79E293}"/>
    <cellStyle name="style1525970012341" xfId="37124" xr:uid="{92FC9C23-7900-43FA-93B1-0AE9F18CA0E1}"/>
    <cellStyle name="style1525970012421" xfId="37125" xr:uid="{CC759793-0527-4A04-BC3E-4F76EB813025}"/>
    <cellStyle name="style1525970012507" xfId="37126" xr:uid="{E3CE5C2E-B6E2-410A-AD62-2754EBC2C639}"/>
    <cellStyle name="style1525970012589" xfId="37127" xr:uid="{99684615-DDCC-4145-8CE3-C11DC794B4A0}"/>
    <cellStyle name="style1525970056192" xfId="37128" xr:uid="{26B2B52C-4DBB-48E6-8ACC-5605E3C9C8BA}"/>
    <cellStyle name="style1525970056319" xfId="37129" xr:uid="{D478E427-9BF9-4D19-9600-D461EDF5C3E0}"/>
    <cellStyle name="style1525970056460" xfId="37134" xr:uid="{8F2B12CF-EB75-47A4-A7EF-8FBA66354A6E}"/>
    <cellStyle name="style1525970056592" xfId="37135" xr:uid="{79BB61A0-CFDF-4EBE-9014-DC301F39BBAC}"/>
    <cellStyle name="style1525970056835" xfId="37131" xr:uid="{6B947735-D259-4238-AD6A-918D2E206CCE}"/>
    <cellStyle name="style1525970056956" xfId="37132" xr:uid="{5CC6A56A-6B7F-42BE-8ADA-00CCC70F7648}"/>
    <cellStyle name="style1525970057085" xfId="37130" xr:uid="{E5885B85-37EA-41EA-98DD-FEBC47830369}"/>
    <cellStyle name="style1525970057210" xfId="37133" xr:uid="{FAB88091-66AC-4FB1-A7DE-0F7EF75906D6}"/>
    <cellStyle name="style1525970057361" xfId="37136" xr:uid="{EB4D7B22-CEAC-4B08-AC2B-AC8D155AF8FE}"/>
    <cellStyle name="style1525970057490" xfId="37137" xr:uid="{C0C30406-E025-460E-B929-B91DEB72EDFA}"/>
    <cellStyle name="style1525970057617" xfId="37138" xr:uid="{8766A2D5-D745-4CD4-93F3-C6E1BBF84D45}"/>
    <cellStyle name="style1525970057735" xfId="37139" xr:uid="{516D2A79-E45E-464E-9F61-DB8BE98DACF2}"/>
    <cellStyle name="style1525970057830" xfId="37140" xr:uid="{745DC74F-F3B8-4967-9C5E-0A0309271954}"/>
    <cellStyle name="style1525970057935" xfId="37146" xr:uid="{E8F84B08-E1B9-4A61-A870-CD33586575F0}"/>
    <cellStyle name="style1525970058033" xfId="37141" xr:uid="{94E470A5-5C35-4C64-BBA2-CBEF87725657}"/>
    <cellStyle name="style1525970058128" xfId="37147" xr:uid="{D91591D2-B673-4662-B105-739ED6A1DA37}"/>
    <cellStyle name="style1525970058226" xfId="37152" xr:uid="{2F6AB004-9502-41EA-B224-EEFF9CAD43F0}"/>
    <cellStyle name="style1525970058346" xfId="37167" xr:uid="{830CCFD8-855A-44EA-AFC1-245952EC4148}"/>
    <cellStyle name="style1525970058460" xfId="37153" xr:uid="{950E5F4A-641F-4C6B-BF2B-CD357AB0172B}"/>
    <cellStyle name="style1525970058557" xfId="37142" xr:uid="{E409324D-F230-4F40-8FD1-A259110561E0}"/>
    <cellStyle name="style1525970058679" xfId="37143" xr:uid="{FE42E974-D300-4FC1-9D94-C2652B32B3C2}"/>
    <cellStyle name="style1525970058794" xfId="37144" xr:uid="{203D51EE-6603-4A54-BDE5-799F2E9EB1E6}"/>
    <cellStyle name="style1525970058916" xfId="37145" xr:uid="{A2918D0C-7208-4558-8866-208D21B8E615}"/>
    <cellStyle name="style1525970059013" xfId="37148" xr:uid="{3FD6D415-60AD-4AD8-BE9E-A074B068DC88}"/>
    <cellStyle name="style1525970059107" xfId="37149" xr:uid="{7C83A09D-8C87-41C1-A7DD-C861F1A45638}"/>
    <cellStyle name="style1525970059202" xfId="37150" xr:uid="{0EBA63AD-6B2E-45E1-97CC-873A6D98C349}"/>
    <cellStyle name="style1525970059297" xfId="37151" xr:uid="{804D1000-68B9-44BC-BA71-8B007A953CD6}"/>
    <cellStyle name="style1525970059411" xfId="37154" xr:uid="{2DF44223-E24C-4B4B-AF3F-6C74EFC19BFD}"/>
    <cellStyle name="style1525970059505" xfId="37155" xr:uid="{7687D274-0AC6-4496-BC1A-98C5E51EB367}"/>
    <cellStyle name="style1525970059600" xfId="37156" xr:uid="{C17F599F-94A1-440D-A014-95D9D08539AB}"/>
    <cellStyle name="style1525970059696" xfId="37157" xr:uid="{60ECDB00-CDD0-40D0-B6B3-6C1D91F25683}"/>
    <cellStyle name="style1525970059801" xfId="37166" xr:uid="{002A3A88-F564-49C8-B280-99534A2DD63A}"/>
    <cellStyle name="style1525970059885" xfId="37158" xr:uid="{FFB159D7-D256-4210-8370-C2C984AB7021}"/>
    <cellStyle name="style1525970059966" xfId="37159" xr:uid="{11BAE5BE-80CE-496D-A449-B9FB7E0C2F9D}"/>
    <cellStyle name="style1525970060047" xfId="37160" xr:uid="{2637EAEB-305A-42FB-A257-E454F3507404}"/>
    <cellStyle name="style1525970060130" xfId="37161" xr:uid="{F3F39651-1AF6-4F6F-B57E-3A285C63F406}"/>
    <cellStyle name="style1525970060211" xfId="37162" xr:uid="{0AA4AA77-7F68-458E-8ABD-ACBFC907EFAD}"/>
    <cellStyle name="style1525970060291" xfId="37163" xr:uid="{589E4182-8764-4A69-AC3E-ED58FD82896E}"/>
    <cellStyle name="style1525970060387" xfId="37164" xr:uid="{0B2D6009-38FB-4753-B118-BAE65DBBF996}"/>
    <cellStyle name="style1525970060468" xfId="37165" xr:uid="{BC198D60-1858-43B6-B0A5-688784C9CD32}"/>
    <cellStyle name="style1525970060574" xfId="37168" xr:uid="{09E63F60-6F55-47F6-865A-4E19A44DB2A5}"/>
    <cellStyle name="style1525970060653" xfId="37169" xr:uid="{D9C5F4E2-3663-47CE-95ED-C7F3762117C0}"/>
    <cellStyle name="style1525970060733" xfId="37170" xr:uid="{BC604EDC-9493-4FA2-8C89-651F3D840726}"/>
    <cellStyle name="style1525970060819" xfId="37171" xr:uid="{8A7B4BE4-49AE-4D0A-B4A3-E3B5483BAADC}"/>
    <cellStyle name="style1525970104059" xfId="37173" xr:uid="{3F235179-A010-4D6E-989F-0BE1CF5BD415}"/>
    <cellStyle name="style1525970104155" xfId="37174" xr:uid="{520D21D9-E080-4973-B8C2-3D5697E9B6D5}"/>
    <cellStyle name="style1525970104252" xfId="37172" xr:uid="{DD75A64E-1769-4884-B344-4CBDB31E982E}"/>
    <cellStyle name="style1525970104350" xfId="37175" xr:uid="{161337D4-2B3C-474A-BCA3-655939344FD0}"/>
    <cellStyle name="style1525970104444" xfId="37176" xr:uid="{07DE6966-DE10-4791-A908-E1B2B26ED0D6}"/>
    <cellStyle name="style1525970104542" xfId="37177" xr:uid="{0F3E7E72-7F17-40BF-9B77-D42CE518FB1D}"/>
    <cellStyle name="style1525970104636" xfId="37178" xr:uid="{5AD23A22-BE21-466E-9E44-A3204AF37F2E}"/>
    <cellStyle name="style1525970104740" xfId="37179" xr:uid="{9ADF96B5-B9C2-4910-B1EE-97318DE56237}"/>
    <cellStyle name="style1525970104835" xfId="37181" xr:uid="{99B1E06B-D520-438F-96EB-4E84D11C0FF9}"/>
    <cellStyle name="style1525970104942" xfId="37182" xr:uid="{E2178BDF-7513-4272-B5BD-677830406A58}"/>
    <cellStyle name="style1525970105046" xfId="37184" xr:uid="{D9A258A8-9BF7-49B4-9E05-D76FBDF10FF4}"/>
    <cellStyle name="style1525970105142" xfId="37185" xr:uid="{C30E576A-8530-4D14-BB11-0304805B238D}"/>
    <cellStyle name="style1525970105239" xfId="37180" xr:uid="{4527E9B6-1A41-47DF-A6F8-945DD920660D}"/>
    <cellStyle name="style1525970105334" xfId="37183" xr:uid="{9ECBBB9D-90F0-4CB1-A38F-61BD7D52337A}"/>
    <cellStyle name="style1525970105429" xfId="37186" xr:uid="{BBE0B137-93BC-4067-8E55-CEE9E0C89688}"/>
    <cellStyle name="style1525970105625" xfId="37188" xr:uid="{6106CC5C-050C-437D-AAB5-D652DA0D61FE}"/>
    <cellStyle name="style1525970105720" xfId="37189" xr:uid="{19E7B1D7-56D6-483A-8F89-32228D649D19}"/>
    <cellStyle name="style1525970105815" xfId="37187" xr:uid="{2DBF3FB0-B849-41DD-B71A-E2831BFD9982}"/>
    <cellStyle name="style1525970405238" xfId="31636" xr:uid="{24E628D6-FCAE-4AF6-8D98-5C4185F4ECA9}"/>
    <cellStyle name="style1525970405359" xfId="31637" xr:uid="{28FC7E5D-D95B-4BDB-8DE7-060132030644}"/>
    <cellStyle name="style1525970405476" xfId="31642" xr:uid="{8CEF40CE-FE78-40F5-8A96-1E4C912F5173}"/>
    <cellStyle name="style1525970405585" xfId="31643" xr:uid="{8605C893-8817-4C94-B673-F22A9912E75C}"/>
    <cellStyle name="style1525970405803" xfId="31639" xr:uid="{4EEC1675-0B81-463A-B658-991052D2625D}"/>
    <cellStyle name="style1525970405922" xfId="31640" xr:uid="{C8D1A338-6CDB-452C-9010-91B5F959E7E8}"/>
    <cellStyle name="style1525970406032" xfId="31638" xr:uid="{FC18A8E9-2679-43EF-AD1B-5DB4BF2F49BF}"/>
    <cellStyle name="style1525970406143" xfId="31641" xr:uid="{90F98C95-ACDB-4C75-A991-C08A60E0FE86}"/>
    <cellStyle name="style1525970406255" xfId="31644" xr:uid="{F31AF943-3B84-45E2-9486-686463B63053}"/>
    <cellStyle name="style1525970406364" xfId="31645" xr:uid="{1AA2018B-08E9-4A16-AE97-F4674F144D97}"/>
    <cellStyle name="style1525970406476" xfId="31646" xr:uid="{6E21604D-8D6F-45C9-9849-2CCB03812834}"/>
    <cellStyle name="style1525970406588" xfId="31647" xr:uid="{82DBBC2A-2198-4A72-A266-492482D0C131}"/>
    <cellStyle name="style1525970406700" xfId="31648" xr:uid="{AD15BD21-71F2-4FCB-9041-73EF4FFFE905}"/>
    <cellStyle name="style1525970406829" xfId="31654" xr:uid="{5A88939C-109A-497E-973C-EE27867059C3}"/>
    <cellStyle name="style1525970406942" xfId="31649" xr:uid="{E1FCF76F-DBC2-4C01-B462-3DD027C47DB1}"/>
    <cellStyle name="style1525970407056" xfId="31655" xr:uid="{C90D4031-14E0-447E-A718-4F4B397BE664}"/>
    <cellStyle name="style1525970407168" xfId="31660" xr:uid="{2A9416A4-EABA-49AF-BAE8-67815B038E5B}"/>
    <cellStyle name="style1525970407278" xfId="31661" xr:uid="{E31D5987-C64C-4705-BD69-C3BA6AA320AD}"/>
    <cellStyle name="style1525970407390" xfId="31650" xr:uid="{8E86D593-F555-42B8-80AB-63E2803990FF}"/>
    <cellStyle name="style1525970407501" xfId="31651" xr:uid="{E1B11588-D727-4D55-AA7E-AEA82D1D0FFC}"/>
    <cellStyle name="style1525970407611" xfId="31652" xr:uid="{62FD8D37-2A91-4F26-A7C7-71F69F7A9D70}"/>
    <cellStyle name="style1525970407735" xfId="31653" xr:uid="{FC99B5D2-AAA5-4456-8805-30DDEF713D37}"/>
    <cellStyle name="style1525970407845" xfId="31656" xr:uid="{3DA7899F-AB81-4EB9-A594-9C0643435A30}"/>
    <cellStyle name="style1525970407955" xfId="31657" xr:uid="{8C368D65-1FF3-44B6-B881-03E1BF92C6D0}"/>
    <cellStyle name="style1525970408066" xfId="31658" xr:uid="{3062C251-41A1-43D1-93F7-E635C9B2CFAF}"/>
    <cellStyle name="style1525970408179" xfId="31659" xr:uid="{08EE5CAA-3A7E-4B49-A988-13F3D48A43CD}"/>
    <cellStyle name="style1525970408307" xfId="31662" xr:uid="{D5582631-53AF-434B-BC75-B57036E5EA5D}"/>
    <cellStyle name="style1525970408419" xfId="31663" xr:uid="{2F10ACB4-69A6-4BFB-B502-7912704C63C2}"/>
    <cellStyle name="style1525970408531" xfId="31664" xr:uid="{F8F2F796-3E22-41EF-8E2D-CDF2955CA87F}"/>
    <cellStyle name="style1525970408641" xfId="31665" xr:uid="{F664DE72-A88E-4E3B-8C0F-317A4C068F1F}"/>
    <cellStyle name="style1525970449673" xfId="31666" xr:uid="{4863EE2C-F85D-404E-AA9D-A2EAAE6ABD4D}"/>
    <cellStyle name="style1525970449781" xfId="31667" xr:uid="{0FD31998-F8D8-4F27-896C-4F795A2BE7D5}"/>
    <cellStyle name="style1525970449874" xfId="31672" xr:uid="{4FAE3DA6-6FE8-4646-AAEB-E9264A91C505}"/>
    <cellStyle name="style1525970449968" xfId="31673" xr:uid="{999A947F-8112-4B95-A566-099BFB5734EB}"/>
    <cellStyle name="style1525970450158" xfId="31669" xr:uid="{CE862C43-B031-4793-B3D6-2169AEB62225}"/>
    <cellStyle name="style1525970450252" xfId="31670" xr:uid="{6B9700C2-C8B4-4228-AE8C-5B2F9FE0ED61}"/>
    <cellStyle name="style1525970450346" xfId="31668" xr:uid="{51EC2CA8-0189-4539-A026-C5A547DE7C7E}"/>
    <cellStyle name="style1525970450442" xfId="31671" xr:uid="{9C635561-ED2A-4FFE-81F5-B62304144D8D}"/>
    <cellStyle name="style1525970450538" xfId="31674" xr:uid="{770F8424-9A4E-40BF-A726-BE04CB683012}"/>
    <cellStyle name="style1525970450632" xfId="31675" xr:uid="{6394EB18-0D42-4D86-83FF-2498A1E593B4}"/>
    <cellStyle name="style1525970450727" xfId="31676" xr:uid="{C09F24C8-93F4-49CC-BA22-63FB980E185C}"/>
    <cellStyle name="style1525970450824" xfId="31677" xr:uid="{C85A236A-9327-4F46-93C7-AF6E274A7FD9}"/>
    <cellStyle name="style1525970450922" xfId="31678" xr:uid="{74FF20EA-F02B-4D8C-9313-9D8A1E3AD001}"/>
    <cellStyle name="style1525970451027" xfId="31684" xr:uid="{942C0C20-E3FD-4FFC-9599-5E492012B81B}"/>
    <cellStyle name="style1525970451122" xfId="31679" xr:uid="{0BF6F92F-2B70-4C93-B3C3-DB76E05B69DD}"/>
    <cellStyle name="style1525970451220" xfId="31685" xr:uid="{8EBA1C1A-EF71-400C-A3E0-054288F01902}"/>
    <cellStyle name="style1525970451320" xfId="31689" xr:uid="{36E3D0F4-017D-4F31-A905-4951012A1DC1}"/>
    <cellStyle name="style1525970451414" xfId="31690" xr:uid="{B2E97D6F-A46B-45A8-A889-10749BF20D8D}"/>
    <cellStyle name="style1525970451510" xfId="31680" xr:uid="{7ECB581B-2B19-46B4-A776-6DBB9AC86B37}"/>
    <cellStyle name="style1525970451605" xfId="31681" xr:uid="{F7B029E4-245A-4EFB-A159-0F5EDCA59D08}"/>
    <cellStyle name="style1525970451699" xfId="31682" xr:uid="{22D3035F-4855-4D9B-9F82-C4EBB0954F16}"/>
    <cellStyle name="style1525970451795" xfId="31683" xr:uid="{97EB0C1E-B6E7-4462-9D5E-5AFCF74F9602}"/>
    <cellStyle name="style1525970451892" xfId="31417" xr:uid="{0A46C3F1-F897-45FF-9315-37773E037294}"/>
    <cellStyle name="style1525970451988" xfId="31686" xr:uid="{8B1E3CAF-4276-46DD-BACB-236C59F9B744}"/>
    <cellStyle name="style1525970452083" xfId="31687" xr:uid="{E9EF872E-45A0-407A-A686-F9D9798F6EE3}"/>
    <cellStyle name="style1525970452179" xfId="31688" xr:uid="{FB29C02E-139E-4788-AB29-F30A888BF624}"/>
    <cellStyle name="style1525970452314" xfId="31420" xr:uid="{40D1929D-1190-4C0A-A025-EAF2D67C7272}"/>
    <cellStyle name="style1525970494433" xfId="31691" xr:uid="{C06B30F3-897E-43AF-977C-C363A543D43F}"/>
    <cellStyle name="style1525970494537" xfId="31692" xr:uid="{0E775552-148F-4726-9CB7-651C5465F9E3}"/>
    <cellStyle name="style1525970494631" xfId="31697" xr:uid="{BCDE65C8-1B37-4C72-A920-DFFAD92DB05D}"/>
    <cellStyle name="style1525970494724" xfId="31698" xr:uid="{BBE1BD61-0D73-4C4A-BEAE-13483C763D3B}"/>
    <cellStyle name="style1525970494913" xfId="31694" xr:uid="{3FB80EF6-255A-4C3C-9FD8-9B5BA4BD19A5}"/>
    <cellStyle name="style1525970495009" xfId="31695" xr:uid="{941E135A-9773-4F9A-AA22-E80BF3DEC141}"/>
    <cellStyle name="style1525970495105" xfId="31693" xr:uid="{DE9EF127-AEFC-4AA8-863E-BB9BBA0E545E}"/>
    <cellStyle name="style1525970495201" xfId="31696" xr:uid="{1CEC480D-5DBB-439F-82D6-5E9BBE0AB0EF}"/>
    <cellStyle name="style1525970495295" xfId="31699" xr:uid="{83BB4297-3864-49F1-B3C9-BBDB2004B4B9}"/>
    <cellStyle name="style1525970495391" xfId="31700" xr:uid="{FE086000-6645-4328-B904-2EA80045C58A}"/>
    <cellStyle name="style1525970495495" xfId="31701" xr:uid="{091E3281-92AB-42E5-B71F-B6422DDCBE75}"/>
    <cellStyle name="style1525970495601" xfId="31702" xr:uid="{11D0873F-9439-451B-BDBE-7A28581EF313}"/>
    <cellStyle name="style1525970495694" xfId="31703" xr:uid="{C0DCEC0B-944D-4650-BAC2-8AD60B2CAB75}"/>
    <cellStyle name="style1525970495796" xfId="31709" xr:uid="{204B1E43-3E79-46BB-85A3-98F1AC1F4066}"/>
    <cellStyle name="style1525970495892" xfId="31704" xr:uid="{4BE4B95C-7F4E-42B6-9965-EA5B296558CE}"/>
    <cellStyle name="style1525970495989" xfId="31710" xr:uid="{56F109D4-C7B7-429D-B3B0-4E81615021AE}"/>
    <cellStyle name="style1525970496092" xfId="31715" xr:uid="{649481E9-E664-4284-B023-289BB3D3C2BD}"/>
    <cellStyle name="style1525970496188" xfId="31716" xr:uid="{7051E9CA-3A1F-4752-B065-DB07EA0BA425}"/>
    <cellStyle name="style1525970496283" xfId="31705" xr:uid="{E29568AF-09AA-42CC-850D-0D8F7DD9F180}"/>
    <cellStyle name="style1525970496378" xfId="31706" xr:uid="{64254197-8DCB-49C2-806F-54F695041D21}"/>
    <cellStyle name="style1525970496476" xfId="31707" xr:uid="{58817031-4473-452F-AEA1-55ED151F4875}"/>
    <cellStyle name="style1525970496571" xfId="31708" xr:uid="{78D865A8-7BBC-4999-87A6-09D35D303CC9}"/>
    <cellStyle name="style1525970496667" xfId="31711" xr:uid="{FBAFD46E-C4D4-4F57-8357-4CA651F14620}"/>
    <cellStyle name="style1525970496763" xfId="31712" xr:uid="{5DDE9A68-C819-49B3-8BC3-C94CEACCF616}"/>
    <cellStyle name="style1525970496859" xfId="31713" xr:uid="{03AF7119-959F-4351-AF30-4AC36FEB5B86}"/>
    <cellStyle name="style1525970496955" xfId="31714" xr:uid="{4559E0DB-BF5F-4B31-ACC2-65EBFBCA7FE2}"/>
    <cellStyle name="style1525970497151" xfId="31717" xr:uid="{4FEB373F-6F34-4148-98B9-0F68A5599D9C}"/>
    <cellStyle name="style1525970539073" xfId="31718" xr:uid="{C55FB284-58E4-4CD2-9B0E-B7905FA473BF}"/>
    <cellStyle name="style1525970539177" xfId="31719" xr:uid="{FDDD29D5-D5BC-4B94-9767-FA2A2346386B}"/>
    <cellStyle name="style1525970539272" xfId="31724" xr:uid="{399D15BB-EBF7-49DD-A95B-11B0CC39A265}"/>
    <cellStyle name="style1525970539370" xfId="31725" xr:uid="{BDB2EB18-AF80-4CD2-8BF8-AE0F9D46F84B}"/>
    <cellStyle name="style1525970539560" xfId="31721" xr:uid="{43521679-6549-4F2D-A9F6-7ACE16ACD23A}"/>
    <cellStyle name="style1525970539655" xfId="31722" xr:uid="{9811D1BE-6237-45E3-B126-DC95838B922D}"/>
    <cellStyle name="style1525970539755" xfId="31720" xr:uid="{D9A7D96A-3ECA-4769-B3FA-8AA2603FF7F3}"/>
    <cellStyle name="style1525970539852" xfId="31723" xr:uid="{E0AFF9C7-90A5-4DBF-A101-A83FB10EA0E0}"/>
    <cellStyle name="style1525970539947" xfId="31726" xr:uid="{080B7777-A59E-40C2-A531-2DDE2D313324}"/>
    <cellStyle name="style1525970540044" xfId="31727" xr:uid="{E86BB9DA-9F38-45B0-B5C3-C7957763E92F}"/>
    <cellStyle name="style1525970540139" xfId="31728" xr:uid="{C32358BF-BA51-4F6D-9A63-0B9EC7A78576}"/>
    <cellStyle name="style1525970540239" xfId="31729" xr:uid="{3C0BDAA2-1292-4652-86CB-A6C32D2FE741}"/>
    <cellStyle name="style1525970540335" xfId="31730" xr:uid="{7DC9825C-BC82-4C90-9D75-876B16714C68}"/>
    <cellStyle name="style1525970540441" xfId="31736" xr:uid="{0A1B8143-5A2D-47DD-9622-A02CE4024FC5}"/>
    <cellStyle name="style1525970540535" xfId="31731" xr:uid="{BB072D4B-E83D-44C3-8B42-4325540F2504}"/>
    <cellStyle name="style1525970540630" xfId="31737" xr:uid="{F15B504F-131F-453B-AC54-F6162D1D4DDB}"/>
    <cellStyle name="style1525970540728" xfId="31742" xr:uid="{B322ED5A-76B5-4604-ADAF-B5898FCEA7B8}"/>
    <cellStyle name="style1525970540823" xfId="31743" xr:uid="{3C97CAC6-D22D-44C2-81CA-0819094CB0EC}"/>
    <cellStyle name="style1525970540919" xfId="31732" xr:uid="{9A77053E-961A-4EEE-B41B-496570D57ED8}"/>
    <cellStyle name="style1525970541015" xfId="31733" xr:uid="{17621939-828E-49EF-935C-27739951097D}"/>
    <cellStyle name="style1525970541110" xfId="31734" xr:uid="{60DA2ECB-BF47-4965-B842-34643DB668B6}"/>
    <cellStyle name="style1525970541206" xfId="31735" xr:uid="{5CA59879-9CA0-425E-B94C-DC65BB7F0582}"/>
    <cellStyle name="style1525970541302" xfId="31738" xr:uid="{C21BA07A-6093-49F6-A57C-34B666282F56}"/>
    <cellStyle name="style1525970541397" xfId="31739" xr:uid="{EA52D9AE-0A4F-44F4-9B7F-5B243DF4C626}"/>
    <cellStyle name="style1525970541495" xfId="31740" xr:uid="{9662E40E-6AB3-4B64-B438-25B5DCFEBF88}"/>
    <cellStyle name="style1525970541591" xfId="31741" xr:uid="{4B1C6ABD-B05C-4A24-ABC7-708E2CE333F7}"/>
    <cellStyle name="style1525970541701" xfId="31744" xr:uid="{191699C3-252C-4009-9B0E-067926A5EB2B}"/>
    <cellStyle name="style1525970541799" xfId="31745" xr:uid="{AC9AB3B6-4AB0-4BAC-90B4-07E58F3FABBC}"/>
    <cellStyle name="style1525970541895" xfId="31746" xr:uid="{FCD4BA19-0F83-45A1-9264-E882D4CFCFDA}"/>
    <cellStyle name="style1525970541994" xfId="31747" xr:uid="{CE33162E-9596-4F9D-8212-8E0BFFE34FDF}"/>
    <cellStyle name="style1525970583503" xfId="31748" xr:uid="{A40DB274-A66E-40B5-9C39-588136DAE534}"/>
    <cellStyle name="style1525970583608" xfId="31749" xr:uid="{8BA585E7-75ED-4F27-96A4-3A0FBD81F3CA}"/>
    <cellStyle name="style1525970583705" xfId="31754" xr:uid="{2B06C6E7-C0AD-4DAA-B104-BEEDDE38FFB4}"/>
    <cellStyle name="style1525970583800" xfId="31755" xr:uid="{CEC40A5C-529A-4F81-AA5E-3395A4EB9E16}"/>
    <cellStyle name="style1525970583991" xfId="31751" xr:uid="{E7DEA64D-FDA0-44C4-BAE7-D08279EF7D60}"/>
    <cellStyle name="style1525970584091" xfId="31752" xr:uid="{B864BAF5-DD73-4526-AC58-06AA0923A759}"/>
    <cellStyle name="style1525970584185" xfId="31750" xr:uid="{290C314A-49C4-43FF-82E6-772950489850}"/>
    <cellStyle name="style1525970584281" xfId="31753" xr:uid="{C77B4552-42B7-4026-883C-CD4056502B59}"/>
    <cellStyle name="style1525970584376" xfId="31756" xr:uid="{22309B6B-238E-419A-92B6-9B96DF51F68E}"/>
    <cellStyle name="style1525970584475" xfId="31757" xr:uid="{746B93D9-CE0F-4E2B-B65E-09851218F43E}"/>
    <cellStyle name="style1525970584570" xfId="31758" xr:uid="{B9C50AE1-10A7-40FD-A068-F32E60260FD8}"/>
    <cellStyle name="style1525970584667" xfId="31759" xr:uid="{78583AFD-CF0D-4CF8-87C9-84E990902A19}"/>
    <cellStyle name="style1525970584762" xfId="31760" xr:uid="{24FC64D2-DC54-410E-AD57-45F7B57FD2DB}"/>
    <cellStyle name="style1525970584865" xfId="31766" xr:uid="{7F9CBDA4-BCA0-4F6C-971A-540F19E71262}"/>
    <cellStyle name="style1525970584959" xfId="31761" xr:uid="{B9FA426A-C212-4192-8486-C5EB3BCDD96D}"/>
    <cellStyle name="style1525970585056" xfId="31767" xr:uid="{C0E46C07-F4FC-47B8-9246-B27FB3F1256E}"/>
    <cellStyle name="style1525970585159" xfId="31772" xr:uid="{781C03A9-0DF3-499F-8C5D-812CCDD10276}"/>
    <cellStyle name="style1525970585254" xfId="31773" xr:uid="{16EE84C8-BD1F-45E6-BE1C-21BA8CF7B109}"/>
    <cellStyle name="style1525970585349" xfId="31762" xr:uid="{51EE93BA-A2F4-49A7-9117-1EF2D3779DE3}"/>
    <cellStyle name="style1525970585444" xfId="31763" xr:uid="{D4AFFEE7-53B1-4C4F-86C1-DF108082213D}"/>
    <cellStyle name="style1525970585541" xfId="31764" xr:uid="{5ED8F7A3-E0E8-4841-85AE-81880B452425}"/>
    <cellStyle name="style1525970585639" xfId="31765" xr:uid="{1BEBB108-8973-4308-88CE-257078BBCDFF}"/>
    <cellStyle name="style1525970585743" xfId="31768" xr:uid="{D151AFB7-E55A-4B7D-951B-44C8FF9ADC7D}"/>
    <cellStyle name="style1525970585838" xfId="31769" xr:uid="{C58C76E1-4DE1-4414-AC37-1EFA69F33C9C}"/>
    <cellStyle name="style1525970585933" xfId="31770" xr:uid="{1C913963-48BB-4034-8E5C-F7FFF0F2ED1D}"/>
    <cellStyle name="style1525970586030" xfId="31771" xr:uid="{666137CE-4CF2-4463-8E59-E1C023D4959E}"/>
    <cellStyle name="style1525970586193" xfId="31774" xr:uid="{9BC1BF75-82A3-439A-8425-D5AE3AC9BF7C}"/>
    <cellStyle name="style1525970586287" xfId="31775" xr:uid="{AF476F57-57C7-4A22-8933-3ECE628A5A3C}"/>
    <cellStyle name="style1525970586385" xfId="31776" xr:uid="{D4812952-BAD6-48FE-89A2-51FF4B2C945C}"/>
    <cellStyle name="style1525970586483" xfId="31777" xr:uid="{F5F51C81-2552-47D6-B4CB-3743C0ACD087}"/>
    <cellStyle name="style1525970586594" xfId="31778" xr:uid="{36712632-1C87-4D12-9549-59D95CD37705}"/>
    <cellStyle name="style1525970586679" xfId="31779" xr:uid="{F666BE65-BDFB-408E-892D-5DFDBEFA16AD}"/>
    <cellStyle name="style1525970586760" xfId="31780" xr:uid="{77C90ABB-8D21-4414-9048-5D0DE67C73B9}"/>
    <cellStyle name="style1525970586840" xfId="31781" xr:uid="{56319A10-F49B-40AE-AD9C-8E543DA14E0C}"/>
    <cellStyle name="style1525970586920" xfId="31782" xr:uid="{1C98639A-4F8A-436E-9483-EC669379C431}"/>
    <cellStyle name="style1525970587001" xfId="31783" xr:uid="{3C7E378C-C9DB-4397-8FAB-19C874D09978}"/>
    <cellStyle name="style1525970587080" xfId="31784" xr:uid="{C08851E7-FCAD-4328-89FF-F5B95E8E9804}"/>
    <cellStyle name="style1525970587161" xfId="31785" xr:uid="{48F44DAD-EB5C-42BB-B139-DAAFBD04F195}"/>
    <cellStyle name="style1525970587300" xfId="31786" xr:uid="{B5408AFF-C078-4B10-B733-3C9564EBB73F}"/>
    <cellStyle name="style1525970587381" xfId="31787" xr:uid="{84BE2226-22BB-4F44-9DD5-03F65A92213A}"/>
    <cellStyle name="style1525970587461" xfId="31788" xr:uid="{24CB3E7F-38F5-4FD4-B2CE-9EB5A83A618B}"/>
    <cellStyle name="style1525970587541" xfId="31789" xr:uid="{EC5046B1-3FB1-42B2-A633-70B5254A4365}"/>
    <cellStyle name="style1525970628708" xfId="31790" xr:uid="{6412102A-3289-4D10-81F7-126423E3ED29}"/>
    <cellStyle name="style1525970628811" xfId="31791" xr:uid="{7EA70A83-5000-4FF7-9F75-F36A393F60AA}"/>
    <cellStyle name="style1525970628905" xfId="31796" xr:uid="{38ABBEB3-3724-49D3-B6D3-0D9D48A9A92F}"/>
    <cellStyle name="style1525970629002" xfId="31797" xr:uid="{005FE471-B27A-4002-93BF-036CEDEB26B3}"/>
    <cellStyle name="style1525970629190" xfId="31793" xr:uid="{69FB3BE2-DEB9-46B5-B7A8-C05380D9886F}"/>
    <cellStyle name="style1525970629284" xfId="31794" xr:uid="{8821C759-C7F1-439A-9A42-F5E51815F5B5}"/>
    <cellStyle name="style1525970629379" xfId="31792" xr:uid="{4DB74668-742F-47D6-AEAE-A7D79FB9A5B1}"/>
    <cellStyle name="style1525970629476" xfId="31795" xr:uid="{172F3F65-858C-4C4B-9A57-EA6BDC73762A}"/>
    <cellStyle name="style1525970629573" xfId="31798" xr:uid="{919CF7C2-7AD3-459B-BD6E-47FE4782A02F}"/>
    <cellStyle name="style1525970629668" xfId="31799" xr:uid="{1F965AE4-D22B-42E7-9AD7-69A860E647A0}"/>
    <cellStyle name="style1525970629763" xfId="31800" xr:uid="{7156DEBA-E575-4625-9C2C-B2808BD33C94}"/>
    <cellStyle name="style1525970629861" xfId="31801" xr:uid="{914303EC-7445-4299-B524-C6CE436F13E1}"/>
    <cellStyle name="style1525970629955" xfId="31802" xr:uid="{5142DA2A-EF92-4A0B-98D5-636274824331}"/>
    <cellStyle name="style1525970630060" xfId="31808" xr:uid="{42FFCC5F-5A6C-4088-9775-E424AB98B393}"/>
    <cellStyle name="style1525970630155" xfId="31803" xr:uid="{9895FEE9-9741-45D3-BD3A-FA22FC1BE460}"/>
    <cellStyle name="style1525970630250" xfId="31809" xr:uid="{6E842A62-7A75-4C95-A457-E8C1F9626576}"/>
    <cellStyle name="style1525970630346" xfId="31814" xr:uid="{F9E41C1A-50CD-45DF-B041-FF3489B88DB1}"/>
    <cellStyle name="style1525970630442" xfId="31815" xr:uid="{853950CF-F9FD-47A3-AD87-1C23B2E578F9}"/>
    <cellStyle name="style1525970630538" xfId="31804" xr:uid="{226D8255-16EA-4340-A4AA-2EE5DA6A8639}"/>
    <cellStyle name="style1525970630634" xfId="31805" xr:uid="{BD9C7E06-615E-4DED-BA18-6AACD0D64377}"/>
    <cellStyle name="style1525970630728" xfId="31806" xr:uid="{4B9FCB62-C7FF-462F-B637-4C3C152DDBD5}"/>
    <cellStyle name="style1525970630824" xfId="31807" xr:uid="{A8A5C278-6111-4162-B14B-B8352FBD4035}"/>
    <cellStyle name="style1525970630939" xfId="31810" xr:uid="{848453FB-7AAD-471B-B10B-023C45DEDFD7}"/>
    <cellStyle name="style1525970631037" xfId="31811" xr:uid="{8E8A2395-D553-437A-AC00-F2CEC16F5CF9}"/>
    <cellStyle name="style1525970631131" xfId="31812" xr:uid="{14875F69-AD4B-42E5-9D31-31C22DC56ECF}"/>
    <cellStyle name="style1525970631227" xfId="31813" xr:uid="{C3CAA7C3-0DEE-4A92-B52C-6F2545025398}"/>
    <cellStyle name="style1525970631337" xfId="31816" xr:uid="{2AAFAF95-8B14-44BC-A014-5156143EEBB9}"/>
    <cellStyle name="style1525970631432" xfId="31817" xr:uid="{8B66D1FB-1066-43D3-897D-FA13C0846536}"/>
    <cellStyle name="style1525970631527" xfId="31818" xr:uid="{6828118D-6336-45DB-BE8C-45BAA751E319}"/>
    <cellStyle name="style1525970631627" xfId="31819" xr:uid="{182C549B-9ED1-45F9-960A-AC74F2A7D22F}"/>
    <cellStyle name="style1525970631734" xfId="31820" xr:uid="{0C36F642-FA8E-40D9-8F2B-9A0F02E434FC}"/>
    <cellStyle name="style1525970631813" xfId="31821" xr:uid="{06D55C67-DBD6-4934-9241-A8FDCFCF50D9}"/>
    <cellStyle name="style1525970631892" xfId="31822" xr:uid="{E9973993-DF5D-4A89-8D55-783EF7356AF4}"/>
    <cellStyle name="style1525970631973" xfId="31823" xr:uid="{7DBCB14F-0A9F-44E2-9E73-0E8F67969550}"/>
    <cellStyle name="style1525970632056" xfId="31824" xr:uid="{BBBFE982-C754-4CB1-A164-5F420242B45E}"/>
    <cellStyle name="style1525970632135" xfId="31825" xr:uid="{2B12F23C-D0EB-4D74-8A6E-A28E432B1A66}"/>
    <cellStyle name="style1525970632214" xfId="31826" xr:uid="{33FE8072-8F32-4949-9F9D-608785EA12A6}"/>
    <cellStyle name="style1525970632299" xfId="31827" xr:uid="{6A496E32-867C-42C0-9CCA-150BA197037D}"/>
    <cellStyle name="style1525970632397" xfId="31828" xr:uid="{7F847333-223C-45C9-A725-759F12C9A1B3}"/>
    <cellStyle name="style1525970632477" xfId="31829" xr:uid="{E6923314-4D5F-422C-8976-68A76DD35EDF}"/>
    <cellStyle name="style1525970632560" xfId="31830" xr:uid="{5690FD85-8AAB-4E40-9979-75D2D1CE81E6}"/>
    <cellStyle name="style1525970632640" xfId="31831" xr:uid="{A2E6EF61-FDA5-439C-A5E6-4F86DD47C6CC}"/>
    <cellStyle name="style1525970674565" xfId="31833" xr:uid="{6A2D32B8-AA8A-4029-977F-6F727D807ADB}"/>
    <cellStyle name="style1525970674676" xfId="31834" xr:uid="{253B7C43-95AB-4218-A331-9D14472263DC}"/>
    <cellStyle name="style1525970674772" xfId="31832" xr:uid="{67D16D89-FD87-4DD2-91A0-7304CA707945}"/>
    <cellStyle name="style1525970674885" xfId="31835" xr:uid="{29C48B85-EF13-4CB5-8B47-2B8F63C4FA30}"/>
    <cellStyle name="style1525970674998" xfId="31836" xr:uid="{A80C95BE-C202-4D9F-A5AB-2A4F8D2E92AD}"/>
    <cellStyle name="style1525970675108" xfId="31837" xr:uid="{7227D474-C8A3-47D5-86BB-055575C81B12}"/>
    <cellStyle name="style1525970675217" xfId="31838" xr:uid="{07BA3DFD-0D7A-4C46-92F3-A965C50B3B88}"/>
    <cellStyle name="style1525970675321" xfId="31839" xr:uid="{829F054F-69E6-4695-88FF-9C2474011647}"/>
    <cellStyle name="style1525970675416" xfId="31841" xr:uid="{59B0EB05-E808-418A-B807-D1366D70997C}"/>
    <cellStyle name="style1525970675511" xfId="31842" xr:uid="{8406E546-335D-41D4-AF69-09553A8F2114}"/>
    <cellStyle name="style1525970675606" xfId="31844" xr:uid="{93595636-5DD9-4EF3-B3C6-274CAE39FF19}"/>
    <cellStyle name="style1525970675702" xfId="31845" xr:uid="{9B256BF4-E483-476E-81E0-C5A7635E2FE4}"/>
    <cellStyle name="style1525970675797" xfId="31840" xr:uid="{7FEB7C8F-FF6F-40A7-BB24-D49DAD959612}"/>
    <cellStyle name="style1525970675919" xfId="31843" xr:uid="{6637266C-22D4-431F-9F8F-265F49BF743F}"/>
    <cellStyle name="style1525970676032" xfId="31846" xr:uid="{8B8139D5-745A-4242-BF12-C81E02704D76}"/>
    <cellStyle name="style1525970676249" xfId="31848" xr:uid="{AEF023F1-AA3F-4DB3-B9D0-6EBFF0540707}"/>
    <cellStyle name="style1525970676360" xfId="31849" xr:uid="{F1B30D5E-7219-42C0-80A9-0E084D3E8376}"/>
    <cellStyle name="style1525970676476" xfId="31847" xr:uid="{0D697C79-08A6-4167-A873-5E2E1C344D65}"/>
    <cellStyle name="style1527770526251" xfId="45147" xr:uid="{06CA050D-9BF5-4DB1-9B9B-50538741F4F2}"/>
    <cellStyle name="style1527770526371" xfId="45180" xr:uid="{6875209A-39BF-434A-AF38-1D783E9A545C}"/>
    <cellStyle name="style1527770526600" xfId="45150" xr:uid="{49CA054F-04E0-4507-9B58-5B25F2966F00}"/>
    <cellStyle name="style1527770526827" xfId="45153" xr:uid="{3C7462E5-6B45-4BD1-BBC3-07CCA51ECE25}"/>
    <cellStyle name="style1527770526909" xfId="45156" xr:uid="{7485C9A0-19E9-4897-8B58-D673FC6A5BB5}"/>
    <cellStyle name="style1527770527035" xfId="45162" xr:uid="{8CD3F789-08C6-4B58-A3E6-C820AFB4329C}"/>
    <cellStyle name="style1527770527208" xfId="45168" xr:uid="{F886A720-5797-441B-94FB-2DD4948870C8}"/>
    <cellStyle name="style1527770527587" xfId="45157" xr:uid="{C72F62E2-6971-4261-A1E4-EC5DDBFCC142}"/>
    <cellStyle name="style1527770527667" xfId="45163" xr:uid="{72C9B6D4-F62E-4A36-A6CA-BEB002BC63AD}"/>
    <cellStyle name="style1527770527766" xfId="45169" xr:uid="{6E2246AF-298E-4AEE-8982-86BC7CE4CE5C}"/>
    <cellStyle name="style1527770527853" xfId="45213" xr:uid="{D5C31037-3580-4EDB-9663-3ED84766A0E2}"/>
    <cellStyle name="style1527770527969" xfId="45170" xr:uid="{1862D5BF-5947-4E14-AC3F-45CAD20703DF}"/>
    <cellStyle name="style1527770528075" xfId="45171" xr:uid="{9282B951-FE7C-4646-AC44-1378E9E1C095}"/>
    <cellStyle name="style1527770528414" xfId="45182" xr:uid="{80ED2927-9064-4C11-ABB9-E5DEC1D55E03}"/>
    <cellStyle name="style1527770528528" xfId="45183" xr:uid="{3179315F-3B57-4FC0-A68D-47DABAA4F0F8}"/>
    <cellStyle name="style1527770528643" xfId="45181" xr:uid="{D8D6DB27-E5AF-4174-BF04-DAB346B7645E}"/>
    <cellStyle name="style1527770528758" xfId="45184" xr:uid="{F9B08625-C69E-48C4-8A67-8A67614F6E4D}"/>
    <cellStyle name="style1527770528872" xfId="45185" xr:uid="{F2F47A38-78C5-4671-BFE0-AEB73300ACCA}"/>
    <cellStyle name="style1527770528986" xfId="45186" xr:uid="{8363A148-12C4-45ED-B409-2FCCDE5F8743}"/>
    <cellStyle name="style1527770529216" xfId="45187" xr:uid="{437C8A80-8912-4FDF-8BFD-C7A75FAEDD40}"/>
    <cellStyle name="style1527770529316" xfId="45188" xr:uid="{EB71F0C0-1631-4F42-B960-8FF7E9358875}"/>
    <cellStyle name="style1527770529428" xfId="45189" xr:uid="{09D11B5D-152D-48F8-BBC2-42561FADD007}"/>
    <cellStyle name="style1527770529540" xfId="45190" xr:uid="{5F35FBB2-D59F-4900-8864-4B296A38ACAD}"/>
    <cellStyle name="style1527770529689" xfId="45214" xr:uid="{8BB5477E-685C-4FC3-9BC1-9647E04FD9A4}"/>
    <cellStyle name="style1527770529770" xfId="45215" xr:uid="{DD984E67-51E1-4679-A580-4E8D31847E81}"/>
    <cellStyle name="style1527770571838" xfId="45148" xr:uid="{1B385077-0BB2-4753-B422-ED4F2D078B35}"/>
    <cellStyle name="style1527770571944" xfId="45191" xr:uid="{17ED8EC4-EAD5-41A2-BD75-BB4547CEDC21}"/>
    <cellStyle name="style1527770572148" xfId="45151" xr:uid="{1F014C01-1186-423E-B65B-343996BE5732}"/>
    <cellStyle name="style1527770572363" xfId="45154" xr:uid="{614D032A-D6EF-48F8-8779-2F9B785AAA9A}"/>
    <cellStyle name="style1527770572446" xfId="45158" xr:uid="{399C260A-1EEE-4CE1-8018-C708FC4CAA08}"/>
    <cellStyle name="style1527770572554" xfId="45164" xr:uid="{C3F2FCF9-847D-4186-B656-06A405AD68CA}"/>
    <cellStyle name="style1527770572678" xfId="45172" xr:uid="{1DAC13EC-094D-4BD9-A9EE-6CCD733BCF5C}"/>
    <cellStyle name="style1527770572775" xfId="45159" xr:uid="{E9C700CE-4D50-4490-BB0F-770204903B93}"/>
    <cellStyle name="style1527770572859" xfId="45165" xr:uid="{1E5D7249-893C-4136-A55E-95F5CBE9BF52}"/>
    <cellStyle name="style1527770572959" xfId="45173" xr:uid="{A3A7BFC5-51F0-458E-BA8B-BE93FF65AAF5}"/>
    <cellStyle name="style1527770573046" xfId="45216" xr:uid="{C0C41B7D-4A84-45C1-81D6-1F2486CD2E7D}"/>
    <cellStyle name="style1527770573150" xfId="45176" xr:uid="{7A2EA3FE-C8E3-443F-A839-2558FEED83F5}"/>
    <cellStyle name="style1527770573265" xfId="45178" xr:uid="{B129AA0A-CC39-48BC-B756-E56C514BE192}"/>
    <cellStyle name="style1527770573561" xfId="45193" xr:uid="{80D0462E-2AB5-48A5-BFC5-062F988884E7}"/>
    <cellStyle name="style1527770573667" xfId="45194" xr:uid="{43B6D987-E304-41B3-9F4B-170F19DE2C48}"/>
    <cellStyle name="style1527770573766" xfId="45192" xr:uid="{DE5E02D1-0653-4DDD-B674-3DD07D7F46D4}"/>
    <cellStyle name="style1527770573865" xfId="45199" xr:uid="{2375DB30-D6C1-4682-981E-96B2088A077E}"/>
    <cellStyle name="style1527770573963" xfId="45200" xr:uid="{65575804-6137-4259-8237-FA137BAC5BAD}"/>
    <cellStyle name="style1527770574061" xfId="45201" xr:uid="{D4DFC331-DA2A-49ED-9947-BFC5C21C50C3}"/>
    <cellStyle name="style1527770574276" xfId="45205" xr:uid="{93EDEA7F-0C6B-4D6A-A7C6-3BE26CBB8489}"/>
    <cellStyle name="style1527770574361" xfId="45206" xr:uid="{2F26972E-7A40-4A31-AE8B-4914A7440BA4}"/>
    <cellStyle name="style1527770574459" xfId="45207" xr:uid="{24A1B609-9DAE-42C5-B00C-9BBBE30F12EB}"/>
    <cellStyle name="style1527770574557" xfId="45208" xr:uid="{C4B20D9A-AC0F-408D-9DD6-23474BECE72F}"/>
    <cellStyle name="style1527770574695" xfId="45217" xr:uid="{D86B52E7-820E-4B94-99ED-163C20323449}"/>
    <cellStyle name="style1527770574777" xfId="45220" xr:uid="{2A4E4720-9A32-4C0B-9294-FF940EA9C047}"/>
    <cellStyle name="style1527770616897" xfId="45149" xr:uid="{94047CF2-34C8-484B-8A25-E126EDF9B770}"/>
    <cellStyle name="style1527770616998" xfId="45195" xr:uid="{C775D2CD-05ED-498C-B7E1-7F18E438520F}"/>
    <cellStyle name="style1527770617202" xfId="45152" xr:uid="{9AB9BEC3-5D4E-4C4C-81B4-9D42EE281752}"/>
    <cellStyle name="style1527770617398" xfId="45155" xr:uid="{4A693DD1-D6FE-4ED7-99D2-1563F77F69BF}"/>
    <cellStyle name="style1527770617479" xfId="45160" xr:uid="{93F0564C-A87A-4446-B341-D9A7C8B4F505}"/>
    <cellStyle name="style1527770617588" xfId="45166" xr:uid="{C3B2208A-B7F1-46EC-AA80-F3224A16A06C}"/>
    <cellStyle name="style1527770617710" xfId="45174" xr:uid="{989CCB90-131B-4B2C-BF46-CC4D0E8B2198}"/>
    <cellStyle name="style1527770617808" xfId="45161" xr:uid="{C1B4282C-BF5E-4385-8ED7-215DEB7C3734}"/>
    <cellStyle name="style1527770617890" xfId="45167" xr:uid="{DE33E3A6-0155-49DA-ACFD-031534E7DA67}"/>
    <cellStyle name="style1527770617993" xfId="45175" xr:uid="{CB4C1658-E260-40E7-A22E-EC2D12273488}"/>
    <cellStyle name="style1527770618081" xfId="45218" xr:uid="{1707C3DD-5811-49AB-9025-4C657B8D21CF}"/>
    <cellStyle name="style1527770618183" xfId="45177" xr:uid="{3BA890B9-AF02-4A55-95DF-1038D34FC9BB}"/>
    <cellStyle name="style1527770618293" xfId="45179" xr:uid="{0A0773F7-AD21-4599-8CFE-10642A219651}"/>
    <cellStyle name="style1527770618586" xfId="45197" xr:uid="{B17A8BD5-F459-466D-A19F-DDF1122ED849}"/>
    <cellStyle name="style1527770618687" xfId="45198" xr:uid="{733FBFF9-1A4D-4854-ADEA-4C8296677AD3}"/>
    <cellStyle name="style1527770618792" xfId="45196" xr:uid="{51F1A161-A8C5-492A-B5CE-F163848E9467}"/>
    <cellStyle name="style1527770618890" xfId="45202" xr:uid="{19E8D25A-A557-4DC5-86E0-93E580FF2FF8}"/>
    <cellStyle name="style1527770618987" xfId="45203" xr:uid="{78436736-6EDE-4544-9D05-72F3BFA819CD}"/>
    <cellStyle name="style1527770619086" xfId="45204" xr:uid="{93BCAAF9-A3E3-4A56-B892-5F1A4DCD4492}"/>
    <cellStyle name="style1527770619289" xfId="45209" xr:uid="{A4168998-4DA7-46C0-BC18-3B4D7AFFC5D3}"/>
    <cellStyle name="style1527770619370" xfId="45210" xr:uid="{3F1DDB22-B8DE-4C63-8CA9-8A46B24A1579}"/>
    <cellStyle name="style1527770619470" xfId="45211" xr:uid="{32C3CACA-582C-4FF2-815A-AE922800E8E2}"/>
    <cellStyle name="style1527770619569" xfId="45212" xr:uid="{892F48A7-429C-4955-93BF-02647D270B19}"/>
    <cellStyle name="style1527770619710" xfId="45219" xr:uid="{56CAA779-A2E2-44C2-9304-067A267B4752}"/>
    <cellStyle name="style1527770619793" xfId="45221" xr:uid="{E3CAFA7F-AB33-4384-A390-3B364932B287}"/>
    <cellStyle name="style1527770759660" xfId="44927" xr:uid="{A4316ED7-3615-4334-AFDC-16D13554E75A}"/>
    <cellStyle name="style1527770759782" xfId="44928" xr:uid="{CD8158B9-2BC9-4059-948F-3BA636BCB231}"/>
    <cellStyle name="style1527770759901" xfId="44933" xr:uid="{B93451CD-1D45-4863-AB0A-AA249F39CDB6}"/>
    <cellStyle name="style1527770760028" xfId="44934" xr:uid="{AEBD53B3-2DA9-4253-AD4C-15AACB6B68BE}"/>
    <cellStyle name="style1527770760256" xfId="44930" xr:uid="{2392C6A6-C37D-40D1-9603-44BE5F95BA18}"/>
    <cellStyle name="style1527770760356" xfId="44931" xr:uid="{CEE10A3A-B533-4D26-AA04-C8C0B2444F8F}"/>
    <cellStyle name="style1527770760470" xfId="44929" xr:uid="{08611C8C-42CB-4FD9-A380-EA2E037295FE}"/>
    <cellStyle name="style1527770760572" xfId="44932" xr:uid="{0F3C1A5F-254C-469A-9015-FB5F57AF597A}"/>
    <cellStyle name="style1527770760681" xfId="44935" xr:uid="{7CE03D02-CE69-41D0-8DF2-C259668435A8}"/>
    <cellStyle name="style1527770760794" xfId="44936" xr:uid="{15FFF089-6568-4FED-B7E0-1F817AC7561F}"/>
    <cellStyle name="style1527770760894" xfId="44937" xr:uid="{E46BBCB0-2FD3-48D1-A7D6-C402CEF056DC}"/>
    <cellStyle name="style1527770761015" xfId="44938" xr:uid="{C9AE47A2-0D74-421A-B8AB-4F02EB04193D}"/>
    <cellStyle name="style1527770761122" xfId="44939" xr:uid="{39660A4C-D8A1-42B3-9541-3A9AE074A25E}"/>
    <cellStyle name="style1527770761305" xfId="44945" xr:uid="{CE0CA7F8-15DF-4EF4-BAD2-27AFDFF5F7A9}"/>
    <cellStyle name="style1527770761430" xfId="44940" xr:uid="{09BFFE16-D4A8-4DD0-A396-A03675DD64B4}"/>
    <cellStyle name="style1527770761544" xfId="44946" xr:uid="{0A9310FE-64B6-4845-BC65-9BDFE231F68D}"/>
    <cellStyle name="style1527770761662" xfId="44951" xr:uid="{DA69C399-34B2-4A98-BC31-47E9F77362AE}"/>
    <cellStyle name="style1527770761774" xfId="44952" xr:uid="{055607BA-0746-4BA4-B99D-1B0A90B539A7}"/>
    <cellStyle name="style1527770761893" xfId="44941" xr:uid="{A8EA35C2-131D-40D3-B030-137234F2C2B7}"/>
    <cellStyle name="style1527770762033" xfId="44942" xr:uid="{0ACD68F5-5A88-4DFB-AAE4-EA80238FAA9E}"/>
    <cellStyle name="style1527770762152" xfId="44943" xr:uid="{46F70AA3-A5EC-47D8-AE4D-E8A925EC1C99}"/>
    <cellStyle name="style1527770762273" xfId="44944" xr:uid="{6CFDD302-57F0-4878-8C24-9A5E4EAE88E3}"/>
    <cellStyle name="style1527770762387" xfId="44947" xr:uid="{24C81DC3-3122-41F0-AE2C-DF37A4738E93}"/>
    <cellStyle name="style1527770762501" xfId="44948" xr:uid="{235D98DB-EE9E-40C3-9493-A3E09CB4C377}"/>
    <cellStyle name="style1527770762616" xfId="44949" xr:uid="{7A4DB459-20A5-4A12-BC77-BF95F5A9F2FB}"/>
    <cellStyle name="style1527770762729" xfId="44950" xr:uid="{1CDB2191-E0AE-4073-A2FA-652C69EC76D9}"/>
    <cellStyle name="style1527770762874" xfId="44953" xr:uid="{244492DF-D848-4AA0-AA2E-777929749BF4}"/>
    <cellStyle name="style1527770763026" xfId="44954" xr:uid="{679DAE1F-68F2-4359-BAD9-A1D13E8810D0}"/>
    <cellStyle name="style1527770763152" xfId="44955" xr:uid="{E61A565B-5B32-4DCA-8838-21A00964460D}"/>
    <cellStyle name="style1527770763275" xfId="44956" xr:uid="{C2026FE1-3928-4612-B293-1F70DFD6B29F}"/>
    <cellStyle name="style1527770805830" xfId="44957" xr:uid="{13B03F47-B21E-4ED1-B3F7-C97BFAE93D86}"/>
    <cellStyle name="style1527770805936" xfId="44958" xr:uid="{A148BD9E-257D-40C9-AC13-7AD89655256B}"/>
    <cellStyle name="style1527770806040" xfId="44963" xr:uid="{FE1A46C2-0186-48B8-A8CA-652E5E2A9A40}"/>
    <cellStyle name="style1527770806143" xfId="44964" xr:uid="{712C48C2-6C24-4406-B7CA-8482E63F4793}"/>
    <cellStyle name="style1527770806357" xfId="44960" xr:uid="{267B06CF-F907-4586-B5CB-4E10097D5E1D}"/>
    <cellStyle name="style1527770806475" xfId="44961" xr:uid="{139293EE-8CB5-4725-8DB1-49C49DCD5778}"/>
    <cellStyle name="style1527770806590" xfId="44959" xr:uid="{E75D7750-9DA2-4FDC-83C4-9BA0318BC00E}"/>
    <cellStyle name="style1527770806692" xfId="44962" xr:uid="{DD637541-9A19-4BCC-BD93-CD3F50F4AA10}"/>
    <cellStyle name="style1527770806798" xfId="44965" xr:uid="{0044F1F1-586A-443C-BE7B-3F004D864156}"/>
    <cellStyle name="style1527770806908" xfId="44966" xr:uid="{B6D2B249-04F4-48D9-878B-68AEB7A1B3F6}"/>
    <cellStyle name="style1527770807014" xfId="44967" xr:uid="{20705B75-3E62-44C8-A485-EC249CB9E5FA}"/>
    <cellStyle name="style1527770807119" xfId="44968" xr:uid="{126BA52E-1EBA-423B-9C1C-1482EBA3DE6D}"/>
    <cellStyle name="style1527770807217" xfId="44969" xr:uid="{B5716B90-1454-4375-9995-C8BCC35AA19C}"/>
    <cellStyle name="style1527770807336" xfId="44975" xr:uid="{F509BA18-B97D-4B69-9134-5BE63F4B4E06}"/>
    <cellStyle name="style1527770807471" xfId="44970" xr:uid="{7769732A-A3FD-4406-B806-65E810F3C60B}"/>
    <cellStyle name="style1527770807569" xfId="44976" xr:uid="{FF77C528-CDA5-41AF-A1D2-7B34A0151222}"/>
    <cellStyle name="style1527770807676" xfId="44981" xr:uid="{194A2F3A-C296-42E4-908F-4E6FB13A4764}"/>
    <cellStyle name="style1527770807775" xfId="44982" xr:uid="{1898C22F-545C-4138-93D0-F7D06282460B}"/>
    <cellStyle name="style1527770807895" xfId="44971" xr:uid="{22C52E8B-2F67-4B5D-AADB-E8898F85D55D}"/>
    <cellStyle name="style1527770807997" xfId="44972" xr:uid="{13F1E76B-9D0F-4D72-BAC8-3F657E4B2534}"/>
    <cellStyle name="style1527770808099" xfId="44973" xr:uid="{DB81F66D-3ED9-400E-B8C4-1B334D2B1A60}"/>
    <cellStyle name="style1527770808204" xfId="44974" xr:uid="{B07F3F8A-8FD7-427A-B944-E0AA9F4C2D9C}"/>
    <cellStyle name="style1527770808313" xfId="44977" xr:uid="{119DCC7C-D105-4559-81E4-F65E0D823784}"/>
    <cellStyle name="style1527770808414" xfId="44978" xr:uid="{1CC30A53-46A6-4AB6-9D7B-67479BDDE4C3}"/>
    <cellStyle name="style1527770808512" xfId="44979" xr:uid="{B5DBFF38-6AEE-4BA6-A0C9-E10D37BC4D43}"/>
    <cellStyle name="style1527770808613" xfId="44980" xr:uid="{F423E593-3BFF-4B31-AA7B-8C9E5054CE9F}"/>
    <cellStyle name="style1527770808751" xfId="44983" xr:uid="{DC1E5EAE-413D-4241-9B18-53A32D471B66}"/>
    <cellStyle name="style1527770851300" xfId="44984" xr:uid="{A51E23A1-2EBD-4A24-B484-0A271F8F2CE8}"/>
    <cellStyle name="style1527770851408" xfId="44985" xr:uid="{BB5B86C4-E859-4083-9E9D-F8EDAF42BD6B}"/>
    <cellStyle name="style1527770851508" xfId="44990" xr:uid="{4B9839FE-9911-4D9D-9F54-7C7F39A77868}"/>
    <cellStyle name="style1527770851612" xfId="44991" xr:uid="{41F675B2-B3BB-4488-95DC-D9C4FEDF7935}"/>
    <cellStyle name="style1527770851812" xfId="44987" xr:uid="{F8CEE3EE-2E68-47EC-A5ED-CAE255FFF3EE}"/>
    <cellStyle name="style1527770851912" xfId="44988" xr:uid="{005132B0-CC9D-408E-ABF4-50B0C2C13645}"/>
    <cellStyle name="style1527770852010" xfId="44986" xr:uid="{A80EA2D9-11AC-42A7-880F-46A7BACC53BD}"/>
    <cellStyle name="style1527770852117" xfId="44989" xr:uid="{F21B53C0-B0E0-4CEE-AA05-2D2DEBC5731E}"/>
    <cellStyle name="style1527770852213" xfId="44992" xr:uid="{33057088-9027-45DD-8791-BD8BCF0AC1B5}"/>
    <cellStyle name="style1527770852330" xfId="44993" xr:uid="{C148B982-1770-4453-8B93-8C2D4B351A8B}"/>
    <cellStyle name="style1527770852433" xfId="44994" xr:uid="{50907E49-E9A6-4D9B-A82E-FB5EA0D6B637}"/>
    <cellStyle name="style1527770852546" xfId="44995" xr:uid="{4B3CF048-DB07-495D-B738-39871CC2E3CB}"/>
    <cellStyle name="style1527770852647" xfId="44996" xr:uid="{69E679CC-AD88-4E55-83B1-2CE4CBF12597}"/>
    <cellStyle name="style1527770852754" xfId="45007" xr:uid="{298145C7-38FF-4714-8336-FE9AC89CB56D}"/>
    <cellStyle name="style1527770852892" xfId="44997" xr:uid="{1EC5147A-3952-4155-8B21-1177AAF5DDD7}"/>
    <cellStyle name="style1527770853028" xfId="45002" xr:uid="{8B8395BC-F4CD-4880-8D42-3D616BD725E9}"/>
    <cellStyle name="style1527770853148" xfId="45012" xr:uid="{0FE9A11C-FBB3-4B15-A406-4397FE2C6E75}"/>
    <cellStyle name="style1527770853248" xfId="45013" xr:uid="{191A8DB3-95E4-4B7D-8BD1-6E0D04D888C2}"/>
    <cellStyle name="style1527770853351" xfId="44998" xr:uid="{B117D041-8796-464D-89AC-304CC857BAB6}"/>
    <cellStyle name="style1527770853450" xfId="44999" xr:uid="{303C8618-DB23-4E63-B039-9D1DA543DEFD}"/>
    <cellStyle name="style1527770853549" xfId="45000" xr:uid="{3B2534BD-104B-4504-B380-52F7C47223D9}"/>
    <cellStyle name="style1527770853655" xfId="45001" xr:uid="{1E7ED580-60C2-433C-BB26-56656BC3FFF8}"/>
    <cellStyle name="style1527770853755" xfId="45003" xr:uid="{43A9834E-2153-47A4-98B9-93517355A34B}"/>
    <cellStyle name="style1527770853852" xfId="45004" xr:uid="{DB504DFC-024D-4EBA-962D-7112F67AB578}"/>
    <cellStyle name="style1527770853951" xfId="45005" xr:uid="{19154909-0B58-46A3-94A8-4327FD6F9C27}"/>
    <cellStyle name="style1527770854056" xfId="45006" xr:uid="{5FD01F0B-337B-49E9-9977-9C3FCB260845}"/>
    <cellStyle name="style1527770854228" xfId="45008" xr:uid="{E58DB99B-06CE-4BFD-A888-1CCFFDB0C43D}"/>
    <cellStyle name="style1527770854327" xfId="45009" xr:uid="{566277FF-86D8-41F5-9F00-6E9185E8FBA8}"/>
    <cellStyle name="style1527770854426" xfId="45010" xr:uid="{6F183495-7A76-4F37-9E80-EDA4AB7D4672}"/>
    <cellStyle name="style1527770854526" xfId="45011" xr:uid="{2FEE7974-470A-4787-ADD2-8DBB3CC340C5}"/>
    <cellStyle name="style1527770897681" xfId="45014" xr:uid="{A7982BC9-0456-41BF-AF68-607FBEA6C20A}"/>
    <cellStyle name="style1527770897788" xfId="45015" xr:uid="{775834FC-D1AE-4514-83C2-1DD8F7E3A2F6}"/>
    <cellStyle name="style1527770897908" xfId="45020" xr:uid="{C6C73C63-1FB3-4A67-B964-96B7EA8D4DF1}"/>
    <cellStyle name="style1527770898009" xfId="45021" xr:uid="{F89DC369-4FF2-4D44-81B9-72A33397272C}"/>
    <cellStyle name="style1527770898215" xfId="45017" xr:uid="{5ECDB82D-3D98-419D-B6C8-E2DCF52CF1D3}"/>
    <cellStyle name="style1527770898319" xfId="45018" xr:uid="{BD2F34E6-851E-4689-B2F4-6100427973D7}"/>
    <cellStyle name="style1527770898415" xfId="45016" xr:uid="{D439A78A-3230-4D79-9453-7B28B07B6BD8}"/>
    <cellStyle name="style1527770898520" xfId="45019" xr:uid="{269CA110-4720-4C0C-A313-1E93DD87B6A2}"/>
    <cellStyle name="style1527770898623" xfId="45022" xr:uid="{4FFEC06B-5AAF-4E59-B0CF-AB6DA3DFD1E0}"/>
    <cellStyle name="style1527770898737" xfId="45023" xr:uid="{353173FC-F060-4551-BCEA-60927C6F6330}"/>
    <cellStyle name="style1527770898836" xfId="45024" xr:uid="{97534FBD-4BCF-462A-8892-92E58C67BC99}"/>
    <cellStyle name="style1527770898937" xfId="45025" xr:uid="{95A4626E-7AAA-4A69-8526-1571DE4A417B}"/>
    <cellStyle name="style1527770899039" xfId="45026" xr:uid="{494B9F47-DAC0-4DF8-B9BB-3EA18DF51856}"/>
    <cellStyle name="style1527770899154" xfId="45032" xr:uid="{4B02DB9A-E2C2-4604-BA46-C3A12E490498}"/>
    <cellStyle name="style1527770899306" xfId="45027" xr:uid="{B1E73F6A-5582-4B80-A7B3-0BD117406923}"/>
    <cellStyle name="style1527770899406" xfId="45033" xr:uid="{62A3293F-9AF0-4560-875C-CD1C98A5C3FA}"/>
    <cellStyle name="style1527770899505" xfId="45038" xr:uid="{AF8AE992-72FF-43B2-B78F-557DBE839D97}"/>
    <cellStyle name="style1527770899608" xfId="45039" xr:uid="{429FAF63-F86C-400C-8B6E-DFC250C549AB}"/>
    <cellStyle name="style1527770899709" xfId="45028" xr:uid="{82BF03C5-1B17-4CBF-85B4-FFB409791290}"/>
    <cellStyle name="style1527770899807" xfId="45029" xr:uid="{5F41FEE3-B400-48E5-B5EA-0AB175646236}"/>
    <cellStyle name="style1527770899906" xfId="45030" xr:uid="{0630E6C0-9CD4-4D5E-9F7D-B50AA7349222}"/>
    <cellStyle name="style1527770900006" xfId="45031" xr:uid="{616FD89A-D66C-4E1A-96F4-4A6EC9E03C0E}"/>
    <cellStyle name="style1527770900113" xfId="45034" xr:uid="{C6B953D4-7312-4E31-B754-6955593C2341}"/>
    <cellStyle name="style1527770900213" xfId="45035" xr:uid="{50CDC6E5-B0DA-4D33-AEA1-E0B8574C6B44}"/>
    <cellStyle name="style1527770900313" xfId="45036" xr:uid="{65B7366E-7CAF-49A5-B109-1B02A05A41CF}"/>
    <cellStyle name="style1527770900414" xfId="45037" xr:uid="{303E5E61-97B1-4B04-B910-D3D41901C115}"/>
    <cellStyle name="style1527770900533" xfId="45040" xr:uid="{E2BF9E2F-6F93-45D5-B452-B772BFB8A630}"/>
    <cellStyle name="style1527770900637" xfId="45041" xr:uid="{C1954323-6E9B-4C55-AC76-D1B1258D1B13}"/>
    <cellStyle name="style1527770900738" xfId="45042" xr:uid="{0BA7F19D-BE6D-497F-9FAF-E9A6D16E1FEB}"/>
    <cellStyle name="style1527770900838" xfId="45043" xr:uid="{16F5875E-3D58-4F9A-9EE0-854DE5CBFB3D}"/>
    <cellStyle name="style1527770946091" xfId="45044" xr:uid="{3EB430C4-8B7F-426F-B177-2B88BF3C4C3B}"/>
    <cellStyle name="style1527770946201" xfId="45045" xr:uid="{B2F679B2-7FE6-42E6-BBBD-514C74DE3CC4}"/>
    <cellStyle name="style1527770946307" xfId="45050" xr:uid="{13FEA2F7-1E19-4CE7-AB3E-B11580393895}"/>
    <cellStyle name="style1527770946409" xfId="45051" xr:uid="{2091165A-C2E9-4483-80F9-E43125B6105D}"/>
    <cellStyle name="style1527770946614" xfId="45047" xr:uid="{6633AB13-858B-4D05-83F5-062D1130B4E8}"/>
    <cellStyle name="style1527770946720" xfId="45048" xr:uid="{7F30F3C9-F17D-49FF-A55A-D47B02F5728D}"/>
    <cellStyle name="style1527770946818" xfId="45046" xr:uid="{F6A13112-D7A8-4787-92AF-D91671578833}"/>
    <cellStyle name="style1527770946920" xfId="45049" xr:uid="{5B6F6A65-F2FB-47A3-9EDC-EB40ED66F8DB}"/>
    <cellStyle name="style1527770947025" xfId="45052" xr:uid="{45EF3D7E-C534-4EEC-AAF7-E6B396453659}"/>
    <cellStyle name="style1527770947146" xfId="45053" xr:uid="{9269E64B-E559-4E92-8059-0E993602E484}"/>
    <cellStyle name="style1527770947268" xfId="45054" xr:uid="{311D6910-1D20-4E18-9302-3979C79BB6F6}"/>
    <cellStyle name="style1527770947390" xfId="45055" xr:uid="{F9744933-79F4-4D84-ABED-5F19FB54F60B}"/>
    <cellStyle name="style1527770947507" xfId="45056" xr:uid="{E1153D53-46F9-413A-82EB-B570402BCC33}"/>
    <cellStyle name="style1527770947685" xfId="45062" xr:uid="{880DF11D-BCFD-405C-93F4-1BA8B7C18333}"/>
    <cellStyle name="style1527770947824" xfId="45057" xr:uid="{C4144DA7-B6A1-434A-B52D-298806DEBCA6}"/>
    <cellStyle name="style1527770947941" xfId="45063" xr:uid="{DF12DDFE-FC3B-4B29-98AE-0DD2FCF5E660}"/>
    <cellStyle name="style1527770948080" xfId="45068" xr:uid="{2DD1D54E-BBA1-4C41-8EAD-662549B8A8D5}"/>
    <cellStyle name="style1527770948210" xfId="45082" xr:uid="{602977B3-EB50-4059-85D2-6C6D2551ABD1}"/>
    <cellStyle name="style1527770948329" xfId="45069" xr:uid="{0DDEA425-2EC8-4F50-A83D-565B64164BEB}"/>
    <cellStyle name="style1527770948432" xfId="45058" xr:uid="{DE71A1A5-A4B3-4247-A8CF-DF93B5CB7B71}"/>
    <cellStyle name="style1527770948549" xfId="45059" xr:uid="{460397B3-8A6C-403E-87FC-B4D3033C7152}"/>
    <cellStyle name="style1527770948666" xfId="45060" xr:uid="{9661207A-DEBC-490C-B923-3C4ACB57D5BD}"/>
    <cellStyle name="style1527770948780" xfId="45061" xr:uid="{3E2B999E-E455-41DA-9DEB-9C9B41448BC1}"/>
    <cellStyle name="style1527770948901" xfId="45064" xr:uid="{84FDCF32-CDBD-454B-929A-81C905C7EC5D}"/>
    <cellStyle name="style1527770949007" xfId="45065" xr:uid="{053CC5FE-EFC2-4D2A-872B-ECD3F3746EEE}"/>
    <cellStyle name="style1527770949112" xfId="45066" xr:uid="{01721CC5-F7FC-40E9-837A-F02D9EAB9A4D}"/>
    <cellStyle name="style1527770949214" xfId="45067" xr:uid="{3DFBA940-0A36-477D-B2B8-60478786A750}"/>
    <cellStyle name="style1527770949385" xfId="45070" xr:uid="{01454791-003C-462F-B7FE-0C97EA9CD816}"/>
    <cellStyle name="style1527770949486" xfId="45071" xr:uid="{B10143C3-D141-416A-8805-E26A70B0FC14}"/>
    <cellStyle name="style1527770949586" xfId="45072" xr:uid="{C4E9F2A8-279F-4B1F-BAF9-5866578D8A1B}"/>
    <cellStyle name="style1527770949690" xfId="45073" xr:uid="{14D9150D-52F4-4A7C-BD4A-8F3FED072D31}"/>
    <cellStyle name="style1527770949813" xfId="45074" xr:uid="{4185B5EB-7916-487B-9FE7-7D0050FFE907}"/>
    <cellStyle name="style1527770949898" xfId="45075" xr:uid="{C8A15E7C-8836-4EE3-87D9-80DB90E6408F}"/>
    <cellStyle name="style1527770949984" xfId="45076" xr:uid="{E9A195E2-75DA-4BBB-89EC-13C5C055138D}"/>
    <cellStyle name="style1527770950074" xfId="45077" xr:uid="{EA858C29-66C5-4FDC-A631-3D863B6D0221}"/>
    <cellStyle name="style1527770950164" xfId="45078" xr:uid="{A0E60B53-4163-45F3-96A7-D132861345EA}"/>
    <cellStyle name="style1527770950250" xfId="45079" xr:uid="{7916411D-3861-4F4C-ABEA-DA982C8AE0E8}"/>
    <cellStyle name="style1527770950339" xfId="45080" xr:uid="{D9B9636A-A9BF-4D60-83CC-A5806286D3CE}"/>
    <cellStyle name="style1527770950425" xfId="45081" xr:uid="{2929A403-BDEE-4794-87AA-80E0CF9460ED}"/>
    <cellStyle name="style1527770950562" xfId="45083" xr:uid="{641036CF-4F5C-4FF4-A8F3-D8F554C7686C}"/>
    <cellStyle name="style1527770950649" xfId="45084" xr:uid="{0B23D3E7-03FF-4D3D-B052-17FE930B87ED}"/>
    <cellStyle name="style1527770950733" xfId="45085" xr:uid="{3D394E0D-13B3-4D29-8C32-AAEDBC38820F}"/>
    <cellStyle name="style1527770950827" xfId="45086" xr:uid="{9DF755BD-E970-4CF3-B0EA-71A01C7FEB7F}"/>
    <cellStyle name="style1527770994613" xfId="45087" xr:uid="{ECA0EE07-AA20-4DBA-9374-3EE098071582}"/>
    <cellStyle name="style1527770994721" xfId="45088" xr:uid="{A1E501B5-456D-4667-B683-FB5CE2670757}"/>
    <cellStyle name="style1527770994820" xfId="45093" xr:uid="{7CA41DFC-E333-4E5E-BCA0-60BFA7201E9E}"/>
    <cellStyle name="style1527770994919" xfId="45094" xr:uid="{797FF4CE-A096-4C21-8982-284AD7550054}"/>
    <cellStyle name="style1527770995128" xfId="45090" xr:uid="{74E1CCEA-C815-4F3E-9530-5E7FA3EEE639}"/>
    <cellStyle name="style1527770995239" xfId="45091" xr:uid="{7C34E13A-A979-4439-9FAD-D7E11897257C}"/>
    <cellStyle name="style1527770995345" xfId="45089" xr:uid="{176FFEBF-6891-4E1C-BC86-93C41C8D956E}"/>
    <cellStyle name="style1527770995456" xfId="45092" xr:uid="{072B32A1-A1C3-4044-89E3-140FE2389C19}"/>
    <cellStyle name="style1527770995559" xfId="45095" xr:uid="{2A376BA9-E250-4C76-BA49-AF2571EB9D09}"/>
    <cellStyle name="style1527770995679" xfId="45096" xr:uid="{B5403F46-CD8F-4FC8-8E46-45C41696885C}"/>
    <cellStyle name="style1527770995776" xfId="45097" xr:uid="{0EEFE607-A706-49E3-A25B-2F8EC3376685}"/>
    <cellStyle name="style1527770995881" xfId="45098" xr:uid="{E58C0004-B81B-4459-A11F-2CE091B2C15E}"/>
    <cellStyle name="style1527770995984" xfId="45099" xr:uid="{D15ADA94-8F22-4F5F-9E42-F58C4AF032CE}"/>
    <cellStyle name="style1527770996132" xfId="45105" xr:uid="{CB10C7F2-42C1-45A7-9AEA-E8C3D1F506B6}"/>
    <cellStyle name="style1527770996338" xfId="45100" xr:uid="{1E9D18AD-7651-4E14-ABD7-22F3BFCAA6C3}"/>
    <cellStyle name="style1527770996460" xfId="45106" xr:uid="{7BF886C0-EFCC-4021-9142-01D8BE842193}"/>
    <cellStyle name="style1527770996577" xfId="45111" xr:uid="{3D283E73-EB7A-4B5C-B638-E64B30406A6C}"/>
    <cellStyle name="style1527770996705" xfId="45112" xr:uid="{0D34E663-F0DE-4852-96B5-15ADE456C962}"/>
    <cellStyle name="style1527770996814" xfId="45101" xr:uid="{262DFAAE-907A-4123-BEF9-E1F5CC5AD2E1}"/>
    <cellStyle name="style1527770996917" xfId="45102" xr:uid="{5A825E54-7CE1-42AE-8B1E-1CC5267B3C8B}"/>
    <cellStyle name="style1527770997020" xfId="45103" xr:uid="{1F1BDB0A-06EA-4D95-BB64-95B0D6BA623F}"/>
    <cellStyle name="style1527770997124" xfId="45104" xr:uid="{90A223B4-3536-4B4C-B8F7-A9BE93227B69}"/>
    <cellStyle name="style1527770997225" xfId="45107" xr:uid="{BD6B7A7B-B49F-48E1-A4E4-A4186649098F}"/>
    <cellStyle name="style1527770997345" xfId="45108" xr:uid="{0E2DBFC0-F0F9-48FB-999B-211FB341622E}"/>
    <cellStyle name="style1527770997461" xfId="45109" xr:uid="{463A6405-D968-448F-AEA6-3B57EE6C65DE}"/>
    <cellStyle name="style1527770997587" xfId="45110" xr:uid="{2EA6D9C6-3D27-43E8-94DD-A23F409AE68F}"/>
    <cellStyle name="style1527770997719" xfId="45113" xr:uid="{4690C6F8-379B-4432-949B-5C7D78EE3995}"/>
    <cellStyle name="style1527770997820" xfId="45114" xr:uid="{DD31C0F5-E327-422A-9E56-6ED322071823}"/>
    <cellStyle name="style1527770997924" xfId="45115" xr:uid="{CCC7C905-C052-47F1-8044-71379804F3A3}"/>
    <cellStyle name="style1527770998039" xfId="45116" xr:uid="{C938B1A4-521A-4F57-82BB-CCC808176EC0}"/>
    <cellStyle name="style1527770998158" xfId="45117" xr:uid="{7C57B970-A29E-472B-A447-3B8707E64632}"/>
    <cellStyle name="style1527770998245" xfId="45118" xr:uid="{40E98635-2B28-4C21-8BC8-0DFA41F5C493}"/>
    <cellStyle name="style1527770998335" xfId="45119" xr:uid="{5BBFAAFC-4D68-4A44-85D2-FDD0C029006E}"/>
    <cellStyle name="style1527770998420" xfId="45120" xr:uid="{32E71577-2BB1-4813-B676-98983920166E}"/>
    <cellStyle name="style1527770998507" xfId="45121" xr:uid="{F241934B-7AF7-4A60-A68D-F4A3D4E43FB4}"/>
    <cellStyle name="style1527770998595" xfId="45122" xr:uid="{7802AB7B-E43A-4847-AD7A-BDC8EA42D3AF}"/>
    <cellStyle name="style1527770998678" xfId="45123" xr:uid="{C8495C73-8611-41C2-AFE0-C37A4C121C4D}"/>
    <cellStyle name="style1527770998764" xfId="45124" xr:uid="{8B64BDB5-F663-4A01-BEE6-4CF01FDAF130}"/>
    <cellStyle name="style1527770998866" xfId="45125" xr:uid="{1F78628D-809F-4286-8C26-F8577CC2891B}"/>
    <cellStyle name="style1527770998965" xfId="45126" xr:uid="{66D0705A-81ED-40FD-94EE-FC0F4E1CF842}"/>
    <cellStyle name="style1527770999053" xfId="45127" xr:uid="{9C2324C5-42FE-4BAA-97B1-4AB720685F60}"/>
    <cellStyle name="style1527770999146" xfId="45128" xr:uid="{5E9CE1A0-A623-4F6F-811E-649CD2C7746E}"/>
    <cellStyle name="style1527771044017" xfId="45130" xr:uid="{8D9C8959-FA0A-4451-876E-4A34B64BFEFE}"/>
    <cellStyle name="style1527771044129" xfId="45131" xr:uid="{FB4F3147-7E01-41DB-83EC-5F9065720ED7}"/>
    <cellStyle name="style1527771044243" xfId="45129" xr:uid="{BDA6D0FE-5128-4592-9CDC-EE0D48813DC7}"/>
    <cellStyle name="style1527771044364" xfId="45132" xr:uid="{0B0CDF36-42DA-4F0B-A381-586B71432867}"/>
    <cellStyle name="style1527771044499" xfId="45133" xr:uid="{07D117B3-F9F4-4A21-830C-DEF9D62E3C50}"/>
    <cellStyle name="style1527771044652" xfId="45134" xr:uid="{D4772428-C9DB-4E98-93F3-290322247170}"/>
    <cellStyle name="style1527771044774" xfId="45135" xr:uid="{4801C9FC-89C5-4727-AD0B-5D0BE4AD726F}"/>
    <cellStyle name="style1527771044929" xfId="45136" xr:uid="{C3215183-4BD7-479E-976D-83035C64700C}"/>
    <cellStyle name="style1527771045038" xfId="45138" xr:uid="{CDAF86A4-DCE5-4B8B-9E52-B0D3C9825F9E}"/>
    <cellStyle name="style1527771045141" xfId="45139" xr:uid="{4E5DBE18-C500-421F-84A9-7FEAED7CA9DF}"/>
    <cellStyle name="style1527771045262" xfId="45141" xr:uid="{BE2D585C-9176-434E-9B1E-E4FA55D8B351}"/>
    <cellStyle name="style1527771045428" xfId="45142" xr:uid="{B8AB4B22-8621-4AC5-AB16-BEA0F11F99A8}"/>
    <cellStyle name="style1527771045557" xfId="45137" xr:uid="{5899E910-5E04-4F3D-B5C2-15B28FB26CFA}"/>
    <cellStyle name="style1527771045667" xfId="45140" xr:uid="{9679DDC6-9C42-4C91-A8FB-7815DF6BE28C}"/>
    <cellStyle name="style1527771045770" xfId="45143" xr:uid="{ACED2FE0-7585-439C-A9E5-9BF1CC155787}"/>
    <cellStyle name="style1527771046006" xfId="45145" xr:uid="{BFA330C7-2C75-42B9-A5EF-487A781D8FEE}"/>
    <cellStyle name="style1527771046143" xfId="45146" xr:uid="{D5AB4127-F4BE-45D8-9674-75A521246407}"/>
    <cellStyle name="style1527771046265" xfId="45144" xr:uid="{E785B6A2-64A8-43B3-A67A-AC35A5899BBB}"/>
    <cellStyle name="style1532096754126" xfId="31585" xr:uid="{2C727F2D-2C1A-4671-B60D-62F4A2D04551}"/>
    <cellStyle name="style1532096754313" xfId="31588" xr:uid="{134488A7-4F5D-4517-8FCF-C36C1476493A}"/>
    <cellStyle name="style1532096754782" xfId="31591" xr:uid="{A6B13C8E-C4EB-42C7-8057-E45A06063F19}"/>
    <cellStyle name="style1532096754844" xfId="31594" xr:uid="{68093434-D3C0-447A-926A-E13FAA986772}"/>
    <cellStyle name="style1532096754954" xfId="31597" xr:uid="{B276CD3A-E9FC-475C-8B0B-7105B2F836AA}"/>
    <cellStyle name="style1532096755157" xfId="31598" xr:uid="{E883797E-9FC0-4F2D-99B6-8A786B8969E3}"/>
    <cellStyle name="style1532096755594" xfId="31604" xr:uid="{0256F906-1F19-40E1-A9F2-DF96197A3718}"/>
    <cellStyle name="style1532096755722" xfId="31605" xr:uid="{12871053-FA04-4311-A0A6-1D4AE6680190}"/>
    <cellStyle name="style1532096755831" xfId="31603" xr:uid="{C9FFCA33-5543-4BB4-8815-E5DC4350F0BE}"/>
    <cellStyle name="style1532096755925" xfId="31606" xr:uid="{9A665338-3B90-4DDE-AAD7-0B25DFDB6A91}"/>
    <cellStyle name="style1532096756019" xfId="31607" xr:uid="{BA3FACED-8724-4E67-AC81-A120D6847FAB}"/>
    <cellStyle name="style1532096756128" xfId="31608" xr:uid="{5A242B62-ECD3-4C5A-8545-87C1BABBDEB7}"/>
    <cellStyle name="style1532096756441" xfId="31609" xr:uid="{C71A6E44-48D9-4478-92AE-5B27241B8754}"/>
    <cellStyle name="style1532096756535" xfId="31610" xr:uid="{6F3DE40E-8842-4601-8782-27D04E7C682D}"/>
    <cellStyle name="style1532096756628" xfId="31611" xr:uid="{4942DCDB-63C3-4F12-B4D4-DDFC47478E13}"/>
    <cellStyle name="style1532096756832" xfId="31630" xr:uid="{1C4B5BE7-06D4-46C8-9014-D7E14C72774C}"/>
    <cellStyle name="style1532096756925" xfId="31631" xr:uid="{E3325FE4-A2E8-4752-BCFC-8A7248A897CE}"/>
    <cellStyle name="style1532096791280" xfId="31586" xr:uid="{DA6B5D2D-7CBC-4646-9951-A6B852B6CACD}"/>
    <cellStyle name="style1532096791437" xfId="31589" xr:uid="{7D108BCA-A291-46A1-BA02-FD2E59EAE1D4}"/>
    <cellStyle name="style1532096791780" xfId="31592" xr:uid="{F9F7D11A-4C22-469B-9FC3-2430BE88EF81}"/>
    <cellStyle name="style1532096791874" xfId="31595" xr:uid="{2440CAA6-2084-438B-B7D7-67E7805B7987}"/>
    <cellStyle name="style1532096792015" xfId="31599" xr:uid="{20C9EAB4-604E-46DB-9B65-D1EEE98C22C0}"/>
    <cellStyle name="style1532096792202" xfId="31601" xr:uid="{3724E548-9382-4216-8726-13D853DC6422}"/>
    <cellStyle name="style1532096792546" xfId="31613" xr:uid="{862C5969-DFC8-401B-BEFB-DF261FF1CC5A}"/>
    <cellStyle name="style1532096792624" xfId="31614" xr:uid="{483D029E-450F-48A8-8F4F-C00ED434C170}"/>
    <cellStyle name="style1532096792702" xfId="31612" xr:uid="{84969987-1BFC-4EE6-B9EE-2B1E934F9CE2}"/>
    <cellStyle name="style1532096792796" xfId="31615" xr:uid="{3341719F-A866-41C6-A84A-37BEFB12C690}"/>
    <cellStyle name="style1532096792874" xfId="31616" xr:uid="{FD2EB3FB-0787-466B-A295-EBD05A472E13}"/>
    <cellStyle name="style1532096792952" xfId="31617" xr:uid="{57A594A8-D593-48DB-855B-D1E0BA97DDDF}"/>
    <cellStyle name="style1532096793234" xfId="31618" xr:uid="{81EA355C-A37A-4754-B08A-0EB1B475BE15}"/>
    <cellStyle name="style1532096793327" xfId="31619" xr:uid="{18DDF2A2-5412-43A3-B734-A54F319B4B5E}"/>
    <cellStyle name="style1532096793406" xfId="31620" xr:uid="{1B0777CB-4B31-4817-94F3-67AF83948FDC}"/>
    <cellStyle name="style1532096793562" xfId="31632" xr:uid="{1ABC48A1-98EB-46F0-9A96-14C5D1502925}"/>
    <cellStyle name="style1532096793624" xfId="31633" xr:uid="{C4A52372-34BB-419F-A15D-00F9FB90D8E6}"/>
    <cellStyle name="style1532096826177" xfId="31587" xr:uid="{BFD40E47-4572-4BF6-A1C0-5DC44D5FD7A4}"/>
    <cellStyle name="style1532096826365" xfId="31590" xr:uid="{3F408D66-C49D-439B-9682-DC293CDC0892}"/>
    <cellStyle name="style1532096826865" xfId="31593" xr:uid="{6C9B1D51-BF83-4406-8052-AE0209801CF1}"/>
    <cellStyle name="style1532096826927" xfId="31596" xr:uid="{7F589750-B5AD-41F4-9B69-0E8DCF4A3B09}"/>
    <cellStyle name="style1532096827021" xfId="31600" xr:uid="{2B9F9EF0-18FC-4A69-B9C0-E82869A40E74}"/>
    <cellStyle name="style1532096827177" xfId="31602" xr:uid="{AADF7FE2-FBC4-4DF1-A919-FAB3333DA0AD}"/>
    <cellStyle name="style1532096827490" xfId="31622" xr:uid="{319A02BB-7525-47C0-83DE-6411BF8F815F}"/>
    <cellStyle name="style1532096827568" xfId="31623" xr:uid="{5A32924E-B31C-4ABA-8E26-36769264B6FF}"/>
    <cellStyle name="style1532096827639" xfId="31621" xr:uid="{04DF7B44-9A86-4DED-AC46-54885140ADE7}"/>
    <cellStyle name="style1532096827733" xfId="31624" xr:uid="{A9848154-8ECF-401D-B9C7-B651285908B9}"/>
    <cellStyle name="style1532096827842" xfId="31625" xr:uid="{DD2EAD58-0BE1-42A9-8261-CA892118AFA2}"/>
    <cellStyle name="style1532096827936" xfId="31626" xr:uid="{96CF0AEB-9546-497C-BD57-B4C1D3C4BCB8}"/>
    <cellStyle name="style1532096828155" xfId="31627" xr:uid="{727F6DC2-99C3-4A5D-9E7A-CA4393ED938B}"/>
    <cellStyle name="style1532096828233" xfId="31628" xr:uid="{71B52260-42AB-4946-BFE4-F3D3E2987826}"/>
    <cellStyle name="style1532096828358" xfId="31629" xr:uid="{98E86BE0-9868-4E04-92EF-F07BEB7F521E}"/>
    <cellStyle name="style1532096828545" xfId="31634" xr:uid="{BF1D8F03-434B-4F72-9BAB-ACB67CB4137A}"/>
    <cellStyle name="style1532096828639" xfId="31635" xr:uid="{860F7DD2-AF1E-478A-BED0-7977AA53B899}"/>
    <cellStyle name="style1532101121835" xfId="31363" xr:uid="{FBADA664-AEC2-4FD6-8689-C487BB869273}"/>
    <cellStyle name="style1532101121929" xfId="31364" xr:uid="{F6F15527-6FE0-4DB7-ABAD-5A8F1BD7F617}"/>
    <cellStyle name="style1532101122023" xfId="31369" xr:uid="{9B16CAA8-683E-4E03-B5CA-D17CBFE96F48}"/>
    <cellStyle name="style1532101122101" xfId="31370" xr:uid="{73A0DA1B-8A85-4EA0-8D3C-A1A061B67FDF}"/>
    <cellStyle name="style1532101122273" xfId="31366" xr:uid="{DE4569E7-5A87-440D-B350-B19D30C03762}"/>
    <cellStyle name="style1532101122351" xfId="31367" xr:uid="{7AF97C48-F098-4D18-A356-112E71CB4C98}"/>
    <cellStyle name="style1532101122429" xfId="31365" xr:uid="{23453CB5-C46C-4649-8529-22EB8D928915}"/>
    <cellStyle name="style1532101122507" xfId="31368" xr:uid="{14FBF276-FF95-4018-9CA5-3C4B986F279C}"/>
    <cellStyle name="style1532101122617" xfId="31371" xr:uid="{5349974B-3ABC-40B6-93D8-875AFD6D4962}"/>
    <cellStyle name="style1532101122710" xfId="31372" xr:uid="{724F1B50-ECF8-4C2C-A18D-EF4A88731042}"/>
    <cellStyle name="style1532101122789" xfId="31373" xr:uid="{08F63CD8-3379-4CC6-BEAB-53EC0F0EBDB3}"/>
    <cellStyle name="style1532101122898" xfId="31374" xr:uid="{DAD29806-C004-4973-9FF5-79A2E7695F3C}"/>
    <cellStyle name="style1532101122976" xfId="31375" xr:uid="{6D64B57B-E26E-4D4E-AD73-E64E5CD7D38F}"/>
    <cellStyle name="style1532101123054" xfId="31381" xr:uid="{00D2D69F-4EF9-4616-B7E3-E26759B30E03}"/>
    <cellStyle name="style1532101123148" xfId="31376" xr:uid="{2C9073B6-0DEB-4610-8182-A59E4C279142}"/>
    <cellStyle name="style1532101123242" xfId="31382" xr:uid="{9C112EFE-2476-4D12-B6B8-1AA5B23BB8D0}"/>
    <cellStyle name="style1532101123320" xfId="31387" xr:uid="{19D10C98-9003-4620-97EB-8119F3101E9C}"/>
    <cellStyle name="style1532101123429" xfId="31388" xr:uid="{5F354B62-46F4-4527-A94A-A4122265BDC1}"/>
    <cellStyle name="style1532101123523" xfId="31377" xr:uid="{C74E0D40-704D-4D68-B82D-204EF4B4C222}"/>
    <cellStyle name="style1532101123601" xfId="31378" xr:uid="{9B55BF45-9EC6-4DCD-8221-F9181DC77865}"/>
    <cellStyle name="style1532101123695" xfId="31379" xr:uid="{C261C4CC-9914-4898-BE0D-A7AF0E393EF6}"/>
    <cellStyle name="style1532101123773" xfId="31380" xr:uid="{BFCDFE0D-0140-41B8-9EFD-0158BD0674C9}"/>
    <cellStyle name="style1532101123867" xfId="31383" xr:uid="{76D52268-7363-4FFB-86F5-4CD7F7044D71}"/>
    <cellStyle name="style1532101123961" xfId="31384" xr:uid="{46F17491-5417-4F33-89D2-2F346CAFE313}"/>
    <cellStyle name="style1532101124039" xfId="31385" xr:uid="{77A26203-5B8A-4663-9AB2-3F8AA9687737}"/>
    <cellStyle name="style1532101124132" xfId="31386" xr:uid="{8695D4A3-78D1-4370-B2CF-1854A01082A8}"/>
    <cellStyle name="style1532101124242" xfId="31389" xr:uid="{754A2F85-A228-4AA5-BBE8-716D153F8FB6}"/>
    <cellStyle name="style1532101124320" xfId="31390" xr:uid="{173D8620-EEC2-4607-ACDB-49C83B770039}"/>
    <cellStyle name="style1532101124398" xfId="31391" xr:uid="{756ADB37-E7DF-4F8F-A1CE-EA9948730A78}"/>
    <cellStyle name="style1532101124492" xfId="31392" xr:uid="{39DEF885-DEB4-43C0-B76B-0F9995B67D52}"/>
    <cellStyle name="style1532101155336" xfId="31393" xr:uid="{D4F1CBA1-BE8B-48CA-967A-0744CF760FF0}"/>
    <cellStyle name="style1532101155414" xfId="31394" xr:uid="{07E64F07-00B6-4D41-875D-5B7B90E5FD84}"/>
    <cellStyle name="style1532101155492" xfId="31399" xr:uid="{FD1CF544-EAAF-4F7B-BB7A-7903A7BBD297}"/>
    <cellStyle name="style1532101155555" xfId="31400" xr:uid="{C7F36D11-579C-44FC-A837-168CC47405E4}"/>
    <cellStyle name="style1532101155711" xfId="31396" xr:uid="{1255481B-DC36-4CA9-B03F-34220FE94DF4}"/>
    <cellStyle name="style1532101155774" xfId="31397" xr:uid="{A516E0E9-1008-4B90-9FB0-264C98EAFA1F}"/>
    <cellStyle name="style1532101155852" xfId="31395" xr:uid="{695B8EB3-276C-487F-A06F-5C320089F472}"/>
    <cellStyle name="style1532101155930" xfId="31398" xr:uid="{3BFCB988-74C8-4D72-A475-3645C0B2B032}"/>
    <cellStyle name="style1532101155992" xfId="31401" xr:uid="{09B4AE80-611C-45BC-A075-CB33E3978478}"/>
    <cellStyle name="style1532101156071" xfId="31402" xr:uid="{CD0B897E-F2C8-497E-B175-6EF324DDDBF4}"/>
    <cellStyle name="style1532101156149" xfId="31403" xr:uid="{9AE52035-D6D2-4985-A59D-9422F222C96E}"/>
    <cellStyle name="style1532101156227" xfId="31404" xr:uid="{E071FEA6-5EAA-471E-B7D9-B39B678D588A}"/>
    <cellStyle name="style1532101156305" xfId="31405" xr:uid="{88292508-E1CF-411C-8BD3-DF88F61510EF}"/>
    <cellStyle name="style1532101156383" xfId="31411" xr:uid="{A9C3619E-AC3F-4A0A-89E1-26DC46714908}"/>
    <cellStyle name="style1532101156461" xfId="31406" xr:uid="{135B5E09-6F37-4D17-8B77-FE29B3C0E796}"/>
    <cellStyle name="style1532101156524" xfId="31412" xr:uid="{7FE26D9D-2F95-48ED-9B8E-40E82DDDA6AD}"/>
    <cellStyle name="style1532101156602" xfId="31418" xr:uid="{BF08D083-0321-4A74-8F35-06EFEA4AE1DB}"/>
    <cellStyle name="style1532101156664" xfId="31419" xr:uid="{86E9C53C-4AED-433E-BF3A-D3691C4B83A5}"/>
    <cellStyle name="style1532101156742" xfId="31407" xr:uid="{E1E029E3-9941-468B-9010-352620DADA5E}"/>
    <cellStyle name="style1532101156821" xfId="31408" xr:uid="{51F2177F-8817-4CAD-9021-0A8320EDF60E}"/>
    <cellStyle name="style1532101156930" xfId="31409" xr:uid="{9906DDCC-93F5-4242-A0F6-05A9B4388972}"/>
    <cellStyle name="style1532101157008" xfId="31410" xr:uid="{BE6F0ACC-11AB-472F-A2E0-155D46A5FBC7}"/>
    <cellStyle name="style1532101157086" xfId="31413" xr:uid="{BEE6C518-5A0B-4B68-8212-9177B338D6A6}"/>
    <cellStyle name="style1532101157165" xfId="31414" xr:uid="{477CC339-274D-421E-B1C5-0E9CB80F598C}"/>
    <cellStyle name="style1532101157227" xfId="31415" xr:uid="{630C9087-C6D5-458E-A6E3-BE66F9BB1747}"/>
    <cellStyle name="style1532101157305" xfId="31416" xr:uid="{9295A03F-5B30-4C9E-B35C-6C0461F795B7}"/>
    <cellStyle name="style1532101188228" xfId="31421" xr:uid="{51F81B1A-7B59-44FB-8FB6-E03E4360D7C3}"/>
    <cellStyle name="style1532101188322" xfId="31422" xr:uid="{65D3DA9A-008F-4B96-BEAF-FFD9A3700559}"/>
    <cellStyle name="style1532101188384" xfId="31427" xr:uid="{9DDEC57E-2FB3-4C97-A6FB-BBEE947DFD5B}"/>
    <cellStyle name="style1532101188462" xfId="31428" xr:uid="{5EC7B235-51B2-4853-B6D7-F9F3997487CA}"/>
    <cellStyle name="style1532101188603" xfId="31424" xr:uid="{3BA2F9AA-F5BE-4CA0-92FB-73F8E36DBA7E}"/>
    <cellStyle name="style1532101188681" xfId="31425" xr:uid="{5A15FB08-6D88-4B3E-948E-2B87726DC9CF}"/>
    <cellStyle name="style1532101188743" xfId="31423" xr:uid="{3CBED8E1-4959-4C45-BCCE-5AE782D69981}"/>
    <cellStyle name="style1532101188821" xfId="31426" xr:uid="{88EF7CEC-9454-4CCF-A67B-BB5F37B8F8D2}"/>
    <cellStyle name="style1532101188900" xfId="31429" xr:uid="{D684AADB-EA84-4A61-A85C-C790B7E3C7DB}"/>
    <cellStyle name="style1532101188962" xfId="31430" xr:uid="{1C336C42-279A-4412-BD95-A9C2EB4F72F7}"/>
    <cellStyle name="style1532101189040" xfId="31431" xr:uid="{2CD11A02-2FBF-49BB-8477-8B160EF61B6E}"/>
    <cellStyle name="style1532101189134" xfId="31432" xr:uid="{A2594E04-0656-46E6-A753-5D0C1ED2DA79}"/>
    <cellStyle name="style1532101189197" xfId="31433" xr:uid="{BA8C629D-E0F2-4783-BC96-67000FC95C61}"/>
    <cellStyle name="style1532101189290" xfId="31439" xr:uid="{304046D8-FF17-4511-8960-8116E2897734}"/>
    <cellStyle name="style1532101189353" xfId="31434" xr:uid="{47DF982A-711C-4ACB-B483-564327209C0B}"/>
    <cellStyle name="style1532101189431" xfId="31440" xr:uid="{83A588D3-8DB1-4F83-97AE-AB9428E3535E}"/>
    <cellStyle name="style1532101189509" xfId="31445" xr:uid="{3921F815-7924-4937-AF97-D0871728389C}"/>
    <cellStyle name="style1532101189587" xfId="31446" xr:uid="{26F4A8C3-393C-4E45-94CE-D1C1949BF46E}"/>
    <cellStyle name="style1532101189650" xfId="31435" xr:uid="{59305ABA-5042-4470-888E-F8E3E73A03D5}"/>
    <cellStyle name="style1532101189743" xfId="31436" xr:uid="{44969FAF-8F2A-4BE3-855B-C58517AF1813}"/>
    <cellStyle name="style1532101189837" xfId="31437" xr:uid="{ECA1F727-2790-44B7-9E5B-529171BC5019}"/>
    <cellStyle name="style1532101189915" xfId="31438" xr:uid="{57308A50-EEDB-4F59-BBB9-C232C41F765F}"/>
    <cellStyle name="style1532101189993" xfId="31441" xr:uid="{11015C39-4E9C-4985-B206-2314F80EACA6}"/>
    <cellStyle name="style1532101190056" xfId="31442" xr:uid="{E962F69C-566E-42D7-B5AE-AB748934C4B2}"/>
    <cellStyle name="style1532101190118" xfId="31443" xr:uid="{3B994F35-9E02-4577-BC18-5DA2E282B5B3}"/>
    <cellStyle name="style1532101190197" xfId="31444" xr:uid="{2E994289-09A6-4CAE-BC7C-88E8F028E326}"/>
    <cellStyle name="style1532101190384" xfId="31447" xr:uid="{E10E89D7-6EF7-4C8F-BB58-F674164A745B}"/>
    <cellStyle name="style1532101190447" xfId="31448" xr:uid="{71C4CDCE-3A20-4FE8-AE3B-CC03403B1546}"/>
    <cellStyle name="style1532101190525" xfId="31449" xr:uid="{DFF749B4-4C60-42D3-9A0B-CC857B859623}"/>
    <cellStyle name="style1532101190587" xfId="31450" xr:uid="{DBB7275F-E8C7-4602-92BC-70B10BAE4CF1}"/>
    <cellStyle name="style1532101222354" xfId="31451" xr:uid="{BC48D273-205B-4E72-8911-9AECD407A88D}"/>
    <cellStyle name="style1532101222432" xfId="31452" xr:uid="{C43543D3-32B4-49E7-BF23-76D57D43A646}"/>
    <cellStyle name="style1532101222494" xfId="31457" xr:uid="{2756D4D7-91D7-4518-AA26-1E944BE52102}"/>
    <cellStyle name="style1532101222573" xfId="31458" xr:uid="{3FAC5D58-6531-4518-BBB7-63A90EADCEA6}"/>
    <cellStyle name="style1532101222713" xfId="31454" xr:uid="{72636E71-1920-48D5-B9DE-5400BEC96CFB}"/>
    <cellStyle name="style1532101222791" xfId="31455" xr:uid="{71F439B0-00CD-49DA-A5B6-F6F0F075EC0E}"/>
    <cellStyle name="style1532101222869" xfId="31453" xr:uid="{FA4EA27C-B59E-4361-93F9-76FADD8C0E40}"/>
    <cellStyle name="style1532101222948" xfId="31456" xr:uid="{A56DB6B4-1B20-4518-BD25-A1A4A102FA95}"/>
    <cellStyle name="style1532101223010" xfId="31459" xr:uid="{EE3B5205-2FA9-48C0-9094-E5071C36843E}"/>
    <cellStyle name="style1532101223088" xfId="31460" xr:uid="{AE19D2F6-05FE-4656-A9F5-E51A7F49605E}"/>
    <cellStyle name="style1532101223166" xfId="31461" xr:uid="{940A54BF-A26D-48D5-8A6B-258F5B01024C}"/>
    <cellStyle name="style1532101223244" xfId="31462" xr:uid="{195B0F4E-7BB5-44D9-BB4B-51503C7D9B35}"/>
    <cellStyle name="style1532101223307" xfId="31463" xr:uid="{D7F1AD30-B618-4039-8375-35AE8C11B104}"/>
    <cellStyle name="style1532101223403" xfId="31469" xr:uid="{19749E7A-A6FE-495B-8B30-21D2C4D63867}"/>
    <cellStyle name="style1532101223465" xfId="31464" xr:uid="{CAE2FFE5-F350-4ED6-BD70-9A0A84AFD562}"/>
    <cellStyle name="style1532101223543" xfId="31470" xr:uid="{85E11ACB-1474-46E1-89FD-A5FC1425346D}"/>
    <cellStyle name="style1532101223606" xfId="31475" xr:uid="{65E0DB08-70F6-4CD4-BBE5-331A16226506}"/>
    <cellStyle name="style1532101223684" xfId="31476" xr:uid="{48D07C69-AED8-4664-BD81-17D80FAB86BB}"/>
    <cellStyle name="style1532101223762" xfId="31465" xr:uid="{85D79B6F-0FFA-4A4F-AAD2-6A7C7322F4C8}"/>
    <cellStyle name="style1532101223824" xfId="31466" xr:uid="{02702031-5992-4606-8A39-152BB21E5E79}"/>
    <cellStyle name="style1532101223949" xfId="31467" xr:uid="{B737AA59-7ACB-4A9A-B95C-8FADB79015A8}"/>
    <cellStyle name="style1532101224028" xfId="31468" xr:uid="{09AC74CF-5A94-46EB-A3EA-58C8E1A4C110}"/>
    <cellStyle name="style1532101224106" xfId="31471" xr:uid="{974B2A57-BAB9-46CF-956D-E690748280C7}"/>
    <cellStyle name="style1532101224168" xfId="31472" xr:uid="{C415B97D-2DDF-4BD2-996C-4C0C35CF4351}"/>
    <cellStyle name="style1532101224246" xfId="31473" xr:uid="{179506EA-21D9-48B2-AA89-85F05672944F}"/>
    <cellStyle name="style1532101224324" xfId="31474" xr:uid="{999E54B3-9A7D-4B0C-830C-262EF2FB8C33}"/>
    <cellStyle name="style1532101224418" xfId="31477" xr:uid="{2459E056-31D0-4EE3-BC54-7F9A4450C6F3}"/>
    <cellStyle name="style1532101224481" xfId="31478" xr:uid="{A5672BB6-66C2-4A6C-AD6D-020847EBB078}"/>
    <cellStyle name="style1532101224559" xfId="31479" xr:uid="{E54BFA90-0A92-4106-89FD-44CCEC992E18}"/>
    <cellStyle name="style1532101224637" xfId="31480" xr:uid="{6EDC5454-97A0-4A8A-B552-B02D292B7709}"/>
    <cellStyle name="style1532101255982" xfId="31481" xr:uid="{B9B1AB5C-780A-4997-9AB0-C09FEE2BC408}"/>
    <cellStyle name="style1532101256060" xfId="31482" xr:uid="{DD790057-5ED4-42C6-9A99-C72B8E614388}"/>
    <cellStyle name="style1532101256154" xfId="31487" xr:uid="{AE4441FA-2716-450E-8434-94E6A2C08810}"/>
    <cellStyle name="style1532101256279" xfId="31488" xr:uid="{B5EF3CCC-E662-4430-BD41-6A28C0254264}"/>
    <cellStyle name="style1532101256435" xfId="31484" xr:uid="{2AC4F915-7952-44E1-A613-C4C31A04D0FD}"/>
    <cellStyle name="style1532101256513" xfId="31485" xr:uid="{453DDCBD-2DC4-4E23-88B9-F5CC12504973}"/>
    <cellStyle name="style1532101256575" xfId="31483" xr:uid="{81152272-68E3-4DDC-978D-FC406C7CB283}"/>
    <cellStyle name="style1532101256654" xfId="31486" xr:uid="{5D2F55A0-E786-4C66-A9BB-2C4262875E95}"/>
    <cellStyle name="style1532101256732" xfId="31489" xr:uid="{EB619194-86E5-4860-814F-A68F5F4EF1EA}"/>
    <cellStyle name="style1532101256810" xfId="31490" xr:uid="{17AD3D27-17E2-4BD4-B6B9-E27B967ED558}"/>
    <cellStyle name="style1532101256888" xfId="31491" xr:uid="{3B8DCA02-7397-480F-938A-0A8DA61FDDD0}"/>
    <cellStyle name="style1532101256966" xfId="31492" xr:uid="{5340B2A3-F6E6-4E69-92A3-E1F06DF7EA6B}"/>
    <cellStyle name="style1532101257044" xfId="31493" xr:uid="{9210C585-84B7-457E-8B42-400D8236C90E}"/>
    <cellStyle name="style1532101257123" xfId="31499" xr:uid="{2724AB92-73D4-49F8-9E67-B921A740F659}"/>
    <cellStyle name="style1532101257201" xfId="31494" xr:uid="{CE2D8C83-B801-4AFF-A673-022BE8322BC4}"/>
    <cellStyle name="style1532101257279" xfId="31500" xr:uid="{04CD8820-5884-4139-916F-F51855560F50}"/>
    <cellStyle name="style1532101257357" xfId="31505" xr:uid="{6FEF0DDC-A048-41A5-988A-681A191F243F}"/>
    <cellStyle name="style1532101257419" xfId="31506" xr:uid="{0F5E31BB-7F9A-4647-8F9E-63B0E6362C07}"/>
    <cellStyle name="style1532101257513" xfId="31495" xr:uid="{A1286440-33A3-4172-8E49-C9AB12588803}"/>
    <cellStyle name="style1532101257591" xfId="31496" xr:uid="{734A9EFD-6AD8-49B8-9DB3-05F9567B83AA}"/>
    <cellStyle name="style1532101257669" xfId="31497" xr:uid="{1940B080-F7DD-4420-B787-D572ED0E4846}"/>
    <cellStyle name="style1532101257732" xfId="31498" xr:uid="{12635FD1-ACF5-4A19-A96F-6911435E77F5}"/>
    <cellStyle name="style1532101257810" xfId="31501" xr:uid="{952FA7A6-0CDF-4F72-B731-41D13FB5D188}"/>
    <cellStyle name="style1532101257888" xfId="31502" xr:uid="{4C5512C1-D5E5-414E-8B1A-6B0B8E0789E3}"/>
    <cellStyle name="style1532101257966" xfId="31503" xr:uid="{B7D98A80-106C-4CD8-B870-5126086663E7}"/>
    <cellStyle name="style1532101258044" xfId="31504" xr:uid="{B2CA6E78-5EFA-4608-B92F-33A6EBE925C8}"/>
    <cellStyle name="style1532101258201" xfId="31507" xr:uid="{3E93F8B9-BDFA-4B42-A838-7B5425C5BBA4}"/>
    <cellStyle name="style1532101258279" xfId="31508" xr:uid="{8562CCED-7749-46CE-96F9-24EAB1ED5137}"/>
    <cellStyle name="style1532101258341" xfId="31509" xr:uid="{88D75C7C-36E0-4CAA-B616-544005BDFD22}"/>
    <cellStyle name="style1532101258419" xfId="31510" xr:uid="{6625A961-FE1C-486B-A137-963B2859BB6D}"/>
    <cellStyle name="style1532101258513" xfId="31511" xr:uid="{6F6ACE6D-6517-4281-9E8C-DB52251355B3}"/>
    <cellStyle name="style1532101258576" xfId="31512" xr:uid="{66719871-49B4-461D-A763-81A00503392A}"/>
    <cellStyle name="style1532101258638" xfId="31513" xr:uid="{21AB92DF-8CB0-4159-B0AD-08E866CCA7F2}"/>
    <cellStyle name="style1532101258701" xfId="31514" xr:uid="{44CA84C4-FF0B-452C-A761-C3F3A2748854}"/>
    <cellStyle name="style1532101258794" xfId="31515" xr:uid="{9EFD4F2E-26F1-40F4-A8E3-F73293729A72}"/>
    <cellStyle name="style1532101258857" xfId="31516" xr:uid="{9FF66B30-D3A1-4614-BDFF-5013F0F617D4}"/>
    <cellStyle name="style1532101258919" xfId="31517" xr:uid="{B6142ABE-B5B7-4D41-A5DD-2BA6A7DCDE6C}"/>
    <cellStyle name="style1532101258982" xfId="31518" xr:uid="{FAF65FBE-7E50-41E1-BD5D-2FB1929BD40B}"/>
    <cellStyle name="style1532101259123" xfId="31519" xr:uid="{8515C5F2-5E3A-422D-896D-ACE7F19B865F}"/>
    <cellStyle name="style1532101259185" xfId="31520" xr:uid="{9AF0C438-A6E9-4473-B56D-4BF99474DCDD}"/>
    <cellStyle name="style1532101259248" xfId="31521" xr:uid="{7AED237C-C7DE-4F56-B880-D4363EF63AB4}"/>
    <cellStyle name="style1532101259310" xfId="31522" xr:uid="{BCF4287D-3186-40B4-A756-4F9158C6FE5B}"/>
    <cellStyle name="style1532101290530" xfId="31523" xr:uid="{4CAB4AD4-515C-4421-872E-E2840B360651}"/>
    <cellStyle name="style1532101290608" xfId="31524" xr:uid="{107F8277-F0E9-48CF-8B3B-FBE1882C3BF9}"/>
    <cellStyle name="style1532101290686" xfId="31529" xr:uid="{CABC13E8-07C0-4B41-A02D-E25610F1227C}"/>
    <cellStyle name="style1532101290749" xfId="31530" xr:uid="{F06F9423-44C9-4E9B-8A9B-748D1444B05B}"/>
    <cellStyle name="style1532101290905" xfId="31526" xr:uid="{8BD7FC3D-809A-497B-9615-5C7CE5D53C8F}"/>
    <cellStyle name="style1532101290967" xfId="31527" xr:uid="{07011738-0710-4EF5-BF3E-955F723ED255}"/>
    <cellStyle name="style1532101291045" xfId="31525" xr:uid="{D07AE997-0A5B-4EA6-94CF-EE4CB6702B1F}"/>
    <cellStyle name="style1532101291124" xfId="31528" xr:uid="{18FB09CA-699E-4850-B47E-EA68F243DD24}"/>
    <cellStyle name="style1532101291202" xfId="31531" xr:uid="{841B350D-F842-467D-81C6-21388CCC22DF}"/>
    <cellStyle name="style1532101291264" xfId="31532" xr:uid="{7D1F2383-0808-4695-82CC-0666B5F97E85}"/>
    <cellStyle name="style1532101291342" xfId="31533" xr:uid="{C792CC85-68B6-42C9-A0E9-1ACF46B8CC07}"/>
    <cellStyle name="style1532101291420" xfId="31534" xr:uid="{D99F774B-6213-4D3F-A93D-D45602B1935D}"/>
    <cellStyle name="style1532101291499" xfId="31535" xr:uid="{1064671F-AF63-4AF1-8912-8806F6EA3C55}"/>
    <cellStyle name="style1532101291577" xfId="31541" xr:uid="{29708262-9ED0-4E05-B68E-6F0328036BBD}"/>
    <cellStyle name="style1532101291655" xfId="31536" xr:uid="{65D2A96E-4DD9-4E9A-B359-244C6C1EABC5}"/>
    <cellStyle name="style1532101291717" xfId="31542" xr:uid="{59CE152B-CD3A-4577-B92F-FBE1A078E721}"/>
    <cellStyle name="style1532101291780" xfId="31547" xr:uid="{08356DD9-A622-4F5F-BCE9-87A1E224DF8F}"/>
    <cellStyle name="style1532101291858" xfId="31562" xr:uid="{E51348BD-81F9-4D76-8AAB-83E1F207453C}"/>
    <cellStyle name="style1532101291936" xfId="31548" xr:uid="{BEFE3BC4-D7A7-4937-A618-5286C56C73E2}"/>
    <cellStyle name="style1532101291999" xfId="31537" xr:uid="{C959271D-8FFA-4F08-96D7-C13B943CE69F}"/>
    <cellStyle name="style1532101292092" xfId="31538" xr:uid="{B0CF0B94-6ADC-4C63-8D03-3E17812FF714}"/>
    <cellStyle name="style1532101292170" xfId="31539" xr:uid="{C977D5E7-797C-4011-BB8E-F99C62E39739}"/>
    <cellStyle name="style1532101292249" xfId="31540" xr:uid="{17246819-B18E-479F-B9FA-A9C74BDDB3B0}"/>
    <cellStyle name="style1532101292311" xfId="31543" xr:uid="{4D1D9773-BD75-43DD-A317-F2847D42E331}"/>
    <cellStyle name="style1532101292405" xfId="31544" xr:uid="{44D66C19-C674-4732-A1E2-10D03C0F0464}"/>
    <cellStyle name="style1532101292483" xfId="31545" xr:uid="{98374D91-2A59-4707-8037-21090741EBE8}"/>
    <cellStyle name="style1532101292561" xfId="31546" xr:uid="{2A2945DF-9EC0-48E2-9876-2F319B8F4885}"/>
    <cellStyle name="style1532101292655" xfId="31549" xr:uid="{EC645C1F-E53F-4206-9D09-2057EC43A786}"/>
    <cellStyle name="style1532101292717" xfId="31550" xr:uid="{29D90E54-FCB2-478E-90B6-7DC20F0D6D86}"/>
    <cellStyle name="style1532101292795" xfId="31551" xr:uid="{EA9A1BEA-583A-4FC6-B92C-EE38F4F6E342}"/>
    <cellStyle name="style1532101292874" xfId="31552" xr:uid="{E701A6FA-D3C9-4F55-8C17-3B85C2B944EF}"/>
    <cellStyle name="style1532101292967" xfId="31561" xr:uid="{0C1F8368-B92E-44EC-AF77-CF7569EE45C5}"/>
    <cellStyle name="style1532101293030" xfId="31553" xr:uid="{EE937294-FBBF-41DA-8EC3-3EC7D0990572}"/>
    <cellStyle name="style1532101293092" xfId="31554" xr:uid="{4BEE744A-D383-4323-BA72-867828CCCDA8}"/>
    <cellStyle name="style1532101293155" xfId="31555" xr:uid="{9A54EBFB-48B6-4343-83E9-C344183753DD}"/>
    <cellStyle name="style1532101293217" xfId="31556" xr:uid="{A5A2BEB2-0805-412F-80FB-68EB6BB1456C}"/>
    <cellStyle name="style1532101293280" xfId="31557" xr:uid="{A6E32CAD-4DE4-4C8E-9D2E-72411DC26AC6}"/>
    <cellStyle name="style1532101293342" xfId="31558" xr:uid="{ADB1E941-ED54-4DED-8A7B-E467ABC9032D}"/>
    <cellStyle name="style1532101293405" xfId="31559" xr:uid="{3817BEC8-DF3F-41B3-AEAF-A053F738B7E8}"/>
    <cellStyle name="style1532101293467" xfId="31560" xr:uid="{A8BB267D-97A1-4987-8BD2-FD66D2083EC5}"/>
    <cellStyle name="style1532101293546" xfId="31563" xr:uid="{4B5047D9-C9A3-4864-8328-0AB03E81C557}"/>
    <cellStyle name="style1532101293608" xfId="31564" xr:uid="{FAE747A1-FCB0-4645-92AE-3DA514C54315}"/>
    <cellStyle name="style1532101293671" xfId="31565" xr:uid="{C149139E-C981-4F32-83BC-5D68FDB0E2E8}"/>
    <cellStyle name="style1532101293733" xfId="31566" xr:uid="{B280DB90-0053-4296-8776-2680D66BA97D}"/>
    <cellStyle name="style1532101325438" xfId="31568" xr:uid="{887F1865-01F7-4A4A-B141-51518343D329}"/>
    <cellStyle name="style1532101325531" xfId="31569" xr:uid="{D0A074EB-3FBE-4C39-AA96-8B08EF517AA1}"/>
    <cellStyle name="style1532101325594" xfId="31567" xr:uid="{4ABE777E-D306-4AF6-ADA8-DCF75728D862}"/>
    <cellStyle name="style1532101325688" xfId="31570" xr:uid="{EE0B303F-60C8-44AE-B3FC-FEF2395044BD}"/>
    <cellStyle name="style1532101325766" xfId="31571" xr:uid="{C9DCFE36-75F2-4F24-85EF-680EFFBA3B9A}"/>
    <cellStyle name="style1532101325844" xfId="31572" xr:uid="{D19D4CA6-F3EC-41C9-9BC5-3C8A32B53FC0}"/>
    <cellStyle name="style1532101325922" xfId="31573" xr:uid="{0957FC78-658B-4712-AD6A-CA6709C82AEC}"/>
    <cellStyle name="style1532101326000" xfId="31574" xr:uid="{126D30E2-6907-4F58-B31F-B793DAC0C099}"/>
    <cellStyle name="style1532101326078" xfId="31576" xr:uid="{4E4E7415-4796-48C9-8A5B-6C12BD4448F8}"/>
    <cellStyle name="style1532101326141" xfId="31577" xr:uid="{D0CF57F8-CF60-4269-9C70-B90BE39F31F8}"/>
    <cellStyle name="style1532101326219" xfId="31579" xr:uid="{F7DE90B9-988F-435D-BF21-F959AD991237}"/>
    <cellStyle name="style1532101326282" xfId="31580" xr:uid="{2FBCC495-A0CC-45F1-A733-4596A283F0E4}"/>
    <cellStyle name="style1532101326360" xfId="31575" xr:uid="{AAA8E2D6-E4D2-464C-96DD-F9CD0C0427E5}"/>
    <cellStyle name="style1532101326438" xfId="31578" xr:uid="{925B8F2B-D581-4BE2-A5E4-89A41EB866D7}"/>
    <cellStyle name="style1532101326532" xfId="31581" xr:uid="{73C51473-E33B-4682-9AF8-76C228F056CA}"/>
    <cellStyle name="style1532101326704" xfId="31583" xr:uid="{576D7FC7-550A-4405-AC98-3029F56BD728}"/>
    <cellStyle name="style1532101326782" xfId="31584" xr:uid="{65DDB9BF-784B-42FE-BBDD-B8A8691C8E30}"/>
    <cellStyle name="style1532101326876" xfId="31582" xr:uid="{CF296F71-BD4D-422E-BE11-8F6CFAAD9E3B}"/>
    <cellStyle name="style1532872361935" xfId="32224" xr:uid="{730369FC-4780-42F6-A508-15FE9A756C7B}"/>
    <cellStyle name="style1532872362040" xfId="32257" xr:uid="{7988329C-AEE3-4DEE-B965-71A4E7A12EFD}"/>
    <cellStyle name="style1532872362252" xfId="32227" xr:uid="{179B7A8C-5136-4ABD-9296-3A7D78D9F59F}"/>
    <cellStyle name="style1532872362461" xfId="32230" xr:uid="{7D1F2418-F561-42B0-8025-BB4B86C96721}"/>
    <cellStyle name="style1532872362536" xfId="32233" xr:uid="{3A21523E-340D-404A-965D-92A49B10BDAA}"/>
    <cellStyle name="style1532872362653" xfId="32239" xr:uid="{819A08BD-0CAC-4FEB-94F6-1867DBF718F3}"/>
    <cellStyle name="style1532872362801" xfId="32245" xr:uid="{FFB822AF-E64A-4739-A2E5-ACA62A6CC181}"/>
    <cellStyle name="style1532872362906" xfId="32234" xr:uid="{0720F536-F3F2-4CA4-8B6B-E9D25CA67C42}"/>
    <cellStyle name="style1532872362981" xfId="32240" xr:uid="{4B1A3201-AD06-4D7F-ABC9-3068328D706F}"/>
    <cellStyle name="style1532872363070" xfId="32246" xr:uid="{DE135E55-1B20-41EA-9113-A63E37B8B3E0}"/>
    <cellStyle name="style1532872363149" xfId="32290" xr:uid="{FED7F2BA-B9FA-4869-9863-3075299DA7BA}"/>
    <cellStyle name="style1532872363260" xfId="32247" xr:uid="{A233CAF3-B504-4F38-BC9D-A2BC125C7473}"/>
    <cellStyle name="style1532872363359" xfId="32252" xr:uid="{A9B897A3-5EFA-4847-8A13-CDBE9E88056D}"/>
    <cellStyle name="style1532872363676" xfId="32259" xr:uid="{98F700FF-EA3B-4B35-92C9-DCC2E54CC594}"/>
    <cellStyle name="style1532872363780" xfId="32260" xr:uid="{6C057703-CF95-4A1A-94F2-9F8B4F5E369E}"/>
    <cellStyle name="style1532872363883" xfId="32258" xr:uid="{71599029-2ED5-45DA-B548-30A0FE1D423B}"/>
    <cellStyle name="style1532872363986" xfId="32261" xr:uid="{697764D2-E00E-4ABC-AA42-2ADDB5C25175}"/>
    <cellStyle name="style1532872364090" xfId="32262" xr:uid="{B34DD1A5-BCA0-428E-9CF7-BD4CF6F80047}"/>
    <cellStyle name="style1532872364193" xfId="32263" xr:uid="{6F26703C-BEF2-49B5-97D7-2E9ED126FBB8}"/>
    <cellStyle name="style1532872364403" xfId="32264" xr:uid="{3FE26AC3-67EB-483F-B076-5C5EF4CDBAA3}"/>
    <cellStyle name="style1532872364483" xfId="32265" xr:uid="{EED66A00-4F6E-4953-A4BA-D518F4613781}"/>
    <cellStyle name="style1532872364587" xfId="32266" xr:uid="{F1B02CCF-4E3D-4FB5-976F-81C492C2F04C}"/>
    <cellStyle name="style1532872364712" xfId="32267" xr:uid="{712B1656-7294-4E1A-913A-EF0CCB807C48}"/>
    <cellStyle name="style1532872364859" xfId="32291" xr:uid="{6C0CA913-F2A4-48C2-AE84-8ED00BD9A8F9}"/>
    <cellStyle name="style1532872364936" xfId="32292" xr:uid="{2C985396-9C47-47A2-9194-BD60B9E6D2CC}"/>
    <cellStyle name="style1532872405236" xfId="32225" xr:uid="{01AD7D17-315B-423E-AD37-2A0B19F22A9C}"/>
    <cellStyle name="style1532872405328" xfId="32268" xr:uid="{D8D79167-423B-4CE1-BE34-70E724B2508B}"/>
    <cellStyle name="style1532872405508" xfId="32228" xr:uid="{DD4109B8-06E4-427A-B9F2-DA487723D936}"/>
    <cellStyle name="style1532872405697" xfId="32231" xr:uid="{11D129A4-C223-4F01-B06F-FB550D339B14}"/>
    <cellStyle name="style1532872405770" xfId="32235" xr:uid="{52A49647-E333-46F2-B2B1-F778F2656F70}"/>
    <cellStyle name="style1532872405868" xfId="32241" xr:uid="{1639E131-F246-40F2-B056-DA297D104AE4}"/>
    <cellStyle name="style1532872405980" xfId="32248" xr:uid="{284E1FC5-B01A-4FD3-A053-101D76EE76AA}"/>
    <cellStyle name="style1532872406070" xfId="32236" xr:uid="{5A68F88B-1489-43B1-8E1A-F60D683BF546}"/>
    <cellStyle name="style1532872406146" xfId="32242" xr:uid="{9A79F341-9D01-4C3E-9756-F5089EBDB622}"/>
    <cellStyle name="style1532872406237" xfId="32249" xr:uid="{38645832-C4BB-476C-BABA-E5655F334FF1}"/>
    <cellStyle name="style1532872406317" xfId="32293" xr:uid="{25278C8F-8D68-497F-961C-103D9EE6B6CE}"/>
    <cellStyle name="style1532872406406" xfId="32253" xr:uid="{7FF7153C-7711-4765-85D6-AB3D2AE3AE56}"/>
    <cellStyle name="style1532872406507" xfId="32255" xr:uid="{B54D7907-D50A-4EF6-B495-0A9209CA2931}"/>
    <cellStyle name="style1532872406783" xfId="32270" xr:uid="{21889934-7C03-400F-9930-C9A94E965D45}"/>
    <cellStyle name="style1532872406873" xfId="32271" xr:uid="{880FECC5-ADE2-4ADF-87BB-E00A5EE1E8CB}"/>
    <cellStyle name="style1532872406964" xfId="32269" xr:uid="{EBEC90B4-7B4C-451C-A004-E07FA2BF0380}"/>
    <cellStyle name="style1532872407054" xfId="32276" xr:uid="{0AF3A158-4E2D-4A01-BA02-9DE8D0A88A70}"/>
    <cellStyle name="style1532872407148" xfId="32277" xr:uid="{A4F7AAA3-3087-411E-B3C5-F18FD2F98BBA}"/>
    <cellStyle name="style1532872407244" xfId="32278" xr:uid="{0CAAD0DD-A06E-43D0-8C3B-FDF53BD5587E}"/>
    <cellStyle name="style1532872407421" xfId="32282" xr:uid="{AC2D0934-5443-4EDA-8AAF-9D9632A53B89}"/>
    <cellStyle name="style1532872407496" xfId="32283" xr:uid="{E5E7086F-F6C5-4A19-8D38-5D93428152B0}"/>
    <cellStyle name="style1532872407584" xfId="32284" xr:uid="{E68A54BE-1A94-4449-B884-651DC3DBA993}"/>
    <cellStyle name="style1532872407677" xfId="32285" xr:uid="{4061227C-B7D7-4FDE-9CFE-15AF01D6DB2A}"/>
    <cellStyle name="style1532872407817" xfId="32294" xr:uid="{B1F40CB8-5B32-4B4A-8F98-32E0A7458032}"/>
    <cellStyle name="style1532872407902" xfId="32297" xr:uid="{BD6F1439-8E6F-4A1E-9791-638C64D2448A}"/>
    <cellStyle name="style1532872448428" xfId="32226" xr:uid="{6906962D-376E-4909-BC26-D2A0E77E3765}"/>
    <cellStyle name="style1532872448519" xfId="32272" xr:uid="{45D679EE-9F2E-4F1D-B064-F3D54FF243D5}"/>
    <cellStyle name="style1532872448703" xfId="32229" xr:uid="{701BB202-7415-4951-80CB-8F4D35D907FB}"/>
    <cellStyle name="style1532872448885" xfId="32232" xr:uid="{C39B8125-F0A9-47D2-AB3C-A9FD47F71E09}"/>
    <cellStyle name="style1532872448961" xfId="32237" xr:uid="{84A3C0E0-A0D8-4B02-B0C3-24044C3EBB09}"/>
    <cellStyle name="style1532872449059" xfId="32243" xr:uid="{C251139B-62C3-4028-9A36-D811497003DA}"/>
    <cellStyle name="style1532872449172" xfId="32250" xr:uid="{15840900-D219-4848-B731-B772879BA455}"/>
    <cellStyle name="style1532872449264" xfId="32238" xr:uid="{9FD65B4D-8C88-400A-BE94-C673EDEA5AC6}"/>
    <cellStyle name="style1532872449339" xfId="32244" xr:uid="{C2BBC6AB-04C7-42D3-BE5A-D77BAC046416}"/>
    <cellStyle name="style1532872449430" xfId="32251" xr:uid="{362939F9-3133-4D42-B312-205DCF66C2A9}"/>
    <cellStyle name="style1532872449510" xfId="32295" xr:uid="{8658B385-E9B0-4FFE-BDFA-332DF4AB898F}"/>
    <cellStyle name="style1532872449600" xfId="32254" xr:uid="{3B23ABF6-C43C-4392-B572-5BFF12001B25}"/>
    <cellStyle name="style1532872449704" xfId="32256" xr:uid="{AFC898A1-BD8F-410A-9167-0E26F4853CC4}"/>
    <cellStyle name="style1532872449978" xfId="32274" xr:uid="{6B3C875B-A39F-47AA-9FBB-FC3662175B57}"/>
    <cellStyle name="style1532872450067" xfId="32275" xr:uid="{AF2EDF39-3B55-4144-BC6A-18BB8E619314}"/>
    <cellStyle name="style1532872450157" xfId="32273" xr:uid="{E1AC7268-7776-4F93-BAC9-AE75D509C099}"/>
    <cellStyle name="style1532872450256" xfId="32279" xr:uid="{51154EF8-5882-405A-B98C-9533F5F68087}"/>
    <cellStyle name="style1532872450373" xfId="32280" xr:uid="{A3D6456A-9BE3-4955-A539-0448C6182C56}"/>
    <cellStyle name="style1532872450464" xfId="32281" xr:uid="{7F111D0A-D367-405F-A3C6-1C6066DC05C9}"/>
    <cellStyle name="style1532872450642" xfId="32286" xr:uid="{632AA06D-8E4C-4A86-A8C7-5C3740D53798}"/>
    <cellStyle name="style1532872450717" xfId="32287" xr:uid="{632494A0-2313-4E12-9F98-4B57B574FC92}"/>
    <cellStyle name="style1532872450807" xfId="32288" xr:uid="{64C61643-6244-4D56-A129-0C8DA45F8285}"/>
    <cellStyle name="style1532872450896" xfId="32289" xr:uid="{5D7737B7-E6DE-44F6-8930-F0D4AC8D9520}"/>
    <cellStyle name="style1532872451034" xfId="32296" xr:uid="{68DB9A83-A455-4666-AB61-22F0C5CA1E44}"/>
    <cellStyle name="style1532872451109" xfId="32298" xr:uid="{ADAE7B21-1B30-4BCD-9A58-84B676116E56}"/>
    <cellStyle name="style1532872573123" xfId="31926" xr:uid="{82DBC435-AD56-4BD8-8140-87D5D7556CFC}"/>
    <cellStyle name="style1532872573226" xfId="31927" xr:uid="{56E2C08C-7C3D-4E17-8637-3E9D4E64FA09}"/>
    <cellStyle name="style1532872573315" xfId="31932" xr:uid="{98C691C2-B17B-46E0-AF2B-09EA3E921813}"/>
    <cellStyle name="style1532872573419" xfId="31933" xr:uid="{F46D15F3-AFF6-4AA7-8DB4-A2A0AF011CCB}"/>
    <cellStyle name="style1532872573624" xfId="31929" xr:uid="{C011B8E4-D4A7-4EB8-AFFF-F6C0C77822D4}"/>
    <cellStyle name="style1532872573718" xfId="31930" xr:uid="{D0625155-4CCD-41AE-832F-F5C1241B8C9C}"/>
    <cellStyle name="style1532872573821" xfId="31928" xr:uid="{E09397B1-4893-406B-B11D-591EA2C2422C}"/>
    <cellStyle name="style1532872573917" xfId="31931" xr:uid="{40E9C320-62F1-4A3D-9349-2B0D7DE67A86}"/>
    <cellStyle name="style1532872574006" xfId="31934" xr:uid="{88A66914-DAA5-451C-A81E-DF258ED3AE0A}"/>
    <cellStyle name="style1532872574097" xfId="31935" xr:uid="{1E2CB533-B624-4C02-89A9-3BE795CE2E2D}"/>
    <cellStyle name="style1532872574203" xfId="31936" xr:uid="{95517161-5FFE-4BB2-9623-AC382A869E53}"/>
    <cellStyle name="style1532872574311" xfId="31937" xr:uid="{A4C58614-0530-4F66-8205-EBF3DBBF0C46}"/>
    <cellStyle name="style1532872574400" xfId="31938" xr:uid="{F88E75A9-A46D-4EBE-B38F-D9B3CA814E13}"/>
    <cellStyle name="style1532872574513" xfId="31944" xr:uid="{1FDC7224-2F3F-46B3-AFA5-588FFF8A8AFC}"/>
    <cellStyle name="style1532872574625" xfId="31939" xr:uid="{7B225BFE-5AC0-469C-B831-39CF78F32862}"/>
    <cellStyle name="style1532872574851" xfId="31945" xr:uid="{0B78E3C9-6871-4E5E-B723-EDF3EF7B7756}"/>
    <cellStyle name="style1532872574974" xfId="31951" xr:uid="{B6476E33-8D32-4726-9304-8F0C08312DDA}"/>
    <cellStyle name="style1532872575078" xfId="31952" xr:uid="{6D3A2215-23FE-4C79-9F3E-59DAFCE4F900}"/>
    <cellStyle name="style1532872575184" xfId="31940" xr:uid="{FC4E5D1A-527F-4D6F-A81D-EE3386B06CAC}"/>
    <cellStyle name="style1532872575289" xfId="31941" xr:uid="{DBB152D5-94B0-4750-A7C4-DC84ED4841F4}"/>
    <cellStyle name="style1532872575393" xfId="31942" xr:uid="{BA53D8CF-5D93-4F1F-A005-307A4F7E838A}"/>
    <cellStyle name="style1532872575503" xfId="31943" xr:uid="{C1A38599-62E0-49B9-95C1-06ACC74D6088}"/>
    <cellStyle name="style1532872575609" xfId="31946" xr:uid="{3598618D-4D49-49F9-87E1-3FBA55565753}"/>
    <cellStyle name="style1532872575714" xfId="31947" xr:uid="{D954CD1A-1A8A-497B-9A41-F8F3DAA2DAD2}"/>
    <cellStyle name="style1532872575817" xfId="31948" xr:uid="{35EA0DC7-1E11-45CD-98A5-2D173479221E}"/>
    <cellStyle name="style1532872575922" xfId="31949" xr:uid="{32B36DA0-823F-4FE9-8743-388FE9AF7B14}"/>
    <cellStyle name="style1532872576039" xfId="31953" xr:uid="{BD596AA9-D0F7-4412-A3C3-DFFB1C4743B3}"/>
    <cellStyle name="style1532872616003" xfId="31954" xr:uid="{59A45BE4-A024-4DA1-876D-D81B2D2E0F0E}"/>
    <cellStyle name="style1532872616107" xfId="31955" xr:uid="{AC9B948B-D059-4878-9DB8-AB11C55FB03B}"/>
    <cellStyle name="style1532872616196" xfId="31960" xr:uid="{6AEFB648-B7A7-4F3F-9757-D7E9A8613BCD}"/>
    <cellStyle name="style1532872616285" xfId="31961" xr:uid="{C70FBC42-7D5B-4883-B34F-51CFFB4CB7DF}"/>
    <cellStyle name="style1532872616494" xfId="31957" xr:uid="{8E0BC004-C66B-4BCA-A66F-34C9103F97C7}"/>
    <cellStyle name="style1532872616584" xfId="31958" xr:uid="{DEE6E1F3-D3BA-4222-AB34-588A06E2EFFC}"/>
    <cellStyle name="style1532872616674" xfId="31956" xr:uid="{B221F044-647D-43D9-8ADA-FEB409C6FBB5}"/>
    <cellStyle name="style1532872616765" xfId="31959" xr:uid="{54C790A1-828B-4143-8B66-8783E1E2222B}"/>
    <cellStyle name="style1532872616855" xfId="31962" xr:uid="{BD556291-8B24-4422-8F98-FDF8D88E90B0}"/>
    <cellStyle name="style1532872616947" xfId="31963" xr:uid="{6AB9D47B-0EF5-4E27-B8A8-CE4F1D9572DF}"/>
    <cellStyle name="style1532872617052" xfId="31964" xr:uid="{6C9933A9-1E4C-497C-8893-883CDAF7C3C3}"/>
    <cellStyle name="style1532872617146" xfId="31965" xr:uid="{E1FB1CFB-7A5A-46C4-A291-4A13822F576C}"/>
    <cellStyle name="style1532872617235" xfId="31966" xr:uid="{672EC221-3ECA-423A-A2A3-8B85E6408178}"/>
    <cellStyle name="style1532872617336" xfId="31972" xr:uid="{EF845C20-FB19-43DA-A36A-71407E216F50}"/>
    <cellStyle name="style1532872617426" xfId="31967" xr:uid="{B7C8324F-1A2D-432B-88CF-3EA2B4F00F3A}"/>
    <cellStyle name="style1532872617531" xfId="31973" xr:uid="{1E35C43E-ECB9-44F4-A2B9-CD0F5AB5B582}"/>
    <cellStyle name="style1532872617678" xfId="31978" xr:uid="{48F1734D-EB71-48E4-AD80-CBC7411D65C1}"/>
    <cellStyle name="style1532872617815" xfId="31979" xr:uid="{CC5000FB-A989-4E02-85EE-EA875507C17F}"/>
    <cellStyle name="style1532872617942" xfId="31968" xr:uid="{CFD9095E-A15C-48ED-B741-E1F8F1B091B0}"/>
    <cellStyle name="style1532872618049" xfId="31969" xr:uid="{FC190B9A-C10C-4C50-B338-9B60442A2816}"/>
    <cellStyle name="style1532872618138" xfId="31970" xr:uid="{E3DC4407-06BC-4654-82D6-16EED2BBDC9D}"/>
    <cellStyle name="style1532872618228" xfId="31971" xr:uid="{D4872D2C-F9CD-4819-A52D-F7CDAE14C1D4}"/>
    <cellStyle name="style1532872618318" xfId="31974" xr:uid="{4A069CC6-B8A7-41CF-A7E4-9A3C8742AA82}"/>
    <cellStyle name="style1532872618407" xfId="31975" xr:uid="{E45D2FE9-B1E0-4A4A-AA44-D2F15A33DC79}"/>
    <cellStyle name="style1532872618497" xfId="31976" xr:uid="{27423BC7-0C11-426F-9775-9CC2DB3707B0}"/>
    <cellStyle name="style1532872618589" xfId="31977" xr:uid="{95207C4B-539C-4F6A-BC3C-CAA0A2EF694B}"/>
    <cellStyle name="style1532872618768" xfId="31980" xr:uid="{5EBC70DD-CF3E-4DE8-B675-F379DDB7368C}"/>
    <cellStyle name="style1532872659727" xfId="31981" xr:uid="{0A4A5264-8D65-45C9-8615-65653CFA6962}"/>
    <cellStyle name="style1532872659825" xfId="31982" xr:uid="{890C45AD-64AD-4202-B680-1D411A10F2D3}"/>
    <cellStyle name="style1532872659916" xfId="31987" xr:uid="{7F401016-3B39-476F-9181-3DE8E3C84175}"/>
    <cellStyle name="style1532872660004" xfId="31988" xr:uid="{9762A2D8-8863-47D7-822A-124F4AB73C61}"/>
    <cellStyle name="style1532872660183" xfId="31984" xr:uid="{A89172EB-AF58-4EEA-8A80-2BDA2764CEE7}"/>
    <cellStyle name="style1532872660272" xfId="31985" xr:uid="{A3683C72-57D2-478A-A878-DEAC5DE13A74}"/>
    <cellStyle name="style1532872660361" xfId="31983" xr:uid="{A6F332D2-D36A-493B-AEA0-45114B3AB00F}"/>
    <cellStyle name="style1532872660461" xfId="31986" xr:uid="{92D7E67E-749C-48EB-A1C6-0201D93B2F82}"/>
    <cellStyle name="style1532872660551" xfId="31989" xr:uid="{C324D6E0-6394-488D-9DAA-E68CBFD243FE}"/>
    <cellStyle name="style1532872660639" xfId="31990" xr:uid="{54EC8010-BA96-482C-995C-0AAD7EB73457}"/>
    <cellStyle name="style1532872660747" xfId="31991" xr:uid="{1FE28065-2C5B-46A0-9A35-F90CCBB6C2DE}"/>
    <cellStyle name="style1532872660845" xfId="31992" xr:uid="{BDD4F14D-EB21-48D0-B912-9A848F10CC33}"/>
    <cellStyle name="style1532872660943" xfId="31993" xr:uid="{F5497479-5942-4525-8C6F-67518992BF42}"/>
    <cellStyle name="style1532872661040" xfId="31999" xr:uid="{E7D42B11-67AD-435F-80F3-32B5E1714120}"/>
    <cellStyle name="style1532872661130" xfId="31994" xr:uid="{32841874-C4AE-406F-A9B0-1B6C264D7E4C}"/>
    <cellStyle name="style1532872661220" xfId="32000" xr:uid="{927BF707-BF04-4B76-9CF3-5A6E4B7D3F89}"/>
    <cellStyle name="style1532872661361" xfId="32005" xr:uid="{2F0FB151-21C7-4CB7-A6E6-0601FFD0DC6A}"/>
    <cellStyle name="style1532872661505" xfId="32006" xr:uid="{92FA5E2B-04EE-4935-B705-7FA5061ADBE3}"/>
    <cellStyle name="style1532872661633" xfId="31995" xr:uid="{7584C0C4-8F94-4C13-84DE-29C2BB9E993B}"/>
    <cellStyle name="style1532872661755" xfId="31996" xr:uid="{C57E0A59-A930-4AC3-AB3F-407DFF4CFA46}"/>
    <cellStyle name="style1532872661845" xfId="31997" xr:uid="{2DBCDFF3-3768-4F75-995A-6981F2AC4C42}"/>
    <cellStyle name="style1532872661938" xfId="31998" xr:uid="{1A303103-C78B-4431-94D3-67EB54DE190F}"/>
    <cellStyle name="style1532872662029" xfId="32001" xr:uid="{94B9BB9F-59FA-416D-BA0B-CBC30DF4626D}"/>
    <cellStyle name="style1532872662118" xfId="32002" xr:uid="{0B6B41A9-3C73-4EEC-BFC2-360B95377E97}"/>
    <cellStyle name="style1532872662207" xfId="32003" xr:uid="{D0AEC1B6-DA2C-4163-964C-35823F0D6BE3}"/>
    <cellStyle name="style1532872662299" xfId="32004" xr:uid="{E8F21AAF-E09E-4073-9258-1E524D406B28}"/>
    <cellStyle name="style1532872662445" xfId="32007" xr:uid="{6B28966F-ED41-48C2-937C-C93212B7C905}"/>
    <cellStyle name="style1532872662535" xfId="32008" xr:uid="{DE807932-46AC-4531-BACC-20291215BD9B}"/>
    <cellStyle name="style1532872662624" xfId="32009" xr:uid="{8E79556E-F59A-4E14-A039-95D489EE0EBE}"/>
    <cellStyle name="style1532872662716" xfId="32010" xr:uid="{5F42C212-0E66-4A35-B2BD-E1849A8855EE}"/>
    <cellStyle name="style1532872703401" xfId="32021" xr:uid="{E615F0A4-BB27-4039-9493-C6F38F4F3448}"/>
    <cellStyle name="style1532872703524" xfId="32022" xr:uid="{A0779C98-B5E1-4831-812F-B6D247AA4E48}"/>
    <cellStyle name="style1532872703630" xfId="32027" xr:uid="{48A3315F-4A88-4866-A1C1-3060A6AA08BE}"/>
    <cellStyle name="style1532872703748" xfId="32028" xr:uid="{90AA2D8C-62AE-4F88-84F0-9CAC5EBDD550}"/>
    <cellStyle name="style1532872703995" xfId="32024" xr:uid="{387EEE16-DAFB-4C8F-90F8-018BC408EB6D}"/>
    <cellStyle name="style1532872704088" xfId="32025" xr:uid="{AE519CDC-C0BA-4AD4-93D2-D81FACD064EA}"/>
    <cellStyle name="style1532872704177" xfId="32023" xr:uid="{C8C3A501-FCF7-4423-8379-883A0B680E9C}"/>
    <cellStyle name="style1532872704269" xfId="32026" xr:uid="{EBA5A00E-A12D-44A0-BD23-D5313E61C992}"/>
    <cellStyle name="style1532872704363" xfId="32029" xr:uid="{23D88715-CB20-45F1-A041-F406BDEF99CD}"/>
    <cellStyle name="style1532872704469" xfId="32030" xr:uid="{D58FA58B-CD8C-4711-B5DB-C4E9F67A9E21}"/>
    <cellStyle name="style1532872704564" xfId="32031" xr:uid="{7EF946FF-233E-4A6C-8C5C-A155749D23FB}"/>
    <cellStyle name="style1532872704659" xfId="32032" xr:uid="{3F1391AC-1473-4145-B5DA-AE1798BF8B97}"/>
    <cellStyle name="style1532872704749" xfId="32033" xr:uid="{2124906D-7DEB-4B3C-B4B9-E7F4F6FB28C6}"/>
    <cellStyle name="style1532872704847" xfId="32039" xr:uid="{71A9D48A-7EFF-4CFF-BE27-2E9CAE4227AC}"/>
    <cellStyle name="style1532872704956" xfId="32034" xr:uid="{D915EAED-F761-49F8-8D2B-4BA8D91395EB}"/>
    <cellStyle name="style1532872705121" xfId="32040" xr:uid="{FF293B99-DBA3-40E0-B1FF-D325B74FF867}"/>
    <cellStyle name="style1532872705247" xfId="32046" xr:uid="{791C9709-85E5-4A08-A8D1-A84FD3098ABF}"/>
    <cellStyle name="style1532872705373" xfId="32047" xr:uid="{3A13F8FA-6522-4102-945D-7EE2D66C63D9}"/>
    <cellStyle name="style1532872705471" xfId="32035" xr:uid="{912B259A-3F87-4447-A728-A6851F902C1E}"/>
    <cellStyle name="style1532872705561" xfId="32036" xr:uid="{2F5B893C-25E4-468C-9C30-C8AC8B8D59CA}"/>
    <cellStyle name="style1532872705651" xfId="32037" xr:uid="{E48149F1-ECB9-44CA-8EFF-9C96E00E52E6}"/>
    <cellStyle name="style1532872705774" xfId="32038" xr:uid="{0DF0E0E2-F217-4BE0-85CD-014A944DE086}"/>
    <cellStyle name="style1532872705864" xfId="32041" xr:uid="{8537C415-609B-4BC4-AAD8-A256AC4DFE39}"/>
    <cellStyle name="style1532872705953" xfId="32042" xr:uid="{3EC6F9D8-F6FC-4B8E-AB0C-309AF4F984D8}"/>
    <cellStyle name="style1532872706043" xfId="32043" xr:uid="{78D06E1D-3B33-4707-9897-DF60F5B70799}"/>
    <cellStyle name="style1532872706133" xfId="32044" xr:uid="{307567DB-F360-44D9-B6EA-F2244E589F85}"/>
    <cellStyle name="style1532872706236" xfId="32048" xr:uid="{F84D52AA-6ABD-40B4-BA52-D17AA67A2AC4}"/>
    <cellStyle name="style1532872706328" xfId="32049" xr:uid="{88606995-3222-4782-9CAD-76806D2AF80C}"/>
    <cellStyle name="style1532872706416" xfId="32050" xr:uid="{348CF24D-2791-4D63-BCCA-EAEF724D4D8A}"/>
    <cellStyle name="style1532872706508" xfId="32051" xr:uid="{6CC480BF-B58A-41AF-B7C2-4593CE77E1E1}"/>
    <cellStyle name="style1532872746775" xfId="32052" xr:uid="{AA0C799E-3BE6-4C19-BD66-EEC770AB52DF}"/>
    <cellStyle name="style1532872746892" xfId="32053" xr:uid="{C8E4BAAB-9335-4CAF-9935-4D8DA85351B2}"/>
    <cellStyle name="style1532872746999" xfId="32058" xr:uid="{6C797F0A-D211-47A4-B528-1AAE30DB06F5}"/>
    <cellStyle name="style1532872747125" xfId="32059" xr:uid="{A5962497-EE24-4540-84D4-57E081B2FEC2}"/>
    <cellStyle name="style1532872747346" xfId="32055" xr:uid="{ED3379FF-AB04-41EB-A36B-12BE7C1F00B4}"/>
    <cellStyle name="style1532872747462" xfId="32056" xr:uid="{2FCEF611-32EA-4E10-B796-D0C8DC6A9226}"/>
    <cellStyle name="style1532872747563" xfId="32054" xr:uid="{49DD0B60-0749-41F8-AD09-48C3A0C3012A}"/>
    <cellStyle name="style1532872747678" xfId="32057" xr:uid="{0DDD798B-8B78-40CC-8837-16E26C0B431F}"/>
    <cellStyle name="style1532872747800" xfId="32060" xr:uid="{305BC09D-07E0-4F4B-A0B1-32AA0731A8E0}"/>
    <cellStyle name="style1532872747910" xfId="32061" xr:uid="{2099E5CE-F114-41FF-A519-21E29337699F}"/>
    <cellStyle name="style1532872748014" xfId="32062" xr:uid="{553E4095-D8C5-4BDC-8731-690B476A0A65}"/>
    <cellStyle name="style1532872748109" xfId="32063" xr:uid="{88844AF5-6C1A-4855-9AA9-E6EB8C01D54B}"/>
    <cellStyle name="style1532872748200" xfId="32064" xr:uid="{9914AB64-94B1-4371-9534-97EAE8598398}"/>
    <cellStyle name="style1532872748304" xfId="32070" xr:uid="{BFF1A951-A681-4A37-8153-B258BC345FE5}"/>
    <cellStyle name="style1532872748451" xfId="32065" xr:uid="{D8B9B4EC-3DE7-46AA-8AAD-225854F50D9A}"/>
    <cellStyle name="style1532872748592" xfId="32071" xr:uid="{D9F1820A-1F2F-4EBA-B030-2444E796EF2F}"/>
    <cellStyle name="style1532872748728" xfId="32076" xr:uid="{6D83D721-2B1B-40DB-8B33-74CD7C257B75}"/>
    <cellStyle name="style1532872748846" xfId="32077" xr:uid="{99272384-8795-457E-957B-A4FB0E04D163}"/>
    <cellStyle name="style1532872748937" xfId="32066" xr:uid="{CCEAEFDB-40C2-4095-A465-68DA883419E7}"/>
    <cellStyle name="style1532872749032" xfId="32067" xr:uid="{48775311-589A-44DD-B2DE-6FBAB8BCFF57}"/>
    <cellStyle name="style1532872749124" xfId="32068" xr:uid="{2835CDDF-A865-46ED-8BE8-8C4D7AA9A450}"/>
    <cellStyle name="style1532872749215" xfId="32069" xr:uid="{E496C561-8261-40E0-9192-BDEB6CA099F1}"/>
    <cellStyle name="style1532872749319" xfId="32072" xr:uid="{F885CD9F-F52B-4AA0-94ED-AFD6E2DEB78E}"/>
    <cellStyle name="style1532872749408" xfId="32073" xr:uid="{974CCAB5-4E23-415D-910A-76FF07DB0457}"/>
    <cellStyle name="style1532872749507" xfId="32074" xr:uid="{7101A6EE-BCD2-46A5-9093-40F8E1BEE9E4}"/>
    <cellStyle name="style1532872749597" xfId="32075" xr:uid="{84A89A13-E126-4775-BB75-DD97B4AB87AF}"/>
    <cellStyle name="style1532872749735" xfId="32078" xr:uid="{A77AC126-DA7C-4535-83ED-BBD1FB9CB303}"/>
    <cellStyle name="style1532872749824" xfId="32079" xr:uid="{80202290-BC7C-4957-87BB-822E12C621D9}"/>
    <cellStyle name="style1532872749956" xfId="32080" xr:uid="{06BD09AE-5185-41EF-A2EB-806FBBFA2960}"/>
    <cellStyle name="style1532872750075" xfId="32081" xr:uid="{CDD47F7E-42D1-4E69-8EB0-C47881523695}"/>
    <cellStyle name="style1532872750181" xfId="32082" xr:uid="{91241AC7-7F45-4A8A-9B9A-71B84D79ED63}"/>
    <cellStyle name="style1532872750259" xfId="32083" xr:uid="{9270ECD3-7E4F-4961-B6F0-5CE9B90D449B}"/>
    <cellStyle name="style1532872750335" xfId="32084" xr:uid="{9995004D-AD74-46A3-85B3-DAF662570A75}"/>
    <cellStyle name="style1532872750412" xfId="32085" xr:uid="{38C53C82-36A7-4433-8345-3982920B1D53}"/>
    <cellStyle name="style1532872750517" xfId="32086" xr:uid="{982DA0AC-EC5F-424C-832E-81478889EC4A}"/>
    <cellStyle name="style1532872750625" xfId="32087" xr:uid="{28D50D35-E4DA-481A-BA14-696C210C19F3}"/>
    <cellStyle name="style1532872750726" xfId="32088" xr:uid="{8A8BCD1C-FA8B-4A79-95BD-57E52DBF0D0F}"/>
    <cellStyle name="style1532872750819" xfId="32089" xr:uid="{4C3EBF27-47AE-4777-B518-0CBCFB114DED}"/>
    <cellStyle name="style1532872750940" xfId="32090" xr:uid="{CE8B6298-C370-4453-A667-12A4379742C7}"/>
    <cellStyle name="style1532872751019" xfId="32091" xr:uid="{7E83D0A6-999E-4203-8E06-3391EFBEA5FE}"/>
    <cellStyle name="style1532872751097" xfId="32092" xr:uid="{38BC1CF2-60AB-42FC-BD63-30000C71AFFC}"/>
    <cellStyle name="style1532872751175" xfId="32093" xr:uid="{93B35125-92A3-4292-B3DC-BB05B1EAF0CC}"/>
    <cellStyle name="style1532872791130" xfId="32104" xr:uid="{B7599D70-8961-466A-8A3D-C91C34B2AF44}"/>
    <cellStyle name="style1532872791228" xfId="32105" xr:uid="{E06FC7B3-8AD0-40A0-B893-E07F8D41DAAC}"/>
    <cellStyle name="style1532872791320" xfId="32110" xr:uid="{343681D3-7C06-4662-ABD8-01DFE4DA3414}"/>
    <cellStyle name="style1532872791410" xfId="32111" xr:uid="{CB1051CF-25E0-4987-8EDB-92C3E53D3F85}"/>
    <cellStyle name="style1532872791592" xfId="32107" xr:uid="{88FB2439-1E14-4F14-B6AE-4B374B1B23C0}"/>
    <cellStyle name="style1532872791681" xfId="32108" xr:uid="{DE5582CF-89C9-4EA9-A54F-2E75D8A27AD8}"/>
    <cellStyle name="style1532872791769" xfId="32106" xr:uid="{94D2F08C-70D9-4F70-8E16-972F83AC86A0}"/>
    <cellStyle name="style1532872791860" xfId="32109" xr:uid="{83F43EAC-05D0-438E-B792-1E5C13A39531}"/>
    <cellStyle name="style1532872791950" xfId="32112" xr:uid="{97A760D2-CC90-4842-A2C9-DB9531671617}"/>
    <cellStyle name="style1532872792041" xfId="32113" xr:uid="{864200BB-92EE-45CB-8D10-7894F1FB4235}"/>
    <cellStyle name="style1532872792140" xfId="32114" xr:uid="{9197B7CD-BA0E-4B88-A287-80799C70C07E}"/>
    <cellStyle name="style1532872792242" xfId="32115" xr:uid="{4366C4AD-CE71-4E81-BADA-48D17FF30F3D}"/>
    <cellStyle name="style1532872792332" xfId="32116" xr:uid="{C1BED9C6-9A23-4739-BDFD-01571F708D75}"/>
    <cellStyle name="style1532872792436" xfId="32119" xr:uid="{574FE36F-18A4-4AAD-8E78-506A154BA237}"/>
    <cellStyle name="style1532872792527" xfId="32122" xr:uid="{9F204419-08E5-48DF-9F27-FAAF3AAFDA1B}"/>
    <cellStyle name="style1532872792616" xfId="32117" xr:uid="{4608EC74-7D47-401C-825B-4FD7B2B63D4A}"/>
    <cellStyle name="style1532872792751" xfId="32120" xr:uid="{6F84D2A3-50CA-488B-BF1B-712239A5EFB1}"/>
    <cellStyle name="style1532872792894" xfId="32123" xr:uid="{5DD738B5-F342-4181-9796-4F4BC3CDBE97}"/>
    <cellStyle name="style1532872793040" xfId="32118" xr:uid="{7C8F1C83-E651-4C45-B112-579CBCAEE4F8}"/>
    <cellStyle name="style1532872793439" xfId="32121" xr:uid="{5D5A2CD8-BFA8-425A-8743-294F590813E8}"/>
    <cellStyle name="style1532872793801" xfId="32124" xr:uid="{F0BC5B6F-27AF-4946-8DB8-D0CA7E130B33}"/>
    <cellStyle name="style1532872794181" xfId="32130" xr:uid="{7251BDA8-D0EB-4A53-9031-010C960EE728}"/>
    <cellStyle name="style1532872794490" xfId="32131" xr:uid="{57ABA71F-C9CA-4678-BDD4-FA25AD59802E}"/>
    <cellStyle name="style1532872794793" xfId="32132" xr:uid="{D2B0F07C-D795-44FA-9C58-0B0617670976}"/>
    <cellStyle name="style1532872834571" xfId="32158" xr:uid="{EADDD8DF-B091-4AF8-9859-0590CE7CF0E7}"/>
    <cellStyle name="style1532872834661" xfId="32159" xr:uid="{6F46BCD9-3697-45F4-B028-6210649112B8}"/>
    <cellStyle name="style1532872834752" xfId="32157" xr:uid="{58680F53-BCC0-46C5-8F66-4B5195F64B4F}"/>
    <cellStyle name="style1532872834845" xfId="32160" xr:uid="{9D1AC7D0-1ACB-4ED4-8773-E8673643BEF9}"/>
    <cellStyle name="style1532872834948" xfId="32161" xr:uid="{4207139C-3D5F-4F4A-A553-903E9F6C7DE8}"/>
    <cellStyle name="style1532872835051" xfId="32162" xr:uid="{FDD98B22-6896-447F-A699-A75CF9966CEF}"/>
    <cellStyle name="style1532872835143" xfId="32163" xr:uid="{CDB18116-52EC-4C8C-B917-6B0A14CF98DB}"/>
    <cellStyle name="style1532872835241" xfId="32164" xr:uid="{A1130E3B-1A1E-49B6-9428-66C5A9D655EA}"/>
    <cellStyle name="style1532872835331" xfId="32166" xr:uid="{56CE307F-7C8E-4B3F-87A5-7617AF961A90}"/>
    <cellStyle name="style1532872835421" xfId="32167" xr:uid="{A3638E99-5FC5-4836-954C-70BD6A01871F}"/>
    <cellStyle name="style1532872835531" xfId="32169" xr:uid="{B9C1F2FF-DF41-41E3-B973-4A1A65E279C2}"/>
    <cellStyle name="style1532872835622" xfId="32170" xr:uid="{2B92428F-D2B3-43F0-88EC-170BE11C44E1}"/>
    <cellStyle name="style1532872835710" xfId="32165" xr:uid="{7E2B2A83-223A-49DC-BFE8-FE9663AA3DF8}"/>
    <cellStyle name="style1532872835799" xfId="32168" xr:uid="{37FD6629-A438-48DE-B04C-3C236BC813B6}"/>
    <cellStyle name="style1532872835889" xfId="32171" xr:uid="{35A06967-16D1-4ABC-9559-DF133C2834BC}"/>
    <cellStyle name="style1532872836139" xfId="32173" xr:uid="{E97C3536-DD9A-4312-9816-47B2682E4401}"/>
    <cellStyle name="style1532872836293" xfId="32174" xr:uid="{1901DBA2-165A-4D0E-8C8F-963F2415B7C1}"/>
    <cellStyle name="style1532872836458" xfId="32172" xr:uid="{2065F684-6E7B-4D9C-8216-93D7935DDB4B}"/>
    <cellStyle name="style1533061211201" xfId="37705" xr:uid="{D6873AC3-30FA-476F-B2F9-7ACC28B8D463}"/>
    <cellStyle name="style1533061211335" xfId="37738" xr:uid="{90B8EF1C-ACE6-4B7B-90E1-554FE411038F}"/>
    <cellStyle name="style1533061211656" xfId="37708" xr:uid="{506E57D3-7FAA-4334-9D98-218949ABA0C4}"/>
    <cellStyle name="style1533061211878" xfId="37711" xr:uid="{889D07FE-0C94-4100-AC0E-DFC9F14F0A7B}"/>
    <cellStyle name="style1533061211964" xfId="37714" xr:uid="{AF6B9DA0-1AC6-477D-9D33-92B336AE2A1E}"/>
    <cellStyle name="style1533061212113" xfId="37720" xr:uid="{29188DC8-49A5-49F5-A7A9-9A510D2B88D4}"/>
    <cellStyle name="style1533061212296" xfId="37726" xr:uid="{F2C3DFD1-CA2A-447D-9AA4-551C99736834}"/>
    <cellStyle name="style1533061212425" xfId="37715" xr:uid="{A121603A-F7BC-498C-BDD7-3105B6A5819A}"/>
    <cellStyle name="style1533061212553" xfId="37721" xr:uid="{047743CA-147B-44AA-98A6-4C94716519AA}"/>
    <cellStyle name="style1533061212674" xfId="37727" xr:uid="{DDC6B2DE-6C86-4D1B-8A3C-2E0B48901E4C}"/>
    <cellStyle name="style1533061212793" xfId="37772" xr:uid="{8ABB7050-7A7C-499E-BF5A-EB40529F8956}"/>
    <cellStyle name="style1533061212940" xfId="37728" xr:uid="{BBE0DE39-BF2A-435B-A924-5E96A3F49782}"/>
    <cellStyle name="style1533061213094" xfId="37733" xr:uid="{754564D6-D30C-4A5C-88B6-1EF701B08115}"/>
    <cellStyle name="style1533061213508" xfId="37740" xr:uid="{369C3B73-8982-4894-9B80-A5FE9C4519F7}"/>
    <cellStyle name="style1533061213650" xfId="37741" xr:uid="{D708FE3B-D6FA-40C2-B7AB-C785B6868820}"/>
    <cellStyle name="style1533061213786" xfId="37739" xr:uid="{035C1D25-B571-4264-BB43-B2269D23639F}"/>
    <cellStyle name="style1533061213914" xfId="37742" xr:uid="{3083954C-5D36-415B-BDA7-A7A23969D112}"/>
    <cellStyle name="style1533061214057" xfId="37743" xr:uid="{30385C22-B1C2-4035-A160-B0BBED876F3D}"/>
    <cellStyle name="style1533061214182" xfId="37744" xr:uid="{8F8873E0-662E-4B30-865F-A19DBCEAC16A}"/>
    <cellStyle name="style1533061214461" xfId="37745" xr:uid="{DBECC4E2-D524-4CAD-8713-A10F800FBE96}"/>
    <cellStyle name="style1533061214582" xfId="37746" xr:uid="{13BC18AB-6A74-4FE9-8B6E-96FBC7306D36}"/>
    <cellStyle name="style1533061214721" xfId="37747" xr:uid="{48FBC852-8353-4F21-AF0C-D2BE8EAE6421}"/>
    <cellStyle name="style1533061214847" xfId="37748" xr:uid="{2535450F-6DD2-4DC1-8E96-9B40CA940B79}"/>
    <cellStyle name="style1533061215049" xfId="37773" xr:uid="{01EDEAE1-76CF-413A-8FC7-61347247C3BB}"/>
    <cellStyle name="style1533061215169" xfId="37774" xr:uid="{8D38C14C-DAA1-43B4-AA37-8DF5AA57C45E}"/>
    <cellStyle name="style1533061287495" xfId="37706" xr:uid="{8BAA251B-FB87-4D51-B3B4-0F06D5971B3F}"/>
    <cellStyle name="style1533061287606" xfId="37750" xr:uid="{E0F54AFB-6E1D-4003-BAE5-FBE0DFB93230}"/>
    <cellStyle name="style1533061287796" xfId="37709" xr:uid="{99F0B60F-54B8-4BFF-B506-1F0C2EAFC663}"/>
    <cellStyle name="style1533061288001" xfId="37712" xr:uid="{66C4A8C3-F3A6-4B53-9108-D6ECBA69E1DF}"/>
    <cellStyle name="style1533061288087" xfId="37716" xr:uid="{0B3B50C0-2412-4638-8E29-649A54E91E3E}"/>
    <cellStyle name="style1533061288219" xfId="37722" xr:uid="{0E4B77AA-BABD-49F0-86D3-1124DAD1D8C6}"/>
    <cellStyle name="style1533061288338" xfId="37729" xr:uid="{CFB4D20E-8938-417F-9EDF-596E3FD0644E}"/>
    <cellStyle name="style1533061288435" xfId="37717" xr:uid="{AD44D9DE-2543-4BC7-B41D-63875C93B489}"/>
    <cellStyle name="style1533061288524" xfId="37723" xr:uid="{90D972D8-059B-4CE1-AC1F-0BC8EA136299}"/>
    <cellStyle name="style1533061288629" xfId="37730" xr:uid="{CFBA548C-2BA8-4F21-AA79-5E79ADFAF53D}"/>
    <cellStyle name="style1533061288713" xfId="37775" xr:uid="{3CFD7C96-713A-48C2-9A0D-ABAE171AF8AD}"/>
    <cellStyle name="style1533061288808" xfId="37734" xr:uid="{F0998DCF-4127-461C-BC44-2E4D932739CE}"/>
    <cellStyle name="style1533061288925" xfId="37737" xr:uid="{7AD36ABB-6FE0-482A-B6A2-80C70396DA48}"/>
    <cellStyle name="style1533061289017" xfId="37749" xr:uid="{CC5343F3-3597-4900-B749-94EB3971CA24}"/>
    <cellStyle name="style1533061289295" xfId="37752" xr:uid="{BD0B89BC-067D-4DDA-86D6-C1677D2B29D8}"/>
    <cellStyle name="style1533061289392" xfId="37753" xr:uid="{6ADEABBF-87F3-4827-A5FF-CC8CD97CC1C1}"/>
    <cellStyle name="style1533061289487" xfId="37751" xr:uid="{F8875601-0AEF-4475-A5B7-722F28D32B4D}"/>
    <cellStyle name="style1533061289606" xfId="37754" xr:uid="{56D71947-290D-4787-A6FA-453F14475BEC}"/>
    <cellStyle name="style1533061289702" xfId="37755" xr:uid="{836D92E3-8D2D-46FF-9A69-3539694A550D}"/>
    <cellStyle name="style1533061289797" xfId="37756" xr:uid="{F1FA036A-EC47-412D-98DD-9FC197108841}"/>
    <cellStyle name="style1533061289994" xfId="37757" xr:uid="{EBA97912-B2CE-4105-9CF7-46343A10B41C}"/>
    <cellStyle name="style1533061290076" xfId="37758" xr:uid="{FCE4F165-7021-4CB3-A79E-0C6926787455}"/>
    <cellStyle name="style1533061290193" xfId="37759" xr:uid="{214F2988-854D-4F06-9A4F-6574624EE352}"/>
    <cellStyle name="style1533061290294" xfId="37760" xr:uid="{4E01714D-718B-4D15-970D-77F3E16EDDBB}"/>
    <cellStyle name="style1533061290442" xfId="37776" xr:uid="{08C5EBD0-186F-4114-A6CB-AD613B30E7C5}"/>
    <cellStyle name="style1533061290528" xfId="37777" xr:uid="{734084C4-855E-4C2B-9862-ABB6195EDA39}"/>
    <cellStyle name="style1533061339880" xfId="37707" xr:uid="{ACDC3CA7-9C85-4C59-8D54-E6BDC48788A0}"/>
    <cellStyle name="style1533061339975" xfId="37761" xr:uid="{9058CF22-9DD8-4833-815F-42CE15F39867}"/>
    <cellStyle name="style1533061340175" xfId="37710" xr:uid="{C716BC80-BF49-4350-835B-DD7387070285}"/>
    <cellStyle name="style1533061340367" xfId="37713" xr:uid="{8A354440-F274-40AD-8DF2-C816CC08360A}"/>
    <cellStyle name="style1533061340447" xfId="37718" xr:uid="{8CA84D2D-231D-4F1B-907C-8856D35958D8}"/>
    <cellStyle name="style1533061340565" xfId="37724" xr:uid="{49B8C01C-D608-40B9-8D51-46322291CC89}"/>
    <cellStyle name="style1533061340686" xfId="37731" xr:uid="{42F6E057-0A16-4A26-9E56-AEFE9FECAD87}"/>
    <cellStyle name="style1533061340782" xfId="37719" xr:uid="{ABD3F9E8-0C2A-4480-8483-E41A82E1A6D9}"/>
    <cellStyle name="style1533061340864" xfId="37725" xr:uid="{B501FFB0-491A-4041-AB6F-8681FF6F1A59}"/>
    <cellStyle name="style1533061340962" xfId="37732" xr:uid="{2F6AB38D-AEF5-46CE-9B47-DEB786C603DB}"/>
    <cellStyle name="style1533061341047" xfId="37778" xr:uid="{AEE8296B-DC8B-48A7-9A60-7CD70022F906}"/>
    <cellStyle name="style1533061341144" xfId="37735" xr:uid="{4E5E5E52-76A3-4ACB-A3D5-2AE027177733}"/>
    <cellStyle name="style1533061341254" xfId="37736" xr:uid="{A87A14D5-D99D-4F7B-A388-0646CC1A2CB6}"/>
    <cellStyle name="style1533061341565" xfId="37763" xr:uid="{6121E33F-D288-48D2-8FDC-577E92DFA1B1}"/>
    <cellStyle name="style1533061341662" xfId="37764" xr:uid="{946F63B1-61CE-429F-8A18-0346DF3D0CB3}"/>
    <cellStyle name="style1533061341757" xfId="37762" xr:uid="{CB3D980A-933A-4134-85D4-2A86AC6F6B27}"/>
    <cellStyle name="style1533061341853" xfId="37765" xr:uid="{45CEED41-AF7A-48D5-896C-4E13A09FA3BB}"/>
    <cellStyle name="style1533061341948" xfId="37766" xr:uid="{929C8529-D902-43E1-9A91-DA19E04EF33C}"/>
    <cellStyle name="style1533061342044" xfId="37767" xr:uid="{7B49A8D8-63F6-4408-A8B3-326A15C3E14B}"/>
    <cellStyle name="style1533061342238" xfId="37768" xr:uid="{CDBD12AC-B7EE-46E6-8EFC-27932B28D392}"/>
    <cellStyle name="style1533061342322" xfId="37769" xr:uid="{3B1C8A2D-8705-463D-99A9-4E54D0E851D1}"/>
    <cellStyle name="style1533061342418" xfId="37770" xr:uid="{D2A65F65-F386-4FCF-8A5F-116B3D13E38D}"/>
    <cellStyle name="style1533061342520" xfId="37771" xr:uid="{A13AA088-E4A9-4802-B1D3-44AEFFAAE69E}"/>
    <cellStyle name="style1533061342718" xfId="37779" xr:uid="{CD281D85-4FF6-471C-9767-2D4EECD496EB}"/>
    <cellStyle name="style1533061342804" xfId="37780" xr:uid="{74BDAEA3-BD4C-46DD-87E3-08842BCA60D5}"/>
    <cellStyle name="style1533070390833" xfId="37484" xr:uid="{25D0198C-034D-48C9-9DF3-14507F7356E5}"/>
    <cellStyle name="style1533070390982" xfId="37485" xr:uid="{97E63E72-93F1-45D4-957A-8E11C26132C6}"/>
    <cellStyle name="style1533070391096" xfId="37490" xr:uid="{7BCEEFA5-584C-4713-9C46-C23120CA1345}"/>
    <cellStyle name="style1533070391281" xfId="37491" xr:uid="{25031541-1BEA-4F91-8364-0A77D726B36C}"/>
    <cellStyle name="style1533070391573" xfId="37487" xr:uid="{8A9739AB-33D2-499E-A5F4-31B429B87E40}"/>
    <cellStyle name="style1533070391692" xfId="37488" xr:uid="{4B671B77-766E-4E97-80A4-31B378CA1593}"/>
    <cellStyle name="style1533070391815" xfId="37486" xr:uid="{2EED8532-E910-4757-B677-FABDB93A539F}"/>
    <cellStyle name="style1533070391927" xfId="37489" xr:uid="{07BBCAF7-28A8-4BC9-AB45-5E745904017E}"/>
    <cellStyle name="style1533070392017" xfId="37492" xr:uid="{85C708A4-E926-4BFD-8D05-A755DFA0971A}"/>
    <cellStyle name="style1533070392109" xfId="37493" xr:uid="{54E04439-5A4F-4760-963D-1FF387CE59EB}"/>
    <cellStyle name="style1533070392206" xfId="37494" xr:uid="{9A9835F7-6B72-4121-9580-94953BE28337}"/>
    <cellStyle name="style1533070392316" xfId="37495" xr:uid="{34A2286F-B1F7-476F-AF40-F6FDF3395EB8}"/>
    <cellStyle name="style1533070392407" xfId="37496" xr:uid="{4BC212AB-13C0-45BD-A84F-AE6B9BEAA397}"/>
    <cellStyle name="style1533070392535" xfId="37502" xr:uid="{9A3163A9-157A-4A63-9969-254A89F2BDA9}"/>
    <cellStyle name="style1533070392640" xfId="37497" xr:uid="{745B4283-0E57-479C-9A95-C99480C1DC90}"/>
    <cellStyle name="style1533070392747" xfId="37503" xr:uid="{A76ACC6D-7196-4A66-9D9E-0384A1ED413D}"/>
    <cellStyle name="style1533070392858" xfId="37508" xr:uid="{FE04C07C-8D38-402A-8137-40CB40D71E67}"/>
    <cellStyle name="style1533070392968" xfId="37509" xr:uid="{923ABA34-EDE9-44F1-92EE-4E2F22E9E158}"/>
    <cellStyle name="style1533070393101" xfId="37498" xr:uid="{BE174C76-1E38-45C2-8916-F2BAB6A3F0A1}"/>
    <cellStyle name="style1533070393248" xfId="37499" xr:uid="{AC61435C-BD59-43CF-8C53-59B5BC73222A}"/>
    <cellStyle name="style1533070393381" xfId="37500" xr:uid="{2A1E7EA4-F7A7-4572-BEE7-53F251BE60FB}"/>
    <cellStyle name="style1533070393528" xfId="37501" xr:uid="{2899A0C3-C9EC-41E9-9E03-9A8CBABDFABB}"/>
    <cellStyle name="style1533070393653" xfId="37504" xr:uid="{98568DD4-5BCE-4480-A53D-AB8FFA755126}"/>
    <cellStyle name="style1533070393763" xfId="37505" xr:uid="{9E32E7ED-6190-4BAE-9206-5149AC43DC3F}"/>
    <cellStyle name="style1533070393878" xfId="37506" xr:uid="{BB8D1C95-4345-47DF-8190-509D8C1C1AB6}"/>
    <cellStyle name="style1533070394017" xfId="37507" xr:uid="{FE3D4317-B8B9-4322-B8FB-DDE06B7EB827}"/>
    <cellStyle name="style1533070394178" xfId="37510" xr:uid="{73EDE40C-8AAB-44B1-89C6-B5F4A7557811}"/>
    <cellStyle name="style1533070394309" xfId="37511" xr:uid="{5E148E5A-6C68-47BE-8E18-7DF7B99AC2C7}"/>
    <cellStyle name="style1533070394419" xfId="37512" xr:uid="{7B9CB10C-0840-49E6-8F90-462CFE324EE3}"/>
    <cellStyle name="style1533070394537" xfId="37513" xr:uid="{BCAF8400-56FD-4EF2-B5EB-EDC99CAE973D}"/>
    <cellStyle name="style1533070439893" xfId="37514" xr:uid="{BC1EE203-FAD6-4E4E-87A0-72CAF2C38277}"/>
    <cellStyle name="style1533070439998" xfId="37515" xr:uid="{ABC3F835-2817-412D-A795-6C201C7E8AB9}"/>
    <cellStyle name="style1533070440109" xfId="37520" xr:uid="{B7C9726F-BCD1-4152-BFC7-52F7DAD7C80A}"/>
    <cellStyle name="style1533070440205" xfId="37521" xr:uid="{8E9C9DD3-6821-42B3-BD92-8066DF5B8B8C}"/>
    <cellStyle name="style1533070440388" xfId="37517" xr:uid="{F5722333-29FB-403A-9CAF-FC30424D7592}"/>
    <cellStyle name="style1533070440493" xfId="37518" xr:uid="{C3B46520-F2DB-40A1-B71B-C246605D2F3B}"/>
    <cellStyle name="style1533070440583" xfId="37516" xr:uid="{94915A50-1965-4FE1-979C-B1EA0839FEF1}"/>
    <cellStyle name="style1533070440677" xfId="37519" xr:uid="{5F4A38D9-704C-4760-8C04-7786CD2FF530}"/>
    <cellStyle name="style1533070440767" xfId="37522" xr:uid="{0805A720-AA71-407F-8BE0-CFB901CB4ADF}"/>
    <cellStyle name="style1533070440857" xfId="37523" xr:uid="{EA7851C5-7CB3-4FD0-8F15-B59719239FAA}"/>
    <cellStyle name="style1533070440955" xfId="37524" xr:uid="{4253B79E-0F87-4349-B986-6AD383608FAA}"/>
    <cellStyle name="style1533070441048" xfId="37525" xr:uid="{0579329D-F487-4111-9A28-BAD10166B38C}"/>
    <cellStyle name="style1533070441146" xfId="37526" xr:uid="{7058360C-F503-4F15-9549-B3665FE15748}"/>
    <cellStyle name="style1533070441283" xfId="37532" xr:uid="{ACEB0114-62B3-4D60-A8B8-A4183A9EC555}"/>
    <cellStyle name="style1533070441379" xfId="37527" xr:uid="{1D57476B-51FE-450A-AE9D-947EAC61F2E3}"/>
    <cellStyle name="style1533070441471" xfId="37533" xr:uid="{4952B614-803D-4922-8F56-36EA9DC4D6E0}"/>
    <cellStyle name="style1533070441567" xfId="37538" xr:uid="{C51C5A38-6985-4CD7-B7D2-27632A77F9C0}"/>
    <cellStyle name="style1533070441672" xfId="37539" xr:uid="{4A63C32F-D088-49EC-A06D-F6D346993870}"/>
    <cellStyle name="style1533070441795" xfId="37528" xr:uid="{4D81A615-6E7D-49DE-9191-C3D7FA493909}"/>
    <cellStyle name="style1533070441898" xfId="37529" xr:uid="{6F323708-D8B0-4D49-B2B2-010D40135C76}"/>
    <cellStyle name="style1533070441988" xfId="37530" xr:uid="{0F4EA87F-1CA3-4200-ACAE-01F46916ACC0}"/>
    <cellStyle name="style1533070442084" xfId="37531" xr:uid="{AE104295-3C7B-4285-9970-35B75B76033A}"/>
    <cellStyle name="style1533070442175" xfId="37534" xr:uid="{B20DD791-BC6E-476D-9FF3-9114629F08A0}"/>
    <cellStyle name="style1533070442272" xfId="37535" xr:uid="{A2CC15AD-5700-4C97-9EE7-8FF1C9E1CC06}"/>
    <cellStyle name="style1533070442363" xfId="37536" xr:uid="{56486E4B-98A8-41C4-A03C-F6795C687CE6}"/>
    <cellStyle name="style1533070442457" xfId="37537" xr:uid="{081C3CA9-71E2-4C8B-86C8-90DBD8B85712}"/>
    <cellStyle name="style1533070442584" xfId="37540" xr:uid="{B153CE42-5ED2-4FFE-9E03-30A25B8E4CA3}"/>
    <cellStyle name="style1533070487408" xfId="37541" xr:uid="{D18A0B50-D026-4056-83B9-8C788105A288}"/>
    <cellStyle name="style1533070487508" xfId="37542" xr:uid="{A49F5E1A-E56C-4E3C-A8C5-A1211B9E522C}"/>
    <cellStyle name="style1533070487600" xfId="37547" xr:uid="{6FE30991-A34E-4C3E-8E5E-124F8A746BC4}"/>
    <cellStyle name="style1533070487691" xfId="37548" xr:uid="{AECD0FDF-D594-4C5F-9EA1-4EB6D722D922}"/>
    <cellStyle name="style1533070487873" xfId="37544" xr:uid="{530AEAF6-4BFF-43EA-AFC0-FB9937E71524}"/>
    <cellStyle name="style1533070487964" xfId="37545" xr:uid="{8111C9FD-FA78-4E6D-81CA-9B9486C86CC0}"/>
    <cellStyle name="style1533070488055" xfId="37543" xr:uid="{738FE0C2-DAF4-4126-8200-5ECFF10D524A}"/>
    <cellStyle name="style1533070488148" xfId="37546" xr:uid="{3C35D222-3F13-4AB2-A2FE-F4931B87D351}"/>
    <cellStyle name="style1533070488245" xfId="37549" xr:uid="{02E91490-6E31-434F-A83D-18882C4C14A7}"/>
    <cellStyle name="style1533070488335" xfId="37550" xr:uid="{4734B9D0-2D5D-4E53-B9CA-C06BD0C3F5F0}"/>
    <cellStyle name="style1533070488425" xfId="37551" xr:uid="{92B21DFD-ED58-4CAC-9314-9CCF915E8E3D}"/>
    <cellStyle name="style1533070488518" xfId="37552" xr:uid="{E6C760D7-95AA-4A98-9ADD-4C245E87E977}"/>
    <cellStyle name="style1533070488608" xfId="37553" xr:uid="{167336D5-ACA4-4245-B0E5-5F91B7523203}"/>
    <cellStyle name="style1533070488706" xfId="37559" xr:uid="{0DEF8890-1F9A-4A70-A4A2-A7697280CF33}"/>
    <cellStyle name="style1533070488796" xfId="37554" xr:uid="{5B2E2AFE-4A1A-4D51-8947-B84F96425A13}"/>
    <cellStyle name="style1533070488885" xfId="37560" xr:uid="{EE2EDD06-ACF0-47B9-A733-C57CAB1A184E}"/>
    <cellStyle name="style1533070488981" xfId="37565" xr:uid="{D4B267A9-A5B5-411C-B15B-7718133086BB}"/>
    <cellStyle name="style1533070489072" xfId="37566" xr:uid="{BADD1C2E-E76F-41F8-B8AF-CC117AE1F4F0}"/>
    <cellStyle name="style1533070489163" xfId="37555" xr:uid="{F50E9C50-A839-4AB6-A8D9-CA73B270B8E2}"/>
    <cellStyle name="style1533070489285" xfId="37556" xr:uid="{0C9D1A59-11A9-4482-9D23-8E15BDB11E17}"/>
    <cellStyle name="style1533070489377" xfId="37557" xr:uid="{F83762CC-3F8D-4E9C-A7BE-F8FF403E304E}"/>
    <cellStyle name="style1533070489468" xfId="37558" xr:uid="{016AF739-9755-4A03-8D2B-A441AF2877C2}"/>
    <cellStyle name="style1533070489559" xfId="37561" xr:uid="{2531F7DB-3015-4F73-A0EF-81EE85525050}"/>
    <cellStyle name="style1533070489648" xfId="37562" xr:uid="{CB654B15-8E30-4E5C-A2B1-6C3EBFC28C6A}"/>
    <cellStyle name="style1533070489738" xfId="37563" xr:uid="{D35988B9-2029-4D1E-AE6C-FC1D9829AD5D}"/>
    <cellStyle name="style1533070489829" xfId="37564" xr:uid="{D77981C9-D02A-470C-8E12-E16EBDAF322A}"/>
    <cellStyle name="style1533070489987" xfId="37567" xr:uid="{15A20761-206F-429B-9464-074AAFEED7F7}"/>
    <cellStyle name="style1533070490085" xfId="37568" xr:uid="{11F80D88-2DF5-46D8-98CD-3C888C193550}"/>
    <cellStyle name="style1533070490176" xfId="37569" xr:uid="{A3F331B4-6833-49DC-B025-3664F325797A}"/>
    <cellStyle name="style1533070490271" xfId="37570" xr:uid="{4F9B59B7-A882-41B4-B57D-07F18D645618}"/>
    <cellStyle name="style1533070535072" xfId="37571" xr:uid="{BB907993-8922-4D0B-B2C0-F97313C756CD}"/>
    <cellStyle name="style1533070535172" xfId="37572" xr:uid="{3C5CA2D7-CA5F-4026-966D-5910764B0DB6}"/>
    <cellStyle name="style1533070535267" xfId="37577" xr:uid="{23F6B5C1-C2A4-47E9-A19F-AE43424CCFE3}"/>
    <cellStyle name="style1533070535357" xfId="37578" xr:uid="{10B29F3B-8FDA-4650-AF98-D5D5D4E482D7}"/>
    <cellStyle name="style1533070535537" xfId="37574" xr:uid="{2DDC22CC-80E1-4079-8F9A-78BB562E9512}"/>
    <cellStyle name="style1533070535627" xfId="37575" xr:uid="{041C6289-0CE5-4570-8243-7C0841923734}"/>
    <cellStyle name="style1533070535717" xfId="37573" xr:uid="{588E92B2-94FF-4803-958B-5A10F56AAD8F}"/>
    <cellStyle name="style1533070535808" xfId="37576" xr:uid="{D47492EB-8EF7-4183-A8DB-2F2991BB017D}"/>
    <cellStyle name="style1533070535897" xfId="37579" xr:uid="{363A8E82-E127-4FB8-B293-FB30B2B8DBD3}"/>
    <cellStyle name="style1533070535987" xfId="37580" xr:uid="{5AE9FE18-7F7F-45EC-BAEA-13C41E27BCA0}"/>
    <cellStyle name="style1533070536083" xfId="37581" xr:uid="{D1852827-9BA1-4FA0-9DB9-07681746DB7E}"/>
    <cellStyle name="style1533070536177" xfId="37582" xr:uid="{ED64541D-2D71-48B0-8979-8802126E9B2C}"/>
    <cellStyle name="style1533070536271" xfId="37583" xr:uid="{AA5B9CD6-B0F9-456C-AFEA-A0D8F7A7BEC9}"/>
    <cellStyle name="style1533070536369" xfId="37589" xr:uid="{55BE8EB4-EEFF-4489-900B-FAE727E52ED7}"/>
    <cellStyle name="style1533070536459" xfId="37584" xr:uid="{58F7C95C-C317-4357-84D9-7ED5395EFD75}"/>
    <cellStyle name="style1533070536548" xfId="37590" xr:uid="{2C3DA43A-42B9-4006-BA2A-AAE79F49AA9F}"/>
    <cellStyle name="style1533070536639" xfId="37595" xr:uid="{1E0A1600-5C92-4903-A7AE-53C3C2B14871}"/>
    <cellStyle name="style1533070536729" xfId="37596" xr:uid="{B78C1D7E-1070-47A9-94EC-FF5FE1AFA251}"/>
    <cellStyle name="style1533070536819" xfId="37585" xr:uid="{8911EB69-E1FC-4626-B110-6BB923CBCEF1}"/>
    <cellStyle name="style1533070536908" xfId="37586" xr:uid="{E2C1FFBC-6BE0-4011-98C9-398415A6C0EE}"/>
    <cellStyle name="style1533070536999" xfId="37587" xr:uid="{0DB27D30-6FD4-42E8-B733-52DFDCD7FB3F}"/>
    <cellStyle name="style1533070537090" xfId="37588" xr:uid="{0B2C984D-25F5-4E87-9A39-6A83FFB06E7F}"/>
    <cellStyle name="style1533070537183" xfId="37591" xr:uid="{1E658730-8B85-4F19-A9F8-F9E68057D0AA}"/>
    <cellStyle name="style1533070537277" xfId="37592" xr:uid="{3740FEEB-4EE2-4A47-A29E-8AFB8C31E266}"/>
    <cellStyle name="style1533070537367" xfId="37593" xr:uid="{3312C2E4-1268-4CC7-BF99-B857E812CB89}"/>
    <cellStyle name="style1533070537460" xfId="37594" xr:uid="{6B61A4DF-D023-4637-BEFE-2669C7E92416}"/>
    <cellStyle name="style1533070537561" xfId="37597" xr:uid="{EE354402-7F9C-45E0-8740-31B172CCE561}"/>
    <cellStyle name="style1533070537651" xfId="37598" xr:uid="{A998F96C-E40F-4408-B03E-69B3752E3E8B}"/>
    <cellStyle name="style1533070537741" xfId="37599" xr:uid="{FF0F7E1C-0A28-4D5B-9116-43BCF63A92B5}"/>
    <cellStyle name="style1533070537835" xfId="37600" xr:uid="{3799F7D0-F7FD-45CA-BD48-FEA1BE319FC3}"/>
    <cellStyle name="style1533070582418" xfId="37601" xr:uid="{CAD0EEF6-3792-4800-9D42-323AC088C9DB}"/>
    <cellStyle name="style1533070582516" xfId="37602" xr:uid="{B7ED6A79-0A10-44B2-8FFD-4A95DF21ACCC}"/>
    <cellStyle name="style1533070582605" xfId="37607" xr:uid="{B6E74205-323E-450A-9737-6408E78BC022}"/>
    <cellStyle name="style1533070582694" xfId="37608" xr:uid="{24D0A26C-EC6E-4853-A6E5-60E141D3C331}"/>
    <cellStyle name="style1533070582878" xfId="37604" xr:uid="{AAE3A3E4-84B4-4064-8D20-4DEAA8A25857}"/>
    <cellStyle name="style1533070582968" xfId="37605" xr:uid="{BDC34CBB-AD7A-4BA7-A58B-A82DE569060E}"/>
    <cellStyle name="style1533070583059" xfId="37603" xr:uid="{C411313D-4596-406D-A4DB-BCC2D415C909}"/>
    <cellStyle name="style1533070583156" xfId="37606" xr:uid="{160D6F32-5FCB-4DE9-960C-5B83D0DD930C}"/>
    <cellStyle name="style1533070583250" xfId="37609" xr:uid="{AACC281C-4410-4313-BB82-203E495EA452}"/>
    <cellStyle name="style1533070583340" xfId="37610" xr:uid="{E1BBD078-ABB2-4A0B-897B-80B59F755241}"/>
    <cellStyle name="style1533070583431" xfId="37611" xr:uid="{E4A68864-A5DA-45CF-88AB-E0BB09AD1AFB}"/>
    <cellStyle name="style1533070583523" xfId="37612" xr:uid="{43486C12-34E2-4DE2-8B30-20A0E9F6E5C2}"/>
    <cellStyle name="style1533070583612" xfId="37613" xr:uid="{367AD73C-5AFA-4A7F-8778-467FA86093EF}"/>
    <cellStyle name="style1533070583725" xfId="37619" xr:uid="{9C2F9B8D-C312-4539-AC7D-2DE36EFB4F58}"/>
    <cellStyle name="style1533070583815" xfId="37614" xr:uid="{32F3C142-3C54-4B8C-9BED-835CA44300AD}"/>
    <cellStyle name="style1533070583910" xfId="37620" xr:uid="{5E7B6259-07D5-4C81-B6A1-E9DE086FAFD6}"/>
    <cellStyle name="style1533070584006" xfId="37625" xr:uid="{F592AD66-7853-4972-BD00-8A09BFB6999B}"/>
    <cellStyle name="style1533070584096" xfId="37626" xr:uid="{F11C7D7A-2E9A-4BBA-8738-9291A1FDB8A3}"/>
    <cellStyle name="style1533070584190" xfId="37615" xr:uid="{F30DD597-60F3-4F2F-B63A-52A88C123714}"/>
    <cellStyle name="style1533070584282" xfId="37616" xr:uid="{7D5C530F-7AA4-443D-B95D-C4D1F28706FB}"/>
    <cellStyle name="style1533070584373" xfId="37617" xr:uid="{049CFBEC-4D39-4AE1-A9A6-8232EAB1CCAA}"/>
    <cellStyle name="style1533070584465" xfId="37618" xr:uid="{E140DBB9-A73D-4613-A770-BB69E8900E83}"/>
    <cellStyle name="style1533070584557" xfId="37621" xr:uid="{6B4EC2EE-91C8-4C69-BFB3-D92BEF084310}"/>
    <cellStyle name="style1533070584653" xfId="37622" xr:uid="{BD9C0FC2-784F-4C24-AA91-0C77ABF3C8C1}"/>
    <cellStyle name="style1533070584745" xfId="37623" xr:uid="{80F0C641-9459-48DF-8A3D-FC3CE013F3F1}"/>
    <cellStyle name="style1533070584835" xfId="37624" xr:uid="{24F75665-6815-49F0-8C02-E7A482CAA39B}"/>
    <cellStyle name="style1533070584981" xfId="37627" xr:uid="{5ED66822-AAE0-4306-A1E7-E3AFEFCFCA63}"/>
    <cellStyle name="style1533070585081" xfId="37628" xr:uid="{1663ECF1-C396-44D0-B348-E804202A669B}"/>
    <cellStyle name="style1533070585173" xfId="37629" xr:uid="{6A3F75B7-1362-47CA-92A9-C0B854C0352E}"/>
    <cellStyle name="style1533070585274" xfId="37630" xr:uid="{7C19E81C-08D2-4725-8617-D043F766724E}"/>
    <cellStyle name="style1533070585388" xfId="37631" xr:uid="{D7BBB5AE-E7D6-44DA-9631-E60DBA4A8AAA}"/>
    <cellStyle name="style1533070585465" xfId="37632" xr:uid="{0927AF38-8B83-4C48-8F32-BAF69278B25C}"/>
    <cellStyle name="style1533070585542" xfId="37633" xr:uid="{A1E67A40-6C81-415D-8617-85025CD7F6B2}"/>
    <cellStyle name="style1533070585619" xfId="37634" xr:uid="{4BCE256F-3387-46B4-AD48-F3B7B5A2140B}"/>
    <cellStyle name="style1533070585696" xfId="37635" xr:uid="{903B0044-1814-4A46-AB56-AE21E8A4C61D}"/>
    <cellStyle name="style1533070585770" xfId="37636" xr:uid="{B87882AD-AC84-4FEF-87E3-1ED922BC486F}"/>
    <cellStyle name="style1533070585846" xfId="37637" xr:uid="{7C51635A-22F0-41DA-8689-ACED986C58FA}"/>
    <cellStyle name="style1533070585923" xfId="37638" xr:uid="{0B398A58-E0B6-4A33-A783-AEF8E5003705}"/>
    <cellStyle name="style1533070586042" xfId="37639" xr:uid="{A78555CD-529D-4262-9AD1-12AEC3D8A0B8}"/>
    <cellStyle name="style1533070586122" xfId="37640" xr:uid="{F4D50B1A-C0C4-4FEC-8B1E-28B153501B4A}"/>
    <cellStyle name="style1533070586202" xfId="37641" xr:uid="{1E2E1148-E246-44FB-A357-577B9FBAAD97}"/>
    <cellStyle name="style1533070586279" xfId="37642" xr:uid="{00F13DA5-4F49-44F5-AFA1-E8CF21908C8C}"/>
    <cellStyle name="style1533070630176" xfId="37643" xr:uid="{4AAAC16A-93EC-4604-8254-BB985B4E6EBD}"/>
    <cellStyle name="style1533070630280" xfId="37644" xr:uid="{FAC47B66-5957-4472-8791-2E72655EB484}"/>
    <cellStyle name="style1533070630372" xfId="37649" xr:uid="{8AD57DCF-73B9-4D43-8CD2-D4CEDCDBF378}"/>
    <cellStyle name="style1533070630462" xfId="37650" xr:uid="{2FBD9A79-D664-455A-B00B-2562DEEEA48F}"/>
    <cellStyle name="style1533070630643" xfId="37646" xr:uid="{5D025921-E9A3-4500-B9C0-B989F2BDB85F}"/>
    <cellStyle name="style1533070630733" xfId="37647" xr:uid="{C2C19926-2B84-4AC5-9670-BBA2F6EC4B9A}"/>
    <cellStyle name="style1533070630823" xfId="37645" xr:uid="{7B35A5F5-4FD1-48B8-BD43-239FF052F1A8}"/>
    <cellStyle name="style1533070630914" xfId="37648" xr:uid="{0CF7C19C-A893-4229-9567-0B678966C0D0}"/>
    <cellStyle name="style1533070631004" xfId="37651" xr:uid="{7BAC6689-B4C0-42CF-B012-358BEE8F7199}"/>
    <cellStyle name="style1533070631093" xfId="37652" xr:uid="{A2D192DD-0BFE-4A44-903F-00E85726BC31}"/>
    <cellStyle name="style1533070631185" xfId="37653" xr:uid="{BD7DF021-BCAF-45D8-B0F8-6838759B2BE4}"/>
    <cellStyle name="style1533070631282" xfId="37654" xr:uid="{80DB25F1-4DBE-4FEA-8AAC-C9AA61A739E4}"/>
    <cellStyle name="style1533070631372" xfId="37655" xr:uid="{15628145-C5F0-4CE8-9868-DF2CEA8CBC6E}"/>
    <cellStyle name="style1533070631470" xfId="37661" xr:uid="{2C9959E4-303C-4F90-803E-F32EDF366624}"/>
    <cellStyle name="style1533070631560" xfId="37656" xr:uid="{3DC90460-24F9-458C-A888-DE0AF41A325C}"/>
    <cellStyle name="style1533070631651" xfId="37662" xr:uid="{DDDF03DA-A1A3-43B1-8221-D0708428FFD9}"/>
    <cellStyle name="style1533070631741" xfId="37667" xr:uid="{8E22B417-859C-47B6-839E-A58F9421BA8F}"/>
    <cellStyle name="style1533070631832" xfId="37682" xr:uid="{3E3AB9E9-4810-485B-B46D-C5121E7AC56E}"/>
    <cellStyle name="style1533070631929" xfId="37668" xr:uid="{E132E8F3-50E6-49A2-B4AF-00491D3AAA52}"/>
    <cellStyle name="style1533070632005" xfId="37657" xr:uid="{C8BFC664-A522-4D9D-870D-2F2256C0F9AB}"/>
    <cellStyle name="style1533070632095" xfId="37658" xr:uid="{798F7424-7F25-4A0A-ADF5-83EAE6AA8A3C}"/>
    <cellStyle name="style1533070632189" xfId="37659" xr:uid="{6CB5FB27-60AA-447F-AE80-D48A1F5B32CF}"/>
    <cellStyle name="style1533070632286" xfId="37660" xr:uid="{574810D6-1FAB-4A04-A759-14856CB5384E}"/>
    <cellStyle name="style1533070632377" xfId="37663" xr:uid="{FA4DAFAC-F32C-4D3E-AEBE-389031E40812}"/>
    <cellStyle name="style1533070632468" xfId="37664" xr:uid="{4DF44E66-C4EA-4892-9766-559EA38BF68D}"/>
    <cellStyle name="style1533070632557" xfId="37665" xr:uid="{F821D96B-D680-413E-872D-72791C8BF2EB}"/>
    <cellStyle name="style1533070632650" xfId="37666" xr:uid="{0CFE8D5C-A6EC-4B2F-BA34-8657930AFF2E}"/>
    <cellStyle name="style1533070632754" xfId="37669" xr:uid="{7DB54C3C-CD12-4ABF-887E-18DE152B14C4}"/>
    <cellStyle name="style1533070632846" xfId="37670" xr:uid="{30EBB0EA-1192-4945-8E86-DA64E6CE1BFF}"/>
    <cellStyle name="style1533070632973" xfId="37671" xr:uid="{07143A28-3DAD-41AF-B523-4CF6502E8790}"/>
    <cellStyle name="style1533070633063" xfId="37672" xr:uid="{96B1E6CC-163E-4CEE-84F6-336FB26D6323}"/>
    <cellStyle name="style1533070633163" xfId="37681" xr:uid="{D3515594-2314-4382-8FDA-8E169CC8D8F2}"/>
    <cellStyle name="style1533070633247" xfId="37673" xr:uid="{AEA0FC1A-B39E-48AF-BADD-A861AB3CFB64}"/>
    <cellStyle name="style1533070633324" xfId="37674" xr:uid="{8CF8FB11-4AF7-42F8-A41E-7AE4B5E24C45}"/>
    <cellStyle name="style1533070633400" xfId="37675" xr:uid="{304CC170-C8C5-4AB5-895F-595722B7E04D}"/>
    <cellStyle name="style1533070633477" xfId="37676" xr:uid="{D0C694FC-9E4A-4156-B6F5-EC94EC264A06}"/>
    <cellStyle name="style1533070633553" xfId="37677" xr:uid="{78010DFA-7697-479A-80E8-62BCFD01BF59}"/>
    <cellStyle name="style1533070633629" xfId="37678" xr:uid="{9185BEA7-7402-452E-96AA-2FE9B56ACEDA}"/>
    <cellStyle name="style1533070633704" xfId="37679" xr:uid="{9DB126B5-9020-4255-BC9F-8D82F3D75018}"/>
    <cellStyle name="style1533070633782" xfId="37680" xr:uid="{306219FD-CF0B-4A7E-AF80-397618491CA7}"/>
    <cellStyle name="style1533070633873" xfId="37683" xr:uid="{BBDE2A12-ABC8-443D-BBC7-FF87F67E69D6}"/>
    <cellStyle name="style1533070633949" xfId="37684" xr:uid="{028DD47C-C4E7-4F66-B656-7D67C9A36D5F}"/>
    <cellStyle name="style1533070634024" xfId="37685" xr:uid="{11DF3A81-39E1-407F-A1B1-B722F212611B}"/>
    <cellStyle name="style1533070634104" xfId="37686" xr:uid="{C2FD1003-468E-40B3-B399-BDE24FCD4A31}"/>
    <cellStyle name="style1533070677829" xfId="37688" xr:uid="{C339F182-D051-412C-9AAA-8C01779A8FFD}"/>
    <cellStyle name="style1533070677921" xfId="37689" xr:uid="{DDBFD6BE-BAFA-437A-80BF-01514FC0AD78}"/>
    <cellStyle name="style1533070678016" xfId="37687" xr:uid="{CA5F7447-3538-4BAD-AF66-76426C1B8A72}"/>
    <cellStyle name="style1533070678114" xfId="37690" xr:uid="{0CE3848D-3D88-45B8-A129-6B1E071AB74F}"/>
    <cellStyle name="style1533070678225" xfId="37691" xr:uid="{8D99B712-99FE-4A4C-8835-D2184BE04EE3}"/>
    <cellStyle name="style1533070678330" xfId="37692" xr:uid="{7B03584B-AA71-479E-B21F-483693A6D607}"/>
    <cellStyle name="style1533070678420" xfId="37693" xr:uid="{78C3BDA0-B6A3-4A34-A6F7-99BB37B2D995}"/>
    <cellStyle name="style1533070678518" xfId="37694" xr:uid="{66601D42-CF56-4741-A16B-A69D3BB94009}"/>
    <cellStyle name="style1533070678607" xfId="37696" xr:uid="{87ADDCEB-B4A5-4B95-AAD5-4524DBC95F09}"/>
    <cellStyle name="style1533070678698" xfId="37697" xr:uid="{0499E7AE-D637-44B7-A9CB-CE58C4BC811E}"/>
    <cellStyle name="style1533070678789" xfId="37699" xr:uid="{C840B6C4-4647-43E4-9223-92DCFF0EE286}"/>
    <cellStyle name="style1533070678878" xfId="37700" xr:uid="{75896032-A487-45B2-BC4F-48131F57AB3E}"/>
    <cellStyle name="style1533070678969" xfId="37695" xr:uid="{A3FC7F0B-9B18-45E6-923B-99207A712ED4}"/>
    <cellStyle name="style1533070679061" xfId="37698" xr:uid="{903B37D1-7D39-4D5E-BFD2-CA37184E4994}"/>
    <cellStyle name="style1533070679156" xfId="37701" xr:uid="{28C7E468-4A5F-45DB-96AE-78869500A757}"/>
    <cellStyle name="style1533070679356" xfId="37703" xr:uid="{0ED8C051-24BA-4F71-83B0-7171136CC798}"/>
    <cellStyle name="style1533070679460" xfId="37704" xr:uid="{BAA028B2-D52B-4CF7-B88F-D2D1B167D4B2}"/>
    <cellStyle name="style1533070679563" xfId="37702" xr:uid="{DA8B333A-AEF2-4194-ADE2-ED989A518BDF}"/>
    <cellStyle name="style1533111361764" xfId="36692" xr:uid="{5007AE4B-37A0-47BA-A8D4-BADD4ACE7E8D}"/>
    <cellStyle name="style1533111361868" xfId="36725" xr:uid="{BA565545-0C99-4DB7-A6F7-436F3B6A108F}"/>
    <cellStyle name="style1533111362073" xfId="36695" xr:uid="{ED6D5550-53BB-49CE-84A9-CC75AA84F4C2}"/>
    <cellStyle name="style1533111362280" xfId="36698" xr:uid="{7673F47B-D3AF-496D-8D3E-B480E2516371}"/>
    <cellStyle name="style1533111362360" xfId="36701" xr:uid="{0884CC41-8694-43A1-8B18-4266BD268574}"/>
    <cellStyle name="style1533111362472" xfId="36707" xr:uid="{A69AB5F3-BFB0-4501-AC33-63DFECD3C71A}"/>
    <cellStyle name="style1533111362610" xfId="36713" xr:uid="{95564721-7B68-4F45-A712-FFAF45CC3702}"/>
    <cellStyle name="style1533111362719" xfId="36702" xr:uid="{7681A5FE-EEA7-4F80-93F8-D4BF6D2F3F1A}"/>
    <cellStyle name="style1533111362797" xfId="36708" xr:uid="{6EB2CF3F-C6B7-416A-885D-F0B8DFBB1247}"/>
    <cellStyle name="style1533111362887" xfId="36714" xr:uid="{E2DD1BC9-EB43-49B4-B37F-E789610A9830}"/>
    <cellStyle name="style1533111362964" xfId="36758" xr:uid="{A990A6AB-462A-4651-9BF2-D6A9529A2E72}"/>
    <cellStyle name="style1533111363119" xfId="36719" xr:uid="{F61B41DB-9C9B-4D63-B9FD-800FD8BE4D33}"/>
    <cellStyle name="style1533111363330" xfId="36722" xr:uid="{26BA05BF-4749-4002-B199-51A826269255}"/>
    <cellStyle name="style1533111363790" xfId="36727" xr:uid="{A06AFD98-68C6-42F5-96D8-056FDFD39843}"/>
    <cellStyle name="style1533111363893" xfId="36728" xr:uid="{E96E3EA7-688C-4355-93B3-0DAB7123121B}"/>
    <cellStyle name="style1533111363998" xfId="36726" xr:uid="{4C631207-9B6A-4E7A-B7CD-E417B61DC2E8}"/>
    <cellStyle name="style1533111364103" xfId="36737" xr:uid="{57AEF601-6192-4943-A381-BDEB4B830D1A}"/>
    <cellStyle name="style1533111364207" xfId="36738" xr:uid="{D53A8C14-B592-4BEC-B5D7-6C4F861374C6}"/>
    <cellStyle name="style1533111364312" xfId="36739" xr:uid="{A279F9B9-0E43-468D-94BB-921B9D2C659F}"/>
    <cellStyle name="style1533111364520" xfId="36746" xr:uid="{BEF0BAFE-D68A-4AF9-8228-EBE579B4EBDC}"/>
    <cellStyle name="style1533111364595" xfId="36747" xr:uid="{B19E717B-1DD3-4B06-9717-B6947561FC9E}"/>
    <cellStyle name="style1533111364690" xfId="36748" xr:uid="{2A557C80-0879-4A5B-A2BF-837B83A1C523}"/>
    <cellStyle name="style1533111364779" xfId="36749" xr:uid="{9A2FDD6A-A3F2-45C3-94BB-7F4BA2EABC7E}"/>
    <cellStyle name="style1533111364913" xfId="36759" xr:uid="{A56AE9EC-B955-4C38-9BC7-B9D3180922BC}"/>
    <cellStyle name="style1533111364988" xfId="36764" xr:uid="{EF45487A-2B44-4D39-AF93-D62C0CC2E625}"/>
    <cellStyle name="style1533111411689" xfId="36693" xr:uid="{47D199B9-1B8A-422A-A446-BA11E93667F0}"/>
    <cellStyle name="style1533111411783" xfId="36729" xr:uid="{DF2620FA-8D85-4576-BBB9-6ADD3E1CE165}"/>
    <cellStyle name="style1533111411965" xfId="36696" xr:uid="{89C2612F-517B-4589-9830-C12CD9F1991E}"/>
    <cellStyle name="style1533111412147" xfId="36699" xr:uid="{414ED9BF-3F83-4095-BB3D-EFBBB1D93D2D}"/>
    <cellStyle name="style1533111412222" xfId="36703" xr:uid="{82EDDF2B-8BD1-43D6-B57A-316021A6F28C}"/>
    <cellStyle name="style1533111412318" xfId="36709" xr:uid="{2D5C854B-9403-4B44-AB46-07D5F9800BCC}"/>
    <cellStyle name="style1533111412431" xfId="36715" xr:uid="{BEC22C23-8E47-4A57-97C6-A04280C9EC9C}"/>
    <cellStyle name="style1533111412564" xfId="36704" xr:uid="{1A6BB1B0-7C35-4A2A-BAA2-17EC9E38FDBE}"/>
    <cellStyle name="style1533111412726" xfId="36710" xr:uid="{EAE897BC-9169-4B18-803B-D9D12DC59129}"/>
    <cellStyle name="style1533111412849" xfId="36716" xr:uid="{69BC47E7-1783-42D7-B704-10E1B0910A70}"/>
    <cellStyle name="style1533111412938" xfId="36760" xr:uid="{B6F591E6-8DA5-4A89-AAC8-C0ACDE94DE0A}"/>
    <cellStyle name="style1533111413302" xfId="36720" xr:uid="{008AC877-DB06-4E6F-8D04-C37977462250}"/>
    <cellStyle name="style1533111413644" xfId="36723" xr:uid="{64D3F985-34A6-4CE6-91DB-57DEA46F9D83}"/>
    <cellStyle name="style1533111413968" xfId="36731" xr:uid="{917F5860-E11D-4281-861C-E48C9A492575}"/>
    <cellStyle name="style1533111414067" xfId="36732" xr:uid="{039437A8-BFD7-44AB-B0C7-B2F982AF9493}"/>
    <cellStyle name="style1533111414160" xfId="36730" xr:uid="{EDF87817-108D-4D93-9AA4-6FCB1F4F2288}"/>
    <cellStyle name="style1533111414256" xfId="36740" xr:uid="{C3290975-849C-449E-8E0D-E98AE0FCF84C}"/>
    <cellStyle name="style1533111414366" xfId="36741" xr:uid="{89453BA0-41A0-4EE5-99E3-E9CC5C6E01AF}"/>
    <cellStyle name="style1533111414497" xfId="36742" xr:uid="{F2F6DE73-FF31-4ACB-ABD5-A55FE676FDD7}"/>
    <cellStyle name="style1533111414738" xfId="36750" xr:uid="{72C88AE7-1D72-4C7C-B418-261E267FD0F4}"/>
    <cellStyle name="style1533111414822" xfId="36751" xr:uid="{B5AB5413-249D-4EEE-8CEE-A3324E5DFB15}"/>
    <cellStyle name="style1533111414918" xfId="36752" xr:uid="{320FC94B-6C98-4587-9D75-ECFB5A64D669}"/>
    <cellStyle name="style1533111415018" xfId="36753" xr:uid="{38EC8EB6-79A9-4686-9ECA-425C65B2C93B}"/>
    <cellStyle name="style1533111415163" xfId="36761" xr:uid="{115851CB-A48C-48C1-BDF6-57D52B0C14DE}"/>
    <cellStyle name="style1533111415249" xfId="36765" xr:uid="{FE82270F-7CCF-4120-88F5-8F50EBA46BD8}"/>
    <cellStyle name="style1533111467385" xfId="36694" xr:uid="{0C4C4EFE-285F-421D-9361-8B47A574B152}"/>
    <cellStyle name="style1533111467488" xfId="36733" xr:uid="{6A157ABE-8139-47F8-BBC1-5311F0EBC9A0}"/>
    <cellStyle name="style1533111467689" xfId="36697" xr:uid="{79DF5441-1600-41B0-A2BB-7EFCB7F706EE}"/>
    <cellStyle name="style1533111467889" xfId="36700" xr:uid="{5D57535A-0A85-4BF5-9225-6E26993F3164}"/>
    <cellStyle name="style1533111467969" xfId="36705" xr:uid="{860A3F5B-1B33-40BA-8F3E-C8DE06E47EF8}"/>
    <cellStyle name="style1533111468076" xfId="36711" xr:uid="{F032711C-BFE2-4FA9-99AD-9F03BCC45B2D}"/>
    <cellStyle name="style1533111468207" xfId="36717" xr:uid="{161B48E0-BEE1-40E0-8D2F-5D7A13E2929D}"/>
    <cellStyle name="style1533111468306" xfId="36706" xr:uid="{C8DBF0D2-ADE3-4C33-8489-21476DF54520}"/>
    <cellStyle name="style1533111468390" xfId="36712" xr:uid="{5A2714D6-BC7B-4BC7-9B8D-C77939EC0BC5}"/>
    <cellStyle name="style1533111468486" xfId="36718" xr:uid="{98314054-291B-4C79-AC6B-0A89865E5938}"/>
    <cellStyle name="style1533111468574" xfId="36762" xr:uid="{68E07178-23BF-4BF8-B201-62280407DBE3}"/>
    <cellStyle name="style1533111468697" xfId="36721" xr:uid="{5F8E54AE-EE90-46E9-95F5-C2DECE9C51D1}"/>
    <cellStyle name="style1533111469092" xfId="36724" xr:uid="{C20EFBC2-3C4D-45D9-BCCD-9498747C1CC8}"/>
    <cellStyle name="style1533111469455" xfId="36735" xr:uid="{D0D69FA6-B063-4B15-B029-C676119AACFA}"/>
    <cellStyle name="style1533111469556" xfId="36736" xr:uid="{8CC81062-349D-44AC-8F89-ADE8FD0844D1}"/>
    <cellStyle name="style1533111469667" xfId="36734" xr:uid="{3A1B594A-2219-4DE3-8CD3-473C17507DA8}"/>
    <cellStyle name="style1533111469762" xfId="36743" xr:uid="{F03BF216-B259-4F59-A956-0DBFEE25B07E}"/>
    <cellStyle name="style1533111469861" xfId="36744" xr:uid="{F157F883-C34C-4AC5-99AA-716AEB551F44}"/>
    <cellStyle name="style1533111469957" xfId="36745" xr:uid="{D602B19C-6E4C-41EC-923E-594004AD9C32}"/>
    <cellStyle name="style1533111470159" xfId="36754" xr:uid="{2FE65C14-E2A4-4CE6-A4FF-736D319E6412}"/>
    <cellStyle name="style1533111470242" xfId="36755" xr:uid="{957E0A64-F626-48C4-A863-84580F5BDB4C}"/>
    <cellStyle name="style1533111470341" xfId="36756" xr:uid="{CA0FB4E4-2FB3-4E3F-8FDD-2D4CE8055355}"/>
    <cellStyle name="style1533111470443" xfId="36757" xr:uid="{14F4D32A-6EDB-4053-A030-779F610914D7}"/>
    <cellStyle name="style1533111470589" xfId="36763" xr:uid="{73B826BA-AD19-42A5-ADF5-7D60C97EC227}"/>
    <cellStyle name="style1533111470707" xfId="36766" xr:uid="{D72475D5-43C7-41CB-9185-A57D8BFD167F}"/>
    <cellStyle name="style1533112773641" xfId="36473" xr:uid="{F39E56A8-2787-4D0F-8205-DB203DCE2137}"/>
    <cellStyle name="style1533112773743" xfId="36474" xr:uid="{A6736B3D-51CE-42D4-9B09-AF42E66D0E19}"/>
    <cellStyle name="style1533112773832" xfId="36479" xr:uid="{73B418D4-2D9A-486D-823B-E0A17CEC6E6F}"/>
    <cellStyle name="style1533112773921" xfId="36480" xr:uid="{F4FEA9BE-38BB-4A13-8BAF-493805728351}"/>
    <cellStyle name="style1533112774102" xfId="36476" xr:uid="{1C6830FE-67ED-4A12-8BAC-1601A5EFE4E3}"/>
    <cellStyle name="style1533112774224" xfId="36477" xr:uid="{AF9BF9A3-D66A-47DD-B8F5-8553C3078F65}"/>
    <cellStyle name="style1533112774326" xfId="36475" xr:uid="{88199871-01C3-4DC4-A49A-0DCA523A8D8C}"/>
    <cellStyle name="style1533112774415" xfId="36478" xr:uid="{7432BCA7-7B65-4C91-B5EF-2A8506C66787}"/>
    <cellStyle name="style1533112774505" xfId="36481" xr:uid="{CD52CC19-465F-4BCF-9AC1-A814F23B4C55}"/>
    <cellStyle name="style1533112774593" xfId="36482" xr:uid="{BEF61E7C-8A10-453F-9888-50D1F5BC36BA}"/>
    <cellStyle name="style1533112774702" xfId="36483" xr:uid="{9E62F3E7-CD01-4BFE-8C06-500736026523}"/>
    <cellStyle name="style1533112774796" xfId="36484" xr:uid="{EC786E72-A27D-4F43-B689-EE8D4C4A8ADA}"/>
    <cellStyle name="style1533112774890" xfId="36485" xr:uid="{1EC82179-A042-41ED-9992-B019488691BF}"/>
    <cellStyle name="style1533112774987" xfId="36491" xr:uid="{8F3BDF9B-E10B-461E-A0FB-025B5ADC7580}"/>
    <cellStyle name="style1533112775077" xfId="36486" xr:uid="{BC067655-4939-4C33-90C0-87E4F1C8BB2F}"/>
    <cellStyle name="style1533112775217" xfId="36492" xr:uid="{5BA2BAF1-62B7-407E-A14B-DBEE31278A41}"/>
    <cellStyle name="style1533112775412" xfId="36497" xr:uid="{9458866A-768C-434B-A72E-8A14E07574F6}"/>
    <cellStyle name="style1533112775580" xfId="36498" xr:uid="{BFA2E204-AFF0-4901-8223-731AF3EF2FEE}"/>
    <cellStyle name="style1533112775720" xfId="36487" xr:uid="{C4FF719A-6AFC-4A70-8AB0-001935F25055}"/>
    <cellStyle name="style1533112775829" xfId="36488" xr:uid="{B0482244-0AE0-4712-B74C-B04F98A4E175}"/>
    <cellStyle name="style1533112775920" xfId="36489" xr:uid="{6456448A-2018-420F-9772-3140F28B3E50}"/>
    <cellStyle name="style1533112776009" xfId="36490" xr:uid="{D76735CF-65A3-41F6-B2B8-FB2AB4C6F187}"/>
    <cellStyle name="style1533112776105" xfId="36493" xr:uid="{7E1EDF3C-26FF-4643-8ADD-0FF701439A9A}"/>
    <cellStyle name="style1533112776195" xfId="36494" xr:uid="{611D9EE8-E7C0-4D45-A9AD-8150B4E94B47}"/>
    <cellStyle name="style1533112776283" xfId="36495" xr:uid="{DD97810F-E185-48A6-81EA-8E1C9EE48C32}"/>
    <cellStyle name="style1533112776374" xfId="36496" xr:uid="{9E8A58B3-0EFD-4928-8C6D-1D7902305C07}"/>
    <cellStyle name="style1533112776475" xfId="36499" xr:uid="{8FFC0162-B00E-40D7-B4B9-1AB9D1A8CF33}"/>
    <cellStyle name="style1533112776571" xfId="36500" xr:uid="{22014B9A-60E4-413F-B760-44F906BF4B9E}"/>
    <cellStyle name="style1533112776747" xfId="36501" xr:uid="{A0BEAD81-E2E9-4A48-8F0C-F657C9830750}"/>
    <cellStyle name="style1533112776837" xfId="36502" xr:uid="{0133200A-790B-488E-AF94-5B642356680A}"/>
    <cellStyle name="style1533112823054" xfId="36503" xr:uid="{1C4442E0-243A-44DE-9AB3-E462552BD41E}"/>
    <cellStyle name="style1533112823151" xfId="36504" xr:uid="{2FF28273-B00D-485C-8626-B50EA8925128}"/>
    <cellStyle name="style1533112823240" xfId="36509" xr:uid="{AD680250-8D0F-4C32-8F4D-400AD10CC0A0}"/>
    <cellStyle name="style1533112823329" xfId="36510" xr:uid="{5FF5E01B-E457-42C2-BF7A-B581993E7B7B}"/>
    <cellStyle name="style1533112823508" xfId="36506" xr:uid="{AC5DF671-6C40-465C-914E-EC1E5824B4BB}"/>
    <cellStyle name="style1533112823599" xfId="36507" xr:uid="{FCEF8D94-1B1F-4A39-98E4-7FC92B38567D}"/>
    <cellStyle name="style1533112823693" xfId="36505" xr:uid="{3AB21A13-1F49-4E7D-9BEE-BD10BB3F7FB1}"/>
    <cellStyle name="style1533112823784" xfId="36508" xr:uid="{967F9E40-2E65-4115-84A4-4AE038EC346D}"/>
    <cellStyle name="style1533112823873" xfId="36511" xr:uid="{46E2FCE1-580C-4405-9B1D-64A9F8F52F5C}"/>
    <cellStyle name="style1533112823961" xfId="36512" xr:uid="{E1B12F86-65D4-4A5E-B85E-0054AC8ABF41}"/>
    <cellStyle name="style1533112824053" xfId="36513" xr:uid="{A555B179-1C2A-4908-B2E2-98CAA7CE7BA7}"/>
    <cellStyle name="style1533112824156" xfId="36514" xr:uid="{EF8B1235-17CD-438F-BFB0-94CBC1A7DF2D}"/>
    <cellStyle name="style1533112824245" xfId="36515" xr:uid="{20705040-206F-47D9-A3F3-61769304CE54}"/>
    <cellStyle name="style1533112824344" xfId="36521" xr:uid="{D1A5BF3D-793A-496E-91F9-6961FC811088}"/>
    <cellStyle name="style1533112824431" xfId="36516" xr:uid="{E700DB96-0C84-4440-9696-3951D9CC89B4}"/>
    <cellStyle name="style1533112824525" xfId="36522" xr:uid="{868BE3B8-F845-4186-BE78-2D5BE69E1036}"/>
    <cellStyle name="style1533112824710" xfId="36527" xr:uid="{C09D77DE-9471-4F41-881D-15F892D6B47C}"/>
    <cellStyle name="style1533112824904" xfId="36528" xr:uid="{A25F1F81-4667-4F2A-AB21-2E995ADA66F1}"/>
    <cellStyle name="style1533112825048" xfId="36517" xr:uid="{EDE2F7CB-1E10-47B7-B32E-E4964BA9FCC4}"/>
    <cellStyle name="style1533112825174" xfId="36518" xr:uid="{924A98B0-E526-4B2B-9924-86089B15B2F0}"/>
    <cellStyle name="style1533112825273" xfId="36519" xr:uid="{64BCCF22-20EF-4B9A-B9F7-E4861FFE2B1A}"/>
    <cellStyle name="style1533112825367" xfId="36520" xr:uid="{2F9734D0-3B15-4954-8750-E3B703E737C4}"/>
    <cellStyle name="style1533112825463" xfId="36523" xr:uid="{A550AEEC-E4D2-44C4-BFE5-9D51DD570FA5}"/>
    <cellStyle name="style1533112825552" xfId="36524" xr:uid="{0BCBE2F5-710A-4247-B3D3-0A098110ECB6}"/>
    <cellStyle name="style1533112825641" xfId="36525" xr:uid="{33FE5CB0-7935-4E31-93CC-A5D97337F8E4}"/>
    <cellStyle name="style1533112825736" xfId="36526" xr:uid="{AF38E1D0-0A77-4082-A904-6EC42842A30E}"/>
    <cellStyle name="style1533112872460" xfId="36529" xr:uid="{C2133747-AA27-4316-B2C7-EC3BE1634DBB}"/>
    <cellStyle name="style1533112872561" xfId="36530" xr:uid="{63AF592F-3C73-4009-AA73-8DD03F46C3F9}"/>
    <cellStyle name="style1533112872650" xfId="36535" xr:uid="{08B3CB45-95BD-4CDF-89D9-55E319577E59}"/>
    <cellStyle name="style1533112872744" xfId="36536" xr:uid="{99277CFC-3477-4C2D-9BB8-ED078EBD4E79}"/>
    <cellStyle name="style1533112872920" xfId="36532" xr:uid="{309FFA0B-BEF8-4435-BB9F-53C87BA9403F}"/>
    <cellStyle name="style1533112873008" xfId="36533" xr:uid="{C8815FF1-C466-453F-B235-52C04196283B}"/>
    <cellStyle name="style1533112873098" xfId="36531" xr:uid="{9225F3C7-6353-44E0-AF44-0007E9248B9C}"/>
    <cellStyle name="style1533112873188" xfId="36534" xr:uid="{9EA63095-1272-449D-9DC8-5D5E3F1D16FA}"/>
    <cellStyle name="style1533112873277" xfId="36537" xr:uid="{7BFE850C-BE91-4A99-804D-E823AC0A5DD3}"/>
    <cellStyle name="style1533112873366" xfId="36538" xr:uid="{278D1366-696B-48AA-A3EB-1DE3DBE2DBEE}"/>
    <cellStyle name="style1533112873457" xfId="36539" xr:uid="{93D0E2C1-5B2F-4F37-956F-7E68EE3BA00C}"/>
    <cellStyle name="style1533112873565" xfId="36540" xr:uid="{80FC20B4-71CC-4D4C-9BEB-C7829CAEE831}"/>
    <cellStyle name="style1533112873691" xfId="36541" xr:uid="{99B83742-1ADF-45E7-9D27-F3E89AFB70BC}"/>
    <cellStyle name="style1533112873789" xfId="36547" xr:uid="{EEF7D74B-0260-4A86-AB20-3242B2EE09D9}"/>
    <cellStyle name="style1533112873879" xfId="36542" xr:uid="{B0D752BA-4B68-4C28-908D-0F416B8A9D87}"/>
    <cellStyle name="style1533112873988" xfId="36548" xr:uid="{96AE62E7-278D-44A4-AE7B-1A23D5A76032}"/>
    <cellStyle name="style1533112874195" xfId="36553" xr:uid="{DC72A593-8FAF-41D4-9AC9-5F5EC491B60E}"/>
    <cellStyle name="style1533112874381" xfId="36554" xr:uid="{87129CFA-76EF-489A-BFC0-07936FE4307D}"/>
    <cellStyle name="style1533112874509" xfId="36543" xr:uid="{D076B9E9-3079-47A0-8888-D6B659AD763A}"/>
    <cellStyle name="style1533112874600" xfId="36544" xr:uid="{D8B37A16-C006-46E8-9E9C-31E487D9BB0B}"/>
    <cellStyle name="style1533112874693" xfId="36545" xr:uid="{3142484A-45D1-406E-9079-EA8421F1F21D}"/>
    <cellStyle name="style1533112874785" xfId="36546" xr:uid="{98487BE7-AEA7-4862-88BC-6B465B825D76}"/>
    <cellStyle name="style1533112874874" xfId="36549" xr:uid="{52A328C2-1FA0-4480-8D34-4237F012570C}"/>
    <cellStyle name="style1533112874963" xfId="36550" xr:uid="{C149B3FC-303B-4B90-96C2-5F805441064C}"/>
    <cellStyle name="style1533112875052" xfId="36551" xr:uid="{A8AE001B-2E51-4613-9AFD-1688ED1EB43F}"/>
    <cellStyle name="style1533112875142" xfId="36552" xr:uid="{A508D552-5B9F-4FEF-83E9-7CAD65C0B72F}"/>
    <cellStyle name="style1533112875333" xfId="36555" xr:uid="{CAA3978F-66CE-4904-8999-AA836875BC3D}"/>
    <cellStyle name="style1533112875429" xfId="36556" xr:uid="{FFE7FA10-1BF7-4D51-BBBF-0C7CE312D3F0}"/>
    <cellStyle name="style1533112875525" xfId="36557" xr:uid="{DCFA4BB0-FDD9-4777-ABD8-B67F56099EF6}"/>
    <cellStyle name="style1533112875620" xfId="36558" xr:uid="{45642740-13F6-4922-8D61-8B7021C89BDF}"/>
    <cellStyle name="style1533112923404" xfId="36559" xr:uid="{EEA8BB28-0A06-406C-A78B-72273681C953}"/>
    <cellStyle name="style1533112923508" xfId="36560" xr:uid="{42F99764-2472-477C-9780-D9BDA5838A56}"/>
    <cellStyle name="style1533112923597" xfId="36565" xr:uid="{FA589F58-5972-4AD7-BE60-85C950436104}"/>
    <cellStyle name="style1533112923691" xfId="36566" xr:uid="{226B4D00-994A-4F14-BA44-0DB3FB85592E}"/>
    <cellStyle name="style1533112923868" xfId="36562" xr:uid="{A80351C9-AE1A-4DB2-B148-7C8880A71759}"/>
    <cellStyle name="style1533112923957" xfId="36563" xr:uid="{B1EAD02B-F99B-4E06-BCBC-8CA1E09E6D0B}"/>
    <cellStyle name="style1533112924154" xfId="36561" xr:uid="{AFFA7DC2-82D0-4CE4-AE5E-428808798DA3}"/>
    <cellStyle name="style1533112924244" xfId="36564" xr:uid="{AF962C45-8B31-4FE6-84AA-1D9EAD1B5AA8}"/>
    <cellStyle name="style1533112924333" xfId="36567" xr:uid="{2B6831B4-4520-4CFA-8729-89518C5BA9A9}"/>
    <cellStyle name="style1533112924433" xfId="36568" xr:uid="{AE8D8100-A429-4F4F-9165-78D2BB64FF8F}"/>
    <cellStyle name="style1533112924536" xfId="36569" xr:uid="{7E0BC643-EC4D-413B-A542-8989899B9C0C}"/>
    <cellStyle name="style1533112924629" xfId="36570" xr:uid="{ADAD9AC8-D531-4392-8750-270D20736544}"/>
    <cellStyle name="style1533112924723" xfId="36571" xr:uid="{0909D004-E78D-49D2-9E83-3B9FFF865520}"/>
    <cellStyle name="style1533112924820" xfId="36577" xr:uid="{D2898C1C-8675-44CB-BDDD-4880C5401232}"/>
    <cellStyle name="style1533112924911" xfId="36572" xr:uid="{5579E511-D7F3-4030-B928-8FB68A2226DB}"/>
    <cellStyle name="style1533112925096" xfId="36578" xr:uid="{ACC1F44C-9E9F-40BB-9DAB-1A9530FBD8A9}"/>
    <cellStyle name="style1533112925293" xfId="36583" xr:uid="{2DC7345B-176E-4467-A90F-79E0D904EB31}"/>
    <cellStyle name="style1533112925445" xfId="36584" xr:uid="{DA756337-8CBD-4D2C-A572-415F6ED91A99}"/>
    <cellStyle name="style1533112925543" xfId="36573" xr:uid="{2BCD40E3-CABE-4B6E-931C-57EC94DE88E0}"/>
    <cellStyle name="style1533112925632" xfId="36574" xr:uid="{4A0C7382-7407-47DE-B051-CF2C05B38705}"/>
    <cellStyle name="style1533112925727" xfId="36575" xr:uid="{D5CCA5DA-2BFF-4CC0-A26C-611B3F5214A9}"/>
    <cellStyle name="style1533112925822" xfId="36576" xr:uid="{8D79295C-66DE-427D-A0C2-276467BF74DC}"/>
    <cellStyle name="style1533112925912" xfId="36579" xr:uid="{46E500C2-AE34-427D-B379-697B9890CA8B}"/>
    <cellStyle name="style1533112926001" xfId="36580" xr:uid="{9D6D74F8-2738-43DE-BC45-CD79FC26A23E}"/>
    <cellStyle name="style1533112926090" xfId="36581" xr:uid="{41411E90-7176-4686-8FEF-CF296941CEE9}"/>
    <cellStyle name="style1533112926181" xfId="36582" xr:uid="{A0637004-AF8E-4334-9594-91E3790214CF}"/>
    <cellStyle name="style1533112926284" xfId="36585" xr:uid="{F5506E75-39D9-42E2-8E52-B0C47F0510B7}"/>
    <cellStyle name="style1533112926378" xfId="36586" xr:uid="{1989AD3B-EA02-490B-BF9B-3EB2DD4A2E28}"/>
    <cellStyle name="style1533112926468" xfId="36587" xr:uid="{32ECB653-2CC5-435C-AC49-8F496727DEE2}"/>
    <cellStyle name="style1533112926562" xfId="36588" xr:uid="{1A037F45-AAE2-47E2-96F1-9B54438EC281}"/>
    <cellStyle name="style1533112975173" xfId="36589" xr:uid="{E7DE85C5-8B78-4BA7-9E16-8CD1D7FF9B9D}"/>
    <cellStyle name="style1533112975276" xfId="36590" xr:uid="{424EF3A7-2EA6-42AE-A94F-2F36D8236276}"/>
    <cellStyle name="style1533112975378" xfId="36595" xr:uid="{B4E4B1DB-5E8B-4575-B5A5-103FB3D56E7D}"/>
    <cellStyle name="style1533112975479" xfId="36596" xr:uid="{EF680575-68EB-4F77-9174-DAFE57402E4D}"/>
    <cellStyle name="style1533112975684" xfId="36592" xr:uid="{1709AF1A-BDC8-4A87-A5D3-4D0A285F4B78}"/>
    <cellStyle name="style1533112975784" xfId="36593" xr:uid="{EE613203-EE1B-487A-AE8E-FA793B709C45}"/>
    <cellStyle name="style1533112975881" xfId="36591" xr:uid="{637CC40E-DDB4-460E-93D3-E08C798B35B1}"/>
    <cellStyle name="style1533112975977" xfId="36594" xr:uid="{4005337C-34A4-4F59-B55D-BA7783CED371}"/>
    <cellStyle name="style1533112976073" xfId="36597" xr:uid="{ED65546A-744B-4148-9059-3F23D23480B1}"/>
    <cellStyle name="style1533112976166" xfId="36598" xr:uid="{283D02D0-3EE6-4A86-B112-FC024B37C20A}"/>
    <cellStyle name="style1533112976278" xfId="36599" xr:uid="{111DDD1B-6431-4762-BE8F-62CE59A4A44C}"/>
    <cellStyle name="style1533112976380" xfId="36600" xr:uid="{F1B6EDC2-33AA-477E-AF42-3FB6C6ED29B2}"/>
    <cellStyle name="style1533112976476" xfId="36601" xr:uid="{0626B2CF-47E7-48D1-97DE-C74142D4CE51}"/>
    <cellStyle name="style1533112976584" xfId="36607" xr:uid="{B17BAEB2-4540-4B7C-BD8B-97ECD794B425}"/>
    <cellStyle name="style1533112976691" xfId="36602" xr:uid="{E379F593-9C97-46FF-9C63-166837D97F1C}"/>
    <cellStyle name="style1533112976877" xfId="36608" xr:uid="{39D45B64-3BEC-4DE5-86AB-6E7F18117463}"/>
    <cellStyle name="style1533112977108" xfId="36613" xr:uid="{F16AF696-2F2E-4790-A5B0-F22CEE0A24C9}"/>
    <cellStyle name="style1533112977283" xfId="36627" xr:uid="{DA0FCE9D-CE3D-489C-B4D2-3B0829EED65E}"/>
    <cellStyle name="style1533112977382" xfId="36614" xr:uid="{56DD1784-A142-4B4A-8B92-EC806ABD23E3}"/>
    <cellStyle name="style1533112977463" xfId="36603" xr:uid="{7B37BC4F-E9C7-4301-80D2-B49C3DC8578E}"/>
    <cellStyle name="style1533112977560" xfId="36604" xr:uid="{B0645F6A-A2FF-4CBA-BE3B-1914387077A3}"/>
    <cellStyle name="style1533112977659" xfId="36605" xr:uid="{1AE960AC-2B6D-41F3-83F2-51DED7D569EC}"/>
    <cellStyle name="style1533112977759" xfId="36606" xr:uid="{01478826-6787-4555-AB9B-5525685D824A}"/>
    <cellStyle name="style1533112977855" xfId="36609" xr:uid="{AB0243E5-2F78-4F9C-8C9F-9C0AFC00D4E4}"/>
    <cellStyle name="style1533112977955" xfId="36610" xr:uid="{AFCB9C35-7844-42AD-AF9E-15851BF1C0DF}"/>
    <cellStyle name="style1533112978060" xfId="36611" xr:uid="{1AA4F799-044D-4C27-B2B7-3D520D260FAA}"/>
    <cellStyle name="style1533112978159" xfId="36612" xr:uid="{6791CB9D-71F9-49AF-8F02-FAE4FCAC21C9}"/>
    <cellStyle name="style1533112978311" xfId="36615" xr:uid="{449A67D5-2097-4135-BFAD-6F78C1599B7B}"/>
    <cellStyle name="style1533112978409" xfId="36616" xr:uid="{AD4A446D-858B-4062-B430-74D6CE362E64}"/>
    <cellStyle name="style1533112978505" xfId="36617" xr:uid="{A4FB5E38-25ED-409A-801E-BDB914997BAB}"/>
    <cellStyle name="style1533112978605" xfId="36618" xr:uid="{E248B0BF-6347-4435-9009-919971A2C5B6}"/>
    <cellStyle name="style1533112978720" xfId="36619" xr:uid="{A5C06D12-B9CC-4860-BB96-94813F159132}"/>
    <cellStyle name="style1533112978804" xfId="36620" xr:uid="{6F9007EF-75A3-4930-B84D-9C29FBC0B95B}"/>
    <cellStyle name="style1533112978885" xfId="36621" xr:uid="{7EB49A6E-4486-4F66-923C-3DEEEFD874F3}"/>
    <cellStyle name="style1533112978969" xfId="36622" xr:uid="{EB058191-004E-4609-83AB-91BE5CE9D1A8}"/>
    <cellStyle name="style1533112979051" xfId="36623" xr:uid="{2A832B55-C371-422A-BAF7-5A78140E8D3F}"/>
    <cellStyle name="style1533112979135" xfId="36624" xr:uid="{F702E8AC-D01C-43C0-BAD7-F8AC6363D389}"/>
    <cellStyle name="style1533112979220" xfId="36625" xr:uid="{1AB404E8-6B78-40D1-87DB-700C420B753B}"/>
    <cellStyle name="style1533112979303" xfId="36626" xr:uid="{10BB54C6-B5F3-4057-A031-7FFF7478FB8A}"/>
    <cellStyle name="style1533112979432" xfId="36628" xr:uid="{99DECC35-CCB3-4D02-9393-832D5251B9F6}"/>
    <cellStyle name="style1533112979517" xfId="36629" xr:uid="{52B6CFED-8D5C-4831-B646-E8C827F61F6D}"/>
    <cellStyle name="style1533112979596" xfId="36630" xr:uid="{72EA3611-E35A-41C7-AC61-DCCA196DBD10}"/>
    <cellStyle name="style1533112979682" xfId="36631" xr:uid="{B7F1F1D4-2561-41CA-ACAE-8B0571C42F3B}"/>
    <cellStyle name="style1533113033973" xfId="36632" xr:uid="{3AA6CED4-32BA-4800-B078-6F45DB3347F1}"/>
    <cellStyle name="style1533113034080" xfId="36633" xr:uid="{0B5CA598-8A92-4136-90E5-6D6CB1106D60}"/>
    <cellStyle name="style1533113034180" xfId="36638" xr:uid="{15DE4D84-8CD2-4ACA-ADDE-9B4D071F8A0A}"/>
    <cellStyle name="style1533113034278" xfId="36639" xr:uid="{B325F479-AD1D-4B31-B9A2-B30615239AAF}"/>
    <cellStyle name="style1533113034485" xfId="36635" xr:uid="{FF729703-92D1-432F-BC22-F0555135A036}"/>
    <cellStyle name="style1533113034584" xfId="36636" xr:uid="{4ECA7123-DACD-41E8-9129-E7F8A04DD8CA}"/>
    <cellStyle name="style1533113034683" xfId="36634" xr:uid="{3AAC1EBD-5E78-4AF0-9AA3-A27840F0586B}"/>
    <cellStyle name="style1533113034783" xfId="36637" xr:uid="{2D214E0D-4B0E-4738-8066-B627434ADCE3}"/>
    <cellStyle name="style1533113034887" xfId="36640" xr:uid="{81B15BED-C9D9-42BE-BE30-4E08796A186D}"/>
    <cellStyle name="style1533113034999" xfId="36641" xr:uid="{15D1B60A-7B97-4025-9B66-49C0DC0B9785}"/>
    <cellStyle name="style1533113035103" xfId="36642" xr:uid="{4D3391B1-F619-4925-B620-5798D3034166}"/>
    <cellStyle name="style1533113035200" xfId="36643" xr:uid="{A6BD7A52-5036-4155-B905-7E3C7CEF7A5A}"/>
    <cellStyle name="style1533113035297" xfId="36644" xr:uid="{E84B77D2-25BA-4D79-8254-D6CA97ED015F}"/>
    <cellStyle name="style1533113035398" xfId="36650" xr:uid="{E851F862-A2CC-49F4-95CF-2438F5A0D95A}"/>
    <cellStyle name="style1533113035527" xfId="36645" xr:uid="{8D741732-5C43-48B9-AF6D-651924266257}"/>
    <cellStyle name="style1533113035729" xfId="36651" xr:uid="{399193A1-416F-4783-B36A-47BED97E0180}"/>
    <cellStyle name="style1533113035928" xfId="36656" xr:uid="{D47E5433-E2E8-4238-9032-31BF317D122B}"/>
    <cellStyle name="style1533113036079" xfId="36657" xr:uid="{77D469B8-F91D-456F-ABC1-2092CD2B5A5B}"/>
    <cellStyle name="style1533113036176" xfId="36646" xr:uid="{19566311-981C-4515-B248-4ED9134D05F3}"/>
    <cellStyle name="style1533113036273" xfId="36647" xr:uid="{4FE453B8-29E4-40C8-B8CA-9527EC56C90A}"/>
    <cellStyle name="style1533113036370" xfId="36648" xr:uid="{8E1302C3-27A9-4CD6-8BC3-2E9E74EE95E8}"/>
    <cellStyle name="style1533113036469" xfId="36649" xr:uid="{3DA55C5E-0485-410F-9AEA-AD3B288FF1D4}"/>
    <cellStyle name="style1533113036569" xfId="36652" xr:uid="{3B64C4B1-C80B-47A6-B836-E120A1F96AD6}"/>
    <cellStyle name="style1533113036671" xfId="36653" xr:uid="{789E75D7-ECD5-42E9-B265-30B268EBA874}"/>
    <cellStyle name="style1533113036769" xfId="36654" xr:uid="{00A06FC9-8755-49A1-9B8C-320F83563942}"/>
    <cellStyle name="style1533113036868" xfId="36655" xr:uid="{33BD6F6C-BC21-467B-955B-278359BF0488}"/>
    <cellStyle name="style1533113036983" xfId="36658" xr:uid="{0F277A73-DA96-4B3D-AA07-C35EAD490789}"/>
    <cellStyle name="style1533113037081" xfId="36659" xr:uid="{ADCD0FC9-00AC-4CA3-B19C-FF3F2FFAF009}"/>
    <cellStyle name="style1533113037181" xfId="36660" xr:uid="{D76ECE93-F8C9-44A4-891A-865A0FAB86A5}"/>
    <cellStyle name="style1533113037279" xfId="36661" xr:uid="{0F2DE93D-A246-4C65-B770-C895A964D94D}"/>
    <cellStyle name="style1533113037393" xfId="36662" xr:uid="{C4BBA2E4-8DC7-40DE-BC99-F1019461CB2B}"/>
    <cellStyle name="style1533113037474" xfId="36663" xr:uid="{C01AB91F-1EB8-4752-BE54-117331D558EC}"/>
    <cellStyle name="style1533113037558" xfId="36664" xr:uid="{95E08645-1188-472C-B231-E1C294302A9B}"/>
    <cellStyle name="style1533113037644" xfId="36665" xr:uid="{D4C985EF-1BA5-484B-8C3A-9F5BFB3756CA}"/>
    <cellStyle name="style1533113037732" xfId="36666" xr:uid="{0D8443ED-2E86-473A-ACA7-06BFE5173027}"/>
    <cellStyle name="style1533113037814" xfId="36667" xr:uid="{5243AFB0-9F2E-42D0-A7AD-9F54F397B460}"/>
    <cellStyle name="style1533113037901" xfId="36668" xr:uid="{6E0E613B-71EF-4506-8981-7DF1795C8CF3}"/>
    <cellStyle name="style1533113037985" xfId="36669" xr:uid="{7EE9B892-9D9F-4BC9-9135-4715FE20ED9B}"/>
    <cellStyle name="style1533113038089" xfId="36670" xr:uid="{659A6350-FC4F-474D-AD70-83A2AC10CF0A}"/>
    <cellStyle name="style1533113038171" xfId="36671" xr:uid="{5EC29D1D-8A35-475F-B639-E21CFD211263}"/>
    <cellStyle name="style1533113038311" xfId="36672" xr:uid="{6923A045-0C57-442C-BFED-09DFB403838C}"/>
    <cellStyle name="style1533113038393" xfId="36673" xr:uid="{C9E56F6D-A673-4DA8-B41D-EEB94E1A3237}"/>
    <cellStyle name="style1533113087598" xfId="36675" xr:uid="{25A2331A-299B-44A4-BA95-38B61EE11F28}"/>
    <cellStyle name="style1533113087702" xfId="36676" xr:uid="{01888460-F666-40D1-88AB-C7C057E8EA0F}"/>
    <cellStyle name="style1533113087797" xfId="36674" xr:uid="{A1E0BAA6-D8F0-4037-92E8-D004E8A3189E}"/>
    <cellStyle name="style1533113087901" xfId="36677" xr:uid="{15943516-28F3-4EC9-8F13-1942DB56BC40}"/>
    <cellStyle name="style1533113087998" xfId="36678" xr:uid="{66704E16-6813-4292-8B2C-5CC45F057B29}"/>
    <cellStyle name="style1533113088141" xfId="36679" xr:uid="{059105DB-FF1E-486B-B4E9-2E2473A8CF55}"/>
    <cellStyle name="style1533113088246" xfId="36680" xr:uid="{03C35486-F615-490A-9A36-72C517AD074A}"/>
    <cellStyle name="style1533113088348" xfId="36681" xr:uid="{0EF5E7FF-0AB3-44AE-B82E-273EFC3FC10A}"/>
    <cellStyle name="style1533113088444" xfId="36683" xr:uid="{737755F3-2FFC-46B5-8031-B77687EFA6DA}"/>
    <cellStyle name="style1533113088563" xfId="36684" xr:uid="{63C13A3E-1951-49FB-8B7F-331B2E754A9B}"/>
    <cellStyle name="style1533113088660" xfId="36686" xr:uid="{60D3DB2C-8860-4DB4-89FB-46F786C63888}"/>
    <cellStyle name="style1533113088760" xfId="36687" xr:uid="{0B03CCFD-7D28-4CE8-924C-DA84D59ED4E9}"/>
    <cellStyle name="style1533113088856" xfId="36682" xr:uid="{2027628D-28B0-49FB-991A-AAEF43E6EA30}"/>
    <cellStyle name="style1533113088953" xfId="36685" xr:uid="{701345D9-051D-4B50-B4D4-A9F74DDD31F2}"/>
    <cellStyle name="style1533113089125" xfId="36688" xr:uid="{42A40E24-B01A-4118-80CF-406151D1F3AF}"/>
    <cellStyle name="style1533113089514" xfId="36690" xr:uid="{4A8DB3D3-B183-4F89-B528-B54C8C64330C}"/>
    <cellStyle name="style1533113089612" xfId="36691" xr:uid="{968D5B11-E55B-4C32-AD11-E59C74F6CF0D}"/>
    <cellStyle name="style1533113089716" xfId="36689" xr:uid="{B4917176-6034-429E-A729-F7C69C72EE60}"/>
    <cellStyle name="style1533124030447" xfId="36270" xr:uid="{AF954FC0-45A0-4BC8-A573-D3803E63AE89}"/>
    <cellStyle name="style1533124030558" xfId="36316" xr:uid="{BBDCBA3F-DF6E-4C70-9859-37718FF670E1}"/>
    <cellStyle name="style1533124030834" xfId="36306" xr:uid="{4ADD63B9-69E9-4783-9A1E-048AACE38E0C}"/>
    <cellStyle name="style1533124031050" xfId="36297" xr:uid="{E800F089-0157-4438-809B-37CDF7C94192}"/>
    <cellStyle name="style1533124031132" xfId="36290" xr:uid="{BCCBFAFD-CF09-473B-9385-88033897C939}"/>
    <cellStyle name="style1533124031249" xfId="36274" xr:uid="{5891E613-C2A4-4DB5-B731-F86CB418C859}"/>
    <cellStyle name="style1533124031350" xfId="36272" xr:uid="{22049415-2C58-41DD-884B-8FE532204D12}"/>
    <cellStyle name="style1533124031441" xfId="36289" xr:uid="{B56FB259-7B82-479A-9314-649177611979}"/>
    <cellStyle name="style1533124031521" xfId="36273" xr:uid="{3B44FA89-8047-4D84-A915-98D694E171DA}"/>
    <cellStyle name="style1533124031604" xfId="36271" xr:uid="{532DA9F9-2BE9-423F-A610-9C0B0169B10B}"/>
    <cellStyle name="style1533124031683" xfId="36269" xr:uid="{5B75D44F-50B9-4E84-91B4-1C0DF180A7F3}"/>
    <cellStyle name="style1533124031784" xfId="36322" xr:uid="{0ADEC2E5-7869-40B6-AF20-AC9180673130}"/>
    <cellStyle name="style1533124031874" xfId="36319" xr:uid="{568E9737-5DD2-45F6-9AA7-8DFF001521C8}"/>
    <cellStyle name="style1533124032151" xfId="36314" xr:uid="{37283014-8D27-4BD8-8CDD-9C6FE1A6656E}"/>
    <cellStyle name="style1533124032240" xfId="36313" xr:uid="{363808C6-9DBD-4DF6-AF4C-337CAFC8945B}"/>
    <cellStyle name="style1533124032399" xfId="36315" xr:uid="{BA3151E6-8F2E-4092-A2EA-3BB961B6F87D}"/>
    <cellStyle name="style1533124032492" xfId="36312" xr:uid="{67752EB1-124F-4CAA-A789-29A348EEBA92}"/>
    <cellStyle name="style1533124032582" xfId="36311" xr:uid="{F4779E00-59B1-4C45-A02B-46AF460999B1}"/>
    <cellStyle name="style1533124032672" xfId="36310" xr:uid="{D953FA97-8357-4CD7-9EC7-D61C24D24C34}"/>
    <cellStyle name="style1533124032852" xfId="36267" xr:uid="{6641755D-64B8-42D5-B8F3-D72C15A7CBFF}"/>
    <cellStyle name="style1533124032927" xfId="36309" xr:uid="{54DF6A74-C326-44A4-9303-9A455BCC2173}"/>
    <cellStyle name="style1533124033016" xfId="36308" xr:uid="{76E62775-CFA3-4FB2-ADE0-09EAECDD5FD7}"/>
    <cellStyle name="style1533124033110" xfId="36307" xr:uid="{5AA185F9-D2A5-44E5-8EF7-AE23DF0214C9}"/>
    <cellStyle name="style1533124033227" xfId="36268" xr:uid="{3D967990-13B7-4C95-A416-64706E74B7F0}"/>
    <cellStyle name="style1533124033305" xfId="36266" xr:uid="{24375599-7F10-487A-9D1A-5BB73E3DBAAB}"/>
    <cellStyle name="style1533124079091" xfId="36257" xr:uid="{AF114274-B248-49DA-A945-DE97CBC8F5BC}"/>
    <cellStyle name="style1533124079181" xfId="36305" xr:uid="{FABF6BC5-58AB-4764-A9E7-171F8B537ED2}"/>
    <cellStyle name="style1533124079359" xfId="36282" xr:uid="{9C7AF595-1905-408F-92B8-2101FD4B6019}"/>
    <cellStyle name="style1533124079551" xfId="36280" xr:uid="{E0A47B46-6219-4423-B77E-9958327C72EF}"/>
    <cellStyle name="style1533124079625" xfId="36278" xr:uid="{D5126685-369F-4540-B541-4ABDE767B2A3}"/>
    <cellStyle name="style1533124079731" xfId="36265" xr:uid="{A44B82F9-5AF6-4C4A-B780-CE42E0866304}"/>
    <cellStyle name="style1533124079831" xfId="36261" xr:uid="{71C51E8D-7D23-48FB-A297-CDBA87E2E347}"/>
    <cellStyle name="style1533124079932" xfId="36277" xr:uid="{38487F40-692F-421A-A96F-1C84C82B125E}"/>
    <cellStyle name="style1533124080024" xfId="36264" xr:uid="{C86EFE65-3CA2-40A6-AED3-7F7A245269B0}"/>
    <cellStyle name="style1533124080126" xfId="36260" xr:uid="{6DEED47E-27CF-40E3-9EDB-B9DE9E1DC6CB}"/>
    <cellStyle name="style1533124080211" xfId="36255" xr:uid="{1E3A807D-8F75-4980-9431-E8526196BAB1}"/>
    <cellStyle name="style1533124080301" xfId="36321" xr:uid="{8D821245-05EB-416A-A2BF-76F9C4637BD1}"/>
    <cellStyle name="style1533124080398" xfId="36318" xr:uid="{2ADBC105-02F1-4DE5-9E9F-C56682CD8B05}"/>
    <cellStyle name="style1533124080665" xfId="36303" xr:uid="{1209A958-30CD-4496-8E87-CE7065B8F7AD}"/>
    <cellStyle name="style1533124080770" xfId="36302" xr:uid="{D9557BDE-AD92-40B2-8906-23C85839B9BC}"/>
    <cellStyle name="style1533124080873" xfId="36304" xr:uid="{06E6A8E6-5DBB-4F2D-B17D-ABD51F759B2B}"/>
    <cellStyle name="style1533124080961" xfId="36296" xr:uid="{B5A0E0D5-66CB-4F88-8442-70C7CA7BA17A}"/>
    <cellStyle name="style1533124081050" xfId="36295" xr:uid="{2B82A062-0F6B-4A5A-AB23-9FF58A287265}"/>
    <cellStyle name="style1533124081139" xfId="36294" xr:uid="{69A7F38A-EF32-43BA-98BE-88FE52DD5792}"/>
    <cellStyle name="style1533124081318" xfId="36251" xr:uid="{76A6E41C-4F42-464A-9844-A46CA21699C9}"/>
    <cellStyle name="style1533124081393" xfId="36288" xr:uid="{AF14A4F4-3B90-4F87-850F-049394CD20B2}"/>
    <cellStyle name="style1533124081484" xfId="36287" xr:uid="{928EF340-F036-4A32-A6D6-A563B634C6BC}"/>
    <cellStyle name="style1533124081574" xfId="36286" xr:uid="{AA771843-F1CF-4FD9-8C77-C044974B8BEF}"/>
    <cellStyle name="style1533124081692" xfId="36254" xr:uid="{FAA97C84-5689-428F-940C-D34AAE3C35C8}"/>
    <cellStyle name="style1533124081772" xfId="36250" xr:uid="{035EB990-9A8C-4031-918B-CA97EC7826F1}"/>
    <cellStyle name="style1533124127348" xfId="36256" xr:uid="{AE53E498-9346-4A3F-AD00-1F5E8936F202}"/>
    <cellStyle name="style1533124127439" xfId="36301" xr:uid="{D57C3B70-135D-47B0-ACC8-C2D3ECE74D5A}"/>
    <cellStyle name="style1533124127624" xfId="36281" xr:uid="{E92394EC-13D7-40E5-9DEF-A8B676A28FF8}"/>
    <cellStyle name="style1533124127805" xfId="36279" xr:uid="{E4060CB5-4D36-40B3-8BE2-B105C3FAAF23}"/>
    <cellStyle name="style1533124127886" xfId="36276" xr:uid="{E94BD56D-20F0-469C-BF73-F3F395527EA6}"/>
    <cellStyle name="style1533124127983" xfId="36263" xr:uid="{7AA4FB94-82CA-4E29-B73E-9991E7D4D409}"/>
    <cellStyle name="style1533124128104" xfId="36259" xr:uid="{C3ECFA2F-77C1-469E-9AB7-B9402C0E0C55}"/>
    <cellStyle name="style1533124128203" xfId="36275" xr:uid="{AFEB169C-3E61-41A5-9518-EB5399451E10}"/>
    <cellStyle name="style1533124128302" xfId="36262" xr:uid="{7600DC8A-E85E-4E18-943E-8F8118202B87}"/>
    <cellStyle name="style1533124128408" xfId="36258" xr:uid="{8EE6C29D-223A-41D7-A516-5E7F21C69309}"/>
    <cellStyle name="style1533124128502" xfId="36253" xr:uid="{F4A0A3E2-3E39-4E7E-BFFD-6BFC22143D85}"/>
    <cellStyle name="style1533124128613" xfId="36320" xr:uid="{C155AFDA-4405-4EBD-9716-10548C0C92E0}"/>
    <cellStyle name="style1533124128725" xfId="36317" xr:uid="{DF95FE15-7D12-4472-8EC9-AF6B7BE537F3}"/>
    <cellStyle name="style1533124129038" xfId="36299" xr:uid="{6DD4BC1D-DB39-4C42-8958-6F639EF6FBE2}"/>
    <cellStyle name="style1533124129153" xfId="36298" xr:uid="{A1EDB3BA-793B-451A-BBE1-503BEDF425E2}"/>
    <cellStyle name="style1533124129257" xfId="36300" xr:uid="{B688D33C-20B9-4865-84A6-53C843D356C6}"/>
    <cellStyle name="style1533124129350" xfId="36293" xr:uid="{C9BA2705-6558-42BF-8575-A49BE4233714}"/>
    <cellStyle name="style1533124129481" xfId="36292" xr:uid="{8FA626B4-642F-4F4D-9C49-171E7409E725}"/>
    <cellStyle name="style1533124129596" xfId="36291" xr:uid="{C9B956A2-AF53-404D-9355-BBE64E2D4CB1}"/>
    <cellStyle name="style1533124129798" xfId="36249" xr:uid="{AD9D2EA3-E841-4D11-A4AD-016BFB313326}"/>
    <cellStyle name="style1533124129875" xfId="36285" xr:uid="{3959592E-78F1-4DB1-9B01-7BCDC05426C4}"/>
    <cellStyle name="style1533124129964" xfId="36284" xr:uid="{1E8FD605-1F26-469B-8D68-833C3115CE50}"/>
    <cellStyle name="style1533124130053" xfId="36283" xr:uid="{E8EF88F6-5A16-460A-96FA-48956D6B5506}"/>
    <cellStyle name="style1533124130169" xfId="36252" xr:uid="{19107328-1F84-4551-886D-710E4DD70D23}"/>
    <cellStyle name="style1533124130246" xfId="36248" xr:uid="{A4EFD3C0-E544-4DE7-83EE-FC4BB984F9BB}"/>
    <cellStyle name="style1533125036748" xfId="36472" xr:uid="{30B86C78-DC22-4C08-8AE0-B6190F33E4D0}"/>
    <cellStyle name="style1533125036847" xfId="36471" xr:uid="{0F907BC8-5BEF-436C-A7F6-A69DA676E5BC}"/>
    <cellStyle name="style1533125036936" xfId="36466" xr:uid="{9ABAF9BF-1650-47DE-B03D-EBC3233C0A23}"/>
    <cellStyle name="style1533125037024" xfId="36465" xr:uid="{D627CC22-97E1-4A55-A6FB-853E222E226D}"/>
    <cellStyle name="style1533125037200" xfId="36468" xr:uid="{D03B2547-77DB-4A50-9291-3C4DFB54644C}"/>
    <cellStyle name="style1533125037368" xfId="36469" xr:uid="{53D88D13-F79B-420D-88B4-2FF769B99C1B}"/>
    <cellStyle name="style1533125037457" xfId="36470" xr:uid="{18962B5A-0455-4505-8909-03D15FC22832}"/>
    <cellStyle name="style1533125037552" xfId="36467" xr:uid="{AC774CFA-5C0C-4476-A3C6-B046D659F2E3}"/>
    <cellStyle name="style1533125037683" xfId="36464" xr:uid="{DDB2F2EC-947F-4BC9-8EE8-59E75295CCE0}"/>
    <cellStyle name="style1533125037785" xfId="36462" xr:uid="{D0B8668F-E34B-4B79-9053-71FCC6ECAFDA}"/>
    <cellStyle name="style1533125037878" xfId="36463" xr:uid="{5E05E2A3-456A-4D2D-9957-75BD1B39FC86}"/>
    <cellStyle name="style1533125037971" xfId="36461" xr:uid="{06D92A18-8305-4311-A93B-4EEFFDA0227F}"/>
    <cellStyle name="style1533125038061" xfId="36460" xr:uid="{13C5055E-4A4E-4018-9FBA-CF54328EF3E8}"/>
    <cellStyle name="style1533125038157" xfId="36457" xr:uid="{6A8D729B-B703-46F2-B7B6-D48E7F8AFFDF}"/>
    <cellStyle name="style1533125038248" xfId="36459" xr:uid="{CA80F098-8AE1-4BFE-97F5-0A03828F9E6D}"/>
    <cellStyle name="style1533125038435" xfId="36456" xr:uid="{5325B24F-5AD8-4043-8ACD-22C1BA4CD5D1}"/>
    <cellStyle name="style1533125038647" xfId="36454" xr:uid="{2F63DC0B-8942-4122-B84C-6120E460C2B1}"/>
    <cellStyle name="style1533125038790" xfId="36453" xr:uid="{0C88EA95-7C62-43AA-BF1E-D64F84CF6BCB}"/>
    <cellStyle name="style1533125038929" xfId="36458" xr:uid="{E16127C6-8CB0-4341-BEB2-7E1991E99BBC}"/>
    <cellStyle name="style1533125039409" xfId="36455" xr:uid="{38D69C71-39B5-4820-88C8-3F0CD0B5DAD0}"/>
    <cellStyle name="style1533125039784" xfId="36452" xr:uid="{3575EFEF-7E2E-4AF7-968A-B03A744A50AF}"/>
    <cellStyle name="style1533125084512" xfId="36451" xr:uid="{8F6E1879-FC05-4E4B-9298-E3853C4CAE64}"/>
    <cellStyle name="style1533125084610" xfId="36450" xr:uid="{265E0BBF-8AF2-4CE6-9C47-D7FBB7F9C63C}"/>
    <cellStyle name="style1533125084698" xfId="36445" xr:uid="{226AC0D3-A8A8-4A25-A71D-E7609BC1A89F}"/>
    <cellStyle name="style1533125084788" xfId="36444" xr:uid="{2723D943-4D41-486E-BD52-5F97C616FDE2}"/>
    <cellStyle name="style1533125084965" xfId="36447" xr:uid="{BD154003-CCF0-44EE-B4B2-CD363E6D3F86}"/>
    <cellStyle name="style1533125085051" xfId="36448" xr:uid="{A007381E-2CBD-40B5-9F8C-C6847A8341A7}"/>
    <cellStyle name="style1533125085140" xfId="36449" xr:uid="{8237BE7D-378B-4BEF-8A83-0A2FB5159D07}"/>
    <cellStyle name="style1533125085231" xfId="36446" xr:uid="{A2D109F9-BB92-4C19-AAC3-7A4502F60B2B}"/>
    <cellStyle name="style1533125085321" xfId="36443" xr:uid="{C3DDFDCC-E34C-4324-B903-25DF8DA836F9}"/>
    <cellStyle name="style1533125085410" xfId="36441" xr:uid="{308C5D8C-F41E-4DF9-B130-B886ACB07E42}"/>
    <cellStyle name="style1533125085501" xfId="36442" xr:uid="{D83AC079-5B80-4967-8D74-5B426993286C}"/>
    <cellStyle name="style1533125085608" xfId="36440" xr:uid="{80855B5B-44DB-476D-86F0-188881368BBE}"/>
    <cellStyle name="style1533125085697" xfId="36439" xr:uid="{7F83DB8F-F7F8-45C3-BD84-B27F661C577C}"/>
    <cellStyle name="style1533125085796" xfId="36436" xr:uid="{7EF79EC9-F297-4EE0-84A7-F2F739DA972B}"/>
    <cellStyle name="style1533125085890" xfId="36438" xr:uid="{55EAC877-0135-4AD1-9636-46A63F9A83C9}"/>
    <cellStyle name="style1533125085979" xfId="36435" xr:uid="{951A2DC8-2280-4363-A8B5-265997227AD5}"/>
    <cellStyle name="style1533125086140" xfId="36434" xr:uid="{EB3F9200-C90B-4657-9AC4-0578D0567934}"/>
    <cellStyle name="style1533125086340" xfId="36433" xr:uid="{3C8EB085-C941-4EFE-BFD4-D1F0EEE131F8}"/>
    <cellStyle name="style1533125086478" xfId="36437" xr:uid="{442AFBF1-BABA-4A67-A7F9-24698291E976}"/>
    <cellStyle name="style1533125086936" xfId="36432" xr:uid="{21790F0E-EC65-4CA8-B25C-9DE6FD2FC22C}"/>
    <cellStyle name="style1533125133984" xfId="36431" xr:uid="{4D668AA6-B058-4CA8-865E-A34C9BC814B9}"/>
    <cellStyle name="style1533125134082" xfId="36430" xr:uid="{7DA4674D-A91B-4F81-9E9A-E50839E4AF26}"/>
    <cellStyle name="style1533125134173" xfId="36425" xr:uid="{3939232C-C076-49F3-B176-F7DE932C2660}"/>
    <cellStyle name="style1533125134263" xfId="36424" xr:uid="{07350F34-9401-4D24-BCBC-EBA4ACE691B1}"/>
    <cellStyle name="style1533125134438" xfId="36427" xr:uid="{2FB384DD-B770-43D1-BF64-92CBC2732466}"/>
    <cellStyle name="style1533125134532" xfId="36428" xr:uid="{3769D450-CEDB-43FA-B017-53714CC76DAE}"/>
    <cellStyle name="style1533125134621" xfId="36429" xr:uid="{631C6C41-209F-4CFA-8075-CF27628ACE92}"/>
    <cellStyle name="style1533125134711" xfId="36426" xr:uid="{EE7EF4BC-67E6-45F1-B6F0-9E34DFF162C9}"/>
    <cellStyle name="style1533125134801" xfId="36423" xr:uid="{9D9A025A-70FC-4307-8542-FAA632474AEF}"/>
    <cellStyle name="style1533125134890" xfId="36421" xr:uid="{9732F4E7-8DFA-41C3-A360-59B24A291041}"/>
    <cellStyle name="style1533125134978" xfId="36422" xr:uid="{D782E91B-171D-405D-9167-C3CBEA84A8D7}"/>
    <cellStyle name="style1533125135081" xfId="36420" xr:uid="{F04641F0-A3F8-4FF8-B13B-9FA3C061DAB7}"/>
    <cellStyle name="style1533125135170" xfId="36419" xr:uid="{370FF4D9-BB20-45D9-B622-2F72815B9AF2}"/>
    <cellStyle name="style1533125135267" xfId="36413" xr:uid="{7A0A1786-A8AA-49BA-AAE9-F22A8A355DB0}"/>
    <cellStyle name="style1533125135356" xfId="36418" xr:uid="{1BC3CEBE-D62F-44EA-989B-5716AC80B7E7}"/>
    <cellStyle name="style1533125135443" xfId="36412" xr:uid="{0C0AE462-A08C-4C92-95E9-6F60929F4390}"/>
    <cellStyle name="style1533125135610" xfId="36407" xr:uid="{C7C79446-7AFD-4A86-861C-2AF5FC5C34A0}"/>
    <cellStyle name="style1533125135801" xfId="36406" xr:uid="{F3B7CCFB-2E97-457E-AF1E-A64AF63169EA}"/>
    <cellStyle name="style1533125135956" xfId="36417" xr:uid="{7D926B92-80F9-471F-AC7F-5A28EDEF991B}"/>
    <cellStyle name="style1533125136085" xfId="36415" xr:uid="{E6E4C206-03AE-41FF-9D1D-656B08E84D30}"/>
    <cellStyle name="style1533125136184" xfId="36416" xr:uid="{BC8BDF78-5557-43F6-8449-4C0834BB82B5}"/>
    <cellStyle name="style1533125136274" xfId="36414" xr:uid="{BEC2A328-BE49-4DE3-90CB-627D6459B0C9}"/>
    <cellStyle name="style1533125136365" xfId="36411" xr:uid="{3198114A-1091-4BA0-8F62-FE1080D517DB}"/>
    <cellStyle name="style1533125136453" xfId="36409" xr:uid="{608CD6A1-B884-4513-9007-C211A9FA6384}"/>
    <cellStyle name="style1533125136546" xfId="36410" xr:uid="{89F75E65-E94D-489C-A91C-4CE3BEA221B3}"/>
    <cellStyle name="style1533125136636" xfId="36408" xr:uid="{E4D79667-3704-4268-B494-F625316937F9}"/>
    <cellStyle name="style1533125136761" xfId="36405" xr:uid="{77B26CEA-43E6-4ED9-8555-2966F1D6D8A0}"/>
    <cellStyle name="style1533125136857" xfId="36403" xr:uid="{C1793AE9-AE70-4BA7-B265-7A8781D49EC2}"/>
    <cellStyle name="style1533125136946" xfId="36404" xr:uid="{2B532ECC-1CE6-4CDE-9D2B-613737940826}"/>
    <cellStyle name="style1533125137034" xfId="36402" xr:uid="{4603C98C-170D-4865-9C22-B97228AD3EAA}"/>
    <cellStyle name="style1533125188594" xfId="36401" xr:uid="{6D57F4BF-F561-4C3A-9F9B-69F2B18F6991}"/>
    <cellStyle name="style1533125188691" xfId="36400" xr:uid="{7194DF67-A645-4EC9-8813-0D1F51D8B235}"/>
    <cellStyle name="style1533125188780" xfId="36395" xr:uid="{85E35073-CC4B-4818-BEAE-8595D5670200}"/>
    <cellStyle name="style1533125188872" xfId="36394" xr:uid="{7AF549A1-4121-45B0-BA25-84F647544417}"/>
    <cellStyle name="style1533125189052" xfId="36397" xr:uid="{A3F1D1B8-A18A-48F3-B78C-E5713D5E2179}"/>
    <cellStyle name="style1533125189141" xfId="36398" xr:uid="{A4876DBA-F1E2-446D-89FF-FA041B335743}"/>
    <cellStyle name="style1533125189231" xfId="36399" xr:uid="{3D4C8320-831D-4EDC-AB3C-26BCE913ADE4}"/>
    <cellStyle name="style1533125189362" xfId="36396" xr:uid="{81B3D2A0-0C7B-4CD9-B65D-73F221F861B7}"/>
    <cellStyle name="style1533125189463" xfId="36393" xr:uid="{1DBE5F70-22F9-4444-80CB-02CE13482CEB}"/>
    <cellStyle name="style1533125189557" xfId="36391" xr:uid="{358A1B07-0D2C-4D9A-B0DE-F57B6AC3E8CE}"/>
    <cellStyle name="style1533125189660" xfId="36392" xr:uid="{1707A3F8-BB12-4B6D-B34B-BB14FA59438A}"/>
    <cellStyle name="style1533125189752" xfId="36390" xr:uid="{E979A093-E290-4219-8B7B-F3D58C3CBC17}"/>
    <cellStyle name="style1533125189849" xfId="36389" xr:uid="{7A42592C-85F5-49D8-8E59-5E8DD3AE79F8}"/>
    <cellStyle name="style1533125189947" xfId="36386" xr:uid="{A1192EDE-2D1D-4B95-968E-CD298CDB4705}"/>
    <cellStyle name="style1533125190036" xfId="36388" xr:uid="{3B82402E-6839-4FE7-852A-BC9EBF07A325}"/>
    <cellStyle name="style1533125190166" xfId="36385" xr:uid="{4433E325-E187-48D1-8737-94DFAF3F1B63}"/>
    <cellStyle name="style1533125190368" xfId="36383" xr:uid="{E2E15356-794D-4BCE-A389-50DD6A33C188}"/>
    <cellStyle name="style1533125190562" xfId="36382" xr:uid="{CCA24C24-B937-4464-BE21-721FA7732C02}"/>
    <cellStyle name="style1533125190723" xfId="36387" xr:uid="{C9E3055B-320F-4606-8D88-25195169BA6A}"/>
    <cellStyle name="style1533125191099" xfId="36384" xr:uid="{8C4C9F2E-9E51-4484-AADA-2650B1B4F8A6}"/>
    <cellStyle name="style1533125191471" xfId="36381" xr:uid="{7D04DA5B-53F8-4211-80D9-48508889AC40}"/>
    <cellStyle name="style1533125235787" xfId="36371" xr:uid="{10D285B1-28AB-4365-A9D0-9BC6DFB668C5}"/>
    <cellStyle name="style1533125235884" xfId="36370" xr:uid="{A32C5E58-2A55-467E-BABA-94D713686E1A}"/>
    <cellStyle name="style1533125235973" xfId="36365" xr:uid="{29E270B0-A2AC-4BC6-8764-68C34E1015BC}"/>
    <cellStyle name="style1533125236061" xfId="36364" xr:uid="{79B4F81A-0D7E-4F95-9080-309F3390410B}"/>
    <cellStyle name="style1533125236240" xfId="36367" xr:uid="{04C944B0-E101-49B3-8996-B07AC0BD9E49}"/>
    <cellStyle name="style1533125236332" xfId="36368" xr:uid="{59B3893C-78D9-48AD-9ECA-ABD53060CD23}"/>
    <cellStyle name="style1533125236420" xfId="36369" xr:uid="{67650CAE-8D04-4E3D-80CF-DEBBAD7D7131}"/>
    <cellStyle name="style1533125236514" xfId="36366" xr:uid="{D5643561-9F89-4A9A-BAE1-2B2AD6966ECA}"/>
    <cellStyle name="style1533125236604" xfId="36363" xr:uid="{22C29A4E-24F2-4799-B041-2AC788EA2759}"/>
    <cellStyle name="style1533125236693" xfId="36361" xr:uid="{A58BF66A-23D8-41AB-A539-C4A35F325C24}"/>
    <cellStyle name="style1533125236791" xfId="36362" xr:uid="{A65010A2-0E9F-4D95-A4AA-D68F7AC72BC0}"/>
    <cellStyle name="style1533125236895" xfId="36360" xr:uid="{2709B5AA-9F0D-4146-ACC7-3CA87A351DEB}"/>
    <cellStyle name="style1533125236983" xfId="36359" xr:uid="{6D93F271-F7BB-46D9-B52A-1492239DCA24}"/>
    <cellStyle name="style1533125237082" xfId="36353" xr:uid="{98551217-8986-4B99-88AD-1BFF7EC583FB}"/>
    <cellStyle name="style1533125237171" xfId="36358" xr:uid="{847CBF80-5DD4-4912-B6A9-5ECD97DB70F6}"/>
    <cellStyle name="style1533125237260" xfId="36352" xr:uid="{F62701F1-8A5F-4CB6-B912-DCAFE1E6776F}"/>
    <cellStyle name="style1533125237456" xfId="36347" xr:uid="{65F61CF0-2CA2-4B24-9532-B6C900030153}"/>
    <cellStyle name="style1533125237655" xfId="36346" xr:uid="{39642A8D-2C30-440C-AA96-6543BE8C1117}"/>
    <cellStyle name="style1533125237827" xfId="36380" xr:uid="{FF8AD20B-6D20-4441-9A73-DB5E064F48B4}"/>
    <cellStyle name="style1533125238192" xfId="36379" xr:uid="{32ABE825-5CFD-42D0-9BAE-6DACA95DFAB2}"/>
    <cellStyle name="style1533125238281" xfId="36377" xr:uid="{0675F863-74BA-42E1-B892-E2C5C6960B7C}"/>
    <cellStyle name="style1533125238370" xfId="36378" xr:uid="{9C6D42CC-8BF4-4EB5-A3C0-60B2E29E6161}"/>
    <cellStyle name="style1533125238459" xfId="36376" xr:uid="{0A197436-E00D-4A07-A051-506CD693A2F6}"/>
    <cellStyle name="style1533125238575" xfId="36375" xr:uid="{735EA980-D062-4BD5-866B-CDEC7488995B}"/>
    <cellStyle name="style1533125238664" xfId="36373" xr:uid="{3C6674B1-E21A-4059-AEA7-D25EFDFC3B8B}"/>
    <cellStyle name="style1533125238754" xfId="36374" xr:uid="{BED57891-43D8-43F1-B2E2-25F69369C3F8}"/>
    <cellStyle name="style1533125238850" xfId="36372" xr:uid="{5389EAAC-DE56-47B3-A0EB-E34F62CFE109}"/>
    <cellStyle name="style1533125238953" xfId="36357" xr:uid="{EC084713-F822-4DB0-891D-F371A0EBFAEB}"/>
    <cellStyle name="style1533125239028" xfId="36355" xr:uid="{761C5D8F-205D-4A02-9314-FBCD5B530032}"/>
    <cellStyle name="style1533125239108" xfId="36356" xr:uid="{18E44666-56F7-438F-B7DE-F4D1B2AEC8B7}"/>
    <cellStyle name="style1533125239184" xfId="36354" xr:uid="{3B865A15-F429-476A-923D-DAA4CE3CA3EB}"/>
    <cellStyle name="style1533125239261" xfId="36351" xr:uid="{DDA662C8-1DC9-4F42-B4DC-061402A2C2FA}"/>
    <cellStyle name="style1533125239343" xfId="36349" xr:uid="{1EA72E29-DB60-4871-93E6-AA541EF3FE76}"/>
    <cellStyle name="style1533125239418" xfId="36350" xr:uid="{38121B69-F810-4B9B-8FAA-5E8AADCCD764}"/>
    <cellStyle name="style1533125239494" xfId="36348" xr:uid="{03063C87-C7B1-4E67-BB9F-3C02BF8861EB}"/>
    <cellStyle name="style1533125239586" xfId="36345" xr:uid="{87730512-7426-401D-B54F-F94FB8D7226B}"/>
    <cellStyle name="style1533125239661" xfId="36343" xr:uid="{EFFAA36F-3BC8-4B99-807D-7729B44C1332}"/>
    <cellStyle name="style1533125239736" xfId="36344" xr:uid="{D961DB15-5B63-4E15-8B57-A14D087CDC53}"/>
    <cellStyle name="style1533125239815" xfId="36342" xr:uid="{C36E342A-DE22-4B18-AC13-BB9B1A84DF7F}"/>
    <cellStyle name="style1533125304241" xfId="36341" xr:uid="{63D2E182-5C17-4039-8488-C0D2820F3C67}"/>
    <cellStyle name="style1533125304517" xfId="36340" xr:uid="{DCB8E332-427B-4FE4-A832-9B842A4A81FD}"/>
    <cellStyle name="style1533125304647" xfId="36335" xr:uid="{01F696EF-F3A6-4B7A-B90F-F075F1827042}"/>
    <cellStyle name="style1533125304756" xfId="36334" xr:uid="{9A3D4D7F-44F7-4451-9C2F-0234F1BE330B}"/>
    <cellStyle name="style1533125304959" xfId="36337" xr:uid="{D3376305-A454-47C6-99F6-363B35372C57}"/>
    <cellStyle name="style1533125305048" xfId="36338" xr:uid="{F457837D-C88C-493E-9B0A-53D614F7F10C}"/>
    <cellStyle name="style1533125305136" xfId="36339" xr:uid="{BFDA0A95-E43A-4D74-A71B-F9B8A7C08553}"/>
    <cellStyle name="style1533125305234" xfId="36336" xr:uid="{FAEE4B18-41E7-4921-83F8-37C14C7BE32F}"/>
    <cellStyle name="style1533125305336" xfId="36333" xr:uid="{BA9B6D39-E3E9-4E64-96F8-F0616719A7C5}"/>
    <cellStyle name="style1533125305425" xfId="36331" xr:uid="{5B4A7233-08D2-4B07-9989-BA0189AF1735}"/>
    <cellStyle name="style1533125305518" xfId="36332" xr:uid="{8CB5D6B5-D729-4D98-B1F3-4EEEBD1A051F}"/>
    <cellStyle name="style1533125305611" xfId="36330" xr:uid="{DD13ED35-230A-43DB-A758-321893C5FB26}"/>
    <cellStyle name="style1533125305701" xfId="36329" xr:uid="{182B54E5-8F3C-4D09-A803-EE654FA83EA3}"/>
    <cellStyle name="style1533125305910" xfId="36327" xr:uid="{7209850D-1F45-4BAE-ABDE-0A28BB420386}"/>
    <cellStyle name="style1533125306102" xfId="36325" xr:uid="{940704F4-E90B-4C5C-92C1-9571D8DF80D2}"/>
    <cellStyle name="style1533125306252" xfId="36328" xr:uid="{BDA4F2CB-AEF1-4AD4-9738-E68C890E44EB}"/>
    <cellStyle name="style1533125306345" xfId="36326" xr:uid="{7689C414-6D5A-4679-BDB6-34A95F7496AE}"/>
    <cellStyle name="style1533125306435" xfId="36324" xr:uid="{A032B766-9C8C-4C2D-A860-2B42CBE5CE21}"/>
    <cellStyle name="style1533125306533" xfId="36323" xr:uid="{9B549E1A-5F84-4DFA-A6A8-67C23816922E}"/>
    <cellStyle name="style1536055432714" xfId="42449" xr:uid="{66C33311-0E62-4BDC-B464-DC0F16793FD9}"/>
    <cellStyle name="style1536055432714 2" xfId="43256" xr:uid="{B2DF6EAB-714E-40CB-B4AC-5F2D52006685}"/>
    <cellStyle name="style1536055432714 2 2" xfId="43854" xr:uid="{E41B0E8F-5F2B-4061-985E-845EF883A7AE}"/>
    <cellStyle name="style1536055432714 2 2 2" xfId="44452" xr:uid="{16845B53-5C6B-456E-9D4A-F016CCFD64F9}"/>
    <cellStyle name="style1536055432919" xfId="42450" xr:uid="{47941EB7-1F2E-44CD-A04B-1129D66A7CCC}"/>
    <cellStyle name="style1536055432919 2" xfId="43257" xr:uid="{0DC2D260-3011-464D-9F94-7D7D942D23B9}"/>
    <cellStyle name="style1536055432919 2 2" xfId="43855" xr:uid="{41694E17-6CE8-409B-A2D6-B9D506BF6308}"/>
    <cellStyle name="style1536055432919 2 2 2" xfId="44453" xr:uid="{C740CC73-FA00-43EC-B570-0AC562916B2C}"/>
    <cellStyle name="style1536055433112" xfId="42455" xr:uid="{A1C38BD9-1BBD-4E21-AA55-2EFC8137B26D}"/>
    <cellStyle name="style1536055433112 2" xfId="43262" xr:uid="{A0FE1CF3-6386-4745-953F-EE2EF546FB30}"/>
    <cellStyle name="style1536055433112 2 2" xfId="43860" xr:uid="{9C22A8AB-49C7-4507-8155-EF942FED5B5C}"/>
    <cellStyle name="style1536055433112 2 2 2" xfId="44458" xr:uid="{07FFD2F1-63F8-471E-A524-58A3FE8B6F8C}"/>
    <cellStyle name="style1536055433289" xfId="42456" xr:uid="{7E6C94F0-A5B1-48B0-83E7-334A1711D6A4}"/>
    <cellStyle name="style1536055433289 2" xfId="43263" xr:uid="{A92D78BF-376F-40D1-9E93-AC1AE8A50B9D}"/>
    <cellStyle name="style1536055433289 2 2" xfId="43861" xr:uid="{A16163C7-2482-43D1-9206-9B08AA1F07D8}"/>
    <cellStyle name="style1536055433289 2 2 2" xfId="44459" xr:uid="{1AEBF272-6C2C-48CC-BC4E-86F9D13F3059}"/>
    <cellStyle name="style1536055433551" xfId="42452" xr:uid="{FEAE1BFC-86A2-46B0-BFE2-842D8832C4C7}"/>
    <cellStyle name="style1536055433551 2" xfId="43259" xr:uid="{0E19B961-4DDD-44DC-BB54-635B535AD674}"/>
    <cellStyle name="style1536055433551 2 2" xfId="43857" xr:uid="{9E9ED9DA-7FD8-47A9-AE89-688957C6F3A2}"/>
    <cellStyle name="style1536055433551 2 2 2" xfId="44455" xr:uid="{08F1513A-7506-45C8-985E-5C3BB390200B}"/>
    <cellStyle name="style1536055433673" xfId="42453" xr:uid="{48621C8B-6635-4F18-ADB1-43D667E82FF3}"/>
    <cellStyle name="style1536055433673 2" xfId="43260" xr:uid="{DE7FDCAD-6BC6-492B-878C-AB0667AE715D}"/>
    <cellStyle name="style1536055433673 2 2" xfId="43858" xr:uid="{B7DFA700-5D84-4C72-9017-B27E1FE8F121}"/>
    <cellStyle name="style1536055433673 2 2 2" xfId="44456" xr:uid="{548F4769-5B33-4841-8946-F71B44F35705}"/>
    <cellStyle name="style1536055433851" xfId="42451" xr:uid="{52623216-6B67-4160-97A3-76F7AD6A0BC3}"/>
    <cellStyle name="style1536055433851 2" xfId="43258" xr:uid="{04FA980B-C37F-4A13-9CEF-5D2C1A319DE0}"/>
    <cellStyle name="style1536055433851 2 2" xfId="43856" xr:uid="{535238F7-1945-4CB1-A509-C32FB829C5D5}"/>
    <cellStyle name="style1536055433851 2 2 2" xfId="44454" xr:uid="{8102914A-992F-470C-A0A8-D0089E69CF5B}"/>
    <cellStyle name="style1536055433982" xfId="42454" xr:uid="{BF2C7FFB-8FA6-46AD-ADC7-67794B0EAC87}"/>
    <cellStyle name="style1536055433982 2" xfId="43261" xr:uid="{BA326401-B5B5-4B9B-A4E3-A80AF0880B52}"/>
    <cellStyle name="style1536055433982 2 2" xfId="43859" xr:uid="{5DAD472F-8E38-461F-9E9B-0BF992D04A2A}"/>
    <cellStyle name="style1536055433982 2 2 2" xfId="44457" xr:uid="{70D64DC9-474C-4F6C-B44F-DA346685AF33}"/>
    <cellStyle name="style1536055434104" xfId="42457" xr:uid="{01311668-1E89-4F4A-852E-738A5E1CCB6C}"/>
    <cellStyle name="style1536055434104 2" xfId="43264" xr:uid="{3044A64B-6C4E-42B5-824E-07CC31E84FF8}"/>
    <cellStyle name="style1536055434104 2 2" xfId="43862" xr:uid="{331726FE-A17B-461C-9E3B-AF5938C94692}"/>
    <cellStyle name="style1536055434104 2 2 2" xfId="44460" xr:uid="{26FC4680-1CA5-4B19-9BC5-F1627D93C016}"/>
    <cellStyle name="style1536055434223" xfId="42458" xr:uid="{FB4C7E40-32F3-4C64-BF8C-E1AA6DCE4B43}"/>
    <cellStyle name="style1536055434223 2" xfId="43265" xr:uid="{0D5EC3DA-952D-4AD8-93B5-B278CB600E95}"/>
    <cellStyle name="style1536055434223 2 2" xfId="43863" xr:uid="{96814A11-A5E4-4BC6-B369-66FAECCDE801}"/>
    <cellStyle name="style1536055434223 2 2 2" xfId="44461" xr:uid="{3FE11912-0997-497A-B550-D530D02F632B}"/>
    <cellStyle name="style1536055434345" xfId="42459" xr:uid="{6E4ED246-E543-4350-A597-0E656DEAA5D3}"/>
    <cellStyle name="style1536055434345 2" xfId="43266" xr:uid="{EC1D3878-238F-4AF6-81A9-590D9F361CCC}"/>
    <cellStyle name="style1536055434345 2 2" xfId="43864" xr:uid="{B47C31F3-6CA3-41D5-8CC6-EC6D3733BFFB}"/>
    <cellStyle name="style1536055434345 2 2 2" xfId="44462" xr:uid="{176C4A21-6733-4207-8D85-691B15A94916}"/>
    <cellStyle name="style1536055434475" xfId="42460" xr:uid="{48C23401-7E90-46AF-9432-DC0F13B410CD}"/>
    <cellStyle name="style1536055434475 2" xfId="43267" xr:uid="{467C81E5-C9B3-4211-BCAE-2143DE7E3793}"/>
    <cellStyle name="style1536055434475 2 2" xfId="43865" xr:uid="{1BE064D1-DD0A-475D-930D-EB93F80BAC7A}"/>
    <cellStyle name="style1536055434475 2 2 2" xfId="44463" xr:uid="{671D886F-7E98-44DC-BF22-58C312CB92ED}"/>
    <cellStyle name="style1536055434595" xfId="42461" xr:uid="{2CC5A054-DEE5-4FB7-BF6B-5ED9213CB826}"/>
    <cellStyle name="style1536055434595 2" xfId="43268" xr:uid="{4680AE97-B12A-4D6A-A2F5-9E29D8A45211}"/>
    <cellStyle name="style1536055434595 2 2" xfId="43866" xr:uid="{49F0A8DC-C254-4E8D-B5BF-D5D4023842BD}"/>
    <cellStyle name="style1536055434595 2 2 2" xfId="44464" xr:uid="{3E5ACCE2-ABD8-4B5C-BF1A-054CD14A96F3}"/>
    <cellStyle name="style1536055434732" xfId="42467" xr:uid="{3C557536-25AD-4197-9315-60D2B099AF0F}"/>
    <cellStyle name="style1536055434732 2" xfId="43274" xr:uid="{47F9007B-D887-4FA5-9864-137111BE461A}"/>
    <cellStyle name="style1536055434732 2 2" xfId="43872" xr:uid="{4D8163C9-FA63-425A-AC2C-BBF6F21840EC}"/>
    <cellStyle name="style1536055434732 2 2 2" xfId="44470" xr:uid="{E582C9A2-DA61-4692-9B74-284518821D78}"/>
    <cellStyle name="style1536055434872" xfId="42462" xr:uid="{BE2C0563-809C-4D24-97AA-3109123DE0A5}"/>
    <cellStyle name="style1536055434872 2" xfId="43269" xr:uid="{F37372E4-9570-47C0-8DC8-BC339BC55ADB}"/>
    <cellStyle name="style1536055434872 2 2" xfId="43867" xr:uid="{07C1E152-6C58-4E24-809C-B8F13AFCA7B6}"/>
    <cellStyle name="style1536055434872 2 2 2" xfId="44465" xr:uid="{ED6B8423-C9EC-423B-81EB-F6504CE83170}"/>
    <cellStyle name="style1536055435020" xfId="42468" xr:uid="{50EB68C0-1DE7-42F3-9B22-B1BA932D224F}"/>
    <cellStyle name="style1536055435020 2" xfId="43275" xr:uid="{2F11D0F3-38BE-4765-A961-4247FE26BDF7}"/>
    <cellStyle name="style1536055435020 2 2" xfId="43873" xr:uid="{EF923A3A-67EE-43B8-AB56-D08D00552FC0}"/>
    <cellStyle name="style1536055435020 2 2 2" xfId="44471" xr:uid="{02AF8F04-36DC-46B0-9E4B-730F4E9E5227}"/>
    <cellStyle name="style1536055435152" xfId="42473" xr:uid="{00C3CC4C-F683-4537-8933-106EFEC336A8}"/>
    <cellStyle name="style1536055435152 2" xfId="43280" xr:uid="{4FA861FF-4144-4532-B60E-13549E7FD33F}"/>
    <cellStyle name="style1536055435152 2 2" xfId="43878" xr:uid="{A27C21CF-FEBD-4D88-AEFF-F62F21DF0284}"/>
    <cellStyle name="style1536055435152 2 2 2" xfId="44476" xr:uid="{FFE155FD-4ACE-4B93-9E87-D234D2BD0191}"/>
    <cellStyle name="style1536055435273" xfId="42474" xr:uid="{F8DB4632-6F2B-4998-A585-C62DCFA5E41F}"/>
    <cellStyle name="style1536055435273 2" xfId="43281" xr:uid="{60B1B9B8-79C7-4972-938E-6A5FC7F4BF22}"/>
    <cellStyle name="style1536055435273 2 2" xfId="43879" xr:uid="{CA0FB556-81D3-4920-AF91-84F33CDF2174}"/>
    <cellStyle name="style1536055435273 2 2 2" xfId="44477" xr:uid="{BDF64F5C-2C32-4C53-A5FC-46E21D58C077}"/>
    <cellStyle name="style1536055435402" xfId="42463" xr:uid="{B8679C62-A917-4C6C-AD40-46B0D5FB8ECB}"/>
    <cellStyle name="style1536055435402 2" xfId="43270" xr:uid="{98CD264C-D1C9-415C-A9A4-B1BA00FC2C89}"/>
    <cellStyle name="style1536055435402 2 2" xfId="43868" xr:uid="{892679DA-4CD1-477A-AE72-DD43DB713813}"/>
    <cellStyle name="style1536055435402 2 2 2" xfId="44466" xr:uid="{5F58222C-A1C9-4703-A442-4768A4197941}"/>
    <cellStyle name="style1536055435523" xfId="42464" xr:uid="{56196365-976E-42D4-8E14-A9BA8787CB10}"/>
    <cellStyle name="style1536055435523 2" xfId="43271" xr:uid="{9D063EE2-192F-47FB-B150-AC14031C2891}"/>
    <cellStyle name="style1536055435523 2 2" xfId="43869" xr:uid="{1C7726B8-49C1-4116-BA67-87A3FE77AF94}"/>
    <cellStyle name="style1536055435523 2 2 2" xfId="44467" xr:uid="{62127749-041A-4773-AD59-A576449DC852}"/>
    <cellStyle name="style1536055435644" xfId="42465" xr:uid="{380FC7F8-3622-496D-B6FD-7445234263DB}"/>
    <cellStyle name="style1536055435644 2" xfId="43272" xr:uid="{314BD8AD-3ADB-44D1-8665-CA1D6AC2A6F5}"/>
    <cellStyle name="style1536055435644 2 2" xfId="43870" xr:uid="{31805A85-A9F9-4802-8FEB-D0726CD727FB}"/>
    <cellStyle name="style1536055435644 2 2 2" xfId="44468" xr:uid="{336440C3-79E5-4C86-8090-E4F98EF1B6D3}"/>
    <cellStyle name="style1536055435766" xfId="42466" xr:uid="{5CC3D567-0ACD-43EC-B8CC-822E2B80F229}"/>
    <cellStyle name="style1536055435766 2" xfId="43273" xr:uid="{6B20D884-0F3D-40BB-BFEA-7EC1278BBFFE}"/>
    <cellStyle name="style1536055435766 2 2" xfId="43871" xr:uid="{0E5900A8-7397-4E46-BC42-EB279C2AB25C}"/>
    <cellStyle name="style1536055435766 2 2 2" xfId="44469" xr:uid="{35E91EB6-62A5-4529-9331-EB17F719708D}"/>
    <cellStyle name="style1536055435892" xfId="42469" xr:uid="{4EBE2D85-F6B8-49C5-9122-89EFFFE8AD17}"/>
    <cellStyle name="style1536055435892 2" xfId="43276" xr:uid="{446467E7-E04B-4F0C-A360-9ABCE5C8A200}"/>
    <cellStyle name="style1536055435892 2 2" xfId="43874" xr:uid="{D4D68F70-A858-4B40-AAE2-9A30A84772EB}"/>
    <cellStyle name="style1536055435892 2 2 2" xfId="44472" xr:uid="{2C5FE2D7-FF14-4E5E-92D1-982FE6AE3911}"/>
    <cellStyle name="style1536055436014" xfId="42470" xr:uid="{8F7534D3-A3B1-41B7-85DC-B277B13ED39E}"/>
    <cellStyle name="style1536055436014 2" xfId="43277" xr:uid="{C2B89324-7EE2-4CCB-BB18-0B1CB4509F5C}"/>
    <cellStyle name="style1536055436014 2 2" xfId="43875" xr:uid="{8470F705-ECFD-45FD-ABD6-9A5ADB4D514E}"/>
    <cellStyle name="style1536055436014 2 2 2" xfId="44473" xr:uid="{A4BB615A-D03D-4613-A3DF-0056107B96E2}"/>
    <cellStyle name="style1536055436139" xfId="42471" xr:uid="{952CAF50-F8E8-42FF-A660-55F0B9CD1DFA}"/>
    <cellStyle name="style1536055436139 2" xfId="43278" xr:uid="{A4E2A3A3-3F4A-4C64-9C82-7C500A628466}"/>
    <cellStyle name="style1536055436139 2 2" xfId="43876" xr:uid="{9D6F3C08-A31C-4C16-AAD1-5CF5257DAF1D}"/>
    <cellStyle name="style1536055436139 2 2 2" xfId="44474" xr:uid="{ED8818F1-81D5-4072-B03D-C6D4D92FE29D}"/>
    <cellStyle name="style1536055436260" xfId="42472" xr:uid="{A4CA344F-7F2D-4244-AC24-BDB69123AD44}"/>
    <cellStyle name="style1536055436260 2" xfId="43279" xr:uid="{56BF1531-A1D4-4A61-8C58-E49E888FCBDB}"/>
    <cellStyle name="style1536055436260 2 2" xfId="43877" xr:uid="{8826F8C5-F833-4ECD-8806-95B191F9A373}"/>
    <cellStyle name="style1536055436260 2 2 2" xfId="44475" xr:uid="{13496FC4-2020-4C8F-BD3F-CC0963F50030}"/>
    <cellStyle name="style1536055436404" xfId="42475" xr:uid="{9E8AC92B-FEE8-4E93-A3A2-E62C563DD2F4}"/>
    <cellStyle name="style1536055436404 2" xfId="43282" xr:uid="{D54641AE-5C80-4067-9C7F-CC8CCB3AD259}"/>
    <cellStyle name="style1536055436404 2 2" xfId="43880" xr:uid="{D47EDFFE-7A36-4AF5-86AE-1D30914E4892}"/>
    <cellStyle name="style1536055436404 2 2 2" xfId="44478" xr:uid="{73C589AF-8F79-4108-986A-DBFEDBA87646}"/>
    <cellStyle name="style1536055436523" xfId="42476" xr:uid="{2CA2075A-C645-4DE8-B2AF-70CCB6483E3B}"/>
    <cellStyle name="style1536055436523 2" xfId="43283" xr:uid="{AB04515D-5578-4702-808D-9031191615F0}"/>
    <cellStyle name="style1536055436523 2 2" xfId="43881" xr:uid="{D86A27FF-E5BC-405B-997D-04DCDE9374A8}"/>
    <cellStyle name="style1536055436523 2 2 2" xfId="44479" xr:uid="{8CF73C4F-1ECC-4FFC-8952-C30F8EB87DBF}"/>
    <cellStyle name="style1536055436656" xfId="42477" xr:uid="{B7458642-7022-4B25-A316-9AFC24F8AA97}"/>
    <cellStyle name="style1536055436656 2" xfId="43284" xr:uid="{C36CB328-7BDD-4926-A3D2-D6DE34EA1683}"/>
    <cellStyle name="style1536055436656 2 2" xfId="43882" xr:uid="{89E63DC7-B51C-48F4-A2BC-0574C902F953}"/>
    <cellStyle name="style1536055436656 2 2 2" xfId="44480" xr:uid="{8B66145D-4EBE-42ED-BEAF-273E7270C25E}"/>
    <cellStyle name="style1536055436778" xfId="42478" xr:uid="{6FE5A5A3-E294-45CE-981A-880D5A654542}"/>
    <cellStyle name="style1536055436778 2" xfId="43285" xr:uid="{DDCF0E7E-C730-4312-B6D9-DABCB8B893C7}"/>
    <cellStyle name="style1536055436778 2 2" xfId="43883" xr:uid="{96D10A79-04EB-41CE-903C-44BCFFEA5E80}"/>
    <cellStyle name="style1536055436778 2 2 2" xfId="44481" xr:uid="{610D43D6-379A-4E9F-A977-987F8D35920E}"/>
    <cellStyle name="style1536055438956" xfId="42479" xr:uid="{FD906C9B-EE93-4C1A-923D-BA748ECDD478}"/>
    <cellStyle name="style1536055438956 2" xfId="43286" xr:uid="{80FE7792-F6AA-4A10-991D-B176DCD90B02}"/>
    <cellStyle name="style1536055438956 2 2" xfId="43884" xr:uid="{D0418CAD-93F6-436D-BB06-9D39072B4077}"/>
    <cellStyle name="style1536055438956 2 2 2" xfId="44482" xr:uid="{3F93C2C4-ECD0-4757-902C-09A2D18E074B}"/>
    <cellStyle name="style1536055439087" xfId="42480" xr:uid="{0DE9170B-99ED-41E5-B7A2-68E4FE4B65B7}"/>
    <cellStyle name="style1536055439087 2" xfId="43287" xr:uid="{AC8C6428-9679-4406-A009-5BCEE698F573}"/>
    <cellStyle name="style1536055439087 2 2" xfId="43885" xr:uid="{DF718A50-A402-463D-B583-09CE788A2AC0}"/>
    <cellStyle name="style1536055439087 2 2 2" xfId="44483" xr:uid="{A68A378D-95E0-4445-B8AF-5269B7488E26}"/>
    <cellStyle name="style1536055439193" xfId="42485" xr:uid="{B6B3E368-04BB-419B-88AC-0E6EC777C69C}"/>
    <cellStyle name="style1536055439193 2" xfId="43292" xr:uid="{547DE720-5E82-490F-B5C7-8BCAA75E1A23}"/>
    <cellStyle name="style1536055439193 2 2" xfId="43890" xr:uid="{3C721A31-C324-4606-BC5E-3D9C5E9C3418}"/>
    <cellStyle name="style1536055439193 2 2 2" xfId="44488" xr:uid="{2B328190-D319-46E9-B119-F232145B0637}"/>
    <cellStyle name="style1536055439299" xfId="42486" xr:uid="{A6460206-F188-4C48-B829-D45A5BA59D56}"/>
    <cellStyle name="style1536055439299 2" xfId="43293" xr:uid="{6F31EB80-0D6C-40D1-AF6C-8FD70DF3FCA6}"/>
    <cellStyle name="style1536055439299 2 2" xfId="43891" xr:uid="{4D9E033B-5A75-409A-98E4-54A71B71FC39}"/>
    <cellStyle name="style1536055439299 2 2 2" xfId="44489" xr:uid="{9F92FA7C-C6A3-4D24-A7A0-9F2C702FF62E}"/>
    <cellStyle name="style1536055439513" xfId="42482" xr:uid="{654541FB-C3A9-401B-9D3F-ACEFED2B3D67}"/>
    <cellStyle name="style1536055439513 2" xfId="43289" xr:uid="{E6669204-D67D-4DED-903A-9046985E99FE}"/>
    <cellStyle name="style1536055439513 2 2" xfId="43887" xr:uid="{DE76F313-B9C6-4415-966B-3ACE0824F1BD}"/>
    <cellStyle name="style1536055439513 2 2 2" xfId="44485" xr:uid="{F64095F5-3351-4A3F-AA14-6DD80CBA3DE0}"/>
    <cellStyle name="style1536055439620" xfId="42483" xr:uid="{D0863FF9-8C0D-4593-9476-0B6967CAE281}"/>
    <cellStyle name="style1536055439620 2" xfId="43290" xr:uid="{7E98AD37-1BF6-40F2-93DA-5A9EE6DB866B}"/>
    <cellStyle name="style1536055439620 2 2" xfId="43888" xr:uid="{51224BBC-6A82-429B-8BD0-63FB4D96AAF6}"/>
    <cellStyle name="style1536055439620 2 2 2" xfId="44486" xr:uid="{129A0334-0432-45A5-ACE0-7A6E3AAF7531}"/>
    <cellStyle name="style1536055439760" xfId="42481" xr:uid="{ED6B329F-9201-4751-AD2B-88F56B75A25B}"/>
    <cellStyle name="style1536055439760 2" xfId="43288" xr:uid="{20AACC7B-EF70-4BAA-9270-49D43D10C3D0}"/>
    <cellStyle name="style1536055439760 2 2" xfId="43886" xr:uid="{DA7233A2-7F3F-4533-AEF5-1AB1ABE31979}"/>
    <cellStyle name="style1536055439760 2 2 2" xfId="44484" xr:uid="{42D45932-FB8E-4962-B47D-DF227D62CED4}"/>
    <cellStyle name="style1536055439871" xfId="42484" xr:uid="{F796C9CE-73D8-45BC-A548-88F44B51F50F}"/>
    <cellStyle name="style1536055439871 2" xfId="43291" xr:uid="{E8464DB5-D817-434A-BE1E-1391FEE307E3}"/>
    <cellStyle name="style1536055439871 2 2" xfId="43889" xr:uid="{295F13DE-EEA2-495B-81CF-88A4A7C8312D}"/>
    <cellStyle name="style1536055439871 2 2 2" xfId="44487" xr:uid="{CA8A2589-5699-4383-81A6-08352A947A90}"/>
    <cellStyle name="style1536055439978" xfId="42487" xr:uid="{34A02095-0952-4C31-8D36-D74A16B1DD0F}"/>
    <cellStyle name="style1536055439978 2" xfId="43294" xr:uid="{96B07594-7607-47E2-8911-443157565078}"/>
    <cellStyle name="style1536055439978 2 2" xfId="43892" xr:uid="{88B2C1B9-5AE8-4C87-8576-0F2AF4C5C599}"/>
    <cellStyle name="style1536055439978 2 2 2" xfId="44490" xr:uid="{B25145AB-D53D-4AAC-9348-E11DADBBD6B9}"/>
    <cellStyle name="style1536055440093" xfId="42488" xr:uid="{BF166B18-B91B-46DA-88A3-9C952D6D1CE7}"/>
    <cellStyle name="style1536055440093 2" xfId="43295" xr:uid="{188385AA-7645-434C-B61C-85FB3788B322}"/>
    <cellStyle name="style1536055440093 2 2" xfId="43893" xr:uid="{189D819A-0AD7-43E9-9922-822CD0B3FE32}"/>
    <cellStyle name="style1536055440093 2 2 2" xfId="44491" xr:uid="{E63D9CEA-5084-4EEC-B0B8-5A4BA0FA6E73}"/>
    <cellStyle name="style1536055440200" xfId="42489" xr:uid="{87C36D07-38A9-4D24-8201-8C53E22CA776}"/>
    <cellStyle name="style1536055440200 2" xfId="43296" xr:uid="{094F6CB2-8A67-4A2B-A685-E64C9BC1D446}"/>
    <cellStyle name="style1536055440200 2 2" xfId="43894" xr:uid="{EBEF3C1F-F13D-45E2-AB8B-E9898EB94111}"/>
    <cellStyle name="style1536055440200 2 2 2" xfId="44492" xr:uid="{9F61C503-8237-41A7-9794-8717C4C1C8F3}"/>
    <cellStyle name="style1536055440312" xfId="42490" xr:uid="{120D8C7F-4C86-44EB-AF2F-24B5CE9777B7}"/>
    <cellStyle name="style1536055440312 2" xfId="43297" xr:uid="{1422F656-B090-435A-8C0B-5F49A27F2C1F}"/>
    <cellStyle name="style1536055440312 2 2" xfId="43895" xr:uid="{98E8FA0C-B01D-4C7A-BF84-74B948A7BDCA}"/>
    <cellStyle name="style1536055440312 2 2 2" xfId="44493" xr:uid="{710D307E-086F-452F-B61E-5C43A8981430}"/>
    <cellStyle name="style1536055440423" xfId="42491" xr:uid="{61429159-201C-412D-BB34-4EC0A1140530}"/>
    <cellStyle name="style1536055440423 2" xfId="43298" xr:uid="{3F5460EE-DD15-4BF5-B16F-65199F5695C0}"/>
    <cellStyle name="style1536055440423 2 2" xfId="43896" xr:uid="{9807F431-A953-4EDF-B680-BE9065F3E4FF}"/>
    <cellStyle name="style1536055440423 2 2 2" xfId="44494" xr:uid="{F08C874A-084C-4DC6-B632-37C1EF09DAC2}"/>
    <cellStyle name="style1536055440538" xfId="42497" xr:uid="{F5A0E7DF-2FF8-4ED7-8074-1B91856FBD1C}"/>
    <cellStyle name="style1536055440538 2" xfId="43304" xr:uid="{672A818B-22FE-49B5-9BCD-943A17F62ED0}"/>
    <cellStyle name="style1536055440538 2 2" xfId="43902" xr:uid="{E7759B97-BBC6-4315-A77D-A9571C1AEADA}"/>
    <cellStyle name="style1536055440538 2 2 2" xfId="44500" xr:uid="{1C9B31FC-6740-4B4D-AF6B-19C3FFA1D53E}"/>
    <cellStyle name="style1536055440645" xfId="42492" xr:uid="{48325D6F-1437-4F85-A953-4F27DB0141CA}"/>
    <cellStyle name="style1536055440645 2" xfId="43299" xr:uid="{D04C96B3-9B27-496F-8629-2C800A4C8AED}"/>
    <cellStyle name="style1536055440645 2 2" xfId="43897" xr:uid="{4BB684A2-DE25-4D7D-95A9-E8E47A27B0D3}"/>
    <cellStyle name="style1536055440645 2 2 2" xfId="44495" xr:uid="{3656FDD7-E5C4-404B-9B9F-E2848736F4F1}"/>
    <cellStyle name="style1536055440754" xfId="42498" xr:uid="{3A6E8ADF-3A1F-4A09-B873-D578D0B6C691}"/>
    <cellStyle name="style1536055440754 2" xfId="43305" xr:uid="{FB24B873-841B-41F3-8C08-354D3748A21B}"/>
    <cellStyle name="style1536055440754 2 2" xfId="43903" xr:uid="{E22A583E-9B3A-4B4D-9CFC-05D388F09E51}"/>
    <cellStyle name="style1536055440754 2 2 2" xfId="44501" xr:uid="{99118D70-D92D-45AC-B6E8-7500FF8CB359}"/>
    <cellStyle name="style1536055440876" xfId="42503" xr:uid="{E5534B99-F4E8-4A24-93E6-CF3EAECC204D}"/>
    <cellStyle name="style1536055440876 2" xfId="43310" xr:uid="{A8CC8DC9-1636-4BA4-90EF-9485CA2D1BB4}"/>
    <cellStyle name="style1536055440876 2 2" xfId="43908" xr:uid="{FBF36958-7E83-4F87-B0E4-9A8673D22942}"/>
    <cellStyle name="style1536055440876 2 2 2" xfId="44506" xr:uid="{68281342-F29A-4D60-856F-18E812153022}"/>
    <cellStyle name="style1536055440981" xfId="42504" xr:uid="{367A0E76-8A9B-47A8-A41B-9F42CBB2C122}"/>
    <cellStyle name="style1536055440981 2" xfId="43311" xr:uid="{99931F2C-94C5-43A7-9C90-D859792E9917}"/>
    <cellStyle name="style1536055440981 2 2" xfId="43909" xr:uid="{34DD5BBB-7B74-4565-8141-59CD12338AE3}"/>
    <cellStyle name="style1536055440981 2 2 2" xfId="44507" xr:uid="{8B0A0E4B-90D5-4B2E-9571-80A86004DACC}"/>
    <cellStyle name="style1536055441102" xfId="42493" xr:uid="{9A1E5039-9B8E-4C46-ACDC-16383F0746CA}"/>
    <cellStyle name="style1536055441102 2" xfId="43300" xr:uid="{1DFF7711-E854-460F-9DBE-12934BD7FA86}"/>
    <cellStyle name="style1536055441102 2 2" xfId="43898" xr:uid="{FA4F6608-9C59-4AD7-8DC2-D6A03189EBDD}"/>
    <cellStyle name="style1536055441102 2 2 2" xfId="44496" xr:uid="{2246FB03-8AFE-46A5-951A-42B57FF37238}"/>
    <cellStyle name="style1536055441210" xfId="42494" xr:uid="{873904A6-21C2-46E3-A298-4E2FFD595A31}"/>
    <cellStyle name="style1536055441210 2" xfId="43301" xr:uid="{916B4467-6C0C-45CE-80BE-7DB6053A423B}"/>
    <cellStyle name="style1536055441210 2 2" xfId="43899" xr:uid="{0B984768-AE44-4D48-9CB3-592706AB1E1A}"/>
    <cellStyle name="style1536055441210 2 2 2" xfId="44497" xr:uid="{540FF3BF-3E14-4266-A154-F839C28C374D}"/>
    <cellStyle name="style1536055441317" xfId="42495" xr:uid="{9EBBB072-571C-4050-9438-C625EE2591DB}"/>
    <cellStyle name="style1536055441317 2" xfId="43302" xr:uid="{84D7A762-9199-45AB-9ACE-1EABBAB6018D}"/>
    <cellStyle name="style1536055441317 2 2" xfId="43900" xr:uid="{A79D8C07-429B-4041-9F04-2850803CA5F0}"/>
    <cellStyle name="style1536055441317 2 2 2" xfId="44498" xr:uid="{B70A0CBC-8C91-4AA8-AFCF-E83FAF733FBA}"/>
    <cellStyle name="style1536055441427" xfId="42496" xr:uid="{B9A853DB-E857-470B-B381-B774CDCBD20D}"/>
    <cellStyle name="style1536055441427 2" xfId="43303" xr:uid="{0CE69676-76B9-40EC-B1A5-6DD0E999FD6C}"/>
    <cellStyle name="style1536055441427 2 2" xfId="43901" xr:uid="{BDA84C08-35D6-4079-9A8D-28A270CA6D8F}"/>
    <cellStyle name="style1536055441427 2 2 2" xfId="44499" xr:uid="{96379B50-546E-4E5F-94CD-9B6298C6F9A5}"/>
    <cellStyle name="style1536055441533" xfId="42499" xr:uid="{D382B21B-EB6C-4F84-8222-DB7726B27914}"/>
    <cellStyle name="style1536055441533 2" xfId="43306" xr:uid="{1A36A9DE-6A9C-4857-BA6E-BBB6E5128175}"/>
    <cellStyle name="style1536055441533 2 2" xfId="43904" xr:uid="{1916D918-D10E-4BE1-9391-81A281254CB1}"/>
    <cellStyle name="style1536055441533 2 2 2" xfId="44502" xr:uid="{5139291D-45D6-4FB6-995E-8579240EE4B5}"/>
    <cellStyle name="style1536055441699" xfId="42500" xr:uid="{690ED305-0528-4609-BB67-1875C9AD0F3D}"/>
    <cellStyle name="style1536055441699 2" xfId="43307" xr:uid="{D2986A3E-3C81-4ABA-BB59-0A812120EFB0}"/>
    <cellStyle name="style1536055441699 2 2" xfId="43905" xr:uid="{A9AC8154-8118-4489-8C66-F56A04C6BCA4}"/>
    <cellStyle name="style1536055441699 2 2 2" xfId="44503" xr:uid="{F4D3C427-AAE8-4F3B-AE7F-B45AAF4DC445}"/>
    <cellStyle name="style1536055441823" xfId="42501" xr:uid="{7D811CE8-FAC3-4E97-B98D-62F39D26C56E}"/>
    <cellStyle name="style1536055441823 2" xfId="43308" xr:uid="{58B76CD9-CD0F-4A8E-929D-769059908870}"/>
    <cellStyle name="style1536055441823 2 2" xfId="43906" xr:uid="{9E5BFDCF-533C-432A-9847-B8850DF68C28}"/>
    <cellStyle name="style1536055441823 2 2 2" xfId="44504" xr:uid="{4BBA86BE-1E64-42B6-8CB6-53C891616FD4}"/>
    <cellStyle name="style1536055441933" xfId="42502" xr:uid="{37B7787E-ACCD-4774-A841-F070F3CFEF87}"/>
    <cellStyle name="style1536055441933 2" xfId="43309" xr:uid="{48694B90-C352-4B81-AEFF-E6386FEEEBD3}"/>
    <cellStyle name="style1536055441933 2 2" xfId="43907" xr:uid="{068E3F4E-2739-430E-8A8C-D2E97688FBF6}"/>
    <cellStyle name="style1536055441933 2 2 2" xfId="44505" xr:uid="{9E14E8ED-7F30-4F1D-AE63-206BBCBE43EC}"/>
    <cellStyle name="style1536055442095" xfId="42505" xr:uid="{A34B53F9-0E3E-4D38-8FEC-7A66DB967674}"/>
    <cellStyle name="style1536055442095 2" xfId="43312" xr:uid="{8987C9A9-8E06-4B41-9D0E-61B5F2764D54}"/>
    <cellStyle name="style1536055442095 2 2" xfId="43910" xr:uid="{3A95688A-FFDA-444F-A037-0A78C71C75B6}"/>
    <cellStyle name="style1536055442095 2 2 2" xfId="44508" xr:uid="{F1D1E994-5915-4668-845F-81DE0892951B}"/>
    <cellStyle name="style1536055444731" xfId="42506" xr:uid="{132F9E7F-7A71-4F33-BC30-C2FC84BD97BC}"/>
    <cellStyle name="style1536055444731 2" xfId="43313" xr:uid="{E446A305-DFE4-436E-9F21-D5A5DFCE4877}"/>
    <cellStyle name="style1536055444731 2 2" xfId="43911" xr:uid="{F1A4524A-473D-452B-847A-F08986233623}"/>
    <cellStyle name="style1536055444731 2 2 2" xfId="44509" xr:uid="{B136DB65-EDA1-4195-AD91-72CE738AD60F}"/>
    <cellStyle name="style1536055444863" xfId="42507" xr:uid="{ECE8D788-89CC-4896-9063-26A4AAFD2F73}"/>
    <cellStyle name="style1536055444863 2" xfId="43314" xr:uid="{22FCF8BB-8EC3-4A04-98AB-E2ED7E171915}"/>
    <cellStyle name="style1536055444863 2 2" xfId="43912" xr:uid="{F2DE6184-2B36-47FC-B83F-3AF835C65F14}"/>
    <cellStyle name="style1536055444863 2 2 2" xfId="44510" xr:uid="{407FE65B-4E7D-4CC8-B5EA-913A91CC9A89}"/>
    <cellStyle name="style1536055444970" xfId="42512" xr:uid="{E53D0DD1-0093-41A8-B1FA-9E1B306CEBD7}"/>
    <cellStyle name="style1536055444970 2" xfId="43319" xr:uid="{8EDE1D52-51BD-4039-B273-5A79CC5F7A1A}"/>
    <cellStyle name="style1536055444970 2 2" xfId="43917" xr:uid="{93436484-FE54-48E9-ADB8-C9CDA320A9F7}"/>
    <cellStyle name="style1536055444970 2 2 2" xfId="44515" xr:uid="{6C1801D9-68F3-4C0E-BFB1-3085F318E8CB}"/>
    <cellStyle name="style1536055445075" xfId="42513" xr:uid="{3C885A80-2F1A-40F4-BD79-1C6E00C34C8B}"/>
    <cellStyle name="style1536055445075 2" xfId="43320" xr:uid="{3FC48A94-46CD-49A8-A37A-F2C94F959F5C}"/>
    <cellStyle name="style1536055445075 2 2" xfId="43918" xr:uid="{CBA9B60E-9BAA-414F-A14B-641045A07D45}"/>
    <cellStyle name="style1536055445075 2 2 2" xfId="44516" xr:uid="{066AB2DC-A2F5-4AB1-B3EB-2A168287F73C}"/>
    <cellStyle name="style1536055445287" xfId="42509" xr:uid="{510B748A-8BE8-4E45-8DF6-3F2664D9BFA9}"/>
    <cellStyle name="style1536055445287 2" xfId="43316" xr:uid="{BC3E8A56-A047-41A4-B839-8AD0C61BBAEC}"/>
    <cellStyle name="style1536055445287 2 2" xfId="43914" xr:uid="{CEC9028F-1AFA-4B2E-B7AD-F6214AEAA672}"/>
    <cellStyle name="style1536055445287 2 2 2" xfId="44512" xr:uid="{03341CAE-D08E-458D-9182-14847B155458}"/>
    <cellStyle name="style1536055445399" xfId="42510" xr:uid="{68A69FB9-3442-4407-8E2D-43E69242596A}"/>
    <cellStyle name="style1536055445399 2" xfId="43317" xr:uid="{7C60B37D-FAF3-4F64-B7B4-FFA7B2EDA3C1}"/>
    <cellStyle name="style1536055445399 2 2" xfId="43915" xr:uid="{D7C31E89-F949-41CA-9FAE-F9C5FF046CE1}"/>
    <cellStyle name="style1536055445399 2 2 2" xfId="44513" xr:uid="{4A60BEF6-7AF1-432B-B05E-EA9165911352}"/>
    <cellStyle name="style1536055445506" xfId="42508" xr:uid="{134B5BDA-7DCB-4283-884B-894A98250495}"/>
    <cellStyle name="style1536055445506 2" xfId="43315" xr:uid="{0C3A3F05-E56D-42F1-BC1A-E7BD8F01AEBE}"/>
    <cellStyle name="style1536055445506 2 2" xfId="43913" xr:uid="{2EA94897-6BF8-43A1-9452-4A13003E15CA}"/>
    <cellStyle name="style1536055445506 2 2 2" xfId="44511" xr:uid="{FFDE598B-E729-4DFF-A633-59C5B505CD88}"/>
    <cellStyle name="style1536055445615" xfId="42511" xr:uid="{90A9590D-F86C-40C3-8711-F613F6ED51C2}"/>
    <cellStyle name="style1536055445615 2" xfId="43318" xr:uid="{CC7960A6-DCD8-4F1F-974D-AEEE73D0790E}"/>
    <cellStyle name="style1536055445615 2 2" xfId="43916" xr:uid="{912EC961-6021-40AC-A676-BAE6868D0DC1}"/>
    <cellStyle name="style1536055445615 2 2 2" xfId="44514" xr:uid="{28A07700-CE12-40B4-AB22-9536E368B31B}"/>
    <cellStyle name="style1536055445724" xfId="42514" xr:uid="{A1E8A320-17D4-4922-B4F2-71B52CA34FF1}"/>
    <cellStyle name="style1536055445724 2" xfId="43321" xr:uid="{145912F1-6ECD-46CC-8B3A-27F24A6C9300}"/>
    <cellStyle name="style1536055445724 2 2" xfId="43919" xr:uid="{0577FE40-7BB5-432B-B482-CF64CCD3FEB1}"/>
    <cellStyle name="style1536055445724 2 2 2" xfId="44517" xr:uid="{119E7D59-CE74-42A6-A264-6B500FD74B48}"/>
    <cellStyle name="style1536055445834" xfId="42515" xr:uid="{A0AF94DE-741C-4932-B016-85C1DAC6AA2B}"/>
    <cellStyle name="style1536055445834 2" xfId="43322" xr:uid="{40437271-4163-41BD-86A6-C642C4DA6A63}"/>
    <cellStyle name="style1536055445834 2 2" xfId="43920" xr:uid="{66C38F73-E92E-40B8-ACE2-FC2F2ECB683E}"/>
    <cellStyle name="style1536055445834 2 2 2" xfId="44518" xr:uid="{09AA70C3-5CF1-4E5E-B9E0-A294CDE8F31C}"/>
    <cellStyle name="style1536055445944" xfId="42516" xr:uid="{19AA5BB3-9384-47D5-8633-32A16DCB0FFC}"/>
    <cellStyle name="style1536055445944 2" xfId="43323" xr:uid="{D1E4ED2E-BFD3-4095-8581-66FB0B6ADAB0}"/>
    <cellStyle name="style1536055445944 2 2" xfId="43921" xr:uid="{0920447B-A1A5-4EAF-BE3D-B82810E32E33}"/>
    <cellStyle name="style1536055445944 2 2 2" xfId="44519" xr:uid="{295DA4B3-5D6C-4617-BD1D-DDFFB0A606FF}"/>
    <cellStyle name="style1536055446058" xfId="42517" xr:uid="{93827BE2-A1DD-4DA7-B159-137CD5624A6D}"/>
    <cellStyle name="style1536055446058 2" xfId="43324" xr:uid="{11391CD4-552D-4A7D-8331-3F87E911060B}"/>
    <cellStyle name="style1536055446058 2 2" xfId="43922" xr:uid="{9ADAA618-69CE-4409-AEA9-751BE73D10F3}"/>
    <cellStyle name="style1536055446058 2 2 2" xfId="44520" xr:uid="{42BD7CAE-615F-48E7-8FB7-04C63DF41D9A}"/>
    <cellStyle name="style1536055446177" xfId="42518" xr:uid="{D41C4AB6-1B8E-413A-A3ED-A10726BB699F}"/>
    <cellStyle name="style1536055446177 2" xfId="43325" xr:uid="{E4AA668F-A49C-4691-B1FB-CF857D2883A7}"/>
    <cellStyle name="style1536055446177 2 2" xfId="43923" xr:uid="{CAA2ACCE-A45D-4112-B10C-C41B5F732203}"/>
    <cellStyle name="style1536055446177 2 2 2" xfId="44521" xr:uid="{8AECFEF2-F0A8-46AC-86EF-6B23A18784C0}"/>
    <cellStyle name="style1536055446310" xfId="42524" xr:uid="{78DF2677-56EE-424A-849A-2AB5F48EDCC4}"/>
    <cellStyle name="style1536055446310 2" xfId="43331" xr:uid="{107C4CA4-C22C-40DA-B45C-5D648502BD92}"/>
    <cellStyle name="style1536055446310 2 2" xfId="43929" xr:uid="{BB396E71-2C28-4C76-B522-DA6168BA494F}"/>
    <cellStyle name="style1536055446310 2 2 2" xfId="44527" xr:uid="{A72784D5-795A-4649-B8A5-9A2CA809793C}"/>
    <cellStyle name="style1536055446423" xfId="42519" xr:uid="{5B403498-4624-428E-B521-67AB751229E4}"/>
    <cellStyle name="style1536055446423 2" xfId="43326" xr:uid="{F7668F42-6A41-4A91-AA70-C51B6C1EA461}"/>
    <cellStyle name="style1536055446423 2 2" xfId="43924" xr:uid="{921C5393-5A61-4A33-AF01-85AA53BB5A43}"/>
    <cellStyle name="style1536055446423 2 2 2" xfId="44522" xr:uid="{D2F85522-A18C-4E92-87AE-A0413BAA29A2}"/>
    <cellStyle name="style1536055446531" xfId="42525" xr:uid="{E53310F5-D780-4A1C-9F38-6C7648B153FE}"/>
    <cellStyle name="style1536055446531 2" xfId="43332" xr:uid="{54BE3583-9EF9-4A0A-B4A8-1FFFF587BAE5}"/>
    <cellStyle name="style1536055446531 2 2" xfId="43930" xr:uid="{168D55F6-92B8-4789-94E2-2316E3E44257}"/>
    <cellStyle name="style1536055446531 2 2 2" xfId="44528" xr:uid="{B936A091-A707-43CC-AF2F-86F28539B94A}"/>
    <cellStyle name="style1536055446653" xfId="42530" xr:uid="{2FFB59AC-7EA8-46B6-8BBF-E2FBF88AB0B4}"/>
    <cellStyle name="style1536055446653 2" xfId="43337" xr:uid="{F85C5F45-7A86-4951-8AB8-21EBC92CD989}"/>
    <cellStyle name="style1536055446653 2 2" xfId="43935" xr:uid="{2618A602-47B3-43AE-8E32-F38614BD6132}"/>
    <cellStyle name="style1536055446653 2 2 2" xfId="44533" xr:uid="{B6E6A2C3-60BD-4217-862A-3A932145A3FE}"/>
    <cellStyle name="style1536055446773" xfId="42531" xr:uid="{C92369F7-D877-41D8-BD73-6FF210D0DB1C}"/>
    <cellStyle name="style1536055446773 2" xfId="43338" xr:uid="{2DE3BC18-2F37-48D8-BB66-79AFEF5783D7}"/>
    <cellStyle name="style1536055446773 2 2" xfId="43936" xr:uid="{2EBF782D-D1C7-4B91-8CBF-6FD8768323F1}"/>
    <cellStyle name="style1536055446773 2 2 2" xfId="44534" xr:uid="{BA20946D-0DA2-448C-A9B9-69DFEFCA6178}"/>
    <cellStyle name="style1536055446884" xfId="42520" xr:uid="{2BCADDCB-AE5C-4604-951D-6995E2DC6904}"/>
    <cellStyle name="style1536055446884 2" xfId="43327" xr:uid="{5265F421-C7B1-445A-9853-B9330056FF1D}"/>
    <cellStyle name="style1536055446884 2 2" xfId="43925" xr:uid="{820A446B-0B6B-44F7-AF73-54CB9F1DC0C1}"/>
    <cellStyle name="style1536055446884 2 2 2" xfId="44523" xr:uid="{CA5D403D-3E11-4C33-814B-C09B1DB8619E}"/>
    <cellStyle name="style1536055446993" xfId="42521" xr:uid="{9B96BF8B-378C-463F-A49C-E25CBF4AFAC4}"/>
    <cellStyle name="style1536055446993 2" xfId="43328" xr:uid="{9623E459-AAE8-4EA8-9EB6-3CA06A4B92A2}"/>
    <cellStyle name="style1536055446993 2 2" xfId="43926" xr:uid="{B4679D3D-5F8F-40D6-A8C5-D90FCF4C50A9}"/>
    <cellStyle name="style1536055446993 2 2 2" xfId="44524" xr:uid="{19F4290C-45A4-40A2-A2F4-C3148AC7C601}"/>
    <cellStyle name="style1536055447101" xfId="42522" xr:uid="{057DE243-29B0-48A8-BBBD-4FC86EFA9D3D}"/>
    <cellStyle name="style1536055447101 2" xfId="43329" xr:uid="{3A640A07-198F-406E-A0AF-ACC99509C5DE}"/>
    <cellStyle name="style1536055447101 2 2" xfId="43927" xr:uid="{E8F21322-90BA-4D35-BBDB-A1CB6D71034B}"/>
    <cellStyle name="style1536055447101 2 2 2" xfId="44525" xr:uid="{1CEF7E94-EA83-4540-84E0-614077D9CEF5}"/>
    <cellStyle name="style1536055447212" xfId="42523" xr:uid="{9391B8BA-35B2-419F-ACD5-E92D8A6C5A94}"/>
    <cellStyle name="style1536055447212 2" xfId="43330" xr:uid="{EE0A76C5-B9AD-4B47-9AD8-DC1637B38290}"/>
    <cellStyle name="style1536055447212 2 2" xfId="43928" xr:uid="{932DDCC9-9746-4774-9AE9-558A9A86144C}"/>
    <cellStyle name="style1536055447212 2 2 2" xfId="44526" xr:uid="{7F4EF042-A0AE-4139-A015-0FDFF9360FB7}"/>
    <cellStyle name="style1536055447387" xfId="42526" xr:uid="{EE8FB1A0-D643-4544-ADCE-AE23EC42B8D1}"/>
    <cellStyle name="style1536055447387 2" xfId="43333" xr:uid="{4A73D576-6BC4-4FC9-8C0E-ACA19A96AC68}"/>
    <cellStyle name="style1536055447387 2 2" xfId="43931" xr:uid="{6C509E3B-60C1-4E36-B401-1CD13C5EA353}"/>
    <cellStyle name="style1536055447387 2 2 2" xfId="44529" xr:uid="{BC6A25CF-7F81-4545-845A-8968BE4761BB}"/>
    <cellStyle name="style1536055447518" xfId="42527" xr:uid="{81B262E7-22CF-476B-B0A3-81111368B7C5}"/>
    <cellStyle name="style1536055447518 2" xfId="43334" xr:uid="{F7C6E599-FA26-4330-ADA2-26A81B8BAD5D}"/>
    <cellStyle name="style1536055447518 2 2" xfId="43932" xr:uid="{D7DCDEA5-7036-42FA-A1C9-6BF1DD3DCD9C}"/>
    <cellStyle name="style1536055447518 2 2 2" xfId="44530" xr:uid="{B6337EA5-BE03-4FE2-88BB-28EFB8292E1D}"/>
    <cellStyle name="style1536055447625" xfId="42528" xr:uid="{1ED72F69-EA66-49AC-8FF5-8498B7E58D8C}"/>
    <cellStyle name="style1536055447625 2" xfId="43335" xr:uid="{B08C6E4F-6E31-4393-8B74-1A8BCD9D0847}"/>
    <cellStyle name="style1536055447625 2 2" xfId="43933" xr:uid="{9BB55752-AE23-449D-8C30-2FC081977244}"/>
    <cellStyle name="style1536055447625 2 2 2" xfId="44531" xr:uid="{46520796-A608-4FB1-B5D3-840D86A83D89}"/>
    <cellStyle name="style1536055447735" xfId="42529" xr:uid="{F789821C-EE19-4975-BB66-3E4726114D45}"/>
    <cellStyle name="style1536055447735 2" xfId="43336" xr:uid="{8BE44D4F-2A53-4EB7-ACEF-2C3B81F946AF}"/>
    <cellStyle name="style1536055447735 2 2" xfId="43934" xr:uid="{B68A53B1-9E6D-482D-B8DF-80A11CD5A420}"/>
    <cellStyle name="style1536055447735 2 2 2" xfId="44532" xr:uid="{892D3D53-D644-4D0C-A74B-8F282361123E}"/>
    <cellStyle name="style1536055447999" xfId="42532" xr:uid="{1298ACD3-65F0-4F88-8A6C-F511E968864C}"/>
    <cellStyle name="style1536055447999 2" xfId="43339" xr:uid="{A58AD997-91CC-4E46-A99C-D4B8336C6E16}"/>
    <cellStyle name="style1536055447999 2 2" xfId="43937" xr:uid="{A6E75430-6F77-4D4E-92A0-8A463738F451}"/>
    <cellStyle name="style1536055447999 2 2 2" xfId="44535" xr:uid="{4A94934E-21DB-4CDF-861B-DDD2D8A40CD0}"/>
    <cellStyle name="style1536055448122" xfId="42533" xr:uid="{D7E45BF4-FD91-4789-B781-2B0837D74D46}"/>
    <cellStyle name="style1536055448122 2" xfId="43340" xr:uid="{202D5003-B6F5-409A-9C37-5AD52953B089}"/>
    <cellStyle name="style1536055448122 2 2" xfId="43938" xr:uid="{979FC77E-B16E-4176-B353-EDF434B8058A}"/>
    <cellStyle name="style1536055448122 2 2 2" xfId="44536" xr:uid="{7F13D8F8-D541-4D1F-A4A8-D99118243053}"/>
    <cellStyle name="style1536055448230" xfId="42534" xr:uid="{552F6B28-E4EC-484F-88EE-6486B587A4AF}"/>
    <cellStyle name="style1536055448230 2" xfId="43341" xr:uid="{092B41E5-77E3-4A57-8FC1-7B716F0BA504}"/>
    <cellStyle name="style1536055448230 2 2" xfId="43939" xr:uid="{4427BF30-F2D4-45D7-9CF1-7AC1B920D0B6}"/>
    <cellStyle name="style1536055448230 2 2 2" xfId="44537" xr:uid="{6282699A-B175-482F-86D6-63EE806319A1}"/>
    <cellStyle name="style1536055448337" xfId="42535" xr:uid="{4C54A80F-18BF-4A63-99C5-7F55D28D3FAD}"/>
    <cellStyle name="style1536055448337 2" xfId="43342" xr:uid="{B7048C20-996B-4F0D-B25B-8128C8DF10F8}"/>
    <cellStyle name="style1536055448337 2 2" xfId="43940" xr:uid="{BB2AE2ED-BDF4-4A2E-9D24-C41DAC8DFB17}"/>
    <cellStyle name="style1536055448337 2 2 2" xfId="44538" xr:uid="{B69773A8-ABD5-4A69-BB39-6BA9FAB45EC7}"/>
    <cellStyle name="style1536077006471" xfId="42398" xr:uid="{BDD8432E-616F-449F-BAB5-0C2D3757536D}"/>
    <cellStyle name="style1536077006471 2" xfId="42953" xr:uid="{888DD9DB-322D-44DF-B723-2C7B8EDCD820}"/>
    <cellStyle name="style1536077006471 2 2" xfId="43803" xr:uid="{6E520093-4373-4D95-B884-85102E7153DC}"/>
    <cellStyle name="style1536077006471 2 2 2" xfId="44401" xr:uid="{D073D92A-382A-4D8E-BCCC-4D7D023901B0}"/>
    <cellStyle name="style1536077006750" xfId="42401" xr:uid="{9D459C34-1660-43E2-9472-CCDFA02932D2}"/>
    <cellStyle name="style1536077006750 2" xfId="42956" xr:uid="{B4A1401D-BCC4-46E9-9866-F53077C3C0F4}"/>
    <cellStyle name="style1536077006750 2 2" xfId="43806" xr:uid="{C204F888-92E4-4F67-9EB7-6D9605A9A5DD}"/>
    <cellStyle name="style1536077006750 2 2 2" xfId="44404" xr:uid="{2CE25D5C-66AE-40AA-BD2C-F14809979660}"/>
    <cellStyle name="style1536077007379" xfId="42404" xr:uid="{9DAD22D8-7CBB-4DFF-87D7-65E16BE70AB9}"/>
    <cellStyle name="style1536077007379 2" xfId="42959" xr:uid="{2D3E7229-A061-42B3-83E9-0F551ACCF347}"/>
    <cellStyle name="style1536077007379 2 2" xfId="43809" xr:uid="{3EB5D28F-2A09-4518-BEF1-3E38A6D4B979}"/>
    <cellStyle name="style1536077007379 2 2 2" xfId="44407" xr:uid="{844D0810-7E18-45B5-8E40-EDA375FB8245}"/>
    <cellStyle name="style1536077007479" xfId="42407" xr:uid="{48A40AD5-F398-4EFE-A647-D7A6C1F46E2A}"/>
    <cellStyle name="style1536077007479 2" xfId="42962" xr:uid="{EC6CAAA3-60FC-4955-B169-3BB6886A4728}"/>
    <cellStyle name="style1536077007479 2 2" xfId="43812" xr:uid="{CD18E0B0-4265-4674-B19C-BDAE645A18B1}"/>
    <cellStyle name="style1536077007479 2 2 2" xfId="44410" xr:uid="{A96C0951-61D2-4F2A-B532-D0D792CEFF52}"/>
    <cellStyle name="style1536077007605" xfId="42413" xr:uid="{A46C15E8-51A7-4CF4-B3AE-4B93D40ACA67}"/>
    <cellStyle name="style1536077007605 2" xfId="42968" xr:uid="{7324D1A8-0514-41A9-A557-B8A532FD2463}"/>
    <cellStyle name="style1536077007605 2 2" xfId="43818" xr:uid="{DE42B73A-DCB4-454A-B0AC-404ABECE6795}"/>
    <cellStyle name="style1536077007605 2 2 2" xfId="44416" xr:uid="{DF0A658E-D973-4DAD-8F52-1ED0C6BAE3AD}"/>
    <cellStyle name="style1536077007870" xfId="42415" xr:uid="{DEA2531F-E629-4A32-BC2B-882D7777CEF1}"/>
    <cellStyle name="style1536077007870 2" xfId="42970" xr:uid="{DC4D9762-BC89-4FC4-8E88-4CAAC3ADA801}"/>
    <cellStyle name="style1536077007870 2 2" xfId="43820" xr:uid="{5AF4E1B1-1112-4993-AB64-E95F476D0ED1}"/>
    <cellStyle name="style1536077007870 2 2 2" xfId="44418" xr:uid="{65CA72C7-6419-49BF-AD78-B2BE80434F5E}"/>
    <cellStyle name="style1536077008296" xfId="42435" xr:uid="{E140A3C2-FE43-4F4F-95A2-9DD73380C9D0}"/>
    <cellStyle name="style1536077008296 2" xfId="42990" xr:uid="{6BF6FBDC-14C1-4271-BD15-3605A0447E09}"/>
    <cellStyle name="style1536077008296 2 2" xfId="43840" xr:uid="{D932041A-E8B7-43ED-927D-D1BAF625C3F6}"/>
    <cellStyle name="style1536077008296 2 2 2" xfId="44438" xr:uid="{A77C9250-81F1-46A1-8F28-698EB13050CC}"/>
    <cellStyle name="style1536077008426" xfId="42436" xr:uid="{33BD73F4-87E4-4242-BA30-BEEDC6669C7D}"/>
    <cellStyle name="style1536077008426 2" xfId="42991" xr:uid="{BEEC6261-DABD-48B9-A7F1-624FEBF3CE7C}"/>
    <cellStyle name="style1536077008426 2 2" xfId="43841" xr:uid="{4DD9628A-997D-42DA-8BC1-F54C38382874}"/>
    <cellStyle name="style1536077008426 2 2 2" xfId="44439" xr:uid="{3C071D99-BB38-4F9E-94BA-4FDA2E5830B9}"/>
    <cellStyle name="style1536077008551" xfId="42434" xr:uid="{11A791A6-BEA3-4BFB-99CC-FC564E666B1F}"/>
    <cellStyle name="style1536077008551 2" xfId="42989" xr:uid="{A5A8B8A8-8731-4360-9D5F-9B8E44132E5E}"/>
    <cellStyle name="style1536077008551 2 2" xfId="43839" xr:uid="{AD5CBF63-A3CF-4BD5-B81F-70E4CF1811CC}"/>
    <cellStyle name="style1536077008551 2 2 2" xfId="44437" xr:uid="{AE671DD2-4285-4DD1-8290-CACABC582CC7}"/>
    <cellStyle name="style1536077008678" xfId="42437" xr:uid="{3F7342A9-7216-4FB7-9560-2F2CE1403EE3}"/>
    <cellStyle name="style1536077008678 2" xfId="42992" xr:uid="{761D7206-9F2C-4833-95DD-97A18440807F}"/>
    <cellStyle name="style1536077008678 2 2" xfId="43842" xr:uid="{D9C72D3A-5D39-4E0D-988C-EAA17E86AFB3}"/>
    <cellStyle name="style1536077008678 2 2 2" xfId="44440" xr:uid="{D4D50B8B-A51B-4B75-87B7-3CF5BD561E1D}"/>
    <cellStyle name="style1536077008815" xfId="42438" xr:uid="{34958EFD-A6D0-42DA-B83C-72B776224F27}"/>
    <cellStyle name="style1536077008815 2" xfId="42993" xr:uid="{27555307-E98E-49ED-8BEA-E5785F4CC2AD}"/>
    <cellStyle name="style1536077008815 2 2" xfId="43843" xr:uid="{7DF2ED47-2335-40AA-AB08-587FEDBE17DE}"/>
    <cellStyle name="style1536077008815 2 2 2" xfId="44441" xr:uid="{AFCF1597-8520-49EE-9264-CC598CE3C845}"/>
    <cellStyle name="style1536077008946" xfId="42439" xr:uid="{95CF97CD-BD09-4763-B26B-2E8D5C1034CF}"/>
    <cellStyle name="style1536077008946 2" xfId="42994" xr:uid="{19EA7989-F701-47D3-9254-4C3D6A6AFE40}"/>
    <cellStyle name="style1536077008946 2 2" xfId="43844" xr:uid="{FF688990-6C8A-42A6-8444-FF8E2FD076C2}"/>
    <cellStyle name="style1536077008946 2 2 2" xfId="44442" xr:uid="{0A5A460E-85CF-4DD5-9ED2-56374E29CD67}"/>
    <cellStyle name="style1536077009351" xfId="42440" xr:uid="{15787A3D-C0DB-4EA9-A0D2-164F3C195EA1}"/>
    <cellStyle name="style1536077009351 2" xfId="42995" xr:uid="{B2C04D11-010A-46C0-A18B-465C80610207}"/>
    <cellStyle name="style1536077009351 2 2" xfId="43845" xr:uid="{8D402DA5-FD1B-412D-BA4F-B7877323F6FE}"/>
    <cellStyle name="style1536077009351 2 2 2" xfId="44443" xr:uid="{11BE368E-E7C0-4666-AE3C-81E895E83CD4}"/>
    <cellStyle name="style1536077009481" xfId="42441" xr:uid="{D7D75194-C278-4105-954C-9824A914F5E1}"/>
    <cellStyle name="style1536077009481 2" xfId="42996" xr:uid="{88744782-F07C-44B9-A53D-036C3DC6EB51}"/>
    <cellStyle name="style1536077009481 2 2" xfId="43846" xr:uid="{FFF205D2-BAC5-4B6B-A576-7D450AA0050E}"/>
    <cellStyle name="style1536077009481 2 2 2" xfId="44444" xr:uid="{C10716E5-96EA-4079-8400-F2ACA1274A4C}"/>
    <cellStyle name="style1536077009611" xfId="42442" xr:uid="{A23847FF-733C-4C7A-980A-CC5338EBBD3E}"/>
    <cellStyle name="style1536077009611 2" xfId="42997" xr:uid="{EA975698-4A35-41BC-8F14-5DE787324805}"/>
    <cellStyle name="style1536077009611 2 2" xfId="43847" xr:uid="{40957EC2-7CF2-4DEE-BBFA-033005754F4D}"/>
    <cellStyle name="style1536077009611 2 2 2" xfId="44445" xr:uid="{B350E518-ADF8-406C-807B-695FA8D2E827}"/>
    <cellStyle name="style1536077009828" xfId="42447" xr:uid="{F2813FDF-04E9-4820-8ED9-56C1F3C331E9}"/>
    <cellStyle name="style1536077009828 2" xfId="43002" xr:uid="{6EFB797C-2689-4DE9-A6BE-FB243F39FA1A}"/>
    <cellStyle name="style1536077009828 2 2" xfId="43852" xr:uid="{9D3F5155-9ACD-4F0C-A8EB-7EB06A11670C}"/>
    <cellStyle name="style1536077009828 2 2 2" xfId="44450" xr:uid="{E0D4298B-F437-4376-8AFD-F368EE8DEF9E}"/>
    <cellStyle name="style1536077009924" xfId="42448" xr:uid="{21CDA818-9E3D-410A-BC23-3362C77650F6}"/>
    <cellStyle name="style1536077009924 2" xfId="43003" xr:uid="{3E5F2B11-2BFB-4046-8068-6F4A75255E3B}"/>
    <cellStyle name="style1536077009924 2 2" xfId="43853" xr:uid="{91132819-D9D0-4FB5-9CBB-4A1F875391F5}"/>
    <cellStyle name="style1536077009924 2 2 2" xfId="44451" xr:uid="{023C6AAD-1AEB-4B7F-85D6-18FAFE3EF3F0}"/>
    <cellStyle name="style1536077012571" xfId="42399" xr:uid="{00ACC624-41B9-4048-91D4-0BF67D5B7811}"/>
    <cellStyle name="style1536077012571 2" xfId="42954" xr:uid="{26B45E4E-5888-43CE-B920-84D614D22433}"/>
    <cellStyle name="style1536077012571 2 2" xfId="43804" xr:uid="{ADD8D757-9AE6-4726-BB90-EA2D114BA09E}"/>
    <cellStyle name="style1536077012571 2 2 2" xfId="44402" xr:uid="{E304470C-42C2-42F1-9F23-B75A8097FB69}"/>
    <cellStyle name="style1536077012822" xfId="42402" xr:uid="{4F0387AC-742B-442E-A3EF-549E160BE327}"/>
    <cellStyle name="style1536077012822 2" xfId="42957" xr:uid="{0B423234-972C-4574-AADC-04C30461A529}"/>
    <cellStyle name="style1536077012822 2 2" xfId="43807" xr:uid="{738A91BC-2E33-42E3-8EAD-DBF7B95A94C1}"/>
    <cellStyle name="style1536077012822 2 2 2" xfId="44405" xr:uid="{6D0597B2-BA8F-450B-85EF-07A6D7DBD701}"/>
    <cellStyle name="style1536077013291" xfId="42405" xr:uid="{F934C39B-0C0B-473B-9EE6-724B4289E35A}"/>
    <cellStyle name="style1536077013291 2" xfId="42960" xr:uid="{33F24301-7945-401B-A776-260A1C05B3ED}"/>
    <cellStyle name="style1536077013291 2 2" xfId="43810" xr:uid="{D6B3FC95-A4CA-41D0-BBAE-7DE387B777E7}"/>
    <cellStyle name="style1536077013291 2 2 2" xfId="44408" xr:uid="{6A2B745D-791A-45A5-A078-E0E203AD4940}"/>
    <cellStyle name="style1536077013388" xfId="42408" xr:uid="{4714D4F5-295A-4749-8D71-A99EE34CD7C7}"/>
    <cellStyle name="style1536077013388 2" xfId="42963" xr:uid="{D1FD9FEF-B28F-4B99-B66E-AFABD70E8E3C}"/>
    <cellStyle name="style1536077013388 2 2" xfId="43813" xr:uid="{33E96ADF-C959-4825-95BB-992FD4672ADF}"/>
    <cellStyle name="style1536077013388 2 2 2" xfId="44411" xr:uid="{1308F5F3-DCED-4183-8C4C-D77A1163FF35}"/>
    <cellStyle name="style1536077013504" xfId="42410" xr:uid="{7974625F-B0EA-4933-B368-F7E0C30E4E84}"/>
    <cellStyle name="style1536077013504 2" xfId="42965" xr:uid="{EB4FDE7D-391E-4C66-933C-56C5E788F7DB}"/>
    <cellStyle name="style1536077013504 2 2" xfId="43815" xr:uid="{4B1AEE09-4231-468B-887C-0F4255A02471}"/>
    <cellStyle name="style1536077013504 2 2 2" xfId="44413" xr:uid="{CDE5762A-9F88-4363-A2C9-EF3CE7279313}"/>
    <cellStyle name="style1536077013720" xfId="42412" xr:uid="{27BAA60F-988F-4B92-AF28-E36F6870A1C8}"/>
    <cellStyle name="style1536077013720 2" xfId="42967" xr:uid="{D9E95627-EABB-4270-8700-2B16321B2087}"/>
    <cellStyle name="style1536077013720 2 2" xfId="43817" xr:uid="{920F9A77-751B-45D3-A4AD-723327818216}"/>
    <cellStyle name="style1536077013720 2 2 2" xfId="44415" xr:uid="{3EEC5E9C-EB11-40EF-B523-59D7E2EB3156}"/>
    <cellStyle name="style1536077014103" xfId="42417" xr:uid="{188DC430-DAC7-4923-BA97-315237CE5EC5}"/>
    <cellStyle name="style1536077014103 2" xfId="42972" xr:uid="{D772EBCA-178C-443B-BED6-517F8996B991}"/>
    <cellStyle name="style1536077014103 2 2" xfId="43822" xr:uid="{2E9BE226-494D-450C-9B4C-BD183BC8CEF8}"/>
    <cellStyle name="style1536077014103 2 2 2" xfId="44420" xr:uid="{1D261A59-2339-407E-B58C-1FF29CBD886A}"/>
    <cellStyle name="style1536077014223" xfId="42418" xr:uid="{63899AD6-C354-475D-8CA1-D3825EF105AD}"/>
    <cellStyle name="style1536077014223 2" xfId="42973" xr:uid="{01B11B5E-9C01-47CE-8A43-10A9DCD1377A}"/>
    <cellStyle name="style1536077014223 2 2" xfId="43823" xr:uid="{D4074EBA-3805-4586-9F10-DC2C20EE641B}"/>
    <cellStyle name="style1536077014223 2 2 2" xfId="44421" xr:uid="{A3230BAC-1382-4758-B7CB-4905D150929C}"/>
    <cellStyle name="style1536077014340" xfId="42416" xr:uid="{8DE614A9-937F-4020-8BB1-8440DBA13146}"/>
    <cellStyle name="style1536077014340 2" xfId="42971" xr:uid="{77A2EBAF-1FC3-42BF-A5EC-B58B6FA09623}"/>
    <cellStyle name="style1536077014340 2 2" xfId="43821" xr:uid="{9CBE6E08-1076-4707-97C6-D405599377C1}"/>
    <cellStyle name="style1536077014340 2 2 2" xfId="44419" xr:uid="{9FF0EF68-8FF1-46C7-9AE8-CDA2FF251653}"/>
    <cellStyle name="style1536077014453" xfId="42419" xr:uid="{49B1B006-7E9D-44B5-8839-076099BD63E9}"/>
    <cellStyle name="style1536077014453 2" xfId="42974" xr:uid="{1076FAE8-72EB-4E00-8325-DC236F11C8F8}"/>
    <cellStyle name="style1536077014453 2 2" xfId="43824" xr:uid="{0D38E469-F59E-49D8-B430-51E387AA86A1}"/>
    <cellStyle name="style1536077014453 2 2 2" xfId="44422" xr:uid="{F82BA583-E3BA-4C6A-9BE8-BF5CBC4351C3}"/>
    <cellStyle name="style1536077014611" xfId="42420" xr:uid="{43A95EF7-CC35-431F-8CBA-A6ABB6AEE824}"/>
    <cellStyle name="style1536077014611 2" xfId="42975" xr:uid="{AAA3B76F-0D66-4FB6-96A5-C8A3141EDDB1}"/>
    <cellStyle name="style1536077014611 2 2" xfId="43825" xr:uid="{1DAAD77C-02BE-4B80-B560-E1232C4A7BAC}"/>
    <cellStyle name="style1536077014611 2 2 2" xfId="44423" xr:uid="{0B34C909-F215-4D10-AA91-691F72A00C75}"/>
    <cellStyle name="style1536077014786" xfId="42421" xr:uid="{25356A93-7744-4C00-AF8E-BC162D3D28DF}"/>
    <cellStyle name="style1536077014786 2" xfId="42976" xr:uid="{DA7A09F3-8F29-466A-8923-AABBB561B372}"/>
    <cellStyle name="style1536077014786 2 2" xfId="43826" xr:uid="{27C011E7-1DF7-439E-B694-FAFDF08D301C}"/>
    <cellStyle name="style1536077014786 2 2 2" xfId="44424" xr:uid="{A008EAA3-ADB3-4FB0-919F-131FBA3C2AE0}"/>
    <cellStyle name="style1536077015202" xfId="42422" xr:uid="{0A0076A1-B8EF-4030-BD34-8862415E3153}"/>
    <cellStyle name="style1536077015202 2" xfId="42977" xr:uid="{5D91D5BD-91ED-46E1-9A02-573305ECC9A1}"/>
    <cellStyle name="style1536077015202 2 2" xfId="43827" xr:uid="{5D698ED7-F0D9-4D2A-8C0E-92DCD8DC5094}"/>
    <cellStyle name="style1536077015202 2 2 2" xfId="44425" xr:uid="{D8D54644-2A2B-4860-938A-A9B733C3E5FE}"/>
    <cellStyle name="style1536077015315" xfId="42423" xr:uid="{51A93D9E-EBA4-49D6-9B3B-47F66E598FB7}"/>
    <cellStyle name="style1536077015315 2" xfId="42978" xr:uid="{FD87003B-192F-474B-855A-BBF462056D12}"/>
    <cellStyle name="style1536077015315 2 2" xfId="43828" xr:uid="{629F7106-3361-49FD-8BA2-9F5550C35757}"/>
    <cellStyle name="style1536077015315 2 2 2" xfId="44426" xr:uid="{6CB5B5B6-E4A4-4351-BED8-DECC0DBE4FE6}"/>
    <cellStyle name="style1536077015428" xfId="42424" xr:uid="{54C570EE-E86F-4066-801D-44CFBE1C9DF7}"/>
    <cellStyle name="style1536077015428 2" xfId="42979" xr:uid="{0CBE4144-FD04-43B4-A84A-F8ABEE8BBEDD}"/>
    <cellStyle name="style1536077015428 2 2" xfId="43829" xr:uid="{2C824B75-C01E-41F7-B586-D849A6551F54}"/>
    <cellStyle name="style1536077015428 2 2 2" xfId="44427" xr:uid="{7413B13D-A621-458E-9BD0-7911D02FFF10}"/>
    <cellStyle name="style1536077015595" xfId="42443" xr:uid="{453B7F25-A8D0-4AC1-B2F0-9DBD7624C2A8}"/>
    <cellStyle name="style1536077015595 2" xfId="42998" xr:uid="{636DF9CC-54E6-4004-A07C-C877BEF722B9}"/>
    <cellStyle name="style1536077015595 2 2" xfId="43848" xr:uid="{46B70B1F-1429-4579-AFBB-539D78AF1563}"/>
    <cellStyle name="style1536077015595 2 2 2" xfId="44446" xr:uid="{B9F7484C-CAFC-4711-BCD0-90BA1FD66718}"/>
    <cellStyle name="style1536077015724" xfId="42444" xr:uid="{D3E034BF-BD84-4557-8D14-7E8358FAD26A}"/>
    <cellStyle name="style1536077015724 2" xfId="42999" xr:uid="{E2823295-A1E8-48E8-89EC-6392E0B72944}"/>
    <cellStyle name="style1536077015724 2 2" xfId="43849" xr:uid="{C4EB3DF2-0983-42DA-B1AD-B121C0EEE2CF}"/>
    <cellStyle name="style1536077015724 2 2 2" xfId="44447" xr:uid="{4D971E48-CE45-432B-AF2A-C1F4AC945C24}"/>
    <cellStyle name="style1536077019195" xfId="42400" xr:uid="{A87E809B-6C59-4C93-8088-4923D13F9106}"/>
    <cellStyle name="style1536077019195 2" xfId="42955" xr:uid="{BADC546F-D1E0-43EE-ADC6-3D990502CE65}"/>
    <cellStyle name="style1536077019195 2 2" xfId="43805" xr:uid="{1B1A406D-AADB-4A5A-BCB0-110AC5660A2A}"/>
    <cellStyle name="style1536077019195 2 2 2" xfId="44403" xr:uid="{794EC648-E1CB-4710-9149-636A422BC7C9}"/>
    <cellStyle name="style1536077019416" xfId="42403" xr:uid="{12A88560-5E4C-46C7-8542-3FEC8F527980}"/>
    <cellStyle name="style1536077019416 2" xfId="42958" xr:uid="{220D0DDC-B119-47D2-8744-8AD7D882BAAE}"/>
    <cellStyle name="style1536077019416 2 2" xfId="43808" xr:uid="{15CCE5D2-D14E-48A5-BE10-4AE365768D71}"/>
    <cellStyle name="style1536077019416 2 2 2" xfId="44406" xr:uid="{FFEA0288-FFA1-4CB1-95FF-E2B75ACA8300}"/>
    <cellStyle name="style1536077019931" xfId="42406" xr:uid="{22C82CC3-FA22-4FD8-AA46-EC01CB29512F}"/>
    <cellStyle name="style1536077019931 2" xfId="42961" xr:uid="{D91634EB-EA57-47B8-8C03-58D77144E6C4}"/>
    <cellStyle name="style1536077019931 2 2" xfId="43811" xr:uid="{CB271E2C-2D96-4F8C-81F2-BA36F66BE848}"/>
    <cellStyle name="style1536077019931 2 2 2" xfId="44409" xr:uid="{4C1DEE38-8B60-4A63-99D8-A6B6E4FCE7B8}"/>
    <cellStyle name="style1536077020026" xfId="42409" xr:uid="{3A2CA6D6-AD22-4871-8F3E-A9951D4F378E}"/>
    <cellStyle name="style1536077020026 2" xfId="42964" xr:uid="{95D772AB-2D98-4F71-9167-F075E8BBD36F}"/>
    <cellStyle name="style1536077020026 2 2" xfId="43814" xr:uid="{23DBB6CC-1385-44A1-AA9C-F96FCC07A1A5}"/>
    <cellStyle name="style1536077020026 2 2 2" xfId="44412" xr:uid="{BB7501CF-26CC-4ECC-8DAF-50A85DB7F98E}"/>
    <cellStyle name="style1536077020247" xfId="42411" xr:uid="{599CB34F-39C4-430D-A793-3263A3B9696A}"/>
    <cellStyle name="style1536077020247 2" xfId="42966" xr:uid="{3FE8BB64-FFB1-4FF7-8613-6D81CE2810AA}"/>
    <cellStyle name="style1536077020247 2 2" xfId="43816" xr:uid="{3C2AE524-5737-4802-89F6-F198AE5C4729}"/>
    <cellStyle name="style1536077020247 2 2 2" xfId="44414" xr:uid="{5551E117-684A-4FE6-A002-2F270AF97FBC}"/>
    <cellStyle name="style1536077020493" xfId="42414" xr:uid="{62B82713-8B42-4D9A-83F7-C5C32D66429A}"/>
    <cellStyle name="style1536077020493 2" xfId="42969" xr:uid="{C663AA77-F453-4E68-9F1F-7F6009048A1B}"/>
    <cellStyle name="style1536077020493 2 2" xfId="43819" xr:uid="{893C93C1-91D1-464F-916F-DB9934D7C54B}"/>
    <cellStyle name="style1536077020493 2 2 2" xfId="44417" xr:uid="{463BD6B3-B42C-44B9-A67C-7A928BC36986}"/>
    <cellStyle name="style1536077020892" xfId="42426" xr:uid="{A958B94D-A9FF-4F36-99EE-52586C69F7D2}"/>
    <cellStyle name="style1536077020892 2" xfId="42981" xr:uid="{7A627F24-CDEE-4251-8089-D7F7B9EB4E8E}"/>
    <cellStyle name="style1536077020892 2 2" xfId="43831" xr:uid="{F2899F02-9A7E-4459-BB0B-4C0E95F94288}"/>
    <cellStyle name="style1536077020892 2 2 2" xfId="44429" xr:uid="{FEC7F25F-4A32-4A3F-9252-81A2753B6CA7}"/>
    <cellStyle name="style1536077021003" xfId="42427" xr:uid="{7A0913A5-81AA-48E4-972A-A6677821D706}"/>
    <cellStyle name="style1536077021003 2" xfId="42982" xr:uid="{95D51913-E27D-4CFB-B603-5F031E3E647E}"/>
    <cellStyle name="style1536077021003 2 2" xfId="43832" xr:uid="{F908E6E6-2608-4FA4-B729-3138891370F7}"/>
    <cellStyle name="style1536077021003 2 2 2" xfId="44430" xr:uid="{7F37FBBB-E09F-4A24-8B9D-72C2E685FAFD}"/>
    <cellStyle name="style1536077021115" xfId="42425" xr:uid="{AC35AE51-ECDC-42B9-897E-8295E29B9E2D}"/>
    <cellStyle name="style1536077021115 2" xfId="42980" xr:uid="{ACD3DCF0-D4FE-43C2-8C74-8166253E823E}"/>
    <cellStyle name="style1536077021115 2 2" xfId="43830" xr:uid="{BF21EF03-584D-4BD5-9469-065E9D584ED3}"/>
    <cellStyle name="style1536077021115 2 2 2" xfId="44428" xr:uid="{BB3A5AF7-FD2C-4EAE-A70E-EA34168632AB}"/>
    <cellStyle name="style1536077021228" xfId="42428" xr:uid="{C44E7C24-8F46-479E-A35A-14C98611A5EF}"/>
    <cellStyle name="style1536077021228 2" xfId="42983" xr:uid="{27E74987-FA72-4866-80E8-C51C55DD58E6}"/>
    <cellStyle name="style1536077021228 2 2" xfId="43833" xr:uid="{9ABECE9D-BE60-4A67-95A0-E6748107BE8F}"/>
    <cellStyle name="style1536077021228 2 2 2" xfId="44431" xr:uid="{1F2BA37F-4735-4456-9C9F-53EF9BE35ADF}"/>
    <cellStyle name="style1536077021340" xfId="42429" xr:uid="{ADED2598-2239-4D74-8191-8541B2F0C970}"/>
    <cellStyle name="style1536077021340 2" xfId="42984" xr:uid="{0A7A8A97-893B-4B1D-8394-0011D4956FB1}"/>
    <cellStyle name="style1536077021340 2 2" xfId="43834" xr:uid="{BF3CA53E-E795-4473-9FAD-323FB849CAAB}"/>
    <cellStyle name="style1536077021340 2 2 2" xfId="44432" xr:uid="{46D7F409-D503-4BED-ADE3-05C8B4CDFC6C}"/>
    <cellStyle name="style1536077021467" xfId="42430" xr:uid="{20285253-2EFA-4C78-869E-0FE11FA4305C}"/>
    <cellStyle name="style1536077021467 2" xfId="42985" xr:uid="{C1004355-9156-4CC0-AD92-294EF5B6940A}"/>
    <cellStyle name="style1536077021467 2 2" xfId="43835" xr:uid="{2D20B0F6-C9E5-4221-96E1-49574F58F21B}"/>
    <cellStyle name="style1536077021467 2 2 2" xfId="44433" xr:uid="{E22BF4CD-6CFA-4624-8C92-BED1301A7058}"/>
    <cellStyle name="style1536077021795" xfId="42431" xr:uid="{A52F2ABB-1085-41D1-B9CA-6A195846B60D}"/>
    <cellStyle name="style1536077021795 2" xfId="42986" xr:uid="{C2023584-D4C2-4768-813F-CD5933A80776}"/>
    <cellStyle name="style1536077021795 2 2" xfId="43836" xr:uid="{0AF1583B-034C-45B9-8B74-9432291CEAE9}"/>
    <cellStyle name="style1536077021795 2 2 2" xfId="44434" xr:uid="{CD0931A4-0D0A-4AE0-AF1C-BE01CF6F92C0}"/>
    <cellStyle name="style1536077021905" xfId="42432" xr:uid="{1A2926EC-9427-4C23-991C-C3E733C88344}"/>
    <cellStyle name="style1536077021905 2" xfId="42987" xr:uid="{D39C6ED0-11BD-44DB-9984-0D12283CAA00}"/>
    <cellStyle name="style1536077021905 2 2" xfId="43837" xr:uid="{09C55D49-5447-43A0-B652-B1E9C73C9480}"/>
    <cellStyle name="style1536077021905 2 2 2" xfId="44435" xr:uid="{22AE9762-2E04-49A1-A46C-3EDE5EC451F3}"/>
    <cellStyle name="style1536077022021" xfId="42433" xr:uid="{C376F727-80E7-4669-A77F-DA274814A165}"/>
    <cellStyle name="style1536077022021 2" xfId="42988" xr:uid="{77792B8D-51A5-4EE8-B2E8-08D3BB8B2AC1}"/>
    <cellStyle name="style1536077022021 2 2" xfId="43838" xr:uid="{173B93C4-BCD6-4923-AF73-C32BF3F5FB9D}"/>
    <cellStyle name="style1536077022021 2 2 2" xfId="44436" xr:uid="{6BB6399A-3A94-4A8E-A88C-74428F32CECE}"/>
    <cellStyle name="style1536077022196" xfId="42445" xr:uid="{7B434127-64C5-48E0-96BE-3799E4FACDBD}"/>
    <cellStyle name="style1536077022196 2" xfId="43000" xr:uid="{5FF52CB2-EFE1-405E-82E4-F4613CAB7F41}"/>
    <cellStyle name="style1536077022196 2 2" xfId="43850" xr:uid="{F923BFD4-ADEA-404C-A03A-2790768E7110}"/>
    <cellStyle name="style1536077022196 2 2 2" xfId="44448" xr:uid="{31DA03D9-4353-463C-A0C7-B393AFC669AC}"/>
    <cellStyle name="style1536077022291" xfId="42446" xr:uid="{7100CFF7-8576-45F9-94D4-7894AC4BECC1}"/>
    <cellStyle name="style1536077022291 2" xfId="43001" xr:uid="{6822CCE4-05FC-4DC9-8B57-693559808F46}"/>
    <cellStyle name="style1536077022291 2 2" xfId="43851" xr:uid="{BA865683-EC2A-43B9-A96D-3B52F0E21916}"/>
    <cellStyle name="style1536077022291 2 2 2" xfId="44449" xr:uid="{0764ABAE-4763-4B68-80BD-1E43C034C195}"/>
    <cellStyle name="style1536077071956" xfId="42190" xr:uid="{5559E406-55EA-4FDC-8DFB-AEEA6D5A6BF1}"/>
    <cellStyle name="style1536077071956 2" xfId="42745" xr:uid="{447DF632-278F-43B2-B850-A47F186F9A45}"/>
    <cellStyle name="style1536077071956 2 2" xfId="43595" xr:uid="{0FC03760-404C-47FA-9961-E76171B0934F}"/>
    <cellStyle name="style1536077071956 2 2 2" xfId="44193" xr:uid="{C8790420-7506-4E79-BB8A-91D35A24AFFD}"/>
    <cellStyle name="style1536077072072" xfId="42191" xr:uid="{F989FE42-E576-4BBE-B057-EE871F90C55C}"/>
    <cellStyle name="style1536077072072 2" xfId="42746" xr:uid="{5E73D968-F25D-4BFB-BB87-F539F057FBD7}"/>
    <cellStyle name="style1536077072072 2 2" xfId="43596" xr:uid="{3CC8D215-DBE2-4E0C-AEFD-C8989DC2A389}"/>
    <cellStyle name="style1536077072072 2 2 2" xfId="44194" xr:uid="{923ABA42-7DD2-4B63-92AB-E965B5FE5067}"/>
    <cellStyle name="style1536077072178" xfId="42196" xr:uid="{32780075-50A8-4BB8-B378-758F0D97380A}"/>
    <cellStyle name="style1536077072178 2" xfId="42751" xr:uid="{9C013506-96BC-44F0-9F2B-3A93368900DE}"/>
    <cellStyle name="style1536077072178 2 2" xfId="43601" xr:uid="{21DF3D0B-0B0A-4ED6-BA24-E6283F779314}"/>
    <cellStyle name="style1536077072178 2 2 2" xfId="44199" xr:uid="{816E3BAA-6851-4BA6-BB1A-720257FEE97F}"/>
    <cellStyle name="style1536077072298" xfId="42197" xr:uid="{42B50D50-126B-41DC-8072-05C23C73F20F}"/>
    <cellStyle name="style1536077072298 2" xfId="42752" xr:uid="{4BC38FAB-11D6-401C-B5C2-0FB3402693F6}"/>
    <cellStyle name="style1536077072298 2 2" xfId="43602" xr:uid="{18E9AB08-72F8-4EB1-B2C7-001CFE37827D}"/>
    <cellStyle name="style1536077072298 2 2 2" xfId="44200" xr:uid="{F36258AD-FAFC-4C1F-AC88-0B08B03EF37B}"/>
    <cellStyle name="style1536077072521" xfId="42193" xr:uid="{2AF39939-B660-40B4-808A-84D3012DA98B}"/>
    <cellStyle name="style1536077072521 2" xfId="42748" xr:uid="{A3FD00E7-5406-4933-9549-8EAA00614B41}"/>
    <cellStyle name="style1536077072521 2 2" xfId="43598" xr:uid="{0ECB484A-745B-4058-B691-1F12305110CC}"/>
    <cellStyle name="style1536077072521 2 2 2" xfId="44196" xr:uid="{F39B7B2E-1DC1-40B6-97DE-1AEAA27C76BF}"/>
    <cellStyle name="style1536077072628" xfId="42194" xr:uid="{89EC2BB0-BF0C-4A3F-BFD0-19F07C634210}"/>
    <cellStyle name="style1536077072628 2" xfId="42749" xr:uid="{11B6D782-6945-4477-A9BF-9FC2659AA77E}"/>
    <cellStyle name="style1536077072628 2 2" xfId="43599" xr:uid="{7FC0F3F5-6E9E-4C60-A1A4-A98217DCFF72}"/>
    <cellStyle name="style1536077072628 2 2 2" xfId="44197" xr:uid="{C30665C9-7364-490C-BCD6-98B11D84DB88}"/>
    <cellStyle name="style1536077072751" xfId="42192" xr:uid="{24EAD4C1-78BB-448A-ABDD-907D6F48B0B5}"/>
    <cellStyle name="style1536077072751 2" xfId="42747" xr:uid="{28F86FC3-BE13-4480-A085-8F5679F4ED79}"/>
    <cellStyle name="style1536077072751 2 2" xfId="43597" xr:uid="{DCF00CA0-B5A8-4480-83A4-84B56420668B}"/>
    <cellStyle name="style1536077072751 2 2 2" xfId="44195" xr:uid="{F3080F9F-1517-477B-849C-55A2EE24569D}"/>
    <cellStyle name="style1536077072865" xfId="42195" xr:uid="{AB79C3D4-2A45-47DD-8E1D-F2708999E23D}"/>
    <cellStyle name="style1536077072865 2" xfId="42750" xr:uid="{1F4F711B-598A-48E6-AEE3-FF5DFD5F8551}"/>
    <cellStyle name="style1536077072865 2 2" xfId="43600" xr:uid="{A154A684-DCA1-419D-B75F-8BC05910E8B7}"/>
    <cellStyle name="style1536077072865 2 2 2" xfId="44198" xr:uid="{849D20FF-98B0-4A79-AB48-761F0FCB8B9D}"/>
    <cellStyle name="style1536077072985" xfId="42198" xr:uid="{FD798578-A476-457E-9A95-690D17F831ED}"/>
    <cellStyle name="style1536077072985 2" xfId="42753" xr:uid="{35B050C2-7277-4625-9EAD-5F952BC3F538}"/>
    <cellStyle name="style1536077072985 2 2" xfId="43603" xr:uid="{0823CE14-1574-469C-A5A0-3CF166F06D22}"/>
    <cellStyle name="style1536077072985 2 2 2" xfId="44201" xr:uid="{73AD5FEF-5D29-4F3E-B46E-1DB5145BDFE8}"/>
    <cellStyle name="style1536077073099" xfId="42199" xr:uid="{2A7DDAA1-8910-4814-BCB4-C3BCDAA11733}"/>
    <cellStyle name="style1536077073099 2" xfId="42754" xr:uid="{264596E3-5934-457A-A159-0E1BC94A7B62}"/>
    <cellStyle name="style1536077073099 2 2" xfId="43604" xr:uid="{870E4A6F-B029-4459-ADA1-C3D25843F884}"/>
    <cellStyle name="style1536077073099 2 2 2" xfId="44202" xr:uid="{BC7340E4-40C3-4013-BB0D-07017496F8D9}"/>
    <cellStyle name="style1536077073203" xfId="42200" xr:uid="{86850D2F-5564-4DFE-B3D3-09C85BCABB8E}"/>
    <cellStyle name="style1536077073203 2" xfId="42755" xr:uid="{F4DC52F7-5CE5-4390-859E-2A1D77BD30E1}"/>
    <cellStyle name="style1536077073203 2 2" xfId="43605" xr:uid="{81C84197-6D4E-4425-872C-87653CC00F2C}"/>
    <cellStyle name="style1536077073203 2 2 2" xfId="44203" xr:uid="{68D512D3-D88B-41EE-BDB1-BF9795F011D4}"/>
    <cellStyle name="style1536077073331" xfId="42201" xr:uid="{33669CA6-12DF-4D7F-8CD5-963CF414B457}"/>
    <cellStyle name="style1536077073331 2" xfId="42756" xr:uid="{28C81F5E-0959-46C0-9AC9-05745CA0E9D6}"/>
    <cellStyle name="style1536077073331 2 2" xfId="43606" xr:uid="{82815FFC-02B0-488D-A93C-08D35CA36D29}"/>
    <cellStyle name="style1536077073331 2 2 2" xfId="44204" xr:uid="{1B58F6CA-CB19-4B98-B027-B2F8144FAC1D}"/>
    <cellStyle name="style1536077073433" xfId="42202" xr:uid="{A5A2048D-6692-47DA-9E7F-5C1AEAA818EC}"/>
    <cellStyle name="style1536077073433 2" xfId="42757" xr:uid="{E590B867-3A17-46F4-AA60-4E460AEDB30D}"/>
    <cellStyle name="style1536077073433 2 2" xfId="43607" xr:uid="{84D00816-48F1-4330-8D07-C55875645A11}"/>
    <cellStyle name="style1536077073433 2 2 2" xfId="44205" xr:uid="{8720398A-3C6F-4856-9C33-498299CAE840}"/>
    <cellStyle name="style1536077073656" xfId="42208" xr:uid="{90DE4159-9406-48F5-B003-9C60C2C2AC6E}"/>
    <cellStyle name="style1536077073656 2" xfId="42763" xr:uid="{5CD1DB71-4A2B-4FBF-A76B-931A67A4AA67}"/>
    <cellStyle name="style1536077073656 2 2" xfId="43613" xr:uid="{17F5B4C9-FCBC-4983-B9FF-550413C814E3}"/>
    <cellStyle name="style1536077073656 2 2 2" xfId="44211" xr:uid="{3495C82C-6FA6-4C34-A13A-EA44807E3AD4}"/>
    <cellStyle name="style1536077073804" xfId="42203" xr:uid="{11281872-11C8-403E-92C5-4C5835B128AD}"/>
    <cellStyle name="style1536077073804 2" xfId="42758" xr:uid="{D7F46BE0-4BCA-4357-89E7-B82201370FD8}"/>
    <cellStyle name="style1536077073804 2 2" xfId="43608" xr:uid="{AB6051C2-E91D-4D4C-B570-B1187E2B80D1}"/>
    <cellStyle name="style1536077073804 2 2 2" xfId="44206" xr:uid="{BB214567-82CB-4F41-85E6-E62E614C8D9F}"/>
    <cellStyle name="style1536077073954" xfId="42209" xr:uid="{14CF61E1-C121-453E-988A-E7CC3B2BBBC3}"/>
    <cellStyle name="style1536077073954 2" xfId="42764" xr:uid="{214D7CDC-B164-48E9-A1FA-F8DD1C24336D}"/>
    <cellStyle name="style1536077073954 2 2" xfId="43614" xr:uid="{7EA91037-8B96-4EC8-AC5D-A7BAA44E7527}"/>
    <cellStyle name="style1536077073954 2 2 2" xfId="44212" xr:uid="{9D748AE8-4183-4539-8B18-5B7F94DF91E9}"/>
    <cellStyle name="style1536077074074" xfId="42214" xr:uid="{033DB91F-11CF-49FA-8337-86C262E667AF}"/>
    <cellStyle name="style1536077074074 2" xfId="42769" xr:uid="{C2444BA7-6A6B-42E1-A287-2FFEB4FE7499}"/>
    <cellStyle name="style1536077074074 2 2" xfId="43619" xr:uid="{77B2D404-F905-4BCE-A909-39D825FDE69F}"/>
    <cellStyle name="style1536077074074 2 2 2" xfId="44217" xr:uid="{91EF6B57-178B-4905-9253-D883DA5F6924}"/>
    <cellStyle name="style1536077074194" xfId="42215" xr:uid="{CDF6F99E-86D6-42FC-8C62-63CBB05E1595}"/>
    <cellStyle name="style1536077074194 2" xfId="42770" xr:uid="{CFF003C3-3265-40D1-A97B-F8D4F21149A9}"/>
    <cellStyle name="style1536077074194 2 2" xfId="43620" xr:uid="{80E4CA2F-35C3-4C6A-96BB-8B75E78B6746}"/>
    <cellStyle name="style1536077074194 2 2 2" xfId="44218" xr:uid="{99ADE8C2-CCE0-41D1-932A-288112281B55}"/>
    <cellStyle name="style1536077074313" xfId="42204" xr:uid="{22C7C4BF-9ED9-4069-960E-2FDB95E254BC}"/>
    <cellStyle name="style1536077074313 2" xfId="42759" xr:uid="{B99C8AAB-F46B-45CA-9F6E-79C631601734}"/>
    <cellStyle name="style1536077074313 2 2" xfId="43609" xr:uid="{A9852AC8-7E61-46FA-839A-F476638567D6}"/>
    <cellStyle name="style1536077074313 2 2 2" xfId="44207" xr:uid="{972708E4-839F-4FD3-B702-775CC2AE38E0}"/>
    <cellStyle name="style1536077074431" xfId="42205" xr:uid="{6AA64E5F-9B33-4799-92A3-D508A5004076}"/>
    <cellStyle name="style1536077074431 2" xfId="42760" xr:uid="{DD4D5BD1-BF5A-41E3-9DF3-F0A8C49E2620}"/>
    <cellStyle name="style1536077074431 2 2" xfId="43610" xr:uid="{90ABB8B4-0913-46F5-A521-13BFC0ECA969}"/>
    <cellStyle name="style1536077074431 2 2 2" xfId="44208" xr:uid="{CC99696D-6EC1-4FF0-B1E5-463B5E35E497}"/>
    <cellStyle name="style1536077074550" xfId="42206" xr:uid="{2FC80AFF-259E-4267-9585-92CA1B7B8A60}"/>
    <cellStyle name="style1536077074550 2" xfId="42761" xr:uid="{52716428-2FB4-41BC-8B3F-FE7990BC6DEE}"/>
    <cellStyle name="style1536077074550 2 2" xfId="43611" xr:uid="{AB47ACC9-4F30-44BA-8413-FCFA4D80B6D6}"/>
    <cellStyle name="style1536077074550 2 2 2" xfId="44209" xr:uid="{688CC116-A967-4382-9646-B4EE68487254}"/>
    <cellStyle name="style1536077074672" xfId="42207" xr:uid="{E401EB1A-68DD-42D6-B15A-6018DA39192D}"/>
    <cellStyle name="style1536077074672 2" xfId="42762" xr:uid="{C6AFA04F-F7B8-484B-83A6-8188E4A8CF11}"/>
    <cellStyle name="style1536077074672 2 2" xfId="43612" xr:uid="{88EDB4E7-C7DB-4CBB-A0FB-0179824D21B0}"/>
    <cellStyle name="style1536077074672 2 2 2" xfId="44210" xr:uid="{268813EE-2FAC-4A68-B7BF-6A2BFD4C917D}"/>
    <cellStyle name="style1536077074798" xfId="42210" xr:uid="{B3BA046B-4395-499E-9E67-B66395307055}"/>
    <cellStyle name="style1536077074798 2" xfId="42765" xr:uid="{FC57AEB4-4DC9-46B9-9F22-5F091F0D4B95}"/>
    <cellStyle name="style1536077074798 2 2" xfId="43615" xr:uid="{831B96EA-5704-435D-B211-705A9514A5D2}"/>
    <cellStyle name="style1536077074798 2 2 2" xfId="44213" xr:uid="{D1BF1CE4-2A64-4F64-88E1-741F6DEEDB78}"/>
    <cellStyle name="style1536077074918" xfId="42211" xr:uid="{2126CA4F-DCB3-4D6E-B373-8D1C4A996961}"/>
    <cellStyle name="style1536077074918 2" xfId="42766" xr:uid="{82F25EDF-E52D-4E4B-8E71-CA89D6E8AC68}"/>
    <cellStyle name="style1536077074918 2 2" xfId="43616" xr:uid="{50D2088E-5758-428B-A338-8D48882DF885}"/>
    <cellStyle name="style1536077074918 2 2 2" xfId="44214" xr:uid="{FC2608D3-AEA0-42A7-90D3-C2B5D5FAA704}"/>
    <cellStyle name="style1536077075040" xfId="42212" xr:uid="{C3A16823-A814-463A-8E2A-2A610D6E5970}"/>
    <cellStyle name="style1536077075040 2" xfId="42767" xr:uid="{ED5808AA-E740-4030-A9DC-8EECDA77ECE6}"/>
    <cellStyle name="style1536077075040 2 2" xfId="43617" xr:uid="{7CCFEB0F-68B4-4BF3-B5D6-F5E9D55B4551}"/>
    <cellStyle name="style1536077075040 2 2 2" xfId="44215" xr:uid="{E25CD315-FDB9-42BB-8D55-94BAD4F42AFB}"/>
    <cellStyle name="style1536077075161" xfId="42213" xr:uid="{29572417-37A6-4D85-A4DD-A26179CF13A3}"/>
    <cellStyle name="style1536077075161 2" xfId="42768" xr:uid="{A5E59D98-3A15-4503-98E3-27DBDB8EBA22}"/>
    <cellStyle name="style1536077075161 2 2" xfId="43618" xr:uid="{D9E53E32-20B9-49F1-840D-DDE24FCF2321}"/>
    <cellStyle name="style1536077075161 2 2 2" xfId="44216" xr:uid="{8CB3B22E-273C-4E3B-AB65-74AED930421B}"/>
    <cellStyle name="style1536077075300" xfId="42216" xr:uid="{C7881522-3786-461D-AFA0-4AA2DF5F3FF8}"/>
    <cellStyle name="style1536077075300 2" xfId="42771" xr:uid="{C98AFB0A-3A47-402C-9478-E2C55FA75C02}"/>
    <cellStyle name="style1536077075300 2 2" xfId="43621" xr:uid="{C568F20C-59D2-4917-A88F-D08B77A321F4}"/>
    <cellStyle name="style1536077075300 2 2 2" xfId="44219" xr:uid="{EA7DA331-54DC-482E-9CE6-C0BC38563404}"/>
    <cellStyle name="style1536077075418" xfId="42217" xr:uid="{29FA664F-1E9F-4D43-ADE1-6875940A89EF}"/>
    <cellStyle name="style1536077075418 2" xfId="42772" xr:uid="{35E0C763-4C9D-4EDE-BE0E-41505661B3D0}"/>
    <cellStyle name="style1536077075418 2 2" xfId="43622" xr:uid="{DD29EC06-ED17-4F09-A630-982CC6AF3969}"/>
    <cellStyle name="style1536077075418 2 2 2" xfId="44220" xr:uid="{05F1A2C0-A91A-4B7A-85D5-7948C4DAF943}"/>
    <cellStyle name="style1536077075536" xfId="42218" xr:uid="{2EB51607-C142-472F-A3E8-908A2261A96B}"/>
    <cellStyle name="style1536077075536 2" xfId="42773" xr:uid="{D7B80723-B80A-4B6F-8243-C22C1B32F2EF}"/>
    <cellStyle name="style1536077075536 2 2" xfId="43623" xr:uid="{5A106762-82E2-4870-BC03-F5CA8FD3F283}"/>
    <cellStyle name="style1536077075536 2 2 2" xfId="44221" xr:uid="{3929B19E-18C5-4BEC-A49A-B335AE8CE412}"/>
    <cellStyle name="style1536077075704" xfId="42219" xr:uid="{08035B7D-888A-43F0-B3A6-439DD42CE107}"/>
    <cellStyle name="style1536077075704 2" xfId="42774" xr:uid="{E819703D-2EF8-49FB-B741-CD99A8AF36A8}"/>
    <cellStyle name="style1536077075704 2 2" xfId="43624" xr:uid="{82099C10-37D4-4B8A-B119-F3E2824F6B0A}"/>
    <cellStyle name="style1536077075704 2 2 2" xfId="44222" xr:uid="{1120CE23-81F2-4312-A230-B86408734C59}"/>
    <cellStyle name="style1536077078309" xfId="42220" xr:uid="{168AA813-FE51-41ED-8CE9-DB9D144C4E25}"/>
    <cellStyle name="style1536077078309 2" xfId="42775" xr:uid="{52E9ACB0-905D-4F90-B51B-7341D657705E}"/>
    <cellStyle name="style1536077078309 2 2" xfId="43625" xr:uid="{7B4FFE8D-8611-4A56-A820-63D54D89D0C5}"/>
    <cellStyle name="style1536077078309 2 2 2" xfId="44223" xr:uid="{C32A1791-147F-40A6-A77A-1EB7CAB9D578}"/>
    <cellStyle name="style1536077078425" xfId="42221" xr:uid="{654525CD-DE86-4C15-8849-D33D0F65D257}"/>
    <cellStyle name="style1536077078425 2" xfId="42776" xr:uid="{AD8B7AA9-C7FE-477F-9075-81D5B6B97514}"/>
    <cellStyle name="style1536077078425 2 2" xfId="43626" xr:uid="{0FA72DC8-5AC5-4870-90F7-88F010EFD69B}"/>
    <cellStyle name="style1536077078425 2 2 2" xfId="44224" xr:uid="{FAA23DF3-EE65-4299-9318-EFDC5C1AB1D0}"/>
    <cellStyle name="style1536077078528" xfId="42226" xr:uid="{2CF3A78B-305B-49AB-B9BC-6DDF27E5E61A}"/>
    <cellStyle name="style1536077078528 2" xfId="42781" xr:uid="{2D59A2F0-E1E8-494D-9ED9-F9C0A12FA738}"/>
    <cellStyle name="style1536077078528 2 2" xfId="43631" xr:uid="{7580FB71-5307-476B-9CAB-C038E20ADED4}"/>
    <cellStyle name="style1536077078528 2 2 2" xfId="44229" xr:uid="{675ADD5B-7D6F-42AD-9722-C49A7F44ACE0}"/>
    <cellStyle name="style1536077078632" xfId="42227" xr:uid="{390AE2C5-73E0-4A70-89D9-C122C8032E65}"/>
    <cellStyle name="style1536077078632 2" xfId="42782" xr:uid="{D5596C3C-87F6-4840-9F5E-7EF4F571B2E5}"/>
    <cellStyle name="style1536077078632 2 2" xfId="43632" xr:uid="{1B3B60E5-1D4A-4739-AE6D-19C1FA0AA3D0}"/>
    <cellStyle name="style1536077078632 2 2 2" xfId="44230" xr:uid="{084D57E6-E2DE-4F8B-BB81-90C2C2D5A454}"/>
    <cellStyle name="style1536077078847" xfId="42223" xr:uid="{965B2B26-C55C-4BF4-8573-A8DF5F1C8BA3}"/>
    <cellStyle name="style1536077078847 2" xfId="42778" xr:uid="{FA6719C3-2EF9-44F2-95B8-F39DA964FBDC}"/>
    <cellStyle name="style1536077078847 2 2" xfId="43628" xr:uid="{63292F4E-1EFC-4AB0-B731-A00380DF1CC7}"/>
    <cellStyle name="style1536077078847 2 2 2" xfId="44226" xr:uid="{FFBAAAB6-6AA0-48DA-BCDF-E394396554C2}"/>
    <cellStyle name="style1536077078954" xfId="42224" xr:uid="{33CB7089-55EB-4559-AD37-BDA167A9ED69}"/>
    <cellStyle name="style1536077078954 2" xfId="42779" xr:uid="{1AB534F7-F3AA-4A5E-9269-0F1149CD4BF7}"/>
    <cellStyle name="style1536077078954 2 2" xfId="43629" xr:uid="{A3FCB155-A95A-4840-B1B6-3F64B33EA32F}"/>
    <cellStyle name="style1536077078954 2 2 2" xfId="44227" xr:uid="{67E6BC71-8C58-488A-A8A8-2C47A2D3ECFA}"/>
    <cellStyle name="style1536077079061" xfId="42222" xr:uid="{4286ACA3-A361-4AB8-B16E-16A8A687EC8F}"/>
    <cellStyle name="style1536077079061 2" xfId="42777" xr:uid="{6EFB65BA-8B6D-4BB6-95AD-4B1AE4A7E3ED}"/>
    <cellStyle name="style1536077079061 2 2" xfId="43627" xr:uid="{B245CF2B-6B19-4124-BB4A-EE62823BF866}"/>
    <cellStyle name="style1536077079061 2 2 2" xfId="44225" xr:uid="{9801D6E7-CE7E-4EE4-889D-3E26B1382252}"/>
    <cellStyle name="style1536077079167" xfId="42225" xr:uid="{CA89AF2D-56BF-43B5-9E8A-799234053764}"/>
    <cellStyle name="style1536077079167 2" xfId="42780" xr:uid="{FC5CB7D6-C681-4618-BDC0-1040E34DD856}"/>
    <cellStyle name="style1536077079167 2 2" xfId="43630" xr:uid="{32D7DBEE-DAA3-477A-B8F1-5AAB9F68E905}"/>
    <cellStyle name="style1536077079167 2 2 2" xfId="44228" xr:uid="{D7F4F425-76EE-44A6-A8DB-E46F2D3B4AFF}"/>
    <cellStyle name="style1536077079272" xfId="42228" xr:uid="{9B4C46A3-EE9A-4FAA-A2CD-85C87A40ACDC}"/>
    <cellStyle name="style1536077079272 2" xfId="42783" xr:uid="{88697246-A600-4344-9190-631A857DA83C}"/>
    <cellStyle name="style1536077079272 2 2" xfId="43633" xr:uid="{6EDED55A-3401-4CA9-9D5E-45BEDE248928}"/>
    <cellStyle name="style1536077079272 2 2 2" xfId="44231" xr:uid="{7559ABAA-EAF0-4C9E-959C-16010F71D2F5}"/>
    <cellStyle name="style1536077079377" xfId="42229" xr:uid="{D1C90FE0-26A2-4B81-A3AB-52BCDD692385}"/>
    <cellStyle name="style1536077079377 2" xfId="42784" xr:uid="{DDB2E1B2-5271-4ECF-AAB2-9C9291630096}"/>
    <cellStyle name="style1536077079377 2 2" xfId="43634" xr:uid="{4F5ADC2F-42E2-42BF-81F5-F2D8B635B3CE}"/>
    <cellStyle name="style1536077079377 2 2 2" xfId="44232" xr:uid="{7ABB5E68-80F1-4B70-AB29-ADFF03D1C4E8}"/>
    <cellStyle name="style1536077079484" xfId="42230" xr:uid="{C5242291-98ED-48FC-9DA0-9AC880775E69}"/>
    <cellStyle name="style1536077079484 2" xfId="42785" xr:uid="{B6059FE6-5DA1-4B77-A772-BFE3F7D09135}"/>
    <cellStyle name="style1536077079484 2 2" xfId="43635" xr:uid="{D2F7828A-82A5-4239-BFF0-1874BBB224D9}"/>
    <cellStyle name="style1536077079484 2 2 2" xfId="44233" xr:uid="{0203DCB0-BE67-469E-A6FC-01F3109CBA6F}"/>
    <cellStyle name="style1536077079592" xfId="42231" xr:uid="{59ED27B7-5D34-4DD4-AF0F-16F928A27CAB}"/>
    <cellStyle name="style1536077079592 2" xfId="42786" xr:uid="{911EF1C9-5C5B-476F-9469-555333AF47CE}"/>
    <cellStyle name="style1536077079592 2 2" xfId="43636" xr:uid="{73A75B1C-8829-4119-8F0D-C8DE60564536}"/>
    <cellStyle name="style1536077079592 2 2 2" xfId="44234" xr:uid="{B321E97C-A9F6-4F3C-B507-E7A72E974083}"/>
    <cellStyle name="style1536077079698" xfId="42232" xr:uid="{4B21FE08-0F4A-4A9E-A493-8617F05BA636}"/>
    <cellStyle name="style1536077079698 2" xfId="42787" xr:uid="{84ABEBC6-B0BF-428C-9E3E-75797EDF416D}"/>
    <cellStyle name="style1536077079698 2 2" xfId="43637" xr:uid="{1F499C94-E82E-4EA4-9027-A3E4BB654F43}"/>
    <cellStyle name="style1536077079698 2 2 2" xfId="44235" xr:uid="{1C7F6DA0-1B3A-4F15-8BF7-FDD77A18242D}"/>
    <cellStyle name="style1536077079816" xfId="42238" xr:uid="{4F575A64-8E0A-48A4-8E01-8A543AF09E04}"/>
    <cellStyle name="style1536077079816 2" xfId="42793" xr:uid="{E7689B32-A908-4DC7-8A0B-BF5DE6C98227}"/>
    <cellStyle name="style1536077079816 2 2" xfId="43643" xr:uid="{60159E06-C4D0-4FF0-9C79-A9900743616F}"/>
    <cellStyle name="style1536077079816 2 2 2" xfId="44241" xr:uid="{F633E5D5-281A-4BA7-9202-3D80115C413D}"/>
    <cellStyle name="style1536077079921" xfId="42233" xr:uid="{94DD5EE5-41C0-4CA7-8397-DE7C6B61D8C9}"/>
    <cellStyle name="style1536077079921 2" xfId="42788" xr:uid="{AE82F97D-F678-4C91-A82C-29D30543537F}"/>
    <cellStyle name="style1536077079921 2 2" xfId="43638" xr:uid="{0B9C5DD9-07EA-42D0-91B3-A8F0728F2AEE}"/>
    <cellStyle name="style1536077079921 2 2 2" xfId="44236" xr:uid="{97AC4073-A61E-44C0-B1C3-FC81B42C5ABC}"/>
    <cellStyle name="style1536077080027" xfId="42239" xr:uid="{F4A9B307-5C00-4EBF-97B9-33C273C77A32}"/>
    <cellStyle name="style1536077080027 2" xfId="42794" xr:uid="{29F0097D-20C6-4CD6-BF08-80F070D6DE21}"/>
    <cellStyle name="style1536077080027 2 2" xfId="43644" xr:uid="{FA9D9A6A-5028-4AD5-AB99-E71BCA48CBC3}"/>
    <cellStyle name="style1536077080027 2 2 2" xfId="44242" xr:uid="{586053D0-8531-40C7-9858-B2267C8F6198}"/>
    <cellStyle name="style1536077080147" xfId="42244" xr:uid="{4C56CE97-DC8A-477B-A232-7721DA0DBE90}"/>
    <cellStyle name="style1536077080147 2" xfId="42799" xr:uid="{99082015-5034-4293-B8F4-770D386161D5}"/>
    <cellStyle name="style1536077080147 2 2" xfId="43649" xr:uid="{2E161D96-F4F2-4A52-9EAC-AA969C1CE72B}"/>
    <cellStyle name="style1536077080147 2 2 2" xfId="44247" xr:uid="{35A016B3-B857-4B3E-99C0-786D6529ADB7}"/>
    <cellStyle name="style1536077080254" xfId="42245" xr:uid="{F03B450D-875B-4C14-84F0-350B77EF263B}"/>
    <cellStyle name="style1536077080254 2" xfId="42800" xr:uid="{9C397541-F994-4008-B154-6A4AD36F4DED}"/>
    <cellStyle name="style1536077080254 2 2" xfId="43650" xr:uid="{71C110AC-12D8-4A11-83DB-8230659C8949}"/>
    <cellStyle name="style1536077080254 2 2 2" xfId="44248" xr:uid="{814810B9-9033-4364-9321-DE14941A1471}"/>
    <cellStyle name="style1536077080362" xfId="42234" xr:uid="{F29A907D-47BA-47B1-9873-F487CCC17618}"/>
    <cellStyle name="style1536077080362 2" xfId="42789" xr:uid="{067D2EDA-EAC6-4031-BCDD-FDDD74390CD0}"/>
    <cellStyle name="style1536077080362 2 2" xfId="43639" xr:uid="{98414885-A88E-47A1-9343-F93874CDBBE9}"/>
    <cellStyle name="style1536077080362 2 2 2" xfId="44237" xr:uid="{B1648263-7B26-49BB-AADD-1F2B2F109D4E}"/>
    <cellStyle name="style1536077080465" xfId="42235" xr:uid="{8D086964-94FD-4239-ABA2-39C3D4AC76AA}"/>
    <cellStyle name="style1536077080465 2" xfId="42790" xr:uid="{A708DA8A-8BE2-48AB-8D18-C927524C786E}"/>
    <cellStyle name="style1536077080465 2 2" xfId="43640" xr:uid="{0C0982EB-3E4D-4F4C-A707-B1427D2FC2A2}"/>
    <cellStyle name="style1536077080465 2 2 2" xfId="44238" xr:uid="{D278A1EF-8B12-4D71-9B42-CA5E9978B0D8}"/>
    <cellStyle name="style1536077080574" xfId="42236" xr:uid="{63A1F9CC-5BE9-4AC5-881C-FF3C77CD52A4}"/>
    <cellStyle name="style1536077080574 2" xfId="42791" xr:uid="{40F47E62-D827-4047-98D0-8A5AE5B238DF}"/>
    <cellStyle name="style1536077080574 2 2" xfId="43641" xr:uid="{C880E18B-8B38-4E51-8D3D-238198833423}"/>
    <cellStyle name="style1536077080574 2 2 2" xfId="44239" xr:uid="{59485F74-7857-40CD-BACA-33D1373BBBE9}"/>
    <cellStyle name="style1536077080800" xfId="42237" xr:uid="{2C8D09F0-7AC4-43C4-B3CA-B84C9F25F489}"/>
    <cellStyle name="style1536077080800 2" xfId="42792" xr:uid="{BD2E538A-4990-45F3-8095-EF172AA1CA43}"/>
    <cellStyle name="style1536077080800 2 2" xfId="43642" xr:uid="{567DB306-F0AC-4D62-B9E5-C8121F8E2620}"/>
    <cellStyle name="style1536077080800 2 2 2" xfId="44240" xr:uid="{CD8DC74E-2E2C-4CC9-80A6-40A448B78A38}"/>
    <cellStyle name="style1536077080908" xfId="42240" xr:uid="{14910934-26CB-4A12-8E3E-F9D5E9FADE90}"/>
    <cellStyle name="style1536077080908 2" xfId="42795" xr:uid="{B0C8E0CA-91EC-463D-8CAB-3B94ED1DAAA0}"/>
    <cellStyle name="style1536077080908 2 2" xfId="43645" xr:uid="{A37AC801-C93B-48E2-98D3-B4D49BC94BE4}"/>
    <cellStyle name="style1536077080908 2 2 2" xfId="44243" xr:uid="{8A749E69-CC15-4899-BE7B-03A4CD216B0A}"/>
    <cellStyle name="style1536077081014" xfId="42241" xr:uid="{36A0639B-E099-4812-80C3-6F868C0DA73D}"/>
    <cellStyle name="style1536077081014 2" xfId="42796" xr:uid="{1ADDA71B-2418-4ABC-8044-77F57C9ED30A}"/>
    <cellStyle name="style1536077081014 2 2" xfId="43646" xr:uid="{F4BE14C5-28ED-46FF-B066-9438215E7D8C}"/>
    <cellStyle name="style1536077081014 2 2 2" xfId="44244" xr:uid="{ED4B3276-A4D9-4B99-92A4-E84301E972FF}"/>
    <cellStyle name="style1536077081120" xfId="42242" xr:uid="{28C62E07-981D-4D25-BFFD-FB179C6D0F07}"/>
    <cellStyle name="style1536077081120 2" xfId="42797" xr:uid="{751BB186-9E66-4B6B-B232-DF554756BE97}"/>
    <cellStyle name="style1536077081120 2 2" xfId="43647" xr:uid="{28BCF893-8873-4CBC-8998-1AC6D9F5C85F}"/>
    <cellStyle name="style1536077081120 2 2 2" xfId="44245" xr:uid="{8E5E17EB-4D76-4E94-A4BB-6882DA3E24E7}"/>
    <cellStyle name="style1536077081226" xfId="42243" xr:uid="{BD516BB6-CAEC-4E36-8DC1-C3DAF348C2D9}"/>
    <cellStyle name="style1536077081226 2" xfId="42798" xr:uid="{1C5C2CB4-A9C6-49EF-A628-7CEA222AAC90}"/>
    <cellStyle name="style1536077081226 2 2" xfId="43648" xr:uid="{294E0F4C-E113-43CF-BAB3-2B0E000BFB18}"/>
    <cellStyle name="style1536077081226 2 2 2" xfId="44246" xr:uid="{ACAD7090-7454-45E6-85B2-08228F58083B}"/>
    <cellStyle name="style1536077081387" xfId="42246" xr:uid="{0CF0EC43-B870-4863-8F99-E11D6FEB0B71}"/>
    <cellStyle name="style1536077081387 2" xfId="42801" xr:uid="{A341366F-5910-479C-8F1C-39E9C7D9C330}"/>
    <cellStyle name="style1536077081387 2 2" xfId="43651" xr:uid="{189EAAA1-6DB8-497E-B30A-2924D24FEBE2}"/>
    <cellStyle name="style1536077081387 2 2 2" xfId="44249" xr:uid="{3DB87921-BE64-46B7-9328-30B543D5EEF5}"/>
    <cellStyle name="style1536077084559" xfId="42247" xr:uid="{5CD5E535-F53A-47C0-9253-DA7EDB0B6802}"/>
    <cellStyle name="style1536077084559 2" xfId="42802" xr:uid="{0F7D7943-9E04-4CC6-B313-CD2498A417C2}"/>
    <cellStyle name="style1536077084559 2 2" xfId="43652" xr:uid="{84264E9C-09A2-430E-90C6-2C26A2C5ACAD}"/>
    <cellStyle name="style1536077084559 2 2 2" xfId="44250" xr:uid="{6A5AEE96-70A3-453F-8613-C68F74B4A5F8}"/>
    <cellStyle name="style1536077084671" xfId="42248" xr:uid="{B4F16FB1-D0CB-4A2A-83A3-C266760E3BCB}"/>
    <cellStyle name="style1536077084671 2" xfId="42803" xr:uid="{2FB65AF9-6F13-4960-87E0-3E105E5BE9A3}"/>
    <cellStyle name="style1536077084671 2 2" xfId="43653" xr:uid="{CC7B2D5F-1955-4E9F-8F79-3CD1C6071186}"/>
    <cellStyle name="style1536077084671 2 2 2" xfId="44251" xr:uid="{F2CA8686-784D-41F2-A797-BB88880191BB}"/>
    <cellStyle name="style1536077084778" xfId="42253" xr:uid="{0DF16789-DF8E-4F39-B061-30BB7CAFA1A0}"/>
    <cellStyle name="style1536077084778 2" xfId="42808" xr:uid="{35200645-63D7-41E7-905B-65E6B2F51C33}"/>
    <cellStyle name="style1536077084778 2 2" xfId="43658" xr:uid="{C84FBEBA-8BEE-4F5C-A81B-FE6FF1BC950F}"/>
    <cellStyle name="style1536077084778 2 2 2" xfId="44256" xr:uid="{10262DF6-D19A-4FC9-8F38-4C65F28FF56E}"/>
    <cellStyle name="style1536077084883" xfId="42254" xr:uid="{CE53A0AB-4E86-4158-A52D-B9C9E7A9B139}"/>
    <cellStyle name="style1536077084883 2" xfId="42809" xr:uid="{3BF8E0E8-4E88-4274-A354-54CFBC9442EB}"/>
    <cellStyle name="style1536077084883 2 2" xfId="43659" xr:uid="{47B5862B-E7FA-462E-8DF3-84586241F6D1}"/>
    <cellStyle name="style1536077084883 2 2 2" xfId="44257" xr:uid="{07D2D29C-31F3-467A-AA34-7E0B9C157400}"/>
    <cellStyle name="style1536077085103" xfId="42250" xr:uid="{479ED24B-9323-4F3C-9FFD-8B80C7415CFF}"/>
    <cellStyle name="style1536077085103 2" xfId="42805" xr:uid="{28FD534B-9DE6-4CCD-9493-599476040BF5}"/>
    <cellStyle name="style1536077085103 2 2" xfId="43655" xr:uid="{33C6288A-D2A2-4DE2-90B2-EBFE6DE5FA91}"/>
    <cellStyle name="style1536077085103 2 2 2" xfId="44253" xr:uid="{1F496A11-DC41-4280-BE92-7B73639B66D8}"/>
    <cellStyle name="style1536077085206" xfId="42251" xr:uid="{EA74649D-9A11-40F6-AC2B-7FD1C132813E}"/>
    <cellStyle name="style1536077085206 2" xfId="42806" xr:uid="{9AEF6466-8B77-4EEE-B82B-11B57FAAFB6B}"/>
    <cellStyle name="style1536077085206 2 2" xfId="43656" xr:uid="{B8D1893C-2426-4041-99C3-41212C047CB7}"/>
    <cellStyle name="style1536077085206 2 2 2" xfId="44254" xr:uid="{F7A08FB0-52A4-4A7D-9255-0C4BAE9DA225}"/>
    <cellStyle name="style1536077085310" xfId="42249" xr:uid="{2E9F24C8-16D0-4272-8D59-ABCEB1F1F349}"/>
    <cellStyle name="style1536077085310 2" xfId="42804" xr:uid="{C02A5D1B-4758-4983-8C65-D6235AF13AD2}"/>
    <cellStyle name="style1536077085310 2 2" xfId="43654" xr:uid="{413C3937-F125-4E79-B8BA-A903A2DB2450}"/>
    <cellStyle name="style1536077085310 2 2 2" xfId="44252" xr:uid="{D0474799-40D9-4565-9E61-02479350E2D9}"/>
    <cellStyle name="style1536077085415" xfId="42252" xr:uid="{EDEF8785-68B9-4693-A631-45CDE69B0260}"/>
    <cellStyle name="style1536077085415 2" xfId="42807" xr:uid="{4D8E8F85-F987-4384-A54D-E6974FA1C2FE}"/>
    <cellStyle name="style1536077085415 2 2" xfId="43657" xr:uid="{43719FC1-E5EB-4A39-A326-02B825D23A3E}"/>
    <cellStyle name="style1536077085415 2 2 2" xfId="44255" xr:uid="{2D5B5087-7310-403A-8B64-7930A3FAF536}"/>
    <cellStyle name="style1536077085532" xfId="42255" xr:uid="{07912078-CDA7-4061-96FB-55F700BE7337}"/>
    <cellStyle name="style1536077085532 2" xfId="42810" xr:uid="{D9D56D83-C39D-4778-A901-1F05836D2CE6}"/>
    <cellStyle name="style1536077085532 2 2" xfId="43660" xr:uid="{BECDF2CB-9AD1-4A9D-A120-7CD529258866}"/>
    <cellStyle name="style1536077085532 2 2 2" xfId="44258" xr:uid="{91209B6E-08BB-449D-ACE1-A9824976E94A}"/>
    <cellStyle name="style1536077085637" xfId="42256" xr:uid="{C531E54F-F362-46EC-BDEF-A8748223A94D}"/>
    <cellStyle name="style1536077085637 2" xfId="42811" xr:uid="{90068E7B-58ED-44D9-BB36-562F0C417C30}"/>
    <cellStyle name="style1536077085637 2 2" xfId="43661" xr:uid="{658EFEAD-D20E-4FDE-BAE6-C2F90F14E45B}"/>
    <cellStyle name="style1536077085637 2 2 2" xfId="44259" xr:uid="{609B4693-3F84-4A97-98B4-A0DFB9B4FE10}"/>
    <cellStyle name="style1536077085744" xfId="42257" xr:uid="{0C220C8A-EF92-48EE-8F3C-E577AD5C9E2D}"/>
    <cellStyle name="style1536077085744 2" xfId="42812" xr:uid="{F39A7405-EEC6-474E-A296-4291FC0FC3AF}"/>
    <cellStyle name="style1536077085744 2 2" xfId="43662" xr:uid="{ACA7ABEF-19C0-4845-9FBB-00C1A3F6808C}"/>
    <cellStyle name="style1536077085744 2 2 2" xfId="44260" xr:uid="{96D2FFFC-9172-4BB3-9EC8-DBEC9D29573B}"/>
    <cellStyle name="style1536077085857" xfId="42258" xr:uid="{BF13AAA4-1D14-4E28-B0DF-3CB526A526E7}"/>
    <cellStyle name="style1536077085857 2" xfId="42813" xr:uid="{2A3DF2E7-2D44-4EDE-9B59-963C7F21AF5D}"/>
    <cellStyle name="style1536077085857 2 2" xfId="43663" xr:uid="{2F1D8B18-33C5-44AB-A8E2-A10F326F9330}"/>
    <cellStyle name="style1536077085857 2 2 2" xfId="44261" xr:uid="{427EE789-0E32-47DE-A9A5-F6E59224CE87}"/>
    <cellStyle name="style1536077085962" xfId="42259" xr:uid="{87A6CE78-E898-4836-B095-4424E4C1A1A7}"/>
    <cellStyle name="style1536077085962 2" xfId="42814" xr:uid="{5F2E3B70-26E2-4BFC-B920-085837C2CE2E}"/>
    <cellStyle name="style1536077085962 2 2" xfId="43664" xr:uid="{8BF60AFA-94FC-4D94-BFCF-59C58C24358A}"/>
    <cellStyle name="style1536077085962 2 2 2" xfId="44262" xr:uid="{E8551DFE-30CE-43FF-A86D-79B393270558}"/>
    <cellStyle name="style1536077086178" xfId="42265" xr:uid="{B4FA1150-97DA-4632-A291-73CF4B540F8D}"/>
    <cellStyle name="style1536077086178 2" xfId="42820" xr:uid="{4AF3F045-D6BC-4960-8482-1B4DACB436AE}"/>
    <cellStyle name="style1536077086178 2 2" xfId="43670" xr:uid="{8E0B713C-7AC0-447E-984C-F6C25B47C70A}"/>
    <cellStyle name="style1536077086178 2 2 2" xfId="44268" xr:uid="{E418B7CF-D7F9-4A7F-8C4D-6399297731D8}"/>
    <cellStyle name="style1536077086344" xfId="42260" xr:uid="{9E03BDAF-27F3-4671-BDE7-72B05EB4ECF5}"/>
    <cellStyle name="style1536077086344 2" xfId="42815" xr:uid="{8891F9F3-7BFD-4E75-9D9B-BECA08F04A7B}"/>
    <cellStyle name="style1536077086344 2 2" xfId="43665" xr:uid="{E2C3E4E3-9C67-4623-9756-CEE77B9BBA06}"/>
    <cellStyle name="style1536077086344 2 2 2" xfId="44263" xr:uid="{ABE051F8-5DD3-49DA-BAAC-9922A0049E78}"/>
    <cellStyle name="style1536077086449" xfId="42266" xr:uid="{785DC950-94EA-44C5-80FA-E0417C7AFF66}"/>
    <cellStyle name="style1536077086449 2" xfId="42821" xr:uid="{ADBEC1C1-56A1-4FB6-B034-012EC5858262}"/>
    <cellStyle name="style1536077086449 2 2" xfId="43671" xr:uid="{5A400E8C-F4F7-45FE-8C0B-1EFBE7020604}"/>
    <cellStyle name="style1536077086449 2 2 2" xfId="44269" xr:uid="{D08603E0-604B-4F1C-BB94-BBF690FCBC02}"/>
    <cellStyle name="style1536077086567" xfId="42271" xr:uid="{A7E554DD-946A-43EE-8C60-81B5D98D6500}"/>
    <cellStyle name="style1536077086567 2" xfId="42826" xr:uid="{E9BAF6BD-8E5B-4B6C-BF46-E035EE8B6B00}"/>
    <cellStyle name="style1536077086567 2 2" xfId="43676" xr:uid="{D97F0E81-8072-414B-B03E-22E8EDBE10E7}"/>
    <cellStyle name="style1536077086567 2 2 2" xfId="44274" xr:uid="{5A0EFB58-1FB8-424C-8F87-EA291DA8F1E0}"/>
    <cellStyle name="style1536077086711" xfId="42272" xr:uid="{174229A9-ED81-460E-9768-AF0306C9D032}"/>
    <cellStyle name="style1536077086711 2" xfId="42827" xr:uid="{481DF567-F152-4E3B-A2A4-F6803FF732C9}"/>
    <cellStyle name="style1536077086711 2 2" xfId="43677" xr:uid="{F96F7626-6729-49CE-8E8D-4B6C9EEDFCA5}"/>
    <cellStyle name="style1536077086711 2 2 2" xfId="44275" xr:uid="{EBDD7568-D1C0-4914-BA6A-AAC043E9CA11}"/>
    <cellStyle name="style1536077086867" xfId="42261" xr:uid="{023F5138-C1A0-4B8F-8FA7-17F89A265902}"/>
    <cellStyle name="style1536077086867 2" xfId="42816" xr:uid="{E1F72416-B8D0-4D97-B562-04772DF9C461}"/>
    <cellStyle name="style1536077086867 2 2" xfId="43666" xr:uid="{F92B0E6B-3752-4B3D-87D1-6D9529FA63BC}"/>
    <cellStyle name="style1536077086867 2 2 2" xfId="44264" xr:uid="{195D78F3-1216-4B80-B3A8-27E8EF55D548}"/>
    <cellStyle name="style1536077086990" xfId="42262" xr:uid="{E0CAEF43-2426-427D-8184-1FFAB30F015E}"/>
    <cellStyle name="style1536077086990 2" xfId="42817" xr:uid="{62608D2F-88F7-42B4-AD36-D4AE71D798DB}"/>
    <cellStyle name="style1536077086990 2 2" xfId="43667" xr:uid="{2A083AD7-7D4B-40E7-B90B-7C143D8F55BF}"/>
    <cellStyle name="style1536077086990 2 2 2" xfId="44265" xr:uid="{F6384F55-5935-4859-874A-05BDDD889559}"/>
    <cellStyle name="style1536077087098" xfId="42263" xr:uid="{43704D0B-6182-455A-A49F-75D920D2F93A}"/>
    <cellStyle name="style1536077087098 2" xfId="42818" xr:uid="{1B1C33EF-07A0-4543-B395-EB0AD64B5647}"/>
    <cellStyle name="style1536077087098 2 2" xfId="43668" xr:uid="{6F2E8D7B-70FC-43AC-A655-674F52EF6E1C}"/>
    <cellStyle name="style1536077087098 2 2 2" xfId="44266" xr:uid="{6165AFA6-61FA-4BB1-ABAE-BB2CFB92F80E}"/>
    <cellStyle name="style1536077087207" xfId="42264" xr:uid="{24DB0E1C-52B4-4AC1-9C43-4751B51BBA7A}"/>
    <cellStyle name="style1536077087207 2" xfId="42819" xr:uid="{10EFA8F2-64FB-4543-9654-CE6C479A4EE0}"/>
    <cellStyle name="style1536077087207 2 2" xfId="43669" xr:uid="{339534B7-88E0-4DA7-B5E9-278A3F5C04F0}"/>
    <cellStyle name="style1536077087207 2 2 2" xfId="44267" xr:uid="{1A052365-7CE1-47DC-8788-8EBA6CEFC05C}"/>
    <cellStyle name="style1536077087313" xfId="42267" xr:uid="{B442D862-A8A5-480E-9714-057126E84BE5}"/>
    <cellStyle name="style1536077087313 2" xfId="42822" xr:uid="{593E7750-4D5C-4D5C-B718-F34AA7739EE9}"/>
    <cellStyle name="style1536077087313 2 2" xfId="43672" xr:uid="{2DDD935A-7836-4730-BF01-6CEB5A64FB44}"/>
    <cellStyle name="style1536077087313 2 2 2" xfId="44270" xr:uid="{4B928100-CDFD-4B33-AD36-C81136CD082F}"/>
    <cellStyle name="style1536077087420" xfId="42268" xr:uid="{EA833D5D-B4AE-482B-A756-AE16B8E3F0FE}"/>
    <cellStyle name="style1536077087420 2" xfId="42823" xr:uid="{8A896E41-8D43-42D0-9079-F0C04ADEF23A}"/>
    <cellStyle name="style1536077087420 2 2" xfId="43673" xr:uid="{997E3C63-1387-4AF2-AD5F-149438EBD1C8}"/>
    <cellStyle name="style1536077087420 2 2 2" xfId="44271" xr:uid="{1392251D-C200-4C2D-A107-7F63127C8925}"/>
    <cellStyle name="style1536077087530" xfId="42269" xr:uid="{C7A7DEA9-77FE-48BD-9DB5-185AC54E2FB1}"/>
    <cellStyle name="style1536077087530 2" xfId="42824" xr:uid="{CE4404AB-2147-4351-8FA7-76E6348BECB0}"/>
    <cellStyle name="style1536077087530 2 2" xfId="43674" xr:uid="{C3563B8D-1713-469A-B125-19FECF78D751}"/>
    <cellStyle name="style1536077087530 2 2 2" xfId="44272" xr:uid="{97CF7413-8DBC-468A-8A4E-BD8288A2B9A9}"/>
    <cellStyle name="style1536077087641" xfId="42270" xr:uid="{8ADB7441-D655-4446-96ED-46A1521E1EF1}"/>
    <cellStyle name="style1536077087641 2" xfId="42825" xr:uid="{9E336C14-D101-4DD8-B42E-BE5CC226944E}"/>
    <cellStyle name="style1536077087641 2 2" xfId="43675" xr:uid="{D6BAB481-551D-4C2F-913B-6712C6FA1617}"/>
    <cellStyle name="style1536077087641 2 2 2" xfId="44273" xr:uid="{5CEBB1B4-F10A-480A-A5C8-3F6E682523A8}"/>
    <cellStyle name="style1536077087845" xfId="42273" xr:uid="{F9734AB6-AE8F-4C8F-92F2-36E56F7283D2}"/>
    <cellStyle name="style1536077087845 2" xfId="42828" xr:uid="{70C60518-AF95-4300-973E-BC8132F2AECF}"/>
    <cellStyle name="style1536077087845 2 2" xfId="43678" xr:uid="{348589B3-C970-4937-8B91-617971DD7134}"/>
    <cellStyle name="style1536077087845 2 2 2" xfId="44276" xr:uid="{65652923-0CD2-448F-92AD-3A5CB6DC61E6}"/>
    <cellStyle name="style1536077087954" xfId="42274" xr:uid="{03737298-53C6-4BEB-A436-233337E0FF79}"/>
    <cellStyle name="style1536077087954 2" xfId="42829" xr:uid="{69BF5770-BC11-4536-879C-7A289268F3DE}"/>
    <cellStyle name="style1536077087954 2 2" xfId="43679" xr:uid="{1F8A7594-74D6-4246-8571-6BB53C467B4A}"/>
    <cellStyle name="style1536077087954 2 2 2" xfId="44277" xr:uid="{529AC7A5-4967-4994-AAF3-42E4717F11F8}"/>
    <cellStyle name="style1536077088079" xfId="42275" xr:uid="{CA8DF37A-9864-4A1C-96EE-1E706E9E1C2F}"/>
    <cellStyle name="style1536077088079 2" xfId="42830" xr:uid="{CD88FB62-88B1-41D4-8F9C-9AB0432CDE5B}"/>
    <cellStyle name="style1536077088079 2 2" xfId="43680" xr:uid="{E1F17E51-181F-494B-BA48-7017AAC944CB}"/>
    <cellStyle name="style1536077088079 2 2 2" xfId="44278" xr:uid="{715C2CF0-562C-4947-B868-C20046ECD83B}"/>
    <cellStyle name="style1536077088212" xfId="42276" xr:uid="{77FC36E8-D84C-4B44-81C4-9F9BB0050A2C}"/>
    <cellStyle name="style1536077088212 2" xfId="42831" xr:uid="{E87A6117-7A5E-4810-9105-37E31DACA59A}"/>
    <cellStyle name="style1536077088212 2 2" xfId="43681" xr:uid="{18814038-19EF-48D9-B1D4-24BD43F4A999}"/>
    <cellStyle name="style1536077088212 2 2 2" xfId="44279" xr:uid="{77B12F67-0871-4BBA-90E9-2B493CF77E20}"/>
    <cellStyle name="style1536077092164" xfId="42277" xr:uid="{8EAF5148-4657-4EB0-90B0-E05AA203461B}"/>
    <cellStyle name="style1536077092164 2" xfId="42832" xr:uid="{A644E56E-E5EB-420C-BCD5-980A8D9BDD7F}"/>
    <cellStyle name="style1536077092164 2 2" xfId="43682" xr:uid="{4B98ED08-E12F-478F-822F-804A4A04F4A1}"/>
    <cellStyle name="style1536077092164 2 2 2" xfId="44280" xr:uid="{CBD9A144-1062-4C01-A8D5-E20BD08C62F6}"/>
    <cellStyle name="style1536077092301" xfId="42278" xr:uid="{D29F41F9-B7A3-49E9-8A4C-1EE8305BE421}"/>
    <cellStyle name="style1536077092301 2" xfId="42833" xr:uid="{514BA3B1-7264-44D7-BA00-623B64A02065}"/>
    <cellStyle name="style1536077092301 2 2" xfId="43683" xr:uid="{A9931ED7-A948-4BE6-9E55-B2E3D6DEE2FF}"/>
    <cellStyle name="style1536077092301 2 2 2" xfId="44281" xr:uid="{9C83CD0D-06EE-4668-A265-60F6050027E6}"/>
    <cellStyle name="style1536077092436" xfId="42283" xr:uid="{6353BBE1-CB8B-42BC-ACF1-11F62299DC13}"/>
    <cellStyle name="style1536077092436 2" xfId="42838" xr:uid="{67EE03E0-7A94-49AD-BD3F-1BEDECC4D8A3}"/>
    <cellStyle name="style1536077092436 2 2" xfId="43688" xr:uid="{6FC1E5ED-E5F5-4DC6-B0AA-5201F8C31FBE}"/>
    <cellStyle name="style1536077092436 2 2 2" xfId="44286" xr:uid="{7A35758E-0409-44C1-BA68-483214D4A827}"/>
    <cellStyle name="style1536077092549" xfId="42284" xr:uid="{AEC4EFB0-EF02-4BF3-9665-701AD9717313}"/>
    <cellStyle name="style1536077092549 2" xfId="42839" xr:uid="{6C4F9E20-CE32-4389-BDCB-0D0FC20A2E1C}"/>
    <cellStyle name="style1536077092549 2 2" xfId="43689" xr:uid="{B92339B4-7538-4F35-AA9A-41F35AD4985E}"/>
    <cellStyle name="style1536077092549 2 2 2" xfId="44287" xr:uid="{2DCD6BD5-7539-47FD-BC86-99EBE66DFF5A}"/>
    <cellStyle name="style1536077092766" xfId="42280" xr:uid="{2B4AC035-2328-456A-9035-07EB611812E6}"/>
    <cellStyle name="style1536077092766 2" xfId="42835" xr:uid="{C025202D-F48C-4F11-9E2F-E8FDA58D1A3D}"/>
    <cellStyle name="style1536077092766 2 2" xfId="43685" xr:uid="{5E60FFEE-6C13-450E-B435-DF44B1CF7294}"/>
    <cellStyle name="style1536077092766 2 2 2" xfId="44283" xr:uid="{B3F85463-096C-4CC1-9498-BBE286CCD014}"/>
    <cellStyle name="style1536077092871" xfId="42281" xr:uid="{B37CCF31-2E33-40CC-B27C-9809B1B886D6}"/>
    <cellStyle name="style1536077092871 2" xfId="42836" xr:uid="{6F403870-11D2-4FED-AF1D-E6F0AF7D0E4C}"/>
    <cellStyle name="style1536077092871 2 2" xfId="43686" xr:uid="{2997DE1E-5B21-42CE-B648-F2459EE88885}"/>
    <cellStyle name="style1536077092871 2 2 2" xfId="44284" xr:uid="{06159D97-FD88-49B8-A61D-C8B72B09AAE3}"/>
    <cellStyle name="style1536077092976" xfId="42279" xr:uid="{66C0A5AF-34F4-49C9-81EB-20B97B77566B}"/>
    <cellStyle name="style1536077092976 2" xfId="42834" xr:uid="{3BCE310A-B8FC-442A-BC8E-878D401F1553}"/>
    <cellStyle name="style1536077092976 2 2" xfId="43684" xr:uid="{91C031AD-FAFC-418A-9473-AFFD72CF0B41}"/>
    <cellStyle name="style1536077092976 2 2 2" xfId="44282" xr:uid="{65FD28EB-7868-482D-B4E1-1D0406DC2818}"/>
    <cellStyle name="style1536077093086" xfId="42282" xr:uid="{B9F6AE3B-C4B0-4495-8295-279A75E16729}"/>
    <cellStyle name="style1536077093086 2" xfId="42837" xr:uid="{DF9E2E59-1071-4BE7-80F9-FD32862E65D3}"/>
    <cellStyle name="style1536077093086 2 2" xfId="43687" xr:uid="{25977740-2926-4188-9A08-4BBD828ADC48}"/>
    <cellStyle name="style1536077093086 2 2 2" xfId="44285" xr:uid="{5DCCAFCE-0564-438A-85EA-BBC2C255A7DF}"/>
    <cellStyle name="style1536077093207" xfId="42285" xr:uid="{2E3EE0F9-D6C4-4DD8-B416-D04568F6C0C9}"/>
    <cellStyle name="style1536077093207 2" xfId="42840" xr:uid="{3319A8E9-9ABA-427A-AF14-75A5A9DB49E4}"/>
    <cellStyle name="style1536077093207 2 2" xfId="43690" xr:uid="{892A7818-DE5D-480C-9037-FB07CF355B81}"/>
    <cellStyle name="style1536077093207 2 2 2" xfId="44288" xr:uid="{1BA4A217-3285-4FD6-A2BC-95DC5B2D7D6C}"/>
    <cellStyle name="style1536077093314" xfId="42286" xr:uid="{BE789D25-64F8-4552-8336-04F618B6A1A7}"/>
    <cellStyle name="style1536077093314 2" xfId="42841" xr:uid="{0D666FF7-4CA9-4FF5-82DA-507BD406327F}"/>
    <cellStyle name="style1536077093314 2 2" xfId="43691" xr:uid="{D0AF98A1-9B22-4CA8-BF7B-E2C385133FB5}"/>
    <cellStyle name="style1536077093314 2 2 2" xfId="44289" xr:uid="{0AE35516-5506-4450-96BD-48BCA6DCFDA2}"/>
    <cellStyle name="style1536077093419" xfId="42287" xr:uid="{1BBCB1B8-8E6F-40A9-BAFB-592522A0E6C4}"/>
    <cellStyle name="style1536077093419 2" xfId="42842" xr:uid="{C417CA7B-B71D-4EC6-B4C1-4A76F2F62580}"/>
    <cellStyle name="style1536077093419 2 2" xfId="43692" xr:uid="{2A3E82E8-8297-4707-9D87-F197D94CD879}"/>
    <cellStyle name="style1536077093419 2 2 2" xfId="44290" xr:uid="{48B0FD56-200E-4FB4-B1CC-1EB7C6D6286B}"/>
    <cellStyle name="style1536077093526" xfId="42288" xr:uid="{5DD24E79-37C0-47B5-ABF7-6B5448963522}"/>
    <cellStyle name="style1536077093526 2" xfId="42843" xr:uid="{CA4DD158-960B-48C7-8DC8-0023E0FDF8F0}"/>
    <cellStyle name="style1536077093526 2 2" xfId="43693" xr:uid="{A7BC6708-DE72-41A6-A2DF-22FA91DE34DC}"/>
    <cellStyle name="style1536077093526 2 2 2" xfId="44291" xr:uid="{C84BD17E-AC03-42B3-AA9D-C4447B1E3F72}"/>
    <cellStyle name="style1536077093631" xfId="42289" xr:uid="{2A511ECD-D477-4AB6-9194-E0F7CB4D8E44}"/>
    <cellStyle name="style1536077093631 2" xfId="42844" xr:uid="{1FD060CD-BC50-46BA-BB6F-67D38001E444}"/>
    <cellStyle name="style1536077093631 2 2" xfId="43694" xr:uid="{E4325662-4051-48C2-BAD2-29A9B6BE1568}"/>
    <cellStyle name="style1536077093631 2 2 2" xfId="44292" xr:uid="{D64A7D29-2462-4546-82C0-BA8B6437662C}"/>
    <cellStyle name="style1536077093846" xfId="42292" xr:uid="{3F3CBD61-63F7-4CC0-BF0E-DF2C8232AF2F}"/>
    <cellStyle name="style1536077093846 2" xfId="42847" xr:uid="{24B9985C-69D6-4A03-9325-3AB918E289FC}"/>
    <cellStyle name="style1536077093846 2 2" xfId="43697" xr:uid="{3FEC86B2-E54A-4A55-AB3C-36D411D23062}"/>
    <cellStyle name="style1536077093846 2 2 2" xfId="44295" xr:uid="{020F921A-A1F4-432F-9F30-8621082D1D88}"/>
    <cellStyle name="style1536077094001" xfId="42290" xr:uid="{49A0D3BE-3882-45A7-B167-ADC3664D4765}"/>
    <cellStyle name="style1536077094001 2" xfId="42845" xr:uid="{B0FFE4AB-E5D6-4761-8AE8-CD3C64EE84A9}"/>
    <cellStyle name="style1536077094001 2 2" xfId="43695" xr:uid="{AD6ED2B3-4755-4E8D-8D3C-56FFDD932C8F}"/>
    <cellStyle name="style1536077094001 2 2 2" xfId="44293" xr:uid="{FD240C8E-B37C-4018-8491-80F981817BE5}"/>
    <cellStyle name="style1536077094105" xfId="42293" xr:uid="{D23CE24D-007F-449A-B752-6921F0CEA341}"/>
    <cellStyle name="style1536077094105 2" xfId="42848" xr:uid="{BE522FC2-B5BC-4E0A-A2FD-83D4FDEFF647}"/>
    <cellStyle name="style1536077094105 2 2" xfId="43698" xr:uid="{32643098-535E-4418-98ED-4F616B50FCC3}"/>
    <cellStyle name="style1536077094105 2 2 2" xfId="44296" xr:uid="{A1C5586A-FE7F-40BA-98FB-1F75BE285B51}"/>
    <cellStyle name="style1536077094211" xfId="42298" xr:uid="{A04C1A54-B6A0-4C85-91D6-A5D5D4333401}"/>
    <cellStyle name="style1536077094211 2" xfId="42853" xr:uid="{4607C2FB-88C4-45A8-BE2D-2DF83BACC121}"/>
    <cellStyle name="style1536077094211 2 2" xfId="43703" xr:uid="{6446D860-0AD4-41B6-9F3A-72AD2DA66ABE}"/>
    <cellStyle name="style1536077094211 2 2 2" xfId="44301" xr:uid="{FA44A49F-F301-4C03-9F86-883B3D8E5092}"/>
    <cellStyle name="style1536077094319" xfId="42299" xr:uid="{385F22EA-4E7A-4B78-BB8A-5C9291ACAE58}"/>
    <cellStyle name="style1536077094319 2" xfId="42854" xr:uid="{FB1AC25B-80DB-40FB-B8FB-0038E8D99F56}"/>
    <cellStyle name="style1536077094319 2 2" xfId="43704" xr:uid="{C7336F44-3B0A-4810-8302-A4C1DFDA5BA2}"/>
    <cellStyle name="style1536077094319 2 2 2" xfId="44302" xr:uid="{415E9674-7D3E-4F27-8EEE-31DB70C5C3D8}"/>
    <cellStyle name="style1536077094424" xfId="42291" xr:uid="{AB0F14B7-ED40-4EEE-9727-931055BF0F51}"/>
    <cellStyle name="style1536077094424 2" xfId="42846" xr:uid="{4F0B137B-CB7B-492B-AFA5-B18FE180D7B3}"/>
    <cellStyle name="style1536077094424 2 2" xfId="43696" xr:uid="{217D4D3B-9719-4BAC-AE21-4EBF4BF469BB}"/>
    <cellStyle name="style1536077094424 2 2 2" xfId="44294" xr:uid="{093C3A66-D62D-4610-89B6-BAA23F679A2A}"/>
    <cellStyle name="style1536077094847" xfId="42294" xr:uid="{D4EC92CB-28F4-47F1-84C9-3839D87E3ACF}"/>
    <cellStyle name="style1536077094847 2" xfId="42849" xr:uid="{9EA0B142-E7E8-4D47-86E7-BAF69EC2C9C2}"/>
    <cellStyle name="style1536077094847 2 2" xfId="43699" xr:uid="{15FF33B4-7D5E-4649-A6F3-D63DA35C026C}"/>
    <cellStyle name="style1536077094847 2 2 2" xfId="44297" xr:uid="{B5065FB8-711C-43A8-8A4E-E9C3CB14EDA6}"/>
    <cellStyle name="style1536077094959" xfId="42295" xr:uid="{71F50412-4CA9-4BDC-827F-502809F252AF}"/>
    <cellStyle name="style1536077094959 2" xfId="42850" xr:uid="{C8B621ED-2403-4C81-ABF0-C620A96B26D0}"/>
    <cellStyle name="style1536077094959 2 2" xfId="43700" xr:uid="{6E402735-BDC8-4450-B930-22D061E2D194}"/>
    <cellStyle name="style1536077094959 2 2 2" xfId="44298" xr:uid="{99BC18A4-DD76-4F7B-B51E-50FDADF3EB52}"/>
    <cellStyle name="style1536077095064" xfId="42296" xr:uid="{AD6505E4-9697-4794-888A-D8D0C4C63CB9}"/>
    <cellStyle name="style1536077095064 2" xfId="42851" xr:uid="{43E1C7EE-A525-496F-86C2-55FC8ADACECD}"/>
    <cellStyle name="style1536077095064 2 2" xfId="43701" xr:uid="{D26629D4-789F-45BE-B7BE-8248C0C63951}"/>
    <cellStyle name="style1536077095064 2 2 2" xfId="44299" xr:uid="{D2569AE2-14BA-4FE4-A2D5-7E05DFEA325C}"/>
    <cellStyle name="style1536077095171" xfId="42297" xr:uid="{ED59D835-CE5D-4D07-A0BE-7A9E16E63C68}"/>
    <cellStyle name="style1536077095171 2" xfId="42852" xr:uid="{4706F831-1D4D-4403-B289-F84E1E32BA64}"/>
    <cellStyle name="style1536077095171 2 2" xfId="43702" xr:uid="{24931402-5F6A-45BB-9A12-C14518ABBEF8}"/>
    <cellStyle name="style1536077095171 2 2 2" xfId="44300" xr:uid="{3DC721AA-C9CD-4BE7-B123-2E5ED1ABA9D2}"/>
    <cellStyle name="style1536077095301" xfId="42300" xr:uid="{A39B03BB-ECE3-4817-A2FA-42EC10E25FD1}"/>
    <cellStyle name="style1536077095301 2" xfId="42855" xr:uid="{AC6A8788-3301-4B21-A917-EBD44FB824B9}"/>
    <cellStyle name="style1536077095301 2 2" xfId="43705" xr:uid="{B8193D86-C49C-4B7D-ACDF-E8B85275D6D5}"/>
    <cellStyle name="style1536077095301 2 2 2" xfId="44303" xr:uid="{A04D306B-8808-40BF-9D4D-B2143421F3F3}"/>
    <cellStyle name="style1536077095407" xfId="42301" xr:uid="{D1F51A2C-FBFC-4BBA-A6B3-DB195BCF2554}"/>
    <cellStyle name="style1536077095407 2" xfId="42856" xr:uid="{62C7E55D-C6BC-4FD9-9D9B-A5DE0F19210A}"/>
    <cellStyle name="style1536077095407 2 2" xfId="43706" xr:uid="{12A86F97-62F3-49AF-ABBA-F00F2788B973}"/>
    <cellStyle name="style1536077095407 2 2 2" xfId="44304" xr:uid="{8AD914F9-AB09-403B-BB0E-D1EA00C288FD}"/>
    <cellStyle name="style1536077095512" xfId="42302" xr:uid="{E77DCFF2-6D78-4F45-B91F-FA25818CB7B2}"/>
    <cellStyle name="style1536077095512 2" xfId="42857" xr:uid="{3229EE4E-7411-436D-A2E6-C296CE57AD4B}"/>
    <cellStyle name="style1536077095512 2 2" xfId="43707" xr:uid="{8B9F49D3-F4ED-47E4-9D26-B14F0D9A5BB6}"/>
    <cellStyle name="style1536077095512 2 2 2" xfId="44305" xr:uid="{B446CAE6-DAB0-4A35-834C-0EEA8595225D}"/>
    <cellStyle name="style1536077095619" xfId="42303" xr:uid="{124BE150-0C4C-4619-9FBF-723DD14FFD23}"/>
    <cellStyle name="style1536077095619 2" xfId="42858" xr:uid="{9E569C2C-130C-4EE2-B3E3-6328A99936F4}"/>
    <cellStyle name="style1536077095619 2 2" xfId="43708" xr:uid="{8D0CBFF7-D99C-4513-B0A4-E3E429B6F3FE}"/>
    <cellStyle name="style1536077095619 2 2 2" xfId="44306" xr:uid="{E972D640-081B-46CA-A3DF-C15CA006B64D}"/>
    <cellStyle name="style1536077098485" xfId="42304" xr:uid="{F3AAB532-E542-4C69-A728-70A06F7E8D21}"/>
    <cellStyle name="style1536077098485 2" xfId="42859" xr:uid="{B7C6AB2A-C43B-4CA1-8EAA-C28E514B3102}"/>
    <cellStyle name="style1536077098485 2 2" xfId="43709" xr:uid="{39071E64-22FF-447E-8499-85324B46D3D3}"/>
    <cellStyle name="style1536077098485 2 2 2" xfId="44307" xr:uid="{87F85EF3-3B0B-4FB7-B6A2-59CDAB9760C9}"/>
    <cellStyle name="style1536077098605" xfId="42305" xr:uid="{93DBBA0E-B84B-4082-8BA0-4556A9D21223}"/>
    <cellStyle name="style1536077098605 2" xfId="42860" xr:uid="{B7A26C62-40DF-4FC9-BF37-D93A28B324B9}"/>
    <cellStyle name="style1536077098605 2 2" xfId="43710" xr:uid="{D26E5485-E8D9-491B-86AF-6973A41674E9}"/>
    <cellStyle name="style1536077098605 2 2 2" xfId="44308" xr:uid="{86FBED49-15B0-4322-9C6C-B5BF93BE82FB}"/>
    <cellStyle name="style1536077098708" xfId="42310" xr:uid="{D7511670-FF28-484E-9942-84A8292CA49A}"/>
    <cellStyle name="style1536077098708 2" xfId="42865" xr:uid="{400A757E-AB47-4044-AAFD-85FEA0EA2DF6}"/>
    <cellStyle name="style1536077098708 2 2" xfId="43715" xr:uid="{16828622-0C70-4A2D-A7B0-D14D26D9B408}"/>
    <cellStyle name="style1536077098708 2 2 2" xfId="44313" xr:uid="{63D91B31-91A5-487B-8A23-C811EF23C536}"/>
    <cellStyle name="style1536077098962" xfId="42311" xr:uid="{D48CEE5C-6247-4E29-B053-AA6702F46B30}"/>
    <cellStyle name="style1536077098962 2" xfId="42866" xr:uid="{7F1F348D-CB9D-4B18-80A8-724A16D0989A}"/>
    <cellStyle name="style1536077098962 2 2" xfId="43716" xr:uid="{9C5ADE17-6E48-417F-96E6-0F4F7519143F}"/>
    <cellStyle name="style1536077098962 2 2 2" xfId="44314" xr:uid="{3D41B51E-0882-4C1B-9717-22F3056D8DB2}"/>
    <cellStyle name="style1536077099175" xfId="42307" xr:uid="{568648B5-DE8B-4A92-8E73-F1782C3D9223}"/>
    <cellStyle name="style1536077099175 2" xfId="42862" xr:uid="{617F4551-A17D-4696-8539-821DB85F4122}"/>
    <cellStyle name="style1536077099175 2 2" xfId="43712" xr:uid="{65A13483-996F-4296-8249-D695940C8B99}"/>
    <cellStyle name="style1536077099175 2 2 2" xfId="44310" xr:uid="{7A45396A-AF42-477D-B8C8-F93C563D6F84}"/>
    <cellStyle name="style1536077099281" xfId="42308" xr:uid="{7C8394F1-9702-4FAC-9D66-4827A50AA9D1}"/>
    <cellStyle name="style1536077099281 2" xfId="42863" xr:uid="{9EE157BB-EEDC-45B5-B83D-B60F75A4A5CF}"/>
    <cellStyle name="style1536077099281 2 2" xfId="43713" xr:uid="{E71CBA4B-CC6B-4DFC-BEB9-D8425F36CC77}"/>
    <cellStyle name="style1536077099281 2 2 2" xfId="44311" xr:uid="{1286A1CA-B3CE-4714-99EE-BD3F80B790F2}"/>
    <cellStyle name="style1536077099390" xfId="42306" xr:uid="{A043EFA6-B7B3-4DE2-BD6F-9D6BD56841A9}"/>
    <cellStyle name="style1536077099390 2" xfId="42861" xr:uid="{658A5179-0B47-4CE2-A8A7-5D69BFCC9A16}"/>
    <cellStyle name="style1536077099390 2 2" xfId="43711" xr:uid="{78D41019-1F3E-46EE-92CB-7367437B46D2}"/>
    <cellStyle name="style1536077099390 2 2 2" xfId="44309" xr:uid="{7CD56C82-4CBC-4E27-9B1E-A76AAD7EC1BB}"/>
    <cellStyle name="style1536077099498" xfId="42309" xr:uid="{B0EAD05C-E94D-4002-9316-6681165DCF7B}"/>
    <cellStyle name="style1536077099498 2" xfId="42864" xr:uid="{29621B2F-FFA7-40A6-B4C9-D076458345A3}"/>
    <cellStyle name="style1536077099498 2 2" xfId="43714" xr:uid="{3638EFCE-E0C0-4D8D-8CF9-0BAB1381F05F}"/>
    <cellStyle name="style1536077099498 2 2 2" xfId="44312" xr:uid="{28193C92-B6CB-4C75-B66D-9AD7BDA909AA}"/>
    <cellStyle name="style1536077099604" xfId="42312" xr:uid="{C61B897D-A482-41D4-9157-E7044BE3F7A1}"/>
    <cellStyle name="style1536077099604 2" xfId="42867" xr:uid="{29656D82-671E-47D3-8EB6-7EC6475E3EE1}"/>
    <cellStyle name="style1536077099604 2 2" xfId="43717" xr:uid="{001B506D-B427-405D-94DE-411C4FB45F24}"/>
    <cellStyle name="style1536077099604 2 2 2" xfId="44315" xr:uid="{C94C526B-BD96-4DF8-94D2-AE42DDE86340}"/>
    <cellStyle name="style1536077099709" xfId="42313" xr:uid="{5D272C2F-DAEB-4D11-BA3A-3EF0E73CB087}"/>
    <cellStyle name="style1536077099709 2" xfId="42868" xr:uid="{2BC93F92-E2D8-480D-9545-EC71844B6924}"/>
    <cellStyle name="style1536077099709 2 2" xfId="43718" xr:uid="{FB38CF7C-F4A9-4574-8DA7-89CE47B78AC7}"/>
    <cellStyle name="style1536077099709 2 2 2" xfId="44316" xr:uid="{DA989CDD-7EF8-4F48-92A4-FF2A3A9D82F4}"/>
    <cellStyle name="style1536077099819" xfId="42314" xr:uid="{6D0F91E4-B8F9-425B-B300-3D2B8A63AF26}"/>
    <cellStyle name="style1536077099819 2" xfId="42869" xr:uid="{1581FA54-898B-4500-A873-DD3B155EA17A}"/>
    <cellStyle name="style1536077099819 2 2" xfId="43719" xr:uid="{D1AF36EE-255B-4533-8DE4-4F530AC72C4F}"/>
    <cellStyle name="style1536077099819 2 2 2" xfId="44317" xr:uid="{94D42311-4291-48FD-8C8E-8D3E3FABE989}"/>
    <cellStyle name="style1536077099928" xfId="42315" xr:uid="{F0C2E6A9-8D1B-46F2-A237-9615E92F5A6A}"/>
    <cellStyle name="style1536077099928 2" xfId="42870" xr:uid="{7574E5E6-0AE3-4078-BBD7-EE2EFC93E4E8}"/>
    <cellStyle name="style1536077099928 2 2" xfId="43720" xr:uid="{C2E97D19-0B0E-49C5-8863-4225EFB9FC34}"/>
    <cellStyle name="style1536077099928 2 2 2" xfId="44318" xr:uid="{AF02066C-F35C-447C-991C-DDD7FF1E779C}"/>
    <cellStyle name="style1536077100050" xfId="42316" xr:uid="{5F46A2AA-20D1-46C1-A2F6-EE8BB99398EE}"/>
    <cellStyle name="style1536077100050 2" xfId="42871" xr:uid="{F2A948BB-D5D3-488D-A4A0-E2AFC3F0BF9D}"/>
    <cellStyle name="style1536077100050 2 2" xfId="43721" xr:uid="{8413B8BB-BD81-4215-B6CE-E0AFD6F501D0}"/>
    <cellStyle name="style1536077100050 2 2 2" xfId="44319" xr:uid="{B3336458-8E71-4289-9D19-8B3F5AE0DB04}"/>
    <cellStyle name="style1536077100195" xfId="42322" xr:uid="{163D3905-A1D9-4788-A60C-1D284C9BE2C8}"/>
    <cellStyle name="style1536077100195 2" xfId="42877" xr:uid="{DE4370B1-456E-42E2-AC07-191E933A9266}"/>
    <cellStyle name="style1536077100195 2 2" xfId="43727" xr:uid="{540B273C-07CB-4FA4-929D-1172C6459791}"/>
    <cellStyle name="style1536077100195 2 2 2" xfId="44325" xr:uid="{EC83BAAE-11D4-4145-AF08-9B1934A796C8}"/>
    <cellStyle name="style1536077100300" xfId="42317" xr:uid="{D6C86AF7-7074-430A-9AA6-C32EEB3A2342}"/>
    <cellStyle name="style1536077100300 2" xfId="42872" xr:uid="{0A163ABD-34CE-4508-8849-9C49C851D938}"/>
    <cellStyle name="style1536077100300 2 2" xfId="43722" xr:uid="{B2723711-62A2-4510-A9DF-038CF80D81E8}"/>
    <cellStyle name="style1536077100300 2 2 2" xfId="44320" xr:uid="{5FFCF975-D431-498A-9C34-3831D10F0690}"/>
    <cellStyle name="style1536077100404" xfId="42323" xr:uid="{70AD6F92-E910-4BA7-B2E5-38CD95C3B0C7}"/>
    <cellStyle name="style1536077100404 2" xfId="42878" xr:uid="{D99CA5A5-C650-44FE-95DF-D76F39DB3A32}"/>
    <cellStyle name="style1536077100404 2 2" xfId="43728" xr:uid="{F9A93D5F-CCE6-43A6-BF13-644E706753BF}"/>
    <cellStyle name="style1536077100404 2 2 2" xfId="44326" xr:uid="{35323C6A-C4E7-4262-BBF0-49196266EC83}"/>
    <cellStyle name="style1536077100515" xfId="42328" xr:uid="{284E0681-5872-4BDF-AA6B-EB8031FB2776}"/>
    <cellStyle name="style1536077100515 2" xfId="42883" xr:uid="{663FF4D6-1E2D-4B0A-A140-1427DD1C219F}"/>
    <cellStyle name="style1536077100515 2 2" xfId="43733" xr:uid="{F16DD19D-D974-4FE6-9A01-080E27D2618D}"/>
    <cellStyle name="style1536077100515 2 2 2" xfId="44331" xr:uid="{BD8002BC-0C1D-4411-AFD1-73510AD657A4}"/>
    <cellStyle name="style1536077100631" xfId="42342" xr:uid="{00F8E015-FCF8-4EA2-93B0-C11447692053}"/>
    <cellStyle name="style1536077100631 2" xfId="42897" xr:uid="{58B58CF6-A4E4-4ACF-BE88-E1DEBCD964DE}"/>
    <cellStyle name="style1536077100631 2 2" xfId="43747" xr:uid="{7867BE48-5876-42BD-B340-44C1D75EC57C}"/>
    <cellStyle name="style1536077100631 2 2 2" xfId="44345" xr:uid="{B7C7979A-552F-461F-8767-CE3409847B0F}"/>
    <cellStyle name="style1536077100840" xfId="42329" xr:uid="{7FFDA970-F8DB-4003-ABF4-E0DBF5D6A595}"/>
    <cellStyle name="style1536077100840 2" xfId="42884" xr:uid="{8B64B837-4941-4EA9-8AF0-30DC05AA6FD3}"/>
    <cellStyle name="style1536077100840 2 2" xfId="43734" xr:uid="{A8F280E3-D3DF-4B43-B6A1-7DEA05EF7A6A}"/>
    <cellStyle name="style1536077100840 2 2 2" xfId="44332" xr:uid="{8773CA78-6F69-422B-93BE-ACBA97A967D9}"/>
    <cellStyle name="style1536077100946" xfId="42318" xr:uid="{BB94EBFF-E551-4AED-915A-BC4CA6BE3019}"/>
    <cellStyle name="style1536077100946 2" xfId="42873" xr:uid="{E01BB78F-E9E4-4840-926C-461A60C8D0B1}"/>
    <cellStyle name="style1536077100946 2 2" xfId="43723" xr:uid="{83AB0652-57E9-4443-BA36-D88F51BDBF8D}"/>
    <cellStyle name="style1536077100946 2 2 2" xfId="44321" xr:uid="{86E6B143-6BC7-4993-A272-FBB9B32F3B22}"/>
    <cellStyle name="style1536077101051" xfId="42319" xr:uid="{53FAA5A4-435A-47AC-B706-91F1517045E9}"/>
    <cellStyle name="style1536077101051 2" xfId="42874" xr:uid="{AA15F543-74A7-4B00-9150-0BAA690995E4}"/>
    <cellStyle name="style1536077101051 2 2" xfId="43724" xr:uid="{F4C9344F-4445-418E-985F-45BA6D926F5E}"/>
    <cellStyle name="style1536077101051 2 2 2" xfId="44322" xr:uid="{DC6D0750-1EA3-41D9-BAC7-5230C0EB9789}"/>
    <cellStyle name="style1536077101160" xfId="42320" xr:uid="{600B0D64-887D-408F-BA67-33E26BC37117}"/>
    <cellStyle name="style1536077101160 2" xfId="42875" xr:uid="{BC78F027-5054-4593-A61E-867999A85082}"/>
    <cellStyle name="style1536077101160 2 2" xfId="43725" xr:uid="{7C9DB7D0-E9C1-44ED-98C0-734A5B5E47C3}"/>
    <cellStyle name="style1536077101160 2 2 2" xfId="44323" xr:uid="{F9C02A35-92BB-450B-9234-E9F1270310EB}"/>
    <cellStyle name="style1536077101269" xfId="42321" xr:uid="{997605E9-2D09-4093-9502-975B47A30439}"/>
    <cellStyle name="style1536077101269 2" xfId="42876" xr:uid="{33243DA9-C3C8-4543-B2A4-3F3B8AA5263A}"/>
    <cellStyle name="style1536077101269 2 2" xfId="43726" xr:uid="{8A9F7EDA-C6CF-4BCE-9249-D89B566AE8A1}"/>
    <cellStyle name="style1536077101269 2 2 2" xfId="44324" xr:uid="{A5A94C13-A148-43B4-9B34-D09D8013B90D}"/>
    <cellStyle name="style1536077101374" xfId="42324" xr:uid="{16F158FE-EAE1-4C69-9EF9-36C7AC3572F5}"/>
    <cellStyle name="style1536077101374 2" xfId="42879" xr:uid="{EA92EFBA-D4AF-4C53-9472-01FFEB8E0B3D}"/>
    <cellStyle name="style1536077101374 2 2" xfId="43729" xr:uid="{218F9973-9BE0-4E82-8BB2-C269217CB8EC}"/>
    <cellStyle name="style1536077101374 2 2 2" xfId="44327" xr:uid="{AAF31C77-7942-4DAD-A43E-5BF46FF5F8B0}"/>
    <cellStyle name="style1536077101480" xfId="42325" xr:uid="{CDB79315-AB10-47A5-83EC-3029822D6A2C}"/>
    <cellStyle name="style1536077101480 2" xfId="42880" xr:uid="{7D88E088-49DC-49D7-B90D-160FEF43BCBE}"/>
    <cellStyle name="style1536077101480 2 2" xfId="43730" xr:uid="{B4FEC75D-1053-4881-93E2-F25B97939FD1}"/>
    <cellStyle name="style1536077101480 2 2 2" xfId="44328" xr:uid="{C95A44A5-1DD3-4E5A-9AB7-6796786FA3CF}"/>
    <cellStyle name="style1536077101585" xfId="42326" xr:uid="{0D961973-E86F-4C07-9DD1-7D1CA7EAB43A}"/>
    <cellStyle name="style1536077101585 2" xfId="42881" xr:uid="{5A38EADE-9963-465E-A922-DC5466D063E9}"/>
    <cellStyle name="style1536077101585 2 2" xfId="43731" xr:uid="{2995FC6D-4B25-4BFF-AF6D-BB2EB42C6F60}"/>
    <cellStyle name="style1536077101585 2 2 2" xfId="44329" xr:uid="{89AB6EC3-9C0E-4B85-BEDD-63B26D239B4D}"/>
    <cellStyle name="style1536077101691" xfId="42327" xr:uid="{ED3C9FAA-AB9B-43CD-8A33-5D7DEAE43E06}"/>
    <cellStyle name="style1536077101691 2" xfId="42882" xr:uid="{EA501645-AE76-49D5-AE29-49D910C35D73}"/>
    <cellStyle name="style1536077101691 2 2" xfId="43732" xr:uid="{92446A3A-4C1D-4BE0-BFFE-7BD5071D709A}"/>
    <cellStyle name="style1536077101691 2 2 2" xfId="44330" xr:uid="{11D72316-F4AC-4C53-9232-5C370BD1488B}"/>
    <cellStyle name="style1536077101884" xfId="42330" xr:uid="{365DA74B-FD7B-4EF7-92FB-39DAA368A6EF}"/>
    <cellStyle name="style1536077101884 2" xfId="42885" xr:uid="{327D6C80-9FE2-4AAF-AE74-7FD322693A90}"/>
    <cellStyle name="style1536077101884 2 2" xfId="43735" xr:uid="{1BF645CF-721A-45C3-8CBA-769D2BA0A3C2}"/>
    <cellStyle name="style1536077101884 2 2 2" xfId="44333" xr:uid="{54D1C554-96F6-410E-93D9-A46CC408FA74}"/>
    <cellStyle name="style1536077101991" xfId="42331" xr:uid="{2D5D86DE-F99C-4334-9187-AAA81D459D96}"/>
    <cellStyle name="style1536077101991 2" xfId="42886" xr:uid="{EC184BBC-A312-4399-B894-029EF39C4034}"/>
    <cellStyle name="style1536077101991 2 2" xfId="43736" xr:uid="{841CFCF6-6ED2-407D-BA9D-E7F0A7CC42F7}"/>
    <cellStyle name="style1536077101991 2 2 2" xfId="44334" xr:uid="{71243ADE-B85B-444C-A980-28470E933AE7}"/>
    <cellStyle name="style1536077102094" xfId="42332" xr:uid="{FE5019BF-D61E-41C1-8209-F1C0CBD09319}"/>
    <cellStyle name="style1536077102094 2" xfId="42887" xr:uid="{14207CED-9980-482A-95C4-340EA973370B}"/>
    <cellStyle name="style1536077102094 2 2" xfId="43737" xr:uid="{5C982AE5-AE26-40AE-A668-F31173A1B7A4}"/>
    <cellStyle name="style1536077102094 2 2 2" xfId="44335" xr:uid="{9F2C5AF0-9954-46A1-B853-300531D572FF}"/>
    <cellStyle name="style1536077102200" xfId="42333" xr:uid="{2243E68C-E8BF-44E7-A50E-554E1B5082B0}"/>
    <cellStyle name="style1536077102200 2" xfId="42888" xr:uid="{977BA655-F2B9-4FBB-AE5F-F8D23F930C3E}"/>
    <cellStyle name="style1536077102200 2 2" xfId="43738" xr:uid="{B11B1144-3978-44AB-8740-53E80E26266E}"/>
    <cellStyle name="style1536077102200 2 2 2" xfId="44336" xr:uid="{726B6DE3-FDC1-4A98-A7FF-4B90E190D82C}"/>
    <cellStyle name="style1536077102357" xfId="42334" xr:uid="{F75B1DA6-F5B3-4ACC-B5DE-7B3EB404E4B3}"/>
    <cellStyle name="style1536077102357 2" xfId="42889" xr:uid="{7A7B3F78-8EE3-48D0-8750-AC697BA27859}"/>
    <cellStyle name="style1536077102357 2 2" xfId="43739" xr:uid="{3139CE16-03A5-4F6A-A664-2A8222B95FCB}"/>
    <cellStyle name="style1536077102357 2 2 2" xfId="44337" xr:uid="{5A30D292-5AAB-437E-9593-0E701E0374CF}"/>
    <cellStyle name="style1536077102447" xfId="42335" xr:uid="{B0D86107-785A-4B7F-9B63-90A46604DBE1}"/>
    <cellStyle name="style1536077102447 2" xfId="42890" xr:uid="{2AABF279-BCE3-4A5F-95CF-B70A7E03B031}"/>
    <cellStyle name="style1536077102447 2 2" xfId="43740" xr:uid="{FDF3877B-E95F-49E9-A70E-8DA18AA7DDDF}"/>
    <cellStyle name="style1536077102447 2 2 2" xfId="44338" xr:uid="{69108072-5F39-48D9-8CD2-9E2BB20E0045}"/>
    <cellStyle name="style1536077102539" xfId="42336" xr:uid="{15B8B961-E394-4ED0-949C-DBEE4F252CB6}"/>
    <cellStyle name="style1536077102539 2" xfId="42891" xr:uid="{A00AB35D-FF7A-40EA-B811-FDACC77C6642}"/>
    <cellStyle name="style1536077102539 2 2" xfId="43741" xr:uid="{35D34C15-3C37-42B4-AFF2-2ACF949152CA}"/>
    <cellStyle name="style1536077102539 2 2 2" xfId="44339" xr:uid="{41C4F92C-8C1C-4479-86A3-2D66D845D68C}"/>
    <cellStyle name="style1536077102631" xfId="42337" xr:uid="{CC567A15-C088-49F1-88A9-EB614D8CF10A}"/>
    <cellStyle name="style1536077102631 2" xfId="42892" xr:uid="{48C2FCB4-BB14-44DC-8C62-62940A253F01}"/>
    <cellStyle name="style1536077102631 2 2" xfId="43742" xr:uid="{57B06E4E-4C80-44E9-9317-428C70EA357E}"/>
    <cellStyle name="style1536077102631 2 2 2" xfId="44340" xr:uid="{CFCE0EB1-F8D9-4399-A0B4-FD19A56035B2}"/>
    <cellStyle name="style1536077102724" xfId="42338" xr:uid="{66E9590F-C3FE-4B37-B7C1-7E359F60E247}"/>
    <cellStyle name="style1536077102724 2" xfId="42893" xr:uid="{6966AD0A-1076-4756-BC2A-CC3E6F6E7927}"/>
    <cellStyle name="style1536077102724 2 2" xfId="43743" xr:uid="{14C40871-CDB1-4A54-8464-5CF1BF7806D7}"/>
    <cellStyle name="style1536077102724 2 2 2" xfId="44341" xr:uid="{65259F17-1A71-4994-9D16-44E4D33F4CDC}"/>
    <cellStyle name="style1536077102821" xfId="42339" xr:uid="{0A8972C2-68AA-4959-A0A7-1E8C9DD7E62E}"/>
    <cellStyle name="style1536077102821 2" xfId="42894" xr:uid="{18EBB90F-DD58-4F07-81FE-CF06B809E883}"/>
    <cellStyle name="style1536077102821 2 2" xfId="43744" xr:uid="{A1F32689-C25E-43A8-AAFB-F1B07F56A48F}"/>
    <cellStyle name="style1536077102821 2 2 2" xfId="44342" xr:uid="{EDB60A24-B5AD-4CF6-A35B-BA5EDFA281EB}"/>
    <cellStyle name="style1536077102911" xfId="42340" xr:uid="{F29FA346-033D-47B9-8970-7EF43F16E9C0}"/>
    <cellStyle name="style1536077102911 2" xfId="42895" xr:uid="{EBB68814-9D86-4191-8131-200E0DD52AFD}"/>
    <cellStyle name="style1536077102911 2 2" xfId="43745" xr:uid="{3809CF1C-1FD8-4F6B-A4F9-9C5852131179}"/>
    <cellStyle name="style1536077102911 2 2 2" xfId="44343" xr:uid="{30591629-819D-4EF3-AB70-237DEAC09283}"/>
    <cellStyle name="style1536077103009" xfId="42341" xr:uid="{FB087B0A-381C-49CA-9D6A-A28C41A87519}"/>
    <cellStyle name="style1536077103009 2" xfId="42896" xr:uid="{03A2AA34-09D1-4974-8337-BE937CD7DB4D}"/>
    <cellStyle name="style1536077103009 2 2" xfId="43746" xr:uid="{00BC1C60-E5D3-4ED3-9294-0C75AC056902}"/>
    <cellStyle name="style1536077103009 2 2 2" xfId="44344" xr:uid="{1ED7471C-8F52-4496-B915-1E81D8128ACA}"/>
    <cellStyle name="style1536077103164" xfId="42343" xr:uid="{ED377CE6-278E-4FA6-9E83-789CA105F1CF}"/>
    <cellStyle name="style1536077103164 2" xfId="42898" xr:uid="{C78A99F2-3980-465E-9AD0-DEFE749EDEE4}"/>
    <cellStyle name="style1536077103164 2 2" xfId="43748" xr:uid="{39485503-86F0-4DE4-8502-EC36AEBE1A5E}"/>
    <cellStyle name="style1536077103164 2 2 2" xfId="44346" xr:uid="{83EB82C6-6129-4FD2-815B-5195FB1A04A4}"/>
    <cellStyle name="style1536077103258" xfId="42344" xr:uid="{5292917A-400B-4DBD-8D4A-DB774CF98263}"/>
    <cellStyle name="style1536077103258 2" xfId="42899" xr:uid="{19F27A62-4320-455C-B4E7-40326CD97480}"/>
    <cellStyle name="style1536077103258 2 2" xfId="43749" xr:uid="{E0A87A99-BC65-43CF-85B2-4B5F79175F56}"/>
    <cellStyle name="style1536077103258 2 2 2" xfId="44347" xr:uid="{0DF875BF-6DDA-4FDB-88C0-CF5E3DDF4CB3}"/>
    <cellStyle name="style1536077103349" xfId="42345" xr:uid="{635ACAD2-7F67-4B06-9ED7-989D95E84348}"/>
    <cellStyle name="style1536077103349 2" xfId="42900" xr:uid="{8B83E60D-68C8-428C-AC49-4D190144F199}"/>
    <cellStyle name="style1536077103349 2 2" xfId="43750" xr:uid="{3B69866A-14F0-4FEE-A727-FD76BCB08AE3}"/>
    <cellStyle name="style1536077103349 2 2 2" xfId="44348" xr:uid="{0D9673E1-D1ED-41AC-9623-DA2A58D92052}"/>
    <cellStyle name="style1536077103441" xfId="42346" xr:uid="{92FBB880-5CF2-429E-894F-1653F32A0AED}"/>
    <cellStyle name="style1536077103441 2" xfId="42901" xr:uid="{2C60CF5F-A6B0-4CE0-8B75-D72387860BBA}"/>
    <cellStyle name="style1536077103441 2 2" xfId="43751" xr:uid="{A29B28BA-8D5D-4A2E-B92B-10A32F1AB0E6}"/>
    <cellStyle name="style1536077103441 2 2 2" xfId="44349" xr:uid="{A8199E9E-1654-4A8B-83E4-E1CBC3E53D0D}"/>
    <cellStyle name="style1536077106486" xfId="42347" xr:uid="{F5AA15A9-4853-4A30-A189-23CB0BA227B9}"/>
    <cellStyle name="style1536077106486 2" xfId="42902" xr:uid="{89FECEA0-B720-4CD6-9D69-7A06EC266122}"/>
    <cellStyle name="style1536077106486 2 2" xfId="43752" xr:uid="{DCC17EA2-F517-445D-A245-919E29DB5CDB}"/>
    <cellStyle name="style1536077106486 2 2 2" xfId="44350" xr:uid="{5C427354-A8BE-41D3-9641-D659AE83B53F}"/>
    <cellStyle name="style1536077106602" xfId="42348" xr:uid="{C952DCE4-09A6-48C3-92FC-6C97DE8287C6}"/>
    <cellStyle name="style1536077106602 2" xfId="42903" xr:uid="{90612F16-EE38-4F9C-8444-092CBFC8CF55}"/>
    <cellStyle name="style1536077106602 2 2" xfId="43753" xr:uid="{D14D551E-E512-4CA8-9492-62763FB14F95}"/>
    <cellStyle name="style1536077106602 2 2 2" xfId="44351" xr:uid="{105FE720-6CA2-48C7-BB9F-FEC4D7EF2501}"/>
    <cellStyle name="style1536077106705" xfId="42353" xr:uid="{B1D48C64-E3AB-43B9-8296-6B50C6F48EA1}"/>
    <cellStyle name="style1536077106705 2" xfId="42908" xr:uid="{BAE85329-A4FB-479B-A92C-D4C221A4B7E0}"/>
    <cellStyle name="style1536077106705 2 2" xfId="43758" xr:uid="{C0BFFD33-954A-4D55-8297-34837217DF13}"/>
    <cellStyle name="style1536077106705 2 2 2" xfId="44356" xr:uid="{A657730B-97CE-47A1-8B8C-154CD8DBFA9B}"/>
    <cellStyle name="style1536077106815" xfId="42354" xr:uid="{009D9F1B-6374-4994-8C5E-114D14B78F6B}"/>
    <cellStyle name="style1536077106815 2" xfId="42909" xr:uid="{7407AC08-DA41-46AB-841D-E204614EA6E5}"/>
    <cellStyle name="style1536077106815 2 2" xfId="43759" xr:uid="{E8EA4C81-32F0-4D89-B2A8-1FED2C50DEA3}"/>
    <cellStyle name="style1536077106815 2 2 2" xfId="44357" xr:uid="{7A8F5128-B440-49E1-99A7-A4FB5ABF56A8}"/>
    <cellStyle name="style1536077107042" xfId="42350" xr:uid="{586E0EDE-C3E9-4034-BA4C-593D6AD9C740}"/>
    <cellStyle name="style1536077107042 2" xfId="42905" xr:uid="{422DEBD8-B2F8-4CF1-B0E0-02CC159FE32B}"/>
    <cellStyle name="style1536077107042 2 2" xfId="43755" xr:uid="{87D40ABD-52A8-419C-B4F5-48823A86CF26}"/>
    <cellStyle name="style1536077107042 2 2 2" xfId="44353" xr:uid="{4DA16539-B7D7-4B84-B503-F4F84F69F930}"/>
    <cellStyle name="style1536077107146" xfId="42351" xr:uid="{E1E97619-8887-404A-A4DD-C19D6763984C}"/>
    <cellStyle name="style1536077107146 2" xfId="42906" xr:uid="{411E4944-FB70-4F0E-AC41-36D0009D06F3}"/>
    <cellStyle name="style1536077107146 2 2" xfId="43756" xr:uid="{50555556-8FA9-404E-A995-AEC0F20FE6E0}"/>
    <cellStyle name="style1536077107146 2 2 2" xfId="44354" xr:uid="{BCC30E7F-0091-4F86-8117-873DC895184C}"/>
    <cellStyle name="style1536077107253" xfId="42349" xr:uid="{040986F6-E873-408F-9C7F-365D7E477B8D}"/>
    <cellStyle name="style1536077107253 2" xfId="42904" xr:uid="{F298CE85-1EB1-408C-A640-A27570B6D987}"/>
    <cellStyle name="style1536077107253 2 2" xfId="43754" xr:uid="{A8FA9A8A-312D-4926-B555-354BD51A7816}"/>
    <cellStyle name="style1536077107253 2 2 2" xfId="44352" xr:uid="{7C484343-A581-4D89-BFDB-8AA7A3843849}"/>
    <cellStyle name="style1536077107366" xfId="42352" xr:uid="{3C39609C-011C-41D3-80A2-A1D4C6ACC533}"/>
    <cellStyle name="style1536077107366 2" xfId="42907" xr:uid="{75B51A68-C58E-4EE2-9813-12AA7D5A1CEE}"/>
    <cellStyle name="style1536077107366 2 2" xfId="43757" xr:uid="{E4136322-48F0-423A-B6C0-E5210BBF210C}"/>
    <cellStyle name="style1536077107366 2 2 2" xfId="44355" xr:uid="{5B82FEB7-32F8-4249-949C-C816E31A96DA}"/>
    <cellStyle name="style1536077107472" xfId="42355" xr:uid="{DD8D7354-177F-4C08-B157-E89469FE02A0}"/>
    <cellStyle name="style1536077107472 2" xfId="42910" xr:uid="{53F83776-5CBD-43EF-BEBB-9CB3280169C7}"/>
    <cellStyle name="style1536077107472 2 2" xfId="43760" xr:uid="{91D85B8D-86F4-4236-A1BF-324C8659363E}"/>
    <cellStyle name="style1536077107472 2 2 2" xfId="44358" xr:uid="{18CE8BC2-FAF3-44A9-8EE0-D2B03E66FBDF}"/>
    <cellStyle name="style1536077107585" xfId="42356" xr:uid="{1DAA9ADD-1A08-4604-97F1-0E5F3CDBA224}"/>
    <cellStyle name="style1536077107585 2" xfId="42911" xr:uid="{1142C9A4-E8B1-4293-ADBE-0F29983FE10B}"/>
    <cellStyle name="style1536077107585 2 2" xfId="43761" xr:uid="{1B35F1CB-3B06-418D-A80F-CC72A1F737D0}"/>
    <cellStyle name="style1536077107585 2 2 2" xfId="44359" xr:uid="{7FA7C37B-4263-4E9E-9E68-BDFCB1ABB07F}"/>
    <cellStyle name="style1536077107703" xfId="42357" xr:uid="{54EF357D-0A32-4A18-AA31-67B0C61BAC60}"/>
    <cellStyle name="style1536077107703 2" xfId="42912" xr:uid="{15182B4B-F65B-4632-BF5F-22491AA0C52F}"/>
    <cellStyle name="style1536077107703 2 2" xfId="43762" xr:uid="{7F6A2011-B386-4E70-AD98-DD7EE347ED0C}"/>
    <cellStyle name="style1536077107703 2 2 2" xfId="44360" xr:uid="{DCF29FAA-A6C7-4C70-A719-587B6D024FEA}"/>
    <cellStyle name="style1536077107857" xfId="42358" xr:uid="{F02A58CC-1853-4E2F-B105-D77BA488890B}"/>
    <cellStyle name="style1536077107857 2" xfId="42913" xr:uid="{75195350-E1E0-4098-9D92-83012096C59C}"/>
    <cellStyle name="style1536077107857 2 2" xfId="43763" xr:uid="{BC2CABEF-A3DE-4C7D-AC89-AE32E89BE4F8}"/>
    <cellStyle name="style1536077107857 2 2 2" xfId="44361" xr:uid="{0DF18162-448A-4170-A14D-C333D6F76711}"/>
    <cellStyle name="style1536077108023" xfId="42359" xr:uid="{30E10B52-32AF-4C52-B42B-F23B7FC1977F}"/>
    <cellStyle name="style1536077108023 2" xfId="42914" xr:uid="{B4CCD8D4-77F7-47FB-BFD4-9FC05B6BEFF7}"/>
    <cellStyle name="style1536077108023 2 2" xfId="43764" xr:uid="{FEE152C9-CF51-454E-B54E-D155A591E59B}"/>
    <cellStyle name="style1536077108023 2 2 2" xfId="44362" xr:uid="{96594BCF-540D-427D-B644-8446D571BF4D}"/>
    <cellStyle name="style1536077108187" xfId="42362" xr:uid="{E5FE9E1E-8946-4CF3-AB01-7148AA8343BD}"/>
    <cellStyle name="style1536077108187 2" xfId="42917" xr:uid="{4685EEBE-7DF5-49E1-BD13-64C853BCE331}"/>
    <cellStyle name="style1536077108187 2 2" xfId="43767" xr:uid="{C22807D3-97AF-49EB-AA36-4F447599FA64}"/>
    <cellStyle name="style1536077108187 2 2 2" xfId="44365" xr:uid="{412EB58A-9B54-438B-9A09-3DE374F437BB}"/>
    <cellStyle name="style1536077108307" xfId="42365" xr:uid="{E6398731-DB6A-4629-A533-9244A2774D64}"/>
    <cellStyle name="style1536077108307 2" xfId="42920" xr:uid="{19691573-480B-4A66-9C6E-E5C4FF5715E9}"/>
    <cellStyle name="style1536077108307 2 2" xfId="43770" xr:uid="{2F35ACE8-1AB3-4414-8507-BD80858DBAEE}"/>
    <cellStyle name="style1536077108307 2 2 2" xfId="44368" xr:uid="{19AD6055-ABF9-4080-9062-7A26A8C2E7A5}"/>
    <cellStyle name="style1536077108440" xfId="42360" xr:uid="{6E740143-3829-4BE5-A670-06AC18AC3A23}"/>
    <cellStyle name="style1536077108440 2" xfId="42915" xr:uid="{C13D4095-6FA5-440C-8E9D-6A302C92F12F}"/>
    <cellStyle name="style1536077108440 2 2" xfId="43765" xr:uid="{2A0C9240-BC1B-4001-9977-8F5854F42AAC}"/>
    <cellStyle name="style1536077108440 2 2 2" xfId="44363" xr:uid="{174B2B64-596A-46A6-9183-6156264A9FE1}"/>
    <cellStyle name="style1536077108636" xfId="42363" xr:uid="{FC94CE03-CB12-4078-BA2B-DE59719A6077}"/>
    <cellStyle name="style1536077108636 2" xfId="42918" xr:uid="{09C16A08-EEF3-4C03-BC43-6FC2F0D49764}"/>
    <cellStyle name="style1536077108636 2 2" xfId="43768" xr:uid="{0B62E083-300C-4CF3-8628-74F7FEDA2B94}"/>
    <cellStyle name="style1536077108636 2 2 2" xfId="44366" xr:uid="{3ECAF6C9-C5FB-4A79-8379-99AC2EC44968}"/>
    <cellStyle name="style1536077108766" xfId="42366" xr:uid="{99ED5CB5-C146-48A6-A254-A64CF839E695}"/>
    <cellStyle name="style1536077108766 2" xfId="42921" xr:uid="{4FEDA003-7402-444D-836B-03565E46AA5A}"/>
    <cellStyle name="style1536077108766 2 2" xfId="43771" xr:uid="{C5615D45-F935-4F0D-9393-0CE9F7ED73CC}"/>
    <cellStyle name="style1536077108766 2 2 2" xfId="44369" xr:uid="{E2F1D146-420B-47A0-A5F8-4297A6DF0337}"/>
    <cellStyle name="style1536077108884" xfId="42361" xr:uid="{00B2FF84-CAF4-4101-BDD9-588D7DB30A09}"/>
    <cellStyle name="style1536077108884 2" xfId="42916" xr:uid="{D88118B5-9138-4F33-8D8F-187D168CD673}"/>
    <cellStyle name="style1536077108884 2 2" xfId="43766" xr:uid="{61A4F8CF-B57F-4F51-B0AE-241E25CC0A84}"/>
    <cellStyle name="style1536077108884 2 2 2" xfId="44364" xr:uid="{ADA43E85-00F7-4863-A36D-2D93F06518BA}"/>
    <cellStyle name="style1536077109336" xfId="42364" xr:uid="{1160CBBC-C6AB-47F9-A428-BE9EC569BC93}"/>
    <cellStyle name="style1536077109336 2" xfId="42919" xr:uid="{386791FA-E920-44AB-9F97-01F3B96E400C}"/>
    <cellStyle name="style1536077109336 2 2" xfId="43769" xr:uid="{BC168A35-4E9F-4486-BC0B-3BD1B67581E0}"/>
    <cellStyle name="style1536077109336 2 2 2" xfId="44367" xr:uid="{0E7D4BE4-DA17-41CA-9461-DCAAE8A662A5}"/>
    <cellStyle name="style1536077109854" xfId="42367" xr:uid="{35E0519F-1504-491D-BD98-65BF0CBCC879}"/>
    <cellStyle name="style1536077109854 2" xfId="42922" xr:uid="{70A0B908-76EC-4C94-BD0D-2A1BA9D8A3DA}"/>
    <cellStyle name="style1536077109854 2 2" xfId="43772" xr:uid="{68D42C27-26A7-43F2-AAFF-2C06061FB9DF}"/>
    <cellStyle name="style1536077109854 2 2 2" xfId="44370" xr:uid="{D181914D-8F64-4D2B-8BBC-0557AC6739E4}"/>
    <cellStyle name="style1536077110388" xfId="42368" xr:uid="{AABEEC87-D12A-43B0-90CF-4F4E330B2E94}"/>
    <cellStyle name="style1536077110388 2" xfId="42923" xr:uid="{55D458A3-D379-4904-93BA-45D285662174}"/>
    <cellStyle name="style1536077110388 2 2" xfId="43773" xr:uid="{CA1851AF-32F1-4CB8-87B4-5CBE87398F62}"/>
    <cellStyle name="style1536077110388 2 2 2" xfId="44371" xr:uid="{803AFF29-9568-4F5D-A1A5-C55E311FE4C0}"/>
    <cellStyle name="style1536077110503" xfId="42369" xr:uid="{41641409-7B90-4162-9644-B32D352ED7E1}"/>
    <cellStyle name="style1536077110503 2" xfId="42924" xr:uid="{75B047A9-65C4-47F2-B4B2-E3DDF5AC04C3}"/>
    <cellStyle name="style1536077110503 2 2" xfId="43774" xr:uid="{542190A1-5E20-4700-BF66-8E4E9D38CF89}"/>
    <cellStyle name="style1536077110503 2 2 2" xfId="44372" xr:uid="{95FD2F9E-19B1-4337-83D3-7175D34F5646}"/>
    <cellStyle name="style1536077110627" xfId="42370" xr:uid="{AD17E4BD-B033-4870-A175-ECF896980073}"/>
    <cellStyle name="style1536077110627 2" xfId="42925" xr:uid="{1DDF162C-BC7C-4373-9252-958ABDFDF792}"/>
    <cellStyle name="style1536077110627 2 2" xfId="43775" xr:uid="{503006F7-F494-4286-BD1A-0AFD661912CB}"/>
    <cellStyle name="style1536077110627 2 2 2" xfId="44373" xr:uid="{24C02B44-03A9-49FC-85DA-51449D172B47}"/>
    <cellStyle name="style1536077110748" xfId="42371" xr:uid="{028FE4EB-05E9-4FAA-AD49-AA4130D96390}"/>
    <cellStyle name="style1536077110748 2" xfId="42926" xr:uid="{8CB4E900-9E19-4F12-A78C-ECDE88EA6A0A}"/>
    <cellStyle name="style1536077110748 2 2" xfId="43776" xr:uid="{47FC26B5-B531-4FF5-B7F3-6E1CCA97B70E}"/>
    <cellStyle name="style1536077110748 2 2 2" xfId="44374" xr:uid="{D4904B3E-F048-42B8-80A8-16004F9614BA}"/>
    <cellStyle name="style1536077110851" xfId="42372" xr:uid="{1B9BB394-6652-48B3-8A2F-477B7E17DA41}"/>
    <cellStyle name="style1536077110851 2" xfId="42927" xr:uid="{420DC76C-3BEF-43DD-A77F-88C30CC79D0A}"/>
    <cellStyle name="style1536077110851 2 2" xfId="43777" xr:uid="{78961D84-1C07-43C2-8545-32291DAFD436}"/>
    <cellStyle name="style1536077110851 2 2 2" xfId="44375" xr:uid="{89853E75-C25B-4482-9B53-43BDF7CB1421}"/>
    <cellStyle name="style1536077110945" xfId="42373" xr:uid="{4E3695D5-72A8-4BDE-ABC2-9C9FA706F282}"/>
    <cellStyle name="style1536077110945 2" xfId="42928" xr:uid="{FF820EAB-4A9C-4259-AA8F-3CF75E2905C4}"/>
    <cellStyle name="style1536077110945 2 2" xfId="43778" xr:uid="{A1B5519E-4215-4A31-AD67-4EF98324CD01}"/>
    <cellStyle name="style1536077110945 2 2 2" xfId="44376" xr:uid="{3966DFE6-02DA-4E34-BD64-F50B5429CE93}"/>
    <cellStyle name="style1536077111036" xfId="42374" xr:uid="{669C5325-FCFD-4D0E-ACEB-D9D44CD10940}"/>
    <cellStyle name="style1536077111036 2" xfId="42929" xr:uid="{73A43D19-FD05-4D39-B941-ADEC9BCE0F1D}"/>
    <cellStyle name="style1536077111036 2 2" xfId="43779" xr:uid="{1F9459BE-D679-4046-9675-DA98D9A24B45}"/>
    <cellStyle name="style1536077111036 2 2 2" xfId="44377" xr:uid="{59321EB6-92F2-4C8C-BC6B-66DF76B10070}"/>
    <cellStyle name="style1536077111128" xfId="42375" xr:uid="{F9A131BF-18A9-4336-AC89-EF6841C971F8}"/>
    <cellStyle name="style1536077111128 2" xfId="42930" xr:uid="{AF98293D-0F9C-43ED-A974-08A341252EBA}"/>
    <cellStyle name="style1536077111128 2 2" xfId="43780" xr:uid="{222D4031-7F3B-450E-91C4-B7FF6651901A}"/>
    <cellStyle name="style1536077111128 2 2 2" xfId="44378" xr:uid="{8D6637D1-8E71-4F0A-8FC6-F24957620AEB}"/>
    <cellStyle name="style1536077111220" xfId="42376" xr:uid="{67C5C2C7-888C-4606-B6DC-5B24813981D4}"/>
    <cellStyle name="style1536077111220 2" xfId="42931" xr:uid="{07EBCA6C-28A3-43CF-92AA-2504BCF65BA8}"/>
    <cellStyle name="style1536077111220 2 2" xfId="43781" xr:uid="{CF03A62C-0184-416E-8C98-6BA7CBD17E4F}"/>
    <cellStyle name="style1536077111220 2 2 2" xfId="44379" xr:uid="{92C3D03F-F8CE-4C21-90B4-B2E0C4B518FF}"/>
    <cellStyle name="style1536077111388" xfId="42377" xr:uid="{20D7C23F-B199-4BAE-B920-CB32CEA894A6}"/>
    <cellStyle name="style1536077111388 2" xfId="42932" xr:uid="{E8016378-CE38-49BA-823C-3A4F811F72C8}"/>
    <cellStyle name="style1536077111388 2 2" xfId="43782" xr:uid="{06EE5434-7A0C-4DE5-A19C-BA29992DE286}"/>
    <cellStyle name="style1536077111388 2 2 2" xfId="44380" xr:uid="{7A70EABA-CA45-42C8-90A5-98B98F1C563A}"/>
    <cellStyle name="style1536077111484" xfId="42378" xr:uid="{E466A921-EA91-4534-B24F-DA633B30B50A}"/>
    <cellStyle name="style1536077111484 2" xfId="42933" xr:uid="{FBCA2735-69BF-4B76-866E-696D0D6E24D7}"/>
    <cellStyle name="style1536077111484 2 2" xfId="43783" xr:uid="{CF64AEFA-A462-4936-92D5-9CED25440AD9}"/>
    <cellStyle name="style1536077111484 2 2 2" xfId="44381" xr:uid="{ACAF44FB-FF15-4B7A-9AEB-79BB7F7BCFE2}"/>
    <cellStyle name="style1536077111590" xfId="42379" xr:uid="{1A7438BE-B6A1-4AD5-AD29-9F93BD271108}"/>
    <cellStyle name="style1536077111590 2" xfId="42934" xr:uid="{F7280008-986A-45A2-9B39-9238A62DBEA3}"/>
    <cellStyle name="style1536077111590 2 2" xfId="43784" xr:uid="{A0211E96-E039-4FE5-94AC-20AB8A42F9C3}"/>
    <cellStyle name="style1536077111590 2 2 2" xfId="44382" xr:uid="{B5BE367C-DFBA-4ADC-9882-90EACC339555}"/>
    <cellStyle name="style1536077115623" xfId="42381" xr:uid="{1CAD9847-C072-4A03-BFFC-631F9832E79F}"/>
    <cellStyle name="style1536077115623 2" xfId="42936" xr:uid="{440FA998-683D-4B49-9985-8B02563EC363}"/>
    <cellStyle name="style1536077115623 2 2" xfId="43786" xr:uid="{507E7AEA-829F-4025-AD42-C9742D49DC02}"/>
    <cellStyle name="style1536077115623 2 2 2" xfId="44384" xr:uid="{06752ACD-BD43-40AA-AB38-A6DFC3520869}"/>
    <cellStyle name="style1536077115734" xfId="42382" xr:uid="{85EEFAD2-D0E5-4A59-BBD4-A5AD636FB831}"/>
    <cellStyle name="style1536077115734 2" xfId="42937" xr:uid="{56FA9C78-1F97-45F2-8A7C-01007EBFABCE}"/>
    <cellStyle name="style1536077115734 2 2" xfId="43787" xr:uid="{A35ECE01-F036-428B-B485-A264F5F9594F}"/>
    <cellStyle name="style1536077115734 2 2 2" xfId="44385" xr:uid="{4FF0909E-51C7-46BE-ABD0-B390A57635AD}"/>
    <cellStyle name="style1536077115850" xfId="42380" xr:uid="{146AA22E-7232-48CF-B3CE-6DBEDE733182}"/>
    <cellStyle name="style1536077115850 2" xfId="42935" xr:uid="{630A7568-95B3-48FE-9B26-7693000AA91D}"/>
    <cellStyle name="style1536077115850 2 2" xfId="43785" xr:uid="{B42D922B-7152-4333-A9D8-09C10645D4FC}"/>
    <cellStyle name="style1536077115850 2 2 2" xfId="44383" xr:uid="{6980F2CD-1132-4F97-B4A8-218A79C3F80E}"/>
    <cellStyle name="style1536077115966" xfId="42383" xr:uid="{8DCF67D9-C844-4EEC-A7B0-911B417BBA84}"/>
    <cellStyle name="style1536077115966 2" xfId="42938" xr:uid="{54D882FF-5C42-43EF-ABC2-4D9D1C3A3867}"/>
    <cellStyle name="style1536077115966 2 2" xfId="43788" xr:uid="{488B3188-66AB-482F-939D-B1F6C374FC59}"/>
    <cellStyle name="style1536077115966 2 2 2" xfId="44386" xr:uid="{F24AF4F4-5EE6-4368-BBE6-8CDEA708C447}"/>
    <cellStyle name="style1536077116090" xfId="42384" xr:uid="{A88CB88D-66C5-4BCF-A94C-EBBB3768979B}"/>
    <cellStyle name="style1536077116090 2" xfId="42939" xr:uid="{E4100000-FCC3-4319-A9E7-1F0AF5D34C01}"/>
    <cellStyle name="style1536077116090 2 2" xfId="43789" xr:uid="{7C3C50BC-AD7D-411F-A6CE-381B89A970A6}"/>
    <cellStyle name="style1536077116090 2 2 2" xfId="44387" xr:uid="{7808D934-448F-48B2-AD2E-EC8F3F087FC8}"/>
    <cellStyle name="style1536077116214" xfId="42385" xr:uid="{FA0863DE-A6AF-4166-A257-B8BC77EF555B}"/>
    <cellStyle name="style1536077116214 2" xfId="42940" xr:uid="{0BA60FEA-1635-4D7E-96B2-44E0717F6B78}"/>
    <cellStyle name="style1536077116214 2 2" xfId="43790" xr:uid="{B95D923D-F5B2-4A54-B7D4-BEF4506A32FA}"/>
    <cellStyle name="style1536077116214 2 2 2" xfId="44388" xr:uid="{CFF4DDFA-EF84-443F-B017-72238F4E3C65}"/>
    <cellStyle name="style1536077116322" xfId="42386" xr:uid="{E14A273E-6F7C-4382-AFD9-8233110EA07C}"/>
    <cellStyle name="style1536077116322 2" xfId="42941" xr:uid="{AFB8198B-BE90-404E-AE35-6487E443897A}"/>
    <cellStyle name="style1536077116322 2 2" xfId="43791" xr:uid="{75F5E01E-D1C3-4CAD-B037-8AF4B90BE4EA}"/>
    <cellStyle name="style1536077116322 2 2 2" xfId="44389" xr:uid="{8076B5BF-55C8-46B9-9C2B-A55678B1D573}"/>
    <cellStyle name="style1536077116438" xfId="42387" xr:uid="{3D21A1B4-22BE-4F14-A345-530B36BE6C3E}"/>
    <cellStyle name="style1536077116438 2" xfId="42942" xr:uid="{79678DDA-5A06-4332-A220-8C56247D1E41}"/>
    <cellStyle name="style1536077116438 2 2" xfId="43792" xr:uid="{1280662E-B20C-4861-8216-AFEC99C06E47}"/>
    <cellStyle name="style1536077116438 2 2 2" xfId="44390" xr:uid="{F13BB9BA-D921-46EF-AB26-0191B3F2DC12}"/>
    <cellStyle name="style1536077116561" xfId="42389" xr:uid="{FEEE782F-3221-4CF9-9ECC-4450A2D90A5B}"/>
    <cellStyle name="style1536077116561 2" xfId="42944" xr:uid="{2B072BDA-D557-4E21-BAD6-937E124FD35A}"/>
    <cellStyle name="style1536077116561 2 2" xfId="43794" xr:uid="{86D5CCAA-145F-4A0F-B1BF-902ADB222E12}"/>
    <cellStyle name="style1536077116561 2 2 2" xfId="44392" xr:uid="{889A8888-D311-41AA-A94C-ED7FA4F91CC2}"/>
    <cellStyle name="style1536077116669" xfId="42390" xr:uid="{44D900CA-74E0-4B1F-82F7-96477FDDBB07}"/>
    <cellStyle name="style1536077116669 2" xfId="42945" xr:uid="{E1A810EC-3756-4A66-99D3-74F414169AEE}"/>
    <cellStyle name="style1536077116669 2 2" xfId="43795" xr:uid="{560455F4-B59C-482A-9DF7-901D28FF178F}"/>
    <cellStyle name="style1536077116669 2 2 2" xfId="44393" xr:uid="{656C399E-4734-4D28-A077-1065BCA959DB}"/>
    <cellStyle name="style1536077116814" xfId="42392" xr:uid="{6647A553-6C79-4779-9411-42B61DBD208E}"/>
    <cellStyle name="style1536077116814 2" xfId="42947" xr:uid="{12E68D97-6982-48AB-8530-B46CA6EAD725}"/>
    <cellStyle name="style1536077116814 2 2" xfId="43797" xr:uid="{22DC619C-9047-4346-B0A0-F744C8820D78}"/>
    <cellStyle name="style1536077116814 2 2 2" xfId="44395" xr:uid="{255828EA-E2AB-46BE-ADAD-F685228E981F}"/>
    <cellStyle name="style1536077116921" xfId="42393" xr:uid="{5F2A15F6-4E62-43F1-8679-A53E695F460F}"/>
    <cellStyle name="style1536077116921 2" xfId="42948" xr:uid="{963E446F-5D39-4807-A9C8-AB51AFBFBC60}"/>
    <cellStyle name="style1536077116921 2 2" xfId="43798" xr:uid="{953F7118-AB5F-4A67-B209-C9B42373AD39}"/>
    <cellStyle name="style1536077116921 2 2 2" xfId="44396" xr:uid="{553CC400-F63D-4D34-9D55-2B85B6E4F1CA}"/>
    <cellStyle name="style1536077117085" xfId="42388" xr:uid="{192C8F79-7AE3-4C8A-A94C-0E7584A3F79B}"/>
    <cellStyle name="style1536077117085 2" xfId="42943" xr:uid="{B1668BFF-C2D4-4781-989C-A0053B06F12A}"/>
    <cellStyle name="style1536077117085 2 2" xfId="43793" xr:uid="{7B9129CD-BE12-4D25-A24B-F6498E9FBDAA}"/>
    <cellStyle name="style1536077117085 2 2 2" xfId="44391" xr:uid="{5D4B690F-AD72-4730-BC85-9718E3EDC82C}"/>
    <cellStyle name="style1536077117255" xfId="42391" xr:uid="{03595310-445B-4904-B9DB-B3BD771AA19A}"/>
    <cellStyle name="style1536077117255 2" xfId="42946" xr:uid="{CF4CEE82-2654-45D0-BAAD-E3EE7D91D3A5}"/>
    <cellStyle name="style1536077117255 2 2" xfId="43796" xr:uid="{E3312DA8-022D-4C66-A355-42EA6BBA4473}"/>
    <cellStyle name="style1536077117255 2 2 2" xfId="44394" xr:uid="{E966BC38-8E11-4DAB-AAB4-DB5A8F22DBC7}"/>
    <cellStyle name="style1536077117388" xfId="42394" xr:uid="{DAC7BE84-248B-4038-8333-D90A2B8FB8FC}"/>
    <cellStyle name="style1536077117388 2" xfId="42949" xr:uid="{CAAA42A8-BB27-487A-ABA6-6C6B54F2B0DA}"/>
    <cellStyle name="style1536077117388 2 2" xfId="43799" xr:uid="{1A79CDBC-3287-48A0-8F1B-373DB15D4E62}"/>
    <cellStyle name="style1536077117388 2 2 2" xfId="44397" xr:uid="{78C89B60-BEF7-4C6D-A339-CC826C83653B}"/>
    <cellStyle name="style1536077117617" xfId="42396" xr:uid="{237D70EF-D293-48DA-8968-9CF475A8AAED}"/>
    <cellStyle name="style1536077117617 2" xfId="42951" xr:uid="{B3265397-4A2B-4C1C-AAFB-287D5ED51ABE}"/>
    <cellStyle name="style1536077117617 2 2" xfId="43801" xr:uid="{66C12FBE-3119-4C16-827C-3852A29B7164}"/>
    <cellStyle name="style1536077117617 2 2 2" xfId="44399" xr:uid="{46EAF81C-F1D2-4AB9-BFCB-F5287436DBFD}"/>
    <cellStyle name="style1536077117752" xfId="42397" xr:uid="{FB2C85C9-319A-4C80-A381-539FB544CF7B}"/>
    <cellStyle name="style1536077117752 2" xfId="42952" xr:uid="{0A009F50-0E16-4297-B7F9-E5C1E57904F4}"/>
    <cellStyle name="style1536077117752 2 2" xfId="43802" xr:uid="{DF2ADB37-EAC6-4B0D-A6A4-23888F1CF3CB}"/>
    <cellStyle name="style1536077117752 2 2 2" xfId="44400" xr:uid="{D147DD33-9FD9-4F2A-A4D7-475ABD225C87}"/>
    <cellStyle name="style1536077117877" xfId="42395" xr:uid="{F12AD46F-0778-4FD1-BADF-822FF6BC8D94}"/>
    <cellStyle name="style1536077117877 2" xfId="42950" xr:uid="{83C68545-39F8-48C1-A0F0-67B8DE1D17D1}"/>
    <cellStyle name="style1536077117877 2 2" xfId="43800" xr:uid="{DBD67E8C-42BC-4A6E-A4F7-F7BC9AD357E3}"/>
    <cellStyle name="style1536077117877 2 2 2" xfId="44398" xr:uid="{7C5A50D0-ABBC-46B8-9B3C-08D990802958}"/>
    <cellStyle name="style1536082566218" xfId="42139" xr:uid="{04CCCEFD-5D06-4639-AE8D-E762F7129150}"/>
    <cellStyle name="style1536082566218 2" xfId="43205" xr:uid="{82F52DAE-232D-45B7-ACD3-122725CA131B}"/>
    <cellStyle name="style1536082566218 2 2" xfId="43544" xr:uid="{548A0887-D941-4594-898A-D6CA10899A8B}"/>
    <cellStyle name="style1536082566218 2 2 2" xfId="44142" xr:uid="{A3012790-F0D6-4945-995F-134309F13DD5}"/>
    <cellStyle name="style1536082566481" xfId="42142" xr:uid="{FE089867-F212-4C5A-9A18-396AA6B88D96}"/>
    <cellStyle name="style1536082566481 2" xfId="43208" xr:uid="{485922E2-50C4-466C-9430-460A015BE874}"/>
    <cellStyle name="style1536082566481 2 2" xfId="43547" xr:uid="{F78354C0-D753-45DD-B6F5-F1ADFF2AC6C4}"/>
    <cellStyle name="style1536082566481 2 2 2" xfId="44145" xr:uid="{78C2FF74-615F-4701-8D88-B59109E4741E}"/>
    <cellStyle name="style1536082567002" xfId="42145" xr:uid="{44CF7D42-3BAF-403D-8708-A89656D68055}"/>
    <cellStyle name="style1536082567002 2" xfId="43211" xr:uid="{D88257E1-6ED0-4E6C-8939-46A6270E0A2B}"/>
    <cellStyle name="style1536082567002 2 2" xfId="43550" xr:uid="{7F199EC1-04BB-4450-817A-EFDD977F4CBF}"/>
    <cellStyle name="style1536082567002 2 2 2" xfId="44148" xr:uid="{4EFAAD88-7F29-4272-8DF8-C3702CF969C6}"/>
    <cellStyle name="style1536082567099" xfId="42148" xr:uid="{B4F1E7ED-50ED-4736-A105-B7700BE160AC}"/>
    <cellStyle name="style1536082567099 2" xfId="43214" xr:uid="{A6A57CD6-7081-4F43-BF48-5258A0C8CB0B}"/>
    <cellStyle name="style1536082567099 2 2" xfId="43553" xr:uid="{FC4C1C09-CA42-4CAB-8FF9-10E474F92AEE}"/>
    <cellStyle name="style1536082567099 2 2 2" xfId="44151" xr:uid="{6239ADB5-00AD-4050-9C9D-C3FB77500008}"/>
    <cellStyle name="style1536082567206" xfId="42152" xr:uid="{1FDA9844-98F4-4367-A091-3D1CE963F361}"/>
    <cellStyle name="style1536082567206 2" xfId="43218" xr:uid="{F9166E90-AB4D-4CFF-BF22-C97B910CF25E}"/>
    <cellStyle name="style1536082567206 2 2" xfId="43557" xr:uid="{CBFE1AED-E072-4250-9B9F-84AC25CA4E3D}"/>
    <cellStyle name="style1536082567206 2 2 2" xfId="44155" xr:uid="{B3DD8090-E775-42B3-BB6E-CF1C58F23565}"/>
    <cellStyle name="style1536082567434" xfId="42155" xr:uid="{B00EB091-7B47-4363-ABFD-3973DB5DEBE5}"/>
    <cellStyle name="style1536082567434 2" xfId="43221" xr:uid="{B3E393E3-2B7F-4320-8475-81F30D414B14}"/>
    <cellStyle name="style1536082567434 2 2" xfId="43560" xr:uid="{E6D0854D-0D6D-4B03-B5DF-D44AE2BB7F6A}"/>
    <cellStyle name="style1536082567434 2 2 2" xfId="44158" xr:uid="{ECCDDBCA-8792-46E2-B08F-93CB4BBE6FF5}"/>
    <cellStyle name="style1536082567813" xfId="42164" xr:uid="{11DA78AF-C5E3-4210-91E3-7C9AB1CCB101}"/>
    <cellStyle name="style1536082567813 2" xfId="43230" xr:uid="{71773197-0843-4FAF-AF7F-87BF5AE94DAE}"/>
    <cellStyle name="style1536082567813 2 2" xfId="43569" xr:uid="{4FC24DF1-A609-4282-BE92-6B83E9DD9413}"/>
    <cellStyle name="style1536082567813 2 2 2" xfId="44167" xr:uid="{A112EAB9-66B6-4734-96AA-D6DE8C13BEA7}"/>
    <cellStyle name="style1536082567936" xfId="42165" xr:uid="{8740B9C8-5C13-4F6E-AFCB-20DC7DF7157A}"/>
    <cellStyle name="style1536082567936 2" xfId="43231" xr:uid="{6C98C179-80CE-4648-8AB7-CEB5F12FCA4C}"/>
    <cellStyle name="style1536082567936 2 2" xfId="43570" xr:uid="{34F9CA70-46DA-4DA9-965D-CAA33AD2BADE}"/>
    <cellStyle name="style1536082567936 2 2 2" xfId="44168" xr:uid="{FF340DA2-2DDC-4BFE-A642-9069E1C757FD}"/>
    <cellStyle name="style1536082568061" xfId="42163" xr:uid="{49C3FC95-70BF-4591-943F-EF7882F70333}"/>
    <cellStyle name="style1536082568061 2" xfId="43229" xr:uid="{353A56FA-2FE4-47B2-9420-416B58F7DC50}"/>
    <cellStyle name="style1536082568061 2 2" xfId="43568" xr:uid="{7C88444B-8E56-42C8-B812-AB7AC6BF9ECB}"/>
    <cellStyle name="style1536082568061 2 2 2" xfId="44166" xr:uid="{FD7C7114-BB3A-47B7-B9A4-CAA5FBA33C15}"/>
    <cellStyle name="style1536082568187" xfId="42172" xr:uid="{48C6F38E-482C-49FE-AFB2-635921EB51C9}"/>
    <cellStyle name="style1536082568187 2" xfId="43238" xr:uid="{075EEBDB-6568-43C8-ABB3-59C6F069F802}"/>
    <cellStyle name="style1536082568187 2 2" xfId="43577" xr:uid="{D093F1CE-43A4-420F-8F36-2548DF7D35AB}"/>
    <cellStyle name="style1536082568187 2 2 2" xfId="44175" xr:uid="{EF43E214-374C-44F2-96E5-98095A6A9DFF}"/>
    <cellStyle name="style1536082568330" xfId="42173" xr:uid="{44E9818E-5F87-4E66-B209-7869B6B0F599}"/>
    <cellStyle name="style1536082568330 2" xfId="43239" xr:uid="{D4196832-C8D3-4F71-821D-2990988D9133}"/>
    <cellStyle name="style1536082568330 2 2" xfId="43578" xr:uid="{EEDFEDC3-FC9C-4D8F-9B9A-572E4D78B281}"/>
    <cellStyle name="style1536082568330 2 2 2" xfId="44176" xr:uid="{D8EA277B-6BC7-483F-B354-75C73F640F24}"/>
    <cellStyle name="style1536082568456" xfId="42174" xr:uid="{938C17DB-AFF6-40FB-B940-9628697977DA}"/>
    <cellStyle name="style1536082568456 2" xfId="43240" xr:uid="{4A75128D-990E-4E9C-A65D-3AF16FE05808}"/>
    <cellStyle name="style1536082568456 2 2" xfId="43579" xr:uid="{0126DB37-55DF-4FB6-B31D-0C995306B32F}"/>
    <cellStyle name="style1536082568456 2 2 2" xfId="44177" xr:uid="{E4E260C5-AB75-41AF-9130-FDB1B41B0843}"/>
    <cellStyle name="style1536082568809" xfId="42178" xr:uid="{8ED9733B-7A65-458F-9A5D-B672E2FA6519}"/>
    <cellStyle name="style1536082568809 2" xfId="43244" xr:uid="{F78427FC-D124-45E4-8E7B-04CE1025E6F5}"/>
    <cellStyle name="style1536082568809 2 2" xfId="43583" xr:uid="{8AC44B8A-07D4-423F-AD99-3F3DF3C1B68A}"/>
    <cellStyle name="style1536082568809 2 2 2" xfId="44181" xr:uid="{2FA2DDEB-9180-4E63-9168-8B18452E2DC9}"/>
    <cellStyle name="style1536082568932" xfId="42179" xr:uid="{C22D370F-A6C2-4947-8402-70909C02B0A1}"/>
    <cellStyle name="style1536082568932 2" xfId="43245" xr:uid="{7A0877D4-08F6-47C8-95F2-6B86E388E559}"/>
    <cellStyle name="style1536082568932 2 2" xfId="43584" xr:uid="{29AE4E47-CDB9-458F-B5D5-7EC4033FDDA7}"/>
    <cellStyle name="style1536082568932 2 2 2" xfId="44182" xr:uid="{638B4B90-477A-4733-9A3C-417E1E86E8EF}"/>
    <cellStyle name="style1536082569057" xfId="42180" xr:uid="{DC4DBC2A-5739-41EB-AD74-7BA6D8BBB22A}"/>
    <cellStyle name="style1536082569057 2" xfId="43246" xr:uid="{CDBE3E84-A440-41E3-A9C8-4F588B20FDC3}"/>
    <cellStyle name="style1536082569057 2 2" xfId="43585" xr:uid="{B34DB1E7-DB67-40EE-A5E9-859AFA19EDDD}"/>
    <cellStyle name="style1536082569057 2 2 2" xfId="44183" xr:uid="{AF96E46E-B41E-400D-99F6-F8701277AB69}"/>
    <cellStyle name="style1536082569243" xfId="42186" xr:uid="{F10C8CB3-E8E1-4CE9-A623-9A65AA3E7E9B}"/>
    <cellStyle name="style1536082569243 2" xfId="43252" xr:uid="{B8A209A5-920D-4289-B09C-88BF2BB7DD76}"/>
    <cellStyle name="style1536082569243 2 2" xfId="43591" xr:uid="{BFDD1427-DA90-4FCA-AB8B-BD6E8D2E4F34}"/>
    <cellStyle name="style1536082569243 2 2 2" xfId="44189" xr:uid="{EA56B9DA-BF47-43B8-89C7-F76A9980F102}"/>
    <cellStyle name="style1536082569349" xfId="42188" xr:uid="{B03D78F6-DFCC-483A-BD26-C7D2215BDA4E}"/>
    <cellStyle name="style1536082569349 2" xfId="43254" xr:uid="{C3FE6983-F70E-41B3-BA40-5EF6B77AF12E}"/>
    <cellStyle name="style1536082569349 2 2" xfId="43593" xr:uid="{CE53BAAD-388C-4776-8197-6768CDD8CCDF}"/>
    <cellStyle name="style1536082569349 2 2 2" xfId="44191" xr:uid="{D76CDAF6-9903-4B18-B01B-CE00120A93BD}"/>
    <cellStyle name="style1536082572112" xfId="42140" xr:uid="{9296F406-7004-4991-B3BF-EDEBF753BC66}"/>
    <cellStyle name="style1536082572112 2" xfId="43206" xr:uid="{A13A4FAB-7433-4C6A-8217-6FEA86A85F2A}"/>
    <cellStyle name="style1536082572112 2 2" xfId="43545" xr:uid="{B41540B3-E62A-4AD0-8F60-85D7BCD2FC7F}"/>
    <cellStyle name="style1536082572112 2 2 2" xfId="44143" xr:uid="{4EC57976-F042-4E95-9C5E-34D5CC9E0CB2}"/>
    <cellStyle name="style1536082572354" xfId="42143" xr:uid="{61DBCCFF-379C-479F-B79A-840C0538696E}"/>
    <cellStyle name="style1536082572354 2" xfId="43209" xr:uid="{B01E5C82-5649-4C13-B61C-B7A18B789DA3}"/>
    <cellStyle name="style1536082572354 2 2" xfId="43548" xr:uid="{4F42760B-FFC2-47C6-A7F8-A60596DE576C}"/>
    <cellStyle name="style1536082572354 2 2 2" xfId="44146" xr:uid="{6E95C0D8-AC4E-4B20-96F3-E32AD3B28E84}"/>
    <cellStyle name="style1536082572807" xfId="42146" xr:uid="{9FFEE346-7D81-4521-AD09-F672B93470F0}"/>
    <cellStyle name="style1536082572807 2" xfId="43212" xr:uid="{FDC0D1AD-4E13-43D9-817C-1C877BB127A3}"/>
    <cellStyle name="style1536082572807 2 2" xfId="43551" xr:uid="{BD94CB26-6C96-46E4-9B68-B494FAC80FE2}"/>
    <cellStyle name="style1536082572807 2 2 2" xfId="44149" xr:uid="{D657B8CD-8AF8-453E-83C1-C1F3EFB79E5A}"/>
    <cellStyle name="style1536082572903" xfId="42149" xr:uid="{F2B22814-4B0E-418C-B530-B2003DF29343}"/>
    <cellStyle name="style1536082572903 2" xfId="43215" xr:uid="{5A5E59CB-0987-4850-A790-DC2A7B9CDB0D}"/>
    <cellStyle name="style1536082572903 2 2" xfId="43554" xr:uid="{B211F3EB-0CDB-4A4B-A456-1B3003F38819}"/>
    <cellStyle name="style1536082572903 2 2 2" xfId="44152" xr:uid="{C6869004-9FEC-4755-8476-7E32475817FD}"/>
    <cellStyle name="style1536082573004" xfId="42151" xr:uid="{D44F07E7-B196-4D32-8D21-C99195115744}"/>
    <cellStyle name="style1536082573004 2" xfId="43217" xr:uid="{D67E637F-7B85-4CED-865D-7235E991C666}"/>
    <cellStyle name="style1536082573004 2 2" xfId="43556" xr:uid="{D62A2269-5691-448E-8BAE-F16D12FBC89B}"/>
    <cellStyle name="style1536082573004 2 2 2" xfId="44154" xr:uid="{93083B02-6132-4D21-A1EA-6A8643180EA7}"/>
    <cellStyle name="style1536082573218" xfId="42154" xr:uid="{DCD21F4D-2A2D-4AE1-B610-8DA14EA55629}"/>
    <cellStyle name="style1536082573218 2" xfId="43220" xr:uid="{8BCF2662-89E5-46FC-8DB4-2E34264449A1}"/>
    <cellStyle name="style1536082573218 2 2" xfId="43559" xr:uid="{D2A99852-1A1D-47CC-A781-0D01DC6FEE6E}"/>
    <cellStyle name="style1536082573218 2 2 2" xfId="44157" xr:uid="{A1D7FA0C-32CB-476D-932C-862AAFF41348}"/>
    <cellStyle name="style1536082573617" xfId="42158" xr:uid="{DB6F8D68-4DE7-4A5D-8D07-D0C45A6168C1}"/>
    <cellStyle name="style1536082573617 2" xfId="43224" xr:uid="{6FF19B62-2B43-45BA-AEDB-680DA43DF709}"/>
    <cellStyle name="style1536082573617 2 2" xfId="43563" xr:uid="{2D39A43E-EDF2-4D23-B399-8E46FC524FDE}"/>
    <cellStyle name="style1536082573617 2 2 2" xfId="44161" xr:uid="{195F2FB3-AE0F-4803-A5D3-6FACD7A792C6}"/>
    <cellStyle name="style1536082573742" xfId="42159" xr:uid="{E3485A83-C938-469E-966F-0117FE24FF3C}"/>
    <cellStyle name="style1536082573742 2" xfId="43225" xr:uid="{0D16EF29-BC81-4D41-83F6-98823B300F80}"/>
    <cellStyle name="style1536082573742 2 2" xfId="43564" xr:uid="{78D26F1A-F34A-40B7-859E-178B2904B175}"/>
    <cellStyle name="style1536082573742 2 2 2" xfId="44162" xr:uid="{6FBF89DA-2147-4173-85A5-66F291535193}"/>
    <cellStyle name="style1536082573853" xfId="42157" xr:uid="{11BE722A-0487-4C26-9F98-647705B72C64}"/>
    <cellStyle name="style1536082573853 2" xfId="43223" xr:uid="{177ABDA4-380E-4271-94FE-0CF6FD9404F4}"/>
    <cellStyle name="style1536082573853 2 2" xfId="43562" xr:uid="{0C432AE5-873F-474A-A07A-D458F04CD46F}"/>
    <cellStyle name="style1536082573853 2 2 2" xfId="44160" xr:uid="{78765FC1-D1BD-4701-9330-99430667A0A7}"/>
    <cellStyle name="style1536082573966" xfId="42160" xr:uid="{6398F299-4FB6-4B2E-9564-98C024A4A0D5}"/>
    <cellStyle name="style1536082573966 2" xfId="43226" xr:uid="{1299DF21-03D6-4B49-AE10-FCF60EAC39D1}"/>
    <cellStyle name="style1536082573966 2 2" xfId="43565" xr:uid="{79530C44-9835-4845-BC18-5AA75B4E1A18}"/>
    <cellStyle name="style1536082573966 2 2 2" xfId="44163" xr:uid="{BEE4A8FC-18EF-4E93-A2BE-72C23DEB028B}"/>
    <cellStyle name="style1536082574074" xfId="42161" xr:uid="{536A6739-2AEC-42FD-B346-36BB9ABADDBB}"/>
    <cellStyle name="style1536082574074 2" xfId="43227" xr:uid="{A0001673-3B3D-41AB-8BF9-4D1D4DFB22FD}"/>
    <cellStyle name="style1536082574074 2 2" xfId="43566" xr:uid="{9C2D4BB7-A8A2-4E1D-9958-734AAC53D15D}"/>
    <cellStyle name="style1536082574074 2 2 2" xfId="44164" xr:uid="{7BE6C975-395A-461E-B228-729062B32EBB}"/>
    <cellStyle name="style1536082574225" xfId="42162" xr:uid="{0E364915-8039-4798-8037-3FA2C5A1CCDC}"/>
    <cellStyle name="style1536082574225 2" xfId="43228" xr:uid="{9DBE95F1-9B7E-4E81-89D7-91DA83406CA5}"/>
    <cellStyle name="style1536082574225 2 2" xfId="43567" xr:uid="{1129D52F-474F-4269-B5B1-6C9DC6A6CC02}"/>
    <cellStyle name="style1536082574225 2 2 2" xfId="44165" xr:uid="{50397DBA-1A65-474C-9CC9-01AFF00F615A}"/>
    <cellStyle name="style1536082574670" xfId="42166" xr:uid="{00769264-79BF-478D-91D8-4DFEDADFD77C}"/>
    <cellStyle name="style1536082574670 2" xfId="43232" xr:uid="{8FCE943D-1800-4A6A-8525-391E05FD8E27}"/>
    <cellStyle name="style1536082574670 2 2" xfId="43571" xr:uid="{E745BC68-5C1E-43F7-BC5C-C5715232AE10}"/>
    <cellStyle name="style1536082574670 2 2 2" xfId="44169" xr:uid="{C8E7C0A4-47D6-4B5A-8191-FA7E6921B591}"/>
    <cellStyle name="style1536082574782" xfId="42167" xr:uid="{62F522C8-1499-4B22-A5CE-D193E25C92E8}"/>
    <cellStyle name="style1536082574782 2" xfId="43233" xr:uid="{16434352-4A07-4599-BAC8-9D9DBEEA0805}"/>
    <cellStyle name="style1536082574782 2 2" xfId="43572" xr:uid="{88831A47-15E9-4894-A0EE-1E78BD2BFE89}"/>
    <cellStyle name="style1536082574782 2 2 2" xfId="44170" xr:uid="{236553AE-43F1-4A2F-97BD-522933CC1511}"/>
    <cellStyle name="style1536082574892" xfId="42168" xr:uid="{976A20FC-9CE3-49A9-85BF-25FADA76B4EA}"/>
    <cellStyle name="style1536082574892 2" xfId="43234" xr:uid="{0FCF4731-B00C-4E75-8AD9-8D5C4CE10426}"/>
    <cellStyle name="style1536082574892 2 2" xfId="43573" xr:uid="{7ADC4E04-7872-466B-8A78-DA674ED23316}"/>
    <cellStyle name="style1536082574892 2 2 2" xfId="44171" xr:uid="{243287FA-64A8-4979-93E2-85FD78ACBDC1}"/>
    <cellStyle name="style1536082575028" xfId="42184" xr:uid="{5801D676-9674-49A3-9086-A70E037AFA1C}"/>
    <cellStyle name="style1536082575028 2" xfId="43250" xr:uid="{242961E5-2EA6-446B-B5C9-490D6FB7DD48}"/>
    <cellStyle name="style1536082575028 2 2" xfId="43589" xr:uid="{281FF973-E78E-441E-8898-637CB1495E5F}"/>
    <cellStyle name="style1536082575028 2 2 2" xfId="44187" xr:uid="{0F46B7B5-AA5A-4492-84F2-3EF2517B0709}"/>
    <cellStyle name="style1536082575124" xfId="42185" xr:uid="{EE162938-D5A4-4E95-AA0C-DF2C41BD1384}"/>
    <cellStyle name="style1536082575124 2" xfId="43251" xr:uid="{0F94FB31-A34D-49A3-BBE2-CA88648FC9E5}"/>
    <cellStyle name="style1536082575124 2 2" xfId="43590" xr:uid="{5956C168-B40B-45FF-92B5-4254C5F10F29}"/>
    <cellStyle name="style1536082575124 2 2 2" xfId="44188" xr:uid="{F7E0B492-0826-493A-A87E-229D39BDC966}"/>
    <cellStyle name="style1536082577916" xfId="42141" xr:uid="{F614887E-9AD4-45DA-A6F7-B6C49553E595}"/>
    <cellStyle name="style1536082577916 2" xfId="43207" xr:uid="{73B70F5B-4B8E-4027-A121-354B5536F670}"/>
    <cellStyle name="style1536082577916 2 2" xfId="43546" xr:uid="{8952B380-542C-4722-93C7-E2153C7A90BE}"/>
    <cellStyle name="style1536082577916 2 2 2" xfId="44144" xr:uid="{8BA604C3-D461-4F88-9F41-6B9BC4953C8F}"/>
    <cellStyle name="style1536082578134" xfId="42144" xr:uid="{43C479E9-9E22-4AD9-8160-70ED27DB810F}"/>
    <cellStyle name="style1536082578134 2" xfId="43210" xr:uid="{AC212A48-AD0A-42DC-B620-6EE047B20E94}"/>
    <cellStyle name="style1536082578134 2 2" xfId="43549" xr:uid="{2633543A-C5C2-4E0D-ACDD-E21CE1C54665}"/>
    <cellStyle name="style1536082578134 2 2 2" xfId="44147" xr:uid="{6AFA2361-3D2C-4EBD-9460-479567CE09C4}"/>
    <cellStyle name="style1536082578632" xfId="42147" xr:uid="{BED1675E-FDDE-41E6-89E6-5B05AC48167D}"/>
    <cellStyle name="style1536082578632 2" xfId="43213" xr:uid="{C7F9F5F3-763C-4A8A-A067-03069D3D9F7A}"/>
    <cellStyle name="style1536082578632 2 2" xfId="43552" xr:uid="{1D474F57-CDBB-4A23-A4CC-581285970FA1}"/>
    <cellStyle name="style1536082578632 2 2 2" xfId="44150" xr:uid="{87D46E74-5631-4935-99F7-E8784B505C0A}"/>
    <cellStyle name="style1536082578727" xfId="42150" xr:uid="{275A71E8-FE57-431F-AFEA-955EAF53A220}"/>
    <cellStyle name="style1536082578727 2" xfId="43216" xr:uid="{C88ABBE4-B91B-40F0-80E2-6FF905550D7C}"/>
    <cellStyle name="style1536082578727 2 2" xfId="43555" xr:uid="{F0001D4C-4C2F-4564-A6B0-2B4ECE8A85F3}"/>
    <cellStyle name="style1536082578727 2 2 2" xfId="44153" xr:uid="{EA379F11-A5C2-4AE6-BA75-1C857BFBDC55}"/>
    <cellStyle name="style1536082578829" xfId="42153" xr:uid="{9E1C2F33-E3A8-40CB-88F4-9C7378D7C15D}"/>
    <cellStyle name="style1536082578829 2" xfId="43219" xr:uid="{013AF6E5-3B4F-4FE9-9BF2-C0EC1297B3F9}"/>
    <cellStyle name="style1536082578829 2 2" xfId="43558" xr:uid="{2AD76E32-9163-416E-B9C0-CB52C22D5890}"/>
    <cellStyle name="style1536082578829 2 2 2" xfId="44156" xr:uid="{CA3FF20D-F9BE-41A9-9C68-CE3FB18F81C7}"/>
    <cellStyle name="style1536082579042" xfId="42156" xr:uid="{39796938-18A1-41F2-9329-743E5F6DFA44}"/>
    <cellStyle name="style1536082579042 2" xfId="43222" xr:uid="{9E0E6DE6-7F4A-43E3-891D-015F5A831853}"/>
    <cellStyle name="style1536082579042 2 2" xfId="43561" xr:uid="{36262A32-545A-4F7E-BE20-E9570F6ADD1D}"/>
    <cellStyle name="style1536082579042 2 2 2" xfId="44159" xr:uid="{985F6B2F-DF5E-4FBB-95D3-280361FE685E}"/>
    <cellStyle name="style1536082579398" xfId="42170" xr:uid="{BD640955-E21E-4851-AA44-ED791FE528E8}"/>
    <cellStyle name="style1536082579398 2" xfId="43236" xr:uid="{1C926868-E294-4340-81B2-0E4A8480D7B7}"/>
    <cellStyle name="style1536082579398 2 2" xfId="43575" xr:uid="{8B1149DA-747B-4BA5-A9AE-1BEADCCFB4DF}"/>
    <cellStyle name="style1536082579398 2 2 2" xfId="44173" xr:uid="{51F24395-F586-4135-9E9E-ECDF5A280B31}"/>
    <cellStyle name="style1536082579521" xfId="42171" xr:uid="{EE4F7193-443B-4E51-B88A-AC04EC757417}"/>
    <cellStyle name="style1536082579521 2" xfId="43237" xr:uid="{8C41CFE9-B9A9-405B-8675-5F653CC51AAE}"/>
    <cellStyle name="style1536082579521 2 2" xfId="43576" xr:uid="{55814222-2F7F-4A8B-A437-11B4F8FA41F5}"/>
    <cellStyle name="style1536082579521 2 2 2" xfId="44174" xr:uid="{264FD77B-BE8E-4727-860F-313E0CC1B2DD}"/>
    <cellStyle name="style1536082579629" xfId="42169" xr:uid="{ACFA25CF-7A85-487B-B2BE-BA25EC03A82B}"/>
    <cellStyle name="style1536082579629 2" xfId="43235" xr:uid="{637362B8-2CFD-432D-AD5E-68298976A4D2}"/>
    <cellStyle name="style1536082579629 2 2" xfId="43574" xr:uid="{24B1BA8A-3B09-40F6-BEDE-6B43765121A1}"/>
    <cellStyle name="style1536082579629 2 2 2" xfId="44172" xr:uid="{B6800D99-1FF3-4EB9-9E0C-84439D162B01}"/>
    <cellStyle name="style1536082579738" xfId="42175" xr:uid="{D4D916F2-AE20-4DDF-B6BD-E2B2A5A53AA4}"/>
    <cellStyle name="style1536082579738 2" xfId="43241" xr:uid="{B94167D7-2394-47FF-848E-7E5D30A35EB2}"/>
    <cellStyle name="style1536082579738 2 2" xfId="43580" xr:uid="{6E4C30A3-07B1-4431-ACE4-AC3523BB4967}"/>
    <cellStyle name="style1536082579738 2 2 2" xfId="44178" xr:uid="{ECE4498E-A65F-4EE2-B132-79D43201C348}"/>
    <cellStyle name="style1536082579848" xfId="42176" xr:uid="{90C2AEDB-83B7-4E81-B4FD-7999F2DA3F6E}"/>
    <cellStyle name="style1536082579848 2" xfId="43242" xr:uid="{3052D71D-5E91-4AEF-BDDB-4B667AF934A4}"/>
    <cellStyle name="style1536082579848 2 2" xfId="43581" xr:uid="{2C6A6955-BC04-4299-955C-6266B1F7489D}"/>
    <cellStyle name="style1536082579848 2 2 2" xfId="44179" xr:uid="{8CE2C888-77A6-4F97-BED5-ACD531FAF586}"/>
    <cellStyle name="style1536082580000" xfId="42177" xr:uid="{0478BD39-A312-41B0-9B5C-2C6787612553}"/>
    <cellStyle name="style1536082580000 2" xfId="43243" xr:uid="{5382796A-5911-4810-8B87-0C0AC951AC3D}"/>
    <cellStyle name="style1536082580000 2 2" xfId="43582" xr:uid="{E9780A5C-09EA-45BD-B85D-1AADC310CFE9}"/>
    <cellStyle name="style1536082580000 2 2 2" xfId="44180" xr:uid="{160F0982-A8FB-40A6-8762-EB41418E1732}"/>
    <cellStyle name="style1536082580470" xfId="42181" xr:uid="{CE8EF681-BDB7-4C26-943C-F5C828A48C86}"/>
    <cellStyle name="style1536082580470 2" xfId="43247" xr:uid="{916B743B-D1B0-4F1F-ADE5-EB069E3BE2E5}"/>
    <cellStyle name="style1536082580470 2 2" xfId="43586" xr:uid="{2D4C32FB-47CF-4E55-B843-5EF57FEBD73E}"/>
    <cellStyle name="style1536082580470 2 2 2" xfId="44184" xr:uid="{D6A3D4EE-96A1-4776-B408-ECF853BA221B}"/>
    <cellStyle name="style1536082580628" xfId="42182" xr:uid="{32AEBFDC-51BD-4B6A-BB7D-A866144BC42D}"/>
    <cellStyle name="style1536082580628 2" xfId="43248" xr:uid="{4A1DD2D7-4F86-48E8-B23E-F9DEBAEDBD88}"/>
    <cellStyle name="style1536082580628 2 2" xfId="43587" xr:uid="{D9219EE1-9B80-4CE1-8E7C-9002DFC65BE8}"/>
    <cellStyle name="style1536082580628 2 2 2" xfId="44185" xr:uid="{AA81A150-2549-4676-B3B4-14E4EAF67073}"/>
    <cellStyle name="style1536082580737" xfId="42183" xr:uid="{F8CC9FF5-6AE8-4E8D-93D8-7BD652E1C8B7}"/>
    <cellStyle name="style1536082580737 2" xfId="43249" xr:uid="{05C73B9B-B923-4DBF-BC97-D05852165CDE}"/>
    <cellStyle name="style1536082580737 2 2" xfId="43588" xr:uid="{5523948E-B616-46AF-B831-931F5A0706CF}"/>
    <cellStyle name="style1536082580737 2 2 2" xfId="44186" xr:uid="{B9EAE94A-4438-4BC3-B126-3C65BB04C655}"/>
    <cellStyle name="style1536082580885" xfId="42187" xr:uid="{7385CE6E-6ADB-4239-9ADC-E4185B15CA2D}"/>
    <cellStyle name="style1536082580885 2" xfId="43253" xr:uid="{E6D47794-7AE3-48FC-A8C3-B75C904D524E}"/>
    <cellStyle name="style1536082580885 2 2" xfId="43592" xr:uid="{44722461-9854-4EC8-9770-2F8F6FEAAE8D}"/>
    <cellStyle name="style1536082580885 2 2 2" xfId="44190" xr:uid="{C446DA24-3C82-4677-9A9E-64795FE656AA}"/>
    <cellStyle name="style1536082580979" xfId="42189" xr:uid="{DF83EF3C-AE4A-4542-BE09-FA6893319C35}"/>
    <cellStyle name="style1536082580979 2" xfId="43255" xr:uid="{105F6AE0-9C14-4E56-B3D6-4F33229CF28A}"/>
    <cellStyle name="style1536082580979 2 2" xfId="43594" xr:uid="{A6D86F30-2A90-4245-B288-7B96673D247B}"/>
    <cellStyle name="style1536082580979 2 2 2" xfId="44192" xr:uid="{AB95869B-4E8F-4839-A6AE-524D3A067A51}"/>
    <cellStyle name="style1536082604907" xfId="41938" xr:uid="{D8C0F82E-B989-4623-A307-8658FBC65A79}"/>
    <cellStyle name="style1536082604907 2" xfId="43004" xr:uid="{DF0AA3D6-4242-4529-B2BC-B9E236FC1CA0}"/>
    <cellStyle name="style1536082604907 2 2" xfId="43343" xr:uid="{83A047FC-249A-4769-B675-E7B7F05FA7CC}"/>
    <cellStyle name="style1536082604907 2 2 2" xfId="43941" xr:uid="{A021477F-38D4-43D8-8885-BE0AB0699BB1}"/>
    <cellStyle name="style1536082605064" xfId="41939" xr:uid="{A32FF3A4-07D5-4DEA-B6BB-0F2E88E07574}"/>
    <cellStyle name="style1536082605064 2" xfId="43005" xr:uid="{61CE5C93-320F-4898-A0E4-7E5A452523CC}"/>
    <cellStyle name="style1536082605064 2 2" xfId="43344" xr:uid="{A112BFEF-E6A8-4CB5-B9FE-2BF0FB23A5E7}"/>
    <cellStyle name="style1536082605064 2 2 2" xfId="43942" xr:uid="{AA6D8945-4D0C-4560-916F-899E147E800D}"/>
    <cellStyle name="style1536082605172" xfId="41944" xr:uid="{C3D2B2B4-18D4-44F9-B415-E325AF16E53D}"/>
    <cellStyle name="style1536082605172 2" xfId="43010" xr:uid="{C823134B-D277-45A8-92B8-ADA835AEBB48}"/>
    <cellStyle name="style1536082605172 2 2" xfId="43349" xr:uid="{7DE62991-7187-41B6-BFAC-11776308D430}"/>
    <cellStyle name="style1536082605172 2 2 2" xfId="43947" xr:uid="{3EBB11E5-7008-45C8-B8B9-045516D40BBD}"/>
    <cellStyle name="style1536082605321" xfId="41945" xr:uid="{7E83210E-14A8-4F6B-A3B6-7E13E8B5F901}"/>
    <cellStyle name="style1536082605321 2" xfId="43011" xr:uid="{8CCF014A-F843-48B1-AE09-0CB6B7A8E658}"/>
    <cellStyle name="style1536082605321 2 2" xfId="43350" xr:uid="{9B181ABF-9EBA-4903-AE17-B66470DAECA5}"/>
    <cellStyle name="style1536082605321 2 2 2" xfId="43948" xr:uid="{4C93FDC2-F1BE-419A-BBC1-9B408D39C7B0}"/>
    <cellStyle name="style1536082605648" xfId="41941" xr:uid="{6D0F593C-3C76-40C9-A8DA-A686685726EA}"/>
    <cellStyle name="style1536082605648 2" xfId="43007" xr:uid="{FC5075F7-07D8-46D2-B4A6-8C15F4C9ECAC}"/>
    <cellStyle name="style1536082605648 2 2" xfId="43346" xr:uid="{1E723016-28A3-443D-B464-E4DBA53F0E25}"/>
    <cellStyle name="style1536082605648 2 2 2" xfId="43944" xr:uid="{B76E0F5D-551A-482B-A2B4-CA7E67B2C622}"/>
    <cellStyle name="style1536082605873" xfId="41942" xr:uid="{CB4248AE-5D99-47F7-94BD-4E344292BD6D}"/>
    <cellStyle name="style1536082605873 2" xfId="43008" xr:uid="{1BE6B162-667E-4BD4-B94A-97DB35D007DA}"/>
    <cellStyle name="style1536082605873 2 2" xfId="43347" xr:uid="{A45C2D40-CDCD-49EE-8037-88EA802DE011}"/>
    <cellStyle name="style1536082605873 2 2 2" xfId="43945" xr:uid="{AF9E0E5A-FE41-400D-95A2-88801F38A2DE}"/>
    <cellStyle name="style1536082606030" xfId="41940" xr:uid="{D5820723-E269-4E29-9FF3-3BB469BFD2C5}"/>
    <cellStyle name="style1536082606030 2" xfId="43006" xr:uid="{A205F2CF-A0FE-4946-888B-868C39D43D55}"/>
    <cellStyle name="style1536082606030 2 2" xfId="43345" xr:uid="{35BD51C0-796B-4F50-A5F3-0DB5FFDC2684}"/>
    <cellStyle name="style1536082606030 2 2 2" xfId="43943" xr:uid="{9D22EA7D-C6A8-42D6-8C07-DD9655027C2A}"/>
    <cellStyle name="style1536082606180" xfId="41943" xr:uid="{42CE125F-DDE0-4999-B850-2D040EE9DF8B}"/>
    <cellStyle name="style1536082606180 2" xfId="43009" xr:uid="{B8E99AC3-B45E-40C1-BD63-9BA533F98CEB}"/>
    <cellStyle name="style1536082606180 2 2" xfId="43348" xr:uid="{EECC7D9F-0C8B-49E9-898A-51A355AF3802}"/>
    <cellStyle name="style1536082606180 2 2 2" xfId="43946" xr:uid="{9283C7D5-E9CA-4D09-AD6C-597EE9658B09}"/>
    <cellStyle name="style1536082606301" xfId="41946" xr:uid="{A9546B2F-C54B-4A13-960F-B6F96FC16165}"/>
    <cellStyle name="style1536082606301 2" xfId="43012" xr:uid="{2DD4528B-CBCC-413F-AEB6-11270B547F34}"/>
    <cellStyle name="style1536082606301 2 2" xfId="43351" xr:uid="{E2B2C37C-57CE-4C32-AD8A-ED16159B09C9}"/>
    <cellStyle name="style1536082606301 2 2 2" xfId="43949" xr:uid="{2A8277E0-836E-4649-A528-54141AE0F52A}"/>
    <cellStyle name="style1536082606411" xfId="41947" xr:uid="{FAAB3DE5-C563-4519-BF27-4F03ABC2A43B}"/>
    <cellStyle name="style1536082606411 2" xfId="43013" xr:uid="{F1539A76-CF40-491F-AC5C-477EE0C64F12}"/>
    <cellStyle name="style1536082606411 2 2" xfId="43352" xr:uid="{F749F51F-0B81-4204-804E-EA6FA44ED890}"/>
    <cellStyle name="style1536082606411 2 2 2" xfId="43950" xr:uid="{D2F75EC4-0E28-4C66-9840-20990BA56BF3}"/>
    <cellStyle name="style1536082606528" xfId="41948" xr:uid="{001B170E-5ABA-45B2-BDCA-1E13DA7CBDA8}"/>
    <cellStyle name="style1536082606528 2" xfId="43014" xr:uid="{C2F70EEA-94FA-4391-9581-659A8027F7C3}"/>
    <cellStyle name="style1536082606528 2 2" xfId="43353" xr:uid="{D8C0A209-327C-4C8F-B815-CD1E733C63A7}"/>
    <cellStyle name="style1536082606528 2 2 2" xfId="43951" xr:uid="{09C7F1A2-5A05-4CCA-9E4D-415C2C95E7A8}"/>
    <cellStyle name="style1536082606658" xfId="41949" xr:uid="{DF2EE23E-BB65-48FD-B14F-CAA7A8242DE3}"/>
    <cellStyle name="style1536082606658 2" xfId="43015" xr:uid="{3FC84307-E647-49BF-8F8E-1F897B8B2109}"/>
    <cellStyle name="style1536082606658 2 2" xfId="43354" xr:uid="{4A2BCB38-02EF-42B7-AC11-7AAE5A5F862B}"/>
    <cellStyle name="style1536082606658 2 2 2" xfId="43952" xr:uid="{F15824C0-1F5F-40EF-8213-6FAF0F42431D}"/>
    <cellStyle name="style1536082606769" xfId="41950" xr:uid="{E3CB48C7-BE2F-4F6D-AAA1-C5CC8871C5F1}"/>
    <cellStyle name="style1536082606769 2" xfId="43016" xr:uid="{EC350F44-18E0-4153-B9DC-B9B77C78DCB9}"/>
    <cellStyle name="style1536082606769 2 2" xfId="43355" xr:uid="{D5661BA1-B86D-49FB-83B9-F2F000E2E0AA}"/>
    <cellStyle name="style1536082606769 2 2 2" xfId="43953" xr:uid="{84B54847-7FB5-4377-8683-AFA232EC0BFF}"/>
    <cellStyle name="style1536082606904" xfId="41956" xr:uid="{F11A6DEE-47ED-4040-BE2B-2336E24B8391}"/>
    <cellStyle name="style1536082606904 2" xfId="43022" xr:uid="{57083640-B3F3-4009-8BBD-CD64A2FA19CF}"/>
    <cellStyle name="style1536082606904 2 2" xfId="43361" xr:uid="{4AD37909-3191-4B9F-B04D-6E3170257A9B}"/>
    <cellStyle name="style1536082606904 2 2 2" xfId="43959" xr:uid="{74CBD84E-5D5E-4784-AC3D-323CE125F1D6}"/>
    <cellStyle name="style1536082607040" xfId="41951" xr:uid="{1642911C-AE87-479A-9408-10C74C1C802B}"/>
    <cellStyle name="style1536082607040 2" xfId="43017" xr:uid="{856D6583-C381-4E82-A2A5-5183143A3F07}"/>
    <cellStyle name="style1536082607040 2 2" xfId="43356" xr:uid="{4FD4F82C-C022-4864-93FA-1C8E47457294}"/>
    <cellStyle name="style1536082607040 2 2 2" xfId="43954" xr:uid="{B937ED6D-0B8E-4A32-91FE-D1616F737B35}"/>
    <cellStyle name="style1536082607167" xfId="41957" xr:uid="{A2FFA922-1281-49BA-B9C4-CCD06A45CFC3}"/>
    <cellStyle name="style1536082607167 2" xfId="43023" xr:uid="{DE53B1D2-9AEF-4645-B055-AE3A937E01A2}"/>
    <cellStyle name="style1536082607167 2 2" xfId="43362" xr:uid="{561696EF-EE66-44C4-BC87-897535DC7FC3}"/>
    <cellStyle name="style1536082607167 2 2 2" xfId="43960" xr:uid="{B015A976-9E62-402E-AA08-E3F566320177}"/>
    <cellStyle name="style1536082607309" xfId="41962" xr:uid="{F0939331-EE36-4456-9B8B-638ED71754D8}"/>
    <cellStyle name="style1536082607309 2" xfId="43028" xr:uid="{C63D048A-2695-4591-925C-DBA6A6CF6A05}"/>
    <cellStyle name="style1536082607309 2 2" xfId="43367" xr:uid="{543C82BB-2EF6-4B7B-847D-25B7C886E58B}"/>
    <cellStyle name="style1536082607309 2 2 2" xfId="43965" xr:uid="{53394642-BC83-4D13-80D8-B023F56BAAD6}"/>
    <cellStyle name="style1536082607434" xfId="41963" xr:uid="{7A95D01D-AA03-4D7C-AED0-5564B2E8DD7A}"/>
    <cellStyle name="style1536082607434 2" xfId="43029" xr:uid="{0914C383-B33F-44F0-A0C5-01EF27893DCC}"/>
    <cellStyle name="style1536082607434 2 2" xfId="43368" xr:uid="{E7222123-61CF-4FF1-AE70-337D6CC92214}"/>
    <cellStyle name="style1536082607434 2 2 2" xfId="43966" xr:uid="{241AD905-06F0-4328-BB2D-77DBFA2B81BF}"/>
    <cellStyle name="style1536082607562" xfId="41952" xr:uid="{36D09474-893C-4D0A-BB11-6B32D89A6479}"/>
    <cellStyle name="style1536082607562 2" xfId="43018" xr:uid="{9272CA67-B8E2-42AC-9B47-7A8AE11D9763}"/>
    <cellStyle name="style1536082607562 2 2" xfId="43357" xr:uid="{37AA7B31-A0BE-4840-85BB-E3D17E9DF3C8}"/>
    <cellStyle name="style1536082607562 2 2 2" xfId="43955" xr:uid="{F3CD29FE-4E92-4756-A867-E8275CD86F8F}"/>
    <cellStyle name="style1536082607685" xfId="41953" xr:uid="{F99C3EB6-7EDF-4A5C-A9B4-4FBC5DFB9993}"/>
    <cellStyle name="style1536082607685 2" xfId="43019" xr:uid="{AF122C12-3BE9-49F5-9C07-61CA6973F98B}"/>
    <cellStyle name="style1536082607685 2 2" xfId="43358" xr:uid="{75AF450F-2206-490C-939A-352D58CE2CD1}"/>
    <cellStyle name="style1536082607685 2 2 2" xfId="43956" xr:uid="{4AC3BE41-030D-460F-81E1-20985850733B}"/>
    <cellStyle name="style1536082607809" xfId="41954" xr:uid="{F06C34FF-F446-4559-BAD4-4047BB14C307}"/>
    <cellStyle name="style1536082607809 2" xfId="43020" xr:uid="{964750FB-3819-49AC-A926-F91D92400B7C}"/>
    <cellStyle name="style1536082607809 2 2" xfId="43359" xr:uid="{008BD0A6-0EB0-4315-BDCF-E64D25F945AE}"/>
    <cellStyle name="style1536082607809 2 2 2" xfId="43957" xr:uid="{010A6E48-05C9-45E1-B472-4E4E636C79ED}"/>
    <cellStyle name="style1536082607936" xfId="41955" xr:uid="{4323E750-3D4B-4E0D-9B51-F7459B0F6FD7}"/>
    <cellStyle name="style1536082607936 2" xfId="43021" xr:uid="{3E9E26C0-8A5F-45E6-8DF9-72EA48F4A507}"/>
    <cellStyle name="style1536082607936 2 2" xfId="43360" xr:uid="{1B320AD2-A555-48A3-B825-6CB8ABAEE22F}"/>
    <cellStyle name="style1536082607936 2 2 2" xfId="43958" xr:uid="{674CD351-93B7-4B16-A41B-615D0606E28C}"/>
    <cellStyle name="style1536082608077" xfId="41958" xr:uid="{DB90345C-82DF-42B8-B970-1099AE668948}"/>
    <cellStyle name="style1536082608077 2" xfId="43024" xr:uid="{42C1B199-2796-4254-A853-9E3CF7B65B71}"/>
    <cellStyle name="style1536082608077 2 2" xfId="43363" xr:uid="{E665A346-1462-45D3-84BB-9FBBCC86801E}"/>
    <cellStyle name="style1536082608077 2 2 2" xfId="43961" xr:uid="{A714458A-5702-4646-9B67-8B38876403A5}"/>
    <cellStyle name="style1536082608202" xfId="41959" xr:uid="{080CE8D8-D283-4229-889D-E2035DB64D14}"/>
    <cellStyle name="style1536082608202 2" xfId="43025" xr:uid="{235E77A1-78D3-47A0-8BCD-316D0A704FEE}"/>
    <cellStyle name="style1536082608202 2 2" xfId="43364" xr:uid="{E8C96A49-1DB3-41D6-8022-5C7FE01EF36C}"/>
    <cellStyle name="style1536082608202 2 2 2" xfId="43962" xr:uid="{9277752A-E9E3-443B-8962-78EDADF123B3}"/>
    <cellStyle name="style1536082608335" xfId="41960" xr:uid="{64EDE1F8-2648-4A6F-BF9C-8971B6321205}"/>
    <cellStyle name="style1536082608335 2" xfId="43026" xr:uid="{A8642F7C-9C84-4C5A-8DF9-FBD58A7AA4EF}"/>
    <cellStyle name="style1536082608335 2 2" xfId="43365" xr:uid="{9E3F583A-6100-4E0C-94FB-F95C37AEA1DF}"/>
    <cellStyle name="style1536082608335 2 2 2" xfId="43963" xr:uid="{78FE467F-AC2B-42A3-AE7C-B5B76BB62434}"/>
    <cellStyle name="style1536082608460" xfId="41961" xr:uid="{A337E413-F476-4382-B06F-9B8F3CBC0B26}"/>
    <cellStyle name="style1536082608460 2" xfId="43027" xr:uid="{8471646B-28FC-4454-B34F-F63358527CA1}"/>
    <cellStyle name="style1536082608460 2 2" xfId="43366" xr:uid="{86FA1C88-3B77-47C4-88CB-6F597F7241DE}"/>
    <cellStyle name="style1536082608460 2 2 2" xfId="43964" xr:uid="{93071610-B059-4962-9864-D7260BB04C6B}"/>
    <cellStyle name="style1536082608611" xfId="41964" xr:uid="{63D36C90-4A01-43C6-9317-BF9421CB1570}"/>
    <cellStyle name="style1536082608611 2" xfId="43030" xr:uid="{2EC7750F-DAE1-468E-8631-64E768F9D62C}"/>
    <cellStyle name="style1536082608611 2 2" xfId="43369" xr:uid="{AEAE676F-492D-4FB0-BEEA-8FDAB96F1368}"/>
    <cellStyle name="style1536082608611 2 2 2" xfId="43967" xr:uid="{78B35F68-0D20-4E61-B92A-337515C3125E}"/>
    <cellStyle name="style1536082608737" xfId="41965" xr:uid="{BA56D53E-2EAD-4D44-82BE-83B9A977E690}"/>
    <cellStyle name="style1536082608737 2" xfId="43031" xr:uid="{936244E3-D159-4520-BF64-8EAA0CA6A6B9}"/>
    <cellStyle name="style1536082608737 2 2" xfId="43370" xr:uid="{3FBA2B7B-BC2E-492C-AD71-8F77AFB0F62D}"/>
    <cellStyle name="style1536082608737 2 2 2" xfId="43968" xr:uid="{40E0DF7D-9DF6-48CB-BA47-3D2488327503}"/>
    <cellStyle name="style1536082608861" xfId="41966" xr:uid="{98A94EC7-C155-4B6F-9F20-DFA0CC3DBE66}"/>
    <cellStyle name="style1536082608861 2" xfId="43032" xr:uid="{4D5EF08F-8BF8-49FC-9560-F49D30153D59}"/>
    <cellStyle name="style1536082608861 2 2" xfId="43371" xr:uid="{60434DE2-26A6-4448-978D-244724C6DAE8}"/>
    <cellStyle name="style1536082608861 2 2 2" xfId="43969" xr:uid="{ECEF81B3-F9E3-4965-9E22-E2A4AC24FCF3}"/>
    <cellStyle name="style1536082608996" xfId="41967" xr:uid="{2EDCEE89-1417-48FF-9C0B-08627219E719}"/>
    <cellStyle name="style1536082608996 2" xfId="43033" xr:uid="{B7B23DA6-BB84-4179-B7D6-2523DBD5B5CC}"/>
    <cellStyle name="style1536082608996 2 2" xfId="43372" xr:uid="{BEA7EFE0-6832-49E7-9559-82F1779C271C}"/>
    <cellStyle name="style1536082608996 2 2 2" xfId="43970" xr:uid="{6D41DBB6-E59D-477B-A5E8-8A6B5CCD4DE5}"/>
    <cellStyle name="style1536082611541" xfId="41968" xr:uid="{E7BEC5A8-F158-4326-81A1-3A601793C0D2}"/>
    <cellStyle name="style1536082611541 2" xfId="43034" xr:uid="{0362B102-BA5C-4269-AB60-02AE12241C60}"/>
    <cellStyle name="style1536082611541 2 2" xfId="43373" xr:uid="{B393BDC9-90ED-47FC-89C0-34705589936E}"/>
    <cellStyle name="style1536082611541 2 2 2" xfId="43971" xr:uid="{B9A7796B-375E-480A-BEC2-5389287FA2E4}"/>
    <cellStyle name="style1536082611662" xfId="41969" xr:uid="{AAB8C990-0AC4-438E-AB34-D959C3B13798}"/>
    <cellStyle name="style1536082611662 2" xfId="43035" xr:uid="{DC56F15A-77EA-4E4B-BDBD-3AC05F203B9D}"/>
    <cellStyle name="style1536082611662 2 2" xfId="43374" xr:uid="{6A8CA6C6-B597-4EEA-8F8B-76D151197B18}"/>
    <cellStyle name="style1536082611662 2 2 2" xfId="43972" xr:uid="{B4ED62E8-AF8C-4B79-B8A0-860E38509B4A}"/>
    <cellStyle name="style1536082611770" xfId="41974" xr:uid="{26FBE3DC-82E4-4039-8797-B1E2FEADA1CE}"/>
    <cellStyle name="style1536082611770 2" xfId="43040" xr:uid="{D5B87304-CBF4-4512-ACC4-C58A21313203}"/>
    <cellStyle name="style1536082611770 2 2" xfId="43379" xr:uid="{C7AC8E33-73BC-4058-8A18-2BC190053256}"/>
    <cellStyle name="style1536082611770 2 2 2" xfId="43977" xr:uid="{A6937CA9-E4DC-474A-A5D6-C8140FAA317D}"/>
    <cellStyle name="style1536082611887" xfId="41975" xr:uid="{FDD1593D-86F6-4B2B-ADB1-D97A35A751EB}"/>
    <cellStyle name="style1536082611887 2" xfId="43041" xr:uid="{11E23569-838D-4025-A547-860027908C6E}"/>
    <cellStyle name="style1536082611887 2 2" xfId="43380" xr:uid="{28BBF584-59FC-44A4-B6D3-1F4161D6A5DA}"/>
    <cellStyle name="style1536082611887 2 2 2" xfId="43978" xr:uid="{D9833B1C-0EEF-4D5E-820C-792BC73B271A}"/>
    <cellStyle name="style1536082612105" xfId="41971" xr:uid="{43EB657A-8EFD-4B58-AE22-1E2FB45D69A8}"/>
    <cellStyle name="style1536082612105 2" xfId="43037" xr:uid="{44AB6139-FA9C-42A5-83D8-3F73F086788C}"/>
    <cellStyle name="style1536082612105 2 2" xfId="43376" xr:uid="{AE96CBCF-3E04-433A-B47C-BBC0449D8D1F}"/>
    <cellStyle name="style1536082612105 2 2 2" xfId="43974" xr:uid="{75C96C4D-EAB9-493E-92DE-501840190526}"/>
    <cellStyle name="style1536082612225" xfId="41972" xr:uid="{7922474D-96E5-4D6C-A8F9-26123F452224}"/>
    <cellStyle name="style1536082612225 2" xfId="43038" xr:uid="{0FE7AE82-0D0E-4C86-B569-93BDBA4B39FC}"/>
    <cellStyle name="style1536082612225 2 2" xfId="43377" xr:uid="{D261045E-CE55-4CEA-8A47-36DE75709A72}"/>
    <cellStyle name="style1536082612225 2 2 2" xfId="43975" xr:uid="{3A0387A2-7531-46E2-ADC0-32A9141800AE}"/>
    <cellStyle name="style1536082612339" xfId="41970" xr:uid="{BC52FE53-DBAC-4C6A-91CF-F2F47A8D9658}"/>
    <cellStyle name="style1536082612339 2" xfId="43036" xr:uid="{A168A9DE-9A79-4031-AD22-B800712EA306}"/>
    <cellStyle name="style1536082612339 2 2" xfId="43375" xr:uid="{B7D37465-D457-4DA2-861A-6D954C4F416F}"/>
    <cellStyle name="style1536082612339 2 2 2" xfId="43973" xr:uid="{4A932107-89C3-4D07-90F6-575899883699}"/>
    <cellStyle name="style1536082612456" xfId="41973" xr:uid="{1827DA60-25B3-4010-94C0-241064BE597E}"/>
    <cellStyle name="style1536082612456 2" xfId="43039" xr:uid="{792B6AD9-CF78-407F-A72F-9AB231EE5471}"/>
    <cellStyle name="style1536082612456 2 2" xfId="43378" xr:uid="{58A8FA3E-D789-4C0E-B14B-F0853B88CB90}"/>
    <cellStyle name="style1536082612456 2 2 2" xfId="43976" xr:uid="{302EAAB7-D37D-4D4D-90E8-AEAD5539A322}"/>
    <cellStyle name="style1536082612570" xfId="41976" xr:uid="{5F03CEF9-EF6E-46EF-8A14-6F834BD844A9}"/>
    <cellStyle name="style1536082612570 2" xfId="43042" xr:uid="{8F0F5E0B-8EF7-4EE3-8505-53214DEE2E9A}"/>
    <cellStyle name="style1536082612570 2 2" xfId="43381" xr:uid="{1B6747A6-0A64-46E7-88B2-7F0175A397B5}"/>
    <cellStyle name="style1536082612570 2 2 2" xfId="43979" xr:uid="{3039FDA8-60FD-4219-87F4-2360BF59B500}"/>
    <cellStyle name="style1536082612682" xfId="41977" xr:uid="{306C572B-37C5-4390-A95A-F33667C13243}"/>
    <cellStyle name="style1536082612682 2" xfId="43043" xr:uid="{1054ECA2-EF67-46A4-BE9C-37099FF29351}"/>
    <cellStyle name="style1536082612682 2 2" xfId="43382" xr:uid="{81F3CF0D-50AE-4C94-BA8D-5E5A06822526}"/>
    <cellStyle name="style1536082612682 2 2 2" xfId="43980" xr:uid="{FD90FF1E-DD54-4C2E-B6E9-DAB06EC495C5}"/>
    <cellStyle name="style1536082612792" xfId="41978" xr:uid="{584C572F-5E50-4525-B1A8-F8DEC50A9845}"/>
    <cellStyle name="style1536082612792 2" xfId="43044" xr:uid="{97C0A78A-B93E-4CE4-A71B-08A1D731C81E}"/>
    <cellStyle name="style1536082612792 2 2" xfId="43383" xr:uid="{27A2844B-277C-4CC9-840D-C89F126C71ED}"/>
    <cellStyle name="style1536082612792 2 2 2" xfId="43981" xr:uid="{34D0FC1D-E08F-4901-94C1-AD8692F12708}"/>
    <cellStyle name="style1536082612908" xfId="41979" xr:uid="{2542A2B4-77BE-48E7-91F2-02D325CB8E14}"/>
    <cellStyle name="style1536082612908 2" xfId="43045" xr:uid="{E4DCFA8B-9D2A-43E3-9D6A-7F545A4765E6}"/>
    <cellStyle name="style1536082612908 2 2" xfId="43384" xr:uid="{2CC490C8-D814-4A39-82E0-3470AB966B41}"/>
    <cellStyle name="style1536082612908 2 2 2" xfId="43982" xr:uid="{D5BF79AA-CCAC-4910-A929-FE3D56FA38FC}"/>
    <cellStyle name="style1536082613020" xfId="41980" xr:uid="{88EA3789-5797-4129-9FFE-B7D6D67D1428}"/>
    <cellStyle name="style1536082613020 2" xfId="43046" xr:uid="{0960BD90-15E6-4BDE-B05E-67CBA1953DB0}"/>
    <cellStyle name="style1536082613020 2 2" xfId="43385" xr:uid="{B1E711C2-CF99-47F0-A2AC-E3C73C956C21}"/>
    <cellStyle name="style1536082613020 2 2 2" xfId="43983" xr:uid="{46A13822-8AB2-4289-8118-2AC24CC577D1}"/>
    <cellStyle name="style1536082613147" xfId="41986" xr:uid="{F1F9412D-325F-480F-9FD6-B43C51C44B6B}"/>
    <cellStyle name="style1536082613147 2" xfId="43052" xr:uid="{7E3437B0-EDA4-4A37-BE97-DA146419A6AF}"/>
    <cellStyle name="style1536082613147 2 2" xfId="43391" xr:uid="{C94638A1-EA80-473A-A3FC-BADEE5A4DFDD}"/>
    <cellStyle name="style1536082613147 2 2 2" xfId="43989" xr:uid="{6B121731-3953-45ED-929B-9D1A7D61EB54}"/>
    <cellStyle name="style1536082613267" xfId="41981" xr:uid="{F2D14FF9-2119-4DC5-9E87-C8AAC0C6AC9B}"/>
    <cellStyle name="style1536082613267 2" xfId="43047" xr:uid="{5639C62B-F20F-40D7-8A66-F0124F041914}"/>
    <cellStyle name="style1536082613267 2 2" xfId="43386" xr:uid="{DC362997-4A8C-4426-9041-47D950143927}"/>
    <cellStyle name="style1536082613267 2 2 2" xfId="43984" xr:uid="{6FC078C3-2A16-415D-8E23-3E04A2BEB0D3}"/>
    <cellStyle name="style1536082613396" xfId="41987" xr:uid="{537D8354-D6A6-43BE-A9CA-1617E99F601B}"/>
    <cellStyle name="style1536082613396 2" xfId="43053" xr:uid="{EB1CDD71-D24E-4879-BFBD-051F4CA34CF1}"/>
    <cellStyle name="style1536082613396 2 2" xfId="43392" xr:uid="{4A110995-709C-4107-A886-1BC329A13699}"/>
    <cellStyle name="style1536082613396 2 2 2" xfId="43990" xr:uid="{3504360F-44DF-442B-86CF-F72A124846BB}"/>
    <cellStyle name="style1536082613512" xfId="41992" xr:uid="{77FA8B0A-C4F1-403A-AFC4-A42B1FEA1A9A}"/>
    <cellStyle name="style1536082613512 2" xfId="43058" xr:uid="{6A046488-0157-415A-83B5-BBB344EBD454}"/>
    <cellStyle name="style1536082613512 2 2" xfId="43397" xr:uid="{BED1E9CB-FEA6-450E-81B5-5E31A9890CEF}"/>
    <cellStyle name="style1536082613512 2 2 2" xfId="43995" xr:uid="{71B3D881-0A7C-4E7E-9A46-8E35F0497D12}"/>
    <cellStyle name="style1536082613624" xfId="41993" xr:uid="{E5AE07FA-35AE-41F0-ABF3-15BBDA5A9406}"/>
    <cellStyle name="style1536082613624 2" xfId="43059" xr:uid="{4D382317-CB06-45ED-AEC8-D4A0171C5CF6}"/>
    <cellStyle name="style1536082613624 2 2" xfId="43398" xr:uid="{2F14427F-D9BE-419B-901F-2F038DAC4B5C}"/>
    <cellStyle name="style1536082613624 2 2 2" xfId="43996" xr:uid="{F01451C7-80ED-4525-A4A0-C28A730DB7C9}"/>
    <cellStyle name="style1536082613743" xfId="41982" xr:uid="{9B9532B1-39E5-44F8-A236-04F023D9B5E4}"/>
    <cellStyle name="style1536082613743 2" xfId="43048" xr:uid="{F1AEE2FF-549B-4C41-AC72-970E42BB89AA}"/>
    <cellStyle name="style1536082613743 2 2" xfId="43387" xr:uid="{9E8BA1B3-89CE-40EA-812C-095DE36E9404}"/>
    <cellStyle name="style1536082613743 2 2 2" xfId="43985" xr:uid="{888CB385-CF45-4BAB-99D7-22BACE12377C}"/>
    <cellStyle name="style1536082613873" xfId="41983" xr:uid="{91088F7B-53E8-4616-9623-CD46B986105F}"/>
    <cellStyle name="style1536082613873 2" xfId="43049" xr:uid="{9C146D4D-285F-4A96-BD83-D105BFA9E6ED}"/>
    <cellStyle name="style1536082613873 2 2" xfId="43388" xr:uid="{BCCABDD1-7FCF-498F-A66B-A1297E4C2172}"/>
    <cellStyle name="style1536082613873 2 2 2" xfId="43986" xr:uid="{D6B826AE-BDF6-4C21-84A7-07090C4D25B4}"/>
    <cellStyle name="style1536082614085" xfId="41984" xr:uid="{2F8EC62B-DF3C-466D-90D8-276174F0D6A2}"/>
    <cellStyle name="style1536082614085 2" xfId="43050" xr:uid="{84BEFCFC-5A04-4DC7-806E-6EB7846D8B40}"/>
    <cellStyle name="style1536082614085 2 2" xfId="43389" xr:uid="{C7FB7798-2063-436D-BE0A-602A255D4462}"/>
    <cellStyle name="style1536082614085 2 2 2" xfId="43987" xr:uid="{67C5C817-F245-444B-9222-A7D236BC5BB1}"/>
    <cellStyle name="style1536082614199" xfId="41985" xr:uid="{A7C9736B-4674-492A-97A6-47278698B5DF}"/>
    <cellStyle name="style1536082614199 2" xfId="43051" xr:uid="{7FDE2C2F-2652-42B3-B3B6-6C41B9A26FBA}"/>
    <cellStyle name="style1536082614199 2 2" xfId="43390" xr:uid="{497276C6-BFAC-4489-AF75-4D4DAF441A2F}"/>
    <cellStyle name="style1536082614199 2 2 2" xfId="43988" xr:uid="{C190FDA7-16AF-433D-834D-4F7481C1D629}"/>
    <cellStyle name="style1536082614327" xfId="41988" xr:uid="{E1325A10-B168-4B47-947D-B6A27869341F}"/>
    <cellStyle name="style1536082614327 2" xfId="43054" xr:uid="{DE24ECF7-649B-4FCA-AE08-3C1E669973DC}"/>
    <cellStyle name="style1536082614327 2 2" xfId="43393" xr:uid="{5E28B755-0A5F-4FE0-86BF-113DD2268D8A}"/>
    <cellStyle name="style1536082614327 2 2 2" xfId="43991" xr:uid="{94FE4BE0-D4A3-48B6-8E73-BF263CA30BE1}"/>
    <cellStyle name="style1536082614438" xfId="41989" xr:uid="{DC883778-BAAF-4586-95D6-4D3653196337}"/>
    <cellStyle name="style1536082614438 2" xfId="43055" xr:uid="{74B5B6A7-D139-45CF-B5E1-4EBBB7BE06F9}"/>
    <cellStyle name="style1536082614438 2 2" xfId="43394" xr:uid="{DF1CAC71-6626-4C69-AFB2-54A9C8567CD8}"/>
    <cellStyle name="style1536082614438 2 2 2" xfId="43992" xr:uid="{6A04FECD-50D1-4D1C-BC31-1107315434DA}"/>
    <cellStyle name="style1536082614556" xfId="41990" xr:uid="{A31685BE-22A3-497B-9D11-A447AD8F2B27}"/>
    <cellStyle name="style1536082614556 2" xfId="43056" xr:uid="{7F5EB6FC-0BCF-4ED6-BE00-FF227A5DDD49}"/>
    <cellStyle name="style1536082614556 2 2" xfId="43395" xr:uid="{254BA522-B1BB-48DE-A6A2-C1D3C9B0EFF4}"/>
    <cellStyle name="style1536082614556 2 2 2" xfId="43993" xr:uid="{E073EB46-745C-48C7-8BF8-BD94C6EDA4C4}"/>
    <cellStyle name="style1536082614668" xfId="41991" xr:uid="{68A0CB61-70F0-404E-9C65-BF26BAE87569}"/>
    <cellStyle name="style1536082614668 2" xfId="43057" xr:uid="{2F6E5154-17E1-4506-AC76-8EAEED29F3DF}"/>
    <cellStyle name="style1536082614668 2 2" xfId="43396" xr:uid="{56DF0727-767D-42F7-839A-8E81A472C550}"/>
    <cellStyle name="style1536082614668 2 2 2" xfId="43994" xr:uid="{3C5150ED-A7EB-4AA9-AFC0-7E85AF9E5D5A}"/>
    <cellStyle name="style1536082614836" xfId="41994" xr:uid="{4FEC8E1D-61F5-4BCB-A08E-0052F6B1C2C0}"/>
    <cellStyle name="style1536082614836 2" xfId="43060" xr:uid="{8B9A1A97-D03B-4F32-9C5F-77D9CBEDE9DE}"/>
    <cellStyle name="style1536082614836 2 2" xfId="43399" xr:uid="{0FD78685-628D-4A25-AA49-7F01C44D7D64}"/>
    <cellStyle name="style1536082614836 2 2 2" xfId="43997" xr:uid="{61659278-BBFF-4290-9592-D7C87F8257CB}"/>
    <cellStyle name="style1536082617877" xfId="41995" xr:uid="{6CC166E3-E7D0-4492-9547-9E569D579A3C}"/>
    <cellStyle name="style1536082617877 2" xfId="43061" xr:uid="{77F06E92-B3E2-4EAC-BEBC-DD3CEF1FBEAF}"/>
    <cellStyle name="style1536082617877 2 2" xfId="43400" xr:uid="{405F788C-BC5B-450C-8BFE-C5568C67FDDC}"/>
    <cellStyle name="style1536082617877 2 2 2" xfId="43998" xr:uid="{373A2111-3C81-409A-BAEC-E0F1C66067E2}"/>
    <cellStyle name="style1536082617996" xfId="41996" xr:uid="{A4E54558-C96F-45F9-B2C0-4CD2C5D7E823}"/>
    <cellStyle name="style1536082617996 2" xfId="43062" xr:uid="{A7945D33-99CF-459E-9664-9C8D2203A68E}"/>
    <cellStyle name="style1536082617996 2 2" xfId="43401" xr:uid="{879A45D0-F17C-4FAF-A638-B996824112B0}"/>
    <cellStyle name="style1536082617996 2 2 2" xfId="43999" xr:uid="{1BA8404E-D481-4CB7-BB97-10FC094DC30A}"/>
    <cellStyle name="style1536082618104" xfId="42001" xr:uid="{60EC77E8-1013-4FC7-9559-9E8E3686DD11}"/>
    <cellStyle name="style1536082618104 2" xfId="43067" xr:uid="{12F97B48-49D2-4D5B-B6BD-940B16C68D9D}"/>
    <cellStyle name="style1536082618104 2 2" xfId="43406" xr:uid="{C9C31BF3-46C2-436A-9719-FBD2D8D738BE}"/>
    <cellStyle name="style1536082618104 2 2 2" xfId="44004" xr:uid="{8900C049-5FBD-4E8F-9F76-FB324FCBF8EF}"/>
    <cellStyle name="style1536082618214" xfId="42002" xr:uid="{AE5DEF7D-7C75-4E41-824A-AB10728E5A0A}"/>
    <cellStyle name="style1536082618214 2" xfId="43068" xr:uid="{D36514D1-A546-48F1-8159-A152FBD36BDB}"/>
    <cellStyle name="style1536082618214 2 2" xfId="43407" xr:uid="{122FFF31-B62B-4CD5-8A44-5748D04CDA95}"/>
    <cellStyle name="style1536082618214 2 2 2" xfId="44005" xr:uid="{ABC03DF9-73DD-427C-B267-EBF874BD9495}"/>
    <cellStyle name="style1536082618458" xfId="41998" xr:uid="{C3BE3ED8-B810-42EE-A54B-61F04F0E4A04}"/>
    <cellStyle name="style1536082618458 2" xfId="43064" xr:uid="{500ACAE0-5D5B-4A3E-8B07-409934A8A020}"/>
    <cellStyle name="style1536082618458 2 2" xfId="43403" xr:uid="{DA7F4FAD-58E6-47CB-AE3C-3D808A16437C}"/>
    <cellStyle name="style1536082618458 2 2 2" xfId="44001" xr:uid="{AC1469EA-6B15-474A-8A13-2F0D111A6824}"/>
    <cellStyle name="style1536082618573" xfId="41999" xr:uid="{CCA1E9B1-CACC-4B6A-A399-764C04B5D767}"/>
    <cellStyle name="style1536082618573 2" xfId="43065" xr:uid="{BDD13D19-9183-488C-9EF2-D1841CFCAFD4}"/>
    <cellStyle name="style1536082618573 2 2" xfId="43404" xr:uid="{B40007F1-D315-4D04-BDC3-C8E54DD5B374}"/>
    <cellStyle name="style1536082618573 2 2 2" xfId="44002" xr:uid="{26E6994A-6AE8-4C64-85CC-350C543FA7FF}"/>
    <cellStyle name="style1536082618682" xfId="41997" xr:uid="{4677C6BA-E947-4638-83A9-543489CEDAAE}"/>
    <cellStyle name="style1536082618682 2" xfId="43063" xr:uid="{F9173764-5B97-49AB-9E52-E56B642CC34C}"/>
    <cellStyle name="style1536082618682 2 2" xfId="43402" xr:uid="{FD34F417-1A8D-4F7C-A36E-4D8884049949}"/>
    <cellStyle name="style1536082618682 2 2 2" xfId="44000" xr:uid="{395B6C0A-52A7-46D9-86BB-326AEB069D62}"/>
    <cellStyle name="style1536082618794" xfId="42000" xr:uid="{0147E085-D37D-4D5B-A5B5-EB42407EBC26}"/>
    <cellStyle name="style1536082618794 2" xfId="43066" xr:uid="{B3F3B719-FBC3-491E-9F64-B8E38BCEE33E}"/>
    <cellStyle name="style1536082618794 2 2" xfId="43405" xr:uid="{F8E82ADA-3FA2-4128-9A1C-8F9E4A47B530}"/>
    <cellStyle name="style1536082618794 2 2 2" xfId="44003" xr:uid="{5D334407-3F92-4CB2-979B-1DA3914DE231}"/>
    <cellStyle name="style1536082618901" xfId="42003" xr:uid="{6E263DCC-A3F5-4348-9428-DFDEB7FF24FF}"/>
    <cellStyle name="style1536082618901 2" xfId="43069" xr:uid="{697E96A3-798F-4B1D-8D8D-89C4E039776E}"/>
    <cellStyle name="style1536082618901 2 2" xfId="43408" xr:uid="{26C47AEE-4058-4F91-B2E8-1181272F8A34}"/>
    <cellStyle name="style1536082618901 2 2 2" xfId="44006" xr:uid="{3A9062DB-85CE-4018-AA2B-6C06401CB299}"/>
    <cellStyle name="style1536082619013" xfId="42004" xr:uid="{74647BF1-B835-4628-AB99-5FAEC55231A1}"/>
    <cellStyle name="style1536082619013 2" xfId="43070" xr:uid="{518AA33F-305F-4A85-A3DE-3587808EE562}"/>
    <cellStyle name="style1536082619013 2 2" xfId="43409" xr:uid="{BF4CD60C-CD52-458C-9D2E-E3837BB51204}"/>
    <cellStyle name="style1536082619013 2 2 2" xfId="44007" xr:uid="{86E6819B-B54D-48AE-B1F5-4084C507A520}"/>
    <cellStyle name="style1536082619122" xfId="42005" xr:uid="{D581AD9F-3B79-4681-87E9-3048F71B6ABA}"/>
    <cellStyle name="style1536082619122 2" xfId="43071" xr:uid="{9EC9D2D4-1620-49D8-9561-4757061E7667}"/>
    <cellStyle name="style1536082619122 2 2" xfId="43410" xr:uid="{E8C1E990-29E9-4BC1-8EDD-7F8E6BC5384E}"/>
    <cellStyle name="style1536082619122 2 2 2" xfId="44008" xr:uid="{87AAD8BA-AFE2-4D30-B46E-5CB6FC8A4D2E}"/>
    <cellStyle name="style1536082619243" xfId="42006" xr:uid="{8B229DBE-167A-4BAD-944C-7DDC2E080F57}"/>
    <cellStyle name="style1536082619243 2" xfId="43072" xr:uid="{4AF03C21-F60F-43CC-B002-7B87E05CFB2F}"/>
    <cellStyle name="style1536082619243 2 2" xfId="43411" xr:uid="{7A0D64D6-DB22-484D-9469-583F8D1A6597}"/>
    <cellStyle name="style1536082619243 2 2 2" xfId="44009" xr:uid="{22B5ED82-5900-42E8-9613-28DCD6A3AF4E}"/>
    <cellStyle name="style1536082619364" xfId="42007" xr:uid="{28ACC061-58A8-41D1-951D-DA6C1B6B2A51}"/>
    <cellStyle name="style1536082619364 2" xfId="43073" xr:uid="{FF079AC6-8377-4AD0-9804-C8E2CAA1555B}"/>
    <cellStyle name="style1536082619364 2 2" xfId="43412" xr:uid="{05D48B58-0866-427C-87B3-900F81F3FDAE}"/>
    <cellStyle name="style1536082619364 2 2 2" xfId="44010" xr:uid="{8CAD8102-5634-435B-8CED-3E5F08DA20BF}"/>
    <cellStyle name="style1536082619480" xfId="42013" xr:uid="{FFE97D1B-747D-41B2-89C1-0CA524D76A1F}"/>
    <cellStyle name="style1536082619480 2" xfId="43079" xr:uid="{3B2090FD-45D0-47CD-AFAA-7A2A2C879E92}"/>
    <cellStyle name="style1536082619480 2 2" xfId="43418" xr:uid="{ED16F909-2805-47B9-8FD7-B258458257BD}"/>
    <cellStyle name="style1536082619480 2 2 2" xfId="44016" xr:uid="{400233DC-7953-4CB5-99A4-FE3FD4BF7D96}"/>
    <cellStyle name="style1536082619621" xfId="42008" xr:uid="{ADF435A4-7486-4C91-BDE5-13831743A48F}"/>
    <cellStyle name="style1536082619621 2" xfId="43074" xr:uid="{E1708AA3-0E2C-46FB-8F6B-8B71D660004C}"/>
    <cellStyle name="style1536082619621 2 2" xfId="43413" xr:uid="{E0E6FD0E-A983-4E63-A0FC-DDF13C50D342}"/>
    <cellStyle name="style1536082619621 2 2 2" xfId="44011" xr:uid="{D7C4A393-AAE3-4602-BDF2-3A85EABAD28C}"/>
    <cellStyle name="style1536082619732" xfId="42014" xr:uid="{635BD5A7-CAD1-402D-8EC1-3C5A37D4316D}"/>
    <cellStyle name="style1536082619732 2" xfId="43080" xr:uid="{02590C2E-42FA-46A7-9ACB-661E41B42B24}"/>
    <cellStyle name="style1536082619732 2 2" xfId="43419" xr:uid="{4542B840-E345-4E4C-86FB-AE19B0C33F2F}"/>
    <cellStyle name="style1536082619732 2 2 2" xfId="44017" xr:uid="{37B50522-0034-41A7-93BD-97F7B24C0AC3}"/>
    <cellStyle name="style1536082619848" xfId="42019" xr:uid="{698BF591-8344-4242-9DDE-639FF1EEA77D}"/>
    <cellStyle name="style1536082619848 2" xfId="43085" xr:uid="{933C2E24-FD1D-4EBA-AD7D-8AAEE0E78B1A}"/>
    <cellStyle name="style1536082619848 2 2" xfId="43424" xr:uid="{E89F11A2-A911-4378-BCBD-D8FBEAB986B3}"/>
    <cellStyle name="style1536082619848 2 2 2" xfId="44022" xr:uid="{F84C7D7F-B3DD-4737-80D3-7161782868C5}"/>
    <cellStyle name="style1536082619956" xfId="42020" xr:uid="{6DE56D78-495F-4199-9AEA-AE8E02863F55}"/>
    <cellStyle name="style1536082619956 2" xfId="43086" xr:uid="{A544AA39-6DC4-4608-9A68-B9F4D33380A5}"/>
    <cellStyle name="style1536082619956 2 2" xfId="43425" xr:uid="{CD426A55-4A4A-4EF9-9006-401E47E30B84}"/>
    <cellStyle name="style1536082619956 2 2 2" xfId="44023" xr:uid="{6EB0B466-8367-438E-9E70-3AA45295D153}"/>
    <cellStyle name="style1536082620133" xfId="42009" xr:uid="{E5F71084-9524-46EE-8140-B2F698AA72A4}"/>
    <cellStyle name="style1536082620133 2" xfId="43075" xr:uid="{1CFF0607-1371-43BD-BC52-CBB53B474C73}"/>
    <cellStyle name="style1536082620133 2 2" xfId="43414" xr:uid="{07F42A7E-5A6B-4894-A4C4-D9D7012DAF3A}"/>
    <cellStyle name="style1536082620133 2 2 2" xfId="44012" xr:uid="{5B9CF6AC-03FE-4460-BE96-05FD8F7892B2}"/>
    <cellStyle name="style1536082620321" xfId="42010" xr:uid="{82E24148-00AB-47BB-BDF7-EFECD6623EC0}"/>
    <cellStyle name="style1536082620321 2" xfId="43076" xr:uid="{8C29F08C-4BB1-4AED-BB3F-490EF142059A}"/>
    <cellStyle name="style1536082620321 2 2" xfId="43415" xr:uid="{D6C9EEB4-D4DB-4741-BBE9-2172E3BC2CA3}"/>
    <cellStyle name="style1536082620321 2 2 2" xfId="44013" xr:uid="{B3A97804-D024-4C20-87C3-EF94F7AC9135}"/>
    <cellStyle name="style1536082620438" xfId="42011" xr:uid="{F2E55548-66A6-4FCD-B43E-77898F48E516}"/>
    <cellStyle name="style1536082620438 2" xfId="43077" xr:uid="{31D18D91-AC18-42A7-9593-F464F109E780}"/>
    <cellStyle name="style1536082620438 2 2" xfId="43416" xr:uid="{110862C2-0708-4FDB-942C-42EB5B873C2E}"/>
    <cellStyle name="style1536082620438 2 2 2" xfId="44014" xr:uid="{F9D11887-5CE7-4BC8-B489-89B440FBC990}"/>
    <cellStyle name="style1536082620562" xfId="42012" xr:uid="{412B757F-0029-4B66-A8E9-B9B9656AE4EF}"/>
    <cellStyle name="style1536082620562 2" xfId="43078" xr:uid="{FFCA5122-6A51-451E-9359-75FC9BCA2D80}"/>
    <cellStyle name="style1536082620562 2 2" xfId="43417" xr:uid="{2DCF6D3C-329B-408E-8486-CE74A7AE09F6}"/>
    <cellStyle name="style1536082620562 2 2 2" xfId="44015" xr:uid="{794B0A34-943A-4AE1-AE5F-1FFDEE8A2111}"/>
    <cellStyle name="style1536082620675" xfId="42015" xr:uid="{F5C597F1-1C1A-4B2D-88B6-2145FDA4A09E}"/>
    <cellStyle name="style1536082620675 2" xfId="43081" xr:uid="{7D0E0778-E7FC-4F39-9E17-B78888C9A101}"/>
    <cellStyle name="style1536082620675 2 2" xfId="43420" xr:uid="{CEC41978-F000-4B09-BE53-42D761173589}"/>
    <cellStyle name="style1536082620675 2 2 2" xfId="44018" xr:uid="{17771B61-808A-47C2-AB44-EDE4D9E33DB2}"/>
    <cellStyle name="style1536082620801" xfId="42016" xr:uid="{B8B89882-502B-4DE4-8CAC-DE647DC76162}"/>
    <cellStyle name="style1536082620801 2" xfId="43082" xr:uid="{DD09BDBE-2F09-490A-91D8-45E3238CA408}"/>
    <cellStyle name="style1536082620801 2 2" xfId="43421" xr:uid="{3439AEDF-2FB0-4566-A823-AE98AF92A09B}"/>
    <cellStyle name="style1536082620801 2 2 2" xfId="44019" xr:uid="{50316698-8489-4899-888E-CE14F12B1505}"/>
    <cellStyle name="style1536082620909" xfId="42017" xr:uid="{F345EE39-D1F9-4CE5-9743-01CADCCDB3CC}"/>
    <cellStyle name="style1536082620909 2" xfId="43083" xr:uid="{893DDB1F-889D-4DC6-9404-0BFABDC71AED}"/>
    <cellStyle name="style1536082620909 2 2" xfId="43422" xr:uid="{37826BA4-E794-41E1-964C-39D5438D53A6}"/>
    <cellStyle name="style1536082620909 2 2 2" xfId="44020" xr:uid="{B5E3EF4E-9811-455A-8CC4-AD7EFD477B8A}"/>
    <cellStyle name="style1536082621019" xfId="42018" xr:uid="{3E2C7366-008B-4F4D-8677-E5AB96B51FA0}"/>
    <cellStyle name="style1536082621019 2" xfId="43084" xr:uid="{D51619FC-3F40-4334-87EF-532AAACA59E5}"/>
    <cellStyle name="style1536082621019 2 2" xfId="43423" xr:uid="{80712B31-C6CA-4C7F-805B-4D9433F854CF}"/>
    <cellStyle name="style1536082621019 2 2 2" xfId="44021" xr:uid="{E2F5C97A-3487-414A-80A0-E5742FDB5E91}"/>
    <cellStyle name="style1536082621232" xfId="42021" xr:uid="{B5662543-2E14-4FA4-8B8C-1A5D800809F0}"/>
    <cellStyle name="style1536082621232 2" xfId="43087" xr:uid="{8DD4BA17-E4E5-4B73-B7E8-DF2F52302123}"/>
    <cellStyle name="style1536082621232 2 2" xfId="43426" xr:uid="{60FCCEF5-070D-4367-9194-96A611D13FD4}"/>
    <cellStyle name="style1536082621232 2 2 2" xfId="44024" xr:uid="{7063A1BA-4CBD-4DA2-874E-B061F139D59A}"/>
    <cellStyle name="style1536082621352" xfId="42022" xr:uid="{E8C31FB2-42CD-4ACE-8A57-5B9A4E727520}"/>
    <cellStyle name="style1536082621352 2" xfId="43088" xr:uid="{D17DFFF1-3423-4989-B7AE-30A81A400EF5}"/>
    <cellStyle name="style1536082621352 2 2" xfId="43427" xr:uid="{1C9608E2-C49C-4CDF-8C16-C7D737407088}"/>
    <cellStyle name="style1536082621352 2 2 2" xfId="44025" xr:uid="{A5AB48EE-6B4A-43AB-AE7F-0D8EB40D3A47}"/>
    <cellStyle name="style1536082621460" xfId="42023" xr:uid="{034ACF2F-19EE-40AE-AB63-ACB1B163A8EE}"/>
    <cellStyle name="style1536082621460 2" xfId="43089" xr:uid="{E507ABDF-BAEE-4551-B996-AA0BAF5BA8FA}"/>
    <cellStyle name="style1536082621460 2 2" xfId="43428" xr:uid="{18033D32-C43C-4700-8B3C-8D156E076349}"/>
    <cellStyle name="style1536082621460 2 2 2" xfId="44026" xr:uid="{E5C81ABD-D8BA-4AB1-923F-4B4B07DCB5E1}"/>
    <cellStyle name="style1536082621571" xfId="42024" xr:uid="{B7714B35-340F-496E-ACB4-176ED0A95B8D}"/>
    <cellStyle name="style1536082621571 2" xfId="43090" xr:uid="{48D2A7A5-CBEE-49B9-A3B2-353EA6C505A7}"/>
    <cellStyle name="style1536082621571 2 2" xfId="43429" xr:uid="{22E43F86-C89A-4151-9B8F-0811E76AA969}"/>
    <cellStyle name="style1536082621571 2 2 2" xfId="44027" xr:uid="{9138B013-6C64-49C2-80B4-948E08CE3AC0}"/>
    <cellStyle name="style1536082625389" xfId="42025" xr:uid="{48B48E4B-14E6-4D60-B971-593DF6FE5E0C}"/>
    <cellStyle name="style1536082625389 2" xfId="43091" xr:uid="{54861B9F-F50D-436A-BE6C-D9083051655D}"/>
    <cellStyle name="style1536082625389 2 2" xfId="43430" xr:uid="{DDE10018-4D24-4A81-8E93-AD45F22FEBDF}"/>
    <cellStyle name="style1536082625389 2 2 2" xfId="44028" xr:uid="{0CAE68B8-5E97-47CA-BEDC-7C664AB5ED23}"/>
    <cellStyle name="style1536082625515" xfId="42026" xr:uid="{30DC0432-57A1-4803-BF0A-00842683B7AA}"/>
    <cellStyle name="style1536082625515 2" xfId="43092" xr:uid="{2EDF6F88-2A43-47D7-BB32-8C90098C44BE}"/>
    <cellStyle name="style1536082625515 2 2" xfId="43431" xr:uid="{8B5E35F5-68BB-475E-9DCC-6DC1A1AB3F9E}"/>
    <cellStyle name="style1536082625515 2 2 2" xfId="44029" xr:uid="{C4824A5A-4572-4169-BCAD-F899FA3FF713}"/>
    <cellStyle name="style1536082625624" xfId="42031" xr:uid="{BA97FD90-964D-4FDC-84E3-25443CF1F8BC}"/>
    <cellStyle name="style1536082625624 2" xfId="43097" xr:uid="{D88605BE-3679-4D4C-AFBF-BB8AD2F1272B}"/>
    <cellStyle name="style1536082625624 2 2" xfId="43436" xr:uid="{DA1A642E-1CE6-4C9B-9A29-6DEDEA35F4CD}"/>
    <cellStyle name="style1536082625624 2 2 2" xfId="44034" xr:uid="{A883844E-EFB8-4649-8ECB-E8A17518EE7D}"/>
    <cellStyle name="style1536082625732" xfId="42032" xr:uid="{E648ABD8-2619-4D94-A926-2EA250977D6C}"/>
    <cellStyle name="style1536082625732 2" xfId="43098" xr:uid="{55ECB667-973C-4916-AD61-32C4AB4AB6DB}"/>
    <cellStyle name="style1536082625732 2 2" xfId="43437" xr:uid="{CA977D3D-ED39-4B2E-BF25-8D1486EC7AEB}"/>
    <cellStyle name="style1536082625732 2 2 2" xfId="44035" xr:uid="{FAB4E615-8B24-42B8-835F-59FD820A1E27}"/>
    <cellStyle name="style1536082625966" xfId="42028" xr:uid="{F7930781-5AAB-43CA-999B-96876DD86E0F}"/>
    <cellStyle name="style1536082625966 2" xfId="43094" xr:uid="{8B0D710B-1D2E-4F8F-91BA-B8232B4759AC}"/>
    <cellStyle name="style1536082625966 2 2" xfId="43433" xr:uid="{9C10B66F-915A-4795-BD9F-87AA84294719}"/>
    <cellStyle name="style1536082625966 2 2 2" xfId="44031" xr:uid="{DA594565-9242-4A79-9D68-376402F46BB8}"/>
    <cellStyle name="style1536082626073" xfId="42029" xr:uid="{E7B14F50-07AC-4AC7-9103-08C2264B825D}"/>
    <cellStyle name="style1536082626073 2" xfId="43095" xr:uid="{D125D9E8-E73E-4BC0-B2DA-88C7366C0200}"/>
    <cellStyle name="style1536082626073 2 2" xfId="43434" xr:uid="{13B67B2B-0A98-4064-B3EE-1C48AFC78DE9}"/>
    <cellStyle name="style1536082626073 2 2 2" xfId="44032" xr:uid="{7A1143C7-E897-4102-9273-DD19A621A5B3}"/>
    <cellStyle name="style1536082626183" xfId="42027" xr:uid="{040DB22B-8139-482F-B979-455D4E1FA332}"/>
    <cellStyle name="style1536082626183 2" xfId="43093" xr:uid="{90A22514-08DE-43A0-B6D4-0CD3566E9242}"/>
    <cellStyle name="style1536082626183 2 2" xfId="43432" xr:uid="{E10A02E7-D626-4307-B47C-E756E7AF8B9E}"/>
    <cellStyle name="style1536082626183 2 2 2" xfId="44030" xr:uid="{E28DC310-D7DE-427A-A1B0-ADFE615B9742}"/>
    <cellStyle name="style1536082626305" xfId="42030" xr:uid="{4F372161-C177-4CB3-AE15-1DD19C8140E7}"/>
    <cellStyle name="style1536082626305 2" xfId="43096" xr:uid="{478C7E79-390B-4F37-AD26-C5F9AE35594A}"/>
    <cellStyle name="style1536082626305 2 2" xfId="43435" xr:uid="{458AF40F-C4EF-449A-A17E-15F335DBD9DA}"/>
    <cellStyle name="style1536082626305 2 2 2" xfId="44033" xr:uid="{57C2F4FA-18F3-443C-8BA7-9E95E4EAD5F5}"/>
    <cellStyle name="style1536082626432" xfId="42033" xr:uid="{BAA99E11-5387-4FDF-A39B-626C144AA9CB}"/>
    <cellStyle name="style1536082626432 2" xfId="43099" xr:uid="{EC210D74-BCD2-4071-A919-FFCC2781AEFC}"/>
    <cellStyle name="style1536082626432 2 2" xfId="43438" xr:uid="{784AC23F-E8AA-4099-B796-7E3E25CA0A40}"/>
    <cellStyle name="style1536082626432 2 2 2" xfId="44036" xr:uid="{C763B94C-CD47-416C-BFFB-B3F6328FC114}"/>
    <cellStyle name="style1536082626540" xfId="42034" xr:uid="{BD4BC1A4-35C0-4A1A-8E6C-303A7D286ADC}"/>
    <cellStyle name="style1536082626540 2" xfId="43100" xr:uid="{C3A466F6-BA36-43CB-B8D4-8E105876C731}"/>
    <cellStyle name="style1536082626540 2 2" xfId="43439" xr:uid="{B36EA6CA-04E4-4A3A-AAD5-7141D0564B4A}"/>
    <cellStyle name="style1536082626540 2 2 2" xfId="44037" xr:uid="{9BF33503-0E27-4EF1-8145-1C96EBEEAC0E}"/>
    <cellStyle name="style1536082626664" xfId="42035" xr:uid="{78ED5697-CD21-4D9E-B973-1A1017F7380E}"/>
    <cellStyle name="style1536082626664 2" xfId="43101" xr:uid="{BA7B50DB-7743-42CC-98A8-3900E51DDB7A}"/>
    <cellStyle name="style1536082626664 2 2" xfId="43440" xr:uid="{EDF09428-5A6D-4BD6-907C-42BE2E497908}"/>
    <cellStyle name="style1536082626664 2 2 2" xfId="44038" xr:uid="{ED2413C4-4C24-4ABA-B615-383A0668D91D}"/>
    <cellStyle name="style1536082626786" xfId="42036" xr:uid="{8B1B4E2F-0E94-43CB-A28C-9330E43E1023}"/>
    <cellStyle name="style1536082626786 2" xfId="43102" xr:uid="{129D5F23-C6E2-4327-8180-6A5A6041D821}"/>
    <cellStyle name="style1536082626786 2 2" xfId="43441" xr:uid="{5D4CFC41-7BDC-41CE-AC4C-3D574068AF33}"/>
    <cellStyle name="style1536082626786 2 2 2" xfId="44039" xr:uid="{FA0B7CF9-AD3B-4AC3-90D2-821429A4FDB2}"/>
    <cellStyle name="style1536082626905" xfId="42037" xr:uid="{DFC5A80F-E5D2-43B0-86E5-ED319488D407}"/>
    <cellStyle name="style1536082626905 2" xfId="43103" xr:uid="{6A522916-A986-4334-B75D-90A6AAC642B9}"/>
    <cellStyle name="style1536082626905 2 2" xfId="43442" xr:uid="{BB819038-439E-44E5-9B3B-EDDD6FBDC169}"/>
    <cellStyle name="style1536082626905 2 2 2" xfId="44040" xr:uid="{99990C36-7C5F-446D-AEDF-03D94D6F19F9}"/>
    <cellStyle name="style1536082627117" xfId="42040" xr:uid="{5A016849-DE83-4DDA-A29E-85282883F878}"/>
    <cellStyle name="style1536082627117 2" xfId="43106" xr:uid="{90188415-B03F-4FFC-BB7C-D62E2C823769}"/>
    <cellStyle name="style1536082627117 2 2" xfId="43445" xr:uid="{F1EF30C3-C16C-4D0F-AB95-A3C0EEBBD66D}"/>
    <cellStyle name="style1536082627117 2 2 2" xfId="44043" xr:uid="{B133F502-747D-4B0A-A856-DBFD9933528A}"/>
    <cellStyle name="style1536082627258" xfId="42038" xr:uid="{B1ED749A-61F5-450C-A06E-155A3892B2EB}"/>
    <cellStyle name="style1536082627258 2" xfId="43104" xr:uid="{2C7A1630-5E25-4221-85B8-C5A6FADA6F2A}"/>
    <cellStyle name="style1536082627258 2 2" xfId="43443" xr:uid="{0AC52E65-C319-4601-9BC1-00C15B971D6C}"/>
    <cellStyle name="style1536082627258 2 2 2" xfId="44041" xr:uid="{6A098992-DF5B-4F63-81D6-CE2A4D9C3104}"/>
    <cellStyle name="style1536082627370" xfId="42041" xr:uid="{F0B42691-4F2C-4CC7-B662-84615E7DCF92}"/>
    <cellStyle name="style1536082627370 2" xfId="43107" xr:uid="{35A1116A-6D69-45F5-A420-EC41C59CD417}"/>
    <cellStyle name="style1536082627370 2 2" xfId="43446" xr:uid="{D8B69F3D-EB73-4AC1-8A45-B632BEC41596}"/>
    <cellStyle name="style1536082627370 2 2 2" xfId="44044" xr:uid="{6EAA99F8-4E73-40FE-8245-7BF6CE1622CD}"/>
    <cellStyle name="style1536082627482" xfId="42043" xr:uid="{C78CE1D3-7112-4F0D-84FA-A938B2EC9BC4}"/>
    <cellStyle name="style1536082627482 2" xfId="43109" xr:uid="{3EE9722B-CD6F-4C6E-8E0E-BEDC1174AC36}"/>
    <cellStyle name="style1536082627482 2 2" xfId="43448" xr:uid="{D330526F-CC36-40AF-857D-5DED04CA298B}"/>
    <cellStyle name="style1536082627482 2 2 2" xfId="44046" xr:uid="{B1F6EC33-1C5B-442A-B863-9DBE0BF5AC01}"/>
    <cellStyle name="style1536082627590" xfId="42044" xr:uid="{7AF7B9CF-3D7A-4884-A550-5874D6B6C576}"/>
    <cellStyle name="style1536082627590 2" xfId="43110" xr:uid="{9CE5F0DD-CCCE-4A77-9DFF-8957CEF08E42}"/>
    <cellStyle name="style1536082627590 2 2" xfId="43449" xr:uid="{2EB12D0D-CC33-4E1B-8341-883409E71BD0}"/>
    <cellStyle name="style1536082627590 2 2 2" xfId="44047" xr:uid="{47A2D9F2-707D-474F-9E3F-726CDE439703}"/>
    <cellStyle name="style1536082627700" xfId="42039" xr:uid="{39C1A9D9-3D84-43D2-9FB6-917A8FFECBD2}"/>
    <cellStyle name="style1536082627700 2" xfId="43105" xr:uid="{DFD3C657-1839-44A2-B01C-28C39AE496CA}"/>
    <cellStyle name="style1536082627700 2 2" xfId="43444" xr:uid="{2C4B85B0-0188-4F09-8C94-E11D36B338F8}"/>
    <cellStyle name="style1536082627700 2 2 2" xfId="44042" xr:uid="{005A40AB-BFDF-41A5-B85C-D7E58D84AED0}"/>
    <cellStyle name="style1536082628156" xfId="42042" xr:uid="{449E3EF5-8740-4C53-8C90-750987F37E42}"/>
    <cellStyle name="style1536082628156 2" xfId="43108" xr:uid="{44969CA6-1E66-4610-BA53-162434C736F2}"/>
    <cellStyle name="style1536082628156 2 2" xfId="43447" xr:uid="{107803FE-B86F-472E-B60C-BF49EBA2C6CE}"/>
    <cellStyle name="style1536082628156 2 2 2" xfId="44045" xr:uid="{06E97F33-CF85-4783-8B9C-8D60596D1A42}"/>
    <cellStyle name="style1536082628627" xfId="42045" xr:uid="{64EC9AAB-F629-42D9-B20B-D5B935AD6DFF}"/>
    <cellStyle name="style1536082628627 2" xfId="43111" xr:uid="{770F79C9-BB8D-4F2A-A051-8DE191DB596C}"/>
    <cellStyle name="style1536082628627 2 2" xfId="43450" xr:uid="{98313528-D069-4C2F-AD15-8379343535C8}"/>
    <cellStyle name="style1536082628627 2 2 2" xfId="44048" xr:uid="{A1BD0CD7-E1B5-436E-89DB-97666E038CC6}"/>
    <cellStyle name="style1536082631960" xfId="42046" xr:uid="{A87B13FC-0314-4630-BE68-1C8F25A88E22}"/>
    <cellStyle name="style1536082631960 2" xfId="43112" xr:uid="{EE6DE8D6-6685-4801-8746-B1023A92BB8A}"/>
    <cellStyle name="style1536082631960 2 2" xfId="43451" xr:uid="{4F989DAD-083A-4943-AD6B-09920E1FE4AC}"/>
    <cellStyle name="style1536082631960 2 2 2" xfId="44049" xr:uid="{53A3006E-9444-494C-8A73-B8D1F2989252}"/>
    <cellStyle name="style1536082632083" xfId="42047" xr:uid="{78C08B64-1A54-44D1-8D1A-7DD36CCBBCAC}"/>
    <cellStyle name="style1536082632083 2" xfId="43113" xr:uid="{3F10E2B6-DE23-46D0-84B2-A159903D1B16}"/>
    <cellStyle name="style1536082632083 2 2" xfId="43452" xr:uid="{31C70580-50AB-4DE7-B155-F84D9B0A4545}"/>
    <cellStyle name="style1536082632083 2 2 2" xfId="44050" xr:uid="{DE5784A7-57C0-43DA-BFA2-0146A5C287E9}"/>
    <cellStyle name="style1536082632192" xfId="42052" xr:uid="{CA599BBC-A8E2-4558-B43C-4802A3B362B2}"/>
    <cellStyle name="style1536082632192 2" xfId="43118" xr:uid="{3252FC25-0ECA-4EFD-98DB-67BEAC86E15C}"/>
    <cellStyle name="style1536082632192 2 2" xfId="43457" xr:uid="{83FBBA15-98CD-4FA6-B02A-D00AE35D7636}"/>
    <cellStyle name="style1536082632192 2 2 2" xfId="44055" xr:uid="{6CC528DE-E5F6-4E3D-BB82-6355C48DF59F}"/>
    <cellStyle name="style1536082632316" xfId="42053" xr:uid="{564F5AAF-5B1F-4CB3-88EA-2F7FA8650172}"/>
    <cellStyle name="style1536082632316 2" xfId="43119" xr:uid="{BFA4B50A-FB45-4C8D-B91C-422A4039494E}"/>
    <cellStyle name="style1536082632316 2 2" xfId="43458" xr:uid="{DED6960D-116D-4017-BCF2-BE0889FF667A}"/>
    <cellStyle name="style1536082632316 2 2 2" xfId="44056" xr:uid="{4D0DA935-A415-421A-982E-68A7483C6671}"/>
    <cellStyle name="style1536082632530" xfId="42049" xr:uid="{10725EE7-3951-4D5D-8839-6C846A2B75CA}"/>
    <cellStyle name="style1536082632530 2" xfId="43115" xr:uid="{45A3DF62-1729-41F3-BCFB-6C17849E1254}"/>
    <cellStyle name="style1536082632530 2 2" xfId="43454" xr:uid="{88020ADE-C905-4C8B-8EFA-431652FA233D}"/>
    <cellStyle name="style1536082632530 2 2 2" xfId="44052" xr:uid="{E63EC370-3E02-4272-B01B-5F74753A0DB4}"/>
    <cellStyle name="style1536082632641" xfId="42050" xr:uid="{559EA208-578E-4925-A6C8-F4D06BC26737}"/>
    <cellStyle name="style1536082632641 2" xfId="43116" xr:uid="{ED6331B5-76C4-4B88-96BE-D319E2B19EDF}"/>
    <cellStyle name="style1536082632641 2 2" xfId="43455" xr:uid="{948E6225-E910-4DF4-929C-8B4AC1F85708}"/>
    <cellStyle name="style1536082632641 2 2 2" xfId="44053" xr:uid="{50ADE806-CE71-47C8-942E-4F9C0BD1C11A}"/>
    <cellStyle name="style1536082632763" xfId="42048" xr:uid="{2AC47D12-E90B-40C4-924B-EBB9CCBCF9F8}"/>
    <cellStyle name="style1536082632763 2" xfId="43114" xr:uid="{E250F42A-FB62-41F6-8584-82D439495D27}"/>
    <cellStyle name="style1536082632763 2 2" xfId="43453" xr:uid="{60F4831D-6B93-476D-B425-F077AFC64FFA}"/>
    <cellStyle name="style1536082632763 2 2 2" xfId="44051" xr:uid="{32E6CCEE-C1AE-43AC-AD94-CFA99ECDC114}"/>
    <cellStyle name="style1536082632874" xfId="42051" xr:uid="{64CE8603-A041-401E-BB4B-51D7A98E958C}"/>
    <cellStyle name="style1536082632874 2" xfId="43117" xr:uid="{529580EE-D2CB-4317-A4A7-06F4D0AC9405}"/>
    <cellStyle name="style1536082632874 2 2" xfId="43456" xr:uid="{1F7E7816-E34F-4B87-B229-A435F7A62D1F}"/>
    <cellStyle name="style1536082632874 2 2 2" xfId="44054" xr:uid="{107BCEE3-98BB-4841-825D-7245AE14D4F3}"/>
    <cellStyle name="style1536082632982" xfId="42054" xr:uid="{AC26B350-5334-4365-A924-88F35FB84BCA}"/>
    <cellStyle name="style1536082632982 2" xfId="43120" xr:uid="{F086E816-DC0C-4FBC-A3F9-AEF5A1C39A73}"/>
    <cellStyle name="style1536082632982 2 2" xfId="43459" xr:uid="{591ADFAE-B7DC-4911-8A4F-FFC39D770B24}"/>
    <cellStyle name="style1536082632982 2 2 2" xfId="44057" xr:uid="{7D066001-5AAC-47C8-A485-FCEDFBDF48C4}"/>
    <cellStyle name="style1536082633094" xfId="42055" xr:uid="{5C2D2022-EAD1-450A-9827-3271CDE34B94}"/>
    <cellStyle name="style1536082633094 2" xfId="43121" xr:uid="{73C9650D-F853-483B-AF65-D49D9EE09824}"/>
    <cellStyle name="style1536082633094 2 2" xfId="43460" xr:uid="{31CE7C12-FF40-4E8F-821C-032ED6C62008}"/>
    <cellStyle name="style1536082633094 2 2 2" xfId="44058" xr:uid="{499DB3B9-8480-4C44-B79B-DBD45827AAC4}"/>
    <cellStyle name="style1536082633203" xfId="42056" xr:uid="{ABA24058-1CFD-4AA9-A7CA-AE449BEC25A9}"/>
    <cellStyle name="style1536082633203 2" xfId="43122" xr:uid="{6EE0AEDE-93F5-4F16-9795-94F85FD5410B}"/>
    <cellStyle name="style1536082633203 2 2" xfId="43461" xr:uid="{6980D343-A35E-45C9-BC96-247AE0A04427}"/>
    <cellStyle name="style1536082633203 2 2 2" xfId="44059" xr:uid="{1BBF0DC0-95D6-4647-B95C-7BC3E9206F74}"/>
    <cellStyle name="style1536082633329" xfId="42057" xr:uid="{F3D5F2C9-610A-4506-84E7-CB9BC4176836}"/>
    <cellStyle name="style1536082633329 2" xfId="43123" xr:uid="{A05DAEF1-B7A6-478B-BB2E-3FBE11FBA3EC}"/>
    <cellStyle name="style1536082633329 2 2" xfId="43462" xr:uid="{CA800419-B4D7-46FB-BCC6-BCCBEBF09E0D}"/>
    <cellStyle name="style1536082633329 2 2 2" xfId="44060" xr:uid="{F3554B9F-5F10-41DE-BC31-4EC7505810CC}"/>
    <cellStyle name="style1536082633452" xfId="42058" xr:uid="{D3E1081C-31C3-4570-B35C-6D3CC804A445}"/>
    <cellStyle name="style1536082633452 2" xfId="43124" xr:uid="{89E313FC-C000-4A85-BED7-863638E48D4E}"/>
    <cellStyle name="style1536082633452 2 2" xfId="43463" xr:uid="{798B882F-E81C-4D4E-AF91-1C8C0388A12C}"/>
    <cellStyle name="style1536082633452 2 2 2" xfId="44061" xr:uid="{F779050B-64AA-4F68-AC11-C12CB4A7BF30}"/>
    <cellStyle name="style1536082633570" xfId="42061" xr:uid="{55F56265-E32B-4FB3-BD42-74EE8CCFD02D}"/>
    <cellStyle name="style1536082633570 2" xfId="43127" xr:uid="{EFD79FBE-6AC4-448E-8B57-6D6BB1BDCE1A}"/>
    <cellStyle name="style1536082633570 2 2" xfId="43466" xr:uid="{D9F419BA-FF2A-4E0B-97DB-88DC9F9E4C1A}"/>
    <cellStyle name="style1536082633570 2 2 2" xfId="44064" xr:uid="{D0830C15-6484-4590-B991-0BA93E6023E8}"/>
    <cellStyle name="style1536082633681" xfId="42059" xr:uid="{A4E2AF8C-CFE9-42CD-A937-4633C8F9920D}"/>
    <cellStyle name="style1536082633681 2" xfId="43125" xr:uid="{75E4587F-AB62-4C0F-828D-DB886E122110}"/>
    <cellStyle name="style1536082633681 2 2" xfId="43464" xr:uid="{9A31DC87-7CC5-4D5B-BEB1-E26C62B3E958}"/>
    <cellStyle name="style1536082633681 2 2 2" xfId="44062" xr:uid="{C477F473-96AF-42D8-B4AE-AD0BC40A8B41}"/>
    <cellStyle name="style1536082633788" xfId="42062" xr:uid="{7AD5EAC5-4526-4899-A818-DAF491D5F15B}"/>
    <cellStyle name="style1536082633788 2" xfId="43128" xr:uid="{239AAFF4-1599-4F73-A269-6130950576C3}"/>
    <cellStyle name="style1536082633788 2 2" xfId="43467" xr:uid="{B366EDDE-05CE-4CA9-82C1-983EA0E05A75}"/>
    <cellStyle name="style1536082633788 2 2 2" xfId="44065" xr:uid="{E2D4941B-DDEC-481C-96D0-1DA578299452}"/>
    <cellStyle name="style1536082633965" xfId="42067" xr:uid="{DE667238-39BF-4041-8514-CCACDC6320EE}"/>
    <cellStyle name="style1536082633965 2" xfId="43133" xr:uid="{DBE82036-C4D4-43D8-8270-1D2CBACD3623}"/>
    <cellStyle name="style1536082633965 2 2" xfId="43472" xr:uid="{C2BF423B-07AC-4926-A992-342BE48F50AD}"/>
    <cellStyle name="style1536082633965 2 2 2" xfId="44070" xr:uid="{6CC0586F-1D70-47D2-AEB7-CBE620188A9A}"/>
    <cellStyle name="style1536082634136" xfId="42068" xr:uid="{901FAF91-ECDF-4D90-9492-6E0780A3F1AB}"/>
    <cellStyle name="style1536082634136 2" xfId="43134" xr:uid="{DECF0640-D05D-4CEA-B6B4-3EB60B168A59}"/>
    <cellStyle name="style1536082634136 2 2" xfId="43473" xr:uid="{24AE499C-C791-4A07-B80F-9D7CA9AEEDA6}"/>
    <cellStyle name="style1536082634136 2 2 2" xfId="44071" xr:uid="{04B30E1F-211F-493B-93B4-2347D9FAA0A9}"/>
    <cellStyle name="style1536082634255" xfId="42060" xr:uid="{C9436E43-12A8-435D-ADB9-D317351A38D5}"/>
    <cellStyle name="style1536082634255 2" xfId="43126" xr:uid="{B03FF5E8-EDD5-4897-8A47-DEA28E260281}"/>
    <cellStyle name="style1536082634255 2 2" xfId="43465" xr:uid="{1E81B4C1-0562-441F-98BA-B305B78BA070}"/>
    <cellStyle name="style1536082634255 2 2 2" xfId="44063" xr:uid="{61868510-93E8-412E-AD5F-287D6923DFA5}"/>
    <cellStyle name="style1536082634713" xfId="42063" xr:uid="{C9698854-DC5D-4CFE-AD34-3C20AA974FB2}"/>
    <cellStyle name="style1536082634713 2" xfId="43129" xr:uid="{D0DC7509-81E8-4C6E-9AE8-48EA77AAE901}"/>
    <cellStyle name="style1536082634713 2 2" xfId="43468" xr:uid="{7723BC90-26ED-4D08-B8DB-B47A92EA9D01}"/>
    <cellStyle name="style1536082634713 2 2 2" xfId="44066" xr:uid="{4A4CCF54-78C0-4831-8C42-AFE0CCAEB713}"/>
    <cellStyle name="style1536082634822" xfId="42064" xr:uid="{001323A5-E414-427A-83C9-314EE1DC38BA}"/>
    <cellStyle name="style1536082634822 2" xfId="43130" xr:uid="{ED8A42D1-3E15-4820-ABEC-3D472871EFA2}"/>
    <cellStyle name="style1536082634822 2 2" xfId="43469" xr:uid="{79293F85-B3A0-4ABE-8E50-2D8177E663BF}"/>
    <cellStyle name="style1536082634822 2 2 2" xfId="44067" xr:uid="{0802B9D8-60CE-4F4A-B70A-09A3EEA09515}"/>
    <cellStyle name="style1536082634932" xfId="42065" xr:uid="{4B43E832-F931-42B6-A395-93CB03C9DA3C}"/>
    <cellStyle name="style1536082634932 2" xfId="43131" xr:uid="{93F47C8B-9C97-4D7C-919F-78AF55FE5C48}"/>
    <cellStyle name="style1536082634932 2 2" xfId="43470" xr:uid="{B34C8516-E602-4F18-A7A2-0965C6377B24}"/>
    <cellStyle name="style1536082634932 2 2 2" xfId="44068" xr:uid="{C976C1AD-89D5-4BA7-987E-0470F9C1D039}"/>
    <cellStyle name="style1536082635043" xfId="42066" xr:uid="{4C7D4EC6-BEE8-4380-B9AA-AA7E9F3AABFA}"/>
    <cellStyle name="style1536082635043 2" xfId="43132" xr:uid="{784DC5A9-DA83-4A25-B646-DAD3DB8319A3}"/>
    <cellStyle name="style1536082635043 2 2" xfId="43471" xr:uid="{3BFB962B-2558-4F09-86E1-91E6563FBB6D}"/>
    <cellStyle name="style1536082635043 2 2 2" xfId="44069" xr:uid="{F9D2A298-151A-49F2-9888-593940B97DD4}"/>
    <cellStyle name="style1536082635211" xfId="42069" xr:uid="{C8225032-C7E1-4AE7-B389-52933A8D7874}"/>
    <cellStyle name="style1536082635211 2" xfId="43135" xr:uid="{6804B15A-79D2-4310-A426-8050AE43D387}"/>
    <cellStyle name="style1536082635211 2 2" xfId="43474" xr:uid="{11A020A3-D560-4586-AF27-0DE0B3948B84}"/>
    <cellStyle name="style1536082635211 2 2 2" xfId="44072" xr:uid="{C23395F5-9768-4B3C-AE5F-CFA147A648EE}"/>
    <cellStyle name="style1536082635330" xfId="42070" xr:uid="{A3625848-2DB5-4050-A0FA-0FA353E9EDE5}"/>
    <cellStyle name="style1536082635330 2" xfId="43136" xr:uid="{06AD1438-92BB-4ACA-838B-004BFD56AE99}"/>
    <cellStyle name="style1536082635330 2 2" xfId="43475" xr:uid="{A4DA153E-5081-465B-AC10-B3ABB2649C02}"/>
    <cellStyle name="style1536082635330 2 2 2" xfId="44073" xr:uid="{3C0EA04F-EE08-44C9-8B1D-41194671AFBE}"/>
    <cellStyle name="style1536082635440" xfId="42071" xr:uid="{ACE3D2EA-44ED-4CB0-AF8E-30052D4E3416}"/>
    <cellStyle name="style1536082635440 2" xfId="43137" xr:uid="{8D69F854-464D-4D62-A2C8-931C1EA7ED4D}"/>
    <cellStyle name="style1536082635440 2 2" xfId="43476" xr:uid="{2E0CCC00-751C-439F-BB37-C9CF8F3F71B4}"/>
    <cellStyle name="style1536082635440 2 2 2" xfId="44074" xr:uid="{FCEB59E3-97CD-4236-8191-46F3C0501E1E}"/>
    <cellStyle name="style1536082635566" xfId="42072" xr:uid="{6DDE1CD0-E44B-43FB-A6A0-7AA292F4358C}"/>
    <cellStyle name="style1536082635566 2" xfId="43138" xr:uid="{8CED9E0D-05E7-4D98-99BB-826D58721BBB}"/>
    <cellStyle name="style1536082635566 2 2" xfId="43477" xr:uid="{E7001F4B-EC46-458C-A4B3-9894BEFDBD3A}"/>
    <cellStyle name="style1536082635566 2 2 2" xfId="44075" xr:uid="{D158F621-3DF7-4FA2-82D2-1066076A3235}"/>
    <cellStyle name="style1536082635694" xfId="42073" xr:uid="{7F00F134-9CA9-4636-B3A9-A3EC072BCD73}"/>
    <cellStyle name="style1536082635694 2" xfId="43139" xr:uid="{8C564AE7-E869-479A-8D9C-1311F01E1B38}"/>
    <cellStyle name="style1536082635694 2 2" xfId="43478" xr:uid="{DE97A0E3-54FD-4076-8CF3-944DE40D9D2C}"/>
    <cellStyle name="style1536082635694 2 2 2" xfId="44076" xr:uid="{1AE4C9C6-B0E2-4618-8EEC-8F30468FC72F}"/>
    <cellStyle name="style1536082635788" xfId="42074" xr:uid="{B90F8BE9-FDF9-4A7B-816E-62C021D6B342}"/>
    <cellStyle name="style1536082635788 2" xfId="43140" xr:uid="{B4E1F743-620D-49F8-A9EF-DAC59BE6355C}"/>
    <cellStyle name="style1536082635788 2 2" xfId="43479" xr:uid="{46383E82-4CEC-4BB0-A382-842E8EBA9AD8}"/>
    <cellStyle name="style1536082635788 2 2 2" xfId="44077" xr:uid="{647BCC2B-7044-4EDD-877F-A4B57FB60322}"/>
    <cellStyle name="style1536082635884" xfId="42075" xr:uid="{0FE0FAB5-F629-476C-A818-EBC8DD5A0370}"/>
    <cellStyle name="style1536082635884 2" xfId="43141" xr:uid="{20CCAFB3-52B0-4560-B232-9C263357121C}"/>
    <cellStyle name="style1536082635884 2 2" xfId="43480" xr:uid="{5D2D76B2-5743-4819-BBC4-F58BB9B385A1}"/>
    <cellStyle name="style1536082635884 2 2 2" xfId="44078" xr:uid="{F15F3F8C-611A-40E1-9C1E-E5D6E0F08534}"/>
    <cellStyle name="style1536082635982" xfId="42076" xr:uid="{D4E0F695-5DE7-4018-8528-CA5CFB09860A}"/>
    <cellStyle name="style1536082635982 2" xfId="43142" xr:uid="{1AA222EE-9642-406F-A286-45E2DFEB9045}"/>
    <cellStyle name="style1536082635982 2 2" xfId="43481" xr:uid="{B3DE791F-CFF4-4298-A399-6CF58016DDCC}"/>
    <cellStyle name="style1536082635982 2 2 2" xfId="44079" xr:uid="{6296EC0F-974C-4BD2-8DDB-878C21B27088}"/>
    <cellStyle name="style1536082636077" xfId="42077" xr:uid="{57A46EA4-414F-4696-A003-2B713FA03D87}"/>
    <cellStyle name="style1536082636077 2" xfId="43143" xr:uid="{D0CFBB85-A9BB-4B64-AC4C-11CC9282A164}"/>
    <cellStyle name="style1536082636077 2 2" xfId="43482" xr:uid="{926EBD3C-5DDB-4E2E-83CA-4051713B39CB}"/>
    <cellStyle name="style1536082636077 2 2 2" xfId="44080" xr:uid="{E589E173-7B58-4427-8930-35B0F5C62E13}"/>
    <cellStyle name="style1536082636177" xfId="42078" xr:uid="{55E44186-CBF1-4418-AE48-50881DBEC8F1}"/>
    <cellStyle name="style1536082636177 2" xfId="43144" xr:uid="{0230F868-0B6A-48DF-82BC-1D07078C464B}"/>
    <cellStyle name="style1536082636177 2 2" xfId="43483" xr:uid="{3E9A25E0-1425-4B6A-B858-B7DFFD4520A6}"/>
    <cellStyle name="style1536082636177 2 2 2" xfId="44081" xr:uid="{893BE0DC-CC0D-4FE9-B9BB-14CE193B8890}"/>
    <cellStyle name="style1536082636274" xfId="42079" xr:uid="{6D43B3D6-8D1D-4656-9163-3944576763F8}"/>
    <cellStyle name="style1536082636274 2" xfId="43145" xr:uid="{1FCA1344-D399-4C4D-A15D-5384C1CFAD5A}"/>
    <cellStyle name="style1536082636274 2 2" xfId="43484" xr:uid="{A558A4F4-EE98-4511-A7CC-983D36C474D0}"/>
    <cellStyle name="style1536082636274 2 2 2" xfId="44082" xr:uid="{FD787CFB-AB17-42A3-A14B-32C65410937C}"/>
    <cellStyle name="style1536082636375" xfId="42080" xr:uid="{4DE6993A-C383-43C5-964B-AAACB76EE360}"/>
    <cellStyle name="style1536082636375 2" xfId="43146" xr:uid="{F91D72EB-7FD8-484B-91C0-10B98530761E}"/>
    <cellStyle name="style1536082636375 2 2" xfId="43485" xr:uid="{C9BEABC5-4775-43CA-881A-966A62F2D273}"/>
    <cellStyle name="style1536082636375 2 2 2" xfId="44083" xr:uid="{4B018F81-96CD-4687-8518-9D59DC82C5E2}"/>
    <cellStyle name="style1536082636496" xfId="42081" xr:uid="{DBDA2CBE-9AF6-490C-B428-E0CB0AA5A545}"/>
    <cellStyle name="style1536082636496 2" xfId="43147" xr:uid="{9223BD2F-C8A9-46AB-94A4-847F6E727B93}"/>
    <cellStyle name="style1536082636496 2 2" xfId="43486" xr:uid="{0CE8578C-1DB5-4FE5-8CC0-879A7A6CBC05}"/>
    <cellStyle name="style1536082636496 2 2 2" xfId="44084" xr:uid="{E40C4AEE-06D9-469E-8767-3BF1937F42C4}"/>
    <cellStyle name="style1536082636591" xfId="42082" xr:uid="{781E997D-D717-47A1-ACD9-65BC8820CEA2}"/>
    <cellStyle name="style1536082636591 2" xfId="43148" xr:uid="{0320AA79-10A8-49AB-89CB-568BBDDCC868}"/>
    <cellStyle name="style1536082636591 2 2" xfId="43487" xr:uid="{D752A35F-A85C-4135-9000-9CE3F54CE2A5}"/>
    <cellStyle name="style1536082636591 2 2 2" xfId="44085" xr:uid="{02F9853C-27DF-479D-BB70-BAE2E37A7646}"/>
    <cellStyle name="style1536082636690" xfId="42083" xr:uid="{71E8250D-70E9-443A-BE8B-5A229F9159BF}"/>
    <cellStyle name="style1536082636690 2" xfId="43149" xr:uid="{3EC81581-FBBE-4DB1-A4EA-941610BD1072}"/>
    <cellStyle name="style1536082636690 2 2" xfId="43488" xr:uid="{A35BE59F-04FA-428D-9361-73D40849FD1F}"/>
    <cellStyle name="style1536082636690 2 2 2" xfId="44086" xr:uid="{37BF9F01-C9CD-4D8B-ACD6-60D03C3D12F2}"/>
    <cellStyle name="style1536082636785" xfId="42084" xr:uid="{FCA3BE32-39E8-4DE5-BE99-BDF1A900F585}"/>
    <cellStyle name="style1536082636785 2" xfId="43150" xr:uid="{BD4CDEAA-5EE4-4BA5-BF95-571E695E186D}"/>
    <cellStyle name="style1536082636785 2 2" xfId="43489" xr:uid="{8E886D51-EF3E-4D5E-BD68-DCFB31567119}"/>
    <cellStyle name="style1536082636785 2 2 2" xfId="44087" xr:uid="{65317014-949C-4E8B-8D3A-DE4A73D89AA7}"/>
    <cellStyle name="style1536082639947" xfId="42085" xr:uid="{9AA64C9C-9E90-4856-9995-3EE74E60B16F}"/>
    <cellStyle name="style1536082639947 2" xfId="43151" xr:uid="{054DD75C-2167-40EF-9EA3-96E6CA3633B7}"/>
    <cellStyle name="style1536082639947 2 2" xfId="43490" xr:uid="{233E369C-2233-4422-A518-F889436AF6F1}"/>
    <cellStyle name="style1536082639947 2 2 2" xfId="44088" xr:uid="{9F965F1D-3BA5-4567-96CB-FEB731189C0A}"/>
    <cellStyle name="style1536082640065" xfId="42086" xr:uid="{0087BCD4-4584-4431-BCE1-01E338965758}"/>
    <cellStyle name="style1536082640065 2" xfId="43152" xr:uid="{0625CE6D-FFE5-446E-A0C0-46F914E8CDA7}"/>
    <cellStyle name="style1536082640065 2 2" xfId="43491" xr:uid="{1B5800DD-272B-4819-A18C-C484AA94D53C}"/>
    <cellStyle name="style1536082640065 2 2 2" xfId="44089" xr:uid="{D47E6488-C488-451F-BCE6-72AF6331D053}"/>
    <cellStyle name="style1536082640177" xfId="42091" xr:uid="{E905154E-F745-4C67-A9BB-2188BE97DDBE}"/>
    <cellStyle name="style1536082640177 2" xfId="43157" xr:uid="{16E3E5E0-EE2C-4499-B068-2CEB9F9FFC62}"/>
    <cellStyle name="style1536082640177 2 2" xfId="43496" xr:uid="{A5CECCAB-3E86-46DD-984A-FF98A11E6FFB}"/>
    <cellStyle name="style1536082640177 2 2 2" xfId="44094" xr:uid="{16D8D4B4-E243-416B-8EB6-1A6CA04931E1}"/>
    <cellStyle name="style1536082640301" xfId="42092" xr:uid="{DD176E87-6FB1-407F-ACEB-AF67C14BD245}"/>
    <cellStyle name="style1536082640301 2" xfId="43158" xr:uid="{DEAA03DA-863A-4754-B0E4-21FE13BBCBFD}"/>
    <cellStyle name="style1536082640301 2 2" xfId="43497" xr:uid="{29F0277B-CD92-4CF1-B695-502F258F8D63}"/>
    <cellStyle name="style1536082640301 2 2 2" xfId="44095" xr:uid="{63C4C33A-982C-4821-9B36-898012C1F818}"/>
    <cellStyle name="style1536082640520" xfId="42088" xr:uid="{C40D19E1-F9A9-4D1E-92C9-46AA72165F9F}"/>
    <cellStyle name="style1536082640520 2" xfId="43154" xr:uid="{DA2E916A-A77B-4704-8AAE-159EA63BA9CA}"/>
    <cellStyle name="style1536082640520 2 2" xfId="43493" xr:uid="{A4643336-F303-43FE-8CB6-4F6694407CBC}"/>
    <cellStyle name="style1536082640520 2 2 2" xfId="44091" xr:uid="{E1335CAC-2055-4FA1-B381-E83D04A01245}"/>
    <cellStyle name="style1536082640628" xfId="42089" xr:uid="{7AA7AF9E-DCAF-413D-B56C-8CB9F6935BF6}"/>
    <cellStyle name="style1536082640628 2" xfId="43155" xr:uid="{6B137E4E-FD66-4640-B7BD-FAFEE54B0BB1}"/>
    <cellStyle name="style1536082640628 2 2" xfId="43494" xr:uid="{E73E95E2-CF43-464A-BDAA-0437885551F7}"/>
    <cellStyle name="style1536082640628 2 2 2" xfId="44092" xr:uid="{B855D9A9-06AA-456E-B98E-FBF19740C4E2}"/>
    <cellStyle name="style1536082640743" xfId="42087" xr:uid="{88BD8861-EEA1-422D-B6B6-DFEECE0AD725}"/>
    <cellStyle name="style1536082640743 2" xfId="43153" xr:uid="{3335C172-E482-4066-BA6B-81BABCE4C9DB}"/>
    <cellStyle name="style1536082640743 2 2" xfId="43492" xr:uid="{A901995A-826E-4969-9827-D40325535C11}"/>
    <cellStyle name="style1536082640743 2 2 2" xfId="44090" xr:uid="{698FBAEB-7CB8-4315-A72B-DA7A89E851DA}"/>
    <cellStyle name="style1536082640897" xfId="42090" xr:uid="{F9D27275-85E4-499E-A4FA-F98ED142A699}"/>
    <cellStyle name="style1536082640897 2" xfId="43156" xr:uid="{1FF1FBF6-6C1F-4D29-B5E5-6B098E47EBB2}"/>
    <cellStyle name="style1536082640897 2 2" xfId="43495" xr:uid="{4A806C3B-9726-401A-8F4D-2AF89FB1F3FD}"/>
    <cellStyle name="style1536082640897 2 2 2" xfId="44093" xr:uid="{0A07A09D-9249-4141-A522-CC56460493C1}"/>
    <cellStyle name="style1536082641018" xfId="42093" xr:uid="{FBFEE7BF-CF76-4AAD-89F1-B3466AC52837}"/>
    <cellStyle name="style1536082641018 2" xfId="43159" xr:uid="{5F83EC4D-79E9-4A34-8AE0-AE794A89061A}"/>
    <cellStyle name="style1536082641018 2 2" xfId="43498" xr:uid="{86A1B2C3-99BC-44F6-8D39-2C930A47D704}"/>
    <cellStyle name="style1536082641018 2 2 2" xfId="44096" xr:uid="{915909C0-C2DA-4B8B-B3ED-38A39412160F}"/>
    <cellStyle name="style1536082641130" xfId="42094" xr:uid="{97424AF7-5189-455C-B852-5914F2C56A9D}"/>
    <cellStyle name="style1536082641130 2" xfId="43160" xr:uid="{3238799B-6A5F-4CAC-B9DB-9D195567706F}"/>
    <cellStyle name="style1536082641130 2 2" xfId="43499" xr:uid="{1F203A97-7145-47E9-B3CE-95662B80ACF2}"/>
    <cellStyle name="style1536082641130 2 2 2" xfId="44097" xr:uid="{8C6A4C56-3D5D-4557-B116-7CB90D7275FB}"/>
    <cellStyle name="style1536082641242" xfId="42095" xr:uid="{BF583501-AD36-4E3F-874E-B30C3FDF48B0}"/>
    <cellStyle name="style1536082641242 2" xfId="43161" xr:uid="{1462F87B-425E-4D19-97A2-EE69ADD07D1A}"/>
    <cellStyle name="style1536082641242 2 2" xfId="43500" xr:uid="{FA61EC51-05D5-46E6-A0B0-7A8713DFA3F9}"/>
    <cellStyle name="style1536082641242 2 2 2" xfId="44098" xr:uid="{5F656FC7-4FE9-4F3B-A15F-292FFBCE5EA9}"/>
    <cellStyle name="style1536082641366" xfId="42096" xr:uid="{4F18E538-22E6-4E02-916D-E9A3EF1C6DA2}"/>
    <cellStyle name="style1536082641366 2" xfId="43162" xr:uid="{92D074E2-C7D1-497B-A299-319FE6A59972}"/>
    <cellStyle name="style1536082641366 2 2" xfId="43501" xr:uid="{7036B44D-D2A2-4FEC-8318-73141104482D}"/>
    <cellStyle name="style1536082641366 2 2 2" xfId="44099" xr:uid="{7FCC4F69-8734-4C9A-988E-6ACD427BA4D7}"/>
    <cellStyle name="style1536082641514" xfId="42097" xr:uid="{27477F60-061D-4401-8522-E029059794BF}"/>
    <cellStyle name="style1536082641514 2" xfId="43163" xr:uid="{DD6742D1-3C10-4B7C-AB0F-2E25931B736A}"/>
    <cellStyle name="style1536082641514 2 2" xfId="43502" xr:uid="{B46C1D30-16D4-40DD-82DC-C3A653B8F445}"/>
    <cellStyle name="style1536082641514 2 2 2" xfId="44100" xr:uid="{ED7C73DA-3B6D-497F-8ABF-D7B1A23D15D2}"/>
    <cellStyle name="style1536082641698" xfId="42102" xr:uid="{F2C749CA-96D1-4B41-B041-78733F5003CD}"/>
    <cellStyle name="style1536082641698 2" xfId="43168" xr:uid="{66E911CC-4DA8-4E78-B3E0-D34DE4C5670A}"/>
    <cellStyle name="style1536082641698 2 2" xfId="43507" xr:uid="{8C652F13-1811-4327-8FFE-7EC05EF271C4}"/>
    <cellStyle name="style1536082641698 2 2 2" xfId="44105" xr:uid="{3C9D91A6-B936-45EC-8675-30524B686558}"/>
    <cellStyle name="style1536082641812" xfId="42107" xr:uid="{C685593F-429C-493A-A389-B66B58AF20C9}"/>
    <cellStyle name="style1536082641812 2" xfId="43173" xr:uid="{F8955F5E-8132-4A32-A4AA-810E86A9E21B}"/>
    <cellStyle name="style1536082641812 2 2" xfId="43512" xr:uid="{7D753DEA-27AE-4A78-AB8E-B5797696D813}"/>
    <cellStyle name="style1536082641812 2 2 2" xfId="44110" xr:uid="{FA69F9F0-AB1A-4F73-8828-6A86227AF5E0}"/>
    <cellStyle name="style1536082641921" xfId="42098" xr:uid="{C0D99910-0440-4882-81D9-8DA5F6633E27}"/>
    <cellStyle name="style1536082641921 2" xfId="43164" xr:uid="{46735593-0425-4ADA-B49B-08AF23EA84DA}"/>
    <cellStyle name="style1536082641921 2 2" xfId="43503" xr:uid="{9584F583-146B-4671-BE88-276D4629EF09}"/>
    <cellStyle name="style1536082641921 2 2 2" xfId="44101" xr:uid="{A123E81A-1989-4FA6-BE30-0A638B10FECB}"/>
    <cellStyle name="style1536082642050" xfId="42103" xr:uid="{D4F4E508-E2DE-4BCF-8A2E-BAC0F025909C}"/>
    <cellStyle name="style1536082642050 2" xfId="43169" xr:uid="{61483081-0518-4E0B-9859-EBEF6B9FE2E5}"/>
    <cellStyle name="style1536082642050 2 2" xfId="43508" xr:uid="{C6116B6D-BC13-4533-ACC9-BAA30DFF0191}"/>
    <cellStyle name="style1536082642050 2 2 2" xfId="44106" xr:uid="{95B847D8-BDCC-466B-ACAE-DA64D30A9022}"/>
    <cellStyle name="style1536082642158" xfId="42108" xr:uid="{707D0260-775F-4688-8092-9EDA69A02792}"/>
    <cellStyle name="style1536082642158 2" xfId="43174" xr:uid="{C283FD5B-94FE-4E92-8C7F-BF80990BC757}"/>
    <cellStyle name="style1536082642158 2 2" xfId="43513" xr:uid="{EAAB2254-7A46-4C92-B922-C65C7551FCF8}"/>
    <cellStyle name="style1536082642158 2 2 2" xfId="44111" xr:uid="{8B1CDF06-BBD0-4D37-AAF0-97524131B359}"/>
    <cellStyle name="style1536082642275" xfId="42099" xr:uid="{3EBAFFBC-4DC4-4C1E-B7D6-FAD3C7B82752}"/>
    <cellStyle name="style1536082642275 2" xfId="43165" xr:uid="{20A5A45C-50B1-4DBD-82E6-3C882114B911}"/>
    <cellStyle name="style1536082642275 2 2" xfId="43504" xr:uid="{AB514D62-C868-4FE8-B4F3-AAABAA7BD4AE}"/>
    <cellStyle name="style1536082642275 2 2 2" xfId="44102" xr:uid="{287B2A0A-6BDF-4ACD-9504-BC84C9639FB3}"/>
    <cellStyle name="style1536082642387" xfId="42100" xr:uid="{DDACAEB4-8628-4311-BE03-2B6FC9ECAB65}"/>
    <cellStyle name="style1536082642387 2" xfId="43166" xr:uid="{6C8EC3FA-CA21-46DC-AE31-8B6497CD6F8A}"/>
    <cellStyle name="style1536082642387 2 2" xfId="43505" xr:uid="{0BBF6FDD-F8A8-4AED-88A9-D3FDA56E5126}"/>
    <cellStyle name="style1536082642387 2 2 2" xfId="44103" xr:uid="{49CB9F5E-AFF8-4F89-8FCB-CE8EAF524B53}"/>
    <cellStyle name="style1536082642495" xfId="42101" xr:uid="{95C29CC7-F348-46EE-919B-DE14C71E31F9}"/>
    <cellStyle name="style1536082642495 2" xfId="43167" xr:uid="{712D13B5-7059-47CE-8BBD-EAC38BC79A64}"/>
    <cellStyle name="style1536082642495 2 2" xfId="43506" xr:uid="{FAF2A2C6-952C-4CF5-A087-2D2E1757C31F}"/>
    <cellStyle name="style1536082642495 2 2 2" xfId="44104" xr:uid="{E708D518-B349-4DE7-B469-412DEE761D4F}"/>
    <cellStyle name="style1536082642723" xfId="42104" xr:uid="{D191016F-579D-4D8D-A14F-0B76316DF9EE}"/>
    <cellStyle name="style1536082642723 2" xfId="43170" xr:uid="{39675A51-2024-4174-B42F-46C368E461D6}"/>
    <cellStyle name="style1536082642723 2 2" xfId="43509" xr:uid="{46FA86AF-881A-41BC-B1C2-213B1B5FF951}"/>
    <cellStyle name="style1536082642723 2 2 2" xfId="44107" xr:uid="{0FA90750-5762-43D3-AFD6-69F241219A82}"/>
    <cellStyle name="style1536082642831" xfId="42105" xr:uid="{0A7940C1-A16F-422E-984A-BE78E185F120}"/>
    <cellStyle name="style1536082642831 2" xfId="43171" xr:uid="{54A8B3E5-2300-45A2-9E86-6D43971C28BC}"/>
    <cellStyle name="style1536082642831 2 2" xfId="43510" xr:uid="{EDA6390C-9A77-4543-8F20-F4A02B94FDFF}"/>
    <cellStyle name="style1536082642831 2 2 2" xfId="44108" xr:uid="{277C15C7-A2E7-4CF1-9F78-C61FF6258700}"/>
    <cellStyle name="style1536082642943" xfId="42106" xr:uid="{BE9F7216-D72E-4E47-A7CD-84BDD9717AEE}"/>
    <cellStyle name="style1536082642943 2" xfId="43172" xr:uid="{A232732B-72D6-46F2-95D6-CBEB5BC964FF}"/>
    <cellStyle name="style1536082642943 2 2" xfId="43511" xr:uid="{EA6F9A46-9C9F-44D1-A093-F148BD070808}"/>
    <cellStyle name="style1536082642943 2 2 2" xfId="44109" xr:uid="{1CFE1530-D429-4D71-8A82-C41F2622B57A}"/>
    <cellStyle name="style1536082643164" xfId="42109" xr:uid="{F2A5A1A7-5C0F-43F9-BCC0-73FCC2C68495}"/>
    <cellStyle name="style1536082643164 2" xfId="43175" xr:uid="{12E731DB-EC6F-4B80-BAA8-B61DF999BDF1}"/>
    <cellStyle name="style1536082643164 2 2" xfId="43514" xr:uid="{6A167F7F-03EB-48BD-ADD1-C15F942FA1D1}"/>
    <cellStyle name="style1536082643164 2 2 2" xfId="44112" xr:uid="{25042549-A871-47D6-9DAD-5825FF306244}"/>
    <cellStyle name="style1536082643290" xfId="42110" xr:uid="{F2103542-80F8-40DD-9EA4-D240035606F5}"/>
    <cellStyle name="style1536082643290 2" xfId="43176" xr:uid="{FD4C1E0E-2ED5-4A86-B273-7E339E24644D}"/>
    <cellStyle name="style1536082643290 2 2" xfId="43515" xr:uid="{C427B839-5910-4449-A8D9-9093E2E02CAC}"/>
    <cellStyle name="style1536082643290 2 2 2" xfId="44113" xr:uid="{C0ECD0A5-12BD-4833-A5A4-1E63B9694969}"/>
    <cellStyle name="style1536082643402" xfId="42111" xr:uid="{906FBC53-AB9A-47AA-AE1F-FE755DEDA3B4}"/>
    <cellStyle name="style1536082643402 2" xfId="43177" xr:uid="{98E6E8A9-9298-4DE6-8922-9301626620DA}"/>
    <cellStyle name="style1536082643402 2 2" xfId="43516" xr:uid="{D1CC66DC-6D6F-42D1-B925-F1B2878C934E}"/>
    <cellStyle name="style1536082643402 2 2 2" xfId="44114" xr:uid="{92B8CDAB-5352-4896-98E4-1BB8AEEBEB82}"/>
    <cellStyle name="style1536082643637" xfId="42112" xr:uid="{86CA50A5-0792-4EF7-B625-2358B9957E71}"/>
    <cellStyle name="style1536082643637 2" xfId="43178" xr:uid="{639CE780-7946-4D29-8DA0-53E9BA30316D}"/>
    <cellStyle name="style1536082643637 2 2" xfId="43517" xr:uid="{52189B0B-BD88-4226-8C26-F46A026607B1}"/>
    <cellStyle name="style1536082643637 2 2 2" xfId="44115" xr:uid="{D11AAC97-5CDD-4AC5-A21C-89FA42C851C8}"/>
    <cellStyle name="style1536082643733" xfId="42113" xr:uid="{A896A108-0BD4-40A2-A4F1-39D68B5597AE}"/>
    <cellStyle name="style1536082643733 2" xfId="43179" xr:uid="{B1515042-F57A-4585-ACED-6A6758F4839C}"/>
    <cellStyle name="style1536082643733 2 2" xfId="43518" xr:uid="{DD8DA708-35BB-4238-991E-99DD633265AD}"/>
    <cellStyle name="style1536082643733 2 2 2" xfId="44116" xr:uid="{5DD7244C-8D1B-45E8-B496-FC1624250384}"/>
    <cellStyle name="style1536082643828" xfId="42114" xr:uid="{B3242FC2-20F4-45AE-9148-99C4413EA543}"/>
    <cellStyle name="style1536082643828 2" xfId="43180" xr:uid="{0195EE7C-FD16-4C7A-8CB5-57432CF8FE4B}"/>
    <cellStyle name="style1536082643828 2 2" xfId="43519" xr:uid="{A8163DDC-DEB3-4038-B224-5B91D7B776CB}"/>
    <cellStyle name="style1536082643828 2 2 2" xfId="44117" xr:uid="{FB5CB32E-F645-4CC6-8416-64F6A55E5BFA}"/>
    <cellStyle name="style1536082644020" xfId="42115" xr:uid="{70747DF0-18D6-4A68-A2E9-D15E0D523726}"/>
    <cellStyle name="style1536082644020 2" xfId="43181" xr:uid="{CC2A745E-63C1-4284-AF9D-9D9996B41D67}"/>
    <cellStyle name="style1536082644020 2 2" xfId="43520" xr:uid="{D8852DBA-16AA-4FF7-B198-503CBFB92010}"/>
    <cellStyle name="style1536082644020 2 2 2" xfId="44118" xr:uid="{59C97C53-032B-4259-B851-02AE260D5F69}"/>
    <cellStyle name="style1536082644115" xfId="42116" xr:uid="{BD4980A3-D3F1-451A-85A4-599A1F045952}"/>
    <cellStyle name="style1536082644115 2" xfId="43182" xr:uid="{41A74137-E3A0-4D38-B8B6-E3471D1FCB75}"/>
    <cellStyle name="style1536082644115 2 2" xfId="43521" xr:uid="{6134141E-C369-410B-ADC9-51275FB4AE1C}"/>
    <cellStyle name="style1536082644115 2 2 2" xfId="44119" xr:uid="{17E96BF3-CE33-4168-938B-3BD6FE44689C}"/>
    <cellStyle name="style1536082644208" xfId="42117" xr:uid="{D554DAAA-81AF-4200-93A6-FD7480214E28}"/>
    <cellStyle name="style1536082644208 2" xfId="43183" xr:uid="{6C17ED28-1DDC-45DD-A72D-C49D6D444C9C}"/>
    <cellStyle name="style1536082644208 2 2" xfId="43522" xr:uid="{03DB3501-8760-46FA-959E-0A3153EA50A7}"/>
    <cellStyle name="style1536082644208 2 2 2" xfId="44120" xr:uid="{86164CD2-370C-4117-BB2E-445E75A3F6B5}"/>
    <cellStyle name="style1536082644412" xfId="42118" xr:uid="{54259335-835C-4AD3-B1CC-AD6E4D1D72D3}"/>
    <cellStyle name="style1536082644412 2" xfId="43184" xr:uid="{28C34F7E-4B31-4272-9F90-D2F2CA3BD5CF}"/>
    <cellStyle name="style1536082644412 2 2" xfId="43523" xr:uid="{E07168B8-C536-4C78-A59B-D11DD0298044}"/>
    <cellStyle name="style1536082644412 2 2 2" xfId="44121" xr:uid="{FCF08AF3-D6F4-40B8-954C-159DA076B095}"/>
    <cellStyle name="style1536082644515" xfId="42119" xr:uid="{E0658BAD-B5E2-404A-8FFE-F22FA362E3D6}"/>
    <cellStyle name="style1536082644515 2" xfId="43185" xr:uid="{C9579062-6603-4CA5-B96A-3EE1F8498BC8}"/>
    <cellStyle name="style1536082644515 2 2" xfId="43524" xr:uid="{540B11D4-C306-4CCB-97B3-104B033BD28E}"/>
    <cellStyle name="style1536082644515 2 2 2" xfId="44122" xr:uid="{2AC98C75-D96A-4D34-9C97-76BCB799E066}"/>
    <cellStyle name="style1536082644608" xfId="42120" xr:uid="{B3EED984-18CD-41AD-8C59-08C645923594}"/>
    <cellStyle name="style1536082644608 2" xfId="43186" xr:uid="{E6E98CD2-CF5B-4F75-91D8-853B45B1F662}"/>
    <cellStyle name="style1536082644608 2 2" xfId="43525" xr:uid="{B1A123FC-30E4-4A2B-9A0B-CB708909F761}"/>
    <cellStyle name="style1536082644608 2 2 2" xfId="44123" xr:uid="{BB9EB080-1494-4162-B7E9-048991B89C02}"/>
    <cellStyle name="style1536082647539" xfId="42122" xr:uid="{3E87DCFD-8853-413A-9E9B-0A0F878B548A}"/>
    <cellStyle name="style1536082647539 2" xfId="43188" xr:uid="{944D8B53-415C-4E65-848C-E1ACB16D3EE4}"/>
    <cellStyle name="style1536082647539 2 2" xfId="43527" xr:uid="{1873520A-5C62-48BA-93A5-4676AA04A23F}"/>
    <cellStyle name="style1536082647539 2 2 2" xfId="44125" xr:uid="{CEC110B7-5152-48C7-8302-AD1048DBF825}"/>
    <cellStyle name="style1536082647651" xfId="42123" xr:uid="{A342C9F8-F39F-4415-9FBC-0EC3479DE68D}"/>
    <cellStyle name="style1536082647651 2" xfId="43189" xr:uid="{5D4B0D3E-A40E-4247-9701-B1A68794A0A1}"/>
    <cellStyle name="style1536082647651 2 2" xfId="43528" xr:uid="{51DD594F-C25B-43FE-AF57-69F184A550D0}"/>
    <cellStyle name="style1536082647651 2 2 2" xfId="44126" xr:uid="{3ED81181-EBA7-40C6-9866-1AF2268BF168}"/>
    <cellStyle name="style1536082647765" xfId="42121" xr:uid="{2B9A9650-73E6-4F1A-854B-DCA93F8DDD1C}"/>
    <cellStyle name="style1536082647765 2" xfId="43187" xr:uid="{549A8676-C9FC-4E3F-9950-71D53612008C}"/>
    <cellStyle name="style1536082647765 2 2" xfId="43526" xr:uid="{5960BDBD-DE95-47B0-9F90-4458317AF476}"/>
    <cellStyle name="style1536082647765 2 2 2" xfId="44124" xr:uid="{C66E21D0-63C7-49BD-9E16-A1E62D4F877B}"/>
    <cellStyle name="style1536082647876" xfId="42124" xr:uid="{6E1B242F-4084-45D1-AEC2-8C24B96537BB}"/>
    <cellStyle name="style1536082647876 2" xfId="43190" xr:uid="{698F85D9-82DD-4901-BAB7-4CE5BEBF48F9}"/>
    <cellStyle name="style1536082647876 2 2" xfId="43529" xr:uid="{651F47C3-A945-41A5-9E6F-E94A24F80260}"/>
    <cellStyle name="style1536082647876 2 2 2" xfId="44127" xr:uid="{36042A83-A65F-4A6C-A044-03B51C525498}"/>
    <cellStyle name="style1536082647999" xfId="42125" xr:uid="{625829C2-5389-4A82-8489-BFE85D10D442}"/>
    <cellStyle name="style1536082647999 2" xfId="43191" xr:uid="{F2B0C6DC-F04A-4DC7-8B78-692DAF3D98EA}"/>
    <cellStyle name="style1536082647999 2 2" xfId="43530" xr:uid="{17823517-92A6-4ABD-A494-10B1AA46FF63}"/>
    <cellStyle name="style1536082647999 2 2 2" xfId="44128" xr:uid="{DE6A65D4-6D22-44B6-886A-0C743812B287}"/>
    <cellStyle name="style1536082648137" xfId="42126" xr:uid="{4D5C28E5-827D-48ED-A461-64DA5AFBD8BD}"/>
    <cellStyle name="style1536082648137 2" xfId="43192" xr:uid="{6AB074A7-01C7-43F9-92C0-89028ADB6E6B}"/>
    <cellStyle name="style1536082648137 2 2" xfId="43531" xr:uid="{5CAEAF7E-4BF3-4447-B9F6-A6771CBA4516}"/>
    <cellStyle name="style1536082648137 2 2 2" xfId="44129" xr:uid="{6B7F8B7A-57D8-4F9B-B5AD-AEBD67CD67B2}"/>
    <cellStyle name="style1536082648252" xfId="42127" xr:uid="{CB9E5025-567B-4630-87CD-182AC135C53D}"/>
    <cellStyle name="style1536082648252 2" xfId="43193" xr:uid="{D7B567CE-811C-4744-8C72-5B7FAB03BD4E}"/>
    <cellStyle name="style1536082648252 2 2" xfId="43532" xr:uid="{BEB71292-D0AA-4831-AAC3-38A6EB582824}"/>
    <cellStyle name="style1536082648252 2 2 2" xfId="44130" xr:uid="{F896D6B6-54CB-433D-A8A3-3885E90ACAB5}"/>
    <cellStyle name="style1536082648375" xfId="42128" xr:uid="{9AD420BC-D802-4C96-ADC7-A5DCC5A03B0E}"/>
    <cellStyle name="style1536082648375 2" xfId="43194" xr:uid="{7411948F-2CDE-496C-AC0B-48496A8FE3EE}"/>
    <cellStyle name="style1536082648375 2 2" xfId="43533" xr:uid="{D0E89F2E-A8F5-473F-BDD6-E0D78F8AAA55}"/>
    <cellStyle name="style1536082648375 2 2 2" xfId="44131" xr:uid="{3C23000A-3CBE-423C-B63A-496A365F9811}"/>
    <cellStyle name="style1536082648482" xfId="42130" xr:uid="{C8ACDF21-78A1-48CD-826C-5C5537C9DDBE}"/>
    <cellStyle name="style1536082648482 2" xfId="43196" xr:uid="{608A0806-C5C3-481A-9CD7-AB4871FF29D9}"/>
    <cellStyle name="style1536082648482 2 2" xfId="43535" xr:uid="{479C67C8-8DC1-4FF5-A6B6-104553CEC2E6}"/>
    <cellStyle name="style1536082648482 2 2 2" xfId="44133" xr:uid="{108FE6D9-52C6-44FA-99D1-751413D7758D}"/>
    <cellStyle name="style1536082648588" xfId="42131" xr:uid="{49371215-2FA9-40BF-BE7F-385C68910504}"/>
    <cellStyle name="style1536082648588 2" xfId="43197" xr:uid="{F1BD3E8D-10FC-4B2C-A8FE-B4F2E684681F}"/>
    <cellStyle name="style1536082648588 2 2" xfId="43536" xr:uid="{5BED3CF3-3AAF-4E4F-B639-A72CC3C87FA3}"/>
    <cellStyle name="style1536082648588 2 2 2" xfId="44134" xr:uid="{E93CFFD5-A855-42B1-8F25-19B502353E32}"/>
    <cellStyle name="style1536082648699" xfId="42133" xr:uid="{DF028830-2445-44DE-9FF6-2A3B8B859601}"/>
    <cellStyle name="style1536082648699 2" xfId="43199" xr:uid="{7AC116F2-48A3-49DF-A96B-5A8C39F72942}"/>
    <cellStyle name="style1536082648699 2 2" xfId="43538" xr:uid="{7459AB82-BE43-4F97-98B3-2C05EA77BE5B}"/>
    <cellStyle name="style1536082648699 2 2 2" xfId="44136" xr:uid="{2BAE0DD3-4EF9-47A4-92BC-274F58D4DCE4}"/>
    <cellStyle name="style1536082648812" xfId="42134" xr:uid="{CABC5903-1345-418D-B164-109D6E66B6E8}"/>
    <cellStyle name="style1536082648812 2" xfId="43200" xr:uid="{20992D83-2899-4152-93B7-0009584DFDA0}"/>
    <cellStyle name="style1536082648812 2 2" xfId="43539" xr:uid="{09A4330F-0271-4015-AB0C-863E1EE941A0}"/>
    <cellStyle name="style1536082648812 2 2 2" xfId="44137" xr:uid="{59A6947C-3979-4899-9645-D0E5AB2D1E43}"/>
    <cellStyle name="style1536082648922" xfId="42129" xr:uid="{6C71A106-402C-4709-9500-1A80D55D2B15}"/>
    <cellStyle name="style1536082648922 2" xfId="43195" xr:uid="{E26DEE5F-4452-4716-B53D-FBCECDCEC77D}"/>
    <cellStyle name="style1536082648922 2 2" xfId="43534" xr:uid="{5D3B79EE-0ED3-4270-9DEA-C6269CE23F39}"/>
    <cellStyle name="style1536082648922 2 2 2" xfId="44132" xr:uid="{9F918436-146F-46AB-AF76-C717B9A19901}"/>
    <cellStyle name="style1536082649030" xfId="42132" xr:uid="{A11D513A-4E7D-4507-9BA2-879CD64D04CA}"/>
    <cellStyle name="style1536082649030 2" xfId="43198" xr:uid="{34112FA3-C2F6-491B-B85B-1010D0B8661D}"/>
    <cellStyle name="style1536082649030 2 2" xfId="43537" xr:uid="{4803E5E2-B73E-4ABC-9106-F23EA1EBAFDC}"/>
    <cellStyle name="style1536082649030 2 2 2" xfId="44135" xr:uid="{D62D2688-A35E-41F7-8AE3-998AC0EF066B}"/>
    <cellStyle name="style1536082649145" xfId="42135" xr:uid="{32C3EEA5-DA89-4C46-8B60-832D5D8CEAE7}"/>
    <cellStyle name="style1536082649145 2" xfId="43201" xr:uid="{483BB70B-2661-474C-947F-1A3D1B559ABB}"/>
    <cellStyle name="style1536082649145 2 2" xfId="43540" xr:uid="{4186EE31-506C-45D9-A753-A14D0479E8B0}"/>
    <cellStyle name="style1536082649145 2 2 2" xfId="44138" xr:uid="{8F3D575B-3678-4A04-8F1F-3CF9239FCFD9}"/>
    <cellStyle name="style1536082649406" xfId="42137" xr:uid="{F1837648-A9AE-42E7-AF74-B04A187098A0}"/>
    <cellStyle name="style1536082649406 2" xfId="43203" xr:uid="{6DDFEF70-D53E-4387-AEEE-03A4993C08A9}"/>
    <cellStyle name="style1536082649406 2 2" xfId="43542" xr:uid="{88DF67E2-D637-4490-BADB-3966654E0CE6}"/>
    <cellStyle name="style1536082649406 2 2 2" xfId="44140" xr:uid="{57E1508E-E294-487D-A26D-BC6509A88E66}"/>
    <cellStyle name="style1536082649530" xfId="42138" xr:uid="{9C626939-916C-4864-B31E-B78B9AEBC56C}"/>
    <cellStyle name="style1536082649530 2" xfId="43204" xr:uid="{617C818E-8EF4-4F3E-A946-3C1AF9E327D5}"/>
    <cellStyle name="style1536082649530 2 2" xfId="43543" xr:uid="{759EA461-0F33-416D-82BE-BDC2BCF15674}"/>
    <cellStyle name="style1536082649530 2 2 2" xfId="44141" xr:uid="{6FFEDB98-72FA-4996-AEE2-11C53F1A2AD6}"/>
    <cellStyle name="style1536082649672" xfId="42136" xr:uid="{E9DD89D7-CD36-4D52-BDA5-893A5B072A61}"/>
    <cellStyle name="style1536082649672 2" xfId="43202" xr:uid="{C0B8B4C9-92D1-438C-8A67-172B910EA199}"/>
    <cellStyle name="style1536082649672 2 2" xfId="43541" xr:uid="{4D66E4C2-E492-4507-8CA2-40746BC977F7}"/>
    <cellStyle name="style1536082649672 2 2 2" xfId="44139" xr:uid="{F2368EBE-2347-4F07-A58E-5E746629708C}"/>
    <cellStyle name="style1542564193824" xfId="34571" xr:uid="{04B9058D-7A1A-4054-AF26-149E666CE944}"/>
    <cellStyle name="style1542564194918" xfId="34574" xr:uid="{C51EC1F1-45FE-4399-B337-1BDBDBA59356}"/>
    <cellStyle name="style1542564196405" xfId="34577" xr:uid="{C2BCB30F-4C02-40DF-92EE-A49F79F4A43B}"/>
    <cellStyle name="style1542564196605" xfId="34580" xr:uid="{78478104-6271-4881-A3BF-C264920C30A3}"/>
    <cellStyle name="style1542564196828" xfId="34583" xr:uid="{04B00490-C1B1-4376-914B-9611FD29E1E0}"/>
    <cellStyle name="style1542564197981" xfId="34586" xr:uid="{6A3336E8-7096-465C-B6F9-91979DD5CF4C}"/>
    <cellStyle name="style1542564198828" xfId="34590" xr:uid="{EB6B15ED-56D4-469F-85B1-1314FCC60BA2}"/>
    <cellStyle name="style1542564199018" xfId="34591" xr:uid="{D3129EDE-1D38-4961-8971-1F0E42849B47}"/>
    <cellStyle name="style1542564199192" xfId="34589" xr:uid="{03DFE9AD-A193-4F35-AF70-C3070E9D32B6}"/>
    <cellStyle name="style1542564199397" xfId="34598" xr:uid="{09F21932-8A9D-468A-93DC-75ACAD35BE86}"/>
    <cellStyle name="style1542564199628" xfId="34599" xr:uid="{E00746AE-EDCA-48D2-BDA5-C4BBFECEA92D}"/>
    <cellStyle name="style1542564199878" xfId="34600" xr:uid="{EDE32E1C-B06B-4E9A-A677-4EA3D49E085B}"/>
    <cellStyle name="style1542564200407" xfId="34607" xr:uid="{7DB81314-B7CD-4196-AF6D-E7EF365CA2EE}"/>
    <cellStyle name="style1542564200617" xfId="34608" xr:uid="{69F26D26-671B-4B29-93D3-4AE28661C4D8}"/>
    <cellStyle name="style1542564200806" xfId="34609" xr:uid="{6ABD831C-27F4-4148-9563-38C4F0E22779}"/>
    <cellStyle name="style1542564201073" xfId="34616" xr:uid="{535852E0-32E5-4583-90AC-F8A402F931A8}"/>
    <cellStyle name="style1542564201252" xfId="34619" xr:uid="{BB2D0C95-93C2-4E96-8EA1-3003ABEC9DBB}"/>
    <cellStyle name="style1542564206981" xfId="34572" xr:uid="{58C34FDE-5F94-4717-8151-79C8C5E5FC22}"/>
    <cellStyle name="style1542564207311" xfId="34575" xr:uid="{9CA6F795-A11C-4746-9A64-FBB50E016DAC}"/>
    <cellStyle name="style1542564207990" xfId="34578" xr:uid="{4C61C20D-028A-46F4-B91D-F0E0B99B4419}"/>
    <cellStyle name="style1542564208118" xfId="34581" xr:uid="{90D45035-118A-4473-A37B-E2FC0D52C951}"/>
    <cellStyle name="style1542564208248" xfId="34584" xr:uid="{92057FAA-EEB0-4460-87D2-8206FA45D861}"/>
    <cellStyle name="style1542564208536" xfId="34587" xr:uid="{79AF3BB1-BC08-40AD-841E-D9131B9EB396}"/>
    <cellStyle name="style1542564208944" xfId="34593" xr:uid="{C5DFB222-DE21-4612-AD5A-8747CA596983}"/>
    <cellStyle name="style1542564209076" xfId="34594" xr:uid="{4F78D591-C579-4097-9E3B-8C18ACEAD32C}"/>
    <cellStyle name="style1542564209207" xfId="34592" xr:uid="{8F554638-F785-4B81-BBFF-0E0E89CF111F}"/>
    <cellStyle name="style1542564209332" xfId="34601" xr:uid="{5F01CCCC-7ECD-499C-A7B3-8F93E1048EEF}"/>
    <cellStyle name="style1542564209454" xfId="34602" xr:uid="{C81D17CD-564A-4DBD-9BAE-77645C442C1A}"/>
    <cellStyle name="style1542564209582" xfId="34603" xr:uid="{6BDDB750-1F43-42D5-94F2-33D062DAD28D}"/>
    <cellStyle name="style1542564209931" xfId="34610" xr:uid="{6E0ED9F9-D42B-4518-8063-70DF68130838}"/>
    <cellStyle name="style1542564210051" xfId="34611" xr:uid="{1408DBF0-78D5-4FDA-BA3F-D07CD2CBC35D}"/>
    <cellStyle name="style1542564210177" xfId="34612" xr:uid="{61B3E9DB-E886-437E-8529-8136D61894B2}"/>
    <cellStyle name="style1542564210362" xfId="34617" xr:uid="{85451FAB-BEC2-4A41-A27B-D9971BB38E95}"/>
    <cellStyle name="style1542564210466" xfId="34620" xr:uid="{E16BF401-F625-43A4-A8C1-888338E04F66}"/>
    <cellStyle name="style1542564215444" xfId="34573" xr:uid="{B180CAE2-EF48-486E-A8E5-ED0B039AC7B3}"/>
    <cellStyle name="style1542564215709" xfId="34576" xr:uid="{9CCF5316-3430-4F70-A829-EA8C7877DC4D}"/>
    <cellStyle name="style1542564216206" xfId="34579" xr:uid="{5308B8AD-A153-47F2-A4EE-4AF9FB0B88CA}"/>
    <cellStyle name="style1542564216314" xfId="34582" xr:uid="{8EC5A61B-0737-48F3-9673-1AAECE87A074}"/>
    <cellStyle name="style1542564216436" xfId="34585" xr:uid="{F76E1899-BB65-41DE-881E-3DD7C8BE124D}"/>
    <cellStyle name="style1542564216664" xfId="34588" xr:uid="{BD63DF51-0EFA-40DC-89A7-4BE56C2436D5}"/>
    <cellStyle name="style1542564217065" xfId="34596" xr:uid="{B0674ECC-8A7C-4A0E-88EA-7ED6C933D88A}"/>
    <cellStyle name="style1542564217215" xfId="34597" xr:uid="{7C0ED86E-7E5E-452F-BEE4-08FA03CCF2F5}"/>
    <cellStyle name="style1542564217347" xfId="34595" xr:uid="{A857896B-5494-4F54-B56D-1D9AE52D5634}"/>
    <cellStyle name="style1542564217499" xfId="34604" xr:uid="{95EA613A-4BDE-44AE-976F-D086B293F860}"/>
    <cellStyle name="style1542564217619" xfId="34605" xr:uid="{73F27276-9C8E-4037-B5CA-4E640B009B51}"/>
    <cellStyle name="style1542564217746" xfId="34606" xr:uid="{7685B4E8-1BD1-45A1-AEA9-E4CDB5215BA0}"/>
    <cellStyle name="style1542564218102" xfId="34613" xr:uid="{57A96A18-1F95-4B2D-9457-90C84E0EBA2F}"/>
    <cellStyle name="style1542564218250" xfId="34614" xr:uid="{D99013A7-AE2C-4E17-A460-E30CDF067A72}"/>
    <cellStyle name="style1542564218380" xfId="34615" xr:uid="{BDEFBA73-9FEE-45BC-8ABF-B56E55CA7253}"/>
    <cellStyle name="style1542564218553" xfId="34618" xr:uid="{809BFC24-6ABA-4733-AAD9-48C2B31D8A65}"/>
    <cellStyle name="style1542564218681" xfId="34621" xr:uid="{255D33BE-63EB-4ED5-8BA2-4CC37423295E}"/>
    <cellStyle name="style1542565440236" xfId="34390" xr:uid="{1476E67D-24F6-42FC-88E5-445C93408ABD}"/>
    <cellStyle name="style1542565440382" xfId="34391" xr:uid="{D37CF4B3-408E-4BDD-96DF-1B2E9E443DCC}"/>
    <cellStyle name="style1542565440512" xfId="34396" xr:uid="{D35C93A6-E2B3-48C2-AB11-E1E4E18FC9AF}"/>
    <cellStyle name="style1542565440686" xfId="34397" xr:uid="{6435BA42-3A2A-45AB-B795-08A358306A5A}"/>
    <cellStyle name="style1542565440950" xfId="34393" xr:uid="{00848951-F5D3-45A1-ACFA-11E26277D5BA}"/>
    <cellStyle name="style1542565441076" xfId="34394" xr:uid="{B34D25F3-CFD7-4A00-84B6-7B1952E5BC05}"/>
    <cellStyle name="style1542565441216" xfId="34392" xr:uid="{6814C8B4-36B7-4215-AEB3-AE4FA4E049CD}"/>
    <cellStyle name="style1542565441410" xfId="34395" xr:uid="{544E97E2-7D73-4605-AAFE-2D0F136708B6}"/>
    <cellStyle name="style1542565441580" xfId="34398" xr:uid="{22B3FD25-0C95-4EED-92A5-AA045632FBAF}"/>
    <cellStyle name="style1542565441721" xfId="34399" xr:uid="{D42B4E0D-BFAF-41D1-B548-F620E7C239ED}"/>
    <cellStyle name="style1542565441853" xfId="34400" xr:uid="{55183F42-377C-4FF7-9883-7E73DFB6CEE6}"/>
    <cellStyle name="style1542565441990" xfId="34401" xr:uid="{D5AA04FB-93D5-45A9-8BBA-38E37548111D}"/>
    <cellStyle name="style1542565442116" xfId="34402" xr:uid="{C3E1E8AA-44AA-4724-BAAB-8A705C796A15}"/>
    <cellStyle name="style1542565442260" xfId="34405" xr:uid="{D8C35477-8563-4086-9632-36A04849C72F}"/>
    <cellStyle name="style1542565442391" xfId="34403" xr:uid="{6565EB94-3B29-48F3-BED2-F1171B4F0F19}"/>
    <cellStyle name="style1542565442519" xfId="34406" xr:uid="{6AB62277-7408-406A-85A5-E171D5B1A9EF}"/>
    <cellStyle name="style1542565442777" xfId="34410" xr:uid="{ACE1E128-23F8-4AAF-BC97-1F53BD6A5217}"/>
    <cellStyle name="style1542565442911" xfId="34404" xr:uid="{6249B5B8-A6C4-405C-B320-5C6FA0404A67}"/>
    <cellStyle name="style1542565443446" xfId="34407" xr:uid="{CA99AED1-77FB-4DA8-A78D-25EBB8ADBCA4}"/>
    <cellStyle name="style1542565444041" xfId="34411" xr:uid="{B01866AC-2D68-4D69-B544-686109A221D0}"/>
    <cellStyle name="style1542565447155" xfId="34412" xr:uid="{E0B9E511-3852-4DC2-B53B-CD128FA76F3B}"/>
    <cellStyle name="style1542565447277" xfId="34413" xr:uid="{881A9D4B-742D-4B90-802A-506EC3B80B4F}"/>
    <cellStyle name="style1542565447391" xfId="34418" xr:uid="{72B84194-61D0-42CF-8EED-DA086333DDA6}"/>
    <cellStyle name="style1542565447509" xfId="34419" xr:uid="{DED528F3-4AB1-48C8-BFE3-4FA7A99F9BE6}"/>
    <cellStyle name="style1542565447737" xfId="34415" xr:uid="{D4A17B5E-4911-4715-85F8-268842449A47}"/>
    <cellStyle name="style1542565447848" xfId="34416" xr:uid="{5A66DA26-BB22-4A79-A828-FB6DCD7DFCE1}"/>
    <cellStyle name="style1542565447960" xfId="34414" xr:uid="{96592145-133B-4C18-B3A6-66FD34A95857}"/>
    <cellStyle name="style1542565448086" xfId="34417" xr:uid="{157E7D96-4A97-483D-87F5-7B04D3A7FC8C}"/>
    <cellStyle name="style1542565448213" xfId="34420" xr:uid="{C765CC7C-7A1F-44F7-AE8A-13497EF5D36F}"/>
    <cellStyle name="style1542565448356" xfId="34421" xr:uid="{39A7EEDB-FA6B-451E-B0CA-820396CFF81E}"/>
    <cellStyle name="style1542565448504" xfId="34422" xr:uid="{91E2F710-5C91-458A-95DE-DCD6C22FA2F7}"/>
    <cellStyle name="style1542565448663" xfId="34423" xr:uid="{7AE883E1-87FF-4189-9956-07F6FCEDDDBE}"/>
    <cellStyle name="style1542565448817" xfId="34424" xr:uid="{A6444008-6AF1-4893-93BE-8AA2F345A9B6}"/>
    <cellStyle name="style1542565448985" xfId="34430" xr:uid="{4A56FAE1-7F04-4EE3-A231-8316C7CBA014}"/>
    <cellStyle name="style1542565449121" xfId="34425" xr:uid="{BDD5B072-8627-4A0D-90CC-443E0FC8D50F}"/>
    <cellStyle name="style1542565449235" xfId="34431" xr:uid="{62AE8615-C5CF-466B-B897-754E6A477407}"/>
    <cellStyle name="style1542565449354" xfId="34436" xr:uid="{C77B4162-747B-4010-AF9F-72166D6C9A27}"/>
    <cellStyle name="style1542565449488" xfId="34437" xr:uid="{E36F3FE5-7188-49C6-BA28-8737C22265E8}"/>
    <cellStyle name="style1542565449608" xfId="34426" xr:uid="{A9671CAD-05A7-4F0D-A975-D725CFA78371}"/>
    <cellStyle name="style1542565449719" xfId="34427" xr:uid="{3A2554C4-1017-4A29-8CC9-6C6147B02C47}"/>
    <cellStyle name="style1542565449831" xfId="34428" xr:uid="{6B8E05B6-6F50-4B55-8336-A243D088FF3E}"/>
    <cellStyle name="style1542565449975" xfId="34429" xr:uid="{E1BC3C1C-6D9B-4BC5-9CD8-FC8919452369}"/>
    <cellStyle name="style1542565450097" xfId="34432" xr:uid="{319698AE-1E9D-40C6-A3EE-B21A7A3B9411}"/>
    <cellStyle name="style1542565450213" xfId="34433" xr:uid="{D95F5306-2D64-4112-ACAC-B8382AD0E4F2}"/>
    <cellStyle name="style1542565450324" xfId="34434" xr:uid="{19950507-DBCE-4766-A629-9C8AAC843C61}"/>
    <cellStyle name="style1542565450440" xfId="34435" xr:uid="{0933A5AD-45A1-43F8-8FC5-B4FCD580072C}"/>
    <cellStyle name="style1542565450684" xfId="34438" xr:uid="{E5FA0DBB-BA00-4FC6-8DCA-B21ABB2921DF}"/>
    <cellStyle name="style1542565453816" xfId="34439" xr:uid="{5401C6F0-0B2D-42F5-A4AC-B9F3AC5A8AED}"/>
    <cellStyle name="style1542565453954" xfId="34440" xr:uid="{86AC93D0-D1E4-49E4-8B80-EFBD47703B10}"/>
    <cellStyle name="style1542565454102" xfId="34445" xr:uid="{BC5CFA32-D65E-4273-B37A-7526A6F89E7D}"/>
    <cellStyle name="style1542565454235" xfId="34446" xr:uid="{6CEC4F4D-C19C-4FEE-ADEF-342207FECA6D}"/>
    <cellStyle name="style1542565454458" xfId="34442" xr:uid="{29F8D83D-9C92-4DA2-89D2-DFF3D97DB19A}"/>
    <cellStyle name="style1542565454585" xfId="34443" xr:uid="{2C8D1570-D3AE-4C1E-9919-C66DF2CD5B5A}"/>
    <cellStyle name="style1542565454696" xfId="34441" xr:uid="{9A62DB7E-64C2-46C1-877D-3AB8244C95AA}"/>
    <cellStyle name="style1542565454823" xfId="34444" xr:uid="{2A04013D-00F9-47BB-8B1B-189B2EE53B45}"/>
    <cellStyle name="style1542565454934" xfId="34447" xr:uid="{BA99620E-9A56-4099-9EF4-5F2289EB0ED6}"/>
    <cellStyle name="style1542565455045" xfId="34448" xr:uid="{B960E7B7-70F2-411F-867B-F2874E61867C}"/>
    <cellStyle name="style1542565455155" xfId="34449" xr:uid="{9C66CECF-5371-4048-A625-EAFE5EC55B92}"/>
    <cellStyle name="style1542565455280" xfId="34450" xr:uid="{2A73A9FF-187F-4051-9F19-F29AF9C63CB7}"/>
    <cellStyle name="style1542565455517" xfId="34451" xr:uid="{F16FD01D-29A5-444C-A5E7-19B88ACCA5FE}"/>
    <cellStyle name="style1542565455728" xfId="34457" xr:uid="{591D601A-10F4-4F8E-8A46-45EFBF2022D7}"/>
    <cellStyle name="style1542565455871" xfId="34452" xr:uid="{6841206D-2A29-4809-AF92-9CC234CD8E39}"/>
    <cellStyle name="style1542565455999" xfId="34458" xr:uid="{BDE62C43-FA3A-4F2C-832F-50F6A8DD788E}"/>
    <cellStyle name="style1542565456141" xfId="34463" xr:uid="{8CD6FCB8-5FEA-4B61-B38C-05E87BADEEE4}"/>
    <cellStyle name="style1542565456269" xfId="34464" xr:uid="{1D91BF67-8C7F-4A91-94D4-22C94F48BED3}"/>
    <cellStyle name="style1542565456408" xfId="34453" xr:uid="{2C4A0EEF-CF5A-4672-A043-1778AAB12377}"/>
    <cellStyle name="style1542565456549" xfId="34454" xr:uid="{E2DE957D-1360-4BB3-ACB2-B3D22DD28A25}"/>
    <cellStyle name="style1542565456680" xfId="34455" xr:uid="{4FF927F4-8151-4B9F-A057-F43331D456D2}"/>
    <cellStyle name="style1542565456796" xfId="34456" xr:uid="{24BA1246-320E-4758-B465-32E9032DE9F1}"/>
    <cellStyle name="style1542565456908" xfId="34459" xr:uid="{2346A8CB-514F-40A3-9FA6-A5B7168A77D3}"/>
    <cellStyle name="style1542565457018" xfId="34460" xr:uid="{9A6E5416-AAD3-4EE2-BFE0-9559B6CA3D02}"/>
    <cellStyle name="style1542565457129" xfId="34461" xr:uid="{4FC4775A-7760-4AEF-B6C9-F465B760346E}"/>
    <cellStyle name="style1542565457245" xfId="34462" xr:uid="{742A3D2B-DD43-40F2-8CA3-99CB24F904D5}"/>
    <cellStyle name="style1542565457621" xfId="34465" xr:uid="{7EE2608D-875C-4FBC-BFA0-89CC6487E76B}"/>
    <cellStyle name="style1542565457782" xfId="34466" xr:uid="{B72D2675-95C7-4320-96B6-ED777C7AD170}"/>
    <cellStyle name="style1542565457905" xfId="34467" xr:uid="{004558F8-53ED-4698-BE31-FC7938BD62D5}"/>
    <cellStyle name="style1542565458024" xfId="34468" xr:uid="{47A79BAB-C493-4F81-AA18-4D1E2FE1574F}"/>
    <cellStyle name="style1542565461628" xfId="34469" xr:uid="{51C83558-F178-4BA9-913A-FC439F6DAD64}"/>
    <cellStyle name="style1542565461787" xfId="34470" xr:uid="{335D3024-A02C-4A63-95FF-E58B91BC8B97}"/>
    <cellStyle name="style1542565461940" xfId="34475" xr:uid="{D3B3CA8D-D253-4FDC-A76E-08D853DDAF89}"/>
    <cellStyle name="style1542565462134" xfId="34476" xr:uid="{BE323796-4A74-40A6-B653-3BA66C07CA31}"/>
    <cellStyle name="style1542565462419" xfId="34472" xr:uid="{B5A6D97D-5A3A-45C8-9B6B-572E639267D9}"/>
    <cellStyle name="style1542565462532" xfId="34473" xr:uid="{EA400337-9C81-4594-9BFD-99DE62D1BDE0}"/>
    <cellStyle name="style1542565462666" xfId="34471" xr:uid="{0D7D5656-AE34-48A8-BB64-D3900A105A59}"/>
    <cellStyle name="style1542565462795" xfId="34474" xr:uid="{093684BB-C66A-406F-A594-B3A30ACAD198}"/>
    <cellStyle name="style1542565462915" xfId="34477" xr:uid="{2ED8523A-3946-4A30-8A2F-9DFCFF4B7BA7}"/>
    <cellStyle name="style1542565463028" xfId="34478" xr:uid="{0180D27F-A897-4A27-88E2-48FFB31C2716}"/>
    <cellStyle name="style1542565463140" xfId="34479" xr:uid="{B1386BD2-867F-4571-BA53-3735F0E67466}"/>
    <cellStyle name="style1542565463259" xfId="34480" xr:uid="{1140C145-AC82-48CE-8536-41E3B7E0AC8F}"/>
    <cellStyle name="style1542565463370" xfId="34481" xr:uid="{CAC17042-72B4-42DD-AE37-764097B6CB7B}"/>
    <cellStyle name="style1542565463498" xfId="34485" xr:uid="{C6C53FE4-DF41-4842-A2A0-5EBF67B49114}"/>
    <cellStyle name="style1542565463611" xfId="34482" xr:uid="{ED6E3AC5-BAC8-44FB-9A9E-88C67D435420}"/>
    <cellStyle name="style1542565463722" xfId="34486" xr:uid="{3C8331AE-C0E3-4A89-8F18-A43E8DAD9DE2}"/>
    <cellStyle name="style1542565463843" xfId="34489" xr:uid="{D506E7BD-FA5E-4AAA-A1A8-6F37A2E0D3E0}"/>
    <cellStyle name="style1542565463955" xfId="34490" xr:uid="{86AE9492-A69E-431C-94D3-F812FDC4DC2F}"/>
    <cellStyle name="style1542565464067" xfId="34483" xr:uid="{C0025D98-FE78-4E03-A802-CED1F7E34B42}"/>
    <cellStyle name="style1542565464178" xfId="34484" xr:uid="{C9AE38F6-4F00-48CD-8C97-D71D5093C92D}"/>
    <cellStyle name="style1542565464520" xfId="34487" xr:uid="{02E5A7A7-7E84-4534-B677-76CE88F7C800}"/>
    <cellStyle name="style1542565464636" xfId="34488" xr:uid="{34D70DB4-3413-4B6B-8C24-2B0B44817618}"/>
    <cellStyle name="style1542565465029" xfId="34491" xr:uid="{FF11EAE8-9997-4722-AD6B-0F69BCA5CE64}"/>
    <cellStyle name="style1542565465142" xfId="34492" xr:uid="{E79AC1C0-E1B0-4CD1-8D9D-7B54E4DC1301}"/>
    <cellStyle name="style1542565468444" xfId="34493" xr:uid="{0E1C5C8F-9E54-4660-B2DE-E540ADE00439}"/>
    <cellStyle name="style1542565468573" xfId="34494" xr:uid="{85D86A3A-1FE2-4136-99B5-B28E6C5A407E}"/>
    <cellStyle name="style1542565468689" xfId="34499" xr:uid="{BE26E671-311D-48AB-8977-2381ABEC440A}"/>
    <cellStyle name="style1542565468799" xfId="34500" xr:uid="{3D4E3E85-CD89-47C4-8139-B6BEB8E9D748}"/>
    <cellStyle name="style1542565469018" xfId="34496" xr:uid="{2C9FCDE4-B82C-416C-8FEE-30B6B92A02D8}"/>
    <cellStyle name="style1542565469129" xfId="34497" xr:uid="{DDE06B7B-DD8D-4FE1-AE19-920AA4AC174E}"/>
    <cellStyle name="style1542565469251" xfId="34495" xr:uid="{3CECD2FE-D9D4-4305-9761-DFB91E9B3146}"/>
    <cellStyle name="style1542565469366" xfId="34498" xr:uid="{50CBC7DE-8343-48F6-8BB8-75B75AC2DCB4}"/>
    <cellStyle name="style1542565469492" xfId="34501" xr:uid="{8100FD34-4AF4-4649-AE86-0181624B233B}"/>
    <cellStyle name="style1542565469603" xfId="34502" xr:uid="{EE10E813-4A3F-4B69-8F40-5DA418F4F1F0}"/>
    <cellStyle name="style1542565469714" xfId="34503" xr:uid="{1E689820-ACA4-4B8E-9970-A5693E678F72}"/>
    <cellStyle name="style1542565469831" xfId="34504" xr:uid="{98C452BB-26E5-4DB2-8094-DBCC1BE915F2}"/>
    <cellStyle name="style1542565469953" xfId="34505" xr:uid="{968F74A1-F007-483B-9EA4-1410D5B52474}"/>
    <cellStyle name="style1542565470126" xfId="34508" xr:uid="{C496421B-FF5B-49E5-838E-3ED9E8E6F6D6}"/>
    <cellStyle name="style1542565470265" xfId="34506" xr:uid="{3B5FB2EA-6998-4BA7-8F78-B4CAEF77D4D9}"/>
    <cellStyle name="style1542565470405" xfId="34509" xr:uid="{FA328524-7A63-4E60-932F-6CB5A3F35507}"/>
    <cellStyle name="style1542565470525" xfId="34514" xr:uid="{28A5A037-E3D4-46B0-8788-9E8055F0A0AA}"/>
    <cellStyle name="style1542565470644" xfId="34515" xr:uid="{8E4C3B60-1A58-482A-832E-C102843ED539}"/>
    <cellStyle name="style1542565470756" xfId="34507" xr:uid="{10299212-46E0-499F-A0A5-EF79D18497DA}"/>
    <cellStyle name="style1542565471234" xfId="34510" xr:uid="{096DF08D-E40D-480C-A934-A0B9CD89595C}"/>
    <cellStyle name="style1542565471344" xfId="34511" xr:uid="{AE5EB48F-ADE9-4F27-B4F6-7AE028AFD1FD}"/>
    <cellStyle name="style1542565471460" xfId="34512" xr:uid="{8EE0AA83-B33F-43E7-8762-692D79185486}"/>
    <cellStyle name="style1542565471611" xfId="34513" xr:uid="{1A449629-FD80-4CB1-A254-131CD419B02A}"/>
    <cellStyle name="style1542565471791" xfId="34516" xr:uid="{C6A827CF-36AD-46B8-8FDB-B277064EC272}"/>
    <cellStyle name="style1542565471908" xfId="34517" xr:uid="{193EF254-3A71-4AF2-9A78-1AF12100F0CD}"/>
    <cellStyle name="style1542565472025" xfId="34518" xr:uid="{E3DC089A-2B75-4007-B17C-76B9ED3F6D69}"/>
    <cellStyle name="style1542565472170" xfId="34519" xr:uid="{82D64041-5F59-4B1F-8816-DBC37F97C820}"/>
    <cellStyle name="style1542565472353" xfId="34520" xr:uid="{2E16AEA3-BB89-4598-8323-9921FA9DCCCE}"/>
    <cellStyle name="style1542565472477" xfId="34521" xr:uid="{55DE5DC3-095C-48F3-AF55-6A8D447D9D07}"/>
    <cellStyle name="style1542565472578" xfId="34522" xr:uid="{0C632BEB-B84B-41CF-9073-0CFC47E5EED4}"/>
    <cellStyle name="style1542565472681" xfId="34523" xr:uid="{9B65F6F7-BF37-4FC4-9F67-935A6435C24F}"/>
    <cellStyle name="style1542565472797" xfId="34524" xr:uid="{F834DF9C-AA5E-46AF-AAAB-98A7E7BE8453}"/>
    <cellStyle name="style1542565472899" xfId="34525" xr:uid="{C3AAAC36-A769-4EF8-955B-7D4FBFE857F6}"/>
    <cellStyle name="style1542565472993" xfId="34526" xr:uid="{CF9E03C0-35D6-47F8-A36A-B23CE2B96D02}"/>
    <cellStyle name="style1542565473092" xfId="34527" xr:uid="{A6197036-5A51-4546-B6DD-D21BA7646553}"/>
    <cellStyle name="style1542565473218" xfId="34528" xr:uid="{DBAE2BB3-1648-4B3D-B086-6C728397FF23}"/>
    <cellStyle name="style1542565473312" xfId="34529" xr:uid="{C5CC3BAC-096A-486F-868D-703A537C38B5}"/>
    <cellStyle name="style1542565473409" xfId="34530" xr:uid="{E7D9C6B4-93AE-4E31-80FA-4CA9E9A4E1CB}"/>
    <cellStyle name="style1542565473508" xfId="34531" xr:uid="{EC646B88-E123-4CD9-AC69-7228BE107A87}"/>
    <cellStyle name="style1542565476818" xfId="34532" xr:uid="{B09DF4B4-0512-4DD9-B36F-59684B8FBCAB}"/>
    <cellStyle name="style1542565476938" xfId="34533" xr:uid="{F6B56564-1724-4A0A-AC19-0741EF305101}"/>
    <cellStyle name="style1542565477049" xfId="34538" xr:uid="{05162FA2-2D06-4963-A4A5-94670A2A0E8E}"/>
    <cellStyle name="style1542565477161" xfId="34539" xr:uid="{5CBCE5D8-D680-46C9-BBED-A622F54C791C}"/>
    <cellStyle name="style1542565477391" xfId="34535" xr:uid="{F521C954-0CA6-4477-AEB7-30038A54A25B}"/>
    <cellStyle name="style1542565477501" xfId="34536" xr:uid="{7AB33CA7-5996-4EF3-ADF0-A0E4961299EC}"/>
    <cellStyle name="style1542565477634" xfId="34534" xr:uid="{832FC597-5CCE-43A6-904E-E38DE82920B0}"/>
    <cellStyle name="style1542565477780" xfId="34537" xr:uid="{0384080B-6D35-4A68-BC80-9F341AF739B0}"/>
    <cellStyle name="style1542565477943" xfId="34540" xr:uid="{0F2380CD-9368-46B9-814F-6FB5E3D60707}"/>
    <cellStyle name="style1542565478061" xfId="34541" xr:uid="{9E86E0D8-14DF-48C6-9353-8CE1BE718366}"/>
    <cellStyle name="style1542565478200" xfId="34542" xr:uid="{1A93C590-DDDA-4363-9256-EF7BE381B0BB}"/>
    <cellStyle name="style1542565478353" xfId="34543" xr:uid="{FC64EA28-A60E-4CD8-9617-37B05A52A974}"/>
    <cellStyle name="style1542565478556" xfId="34544" xr:uid="{FFAFE5F0-644B-432C-B8BE-51A0DAE67C5D}"/>
    <cellStyle name="style1542565478713" xfId="34547" xr:uid="{1ACDC0AF-ADD6-4AC2-80BC-FE344736D6D0}"/>
    <cellStyle name="style1542565478862" xfId="34550" xr:uid="{131209E3-AF9E-470C-ABE0-B9A76D9BA426}"/>
    <cellStyle name="style1542565478973" xfId="34545" xr:uid="{56DC1832-3EFF-45F5-A074-A78D95DAE7C1}"/>
    <cellStyle name="style1542565479090" xfId="34548" xr:uid="{896DF3B1-87EA-47CA-A96B-6822F64A83EB}"/>
    <cellStyle name="style1542565479201" xfId="34551" xr:uid="{5C8123F5-17F3-4E17-B1AA-524D00C45CDC}"/>
    <cellStyle name="style1542565479315" xfId="34546" xr:uid="{F438A2FB-B213-4215-802B-CFC1D8A79153}"/>
    <cellStyle name="style1542565479777" xfId="34549" xr:uid="{90C9803A-8CC8-44FE-B787-89CE6DDFDB03}"/>
    <cellStyle name="style1542565480261" xfId="34552" xr:uid="{3FBF0E3B-D8CF-4B0D-A89C-EC0ACB74981E}"/>
    <cellStyle name="style1542565484602" xfId="34554" xr:uid="{AD0308E8-1E6E-40C2-96AC-F3A18163429E}"/>
    <cellStyle name="style1542565484733" xfId="34555" xr:uid="{A8D54406-36EA-4A1B-A2DD-C10EE92095F9}"/>
    <cellStyle name="style1542565484847" xfId="34553" xr:uid="{D3E0CB33-1B85-4262-BCD3-C7B54C008C33}"/>
    <cellStyle name="style1542565484986" xfId="34556" xr:uid="{D16BB98C-4E5A-4741-B170-3FB8F091D649}"/>
    <cellStyle name="style1542565485111" xfId="34557" xr:uid="{1AFD7C40-445B-4D63-A1D2-01FC0C0C9B7D}"/>
    <cellStyle name="style1542565485255" xfId="34558" xr:uid="{A5D03593-32BD-4918-AF0A-9A8AE3D956A2}"/>
    <cellStyle name="style1542565485437" xfId="34559" xr:uid="{4F1390E5-CA8E-4AB9-AABC-76C968681E0D}"/>
    <cellStyle name="style1542565485596" xfId="34560" xr:uid="{9BADC407-1CBF-4770-B6B0-50C44C915218}"/>
    <cellStyle name="style1542565485715" xfId="34562" xr:uid="{D96BAD32-AA3F-4AE1-9D0D-03D1D0D154B4}"/>
    <cellStyle name="style1542565485824" xfId="34563" xr:uid="{B5FD6A07-3533-4EBB-8E5A-437A8A531245}"/>
    <cellStyle name="style1542565485933" xfId="34565" xr:uid="{588B6145-3902-4D36-B4BF-48845E6B3D0A}"/>
    <cellStyle name="style1542565486043" xfId="34566" xr:uid="{14D67FE4-6B76-4FE1-988F-28D5004AB429}"/>
    <cellStyle name="style1542565486152" xfId="34561" xr:uid="{9259B269-5862-4CD3-9804-1F7A9288BB79}"/>
    <cellStyle name="style1542565486282" xfId="34564" xr:uid="{D2756D09-FA22-43EC-9298-19BD48DAB34A}"/>
    <cellStyle name="style1542565486418" xfId="34567" xr:uid="{1C935FF1-C350-49E3-8862-770495063786}"/>
    <cellStyle name="style1542565486667" xfId="34569" xr:uid="{DE30600B-4ECA-4885-B3E1-9ECA31E24A73}"/>
    <cellStyle name="style1542565486803" xfId="34570" xr:uid="{8D7F3B1F-F759-4774-8CC1-159961DD4FC8}"/>
    <cellStyle name="style1542565487005" xfId="34568" xr:uid="{625C5BCD-867F-416A-9AF9-A9B99B71C613}"/>
    <cellStyle name="style1543251652400" xfId="31312" xr:uid="{E5C12FC1-5270-424C-A347-F68A3FD53D3C}"/>
    <cellStyle name="style1543251652726" xfId="31315" xr:uid="{054B3B96-BC93-478E-B9FB-9E7F4A75CC8F}"/>
    <cellStyle name="style1543251653328" xfId="31318" xr:uid="{A7C3BD7C-AF39-4919-A951-54CA780F407D}"/>
    <cellStyle name="style1543251653444" xfId="31321" xr:uid="{08C5BEEB-E41E-40D7-9037-6A71B8D7FD72}"/>
    <cellStyle name="style1543251653552" xfId="31324" xr:uid="{367F2256-701A-4EAF-B846-62A21F1CE769}"/>
    <cellStyle name="style1543251653790" xfId="31325" xr:uid="{104E9C12-F81A-4216-BDA4-7C0D8A4D39B8}"/>
    <cellStyle name="style1543251654192" xfId="31331" xr:uid="{08BD6696-4F72-42B8-B9DA-9D8049660F4E}"/>
    <cellStyle name="style1543251654325" xfId="31332" xr:uid="{95C99FA1-2F64-4EA6-A4E2-7170F49AD67A}"/>
    <cellStyle name="style1543251654468" xfId="31330" xr:uid="{33C4F7EA-8466-4C51-88B9-EA6DA3A10E0C}"/>
    <cellStyle name="style1543251654603" xfId="31333" xr:uid="{2DA80683-AD40-4678-B27F-CE575D47D27B}"/>
    <cellStyle name="style1543251654731" xfId="31334" xr:uid="{DC2A74EA-F23A-483C-909B-492C450FBB1F}"/>
    <cellStyle name="style1543251654886" xfId="31335" xr:uid="{7A4191B4-065D-42E6-9F73-8ECD19B3F61F}"/>
    <cellStyle name="style1543251655244" xfId="31336" xr:uid="{24F48914-144D-4A0F-A79D-9BD608F3E598}"/>
    <cellStyle name="style1543251655383" xfId="31337" xr:uid="{1102B10C-49C6-4668-8868-AE13F4F0E541}"/>
    <cellStyle name="style1543251655518" xfId="31338" xr:uid="{2CF8A344-89F4-4FBC-B35E-9BDA1DEC82C4}"/>
    <cellStyle name="style1543251655686" xfId="31357" xr:uid="{9B9FE312-7FF8-4281-ABB7-228C9674C3A7}"/>
    <cellStyle name="style1543251655803" xfId="31358" xr:uid="{16B727E5-E756-4B5B-B10C-B511BAB7F2CB}"/>
    <cellStyle name="style1543251658953" xfId="31313" xr:uid="{16F0C9E6-C465-4E78-A22C-E535E0D34A68}"/>
    <cellStyle name="style1543251659183" xfId="31316" xr:uid="{E9DFB585-11B2-4F2C-9CDD-FCEE563A7D2B}"/>
    <cellStyle name="style1543251659695" xfId="31319" xr:uid="{595C963E-ABFE-4BDE-BCCB-F8361049004F}"/>
    <cellStyle name="style1543251659796" xfId="31322" xr:uid="{34C7F353-1857-4E3C-AB4C-DCC3BD79D919}"/>
    <cellStyle name="style1543251659954" xfId="31326" xr:uid="{28239E8C-940C-4910-9E49-E2B68B29F88D}"/>
    <cellStyle name="style1543251660227" xfId="31328" xr:uid="{BAFBDF59-9F9E-46AC-A162-A10DF0F76692}"/>
    <cellStyle name="style1543251660622" xfId="31340" xr:uid="{7A9F32FD-3101-471B-8F60-7EA1BE156A8C}"/>
    <cellStyle name="style1543251660740" xfId="31341" xr:uid="{132091DD-6225-497C-9BA3-C09379FB524F}"/>
    <cellStyle name="style1543251660861" xfId="31339" xr:uid="{6D4D61DA-1385-4760-AF02-541F78254996}"/>
    <cellStyle name="style1543251660975" xfId="31342" xr:uid="{07425B81-204B-4446-88AA-98BAFD14595F}"/>
    <cellStyle name="style1543251661091" xfId="31343" xr:uid="{2DD8B563-FBF6-48BA-8AD3-7F23F7B513B3}"/>
    <cellStyle name="style1543251661209" xfId="31344" xr:uid="{32218EE0-BD02-4016-83B1-DD81E299B995}"/>
    <cellStyle name="style1543251661558" xfId="31345" xr:uid="{9BE5B1AD-BCA7-40F1-B9C2-EDFA6C3F6EE2}"/>
    <cellStyle name="style1543251661673" xfId="31346" xr:uid="{18DBB653-74C8-4AE2-9742-1CF763AD640B}"/>
    <cellStyle name="style1543251661794" xfId="31347" xr:uid="{E41D7A92-A0CC-4A4D-8E8B-0CDFFE1203C7}"/>
    <cellStyle name="style1543251661955" xfId="31359" xr:uid="{15588558-0F00-4F97-BBCE-8BF932CA495E}"/>
    <cellStyle name="style1543251662054" xfId="31360" xr:uid="{A3C38E13-310B-4AA1-B157-3551357F457E}"/>
    <cellStyle name="style1543251665299" xfId="31314" xr:uid="{9C35A5A0-52D8-4D16-BFBE-83E22112186F}"/>
    <cellStyle name="style1543251665547" xfId="31317" xr:uid="{1386831A-C36A-4D4F-94A5-581DFE60DDB9}"/>
    <cellStyle name="style1543251666044" xfId="31320" xr:uid="{759070EB-7970-4207-99F0-6E5E31161037}"/>
    <cellStyle name="style1543251666143" xfId="31323" xr:uid="{1A021792-9667-4EF3-AE0C-68EDFFF48028}"/>
    <cellStyle name="style1543251666284" xfId="31327" xr:uid="{FBCE374D-6E82-45FA-865C-79C45AF8C195}"/>
    <cellStyle name="style1543251666543" xfId="31329" xr:uid="{99AB5F95-B5A7-41DB-98AD-4FB8C99C9741}"/>
    <cellStyle name="style1543251666929" xfId="31349" xr:uid="{B1FBAF8D-E973-4022-AE65-A7FA61B42B78}"/>
    <cellStyle name="style1543251667051" xfId="31350" xr:uid="{86660EF0-5120-4436-8F09-2548CA5AF30E}"/>
    <cellStyle name="style1543251667173" xfId="31348" xr:uid="{048F1097-243B-49E5-B476-EB7673ECC500}"/>
    <cellStyle name="style1543251667300" xfId="31351" xr:uid="{FFAA1ED4-70FC-48AA-AF5F-2970A91ED0C7}"/>
    <cellStyle name="style1543251667424" xfId="31352" xr:uid="{6A916F5E-0A53-4380-8CC0-CDDFBB1C6C03}"/>
    <cellStyle name="style1543251667552" xfId="31353" xr:uid="{BA692B8C-D60D-41D6-89AC-B899CECB5EF3}"/>
    <cellStyle name="style1543251667903" xfId="31354" xr:uid="{75194B62-3434-45E5-9D7C-249881436745}"/>
    <cellStyle name="style1543251668041" xfId="31355" xr:uid="{BBA567B1-AE51-4DDA-B74F-77C2B6590927}"/>
    <cellStyle name="style1543251668158" xfId="31356" xr:uid="{52D22113-93AC-44C2-85EE-EED6ED9BDA4A}"/>
    <cellStyle name="style1543251668329" xfId="31361" xr:uid="{91CA59C1-33F0-48EF-A445-F185E71EC449}"/>
    <cellStyle name="style1543251668447" xfId="31362" xr:uid="{2F0D7A15-551C-449A-BC6B-330265404829}"/>
    <cellStyle name="style1543251697039" xfId="31111" xr:uid="{C4719E27-AD56-473C-9CA1-1FAD35201E89}"/>
    <cellStyle name="style1543251697244" xfId="31112" xr:uid="{27F1FC4A-F12F-4FD3-A016-2DEDBFD5016D}"/>
    <cellStyle name="style1543251697385" xfId="31117" xr:uid="{956F3A31-D158-482C-BA95-D55DDE815C97}"/>
    <cellStyle name="style1543251697515" xfId="31118" xr:uid="{FA34B152-A518-4B64-85BE-9E8C99C6ADDC}"/>
    <cellStyle name="style1543251697805" xfId="31114" xr:uid="{D151F24E-DC64-41F9-85C5-38F1DBF89044}"/>
    <cellStyle name="style1543251697933" xfId="31115" xr:uid="{1AD26F16-69D9-4F2F-8068-23F7F97219F0}"/>
    <cellStyle name="style1543251698073" xfId="31113" xr:uid="{619B08C1-6F75-48A3-927B-A12A1A078786}"/>
    <cellStyle name="style1543251698261" xfId="31116" xr:uid="{969ECEA6-465A-462F-BCB5-2465AFD1A908}"/>
    <cellStyle name="style1543251698410" xfId="31119" xr:uid="{0B83C7AA-DEB3-4D4C-B73B-A55C085487A4}"/>
    <cellStyle name="style1543251698534" xfId="31120" xr:uid="{21B56A2D-5E21-4F14-8882-18AB0DDE0C94}"/>
    <cellStyle name="style1543251698661" xfId="31121" xr:uid="{3C7548A7-FC93-4E1F-8804-676E7B64CF1B}"/>
    <cellStyle name="style1543251698795" xfId="31122" xr:uid="{074AFC02-C917-4AEB-96B0-44F4D9515FAD}"/>
    <cellStyle name="style1543251698924" xfId="31123" xr:uid="{3E727EF0-701E-4477-88B6-0709E25694C1}"/>
    <cellStyle name="style1543251699107" xfId="31129" xr:uid="{228D8D81-DC53-4D67-BA88-18ED50197D45}"/>
    <cellStyle name="style1543251699259" xfId="31124" xr:uid="{069200A7-59D5-4B07-B5DE-834EE2EDE32D}"/>
    <cellStyle name="style1543251699385" xfId="31130" xr:uid="{85BBB048-3F0D-4F30-876C-F88146AA246B}"/>
    <cellStyle name="style1543251699515" xfId="31135" xr:uid="{AD2A7ED8-C4D7-4609-9375-1372B5392582}"/>
    <cellStyle name="style1543251699644" xfId="31136" xr:uid="{7AE3C2E2-9537-485B-9875-7DCCC781F5D6}"/>
    <cellStyle name="style1543251699770" xfId="31125" xr:uid="{B8C07F60-CBB5-48F9-8506-AB4201FF329A}"/>
    <cellStyle name="style1543251699896" xfId="31126" xr:uid="{A8A0CBC7-74CD-4D10-842F-8816B7010920}"/>
    <cellStyle name="style1543251700029" xfId="31127" xr:uid="{38EB5B9F-2E8B-48FB-9BD6-03C678D95743}"/>
    <cellStyle name="style1543251700226" xfId="31128" xr:uid="{0CBF43F8-0ADE-4A06-992E-BAE52816ECD7}"/>
    <cellStyle name="style1543251700385" xfId="31131" xr:uid="{DC4F453E-5EAD-4C95-BCA1-FEDB86775445}"/>
    <cellStyle name="style1543251700512" xfId="31132" xr:uid="{69ADC94B-FBB5-4DEB-BB92-3818F5D23349}"/>
    <cellStyle name="style1543251700639" xfId="31133" xr:uid="{DA7CC8D8-F189-4A45-B60E-BCFB8FBFC8D2}"/>
    <cellStyle name="style1543251700766" xfId="31134" xr:uid="{C1D0A6A6-DC6F-4108-B9B7-F0C136CE12CC}"/>
    <cellStyle name="style1543251700926" xfId="31137" xr:uid="{6632CC4F-8424-4B46-A5F3-4F17E42A6EDD}"/>
    <cellStyle name="style1543251701081" xfId="31138" xr:uid="{8917A360-0095-471E-B164-C30A77D1BE4A}"/>
    <cellStyle name="style1543251701212" xfId="31139" xr:uid="{F19B1A74-FB0B-4DDF-87FD-D9F038B20E1B}"/>
    <cellStyle name="style1543251701345" xfId="31140" xr:uid="{E9741114-FF04-4E61-9E84-7AA0F6F00684}"/>
    <cellStyle name="style1543251704632" xfId="31141" xr:uid="{30EFDD0F-DA77-4FD7-8853-6D31D474565A}"/>
    <cellStyle name="style1543251704829" xfId="31142" xr:uid="{129E6BD0-DEFB-48E4-853A-11EDE0946D4C}"/>
    <cellStyle name="style1543251704949" xfId="31147" xr:uid="{560F2A1C-BBD6-458A-9603-750EC645BAE6}"/>
    <cellStyle name="style1543251705059" xfId="31148" xr:uid="{F40E5637-09B7-4F81-B269-C16E301E148F}"/>
    <cellStyle name="style1543251705344" xfId="31144" xr:uid="{B0308276-B99B-4172-9E3F-5FE414582797}"/>
    <cellStyle name="style1543251705458" xfId="31145" xr:uid="{909AE23C-D49D-4144-811B-2575A48E6BFE}"/>
    <cellStyle name="style1543251705570" xfId="31143" xr:uid="{56C8A412-F8A5-4A0D-B5C4-AE4DF0BF233F}"/>
    <cellStyle name="style1543251705709" xfId="31146" xr:uid="{35A63B9C-C458-4709-9C5B-01ADCB6AEA69}"/>
    <cellStyle name="style1543251705821" xfId="31149" xr:uid="{31DDB9F9-656E-44C8-BD0D-01BA2D7BF425}"/>
    <cellStyle name="style1543251705929" xfId="31150" xr:uid="{64BA9E96-4836-4BFE-B470-0E4861445B77}"/>
    <cellStyle name="style1543251706040" xfId="31151" xr:uid="{F07A5332-BD26-4C67-845A-C8765DBF7E80}"/>
    <cellStyle name="style1543251706159" xfId="31152" xr:uid="{CEF5E3C9-2DC1-4814-BD50-4DE3D9C2A987}"/>
    <cellStyle name="style1543251706267" xfId="31153" xr:uid="{120C76A9-2AC5-430A-9D70-ED1FBEA51761}"/>
    <cellStyle name="style1543251706392" xfId="31159" xr:uid="{43B0ED37-A9DE-471A-962E-4FB94A4ADC39}"/>
    <cellStyle name="style1543251706503" xfId="31154" xr:uid="{7632DFC7-2CA7-441F-9EC4-B71E63E62A0B}"/>
    <cellStyle name="style1543251706617" xfId="31160" xr:uid="{BABB3AD6-FEC6-4986-B973-5FC3C4D31CB7}"/>
    <cellStyle name="style1543251706764" xfId="31165" xr:uid="{ED135EAD-9F97-47D5-85A8-B3AAA42C9527}"/>
    <cellStyle name="style1543251706884" xfId="31166" xr:uid="{111CAC38-AB2C-4A5D-8834-0D8BE4735DD1}"/>
    <cellStyle name="style1543251707006" xfId="31155" xr:uid="{CC01E222-6DB9-4AD5-A112-74CAA30D5978}"/>
    <cellStyle name="style1543251707141" xfId="31156" xr:uid="{D3E5498F-4B7E-412C-BA2C-22B9AD536AF6}"/>
    <cellStyle name="style1543251707255" xfId="31157" xr:uid="{0AFC7FC1-D814-41E9-8827-5C945E22F5AC}"/>
    <cellStyle name="style1543251707378" xfId="31158" xr:uid="{E23C9BC6-541C-4960-BEEF-FDD68BF35C6E}"/>
    <cellStyle name="style1543251707488" xfId="31161" xr:uid="{3713BC79-9652-49F0-A6D6-462B7EC93EC4}"/>
    <cellStyle name="style1543251707608" xfId="31162" xr:uid="{82F7A3F8-2C7E-4B53-8F42-A08FD455FAA8}"/>
    <cellStyle name="style1543251707720" xfId="31163" xr:uid="{3E5A537E-AC1F-4EB1-9B38-19C43CF59406}"/>
    <cellStyle name="style1543251707836" xfId="31164" xr:uid="{E70B959D-F12A-422D-AED2-0AA548F99CC4}"/>
    <cellStyle name="style1543251708033" xfId="31167" xr:uid="{D61BF2E1-51F0-4DC4-9606-9FC5928FE80A}"/>
    <cellStyle name="style1543251708144" xfId="31168" xr:uid="{02527664-CF2E-49BF-BD73-5464DC3B741B}"/>
    <cellStyle name="style1543251708253" xfId="31169" xr:uid="{9D26A7FD-CF3C-46E5-84BA-40DB762D1F5F}"/>
    <cellStyle name="style1543251708421" xfId="31170" xr:uid="{03825D6D-6F90-4721-BC76-CC043954901B}"/>
    <cellStyle name="style1543251710843" xfId="31171" xr:uid="{5E7F0649-0DD9-45AB-9C97-C2A025F124A1}"/>
    <cellStyle name="style1543251710963" xfId="31172" xr:uid="{516F307B-B8A8-4CC4-AB87-0FEC03F483D3}"/>
    <cellStyle name="style1543251711076" xfId="31177" xr:uid="{2693A139-D6BE-4FA6-A420-E60E070FF7E1}"/>
    <cellStyle name="style1543251711185" xfId="31178" xr:uid="{C3FA5040-101A-4473-9DDD-666D85AE776E}"/>
    <cellStyle name="style1543251711420" xfId="31174" xr:uid="{4E1D7E04-7CC8-44EE-9C55-BC6B5E4D49E6}"/>
    <cellStyle name="style1543251711532" xfId="31175" xr:uid="{75372F9F-CD07-482E-8657-17DDDCF630C8}"/>
    <cellStyle name="style1543251711644" xfId="31173" xr:uid="{6AEADDAE-232F-4017-A85C-11213A1F1931}"/>
    <cellStyle name="style1543251711777" xfId="31176" xr:uid="{C7A9B822-4F3F-4304-B29A-91EBCCD8B2F1}"/>
    <cellStyle name="style1543251711913" xfId="31179" xr:uid="{9C8F6250-05C5-4F22-8EAD-4EF40C3997BE}"/>
    <cellStyle name="style1543251712031" xfId="31180" xr:uid="{BD0CEE15-CDAA-4AF0-A610-98674BEA208A}"/>
    <cellStyle name="style1543251712174" xfId="31181" xr:uid="{4185C537-144B-42C3-BF8B-9C480F83D898}"/>
    <cellStyle name="style1543251712340" xfId="31182" xr:uid="{0AE826B7-9091-453E-BE5B-DFAE6F35F93E}"/>
    <cellStyle name="style1543251712481" xfId="31183" xr:uid="{6AC309AC-B277-4F9E-9977-937A6E1A567E}"/>
    <cellStyle name="style1543251712634" xfId="31189" xr:uid="{9743C239-F4BD-427E-AA98-AD25286AC128}"/>
    <cellStyle name="style1543251712799" xfId="31184" xr:uid="{909A797D-7649-4CCE-B975-620B6CD3ED12}"/>
    <cellStyle name="style1543251712922" xfId="31190" xr:uid="{7DE36981-34F0-43A7-BDCD-14D378653C8B}"/>
    <cellStyle name="style1543251713078" xfId="31195" xr:uid="{DF414788-E0C9-4BE7-A20B-788B1221DD12}"/>
    <cellStyle name="style1543251713225" xfId="31196" xr:uid="{985CA617-ECA2-4BE1-925A-1B8AA2A476DD}"/>
    <cellStyle name="style1543251713401" xfId="31185" xr:uid="{85B5119B-2EF2-49FE-AB95-090697525291}"/>
    <cellStyle name="style1543251713547" xfId="31186" xr:uid="{F547529D-6823-497A-BBCD-C378804D1346}"/>
    <cellStyle name="style1543251713657" xfId="31187" xr:uid="{39C4E60B-F3EE-4D4E-9A52-DFB3B269EBB0}"/>
    <cellStyle name="style1543251713789" xfId="31188" xr:uid="{D154E4FA-7015-4A23-8293-BDC6A9F7DD75}"/>
    <cellStyle name="style1543251713904" xfId="31191" xr:uid="{97BF97F0-8C0D-4F38-8E44-DBD612B10EA5}"/>
    <cellStyle name="style1543251714015" xfId="31192" xr:uid="{8DB9C9BF-3EEF-48C3-9DC4-C0D0836A8798}"/>
    <cellStyle name="style1543251714125" xfId="31193" xr:uid="{3B235F4F-D867-40AF-9195-323CD6166642}"/>
    <cellStyle name="style1543251714244" xfId="31194" xr:uid="{AD5AE230-15F4-4651-8A0B-74C52819C8B1}"/>
    <cellStyle name="style1543251714537" xfId="31197" xr:uid="{A172FA25-696D-4A4D-BFB0-959E86AC4A89}"/>
    <cellStyle name="style1543251714650" xfId="31198" xr:uid="{2F170179-6EA9-40EB-B452-E40203449125}"/>
    <cellStyle name="style1543251714772" xfId="31199" xr:uid="{6C81330B-0B22-4170-92FF-4E396763F717}"/>
    <cellStyle name="style1543251714888" xfId="31200" xr:uid="{35193BC0-2D5E-49D7-B88A-EDE1F3311324}"/>
    <cellStyle name="style1543251729035" xfId="31201" xr:uid="{3850886D-8DC2-46CB-AAEC-7559EA132C67}"/>
    <cellStyle name="style1543251729211" xfId="31202" xr:uid="{DB7265AA-825D-4E2E-B03A-F0309D8C1C05}"/>
    <cellStyle name="style1543251729327" xfId="31207" xr:uid="{085EB6B7-9CFA-4E61-897C-4C0AD7067C51}"/>
    <cellStyle name="style1543251729462" xfId="31208" xr:uid="{38B989F5-1341-4C50-9314-34784BC4749B}"/>
    <cellStyle name="style1543251729719" xfId="31204" xr:uid="{BC9A5E72-8DC0-4DA5-A409-10D058A18C14}"/>
    <cellStyle name="style1543251729852" xfId="31205" xr:uid="{91175C72-B9E5-4BF4-B564-8797788D8C83}"/>
    <cellStyle name="style1543251729964" xfId="31203" xr:uid="{65DC4F91-CAB8-439F-91F7-6AF6FD8BEB8B}"/>
    <cellStyle name="style1543251730140" xfId="31206" xr:uid="{F02FB369-34AC-43D2-9E5D-5CB118C5ABBE}"/>
    <cellStyle name="style1543251730299" xfId="31209" xr:uid="{E1F70813-14F2-42AF-BE7D-F1420E439C86}"/>
    <cellStyle name="style1543251730424" xfId="31210" xr:uid="{833E331A-BAF5-49A9-A669-9AFAF7719F1B}"/>
    <cellStyle name="style1543251730532" xfId="31211" xr:uid="{F115F031-3035-41A6-99A2-7CC7E2DC9330}"/>
    <cellStyle name="style1543251730649" xfId="31212" xr:uid="{7A40C0D9-DE45-4EF3-8FD8-68AF8534C3F5}"/>
    <cellStyle name="style1543251730759" xfId="31213" xr:uid="{A1A5C095-48AA-45B1-B123-F05D7A1B092F}"/>
    <cellStyle name="style1543251730885" xfId="31219" xr:uid="{B8020320-2071-4A34-9699-BC7768B5B232}"/>
    <cellStyle name="style1543251730994" xfId="31214" xr:uid="{9DB6EE1B-9B11-4B8A-B0B7-4B9ACFD4FFE7}"/>
    <cellStyle name="style1543251731103" xfId="31220" xr:uid="{269CF18E-90C5-40B9-9127-20C2A0E1CB60}"/>
    <cellStyle name="style1543251731231" xfId="31225" xr:uid="{7E1849B7-B4EE-4895-82EB-F4FD1AB5F7F6}"/>
    <cellStyle name="style1543251731347" xfId="31226" xr:uid="{6BD12A64-7E43-4D88-9B94-C7E83040C246}"/>
    <cellStyle name="style1543251731457" xfId="31215" xr:uid="{AEA7079F-D15C-49B4-95F4-2C370F8ED7BF}"/>
    <cellStyle name="style1543251731567" xfId="31216" xr:uid="{CD341B43-316C-4582-A041-261345075260}"/>
    <cellStyle name="style1543251731676" xfId="31217" xr:uid="{10641B2F-9745-43C4-B4D3-FED1E620553D}"/>
    <cellStyle name="style1543251731791" xfId="31218" xr:uid="{B75783B5-7A15-43B8-AC72-EEEDA6F232F3}"/>
    <cellStyle name="style1543251731950" xfId="31221" xr:uid="{BA466C5B-6A67-4EA4-A983-733BA3E273AE}"/>
    <cellStyle name="style1543251732061" xfId="31222" xr:uid="{2A2E4776-9794-4F73-96F9-EA7AC384E5CF}"/>
    <cellStyle name="style1543251732170" xfId="31223" xr:uid="{4EDCA5FA-D264-4AD3-9371-2AF0FCC352D0}"/>
    <cellStyle name="style1543251732290" xfId="31224" xr:uid="{54523F78-0CC4-4BF9-A410-BCD76E6E5929}"/>
    <cellStyle name="style1543251732435" xfId="31227" xr:uid="{94239510-D782-494A-83AF-FEB2ABAEF17D}"/>
    <cellStyle name="style1543251732547" xfId="31228" xr:uid="{0E83EC7F-D3CE-4863-BCC5-E0354AAC220F}"/>
    <cellStyle name="style1543251732657" xfId="31229" xr:uid="{2CB097F7-C354-4619-B79D-22958B24B106}"/>
    <cellStyle name="style1543251732771" xfId="31230" xr:uid="{9479E5FA-1CC6-4F18-85FB-8FCA6E96EF98}"/>
    <cellStyle name="style1543251736001" xfId="31231" xr:uid="{426F06F7-F590-4942-9A64-64D80AB9306C}"/>
    <cellStyle name="style1543251736129" xfId="31232" xr:uid="{B57779CA-51D6-47D8-952A-15FB3EDD997D}"/>
    <cellStyle name="style1543251736244" xfId="31237" xr:uid="{DF4A6D03-1BCE-4BCF-94C8-F13E4E0FFEE0}"/>
    <cellStyle name="style1543251736375" xfId="31238" xr:uid="{61FA28D1-EA2D-4A07-A9E1-C53A57F1D60A}"/>
    <cellStyle name="style1543251736657" xfId="31234" xr:uid="{EAB0BCCE-8A6B-4780-9560-70D28438BD38}"/>
    <cellStyle name="style1543251736771" xfId="31235" xr:uid="{AA41DB51-1734-49F9-A7A9-6CC7FC4FD04B}"/>
    <cellStyle name="style1543251736901" xfId="31233" xr:uid="{A3590DD1-428D-4171-8482-0CE91DA0CEE7}"/>
    <cellStyle name="style1543251737058" xfId="31236" xr:uid="{E3E80B87-6B99-4F35-BDBD-FBE8806FF251}"/>
    <cellStyle name="style1543251737194" xfId="31239" xr:uid="{D6D56C51-56D0-48F5-8E8C-1BDBE223A470}"/>
    <cellStyle name="style1543251737319" xfId="31240" xr:uid="{D3E7ECB1-79E7-4783-A6C9-74D296A32519}"/>
    <cellStyle name="style1543251737456" xfId="31241" xr:uid="{0A0BB72D-05C5-434B-A8FF-CE37F38683DB}"/>
    <cellStyle name="style1543251737662" xfId="31242" xr:uid="{ED8965AD-BFF4-43A3-99B4-F404773D9EC6}"/>
    <cellStyle name="style1543251737905" xfId="31243" xr:uid="{A2137DA1-B2CE-4420-8A47-7A844244F9F1}"/>
    <cellStyle name="style1543251738054" xfId="31249" xr:uid="{D0FE35E3-8CC2-4A38-A72B-99FF3CA08766}"/>
    <cellStyle name="style1543251738165" xfId="31244" xr:uid="{B0A3CB1E-EA8D-48D0-AF66-A8ECBE9B3AAF}"/>
    <cellStyle name="style1543251738274" xfId="31250" xr:uid="{F09F41F6-E1FF-4CE6-9F05-9DF2CE436EF2}"/>
    <cellStyle name="style1543251738401" xfId="31255" xr:uid="{F1767770-16F1-4F80-BD82-0918BB938C08}"/>
    <cellStyle name="style1543251738513" xfId="31256" xr:uid="{DEDEC7DB-C755-47A7-81DC-9C1FAA3B8474}"/>
    <cellStyle name="style1543251738625" xfId="31245" xr:uid="{CE12DFD9-79AA-4B2A-B602-60D2F66D1979}"/>
    <cellStyle name="style1543251738736" xfId="31246" xr:uid="{A689D442-264B-4989-88C6-396F6AC56BEC}"/>
    <cellStyle name="style1543251738853" xfId="31247" xr:uid="{F4726E09-540C-4C1A-9296-E8A2391A063C}"/>
    <cellStyle name="style1543251738986" xfId="31248" xr:uid="{1497728A-98EA-4517-B7ED-3F51DECA2AAE}"/>
    <cellStyle name="style1543251739101" xfId="31251" xr:uid="{08EA8AE1-A791-4D75-B78A-BA9A53051AC2}"/>
    <cellStyle name="style1543251739230" xfId="31252" xr:uid="{960FBEB3-48FE-423C-BFB6-8D75FC6EB4D4}"/>
    <cellStyle name="style1543251739353" xfId="31253" xr:uid="{73BF1B4D-3AE7-46B5-ABFD-B6D8B3EC3B6B}"/>
    <cellStyle name="style1543251739484" xfId="31254" xr:uid="{A99901B7-6874-4C4E-8DB8-435A35A168FF}"/>
    <cellStyle name="style1543251739718" xfId="31257" xr:uid="{BC8F9235-EFBC-459C-9D68-182C6D9B3B5F}"/>
    <cellStyle name="style1543251739836" xfId="31258" xr:uid="{4A3A4724-9DF7-4AF5-B881-99D3EC90D584}"/>
    <cellStyle name="style1543251739956" xfId="31259" xr:uid="{DCC6E3B8-DFA2-47DB-BB77-073271E5570E}"/>
    <cellStyle name="style1543251740070" xfId="31260" xr:uid="{D1C25BDE-8452-4A5F-B519-AF7BDB0CF2D3}"/>
    <cellStyle name="style1543251740229" xfId="31261" xr:uid="{A9490EA7-3A84-45C4-A803-56766E04CD51}"/>
    <cellStyle name="style1543251740377" xfId="31262" xr:uid="{9B9E6E71-65C2-4355-8D63-85CCE6B9C6FD}"/>
    <cellStyle name="style1543251740479" xfId="31263" xr:uid="{2098614A-0361-4A45-A168-2E3589EA356E}"/>
    <cellStyle name="style1543251740578" xfId="31264" xr:uid="{D8EEFEED-D1DF-43BF-A794-A87171E78585}"/>
    <cellStyle name="style1543251740681" xfId="31265" xr:uid="{EB930C4F-641C-44B2-9D7A-9DC460428263}"/>
    <cellStyle name="style1543251740811" xfId="31266" xr:uid="{8E55C599-9FAA-4978-AA94-658C3B3F7037}"/>
    <cellStyle name="style1543251740946" xfId="31267" xr:uid="{DAB965EB-3FD5-44C8-B208-7FFBD202E928}"/>
    <cellStyle name="style1543251741093" xfId="31268" xr:uid="{47307268-6B2F-4B60-BD7E-67E2DA573A69}"/>
    <cellStyle name="style1543251741326" xfId="31269" xr:uid="{F953EE58-41A9-4A8F-B1ED-B46750BE62D9}"/>
    <cellStyle name="style1543251741445" xfId="31270" xr:uid="{17F6BCAC-3679-41F9-B1A3-E2707419F5A5}"/>
    <cellStyle name="style1543251741542" xfId="31271" xr:uid="{6D6ABC2C-0DA8-45D5-8672-C9B0EFB9D050}"/>
    <cellStyle name="style1543251741641" xfId="31272" xr:uid="{75B0D670-1E9B-4CBF-82DD-1A0D22F0B841}"/>
    <cellStyle name="style1543251744775" xfId="31273" xr:uid="{EEA10183-7065-4A6C-B77F-358635294339}"/>
    <cellStyle name="style1543251744973" xfId="31274" xr:uid="{40A181BC-4664-4833-82FF-172E2943B3DF}"/>
    <cellStyle name="style1543251745115" xfId="31279" xr:uid="{B3518924-E2EF-469B-A959-5A85B3AC5EAE}"/>
    <cellStyle name="style1543251745252" xfId="31280" xr:uid="{D91C5418-766D-4188-B513-1FC8244A1504}"/>
    <cellStyle name="style1543251745523" xfId="31276" xr:uid="{0D0F84D3-31AB-46FA-B3F2-C991388FBF8D}"/>
    <cellStyle name="style1543251745652" xfId="31277" xr:uid="{48D35DE0-32F4-413F-BEFC-597DF25F05EA}"/>
    <cellStyle name="style1543251745818" xfId="31275" xr:uid="{27CAF29B-B5D4-4FD1-AB93-587FBE9E3D4E}"/>
    <cellStyle name="style1543251745958" xfId="31278" xr:uid="{F1745B3B-866F-4525-A382-C7D44EFD208A}"/>
    <cellStyle name="style1543251746085" xfId="31281" xr:uid="{7E8F54B9-7ED1-4767-82CE-0A8EA4CFE926}"/>
    <cellStyle name="style1543251746201" xfId="31282" xr:uid="{2D9533C3-100B-41DA-91A7-2DC1E3D3874C}"/>
    <cellStyle name="style1543251746323" xfId="31283" xr:uid="{B34CD84E-6EF3-458D-A1DD-012BC61F0788}"/>
    <cellStyle name="style1543251746524" xfId="31284" xr:uid="{7FF5C65D-A06D-4E33-B2BB-D4AC3616E76F}"/>
    <cellStyle name="style1543251746782" xfId="31285" xr:uid="{C13B51D5-3E74-4B5A-BA5B-1E659FAEB22D}"/>
    <cellStyle name="style1543251746913" xfId="31288" xr:uid="{50427188-C97B-4C59-B28F-94EE1A931F04}"/>
    <cellStyle name="style1543251747069" xfId="31291" xr:uid="{E6A2968A-46B4-4F45-BB87-0EE8E157298B}"/>
    <cellStyle name="style1543251747243" xfId="31286" xr:uid="{37DF6FB1-AA3F-4B64-AFE0-161EC6651EBB}"/>
    <cellStyle name="style1543251747548" xfId="31289" xr:uid="{B57CEB4B-28A6-4FF6-B5F0-70880D1B0D1B}"/>
    <cellStyle name="style1543251747733" xfId="31292" xr:uid="{B9E1BF61-984A-4F48-B50B-6ADA0B4866F6}"/>
    <cellStyle name="style1543251747901" xfId="31287" xr:uid="{A8C24E91-E8A9-46CB-886A-B5DEEBDC6A44}"/>
    <cellStyle name="style1543251748405" xfId="31290" xr:uid="{9A079FE4-67D7-4031-983A-8639863BD5B8}"/>
    <cellStyle name="style1543251748896" xfId="31293" xr:uid="{4E1607AB-2AF4-4E63-945F-11C6A23A0918}"/>
    <cellStyle name="style1543251753859" xfId="31295" xr:uid="{581E167A-EACF-4D24-9DC6-FC7E0E909BCB}"/>
    <cellStyle name="style1543251753993" xfId="31296" xr:uid="{476A7520-72BB-4C43-A9DD-AD179F6EE271}"/>
    <cellStyle name="style1543251754111" xfId="31294" xr:uid="{676B24AB-CE11-42F1-8681-2B0FF8E29C36}"/>
    <cellStyle name="style1543251754242" xfId="31297" xr:uid="{F3AF320A-D77A-4596-AB29-BA0E38792504}"/>
    <cellStyle name="style1543251754376" xfId="31298" xr:uid="{16F9AC38-03A0-4375-9ABF-3FC03D790679}"/>
    <cellStyle name="style1543251754524" xfId="31299" xr:uid="{28378B45-38FD-45DC-B886-DFB80CA3581B}"/>
    <cellStyle name="style1543251754654" xfId="31300" xr:uid="{6268F5FE-CE8C-4E87-A763-AC0462C357FC}"/>
    <cellStyle name="style1543251754782" xfId="31301" xr:uid="{397FB3D8-89B9-4B1D-9F3A-8E66C4C708DC}"/>
    <cellStyle name="style1543251754899" xfId="31303" xr:uid="{C15482AF-AFC9-42BC-9D03-9ABD69437064}"/>
    <cellStyle name="style1543251755018" xfId="31304" xr:uid="{1A575299-500C-423C-AAD6-E2F64A18FDC3}"/>
    <cellStyle name="style1543251755136" xfId="31306" xr:uid="{5597DC97-12AF-4D83-A4FE-E4A9D947D5B2}"/>
    <cellStyle name="style1543251755256" xfId="31307" xr:uid="{370D0AB9-EB43-4DA4-B1CB-EB39C86645BE}"/>
    <cellStyle name="style1543251755380" xfId="31302" xr:uid="{3152621E-36C4-45A0-8055-21A0A9402DBC}"/>
    <cellStyle name="style1543251755511" xfId="31305" xr:uid="{7EC3E865-D295-47E4-B4E1-BBCABF92C7E4}"/>
    <cellStyle name="style1543251755659" xfId="31308" xr:uid="{2C95DDA9-28B3-488E-98D3-6E437E2091F7}"/>
    <cellStyle name="style1543251756067" xfId="31310" xr:uid="{FEED3EF6-C04D-4557-A47C-FB29503EE62A}"/>
    <cellStyle name="style1543251756290" xfId="31311" xr:uid="{15AA8DED-015B-49C9-AED0-CDBC5B454F4E}"/>
    <cellStyle name="style1543251756443" xfId="31309" xr:uid="{53BE22C5-BF57-4302-B558-C4964764E437}"/>
    <cellStyle name="style1543312479603" xfId="32518" xr:uid="{A2269477-55AF-4FE3-97A5-E6739652FC6D}"/>
    <cellStyle name="style1543312479919" xfId="32521" xr:uid="{E7355B88-765D-4F50-9E33-7BC9EA8EEE1D}"/>
    <cellStyle name="style1543312480456" xfId="32524" xr:uid="{135B7853-0150-4AC1-BC93-2E36F5F89AF5}"/>
    <cellStyle name="style1543312480556" xfId="32527" xr:uid="{8BFAF55D-4816-4DB1-8015-969C895C6FC5}"/>
    <cellStyle name="style1543312480716" xfId="32530" xr:uid="{DA972B71-2E4A-4D9B-BFB4-C1BADE488FD1}"/>
    <cellStyle name="style1543312480994" xfId="32531" xr:uid="{CA5D411C-A077-4C5B-B1D5-EDEE817A4E16}"/>
    <cellStyle name="style1543312481412" xfId="32537" xr:uid="{5CAE64BD-2CB5-4E5F-8E55-BF18308821E9}"/>
    <cellStyle name="style1543312481535" xfId="32538" xr:uid="{E8638CCA-006A-4190-A42F-0587AFA26780}"/>
    <cellStyle name="style1543312481659" xfId="32536" xr:uid="{0A3F2893-F6B4-4F88-ADB6-8BC38FFA1FC9}"/>
    <cellStyle name="style1543312481806" xfId="32539" xr:uid="{D41BCA4F-6C9B-44E6-890B-429C86E39B0C}"/>
    <cellStyle name="style1543312481929" xfId="32540" xr:uid="{429D867E-168F-4A0C-930E-5E20147CB5B2}"/>
    <cellStyle name="style1543312482053" xfId="32541" xr:uid="{D98BB464-B416-40B1-9F71-1ABE29C32523}"/>
    <cellStyle name="style1543312482431" xfId="32542" xr:uid="{3999CEF2-5A47-4151-92A5-BF03B6D0DA15}"/>
    <cellStyle name="style1543312482556" xfId="32543" xr:uid="{7EDC43E4-BD76-4650-9761-9B9AF1EFB4F5}"/>
    <cellStyle name="style1543312482676" xfId="32544" xr:uid="{612FBFA4-6BBA-4ED3-B995-A5B45C653E59}"/>
    <cellStyle name="style1543312482856" xfId="32563" xr:uid="{D46BA45F-DC28-426A-9A00-C191A5AD34A6}"/>
    <cellStyle name="style1543312482950" xfId="32564" xr:uid="{C16F6231-20C1-4641-B34E-517CEAE0FF95}"/>
    <cellStyle name="style1543312485549" xfId="32519" xr:uid="{90EBC557-7312-4ED4-975B-BFA1280A6255}"/>
    <cellStyle name="style1543312485765" xfId="32522" xr:uid="{5920FA1A-BB2A-4E0D-83D4-F50D8A220890}"/>
    <cellStyle name="style1543312486236" xfId="32525" xr:uid="{A6FF27A5-C537-4679-A819-A3E0383273A7}"/>
    <cellStyle name="style1543312486342" xfId="32528" xr:uid="{02D5C6E2-952F-4123-8248-3016293BF604}"/>
    <cellStyle name="style1543312486450" xfId="32532" xr:uid="{30ABFFF3-46EC-4BD3-A515-192C25240EA8}"/>
    <cellStyle name="style1543312486656" xfId="32533" xr:uid="{D2AD9D9B-A3F7-4238-85C5-A0C49A58D8AD}"/>
    <cellStyle name="style1543312487009" xfId="32546" xr:uid="{66BFDE4E-E255-45E0-96BE-440526CFDA5B}"/>
    <cellStyle name="style1543312487115" xfId="32547" xr:uid="{60763C05-DC8F-4767-A755-C36C4F606042}"/>
    <cellStyle name="style1543312487255" xfId="32545" xr:uid="{403AD4FB-B958-4BDF-8034-55DEFCBEEB92}"/>
    <cellStyle name="style1543312487373" xfId="32548" xr:uid="{473A6A45-DB9D-49EC-824D-D5ADAC99733C}"/>
    <cellStyle name="style1543312487485" xfId="32549" xr:uid="{0D6D774D-817D-471D-BDE8-A70B125832F3}"/>
    <cellStyle name="style1543312487596" xfId="32550" xr:uid="{92BC79A8-ED58-4764-8F8E-BF49F8071A14}"/>
    <cellStyle name="style1543312487976" xfId="32551" xr:uid="{2B0E53D5-EB18-4F49-BD1C-379B114E50F5}"/>
    <cellStyle name="style1543312488102" xfId="32552" xr:uid="{CD23E774-71C8-4F4E-BF5B-7ED3C0744992}"/>
    <cellStyle name="style1543312488233" xfId="32553" xr:uid="{457D320C-81E3-4FAA-A94A-8DB66F191692}"/>
    <cellStyle name="style1543312488388" xfId="32565" xr:uid="{662FD4AF-7A53-4DBC-B619-986EF7FDE89E}"/>
    <cellStyle name="style1543312488481" xfId="32566" xr:uid="{CC9CD947-E00E-44D7-9675-3CC210098CEA}"/>
    <cellStyle name="style1543312491198" xfId="32520" xr:uid="{A2D10F75-2DEF-40B9-AC26-A571829C9B45}"/>
    <cellStyle name="style1543312491424" xfId="32523" xr:uid="{ADBCD1E2-6E15-4C31-AD13-368C62AD5A35}"/>
    <cellStyle name="style1543312491881" xfId="32526" xr:uid="{3EF689D2-2BAB-4EAC-8C45-38F2654EC36D}"/>
    <cellStyle name="style1543312491973" xfId="32529" xr:uid="{2927CB5F-2763-4ED6-B8F8-50BE1C83D722}"/>
    <cellStyle name="style1543312492083" xfId="32534" xr:uid="{A5FEE288-27EF-4999-B291-3D6B7C288100}"/>
    <cellStyle name="style1543312492315" xfId="32535" xr:uid="{76E64AC7-588E-44F8-802A-7AD40D59825E}"/>
    <cellStyle name="style1543312492667" xfId="32555" xr:uid="{DCD8E3DA-02A5-4DB1-B0D3-D62C1E63D348}"/>
    <cellStyle name="style1543312492788" xfId="32556" xr:uid="{281A887E-92C3-4096-A1B7-CB59C2FC7FB9}"/>
    <cellStyle name="style1543312492900" xfId="32554" xr:uid="{985BFB96-8F43-4666-B5AD-C77A71F99C1E}"/>
    <cellStyle name="style1543312493007" xfId="32557" xr:uid="{E41C73BE-54AC-4939-A983-544AA596E9BF}"/>
    <cellStyle name="style1543312493116" xfId="32558" xr:uid="{AE0E5E1D-6E54-441A-A57E-763C886CC2F9}"/>
    <cellStyle name="style1543312493260" xfId="32559" xr:uid="{810FEA9F-AC85-4065-8457-B6B7D836588A}"/>
    <cellStyle name="style1543312493656" xfId="32560" xr:uid="{1AD26978-B7EB-4E84-B48F-2ADD52E6921B}"/>
    <cellStyle name="style1543312493764" xfId="32561" xr:uid="{5EB4EE75-5E79-4282-A966-60946FA20ECA}"/>
    <cellStyle name="style1543312493872" xfId="32562" xr:uid="{D7049051-EBBE-415B-8070-9C82AAA4D76A}"/>
    <cellStyle name="style1543312494028" xfId="32567" xr:uid="{126A6885-7C9A-4A18-8DDE-EAB43DE25D4C}"/>
    <cellStyle name="style1543312494145" xfId="32568" xr:uid="{88DDF577-2C29-4C13-8A1A-64F9F0385B41}"/>
    <cellStyle name="style1543313421993" xfId="32299" xr:uid="{1038DFA0-481E-4635-9773-C608219418A1}"/>
    <cellStyle name="style1543313422147" xfId="32300" xr:uid="{0822B5F6-AEE2-4A8B-8176-72E56BE2F74D}"/>
    <cellStyle name="style1543313422300" xfId="32305" xr:uid="{2A3CBA89-3C2C-4418-9BD4-CA6C9129F65F}"/>
    <cellStyle name="style1543313422423" xfId="32306" xr:uid="{3175ABE5-0D70-4743-B0A2-777797C1B658}"/>
    <cellStyle name="style1543313422709" xfId="32302" xr:uid="{33B9A82C-4F42-4793-B74C-CDBB40D3DF62}"/>
    <cellStyle name="style1543313422838" xfId="32303" xr:uid="{EA4A873D-8698-4128-83BD-7886D8456998}"/>
    <cellStyle name="style1543313422964" xfId="32301" xr:uid="{5B56DEF4-A0A4-458D-AC9C-9EA02D0B82C5}"/>
    <cellStyle name="style1543313423092" xfId="32304" xr:uid="{7AD4C6DE-04BB-4599-985E-745883370AA0}"/>
    <cellStyle name="style1543313423260" xfId="32307" xr:uid="{10E77D7C-7BF8-48B9-A473-4D7E9781E7CE}"/>
    <cellStyle name="style1543313423385" xfId="32308" xr:uid="{B293ACE6-4EE6-42C6-850F-58C5C48F077D}"/>
    <cellStyle name="style1543313423518" xfId="32309" xr:uid="{757EEA3E-F9F4-4E63-8A06-275FCA3C6486}"/>
    <cellStyle name="style1543313423649" xfId="32310" xr:uid="{FEDF83D6-8783-463D-98F3-D57BB3B4E4EA}"/>
    <cellStyle name="style1543313423779" xfId="32311" xr:uid="{4EDB338F-A9A0-42A0-8F2A-4DF8B6AFA88D}"/>
    <cellStyle name="style1543313423938" xfId="32317" xr:uid="{1B98FC15-23C2-4528-8688-26F844810EC0}"/>
    <cellStyle name="style1543313424109" xfId="32312" xr:uid="{9E6E82A7-BCCF-4A84-86E3-B409BC7FE13E}"/>
    <cellStyle name="style1543313424297" xfId="32318" xr:uid="{EDBA30FA-35A4-4C64-B9E7-7DB63C9387DD}"/>
    <cellStyle name="style1543313424426" xfId="32323" xr:uid="{002022B2-A229-4D77-8D81-C71F8CBFF39F}"/>
    <cellStyle name="style1543313424571" xfId="32324" xr:uid="{216FDA07-CCBD-4D8A-B01F-F9750637F66C}"/>
    <cellStyle name="style1543313424699" xfId="32313" xr:uid="{AB84C744-CF5D-41B3-91CD-0DA616B91079}"/>
    <cellStyle name="style1543313424824" xfId="32314" xr:uid="{2CA7BE75-D294-4870-8548-DA67E016B8ED}"/>
    <cellStyle name="style1543313424956" xfId="32315" xr:uid="{E52CB4F3-3D7E-4349-9CD0-4094AD6914BD}"/>
    <cellStyle name="style1543313425264" xfId="32316" xr:uid="{74752F16-79DA-4BDC-AA8A-9D2345A3922E}"/>
    <cellStyle name="style1543313425466" xfId="32319" xr:uid="{F1138206-622F-4D1D-AEE8-C088D35920B5}"/>
    <cellStyle name="style1543313425618" xfId="32320" xr:uid="{483278E3-323C-4D13-B6ED-D70D8AA8FD7E}"/>
    <cellStyle name="style1543313425763" xfId="32321" xr:uid="{2FD7D85C-DD4F-4D51-99CE-ADBF34DFE0D1}"/>
    <cellStyle name="style1543313425920" xfId="32322" xr:uid="{38138764-8099-456B-97B4-9B4982ED18A4}"/>
    <cellStyle name="style1543313426087" xfId="32325" xr:uid="{C82F3380-EEFD-4285-B7FB-0C25D3000782}"/>
    <cellStyle name="style1543313426322" xfId="32326" xr:uid="{DEC9ECF1-BE8D-4A92-81D0-30626D16339B}"/>
    <cellStyle name="style1543313426493" xfId="32327" xr:uid="{AFE0D195-5415-4C31-868D-3950E76D3784}"/>
    <cellStyle name="style1543313426639" xfId="32328" xr:uid="{0090FCBC-BEF0-4F0C-9852-60BA536D4A5B}"/>
    <cellStyle name="style1543313428497" xfId="32329" xr:uid="{A9753C0C-799A-4CF5-BB0D-14A1860147CE}"/>
    <cellStyle name="style1543313428619" xfId="32330" xr:uid="{AB27960C-4B42-4DB8-8A69-356FF759C477}"/>
    <cellStyle name="style1543313428736" xfId="32335" xr:uid="{E8C128D8-CC89-4BCD-9327-A683C43DFC03}"/>
    <cellStyle name="style1543313428859" xfId="32336" xr:uid="{15D3F507-158A-493A-A63A-3DD587D15CB7}"/>
    <cellStyle name="style1543313429099" xfId="32332" xr:uid="{98F1F760-9274-41B2-9D28-A3A043414AFF}"/>
    <cellStyle name="style1543313429264" xfId="32333" xr:uid="{D8B414B5-F1F0-48BE-BF75-42DBAEA98159}"/>
    <cellStyle name="style1543313429385" xfId="32331" xr:uid="{03E33B10-88ED-4A80-8223-B16788A7A5D5}"/>
    <cellStyle name="style1543313429514" xfId="32334" xr:uid="{FABDE9F8-952A-4822-9C0C-E66662A278BF}"/>
    <cellStyle name="style1543313429632" xfId="32337" xr:uid="{5A999A05-8708-420B-A3F7-21178CCB3D45}"/>
    <cellStyle name="style1543313429766" xfId="32338" xr:uid="{91F70AFC-2BA9-4A27-8E9B-CCE973359240}"/>
    <cellStyle name="style1543313429901" xfId="32339" xr:uid="{5881267A-EFD4-474A-89C3-B576C3AC0D7C}"/>
    <cellStyle name="style1543313430023" xfId="32340" xr:uid="{19762880-797D-4811-ABEA-DEC9BAD39702}"/>
    <cellStyle name="style1543313430164" xfId="32341" xr:uid="{0BF360E6-0A78-480B-834F-BF117CDD0516}"/>
    <cellStyle name="style1543313430306" xfId="32347" xr:uid="{0A23CEA3-D629-4E2B-94B7-0C8A7F145B33}"/>
    <cellStyle name="style1543313430423" xfId="32342" xr:uid="{B2DF1892-AC13-4B69-90D8-3627103D57AB}"/>
    <cellStyle name="style1543313430541" xfId="32348" xr:uid="{98F7FF1F-9F3C-43BE-8A6F-099AAE2BA104}"/>
    <cellStyle name="style1543313430664" xfId="32353" xr:uid="{F200469B-2031-4AEA-86BD-4D6089FEB9D2}"/>
    <cellStyle name="style1543313430779" xfId="32354" xr:uid="{5B21012C-ED26-46AC-9228-2693C8EE4720}"/>
    <cellStyle name="style1543313430894" xfId="32343" xr:uid="{4A89FCAB-7C62-4862-8AB2-60174B627F6E}"/>
    <cellStyle name="style1543313431011" xfId="32344" xr:uid="{3D6657E6-0515-40B4-889C-DAC1B706260B}"/>
    <cellStyle name="style1543313431125" xfId="32345" xr:uid="{0EEC5059-5C1E-466B-803C-00593798C5D8}"/>
    <cellStyle name="style1543313431280" xfId="32346" xr:uid="{D5A70849-C5F4-4D30-B5D3-EC7EADE408E1}"/>
    <cellStyle name="style1543313431395" xfId="32349" xr:uid="{464F2EEB-DC58-4F81-9BD5-BF5348975C67}"/>
    <cellStyle name="style1543313431513" xfId="32350" xr:uid="{A45772CB-0E05-4671-B533-646A77E1C0CF}"/>
    <cellStyle name="style1543313431630" xfId="32351" xr:uid="{894B516F-C0C2-4FAA-ADE9-451C2DB52522}"/>
    <cellStyle name="style1543313431747" xfId="32352" xr:uid="{1C52CAD3-D08B-450A-B93C-EE940A92E2B8}"/>
    <cellStyle name="style1543313431894" xfId="32355" xr:uid="{8618559D-2397-48E2-872D-323846ED63DE}"/>
    <cellStyle name="style1543313432011" xfId="32356" xr:uid="{A21073B2-B3E2-4171-80A0-909A699E97EA}"/>
    <cellStyle name="style1543313432125" xfId="32357" xr:uid="{A6CE06F8-F95E-48CA-B020-32A79FA628B8}"/>
    <cellStyle name="style1543313432279" xfId="32358" xr:uid="{921C353D-FCB4-4A15-9BDA-F4EEEA3D5119}"/>
    <cellStyle name="style1543313434164" xfId="32359" xr:uid="{3BAA6B73-371A-45E9-A7D1-897262CD38CF}"/>
    <cellStyle name="style1543313434307" xfId="32360" xr:uid="{5A6C7157-ED01-4515-8401-DCB183A6952B}"/>
    <cellStyle name="style1543313434418" xfId="32365" xr:uid="{8CA625A4-AEAB-4468-B21B-44D446EE87D1}"/>
    <cellStyle name="style1543313434531" xfId="32366" xr:uid="{9316E7C1-B312-44F9-8181-EBB1D0363409}"/>
    <cellStyle name="style1543313434764" xfId="32362" xr:uid="{0FA6E6CA-2A22-4332-AF2E-F3C77043F041}"/>
    <cellStyle name="style1543313434890" xfId="32363" xr:uid="{1C9EF3E1-DCFA-4BC1-8706-CF3B358E3439}"/>
    <cellStyle name="style1543313435004" xfId="32361" xr:uid="{C0D127D6-0A1D-4646-9FDF-D2A741A30C85}"/>
    <cellStyle name="style1543313435122" xfId="32364" xr:uid="{6D9DF608-7D93-406E-9EC0-E58F598C7020}"/>
    <cellStyle name="style1543313435271" xfId="32367" xr:uid="{0CDE7E86-930E-4F90-B067-F7C185AF7205}"/>
    <cellStyle name="style1543313435387" xfId="32368" xr:uid="{186D3B07-8710-4FE2-B8BD-CAE4BEBA8419}"/>
    <cellStyle name="style1543313435512" xfId="32369" xr:uid="{092DE429-F650-419B-9924-D94A4375F1A1}"/>
    <cellStyle name="style1543313435629" xfId="32370" xr:uid="{AE1586A3-F80F-48BE-977F-679EC096C05E}"/>
    <cellStyle name="style1543313435745" xfId="32371" xr:uid="{CE880806-C028-4AFA-852F-8386793195E0}"/>
    <cellStyle name="style1543313435868" xfId="32377" xr:uid="{2CEDB484-1B5D-4C28-87D3-E2323E72E20D}"/>
    <cellStyle name="style1543313435987" xfId="32372" xr:uid="{A566E7CC-4931-435A-AC79-7F2D4E8B90D3}"/>
    <cellStyle name="style1543313436100" xfId="32378" xr:uid="{0F83B33A-B3C9-449C-A428-B28C43CD6586}"/>
    <cellStyle name="style1543313436262" xfId="32383" xr:uid="{8401EA61-6CE2-43AA-B4F1-AA983D208F71}"/>
    <cellStyle name="style1543313436381" xfId="32384" xr:uid="{5F801ABE-1E45-4A3F-A612-7C0E1768BA49}"/>
    <cellStyle name="style1543313436513" xfId="32373" xr:uid="{8C81AB24-6952-4F05-8D5D-067D98F5F4D8}"/>
    <cellStyle name="style1543313436632" xfId="32374" xr:uid="{B730BED2-F5C1-49D9-A682-FEB3C306ABD4}"/>
    <cellStyle name="style1543313436751" xfId="32375" xr:uid="{E7E91908-785B-4A99-9774-9809554FB241}"/>
    <cellStyle name="style1543313436871" xfId="32376" xr:uid="{94B03DAF-B82F-41E5-9752-38BBFBFC5B4C}"/>
    <cellStyle name="style1543313436995" xfId="32379" xr:uid="{71AD58E6-5B87-481A-B309-F37060911BB8}"/>
    <cellStyle name="style1543313437113" xfId="32380" xr:uid="{B1AC4624-DB15-4646-BEEE-FFA709643E23}"/>
    <cellStyle name="style1543313437278" xfId="32381" xr:uid="{4B597DAC-E341-4B10-AC6D-0C34B3AA6F58}"/>
    <cellStyle name="style1543313437400" xfId="32382" xr:uid="{8BE8B876-9055-41DD-BA35-BF4135E69317}"/>
    <cellStyle name="style1543313437602" xfId="32385" xr:uid="{FEC8E40B-6210-4BFA-B48E-9DF61F1CC514}"/>
    <cellStyle name="style1543313437731" xfId="32386" xr:uid="{E2D37716-BE8C-411C-9A16-1CD8720FDB7F}"/>
    <cellStyle name="style1543313437859" xfId="32387" xr:uid="{B4DAC04E-2C2B-4720-AA5E-3F1734128DCC}"/>
    <cellStyle name="style1543313437979" xfId="32388" xr:uid="{4AE3E3B9-82EB-4575-BC4D-98452D417912}"/>
    <cellStyle name="style1543313440699" xfId="32389" xr:uid="{05B853F0-37F3-4DCA-AA96-876E25CDE529}"/>
    <cellStyle name="style1543313440876" xfId="32390" xr:uid="{B822B9A5-565C-4CFB-82FB-89C42B8680DD}"/>
    <cellStyle name="style1543313441039" xfId="32395" xr:uid="{0071C56C-A123-46F9-AA19-32F717CA05B7}"/>
    <cellStyle name="style1543313441237" xfId="32396" xr:uid="{FFFA691E-4C75-4DD1-BE58-512C5B62A873}"/>
    <cellStyle name="style1543313441490" xfId="32392" xr:uid="{1ECC080D-2A12-4730-91AB-F224D3D3E868}"/>
    <cellStyle name="style1543313441639" xfId="32393" xr:uid="{1B9E497F-CF8C-46E0-80BB-45B333CD5DDD}"/>
    <cellStyle name="style1543313441759" xfId="32391" xr:uid="{33DC641B-AF8E-4B3E-BE9A-C97A296F7AFB}"/>
    <cellStyle name="style1543313441880" xfId="32394" xr:uid="{AF9F0E39-AFBD-4693-BDA4-D0DC6D38AFD8}"/>
    <cellStyle name="style1543313442000" xfId="32397" xr:uid="{B9EBD8F2-FD36-468E-834F-6C0DB8BDCF26}"/>
    <cellStyle name="style1543313442119" xfId="32398" xr:uid="{AEB8D088-93E0-40D3-AAE5-7605DDC80A91}"/>
    <cellStyle name="style1543313442284" xfId="32399" xr:uid="{A82906A0-6C25-482B-878F-C6F5361AEFEE}"/>
    <cellStyle name="style1543313442406" xfId="32400" xr:uid="{7089E45B-CB30-4187-969E-FAB4DC899EAA}"/>
    <cellStyle name="style1543313442526" xfId="32401" xr:uid="{E038B754-CCAF-40EE-8196-441B650A542C}"/>
    <cellStyle name="style1543313442650" xfId="32404" xr:uid="{474DBE05-F5B5-4E13-B4D0-C0777368390F}"/>
    <cellStyle name="style1543313442770" xfId="32402" xr:uid="{18D9E664-2116-496F-AEB7-532FCF731500}"/>
    <cellStyle name="style1543313442894" xfId="32405" xr:uid="{529A5688-13BD-40A9-98EF-2280699080C1}"/>
    <cellStyle name="style1543313443014" xfId="32410" xr:uid="{EC4DF87F-6934-4B86-BFA2-FD8C342E40B1}"/>
    <cellStyle name="style1543313443150" xfId="32411" xr:uid="{E7646043-631E-43AF-B03A-88BC0AF74B57}"/>
    <cellStyle name="style1543313443293" xfId="32403" xr:uid="{CC24172A-756B-459A-9CAD-4486BC41005B}"/>
    <cellStyle name="style1543313443792" xfId="32406" xr:uid="{15DDC8A2-7FBF-4EB3-98B8-F725203CCCBD}"/>
    <cellStyle name="style1543313443915" xfId="32407" xr:uid="{114B5E8E-DB30-4A3B-9270-C17DB504F6B0}"/>
    <cellStyle name="style1543313444031" xfId="32408" xr:uid="{E8608109-AE2E-467B-AA64-FBCE281D9360}"/>
    <cellStyle name="style1543313444183" xfId="32409" xr:uid="{2C22C810-E353-464B-BD34-BB937FC50D51}"/>
    <cellStyle name="style1543313444324" xfId="32412" xr:uid="{CB20F329-9426-4150-BBD2-7A2FD500DA7B}"/>
    <cellStyle name="style1543313444452" xfId="32413" xr:uid="{4529989F-1C8C-431B-BD59-965E0DBA23F6}"/>
    <cellStyle name="style1543313444572" xfId="32414" xr:uid="{C5A6ECA1-A286-419D-AA30-F78F33794E15}"/>
    <cellStyle name="style1543313444691" xfId="32415" xr:uid="{27ABD210-B38A-4FFE-B1B9-C09F3E59CF8B}"/>
    <cellStyle name="style1543313446707" xfId="32416" xr:uid="{00A44F57-88F6-4E5E-B1B5-09FC5F3063E3}"/>
    <cellStyle name="style1543313446830" xfId="32417" xr:uid="{944BE84B-5771-44EE-A180-A85BB724E3F1}"/>
    <cellStyle name="style1543313446945" xfId="32422" xr:uid="{C070C6B2-9BB7-45DB-B84D-8CC6C3D5C3E7}"/>
    <cellStyle name="style1543313447068" xfId="32423" xr:uid="{065F451F-C83F-4029-A258-312746DB87A8}"/>
    <cellStyle name="style1543313447351" xfId="32419" xr:uid="{0D9EE92A-A600-4569-9A3A-32FE2EDE0F1B}"/>
    <cellStyle name="style1543313447473" xfId="32420" xr:uid="{3A578F56-F597-4AB3-8E60-9E5EE0E3A34A}"/>
    <cellStyle name="style1543313447613" xfId="32418" xr:uid="{6421C595-56CE-4EF3-AD88-7A3E8C46CE6A}"/>
    <cellStyle name="style1543313447730" xfId="32421" xr:uid="{D76A9955-5671-41CF-916E-0D5E85F0DA57}"/>
    <cellStyle name="style1543313447848" xfId="32424" xr:uid="{7F03D845-24BD-41A8-8681-3F90AA06F809}"/>
    <cellStyle name="style1543313447962" xfId="32425" xr:uid="{D0DE4935-8DAB-4CE9-BA2D-8A5ED5A9601F}"/>
    <cellStyle name="style1543313448080" xfId="32426" xr:uid="{6D407476-1FA5-408E-8C16-F06901C9B7FA}"/>
    <cellStyle name="style1543313448233" xfId="32427" xr:uid="{04CBDA85-6FD2-47C2-B589-5F5D6879EA5A}"/>
    <cellStyle name="style1543313448352" xfId="32428" xr:uid="{94DAB159-BB47-4595-8F6C-F037B793AA3A}"/>
    <cellStyle name="style1543313448475" xfId="32434" xr:uid="{F032DC06-5271-4B16-9258-66E29734795E}"/>
    <cellStyle name="style1543313448595" xfId="32429" xr:uid="{0D0B7574-7347-4327-9D39-2ADD26CFCB82}"/>
    <cellStyle name="style1543313448714" xfId="32435" xr:uid="{B15456E2-B02E-4B41-AD5B-1BC302C202A3}"/>
    <cellStyle name="style1543313448833" xfId="32440" xr:uid="{19781262-F527-488D-8788-42C4978C147E}"/>
    <cellStyle name="style1543313448949" xfId="32441" xr:uid="{68368493-9600-420E-A328-33F7E4A03B36}"/>
    <cellStyle name="style1543313449066" xfId="32430" xr:uid="{003BA518-ECE1-4331-96AA-F219A647E90B}"/>
    <cellStyle name="style1543313449220" xfId="32431" xr:uid="{333964E6-0583-4DEF-836B-9F5DED045903}"/>
    <cellStyle name="style1543313449338" xfId="32432" xr:uid="{0B45CB58-D14E-4C61-AC96-76F1591AC8AE}"/>
    <cellStyle name="style1543313449455" xfId="32433" xr:uid="{45ED18D0-8DC7-413C-9BD0-C6EF109030EA}"/>
    <cellStyle name="style1543313449574" xfId="32436" xr:uid="{98C01B2D-7590-4735-B0B6-29800E0A7540}"/>
    <cellStyle name="style1543313449687" xfId="32437" xr:uid="{4042EC16-3313-4983-A864-CD1F5702A3FF}"/>
    <cellStyle name="style1543313449803" xfId="32438" xr:uid="{751349E9-D27E-4433-BE97-BB92380C1441}"/>
    <cellStyle name="style1543313449918" xfId="32439" xr:uid="{821C7D59-D040-4E84-9752-2E9C22A8C0EC}"/>
    <cellStyle name="style1543313450072" xfId="32442" xr:uid="{E946D268-E58F-454E-8C3E-BA1AD73FE7D9}"/>
    <cellStyle name="style1543313450228" xfId="32443" xr:uid="{25519946-2776-41E4-81EB-3669495D6D8F}"/>
    <cellStyle name="style1543313450346" xfId="32444" xr:uid="{6D8F81F6-8AC9-4B49-A4F5-7C867C769F10}"/>
    <cellStyle name="style1543313450465" xfId="32445" xr:uid="{80AE68E0-584F-4817-8E6F-643C27E54AFA}"/>
    <cellStyle name="style1543313450611" xfId="32446" xr:uid="{F3D33C04-1792-440C-B36A-FEB134966D31}"/>
    <cellStyle name="style1543313450708" xfId="32447" xr:uid="{68CBEFAF-6AB5-4CA4-888F-0E67F43C57B0}"/>
    <cellStyle name="style1543313450809" xfId="32448" xr:uid="{39B03107-4E80-4496-928C-71B9E8A1920F}"/>
    <cellStyle name="style1543313450909" xfId="32449" xr:uid="{2B298CFC-A89B-4548-845D-81E187AB3EB2}"/>
    <cellStyle name="style1543313451006" xfId="32450" xr:uid="{81B8B95A-E86E-4524-A5E2-5E4A20C27F95}"/>
    <cellStyle name="style1543313451104" xfId="32451" xr:uid="{FA81E496-818E-4887-8FF5-126157C2B186}"/>
    <cellStyle name="style1543313451232" xfId="32452" xr:uid="{A230E560-46A3-40E5-9CD7-375606C24C53}"/>
    <cellStyle name="style1543313451332" xfId="32453" xr:uid="{9FC3D6C8-B5D5-42DF-8078-0EED9A770417}"/>
    <cellStyle name="style1543313451487" xfId="32454" xr:uid="{3828A656-D808-4A63-9F95-E43BA4DC8A13}"/>
    <cellStyle name="style1543313451586" xfId="32455" xr:uid="{541325C1-9C5D-4E65-98FB-B5D4845FF0F1}"/>
    <cellStyle name="style1543313451687" xfId="32456" xr:uid="{EADD44FC-3C21-4317-A3B9-5A90258570C5}"/>
    <cellStyle name="style1543313451789" xfId="32457" xr:uid="{26C3B675-4028-417F-90B7-B56EC083385D}"/>
    <cellStyle name="style1543313453931" xfId="32458" xr:uid="{6817F75F-C914-430D-9455-AC307172724F}"/>
    <cellStyle name="style1543313454065" xfId="32459" xr:uid="{615D4135-16FE-4B1F-979E-F7CD67A15A86}"/>
    <cellStyle name="style1543313454205" xfId="32464" xr:uid="{A70AA05F-6005-4A09-9251-E5916D56D4AE}"/>
    <cellStyle name="style1543313454331" xfId="32465" xr:uid="{5FDE9289-7D81-49D6-B1DB-B2D3FB3EBD3B}"/>
    <cellStyle name="style1543313454561" xfId="32461" xr:uid="{28DAA4A0-EF5A-43D2-A7F8-6556B707BA38}"/>
    <cellStyle name="style1543313454675" xfId="32462" xr:uid="{2E594CC5-8F2A-4FD7-AA09-6BE18597C07E}"/>
    <cellStyle name="style1543313454787" xfId="32460" xr:uid="{63592010-1FD6-4657-97B9-5F8AE3CC5366}"/>
    <cellStyle name="style1543313454902" xfId="32463" xr:uid="{8D1D69D5-6595-405D-A359-16B2DADC0E64}"/>
    <cellStyle name="style1543313455020" xfId="32466" xr:uid="{7694B013-3410-4D31-954A-C28D0FEC22C6}"/>
    <cellStyle name="style1543313455151" xfId="32467" xr:uid="{863AC0D6-D4D0-4DEC-9682-668D07F5C1A3}"/>
    <cellStyle name="style1543313455285" xfId="32468" xr:uid="{A4C1322B-66AC-43C0-A009-4D36AE688373}"/>
    <cellStyle name="style1543313455401" xfId="32469" xr:uid="{26AFC331-FC1B-403C-9EB5-EF011C3F7505}"/>
    <cellStyle name="style1543313455516" xfId="32470" xr:uid="{EC1961C3-DF9D-456A-8DB2-D578DB9D4193}"/>
    <cellStyle name="style1543313455641" xfId="32476" xr:uid="{D88C8767-FA5A-4FCE-9E38-88B075CC26D4}"/>
    <cellStyle name="style1543313455755" xfId="32482" xr:uid="{95E85534-FC17-4E1F-B30C-8DEB508447E1}"/>
    <cellStyle name="style1543313455869" xfId="32471" xr:uid="{55B087D4-52CE-42CC-BDE4-42281E10C3A8}"/>
    <cellStyle name="style1543313455982" xfId="32477" xr:uid="{32F1D590-11D5-4F65-9330-64B0183B5B6A}"/>
    <cellStyle name="style1543313456094" xfId="32483" xr:uid="{EB901898-575C-4BC9-8DCD-D60CE5F33555}"/>
    <cellStyle name="style1543313456261" xfId="32472" xr:uid="{C0F3EF87-B1C3-4162-AFEC-601002AF7539}"/>
    <cellStyle name="style1543313456375" xfId="32473" xr:uid="{BC9CDC55-07F1-4F7D-A14A-D55C625158B7}"/>
    <cellStyle name="style1543313456492" xfId="32474" xr:uid="{40667B62-8DBE-4696-AFFE-7B716A79F372}"/>
    <cellStyle name="style1543313456610" xfId="32475" xr:uid="{FE6D48E5-3D31-4F77-BF47-E3672332CF57}"/>
    <cellStyle name="style1543313456723" xfId="32478" xr:uid="{9F17719C-8971-4D5F-AFA6-3830D1F41763}"/>
    <cellStyle name="style1543313456835" xfId="32479" xr:uid="{E8075387-7E90-4915-8E33-FBC0A8C94EAF}"/>
    <cellStyle name="style1543313456948" xfId="32480" xr:uid="{2C074A4C-B8D8-468E-9BFA-568114B553AF}"/>
    <cellStyle name="style1543313457062" xfId="32481" xr:uid="{86DBAB19-34E1-46E1-8C93-B4FD0765F86E}"/>
    <cellStyle name="style1543313457214" xfId="32484" xr:uid="{A7043DA0-2850-42F3-A128-318BD0C791B2}"/>
    <cellStyle name="style1543313457334" xfId="32485" xr:uid="{83FD14C1-F550-443E-AC64-71C87BA1533B}"/>
    <cellStyle name="style1543313457452" xfId="32486" xr:uid="{DC738CA4-186B-4ECA-BC18-702AD3EAD91D}"/>
    <cellStyle name="style1543313457568" xfId="32487" xr:uid="{6AC7321D-11AD-4A7E-9126-AF7CCC91D79B}"/>
    <cellStyle name="style1543313457697" xfId="32488" xr:uid="{B03141FB-9E7A-4BEA-BBCD-03642F6C5514}"/>
    <cellStyle name="style1543313457792" xfId="32489" xr:uid="{BE96730E-9996-44D5-9EBF-522EFB38D935}"/>
    <cellStyle name="style1543313457889" xfId="32490" xr:uid="{39BE9F92-1970-4C85-865E-20AFE78ACA10}"/>
    <cellStyle name="style1543313457988" xfId="32491" xr:uid="{B2A83C3E-0421-43D5-A239-11C520763925}"/>
    <cellStyle name="style1543313458085" xfId="32492" xr:uid="{645C5931-05FF-4FC4-AD7F-C59913EB7592}"/>
    <cellStyle name="style1543313458224" xfId="32493" xr:uid="{A1E4C95B-64DD-4E06-BC03-4E39041D22DD}"/>
    <cellStyle name="style1543313458322" xfId="32494" xr:uid="{AF6604AE-34A6-46F5-84CC-29D24C730DA3}"/>
    <cellStyle name="style1543313458420" xfId="32495" xr:uid="{FAEFEEC8-5E24-43A6-AA71-24086C25B79F}"/>
    <cellStyle name="style1543313458521" xfId="32496" xr:uid="{ADA162D7-E159-40EA-8331-42AC2AF5C3D7}"/>
    <cellStyle name="style1543313458618" xfId="32497" xr:uid="{11543200-B177-4E32-9006-493570C9507D}"/>
    <cellStyle name="style1543313458717" xfId="32498" xr:uid="{7DEDA037-04B3-41A6-94A1-DFF77C461B97}"/>
    <cellStyle name="style1543313458816" xfId="32499" xr:uid="{E3FDF5DC-3A1B-441C-A1DE-375ACE5A5882}"/>
    <cellStyle name="style1543313460912" xfId="32501" xr:uid="{DD568DFA-3911-4B23-94ED-5C96E2D4B64E}"/>
    <cellStyle name="style1543313461038" xfId="32502" xr:uid="{B342EE42-F154-4BF1-ACF1-F96C38BACE26}"/>
    <cellStyle name="style1543313461175" xfId="32500" xr:uid="{55954EB2-AAC1-4329-A103-935A89F21240}"/>
    <cellStyle name="style1543313461313" xfId="32503" xr:uid="{E34D7BD5-1929-4641-AB82-00620A868CB8}"/>
    <cellStyle name="style1543313461443" xfId="32504" xr:uid="{3AF36197-12B9-407A-8A09-9EE9F143D789}"/>
    <cellStyle name="style1543313461594" xfId="32505" xr:uid="{3E2F8554-CB52-4038-A8AA-47EED333255E}"/>
    <cellStyle name="style1543313461725" xfId="32506" xr:uid="{12CCDDD5-2B34-455D-AB18-64349C274FFB}"/>
    <cellStyle name="style1543313461847" xfId="32507" xr:uid="{025EF22D-81A7-44D0-9B02-3097D7CAD48A}"/>
    <cellStyle name="style1543313461965" xfId="32509" xr:uid="{4ADAE259-DE60-4B42-ABC4-B08121AF785F}"/>
    <cellStyle name="style1543313462078" xfId="32510" xr:uid="{1E9055EB-2EE4-4358-AB67-0C0846F7708B}"/>
    <cellStyle name="style1543313462234" xfId="32512" xr:uid="{D91803F4-035F-4484-BF8A-B728C6A3851E}"/>
    <cellStyle name="style1543313462367" xfId="32513" xr:uid="{109B47D4-2695-4DFD-BCA6-7753C952A9C9}"/>
    <cellStyle name="style1543313462513" xfId="32508" xr:uid="{95DC7A36-937A-4B38-8E22-DF57C6C08B2E}"/>
    <cellStyle name="style1543313462676" xfId="32511" xr:uid="{A564262F-C138-4474-B0AE-4E4E7DE71D3E}"/>
    <cellStyle name="style1543313462846" xfId="32514" xr:uid="{ACC3D62C-3206-4B6D-8078-6DCD12D9EF7A}"/>
    <cellStyle name="style1543313463288" xfId="32516" xr:uid="{F32FAB6E-8E4C-40E3-A2A9-4F46D2071312}"/>
    <cellStyle name="style1543313463453" xfId="32517" xr:uid="{C9B38D3F-A0D8-4585-A333-E1DADC7532FA}"/>
    <cellStyle name="style1543313463601" xfId="32515" xr:uid="{F1D0A860-7350-4AB4-AC46-F83A6BAE618D}"/>
    <cellStyle name="style1543330652958" xfId="32776" xr:uid="{9CC3B326-C45E-46D1-9715-0F4CDB94926A}"/>
    <cellStyle name="style1543330653263" xfId="32779" xr:uid="{89F3FF42-F3D0-4221-909B-03481CC7DE84}"/>
    <cellStyle name="style1543330653914" xfId="32782" xr:uid="{290AD869-395D-4043-8415-CBB53D90E496}"/>
    <cellStyle name="style1543330654015" xfId="32785" xr:uid="{949B42AB-8E1D-4B5E-8061-4B0B37EBF20D}"/>
    <cellStyle name="style1543330654129" xfId="32788" xr:uid="{BBE80B11-228C-46C6-913E-21F41FD8E23E}"/>
    <cellStyle name="style1543330654469" xfId="32789" xr:uid="{96BD9D5A-2B16-49F3-9552-F383EF15644D}"/>
    <cellStyle name="style1543330654900" xfId="32795" xr:uid="{1C35C28E-AEAB-40DE-BAD9-535628C9B9D7}"/>
    <cellStyle name="style1543330655030" xfId="32796" xr:uid="{302DA91A-64A8-49CC-A68D-443EF6963902}"/>
    <cellStyle name="style1543330655190" xfId="32794" xr:uid="{BCB22A44-2170-48A6-8BD3-52A319AEEDA2}"/>
    <cellStyle name="style1543330655327" xfId="32797" xr:uid="{B99958EE-8127-4381-81D8-AE4BBF40E5DA}"/>
    <cellStyle name="style1543330655461" xfId="32798" xr:uid="{88959B39-8BEB-4735-92B7-75D20331F5DC}"/>
    <cellStyle name="style1543330655591" xfId="32799" xr:uid="{AEAC1EBE-5324-4D08-87DB-0C8C5A8C5E24}"/>
    <cellStyle name="style1543330655958" xfId="32800" xr:uid="{031294E9-9EFC-4ABC-8CB2-E9FB6267EE55}"/>
    <cellStyle name="style1543330656114" xfId="32801" xr:uid="{5F3181E5-DFEC-476A-A388-5D17495A1A80}"/>
    <cellStyle name="style1543330656288" xfId="32802" xr:uid="{C64A7BF5-81FF-49EA-A4AA-144815713284}"/>
    <cellStyle name="style1543330656461" xfId="32821" xr:uid="{4418812B-0589-451E-8B2B-0788FE493F1D}"/>
    <cellStyle name="style1543330656559" xfId="32822" xr:uid="{A0693B56-CC55-44E0-B066-8FA4512FFE97}"/>
    <cellStyle name="style1543330661777" xfId="32777" xr:uid="{33955EB8-6053-4341-8A2C-059A7204B5C6}"/>
    <cellStyle name="style1543330662162" xfId="32780" xr:uid="{A5B336F2-5422-402C-9F37-6A8A76025852}"/>
    <cellStyle name="style1543330662730" xfId="32783" xr:uid="{E5EBF42B-C338-4EBA-9BCE-07BD4EE2B8CD}"/>
    <cellStyle name="style1543330662830" xfId="32786" xr:uid="{115DBD3E-55CB-4845-9EAE-87D5D8114EC9}"/>
    <cellStyle name="style1543330662948" xfId="32790" xr:uid="{9B385493-129D-45A1-BD81-5BBD913D8CED}"/>
    <cellStyle name="style1543330663267" xfId="32791" xr:uid="{D79E56DD-7292-47F5-B01F-9F5B255DB77A}"/>
    <cellStyle name="style1543330663688" xfId="32804" xr:uid="{26CB4DE3-BED9-4CD0-AC08-6A061F6DA374}"/>
    <cellStyle name="style1543330663818" xfId="32805" xr:uid="{AE19773E-1598-44D8-B4D4-E1E4B5516C53}"/>
    <cellStyle name="style1543330663939" xfId="32803" xr:uid="{8161F173-6D5D-4F62-9E6D-90FD02578CB2}"/>
    <cellStyle name="style1543330664140" xfId="32806" xr:uid="{52F753C9-4A71-4AD1-9321-FD9646447D1C}"/>
    <cellStyle name="style1543330664296" xfId="32807" xr:uid="{E5FC8E60-FC86-4420-9F93-397D1B4CBC2B}"/>
    <cellStyle name="style1543330664413" xfId="32808" xr:uid="{37F6F128-0329-4640-AB22-E8851EDEA5C8}"/>
    <cellStyle name="style1543330664757" xfId="32809" xr:uid="{96BCE415-6E41-4D7E-98B4-AF43115CF893}"/>
    <cellStyle name="style1543330664893" xfId="32810" xr:uid="{36F07475-9F7A-477A-92DA-BC0D98B08F7A}"/>
    <cellStyle name="style1543330665010" xfId="32811" xr:uid="{3434FC08-1016-4817-A7DB-E6E1CF7CE88F}"/>
    <cellStyle name="style1543330665217" xfId="32823" xr:uid="{4C40D324-56A4-4BF8-BF3E-4A1E7C262F35}"/>
    <cellStyle name="style1543330665341" xfId="32824" xr:uid="{261F90D9-A47F-44BC-AC80-EFB40B649257}"/>
    <cellStyle name="style1543330670965" xfId="32778" xr:uid="{0A5A3F61-4FEE-45CB-970B-51F9F93B47C7}"/>
    <cellStyle name="style1543330671350" xfId="32781" xr:uid="{BF6EE154-6A19-42FA-A250-965F3EB957D4}"/>
    <cellStyle name="style1543330671861" xfId="32784" xr:uid="{BBD7F7CB-A963-4878-96E9-A4E341BFE7AE}"/>
    <cellStyle name="style1543330671965" xfId="32787" xr:uid="{8E0FB9CA-E07D-44DF-91C9-4A87F9E961E0}"/>
    <cellStyle name="style1543330672087" xfId="32792" xr:uid="{ABDCCCBD-AADB-4926-B4CA-5BD6B5E3D80A}"/>
    <cellStyle name="style1543330672480" xfId="32793" xr:uid="{0A5F1769-A3DE-4286-90EB-224191355509}"/>
    <cellStyle name="style1543330672891" xfId="32813" xr:uid="{551CCB4E-1547-4E12-9175-66A7BC0502C6}"/>
    <cellStyle name="style1543330673008" xfId="32814" xr:uid="{E72B2E91-3BB5-493F-906A-2C0A0847B2AB}"/>
    <cellStyle name="style1543330673132" xfId="32812" xr:uid="{16A5CA27-D64F-42F5-8572-5FEA15E8B7EF}"/>
    <cellStyle name="style1543330673300" xfId="32815" xr:uid="{2E12C8E8-7B2E-4A8F-B465-98C2BA21679B}"/>
    <cellStyle name="style1543330673417" xfId="32816" xr:uid="{B3A34519-D42C-467E-94A7-C3EA7ACED543}"/>
    <cellStyle name="style1543330673532" xfId="32817" xr:uid="{EE1BA838-4C6F-4220-97D3-D51465F67CAE}"/>
    <cellStyle name="style1543330673916" xfId="32818" xr:uid="{CCC50762-2796-45FA-87E0-472DCECAB8C0}"/>
    <cellStyle name="style1543330674034" xfId="32819" xr:uid="{93AE13C0-E785-4C49-8441-C6AE6A5AA426}"/>
    <cellStyle name="style1543330674180" xfId="32820" xr:uid="{79F3B1CF-7E38-4414-9537-13812DDAEDE8}"/>
    <cellStyle name="style1543330674362" xfId="32825" xr:uid="{1698B3EE-3083-4C2C-AB82-2385147FFBA9}"/>
    <cellStyle name="style1543330674461" xfId="32826" xr:uid="{2EC81196-6D47-42F7-8D66-9FF08697F513}"/>
    <cellStyle name="style1543331035123" xfId="32569" xr:uid="{C49CC8C3-C55B-40FF-A1A4-6EF07BF11372}"/>
    <cellStyle name="style1543331035316" xfId="32570" xr:uid="{8B8E9145-D408-4A70-87ED-E7B2BCD398F5}"/>
    <cellStyle name="style1543331035463" xfId="32575" xr:uid="{D3449932-4852-4576-912A-D0364D3A1E14}"/>
    <cellStyle name="style1543331035585" xfId="32576" xr:uid="{10852A5E-B43B-4A51-BD89-60CBFA96EACE}"/>
    <cellStyle name="style1543331035844" xfId="32572" xr:uid="{8C7687A0-258A-44EE-9215-B2AC2F310186}"/>
    <cellStyle name="style1543331035968" xfId="32573" xr:uid="{F9EC352B-61B7-4A15-8E22-6A13E59B72E9}"/>
    <cellStyle name="style1543331036090" xfId="32571" xr:uid="{F04E91BA-EA2A-40D3-A139-0E39644B4A01}"/>
    <cellStyle name="style1543331036259" xfId="32574" xr:uid="{F126F228-2E58-4EE1-8911-1C0A549CFB5A}"/>
    <cellStyle name="style1543331036444" xfId="32577" xr:uid="{E8E541CE-D5F8-4601-BE83-571D3F3CCBF7}"/>
    <cellStyle name="style1543331036601" xfId="32578" xr:uid="{D394831C-F75C-4D8B-A748-E89B06A497D9}"/>
    <cellStyle name="style1543331036733" xfId="32579" xr:uid="{FC81F65B-4891-40E9-879D-4754915B5A92}"/>
    <cellStyle name="style1543331036858" xfId="32580" xr:uid="{1C67E32D-41BB-4EB0-8093-A89C2050BFF2}"/>
    <cellStyle name="style1543331036982" xfId="32581" xr:uid="{A2338820-E5F9-4644-890F-B32BC4F9376E}"/>
    <cellStyle name="style1543331037155" xfId="32587" xr:uid="{38F38FF9-8282-4229-9C91-8D706B3AD65B}"/>
    <cellStyle name="style1543331037325" xfId="32582" xr:uid="{2DEED5A6-7372-4285-AE79-65AD4455B828}"/>
    <cellStyle name="style1543331037456" xfId="32588" xr:uid="{16F0C4C0-13BA-4E52-8A40-CB2743A21A1F}"/>
    <cellStyle name="style1543331037581" xfId="32593" xr:uid="{FAED041B-3B18-44AA-BFE5-BF489A02BC67}"/>
    <cellStyle name="style1543331037710" xfId="32594" xr:uid="{BC7D58D1-8C25-4C88-8790-A330E6DE7B11}"/>
    <cellStyle name="style1543331037837" xfId="32583" xr:uid="{A45D2E4D-9D88-4247-9C83-48D33BA08AB3}"/>
    <cellStyle name="style1543331037959" xfId="32584" xr:uid="{60BA8B19-77A4-45CD-927D-E137FDEEDEB1}"/>
    <cellStyle name="style1543331038082" xfId="32585" xr:uid="{E7CCB9BB-81DA-40DF-9C50-2B16465335A9}"/>
    <cellStyle name="style1543331038235" xfId="32586" xr:uid="{7AE3610A-46C5-4B76-B3BE-228F7F7D3621}"/>
    <cellStyle name="style1543331038359" xfId="32589" xr:uid="{D734B0B2-4AE8-42FA-AF8C-2914C8CE5D3A}"/>
    <cellStyle name="style1543331038481" xfId="32590" xr:uid="{DFCE0A02-3FB4-4A1C-B3B1-4D82F5370F20}"/>
    <cellStyle name="style1543331038604" xfId="32591" xr:uid="{A93FC6B5-6C49-46F4-B582-8ECD21663AA4}"/>
    <cellStyle name="style1543331038730" xfId="32592" xr:uid="{3376059D-A043-4491-B272-E0D3CA1CD4D5}"/>
    <cellStyle name="style1543331038865" xfId="32595" xr:uid="{8C1576A0-0849-4E03-8825-659B9B1B315A}"/>
    <cellStyle name="style1543331038990" xfId="32596" xr:uid="{EAE044EE-B4E1-4BA3-8952-8AE2D3D436FB}"/>
    <cellStyle name="style1543331039112" xfId="32597" xr:uid="{B9869F8F-DD98-428B-A89A-5824A9912A95}"/>
    <cellStyle name="style1543331039267" xfId="32598" xr:uid="{0F5F7F99-C768-48A4-A049-DCFBDEB87A4D}"/>
    <cellStyle name="style1543331041708" xfId="32599" xr:uid="{36B12B53-4CC0-4E70-9575-F79E9481E309}"/>
    <cellStyle name="style1543331041826" xfId="32600" xr:uid="{3331DD20-923F-4336-8B87-E2F8D5AE6790}"/>
    <cellStyle name="style1543331041933" xfId="32605" xr:uid="{5CD7FA05-28E8-426D-BFD6-6822BBB1FA87}"/>
    <cellStyle name="style1543331042044" xfId="32606" xr:uid="{B2EB47CF-DAE1-41D6-811D-1F4C6995CB03}"/>
    <cellStyle name="style1543331042289" xfId="32602" xr:uid="{01FBDC50-9267-4C65-9FD9-EAC46B395D6B}"/>
    <cellStyle name="style1543331042397" xfId="32603" xr:uid="{B104196C-EEBE-4387-AE3E-8D4D6FE34130}"/>
    <cellStyle name="style1543331042505" xfId="32601" xr:uid="{A3DA82B6-DD51-4F48-B58A-E1F01C6885D3}"/>
    <cellStyle name="style1543331042615" xfId="32604" xr:uid="{23A43AD0-377A-4254-AF69-172838D1FD1A}"/>
    <cellStyle name="style1543331042738" xfId="32607" xr:uid="{A815AF03-00C3-49EA-BC78-425B5C29914B}"/>
    <cellStyle name="style1543331042855" xfId="32608" xr:uid="{416D0033-B461-4027-9BFD-E9A882477C98}"/>
    <cellStyle name="style1543331042961" xfId="32609" xr:uid="{712B4A2E-E031-4183-94C7-0BEC458F4144}"/>
    <cellStyle name="style1543331043072" xfId="32610" xr:uid="{F0092BD3-C991-43F1-BFE5-41D7CAB23EEE}"/>
    <cellStyle name="style1543331043215" xfId="32611" xr:uid="{09F504F8-FC79-442B-B23B-214C3D6CA824}"/>
    <cellStyle name="style1543331043393" xfId="32617" xr:uid="{B84A183A-511A-49FA-9F39-575046B11546}"/>
    <cellStyle name="style1543331043547" xfId="32612" xr:uid="{58BA57AA-FC62-456B-8348-13EDF68A7D27}"/>
    <cellStyle name="style1543331043673" xfId="32618" xr:uid="{1293C8C2-E3C4-4751-85FC-AD3A09AFFC62}"/>
    <cellStyle name="style1543331043833" xfId="32623" xr:uid="{83912018-CD9B-4979-A537-30E4F770B9AD}"/>
    <cellStyle name="style1543331043941" xfId="32624" xr:uid="{E6455335-BFFA-4259-8105-BDF7D6059946}"/>
    <cellStyle name="style1543331044050" xfId="32613" xr:uid="{D46B37E9-3DB6-472F-8906-C85ACFF119CA}"/>
    <cellStyle name="style1543331044182" xfId="32614" xr:uid="{A9FAC940-04DA-41AD-AA06-946E9CBFC205}"/>
    <cellStyle name="style1543331044306" xfId="32615" xr:uid="{0AC87ABA-5EA7-4A9E-A5D2-44EF06298DBF}"/>
    <cellStyle name="style1543331044414" xfId="32616" xr:uid="{A61D1006-CC3F-4A55-B2C9-D69A3E6F5850}"/>
    <cellStyle name="style1543331044522" xfId="32619" xr:uid="{6E1C45F0-E8D7-4B41-9598-B63C50899457}"/>
    <cellStyle name="style1543331044630" xfId="32620" xr:uid="{B09B2043-508D-4E3C-865B-1DDD178D1016}"/>
    <cellStyle name="style1543331044745" xfId="32621" xr:uid="{818EC719-D2B6-4249-8F50-1FF1D2AF1F74}"/>
    <cellStyle name="style1543331044858" xfId="32622" xr:uid="{B21AB016-E5DA-4D8B-8520-DF2C69F7EEAD}"/>
    <cellStyle name="style1543331044999" xfId="32625" xr:uid="{63E12AA8-9812-40E6-B661-7A6F24A959D9}"/>
    <cellStyle name="style1543331045107" xfId="32626" xr:uid="{6E86E076-0E83-4884-9B28-A53CCE793968}"/>
    <cellStyle name="style1543331045260" xfId="32627" xr:uid="{08D982A3-8561-4846-BADB-CEA8162D8638}"/>
    <cellStyle name="style1543331045370" xfId="32628" xr:uid="{E87DC638-5A96-4B61-B667-3B74AD5C5EFD}"/>
    <cellStyle name="style1543331047971" xfId="32629" xr:uid="{FBFC2802-08DB-4DE4-848C-E635E875E879}"/>
    <cellStyle name="style1543331048088" xfId="32630" xr:uid="{D5F71DAF-E46D-479F-806F-78C9D538AE84}"/>
    <cellStyle name="style1543331048218" xfId="32635" xr:uid="{732D93CD-2288-47B7-AC35-C29609C3E9B6}"/>
    <cellStyle name="style1543331048330" xfId="32636" xr:uid="{BB2B0061-60E7-458E-8C6A-797542F6A00C}"/>
    <cellStyle name="style1543331048548" xfId="32632" xr:uid="{76EA5E8D-FEAD-4400-8DD0-9611F1CAA9E7}"/>
    <cellStyle name="style1543331048657" xfId="32633" xr:uid="{BF1F8815-843E-4A95-94C8-6BF0E352DF50}"/>
    <cellStyle name="style1543331048767" xfId="32631" xr:uid="{600BACF9-2359-470C-A1DB-DD00B63F01B1}"/>
    <cellStyle name="style1543331048878" xfId="32634" xr:uid="{B27D0AF8-B4BB-4F7A-83CA-888420318A3E}"/>
    <cellStyle name="style1543331049001" xfId="32637" xr:uid="{DE0B81EE-855B-4996-ACF8-3A562E888D1B}"/>
    <cellStyle name="style1543331049112" xfId="32638" xr:uid="{7F740FFE-8D71-409E-99ED-3C6051289C50}"/>
    <cellStyle name="style1543331049252" xfId="32639" xr:uid="{EAA3F7B5-D2E7-4BBB-A10A-E0C24CAE4C57}"/>
    <cellStyle name="style1543331049367" xfId="32640" xr:uid="{D8B9A862-C021-42BA-A966-71CB6758262B}"/>
    <cellStyle name="style1543331049486" xfId="32641" xr:uid="{B65F65CD-76A9-4720-A9D8-26796D2751F4}"/>
    <cellStyle name="style1543331049649" xfId="32647" xr:uid="{41786E38-C299-480E-8C36-176667E7E3A7}"/>
    <cellStyle name="style1543331049793" xfId="32642" xr:uid="{A5252A23-4D9A-48B6-AD92-C235F92AE167}"/>
    <cellStyle name="style1543331049902" xfId="32648" xr:uid="{E60DBA76-671C-47E6-9DE4-BAD949F677C9}"/>
    <cellStyle name="style1543331050021" xfId="32653" xr:uid="{31617653-9C08-4B1B-8192-0ED66FD47A78}"/>
    <cellStyle name="style1543331050131" xfId="32654" xr:uid="{EDDA608A-3918-440B-A630-6D6981FA453A}"/>
    <cellStyle name="style1543331050275" xfId="32643" xr:uid="{E1C0B865-B0F4-4FA6-AA06-1F20B87B239D}"/>
    <cellStyle name="style1543331050382" xfId="32644" xr:uid="{0054A088-A057-4231-B3F2-65C36C949342}"/>
    <cellStyle name="style1543331050490" xfId="32645" xr:uid="{79B07539-4CA6-484F-A0AC-EFCE263218FA}"/>
    <cellStyle name="style1543331050600" xfId="32646" xr:uid="{65BAE98D-D213-4204-AAA5-090E727589AB}"/>
    <cellStyle name="style1543331050709" xfId="32649" xr:uid="{98D50DCF-82B9-465F-89DA-4426D29AD940}"/>
    <cellStyle name="style1543331050817" xfId="32650" xr:uid="{AD85696F-FF4F-4A34-86E9-C86A9BEE4D43}"/>
    <cellStyle name="style1543331050925" xfId="32651" xr:uid="{BFE4FBD1-E2D5-4713-96DB-C24B9CCD8165}"/>
    <cellStyle name="style1543331051036" xfId="32652" xr:uid="{EF717069-A5AA-40BE-8ADE-FED7DBE48179}"/>
    <cellStyle name="style1543331051231" xfId="32655" xr:uid="{26521BE9-0241-4638-9DBD-E425F3C3B45B}"/>
    <cellStyle name="style1543331051339" xfId="32656" xr:uid="{4B6E54EB-1553-449A-9765-3279715048FA}"/>
    <cellStyle name="style1543331051448" xfId="32657" xr:uid="{B2064175-A5AF-4C61-B1E9-4ABEE111CB85}"/>
    <cellStyle name="style1543331051556" xfId="32658" xr:uid="{6E8ECC78-42AE-4535-872A-937DDC096D97}"/>
    <cellStyle name="style1543331054695" xfId="32659" xr:uid="{6ABE3D0B-73B9-4848-9335-89A137B1DAF3}"/>
    <cellStyle name="style1543331054812" xfId="32660" xr:uid="{506579FA-9CB1-4176-A542-39E84388683D}"/>
    <cellStyle name="style1543331054920" xfId="32665" xr:uid="{C8224EBB-AA21-42CF-9458-83D94D887ECD}"/>
    <cellStyle name="style1543331055027" xfId="32666" xr:uid="{352A074A-EA82-4CA0-B703-8CE3B3F06021}"/>
    <cellStyle name="style1543331055287" xfId="32662" xr:uid="{58CE1B8C-4DFA-4892-BE8F-6C0CE2BEC706}"/>
    <cellStyle name="style1543331055394" xfId="32663" xr:uid="{C460F28A-F615-417A-B081-BA43A8341029}"/>
    <cellStyle name="style1543331055501" xfId="32661" xr:uid="{46AB6A5C-65D6-41A0-A818-2CC064747A48}"/>
    <cellStyle name="style1543331055609" xfId="32664" xr:uid="{CDAE8284-C0D8-4EED-8BAB-1B4789FB846B}"/>
    <cellStyle name="style1543331055728" xfId="32667" xr:uid="{75C33BC4-33B6-482B-B762-7856F9AF797C}"/>
    <cellStyle name="style1543331055840" xfId="32668" xr:uid="{511556F7-999F-4AE6-A092-81F75B1905FD}"/>
    <cellStyle name="style1543331055947" xfId="32669" xr:uid="{6488DAFA-30B9-4792-98F5-BB3538BAF28E}"/>
    <cellStyle name="style1543331056058" xfId="32670" xr:uid="{23B085E9-1FFB-4E16-8DD3-68352E2D8B31}"/>
    <cellStyle name="style1543331056188" xfId="32671" xr:uid="{F0FFD538-6772-48AD-AFFD-9F2DF347481E}"/>
    <cellStyle name="style1543331056371" xfId="32674" xr:uid="{D1508A0D-7235-4C71-90EE-8B5012C13897}"/>
    <cellStyle name="style1543331056506" xfId="32672" xr:uid="{F9D0F40B-AC14-4519-BC6E-16B24A6CAB52}"/>
    <cellStyle name="style1543331056616" xfId="32675" xr:uid="{75145284-970D-4DA5-B7A7-D591BF376A0D}"/>
    <cellStyle name="style1543331056728" xfId="32680" xr:uid="{D17A7A92-16CC-450B-B84D-FFECEF3AD49F}"/>
    <cellStyle name="style1543331056838" xfId="32681" xr:uid="{F48B4ED9-EE45-4654-9D5B-C4F200FD5301}"/>
    <cellStyle name="style1543331056949" xfId="32673" xr:uid="{A67F2C21-6A52-44FD-AF4E-4041A86A108E}"/>
    <cellStyle name="style1543331057412" xfId="32676" xr:uid="{55C0346C-10BC-4C20-86F2-C6F80EF2813E}"/>
    <cellStyle name="style1543331057593" xfId="32677" xr:uid="{2C557825-1509-40AE-9E1E-2DEF4A54318C}"/>
    <cellStyle name="style1543331057718" xfId="32678" xr:uid="{17D8BAB7-6E26-4100-926A-5E9B92C1C6D7}"/>
    <cellStyle name="style1543331057826" xfId="32679" xr:uid="{07D8E6CB-1F20-4579-BBFC-2B39F2C64252}"/>
    <cellStyle name="style1543331057948" xfId="32682" xr:uid="{5C9D4106-502A-4BAB-B3DD-66ED89FD4A56}"/>
    <cellStyle name="style1543331058059" xfId="32683" xr:uid="{46F640FB-DDDB-4514-82EE-50D0A3659E83}"/>
    <cellStyle name="style1543331058188" xfId="32684" xr:uid="{1F30069B-1258-460F-83EB-D7CE5E31057F}"/>
    <cellStyle name="style1543331058304" xfId="32685" xr:uid="{175A9238-8CD9-4CBF-86C5-D28448516090}"/>
    <cellStyle name="style1543331060829" xfId="32686" xr:uid="{62681CA9-B20C-4461-A7E8-78786B8BE2CC}"/>
    <cellStyle name="style1543331060947" xfId="32687" xr:uid="{4C7E5843-5BBF-4A08-89E5-38392F459B51}"/>
    <cellStyle name="style1543331061054" xfId="32692" xr:uid="{10E5C3DF-C8E7-4CB2-B04C-43FCB7168CFD}"/>
    <cellStyle name="style1543331061191" xfId="32693" xr:uid="{19B69F1F-7DC6-419A-ABF9-705505C39BB9}"/>
    <cellStyle name="style1543331061420" xfId="32689" xr:uid="{8CB9CB02-DA6A-4698-A648-C23C457AA51C}"/>
    <cellStyle name="style1543331061528" xfId="32690" xr:uid="{EE581144-6F6F-43A0-AD77-34483441F3EE}"/>
    <cellStyle name="style1543331061642" xfId="32688" xr:uid="{3CA71987-3677-4FD0-8B5C-740E9C5AAB0E}"/>
    <cellStyle name="style1543331061754" xfId="32691" xr:uid="{F09161E2-C645-4AEE-ADC6-0A2A6E3956CA}"/>
    <cellStyle name="style1543331061870" xfId="32694" xr:uid="{0BEC2AB9-3772-4B19-BB28-0FD1012ACE96}"/>
    <cellStyle name="style1543331061979" xfId="32695" xr:uid="{C5008542-FF18-4FF9-8E6C-13FD9834C044}"/>
    <cellStyle name="style1543331062092" xfId="32696" xr:uid="{765E1FE3-129F-4EA1-B5FF-95BA7EC7E1E7}"/>
    <cellStyle name="style1543331062235" xfId="32697" xr:uid="{AE57AA72-4371-4CDB-9CB2-83C25719605C}"/>
    <cellStyle name="style1543331062350" xfId="32698" xr:uid="{9F5376EA-F2A7-44F7-90E6-6E8B87CF51FD}"/>
    <cellStyle name="style1543331062537" xfId="32704" xr:uid="{B3A75343-1940-49B6-864A-4A62AE3DEDD5}"/>
    <cellStyle name="style1543331062684" xfId="32699" xr:uid="{86691957-A676-40FE-8708-682528EE9ADD}"/>
    <cellStyle name="style1543331062793" xfId="32705" xr:uid="{F58DC772-8AF2-40E1-9698-00869D3434F4}"/>
    <cellStyle name="style1543331062935" xfId="32710" xr:uid="{397E40E1-1D24-4D87-A57E-0700D6B1F35B}"/>
    <cellStyle name="style1543331063044" xfId="32711" xr:uid="{497F4B66-3FDB-4019-B737-518B96681D88}"/>
    <cellStyle name="style1543331063173" xfId="32700" xr:uid="{C5785591-9BF1-477B-BDEF-50EF4133EA71}"/>
    <cellStyle name="style1543331063295" xfId="32701" xr:uid="{75A85D31-C49F-47D8-8F09-4508EB7C9AEA}"/>
    <cellStyle name="style1543331063400" xfId="32702" xr:uid="{63592CDA-8847-4472-AB1B-0CDEBD16ECEE}"/>
    <cellStyle name="style1543331063510" xfId="32703" xr:uid="{EAF06984-3E47-4A3C-9E2C-021B3E20E1D2}"/>
    <cellStyle name="style1543331063617" xfId="32706" xr:uid="{A5883474-619F-4E75-B733-7DFC2F1C3407}"/>
    <cellStyle name="style1543331063726" xfId="32707" xr:uid="{009F85C2-621D-4654-B21B-561688D52665}"/>
    <cellStyle name="style1543331063836" xfId="32708" xr:uid="{971455C4-827C-43A3-A4C0-328ED49775BF}"/>
    <cellStyle name="style1543331063944" xfId="32709" xr:uid="{864A6550-076C-41CB-868B-EF3513DAB53C}"/>
    <cellStyle name="style1543331064096" xfId="32712" xr:uid="{1BE66093-F048-432E-B1F4-D6187796C0CC}"/>
    <cellStyle name="style1543331064228" xfId="32713" xr:uid="{3CC51FEF-593D-4681-8FBD-640F65C93A0B}"/>
    <cellStyle name="style1543331064337" xfId="32714" xr:uid="{F55AFD11-E1C1-4869-8865-39A26E17D4B2}"/>
    <cellStyle name="style1543331064445" xfId="32715" xr:uid="{2D09CE68-6339-4564-B907-89EF7980D9BB}"/>
    <cellStyle name="style1543331064569" xfId="32716" xr:uid="{5720CC4D-523E-4DFA-97FA-D1F49B20625E}"/>
    <cellStyle name="style1543331064661" xfId="32717" xr:uid="{4F125CC4-0C2A-4297-A116-5121648DE445}"/>
    <cellStyle name="style1543331064756" xfId="32718" xr:uid="{379EF8B6-4D21-4A4A-8449-DE573D9F6571}"/>
    <cellStyle name="style1543331064850" xfId="32719" xr:uid="{ABD0E2A1-40F1-4C32-8658-D2103360C104}"/>
    <cellStyle name="style1543331064942" xfId="32720" xr:uid="{9FD2F88F-8C71-4D9F-9E2D-6682B3E98E8C}"/>
    <cellStyle name="style1543331065036" xfId="32721" xr:uid="{014E8F31-42AE-48AA-A3C3-C462CE44667D}"/>
    <cellStyle name="style1543331065129" xfId="32722" xr:uid="{7ADA33B3-CDD7-4DAD-A904-D2D08A803EDC}"/>
    <cellStyle name="style1543331065251" xfId="32723" xr:uid="{3B31E042-85C8-485B-94B3-788BAB0FF6E7}"/>
    <cellStyle name="style1543331065380" xfId="32724" xr:uid="{0C80C827-3636-463D-8A49-FBE9753D1FE2}"/>
    <cellStyle name="style1543331065473" xfId="32725" xr:uid="{9542F184-A822-4730-B4A5-2B78CEFDABA3}"/>
    <cellStyle name="style1543331065566" xfId="32726" xr:uid="{472CC1CB-BC81-4374-9B46-E58B567A46B7}"/>
    <cellStyle name="style1543331065662" xfId="32727" xr:uid="{40D5E644-0224-4291-95D0-54CDD1E9A27C}"/>
    <cellStyle name="style1543331068485" xfId="32728" xr:uid="{F91FC50C-08FA-4136-847C-F253A02724F4}"/>
    <cellStyle name="style1543331068604" xfId="32729" xr:uid="{CF13F089-6E69-495B-8ECF-D381E71F05CD}"/>
    <cellStyle name="style1543331068717" xfId="32734" xr:uid="{08D93984-9B85-4819-8A50-5E64ED76F8EE}"/>
    <cellStyle name="style1543331068825" xfId="32735" xr:uid="{F25141DD-4C89-4832-83AC-B419F66F64B2}"/>
    <cellStyle name="style1543331069044" xfId="32731" xr:uid="{C7A1B8FB-65BC-41CB-AA6D-FD3E43ADE68A}"/>
    <cellStyle name="style1543331069161" xfId="32732" xr:uid="{1870AB71-A067-43F2-B64B-47FBC8048F4D}"/>
    <cellStyle name="style1543331069283" xfId="32730" xr:uid="{704B7C8D-A612-4BB7-9599-9E8EF74EE8FA}"/>
    <cellStyle name="style1543331069392" xfId="32733" xr:uid="{B7B7F6CD-1A7F-418D-A7E3-5456DEA2D5F3}"/>
    <cellStyle name="style1543331069510" xfId="32736" xr:uid="{2AFDD517-62EB-4E5D-AF0C-158CF12F4288}"/>
    <cellStyle name="style1543331069622" xfId="32737" xr:uid="{7EE80F5F-6B4C-4AA9-A729-0A91FF8361A3}"/>
    <cellStyle name="style1543331069730" xfId="32738" xr:uid="{C85B79B4-D4F3-4CA8-B6D1-9CE91D9BEF3D}"/>
    <cellStyle name="style1543331069841" xfId="32739" xr:uid="{52F5CD73-57C6-4718-9B0D-2D687448D5A1}"/>
    <cellStyle name="style1543331069948" xfId="32740" xr:uid="{8D59C876-9828-4C2A-942D-296F8DD7E0AF}"/>
    <cellStyle name="style1543331070093" xfId="32742" xr:uid="{948D71E1-9AD2-46DB-B968-EE31243DC31A}"/>
    <cellStyle name="style1543331070273" xfId="32741" xr:uid="{E577DABC-341E-436F-B84E-50C599E3D6A9}"/>
    <cellStyle name="style1543331070403" xfId="32743" xr:uid="{08E241B0-D7C6-4D29-AA7C-8177359CD7C6}"/>
    <cellStyle name="style1543331070514" xfId="32744" xr:uid="{72644FF9-3594-4091-8837-F7323CACEFF8}"/>
    <cellStyle name="style1543331070625" xfId="32745" xr:uid="{0BAF1839-1817-4A22-A965-4926AECC40B8}"/>
    <cellStyle name="style1543331072218" xfId="32746" xr:uid="{6C297F3C-8113-432D-B242-E028819BDA02}"/>
    <cellStyle name="style1543331072312" xfId="32747" xr:uid="{6BFD8F47-DD82-428B-829D-4D64A627D5A3}"/>
    <cellStyle name="style1543331072404" xfId="32748" xr:uid="{BD65B4AB-4F7F-4777-A5B2-7C36306813C2}"/>
    <cellStyle name="style1543331072496" xfId="32749" xr:uid="{09B66AE6-97E5-411C-AF59-27ACEC6B5D1C}"/>
    <cellStyle name="style1543331072588" xfId="32750" xr:uid="{CEB76E05-9B08-4457-966D-1457313D830C}"/>
    <cellStyle name="style1543331072683" xfId="32751" xr:uid="{CB539F85-46CF-4721-AA4A-3C95658CB81E}"/>
    <cellStyle name="style1543331072777" xfId="32752" xr:uid="{AB055A1D-FE7F-4769-AD40-C5D1A0826050}"/>
    <cellStyle name="style1543331072870" xfId="32753" xr:uid="{BEF4FA9D-A415-4453-95E2-EDA3728CD78B}"/>
    <cellStyle name="style1543331072974" xfId="32754" xr:uid="{5570DA95-8945-4EE3-8F8A-1A5351D5FD54}"/>
    <cellStyle name="style1543331073067" xfId="32755" xr:uid="{69E95BCA-5B33-4121-A05A-3DB7C8A137F2}"/>
    <cellStyle name="style1543331073173" xfId="32756" xr:uid="{2DCA31B6-3B9D-4EF9-B1BD-5AD204A9000C}"/>
    <cellStyle name="style1543331073284" xfId="32757" xr:uid="{1B53EECB-D16A-4318-9917-C6A49D19AD6D}"/>
    <cellStyle name="style1543331075683" xfId="32759" xr:uid="{06AF33CD-3E65-4989-BCFB-95DF543AC8E6}"/>
    <cellStyle name="style1543331075806" xfId="32760" xr:uid="{F4BBB487-0D3A-46E3-8D1A-86B0B243BE0F}"/>
    <cellStyle name="style1543331075918" xfId="32758" xr:uid="{5D5166B5-C583-4F9F-8FE2-E8BCA7719F54}"/>
    <cellStyle name="style1543331076044" xfId="32761" xr:uid="{E84486BF-5D0F-496B-B70F-F6B7F21AB11E}"/>
    <cellStyle name="style1543331076189" xfId="32762" xr:uid="{87F4C165-B83D-465B-9C54-54B00F666A92}"/>
    <cellStyle name="style1543331076318" xfId="32763" xr:uid="{2B0D0429-38B3-49DD-AFC4-BD23DA9F665C}"/>
    <cellStyle name="style1543331076440" xfId="32764" xr:uid="{4A938401-40FC-47CA-B6EF-60637B9C81A3}"/>
    <cellStyle name="style1543331076557" xfId="32765" xr:uid="{3BBFFF36-75E8-40C4-8900-E89D39BD94D6}"/>
    <cellStyle name="style1543331076665" xfId="32767" xr:uid="{144C3712-5073-40BC-B446-05958EA922FA}"/>
    <cellStyle name="style1543331076771" xfId="32768" xr:uid="{0C91EB01-72C3-4289-BBB3-741BFFC00E73}"/>
    <cellStyle name="style1543331076880" xfId="32770" xr:uid="{22434F52-B68B-4BAD-92B5-CF50690B3704}"/>
    <cellStyle name="style1543331077012" xfId="32771" xr:uid="{07004E0E-0971-414B-AC8A-B1DA05F1B167}"/>
    <cellStyle name="style1543331077129" xfId="32766" xr:uid="{729A01BB-7A49-4816-9EDB-1E84ED02E9E2}"/>
    <cellStyle name="style1543331077280" xfId="32769" xr:uid="{2B4259E2-CDB6-4944-9D0A-DF158AB73538}"/>
    <cellStyle name="style1543331077403" xfId="32772" xr:uid="{96ADB112-228A-45B2-807D-0FEDC7BD06E1}"/>
    <cellStyle name="style1543331077663" xfId="32774" xr:uid="{99BB748F-2C76-4DCC-80A6-3C9FD772F112}"/>
    <cellStyle name="style1543331077796" xfId="32775" xr:uid="{5F03E66C-B886-41D5-A87D-2156405723AF}"/>
    <cellStyle name="style1543331077922" xfId="32773" xr:uid="{29E77B07-3EB9-491C-9F4A-D0F4D006A99B}"/>
    <cellStyle name="style1543335188370" xfId="33261" xr:uid="{113034EE-ED76-470A-A0EC-EC4131AF6684}"/>
    <cellStyle name="style1543335188620" xfId="33264" xr:uid="{1C69C2B8-ED28-4A37-9187-1D01EF71AB33}"/>
    <cellStyle name="style1543335189244" xfId="33267" xr:uid="{F50199F2-008C-4862-ABB2-55975AC15865}"/>
    <cellStyle name="style1543335189338" xfId="33270" xr:uid="{70A59DB9-034A-47B3-896B-8888AACE21D6}"/>
    <cellStyle name="style1543335189449" xfId="33273" xr:uid="{9CFB0383-16C2-4C03-9792-D8D3D41D2D0B}"/>
    <cellStyle name="style1543335189674" xfId="33274" xr:uid="{D4464FB9-DC95-43DC-92F7-015C62B65AB6}"/>
    <cellStyle name="style1543335190142" xfId="33280" xr:uid="{06D95663-0259-4B17-AAFE-2767D0E5481D}"/>
    <cellStyle name="style1543335190297" xfId="33281" xr:uid="{6463A80A-9701-4849-AC74-9BF1A3284DBB}"/>
    <cellStyle name="style1543335190430" xfId="33279" xr:uid="{0124626B-7E4A-46BE-9A78-AEDC7FC2AA4E}"/>
    <cellStyle name="style1543335190551" xfId="33282" xr:uid="{D86DCE1E-C610-4FF5-A437-0BB18859D428}"/>
    <cellStyle name="style1543335190670" xfId="33283" xr:uid="{CC571E93-8115-4B8D-AEEC-ACBA105ECB4D}"/>
    <cellStyle name="style1543335190790" xfId="33284" xr:uid="{9BD712B5-008E-4636-8E8F-DE70430622DB}"/>
    <cellStyle name="style1543335191124" xfId="33285" xr:uid="{9D16DF4E-880A-4EAC-86F2-07981B523D6C}"/>
    <cellStyle name="style1543335191271" xfId="33286" xr:uid="{57FBAA8C-7B70-4D38-B5F4-34D01A89F218}"/>
    <cellStyle name="style1543335191392" xfId="33287" xr:uid="{A3F3389F-CD17-427E-A36E-FE6F8F4B824B}"/>
    <cellStyle name="style1543335191549" xfId="33306" xr:uid="{84B05632-CC1A-4E2B-AD07-4B4B866ECBB1}"/>
    <cellStyle name="style1543335191640" xfId="33307" xr:uid="{35281C98-B770-448C-BE8E-8F18171D6BE1}"/>
    <cellStyle name="style1543335194293" xfId="33262" xr:uid="{50F9B33A-1379-423D-9658-EEB385CACEC7}"/>
    <cellStyle name="style1543335194512" xfId="33265" xr:uid="{3456D396-2F6B-4FF1-8CBC-CC429E7D1428}"/>
    <cellStyle name="style1543335194943" xfId="33268" xr:uid="{7F69B779-EA58-4B35-87F0-4714FB93F006}"/>
    <cellStyle name="style1543335195036" xfId="33271" xr:uid="{A907322A-DC5D-4C93-B1BE-9E8616CA87B3}"/>
    <cellStyle name="style1543335195140" xfId="33275" xr:uid="{24DA62DE-9232-42BC-8191-CF7B80BC36C6}"/>
    <cellStyle name="style1543335195376" xfId="33276" xr:uid="{E5CABA5A-4821-4240-A53C-96AE519F4152}"/>
    <cellStyle name="style1543335195716" xfId="33289" xr:uid="{AB4C2174-302E-4F49-9013-5C9E9D9E7ABC}"/>
    <cellStyle name="style1543335195845" xfId="33290" xr:uid="{7922816D-DB16-4CDB-A919-FB36470194FB}"/>
    <cellStyle name="style1543335195967" xfId="33288" xr:uid="{03758C23-FF73-480D-970B-38B9D3708A49}"/>
    <cellStyle name="style1543335196072" xfId="33291" xr:uid="{56BD27B2-FEDA-4149-A024-4F9246FEEDC2}"/>
    <cellStyle name="style1543335196191" xfId="33292" xr:uid="{A3D48E1F-1C00-4D0C-B21B-3F83C60F05DE}"/>
    <cellStyle name="style1543335196321" xfId="33293" xr:uid="{B8D3C7FE-F4E7-42FD-9D5F-D0C3EEDFFB50}"/>
    <cellStyle name="style1543335196723" xfId="33294" xr:uid="{7BD2E920-9557-4C0D-808A-16E05210F854}"/>
    <cellStyle name="style1543335196830" xfId="33295" xr:uid="{3C536892-247C-4BDA-8EC5-3AB005C4A889}"/>
    <cellStyle name="style1543335196945" xfId="33296" xr:uid="{D91C27B0-966F-442D-9E5E-5C397F49726A}"/>
    <cellStyle name="style1543335197092" xfId="33308" xr:uid="{E2B9F97D-92F2-4CE1-A6AC-DB7BF73371DB}"/>
    <cellStyle name="style1543335197208" xfId="33309" xr:uid="{B3BDF2AB-C90A-44F7-941E-5019579281E1}"/>
    <cellStyle name="style1543335199773" xfId="33263" xr:uid="{CA9D87E3-CF14-4EE4-8F23-9D3BFF2CEC19}"/>
    <cellStyle name="style1543335199985" xfId="33266" xr:uid="{123BF519-F9BD-4143-AE08-E7944977CE33}"/>
    <cellStyle name="style1543335200462" xfId="33269" xr:uid="{1F7B046B-D712-4BEE-8D67-8B14C5355ADB}"/>
    <cellStyle name="style1543335200553" xfId="33272" xr:uid="{F54A48D6-70C0-4046-A4DB-4020206C5258}"/>
    <cellStyle name="style1543335200698" xfId="33277" xr:uid="{521C65D4-7341-42B1-A280-A9047FF263A9}"/>
    <cellStyle name="style1543335200905" xfId="33278" xr:uid="{F2816BF5-92DC-4AC9-9ABD-BFB620E84D4F}"/>
    <cellStyle name="style1543335201277" xfId="33298" xr:uid="{1DB20166-A1FF-4CFA-8508-5BAD13B7E6AC}"/>
    <cellStyle name="style1543335201381" xfId="33299" xr:uid="{801AB508-61F1-49B7-93C5-085245C66D85}"/>
    <cellStyle name="style1543335201494" xfId="33297" xr:uid="{4D355DC5-3AB6-434A-9F75-B4980FD59117}"/>
    <cellStyle name="style1543335201610" xfId="33300" xr:uid="{6DB9FFCD-AAA1-42E7-AA8B-6D25D57AEE77}"/>
    <cellStyle name="style1543335201717" xfId="33301" xr:uid="{4944DA05-AF3D-49A7-AF2C-EE4D2FD0E4E3}"/>
    <cellStyle name="style1543335201829" xfId="33302" xr:uid="{E9B3A030-EAA2-4294-89EF-044CBC5F8BA7}"/>
    <cellStyle name="style1543335202222" xfId="33303" xr:uid="{BB528563-2E3A-4B89-A2A6-B63088615576}"/>
    <cellStyle name="style1543335202364" xfId="33304" xr:uid="{018FDFE1-8C16-48B0-9EEC-BD22C3FCFE9B}"/>
    <cellStyle name="style1543335202475" xfId="33305" xr:uid="{91CEB9EF-D4F6-4100-91E5-C3EE31B1C185}"/>
    <cellStyle name="style1543335202639" xfId="33310" xr:uid="{38555823-2A59-46E5-9867-91F44702CB9D}"/>
    <cellStyle name="style1543335202730" xfId="33311" xr:uid="{C248D051-EA8C-43C1-9201-DB24777306B6}"/>
    <cellStyle name="style1543335503673" xfId="33045" xr:uid="{3084121C-76D6-4FBC-9C84-A7E07840E11B}"/>
    <cellStyle name="style1543335503828" xfId="33046" xr:uid="{B4D7CC20-710D-42FD-AC28-54CAFD2D3246}"/>
    <cellStyle name="style1543335503948" xfId="33051" xr:uid="{956811E6-A70E-4699-BFD5-4C118D68EC02}"/>
    <cellStyle name="style1543335504067" xfId="33052" xr:uid="{666268F1-FFF0-480B-A65D-2E9E2784C88C}"/>
    <cellStyle name="style1543335504355" xfId="33048" xr:uid="{46C2A236-78BC-4BDD-9389-E147FEDA3BE9}"/>
    <cellStyle name="style1543335504483" xfId="33049" xr:uid="{A9817C85-441C-4B9C-98B7-947CA6CEF844}"/>
    <cellStyle name="style1543335504618" xfId="33047" xr:uid="{B35DA791-78D0-4DDC-BDAE-D13EBE61023A}"/>
    <cellStyle name="style1543335504752" xfId="33050" xr:uid="{7C5123BD-37F5-4A8C-AB96-55FCD3615F43}"/>
    <cellStyle name="style1543335504926" xfId="33053" xr:uid="{331C3CCB-07F2-4F7A-B826-078B75788EE4}"/>
    <cellStyle name="style1543335505079" xfId="33054" xr:uid="{D31C2984-86DA-403F-881F-3773D65550AA}"/>
    <cellStyle name="style1543335505251" xfId="33055" xr:uid="{B99A4260-5748-4436-A988-21CA0280125E}"/>
    <cellStyle name="style1543335505373" xfId="33056" xr:uid="{84F5D805-0303-441B-ADC1-6BE1069E91C5}"/>
    <cellStyle name="style1543335505492" xfId="33057" xr:uid="{43603918-471F-4358-BA51-BAB198230B4C}"/>
    <cellStyle name="style1543335505662" xfId="33063" xr:uid="{2C57EA0D-C084-4E01-9A38-55244D22F201}"/>
    <cellStyle name="style1543335505786" xfId="33058" xr:uid="{35FE32C1-EF83-43E7-9C21-8687478F55ED}"/>
    <cellStyle name="style1543335505906" xfId="33064" xr:uid="{29FE2E31-D333-4DB5-90D2-BB4769E75557}"/>
    <cellStyle name="style1543335506026" xfId="33069" xr:uid="{ACD5A435-46D9-4175-85B0-A3162350ED82}"/>
    <cellStyle name="style1543335506154" xfId="33070" xr:uid="{254D3278-D04F-4359-A22F-26B01F893084}"/>
    <cellStyle name="style1543335506310" xfId="33059" xr:uid="{0D85C9A3-BEF7-4175-BECD-E4132C8C498D}"/>
    <cellStyle name="style1543335506431" xfId="33060" xr:uid="{03BCD1C9-5210-4CF3-983D-BEADD7E8BF53}"/>
    <cellStyle name="style1543335506550" xfId="33061" xr:uid="{5894B768-AA4A-4CBC-9FCF-09955BE21DF3}"/>
    <cellStyle name="style1543335506671" xfId="33062" xr:uid="{BFA5FEC7-B5B7-4C13-8468-394132EE443F}"/>
    <cellStyle name="style1543335506796" xfId="33065" xr:uid="{C31D777B-C2C1-427B-8CB1-340AA9190030}"/>
    <cellStyle name="style1543335506915" xfId="33066" xr:uid="{A40C46C2-A4FE-42B8-99CA-2ADB7CF982DA}"/>
    <cellStyle name="style1543335507036" xfId="33067" xr:uid="{60896FAB-8147-440D-8C72-7C76057C0B3D}"/>
    <cellStyle name="style1543335507161" xfId="33068" xr:uid="{F25670AF-CD1B-48F7-8DFA-D18BA2A54E87}"/>
    <cellStyle name="style1543335507320" xfId="33071" xr:uid="{48B25ACC-34CF-41B5-92DF-7CD91D768E06}"/>
    <cellStyle name="style1543335507439" xfId="33072" xr:uid="{F43460F1-1FC2-4911-BCC9-DA1D4954D7ED}"/>
    <cellStyle name="style1543335507558" xfId="33073" xr:uid="{73D0E292-FC1A-4526-8F40-5F928C5F0F08}"/>
    <cellStyle name="style1543335507678" xfId="33074" xr:uid="{0D62034B-4D8D-4A99-81C1-D0291B96E9B1}"/>
    <cellStyle name="style1543335509588" xfId="33075" xr:uid="{C842097B-9513-4B28-B8F7-FD77C26C1B15}"/>
    <cellStyle name="style1543335509799" xfId="33076" xr:uid="{BEBCE8B2-E263-4A42-9020-1D8F56E31EE6}"/>
    <cellStyle name="style1543335509974" xfId="33081" xr:uid="{AA1B13F2-CE30-4326-AA67-84CEB97E5506}"/>
    <cellStyle name="style1543335510125" xfId="33082" xr:uid="{0FF9AF4C-982E-4D3C-911F-231D929CD2D6}"/>
    <cellStyle name="style1543335510412" xfId="33078" xr:uid="{21100BD3-80EB-412F-A4D3-D6E72A4CD89A}"/>
    <cellStyle name="style1543335510574" xfId="33079" xr:uid="{184DE79C-1BEF-4F0A-9E26-2D2DB04E287A}"/>
    <cellStyle name="style1543335510755" xfId="33077" xr:uid="{B3749A16-508D-4E4B-B3D2-3BBA80C8D5F9}"/>
    <cellStyle name="style1543335510902" xfId="33080" xr:uid="{84FEA16B-1EAA-4F1A-A7CC-CB405F736C09}"/>
    <cellStyle name="style1543335511010" xfId="33083" xr:uid="{1775801A-5576-48BE-8663-39BAF81A540F}"/>
    <cellStyle name="style1543335511124" xfId="33084" xr:uid="{4728148E-7498-41ED-9D74-DDE79DBA9BBD}"/>
    <cellStyle name="style1543335511263" xfId="33085" xr:uid="{51554E86-6574-48C0-AD40-D8CA54D9FE5C}"/>
    <cellStyle name="style1543335511370" xfId="33086" xr:uid="{07BB3E1F-BDB6-4FD3-B28C-72F286366E36}"/>
    <cellStyle name="style1543335511476" xfId="33087" xr:uid="{A263E1C8-865C-4D96-BA2B-60F7FC6CE700}"/>
    <cellStyle name="style1543335511590" xfId="33093" xr:uid="{FA0E348B-E37A-44FB-969E-2480899EA2EC}"/>
    <cellStyle name="style1543335511696" xfId="33088" xr:uid="{D2D22D5D-7DB3-45AA-82CD-F2FCAA53E7C1}"/>
    <cellStyle name="style1543335511807" xfId="33094" xr:uid="{07FFBCFA-13DD-45AC-8F09-84215D41DD5C}"/>
    <cellStyle name="style1543335511916" xfId="33099" xr:uid="{8B6A44EB-6569-4781-BF4F-95F97F294A12}"/>
    <cellStyle name="style1543335512025" xfId="33100" xr:uid="{7DFF981E-36F3-4E14-8F0D-2991576C1056}"/>
    <cellStyle name="style1543335512184" xfId="33089" xr:uid="{02A8D7D5-E496-4EC8-8241-82B5F1FDD0D3}"/>
    <cellStyle name="style1543335512317" xfId="33090" xr:uid="{EF12C4DD-1326-463B-A84E-27AAA37E2EA1}"/>
    <cellStyle name="style1543335512421" xfId="33091" xr:uid="{23ADD667-A67E-4B8E-9C37-A94583AA9879}"/>
    <cellStyle name="style1543335512526" xfId="33092" xr:uid="{4C439DAB-18D7-4E73-A691-C8A6DE5EE719}"/>
    <cellStyle name="style1543335512632" xfId="33095" xr:uid="{019DBD44-77BB-4A9B-A524-750240BE7BCC}"/>
    <cellStyle name="style1543335512741" xfId="33096" xr:uid="{93E5B58C-7542-4DC3-9F2F-848B11D16B7F}"/>
    <cellStyle name="style1543335512846" xfId="33097" xr:uid="{86125D21-5575-4DF5-B27B-FCFD3CBB31F9}"/>
    <cellStyle name="style1543335512950" xfId="33098" xr:uid="{C8366581-CD3A-4165-A413-E9FD27CC3650}"/>
    <cellStyle name="style1543335513087" xfId="33101" xr:uid="{446A7A0A-BE8D-460B-9F2F-574359B888D5}"/>
    <cellStyle name="style1543335513225" xfId="33102" xr:uid="{77A78304-623A-4451-A4E3-5E10DAF295E7}"/>
    <cellStyle name="style1543335513340" xfId="33103" xr:uid="{03B42985-0980-4171-AFCB-D78CAA11C3A4}"/>
    <cellStyle name="style1543335513469" xfId="33104" xr:uid="{EDFFCDAF-F452-4E80-89B7-032EE9BA5BAE}"/>
    <cellStyle name="style1543335515232" xfId="33105" xr:uid="{3709135D-0AEF-405C-B3FD-DE425F64CF41}"/>
    <cellStyle name="style1543335515388" xfId="33106" xr:uid="{3858ECE1-7DAD-4212-B64F-B8EACF9DAD82}"/>
    <cellStyle name="style1543335515522" xfId="33111" xr:uid="{9424BABF-CC8A-4138-A2ED-11D66C2C566C}"/>
    <cellStyle name="style1543335515656" xfId="33112" xr:uid="{9B64294E-E698-4D61-8F00-0AEAB5454EE6}"/>
    <cellStyle name="style1543335515872" xfId="33108" xr:uid="{5F29B127-B70F-49E5-9180-A95FC0F27ACB}"/>
    <cellStyle name="style1543335515977" xfId="33109" xr:uid="{8DA21D31-8D31-4404-9B31-792D4894E511}"/>
    <cellStyle name="style1543335516081" xfId="33107" xr:uid="{36C09A0E-7A51-4737-857E-606084925972}"/>
    <cellStyle name="style1543335516200" xfId="33110" xr:uid="{46AFFE53-5F1C-452C-B81F-A272D5C80897}"/>
    <cellStyle name="style1543335516341" xfId="33113" xr:uid="{F9994DAF-8C10-4534-BC16-6EC57737908A}"/>
    <cellStyle name="style1543335516513" xfId="33114" xr:uid="{393626E1-F585-4959-B283-84E8D0B7E143}"/>
    <cellStyle name="style1543335516648" xfId="33115" xr:uid="{293B598A-EBF2-46D4-8BFC-71C6154E9902}"/>
    <cellStyle name="style1543335516764" xfId="33116" xr:uid="{FFC42A0C-2E1B-4266-8F46-2D54AE748A7A}"/>
    <cellStyle name="style1543335516890" xfId="33117" xr:uid="{3343DDCF-F083-4C11-A909-5B104E6D52D4}"/>
    <cellStyle name="style1543335517008" xfId="33123" xr:uid="{CBB88F52-8097-41F7-8F4D-F11110059FF2}"/>
    <cellStyle name="style1543335517113" xfId="33118" xr:uid="{7A5049BB-1DA9-4C41-A802-FAC2A8D7EF83}"/>
    <cellStyle name="style1543335517248" xfId="33124" xr:uid="{BDBF3ADA-6A08-47A5-8D0A-D07D24FDBA96}"/>
    <cellStyle name="style1543335517362" xfId="33129" xr:uid="{079DEA31-D6B0-4597-B6A9-D20CC7678193}"/>
    <cellStyle name="style1543335517467" xfId="33130" xr:uid="{B134A136-BCB7-4437-A5FB-74F484A7845A}"/>
    <cellStyle name="style1543335517573" xfId="33119" xr:uid="{89B93A41-533A-4D88-81DE-8AF855ADBE61}"/>
    <cellStyle name="style1543335517676" xfId="33120" xr:uid="{45F6FFDE-BFAE-4564-AB8E-6CA4D631E5B6}"/>
    <cellStyle name="style1543335517779" xfId="33121" xr:uid="{17685E83-CE21-4939-9147-2889CC5E86DD}"/>
    <cellStyle name="style1543335517887" xfId="33122" xr:uid="{FB1B3FAE-D1B1-46CE-A01D-E53878083C43}"/>
    <cellStyle name="style1543335517993" xfId="33125" xr:uid="{0298DB3B-E143-4FC6-B583-22CB3AF3F1F1}"/>
    <cellStyle name="style1543335518097" xfId="33126" xr:uid="{18C6BEBB-71EF-458D-8E17-A0F38895FA31}"/>
    <cellStyle name="style1543335518227" xfId="33127" xr:uid="{CAA20C3C-9CAB-4EAC-B83A-E7ED45EEAC19}"/>
    <cellStyle name="style1543335518334" xfId="33128" xr:uid="{FDBE8613-E427-4ABC-BE72-F08D0CF9D442}"/>
    <cellStyle name="style1543335518483" xfId="33131" xr:uid="{A1A63FE7-2714-4EB5-819A-77A7983CAD16}"/>
    <cellStyle name="style1543335518587" xfId="33132" xr:uid="{BA5A5444-5BF6-483F-9312-D4CAA80AEFAA}"/>
    <cellStyle name="style1543335518691" xfId="33133" xr:uid="{B693B6F6-1089-4D7B-A75F-82F08787A462}"/>
    <cellStyle name="style1543335518803" xfId="33134" xr:uid="{361C4B63-4012-4434-897C-4E5794F5B79F}"/>
    <cellStyle name="style1543335521751" xfId="33135" xr:uid="{66654F04-9DF1-4FAC-9FCF-94BEF5CBBD7B}"/>
    <cellStyle name="style1543335521865" xfId="33136" xr:uid="{7C8B4D71-4966-415E-BDF4-67FF18876462}"/>
    <cellStyle name="style1543335521971" xfId="33141" xr:uid="{1BED5830-FC1A-44F7-8A13-9D28D3A6C56F}"/>
    <cellStyle name="style1543335522080" xfId="33142" xr:uid="{4D460220-BB36-4804-A6F5-3CFEFC204A04}"/>
    <cellStyle name="style1543335522331" xfId="33138" xr:uid="{6E2A5585-AB25-4F94-B9EF-0F6F91BC2970}"/>
    <cellStyle name="style1543335522436" xfId="33139" xr:uid="{4C9C184A-8965-4151-B0CE-B73C3AAA6C5F}"/>
    <cellStyle name="style1543335522540" xfId="33137" xr:uid="{88DE752A-91E9-481B-8CBE-96C20BC48774}"/>
    <cellStyle name="style1543335522648" xfId="33140" xr:uid="{376C7B2E-4B93-471E-9802-7A2E8C07D0BD}"/>
    <cellStyle name="style1543335522754" xfId="33143" xr:uid="{ED72A250-1A74-4E29-A566-8706E9908D17}"/>
    <cellStyle name="style1543335522859" xfId="33144" xr:uid="{7F98BF7C-12D8-4567-BA84-8B7CB5A7A8BF}"/>
    <cellStyle name="style1543335522965" xfId="33145" xr:uid="{1EB73449-895E-4F9F-A4EB-DEF893761369}"/>
    <cellStyle name="style1543335523072" xfId="33146" xr:uid="{40031867-FC62-4F23-BA8C-F7A9FDC02000}"/>
    <cellStyle name="style1543335523217" xfId="33147" xr:uid="{5C0FBD37-7566-4D12-950D-21FC660A4415}"/>
    <cellStyle name="style1543335523356" xfId="33150" xr:uid="{58E57FA3-4D40-4C47-BD73-7F5DCE8B0CDB}"/>
    <cellStyle name="style1543335523463" xfId="33148" xr:uid="{98A824E8-CBBE-489C-A9C6-E6C4D61D271D}"/>
    <cellStyle name="style1543335523567" xfId="33151" xr:uid="{8E0FF7C2-9B11-4A77-B2BD-7F38A49DEC72}"/>
    <cellStyle name="style1543335523724" xfId="33156" xr:uid="{AC75392D-4E72-48EE-856A-24F14FF207A6}"/>
    <cellStyle name="style1543335523882" xfId="33157" xr:uid="{14D55233-1CB5-4A18-974C-AF2471892CCA}"/>
    <cellStyle name="style1543335524005" xfId="33149" xr:uid="{758388A5-6C78-4110-B5EB-FD42861F000F}"/>
    <cellStyle name="style1543335524468" xfId="33152" xr:uid="{793A6319-B959-4A3E-B5D9-FBFEBFA3BC61}"/>
    <cellStyle name="style1543335524572" xfId="33153" xr:uid="{72ADE64D-3D56-474F-B482-1A5665D938D8}"/>
    <cellStyle name="style1543335524679" xfId="33154" xr:uid="{4D39FD1E-275A-4793-8DFA-0D80D1ABD954}"/>
    <cellStyle name="style1543335524792" xfId="33155" xr:uid="{2A1F6CC7-50BC-4776-A81D-B20478E25778}"/>
    <cellStyle name="style1543335524908" xfId="33158" xr:uid="{A0733B8C-3F7A-4AE2-B8AF-F6DAD6436DBE}"/>
    <cellStyle name="style1543335525012" xfId="33159" xr:uid="{A2746294-B02A-4269-BD30-6C450707A8ED}"/>
    <cellStyle name="style1543335525117" xfId="33160" xr:uid="{D6B5897C-9E07-4C86-93E6-F312C0E14D41}"/>
    <cellStyle name="style1543335525268" xfId="33161" xr:uid="{F27B19C0-7F4D-45CE-8825-1D840096167C}"/>
    <cellStyle name="style1543335527245" xfId="33162" xr:uid="{8B307BE6-1908-4F08-8D5B-667BBAB2B631}"/>
    <cellStyle name="style1543335527419" xfId="33163" xr:uid="{8A55C1EE-8146-49A6-85AE-EC23D1E51FF1}"/>
    <cellStyle name="style1543335527524" xfId="33168" xr:uid="{3B81D28C-5D4E-4B01-AEA6-7DAE2F71AFEA}"/>
    <cellStyle name="style1543335527629" xfId="33169" xr:uid="{BFE5F61F-3FB2-4DF7-9AD5-35D2B519E18F}"/>
    <cellStyle name="style1543335527838" xfId="33165" xr:uid="{38EFD4EB-1DE7-4073-A3D7-5319E09CB9B1}"/>
    <cellStyle name="style1543335527946" xfId="33166" xr:uid="{45F00C1D-78B4-4FFC-BBDE-B4767C9AE2D7}"/>
    <cellStyle name="style1543335528050" xfId="33164" xr:uid="{D3EE1D73-D272-4EB6-BAE0-D4218E4541A3}"/>
    <cellStyle name="style1543335528165" xfId="33167" xr:uid="{8705FF2D-9190-494F-BE29-7C6B50E31A4D}"/>
    <cellStyle name="style1543335528292" xfId="33170" xr:uid="{37D4EC29-A823-47BB-8CC0-E9EF99DDD995}"/>
    <cellStyle name="style1543335528396" xfId="33171" xr:uid="{C8F92FEE-1E4E-4998-916F-FD093DEEAFCE}"/>
    <cellStyle name="style1543335528504" xfId="33172" xr:uid="{35F3F827-0ABA-457B-BDFD-964B1AAAF1B2}"/>
    <cellStyle name="style1543335528611" xfId="33173" xr:uid="{D8B986CF-C9CD-4094-A59C-2147D975DFAF}"/>
    <cellStyle name="style1543335528715" xfId="33174" xr:uid="{1D9FD631-A158-4260-A86F-AEAF4C54D991}"/>
    <cellStyle name="style1543335528828" xfId="33177" xr:uid="{48AA9E6F-B019-457B-A33E-928742EEE1F4}"/>
    <cellStyle name="style1543335528934" xfId="33175" xr:uid="{B52AE754-0718-4328-A18D-DDAA66365202}"/>
    <cellStyle name="style1543335529039" xfId="33178" xr:uid="{1473A040-3E51-4DFA-A5FC-1215A548A9DD}"/>
    <cellStyle name="style1543335529153" xfId="33183" xr:uid="{5C070957-FCE2-4F6C-AD86-F8EC431F4FFC}"/>
    <cellStyle name="style1543335529291" xfId="33184" xr:uid="{948EB311-3CA8-46CD-812E-DD13F0D33933}"/>
    <cellStyle name="style1543335529396" xfId="33176" xr:uid="{38E08924-4BFE-4406-A97E-681076595620}"/>
    <cellStyle name="style1543335529862" xfId="33179" xr:uid="{58A2362D-1863-40CF-BDE5-C5C69E4AB532}"/>
    <cellStyle name="style1543335529967" xfId="33180" xr:uid="{D8EE015A-A0B7-4373-A612-E7CA8B1CD03D}"/>
    <cellStyle name="style1543335530080" xfId="33181" xr:uid="{3C1BCB67-3021-4752-A10A-DB9D63F0851D}"/>
    <cellStyle name="style1543335530261" xfId="33182" xr:uid="{9C61353F-56A0-478D-890C-B93D79887CDF}"/>
    <cellStyle name="style1543335530439" xfId="33185" xr:uid="{BE9BBD6D-EB51-43A7-A714-736F4092F246}"/>
    <cellStyle name="style1543335530545" xfId="33186" xr:uid="{83CBD1B4-91C1-4435-907C-18B22FEA8A0C}"/>
    <cellStyle name="style1543335530662" xfId="33187" xr:uid="{9B357DA3-6FD8-4EB1-A2DC-E2FCD016767B}"/>
    <cellStyle name="style1543335530791" xfId="33188" xr:uid="{DC922334-5AC9-4C29-9F6D-07AA6671CEF9}"/>
    <cellStyle name="style1543335530932" xfId="33189" xr:uid="{403C103D-5870-465C-A529-742B51BD8BA2}"/>
    <cellStyle name="style1543335531028" xfId="33190" xr:uid="{62E070EF-22C3-4309-B5A8-CCC3890E07F4}"/>
    <cellStyle name="style1543335531125" xfId="33191" xr:uid="{9AF5DAB1-B01C-43C7-8CD3-6109DF372F47}"/>
    <cellStyle name="style1543335531296" xfId="33192" xr:uid="{07828E4F-863F-4209-8AFF-003C05CDE965}"/>
    <cellStyle name="style1543335531405" xfId="33193" xr:uid="{47179FAB-36C4-49F6-8F47-25808363E781}"/>
    <cellStyle name="style1543335531498" xfId="33194" xr:uid="{772CA3D3-3CDC-47D8-9E75-ABCC54E57752}"/>
    <cellStyle name="style1543335531594" xfId="33195" xr:uid="{C60A0346-FFBD-494D-A143-E000E97B97E3}"/>
    <cellStyle name="style1543335531699" xfId="33196" xr:uid="{19DAFC1A-21A4-40B2-86D7-7646E548E513}"/>
    <cellStyle name="style1543335531829" xfId="33197" xr:uid="{AFE4729B-4004-4409-A76C-CCA0C8A4357D}"/>
    <cellStyle name="style1543335531932" xfId="33198" xr:uid="{48AEFB2F-9E1C-4B42-864E-BA338DD981EC}"/>
    <cellStyle name="style1543335532038" xfId="33199" xr:uid="{6FD5FBEA-C58D-4730-B95D-5D30A1F2CD70}"/>
    <cellStyle name="style1543335532164" xfId="33200" xr:uid="{FFC32CFB-76D7-4BFA-BB44-1CC7D920AA32}"/>
    <cellStyle name="style1543335534452" xfId="33201" xr:uid="{CD82E1F9-47B6-4BF2-A47D-CE6276EAEF91}"/>
    <cellStyle name="style1543335534567" xfId="33202" xr:uid="{B776FEBC-A8E4-43E9-AE56-EDBAB05B8789}"/>
    <cellStyle name="style1543335534671" xfId="33207" xr:uid="{9C3E7FB4-611E-4F92-B18D-E9BC02116454}"/>
    <cellStyle name="style1543335534776" xfId="33208" xr:uid="{1A2F74E4-550F-40EC-95AC-0BEC4F4799A3}"/>
    <cellStyle name="style1543335535010" xfId="33204" xr:uid="{FFC231C0-97F6-4D67-8DCC-92DC06C57441}"/>
    <cellStyle name="style1543335535140" xfId="33205" xr:uid="{6466EEA7-553E-4D71-A60F-CF82496169B8}"/>
    <cellStyle name="style1543335535289" xfId="33203" xr:uid="{6DA96799-8D6A-4371-9BBC-4D7104D54F38}"/>
    <cellStyle name="style1543335535397" xfId="33206" xr:uid="{32D6968A-5850-41CC-8303-493889742560}"/>
    <cellStyle name="style1543335535506" xfId="33209" xr:uid="{8EFF56DC-6B36-4BF8-BAE0-431728E1D801}"/>
    <cellStyle name="style1543335535633" xfId="33210" xr:uid="{19BD32CB-0227-4F8B-A4DB-EBC619810258}"/>
    <cellStyle name="style1543335535754" xfId="33211" xr:uid="{B1B151D5-EC13-4ACB-9814-15CB3E2BF4C3}"/>
    <cellStyle name="style1543335535862" xfId="33212" xr:uid="{A4AA3EF9-3EDF-49DE-A304-C36D2A2DF5D3}"/>
    <cellStyle name="style1543335535968" xfId="33213" xr:uid="{C522A99F-B212-4CFD-BEF1-DABC2DF9AD33}"/>
    <cellStyle name="style1543335536091" xfId="33219" xr:uid="{B3B73D1F-7688-4AA3-A5BB-A14D2FD38986}"/>
    <cellStyle name="style1543335536270" xfId="33225" xr:uid="{5290DCA1-8327-41DA-AB08-16DDFA923539}"/>
    <cellStyle name="style1543335536376" xfId="33214" xr:uid="{670B5CBA-864F-4981-A5D5-9C1993EE5C44}"/>
    <cellStyle name="style1543335536488" xfId="33220" xr:uid="{0AD767AF-2100-4B42-A08D-A6464864BD76}"/>
    <cellStyle name="style1543335536609" xfId="33226" xr:uid="{0EAAB53E-FFAD-45D9-9B56-098AFF1C7F1F}"/>
    <cellStyle name="style1543335536715" xfId="33215" xr:uid="{37C1DC6C-7BAE-4FBA-9106-99376125A5A7}"/>
    <cellStyle name="style1543335536820" xfId="33216" xr:uid="{053A740F-37A3-4141-8D34-D41E10E8D7EC}"/>
    <cellStyle name="style1543335536927" xfId="33217" xr:uid="{96A6C33F-0FA0-4869-B77F-5FF095E8CCFD}"/>
    <cellStyle name="style1543335537045" xfId="33218" xr:uid="{7E4B7C4F-46E7-4C1E-AEC6-BA9D9F9476DD}"/>
    <cellStyle name="style1543335537245" xfId="33221" xr:uid="{77CBF48A-ACD3-4FBC-BDF3-EF4278F41973}"/>
    <cellStyle name="style1543335537386" xfId="33222" xr:uid="{91ADE557-9962-4FA0-B204-D42F17041532}"/>
    <cellStyle name="style1543335537494" xfId="33223" xr:uid="{45228399-6413-42F9-90EF-F1DB83F2EB36}"/>
    <cellStyle name="style1543335537603" xfId="33224" xr:uid="{6D23B523-6FD8-4556-9951-5D21138D782E}"/>
    <cellStyle name="style1543335537744" xfId="33227" xr:uid="{C641262C-4693-4497-A4C8-12C0CAF98EC4}"/>
    <cellStyle name="style1543335537850" xfId="33228" xr:uid="{77DD88CD-3BF0-496A-8699-133D5E7CC047}"/>
    <cellStyle name="style1543335537956" xfId="33229" xr:uid="{CEE6BBF8-94CF-48CD-A117-5F42D92ABD94}"/>
    <cellStyle name="style1543335538065" xfId="33230" xr:uid="{9A2FE5DD-7264-43DD-B28B-2C929AF9E9CD}"/>
    <cellStyle name="style1543335538219" xfId="33231" xr:uid="{99E471F2-D11D-4D3F-A5E8-AC89D08B1780}"/>
    <cellStyle name="style1543335538321" xfId="33232" xr:uid="{85540052-0D5E-4296-8D2A-5C8ECEC90ED2}"/>
    <cellStyle name="style1543335538430" xfId="33233" xr:uid="{4E40FD4E-A42D-434D-8794-D0478D300B31}"/>
    <cellStyle name="style1543335538688" xfId="33234" xr:uid="{40F633E6-D0B3-4498-9E4E-54AF5EB3FE61}"/>
    <cellStyle name="style1543335539055" xfId="33235" xr:uid="{EF87D501-E9D2-4C3C-B7FE-CF0C373D2C10}"/>
    <cellStyle name="style1543335539257" xfId="33236" xr:uid="{7C8A23A6-C8CA-4773-96E2-07B9C9C7297D}"/>
    <cellStyle name="style1543335539392" xfId="33237" xr:uid="{A75F2593-79A7-4ED4-9D08-1C0E83B8B52D}"/>
    <cellStyle name="style1543335539490" xfId="33238" xr:uid="{FF8DB180-8814-4AD8-B6AF-B8460B8200F2}"/>
    <cellStyle name="style1543335539585" xfId="33239" xr:uid="{486E3836-13DA-4215-99FD-C8B973F0BEEA}"/>
    <cellStyle name="style1543335539677" xfId="33240" xr:uid="{AF22CBA6-E843-411E-9436-8A5B221DC3FA}"/>
    <cellStyle name="style1543335539774" xfId="33241" xr:uid="{1893FC7E-64DB-46D3-B4AE-F1FE5AEF492E}"/>
    <cellStyle name="style1543335539864" xfId="33242" xr:uid="{D4A1B6A1-43E7-4E40-B372-9352DA80D48B}"/>
    <cellStyle name="style1543335542035" xfId="33244" xr:uid="{A41177C8-A56E-4753-BD99-F1D79F89BA15}"/>
    <cellStyle name="style1543335542185" xfId="33245" xr:uid="{EB032111-A14E-411D-8867-E52B2F7E63C1}"/>
    <cellStyle name="style1543335542319" xfId="33243" xr:uid="{32351492-841E-487A-B8B4-125312B0FA8B}"/>
    <cellStyle name="style1543335542444" xfId="33246" xr:uid="{667C10D0-D916-4004-A536-A3B7F78FD478}"/>
    <cellStyle name="style1543335542569" xfId="33247" xr:uid="{86F7C2E0-6DB3-4F59-A4BF-D103093DA3F0}"/>
    <cellStyle name="style1543335542692" xfId="33248" xr:uid="{4C1BDE24-D249-4766-BC80-1DCB41A1D657}"/>
    <cellStyle name="style1543335542831" xfId="33249" xr:uid="{19CBE08A-E862-43BF-AC39-2D9D2E284FF9}"/>
    <cellStyle name="style1543335542957" xfId="33250" xr:uid="{6D02B7D6-5836-4552-BC95-B62429BF6EE6}"/>
    <cellStyle name="style1543335543100" xfId="33252" xr:uid="{28B776F2-CA14-4DE0-AAD0-F2D08334D8EB}"/>
    <cellStyle name="style1543335543246" xfId="33253" xr:uid="{4BFA5C93-9118-4043-85D4-D1423B16D95A}"/>
    <cellStyle name="style1543335543356" xfId="33255" xr:uid="{6CE0272A-62A7-4F8C-A208-65CF829FD726}"/>
    <cellStyle name="style1543335543466" xfId="33256" xr:uid="{F571587C-3C28-40B3-ACBF-82769F3F8D6A}"/>
    <cellStyle name="style1543335543594" xfId="33251" xr:uid="{F07353A8-449C-4F61-BB59-6EE1F6C6B39E}"/>
    <cellStyle name="style1543335543743" xfId="33254" xr:uid="{7E814E61-EE20-43A8-A4D6-945964307A5D}"/>
    <cellStyle name="style1543335543883" xfId="33257" xr:uid="{6B1BEEDF-F611-4B10-AE8A-B036BB80A026}"/>
    <cellStyle name="style1543335544161" xfId="33259" xr:uid="{A5539ABA-01D6-4415-A749-C3BA63D57BBC}"/>
    <cellStyle name="style1543335544339" xfId="33260" xr:uid="{F36F05E9-742D-4831-A394-7F97B491AE4D}"/>
    <cellStyle name="style1543335544462" xfId="33258" xr:uid="{9E0789CF-83CF-4C2A-A7CB-D47273BF3A03}"/>
    <cellStyle name="style1543338938937" xfId="33939" xr:uid="{7EB9ECE2-079B-419B-B912-505F78A8FED3}"/>
    <cellStyle name="style1543338939193" xfId="33942" xr:uid="{9E6E3487-8804-47BD-BC5E-15774A8C5044}"/>
    <cellStyle name="style1543338939778" xfId="33945" xr:uid="{E703FBC2-6359-4E6E-AFBD-1FFE7BBDD94B}"/>
    <cellStyle name="style1543338939869" xfId="33948" xr:uid="{11CADE8E-401C-4BC4-AE45-7C2024958F4E}"/>
    <cellStyle name="style1543338939973" xfId="33951" xr:uid="{E112DA69-DB7B-4513-99E1-12BFB2CDC43F}"/>
    <cellStyle name="style1543338940208" xfId="33952" xr:uid="{C59AA6A8-4F62-4BD4-A3F2-3BDE802FFD04}"/>
    <cellStyle name="style1543338940591" xfId="33958" xr:uid="{32090186-2FC6-4DBE-A817-400608580770}"/>
    <cellStyle name="style1543338940711" xfId="33959" xr:uid="{4CD3F99E-8149-4B4A-A2A5-4FE9728E7CB8}"/>
    <cellStyle name="style1543338940830" xfId="33957" xr:uid="{E512BAD5-C3E1-4FB0-B3A6-763FE46723D1}"/>
    <cellStyle name="style1543338940955" xfId="33960" xr:uid="{6CA1AE81-4121-4D8F-9955-EF703A6FAA8C}"/>
    <cellStyle name="style1543338941076" xfId="33961" xr:uid="{AEE6AF42-0FFF-4F04-AF4E-2E134F97CD0C}"/>
    <cellStyle name="style1543338941217" xfId="33962" xr:uid="{F08630EA-32D7-4EC5-A25A-5D2421117FAC}"/>
    <cellStyle name="style1543338941564" xfId="33963" xr:uid="{AE52294F-3285-4DDC-978B-43EB8712C159}"/>
    <cellStyle name="style1543338941685" xfId="33964" xr:uid="{234B3299-9C04-4B9E-B695-A417E67F1215}"/>
    <cellStyle name="style1543338941804" xfId="33965" xr:uid="{62F3FC16-C4FA-4335-A4A1-1BB026033376}"/>
    <cellStyle name="style1543338941960" xfId="33984" xr:uid="{18C19B82-A0DF-48DB-950E-C0540C4BAA3E}"/>
    <cellStyle name="style1543338942050" xfId="33985" xr:uid="{72537625-FD3E-4E46-A9F9-9F2149C5671A}"/>
    <cellStyle name="style1543338944655" xfId="33940" xr:uid="{3C27D895-7745-4DDA-ACF5-FE07F4347BD7}"/>
    <cellStyle name="style1543338944866" xfId="33943" xr:uid="{D8DF43E3-062A-4526-A3FD-BE79AFCC1516}"/>
    <cellStyle name="style1543338945334" xfId="33946" xr:uid="{2A01B41F-B193-43F8-BD51-C5FE620D370B}"/>
    <cellStyle name="style1543338945427" xfId="33949" xr:uid="{453C7378-AC86-41C6-B625-C83698E84888}"/>
    <cellStyle name="style1543338945530" xfId="33953" xr:uid="{50F7FA4F-4BB2-4965-AFD7-66057648367D}"/>
    <cellStyle name="style1543338945730" xfId="33954" xr:uid="{3D4C29EA-8A75-4A71-8826-7FC482AC8D93}"/>
    <cellStyle name="style1543338946068" xfId="33967" xr:uid="{1F772CA6-E5E8-4CE0-AF57-A5D65148B201}"/>
    <cellStyle name="style1543338946196" xfId="33968" xr:uid="{E1381D23-AB1C-490B-B62A-1EE12801AA1A}"/>
    <cellStyle name="style1543338946321" xfId="33966" xr:uid="{D17E6CDE-2263-4A9E-9ECD-FDC2A4290BF5}"/>
    <cellStyle name="style1543338946439" xfId="33969" xr:uid="{18955DB6-6F13-4CED-ABCF-C997B307BD6A}"/>
    <cellStyle name="style1543338946545" xfId="33970" xr:uid="{428482C3-155F-400F-94B7-61D96CCD0BEB}"/>
    <cellStyle name="style1543338946652" xfId="33971" xr:uid="{8A380AD9-87E1-4255-BBC5-7B1CBAE5CDF1}"/>
    <cellStyle name="style1543338947005" xfId="33972" xr:uid="{07CB65FD-8E81-4ADC-A204-D3489738A35F}"/>
    <cellStyle name="style1543338947157" xfId="33973" xr:uid="{8F5F2A6D-FD04-4DE9-97B8-71F4D7571F79}"/>
    <cellStyle name="style1543338947296" xfId="33974" xr:uid="{15E86EB0-8EDF-459F-BB9C-C1988C00BAA5}"/>
    <cellStyle name="style1543338947442" xfId="33986" xr:uid="{F0BB0ED8-C0AC-41E2-AC79-17A1D5DEB76B}"/>
    <cellStyle name="style1543338947534" xfId="33987" xr:uid="{AA2F0106-00C8-46D0-9E74-3555EFDD57DB}"/>
    <cellStyle name="style1543338950588" xfId="33941" xr:uid="{477CDD6F-D031-4123-AC8A-FFA804D433D6}"/>
    <cellStyle name="style1543338950799" xfId="33944" xr:uid="{B064AC1C-CA7A-4CAB-9305-A8985ADD9D4A}"/>
    <cellStyle name="style1543338951292" xfId="33947" xr:uid="{D9700033-8961-423E-9A35-F55723D2DB2A}"/>
    <cellStyle name="style1543338951382" xfId="33950" xr:uid="{09FD70C0-1C3D-48D0-9EEC-6C13163458F6}"/>
    <cellStyle name="style1543338951488" xfId="33955" xr:uid="{F1288033-D3CC-4D5E-BECA-ADF68C21F6D9}"/>
    <cellStyle name="style1543338951834" xfId="33956" xr:uid="{C642C6E4-6704-40BB-9775-E3696C402EE9}"/>
    <cellStyle name="style1543338952193" xfId="33976" xr:uid="{88FFFC82-AADB-4AD9-9602-838370C99199}"/>
    <cellStyle name="style1543338952322" xfId="33977" xr:uid="{1175EEC6-E98A-4FBC-888F-D669357A34E3}"/>
    <cellStyle name="style1543338952429" xfId="33975" xr:uid="{93EE8650-C1D6-4A7F-BC0F-D7A209D58FEF}"/>
    <cellStyle name="style1543338952535" xfId="33978" xr:uid="{19373F2C-91D1-4823-80A1-C9219C7E6718}"/>
    <cellStyle name="style1543338952639" xfId="33979" xr:uid="{F58280AA-70F0-474A-AB82-7BB5A26EA6B0}"/>
    <cellStyle name="style1543338952745" xfId="33980" xr:uid="{C195E9B8-F548-4F0A-954D-56F3233748BD}"/>
    <cellStyle name="style1543338953047" xfId="33981" xr:uid="{06A5ACA3-3C23-4BCC-9094-C61FD5B84CA4}"/>
    <cellStyle name="style1543338953163" xfId="33982" xr:uid="{E27949BB-2D09-40A2-B226-E87F4E89DBA1}"/>
    <cellStyle name="style1543338953297" xfId="33983" xr:uid="{F26F2E8C-AE0E-44C8-81C9-AF1978E292C8}"/>
    <cellStyle name="style1543338953462" xfId="33988" xr:uid="{8BF60C45-3E69-49B7-9690-042F89A66F1B}"/>
    <cellStyle name="style1543338953553" xfId="33989" xr:uid="{5435126A-A6ED-479F-A2F9-7255B2FCE78A}"/>
    <cellStyle name="style1543339545592" xfId="33719" xr:uid="{CF4892DB-29E8-4A99-B8AD-A39F37B34265}"/>
    <cellStyle name="style1543339545811" xfId="33720" xr:uid="{AD19DE6E-A39C-4ED3-8F85-7B300EC0930B}"/>
    <cellStyle name="style1543339545965" xfId="33725" xr:uid="{D2DA6E56-E919-4337-B879-4F443C060B02}"/>
    <cellStyle name="style1543339546143" xfId="33726" xr:uid="{376F0F2B-045A-4269-82BC-65FE411F1840}"/>
    <cellStyle name="style1543339546407" xfId="33722" xr:uid="{97539719-DDBB-4308-BB33-EFB8C9B30209}"/>
    <cellStyle name="style1543339546527" xfId="33723" xr:uid="{9BA59FB8-A93A-4021-9610-133A70DF40A5}"/>
    <cellStyle name="style1543339546651" xfId="33721" xr:uid="{AD2758D7-65C4-435D-8623-6741A564D207}"/>
    <cellStyle name="style1543339546778" xfId="33724" xr:uid="{F8EDBDA1-D40F-42DF-9361-9FC2D4B7D10C}"/>
    <cellStyle name="style1543339546900" xfId="33727" xr:uid="{F0AB0A9B-8825-4642-986A-BD1A581CE782}"/>
    <cellStyle name="style1543339547021" xfId="33728" xr:uid="{9241B552-700B-4521-8E3E-C55846EF6F3C}"/>
    <cellStyle name="style1543339547145" xfId="33729" xr:uid="{D1450ADE-725A-4376-9864-D4807472140A}"/>
    <cellStyle name="style1543339547296" xfId="33730" xr:uid="{C756B16B-4CE2-41D9-8FAC-72610E7C2237}"/>
    <cellStyle name="style1543339547418" xfId="33731" xr:uid="{07490A48-5EC7-4565-B74C-83489D9D1AD0}"/>
    <cellStyle name="style1543339547556" xfId="33737" xr:uid="{C917DC9D-DEEB-4846-B9B4-38595FC29826}"/>
    <cellStyle name="style1543339547683" xfId="33732" xr:uid="{7C75AE8B-899A-4EB2-BF9A-89BE428BA299}"/>
    <cellStyle name="style1543339547803" xfId="33738" xr:uid="{467DDED1-4E2B-4D1B-8415-DEFCC05371D7}"/>
    <cellStyle name="style1543339547924" xfId="33743" xr:uid="{96EEFF9C-AFF9-4B96-9AE0-390F8D3654ED}"/>
    <cellStyle name="style1543339548046" xfId="33744" xr:uid="{F75B8533-A2B9-470F-BA5B-9D8CED3FAAB3}"/>
    <cellStyle name="style1543339548178" xfId="33733" xr:uid="{0A1307D2-3E72-4A96-899F-86D35F293369}"/>
    <cellStyle name="style1543339548323" xfId="33734" xr:uid="{81C3031C-2EEA-4E6B-AABD-A5A38844AE2C}"/>
    <cellStyle name="style1543339548443" xfId="33735" xr:uid="{E65ABBD2-9C01-4BA2-9F68-3873F7360032}"/>
    <cellStyle name="style1543339548565" xfId="33736" xr:uid="{F72A3BF7-FDB7-47DC-9A0B-3194B903604F}"/>
    <cellStyle name="style1543339548690" xfId="33739" xr:uid="{DDEAA059-75E1-49AD-8359-546E3D20A5D7}"/>
    <cellStyle name="style1543339548810" xfId="33740" xr:uid="{7BC16FFD-1E09-4D96-9B26-331BA1A75256}"/>
    <cellStyle name="style1543339548931" xfId="33741" xr:uid="{99EA90B2-234E-4235-A307-91AD369F7187}"/>
    <cellStyle name="style1543339549053" xfId="33742" xr:uid="{5B4A0D14-A105-4DC5-BC05-FC9E16009996}"/>
    <cellStyle name="style1543339549195" xfId="33745" xr:uid="{E95F6A69-44D9-49B3-A9EE-A885F3BC09D3}"/>
    <cellStyle name="style1543339549337" xfId="33746" xr:uid="{9EF803F2-2C2F-4A23-B5AE-FB3401015DC6}"/>
    <cellStyle name="style1543339549458" xfId="33747" xr:uid="{B925B083-30AB-4029-BA1D-121B435EFB33}"/>
    <cellStyle name="style1543339549582" xfId="33748" xr:uid="{D90B57CA-263B-4922-BE06-F2568F6EFCEB}"/>
    <cellStyle name="style1543339551483" xfId="33749" xr:uid="{BB82BF30-65DF-400C-A871-15BE3340D2A0}"/>
    <cellStyle name="style1543339551646" xfId="33750" xr:uid="{4DCE6FB8-D66F-460B-9F97-1C8F4573596A}"/>
    <cellStyle name="style1543339551784" xfId="33755" xr:uid="{4F6A3F0F-FD8A-438C-8637-5C7075B9ABDE}"/>
    <cellStyle name="style1543339551890" xfId="33756" xr:uid="{C3BDF510-3672-4FA0-A493-1BC76390583D}"/>
    <cellStyle name="style1543339552101" xfId="33752" xr:uid="{2D2BA752-C3DB-4BA0-9F96-17CBBB8F16AC}"/>
    <cellStyle name="style1543339552227" xfId="33753" xr:uid="{9F3B7C4A-BB72-4F5A-BA82-032AD47AF0BF}"/>
    <cellStyle name="style1543339552345" xfId="33751" xr:uid="{7E199ADD-02CC-4C54-B0FC-CFD436173389}"/>
    <cellStyle name="style1543339552455" xfId="33754" xr:uid="{5E601FEA-A31D-4827-8AC0-49F80B700C4A}"/>
    <cellStyle name="style1543339552619" xfId="33757" xr:uid="{AF5B9DCB-020A-4925-96E0-B731332CAF3E}"/>
    <cellStyle name="style1543339552775" xfId="33758" xr:uid="{5C59F829-4C84-4A65-9844-71103F9BE068}"/>
    <cellStyle name="style1543339552902" xfId="33759" xr:uid="{8CC24D6D-DFEF-4BD9-945D-AE49F7E5B0EF}"/>
    <cellStyle name="style1543339553013" xfId="33760" xr:uid="{5C8D725E-3BC9-4488-9CFE-63409A3041A4}"/>
    <cellStyle name="style1543339553135" xfId="33761" xr:uid="{EC09F8A7-F7AF-427B-92E0-27644E9847CE}"/>
    <cellStyle name="style1543339553279" xfId="33767" xr:uid="{751BC6B0-7B8A-41AB-AD21-3FEBEED07B32}"/>
    <cellStyle name="style1543339553413" xfId="33762" xr:uid="{038A38DA-FCBD-4E70-8F00-1735E2FE0146}"/>
    <cellStyle name="style1543339553521" xfId="33768" xr:uid="{AABDD39E-4697-4DCC-8F6D-8FF51A7F7F4C}"/>
    <cellStyle name="style1543339553631" xfId="33773" xr:uid="{1052FAE8-FF61-4BE5-A039-0D0338009CDD}"/>
    <cellStyle name="style1543339553737" xfId="33774" xr:uid="{32F22B92-1176-4677-B0F4-ECCD84B2D218}"/>
    <cellStyle name="style1543339553844" xfId="33763" xr:uid="{DC7BB6AF-81F8-4C42-81F2-91853801DDEF}"/>
    <cellStyle name="style1543339553950" xfId="33764" xr:uid="{E22334ED-CC23-48B5-846C-8818ACE2E3E7}"/>
    <cellStyle name="style1543339554055" xfId="33765" xr:uid="{E7DC0139-5EC2-4F4C-A2CE-45AF81F2A86C}"/>
    <cellStyle name="style1543339554169" xfId="33766" xr:uid="{2C62E9A9-1D55-45FC-8DC9-E51F9E8D27EC}"/>
    <cellStyle name="style1543339554291" xfId="33769" xr:uid="{E92BA19E-3022-4D7C-80A4-84CB0D77E84F}"/>
    <cellStyle name="style1543339554398" xfId="33770" xr:uid="{0EE0266C-B82B-42F3-BD40-B5ABB45F61CC}"/>
    <cellStyle name="style1543339554503" xfId="33771" xr:uid="{A9B7BB94-6BE7-46ED-9BD1-4867BB70C4E3}"/>
    <cellStyle name="style1543339554610" xfId="33772" xr:uid="{0371D342-1429-43E5-88C1-6DC25C80F81C}"/>
    <cellStyle name="style1543339554745" xfId="33775" xr:uid="{B55FDC78-1F6E-43CD-9980-62096240E650}"/>
    <cellStyle name="style1543339554850" xfId="33776" xr:uid="{8D82ACE8-295E-41E3-B105-5F7BB8B613CB}"/>
    <cellStyle name="style1543339554956" xfId="33777" xr:uid="{6EE6064E-E508-4D31-9A3B-1BB370389FB7}"/>
    <cellStyle name="style1543339555063" xfId="33778" xr:uid="{05FFA211-A992-4523-92D4-163404346A81}"/>
    <cellStyle name="style1543339557003" xfId="33779" xr:uid="{FEB59787-7507-48F6-968D-9857C29B5F44}"/>
    <cellStyle name="style1543339557182" xfId="33780" xr:uid="{AA3E4754-A059-4C78-91F6-BEE1B5D323BC}"/>
    <cellStyle name="style1543339557319" xfId="33785" xr:uid="{FF981A46-CEBD-4955-8077-7D346868B23B}"/>
    <cellStyle name="style1543339557424" xfId="33786" xr:uid="{49D2AD3C-7B61-4176-9848-7D622C0E7655}"/>
    <cellStyle name="style1543339557636" xfId="33782" xr:uid="{4A8E4D8D-1B7C-44FB-B059-5D0982731EA1}"/>
    <cellStyle name="style1543339557747" xfId="33783" xr:uid="{45992E47-6F13-497F-8E9A-065D68C32009}"/>
    <cellStyle name="style1543339557850" xfId="33781" xr:uid="{D87271E7-3131-46A3-99E5-A984A7FC4DBE}"/>
    <cellStyle name="style1543339557958" xfId="33784" xr:uid="{5F490BC7-B62B-493E-83BE-562DF843A0A3}"/>
    <cellStyle name="style1543339558119" xfId="33787" xr:uid="{5B72E4F5-6181-4263-942D-B03F7E313619}"/>
    <cellStyle name="style1543339558293" xfId="33788" xr:uid="{42A349DA-1B4B-4D20-BB54-85A4C2D56B32}"/>
    <cellStyle name="style1543339558419" xfId="33789" xr:uid="{C0671415-9910-439D-A20B-39582BCECDFF}"/>
    <cellStyle name="style1543339558538" xfId="33790" xr:uid="{4CA3BDB6-B7B7-4795-949B-6494DFAEAB55}"/>
    <cellStyle name="style1543339558648" xfId="33791" xr:uid="{78E10D8F-F8F4-4EA8-AA0E-3BDDD4AD74F6}"/>
    <cellStyle name="style1543339558765" xfId="33797" xr:uid="{A074B09C-3041-42FD-8F70-14BF4EC1FF34}"/>
    <cellStyle name="style1543339558871" xfId="33792" xr:uid="{D22F0C97-C41A-4CF2-95DA-9AEB141CDD4D}"/>
    <cellStyle name="style1543339558979" xfId="33798" xr:uid="{1A8DA76D-A8A2-418B-9966-04C64AA1A177}"/>
    <cellStyle name="style1543339559091" xfId="33803" xr:uid="{436B8F3D-2790-4984-AA85-E520329F5ED9}"/>
    <cellStyle name="style1543339559214" xfId="33804" xr:uid="{10465732-E9CA-48DD-9987-64A5AA413D72}"/>
    <cellStyle name="style1543339559335" xfId="33793" xr:uid="{9EB20B56-50D7-4723-8A27-AE540982D100}"/>
    <cellStyle name="style1543339559440" xfId="33794" xr:uid="{1594D88A-9E94-42A5-A26C-436A8FD9188E}"/>
    <cellStyle name="style1543339559546" xfId="33795" xr:uid="{ECE58A69-B1C0-49B2-9A89-9F717FEA81B7}"/>
    <cellStyle name="style1543339559654" xfId="33796" xr:uid="{4307EAA0-779F-4B13-8B3E-1F031A0651B9}"/>
    <cellStyle name="style1543339559761" xfId="33799" xr:uid="{EE1CF498-5F5D-4F28-9DA3-FA6F5F564158}"/>
    <cellStyle name="style1543339559865" xfId="33800" xr:uid="{7893CDC2-EA05-456C-B41A-4CCD00E393BC}"/>
    <cellStyle name="style1543339559971" xfId="33801" xr:uid="{56AB4E17-19DC-4CAE-81F2-B132D63BF87C}"/>
    <cellStyle name="style1543339560095" xfId="33802" xr:uid="{4DE97E3A-D396-4E6A-A7F8-2FB984E5AD35}"/>
    <cellStyle name="style1543339560320" xfId="33805" xr:uid="{16BDCF0A-C683-4476-B33C-1D0960123417}"/>
    <cellStyle name="style1543339560473" xfId="33806" xr:uid="{8A02093B-460D-4881-9DB1-317B73D7A1EE}"/>
    <cellStyle name="style1543339560611" xfId="33807" xr:uid="{13425F27-2198-4255-9038-E126A68FD09A}"/>
    <cellStyle name="style1543339560742" xfId="33808" xr:uid="{F77F1361-E4BE-4C00-9323-97B7417202EF}"/>
    <cellStyle name="style1543339563981" xfId="33809" xr:uid="{34839B88-AAAC-4812-8FB0-40E743410179}"/>
    <cellStyle name="style1543339564098" xfId="33810" xr:uid="{2B5BBEA4-4CED-40DD-9D09-10C24881E666}"/>
    <cellStyle name="style1543339564236" xfId="33815" xr:uid="{28BE2E8E-8D02-42EF-8471-841B158C4209}"/>
    <cellStyle name="style1543339564356" xfId="33816" xr:uid="{4FF04BEA-2BB1-41CB-A6B2-94865FC2F337}"/>
    <cellStyle name="style1543339564572" xfId="33812" xr:uid="{C33F6880-894D-4061-ACB9-79D1E1A1F57C}"/>
    <cellStyle name="style1543339564686" xfId="33813" xr:uid="{6C1A2FCF-14CC-463F-B0C9-6A104A530DD0}"/>
    <cellStyle name="style1543339564792" xfId="33811" xr:uid="{3A92519F-3F91-4868-86A1-25F1835B29C8}"/>
    <cellStyle name="style1543339564900" xfId="33814" xr:uid="{DFAF340E-A4B7-4CEC-9ED3-DBB1F083ABD9}"/>
    <cellStyle name="style1543339565022" xfId="33817" xr:uid="{F32D5D42-6A74-4C46-84DE-6AB324EBC324}"/>
    <cellStyle name="style1543339565131" xfId="33818" xr:uid="{5ABFADE4-2A23-4230-AB6A-9EACCE414269}"/>
    <cellStyle name="style1543339565265" xfId="33819" xr:uid="{67309EDE-B6E5-4D1A-9754-492BFEDA1972}"/>
    <cellStyle name="style1543339565373" xfId="33820" xr:uid="{8E2E5721-6E36-4263-B100-D2754856DD69}"/>
    <cellStyle name="style1543339565481" xfId="33821" xr:uid="{34703449-AA4A-4C97-8A0A-6BC500CB5BC4}"/>
    <cellStyle name="style1543339565654" xfId="33824" xr:uid="{0C6DA33E-89AF-4827-B22B-09B82E3BF472}"/>
    <cellStyle name="style1543339565808" xfId="33822" xr:uid="{D394595F-86E9-4BCC-B177-E3089A50BF95}"/>
    <cellStyle name="style1543339565925" xfId="33825" xr:uid="{0DE155B0-6496-46C4-B7BE-90ABBF6D4BAF}"/>
    <cellStyle name="style1543339566037" xfId="33830" xr:uid="{F3AA7C60-A451-407F-B6DC-7ABEBBB0AA03}"/>
    <cellStyle name="style1543339566144" xfId="33831" xr:uid="{BBAF22E7-C1D8-47D4-BF38-0317B431B67F}"/>
    <cellStyle name="style1543339566284" xfId="33823" xr:uid="{3F0F2B9C-1C7D-445D-B88F-E2F7333EEBF6}"/>
    <cellStyle name="style1543339566712" xfId="33826" xr:uid="{C52A4CD4-CC8D-48CC-A660-C1D32F0C6EEC}"/>
    <cellStyle name="style1543339566819" xfId="33827" xr:uid="{F04D5163-C9F7-4548-AE13-34822E533CB6}"/>
    <cellStyle name="style1543339566924" xfId="33828" xr:uid="{58481E78-1273-4A1A-8805-224844C0FC2E}"/>
    <cellStyle name="style1543339567031" xfId="33829" xr:uid="{FA901147-B9EC-485C-9A06-B0A5D72E55BE}"/>
    <cellStyle name="style1543339567155" xfId="33832" xr:uid="{2C7C173E-CD23-481A-8C7B-E3E1125D8872}"/>
    <cellStyle name="style1543339567291" xfId="33833" xr:uid="{02E5582A-1653-4D30-8F13-36268F63BFCF}"/>
    <cellStyle name="style1543339567398" xfId="33834" xr:uid="{7D331153-6F17-40B6-8B1B-E6DAD2171D40}"/>
    <cellStyle name="style1543339567507" xfId="33835" xr:uid="{BF2E3887-526D-416A-8527-221E411B77C1}"/>
    <cellStyle name="style1543339569841" xfId="33836" xr:uid="{804A3373-B9ED-45EF-BDC4-832875FCB322}"/>
    <cellStyle name="style1543339569982" xfId="33837" xr:uid="{3821A7E5-9543-4143-BF44-A9E71D87E5D6}"/>
    <cellStyle name="style1543339570125" xfId="33842" xr:uid="{070DEE56-A5FA-4136-9AFF-9D81839958DB}"/>
    <cellStyle name="style1543339570295" xfId="33843" xr:uid="{BCFDDACD-B9B5-403F-BFD1-7DDC1F1D49B9}"/>
    <cellStyle name="style1543339570528" xfId="33839" xr:uid="{14202C8C-C282-4043-A55B-B3676BCCC0D9}"/>
    <cellStyle name="style1543339570642" xfId="33840" xr:uid="{8261337C-1A37-4468-9AA3-4E178C2EA1D1}"/>
    <cellStyle name="style1543339570772" xfId="33838" xr:uid="{4EF78418-18AB-4DEA-B6AC-85FE6FFB03E1}"/>
    <cellStyle name="style1543339570907" xfId="33841" xr:uid="{B952C41F-3F57-4762-9C0C-6F6F5C6E5423}"/>
    <cellStyle name="style1543339571011" xfId="33844" xr:uid="{E4EE6CDE-9F14-4D2B-9EA3-320C2F6077E5}"/>
    <cellStyle name="style1543339571116" xfId="33845" xr:uid="{3FDE39F5-6F96-4075-8180-74300C53F382}"/>
    <cellStyle name="style1543339571254" xfId="33846" xr:uid="{E1228D55-6F0B-47ED-8454-3CA7F53E0463}"/>
    <cellStyle name="style1543339571365" xfId="33847" xr:uid="{6DCE69D5-DDE4-478C-BC21-4582BDB041DC}"/>
    <cellStyle name="style1543339571476" xfId="33848" xr:uid="{7D780155-8049-4614-9022-D047B742B2A9}"/>
    <cellStyle name="style1543339571591" xfId="33854" xr:uid="{1F1F7BB3-A90B-466B-A0EF-F65E8B2FD932}"/>
    <cellStyle name="style1543339571698" xfId="33849" xr:uid="{078FFB7A-2D20-4CD0-92D2-A55653CE834A}"/>
    <cellStyle name="style1543339571802" xfId="33855" xr:uid="{EC8A63B4-591D-45A0-9D60-30D676D16F74}"/>
    <cellStyle name="style1543339571928" xfId="33860" xr:uid="{409EF7D1-6236-4861-926E-7F2AB5413A8E}"/>
    <cellStyle name="style1543339572036" xfId="33874" xr:uid="{690843CF-CCEF-4AD6-ADC1-A40F7AF04970}"/>
    <cellStyle name="style1543339572151" xfId="33861" xr:uid="{41BDF331-F66D-499D-8748-3ED373B874E6}"/>
    <cellStyle name="style1543339572280" xfId="33850" xr:uid="{6287D608-DBCF-4F8E-BC2F-A6E558BE1A3F}"/>
    <cellStyle name="style1543339572398" xfId="33851" xr:uid="{398A4546-DA61-46E6-90F4-786CF7D27FB7}"/>
    <cellStyle name="style1543339572631" xfId="33852" xr:uid="{129F2D28-9816-4BE5-8613-9888C5D4F843}"/>
    <cellStyle name="style1543339572760" xfId="33853" xr:uid="{CB94C97E-2E84-4B4F-9A8A-04C60764A9A3}"/>
    <cellStyle name="style1543339572867" xfId="33856" xr:uid="{52EEEB09-51E6-482C-A204-B1D131152532}"/>
    <cellStyle name="style1543339572974" xfId="33857" xr:uid="{25B42189-93FF-4672-8395-A2953A189301}"/>
    <cellStyle name="style1543339573080" xfId="33858" xr:uid="{A9E563CD-96BF-48FD-AE81-5DA99541B540}"/>
    <cellStyle name="style1543339573206" xfId="33859" xr:uid="{6C95DA24-872E-4E92-A1B0-A37D32F8E870}"/>
    <cellStyle name="style1543339573373" xfId="33862" xr:uid="{E88426FD-B4E6-4B31-AB62-20D084540503}"/>
    <cellStyle name="style1543339573485" xfId="33863" xr:uid="{6893087F-4A94-4E53-BB9B-2D9DA5D5C8A5}"/>
    <cellStyle name="style1543339573613" xfId="33864" xr:uid="{52FA0A1C-7C59-463D-9ECB-0CED63FB0677}"/>
    <cellStyle name="style1543339573719" xfId="33865" xr:uid="{8ABB8152-04F2-4E6B-873F-7C6073FF4334}"/>
    <cellStyle name="style1543339573840" xfId="33866" xr:uid="{2BFA747C-9037-4D49-AD25-87518E60F61A}"/>
    <cellStyle name="style1543339573932" xfId="33867" xr:uid="{829C434C-5F28-4DB9-B277-06CB253892E5}"/>
    <cellStyle name="style1543339574023" xfId="33868" xr:uid="{D0E92B44-029B-41C0-B4C5-B3677DACC4DC}"/>
    <cellStyle name="style1543339574116" xfId="33869" xr:uid="{B8FEC678-AF14-4F83-9B1C-D392F332DE72}"/>
    <cellStyle name="style1543339574223" xfId="33870" xr:uid="{A7313F61-5DF9-453E-AC89-D43D342FCCFA}"/>
    <cellStyle name="style1543339574322" xfId="33871" xr:uid="{8FB09805-6754-40EF-A043-152F00875B41}"/>
    <cellStyle name="style1543339574414" xfId="33872" xr:uid="{AA54D59F-1A49-4871-8813-97B54D28290B}"/>
    <cellStyle name="style1543339574506" xfId="33873" xr:uid="{60EE13C0-7EB4-44CF-A8C7-400F6EC4656C}"/>
    <cellStyle name="style1543339574641" xfId="33875" xr:uid="{2433E6A1-12E0-4B72-B904-825889215357}"/>
    <cellStyle name="style1543339574737" xfId="33876" xr:uid="{D007009A-3B54-43F0-BDEC-8280DB55BA5A}"/>
    <cellStyle name="style1543339574832" xfId="33877" xr:uid="{233062D5-88FB-40D3-9E2F-6D1D7AC701A8}"/>
    <cellStyle name="style1543339574931" xfId="33878" xr:uid="{2CD7EC5F-A7E5-4345-B809-502BE52E8D81}"/>
    <cellStyle name="style1543339577493" xfId="33879" xr:uid="{101B1260-2F7F-457E-8F11-83A470790FD3}"/>
    <cellStyle name="style1543339577610" xfId="33880" xr:uid="{3AE4E03F-7DD6-4BCD-93FA-7BCF45D3A4BE}"/>
    <cellStyle name="style1543339577725" xfId="33885" xr:uid="{6248787E-0071-4B6B-AF73-36DA69975AA0}"/>
    <cellStyle name="style1543339577830" xfId="33886" xr:uid="{16B654A6-009F-40D1-AC26-CB57389D41BD}"/>
    <cellStyle name="style1543339578057" xfId="33882" xr:uid="{8AD63DC5-18D8-4CB5-AE45-9ECE16FC6311}"/>
    <cellStyle name="style1543339578182" xfId="33883" xr:uid="{88EABF09-37E5-4A3F-9E1E-EC9BC9CAC337}"/>
    <cellStyle name="style1543339578318" xfId="33881" xr:uid="{FCD40A52-1657-477A-9EA8-24FFC638D3EC}"/>
    <cellStyle name="style1543339578445" xfId="33884" xr:uid="{3AAC1A9F-49B8-49B3-B0AD-0EC848977869}"/>
    <cellStyle name="style1543339578588" xfId="33887" xr:uid="{518C28B1-6798-4F2F-8CFA-35AF78FBA045}"/>
    <cellStyle name="style1543339578728" xfId="33888" xr:uid="{1988412D-E8B2-4E61-8309-B79AB8CAE4BF}"/>
    <cellStyle name="style1543339578843" xfId="33889" xr:uid="{8523B77B-E61E-401D-8DB6-F85DF80F00BC}"/>
    <cellStyle name="style1543339578953" xfId="33890" xr:uid="{94A7B8B2-7652-4E13-ADA7-CF1A78809327}"/>
    <cellStyle name="style1543339579102" xfId="33891" xr:uid="{AD74D9BA-29C2-47CC-BF4B-83CF1E654283}"/>
    <cellStyle name="style1543339579292" xfId="33897" xr:uid="{E9690CAB-E398-434E-B8FA-D4384428ABF2}"/>
    <cellStyle name="style1543339579408" xfId="33892" xr:uid="{13ED8E0B-5BAC-4ACF-A48B-5D3B42637E2A}"/>
    <cellStyle name="style1543339579513" xfId="33898" xr:uid="{BDA7CE72-D30A-4E10-8ECB-8ECFD9C09E2C}"/>
    <cellStyle name="style1543339579632" xfId="33903" xr:uid="{BCB99BB3-8749-4218-9A24-64A2D9B44ECF}"/>
    <cellStyle name="style1543339579746" xfId="33904" xr:uid="{FF8D6BB8-C844-4B54-9288-7A0E93618A46}"/>
    <cellStyle name="style1543339579853" xfId="33893" xr:uid="{11036256-E4C5-4924-8386-2686C4EB7328}"/>
    <cellStyle name="style1543339579957" xfId="33894" xr:uid="{D73F7975-8B1A-4F9C-A020-FDA8137A0940}"/>
    <cellStyle name="style1543339580062" xfId="33895" xr:uid="{F66FEEF9-A295-4CA4-987F-6C39D75DABD4}"/>
    <cellStyle name="style1543339580175" xfId="33896" xr:uid="{60D1A27F-700F-4095-A96B-8C93A89F8133}"/>
    <cellStyle name="style1543339580304" xfId="33899" xr:uid="{05C39512-6373-42C9-8512-79A2E15C2DAB}"/>
    <cellStyle name="style1543339580409" xfId="33900" xr:uid="{53935EE6-D129-4393-BC51-5D7DDA6DDC12}"/>
    <cellStyle name="style1543339580513" xfId="33901" xr:uid="{C29A1C51-0157-4610-9B84-631322138A16}"/>
    <cellStyle name="style1543339580619" xfId="33902" xr:uid="{36681A1F-E5BB-4901-8B3E-70533B6B0A38}"/>
    <cellStyle name="style1543339580737" xfId="33905" xr:uid="{AF758D50-9B1D-4212-8ABD-35261B426240}"/>
    <cellStyle name="style1543339580843" xfId="33906" xr:uid="{363A2BC9-AA69-4BE1-9F5E-B1E06ECDA71A}"/>
    <cellStyle name="style1543339580946" xfId="33907" xr:uid="{CEF9A0B6-8A23-4153-8503-05AFABF73BC8}"/>
    <cellStyle name="style1543339581052" xfId="33908" xr:uid="{A2534E38-F694-47DD-83E1-87B048D64E45}"/>
    <cellStyle name="style1543339581174" xfId="33909" xr:uid="{A1F2C9B1-872B-4079-BDA5-0EF781EFDE6D}"/>
    <cellStyle name="style1543339581287" xfId="33910" xr:uid="{97BD4F6D-7497-4EA5-A29D-97543AE9EBBC}"/>
    <cellStyle name="style1543339581378" xfId="33911" xr:uid="{82CD1175-3289-4AFA-8BBA-DF8E2EA5F2F3}"/>
    <cellStyle name="style1543339581468" xfId="33912" xr:uid="{FEC14F48-4F74-43D2-A6F4-6F4AADA3FE5E}"/>
    <cellStyle name="style1543339581562" xfId="33913" xr:uid="{272C1470-560A-431D-A853-BFC5B57A2D05}"/>
    <cellStyle name="style1543339581652" xfId="33914" xr:uid="{66824F27-B120-49D2-B545-4A68E2CC3908}"/>
    <cellStyle name="style1543339581744" xfId="33915" xr:uid="{E46250BE-B809-4601-A6B1-DABC325129D2}"/>
    <cellStyle name="style1543339581835" xfId="33916" xr:uid="{5AD72AD8-6040-4F31-870D-15D0C8F11117}"/>
    <cellStyle name="style1543339581937" xfId="33917" xr:uid="{531694E1-FFA0-4863-8A3E-B93AEAD1355F}"/>
    <cellStyle name="style1543339582028" xfId="33918" xr:uid="{25BDD44F-17CF-4002-B4C6-2881D62F0766}"/>
    <cellStyle name="style1543339582118" xfId="33919" xr:uid="{3FD99240-035F-4F34-A40C-4480E0AB4B32}"/>
    <cellStyle name="style1543339582231" xfId="33920" xr:uid="{0B0D5BAE-6E68-4783-9595-BFB1CDAF01E6}"/>
    <cellStyle name="style1543339584547" xfId="33922" xr:uid="{CCF7A568-E7A5-433C-9B0A-AAD78BCA3C93}"/>
    <cellStyle name="style1543339584671" xfId="33923" xr:uid="{4C512520-7B87-42E1-BC68-2CE4A5E377CB}"/>
    <cellStyle name="style1543339584779" xfId="33921" xr:uid="{CC2CE8E4-8300-432A-ACCC-71A693686FFB}"/>
    <cellStyle name="style1543339584901" xfId="33924" xr:uid="{720881B6-59B4-4B5A-B0CD-1C88E1A0FB2F}"/>
    <cellStyle name="style1543339585022" xfId="33925" xr:uid="{AEDF24B3-D985-43DC-A7D7-A45931CE8264}"/>
    <cellStyle name="style1543339585155" xfId="33926" xr:uid="{6ABAFDCA-5F53-4E48-B149-F946CF589C55}"/>
    <cellStyle name="style1543339585306" xfId="33927" xr:uid="{1F3EF909-6FBC-49B6-BDC1-BDFA17303B2F}"/>
    <cellStyle name="style1543339585421" xfId="33928" xr:uid="{70B383C9-29B7-4FF5-9D09-9E661F197859}"/>
    <cellStyle name="style1543339585525" xfId="33930" xr:uid="{B970D9D1-C419-44C0-A1A2-8F6D8D70D1B3}"/>
    <cellStyle name="style1543339585632" xfId="33931" xr:uid="{D9E8D00B-0F8A-4943-AB1A-309AA7129EBD}"/>
    <cellStyle name="style1543339585744" xfId="33933" xr:uid="{A5A1E66A-3DBB-4F23-8D76-71B2A0857750}"/>
    <cellStyle name="style1543339585849" xfId="33934" xr:uid="{C45132C2-9266-4E19-A91F-C28C38355D74}"/>
    <cellStyle name="style1543339585954" xfId="33929" xr:uid="{ED8BA28E-0C1D-40A3-B0CC-C8D059EFCC19}"/>
    <cellStyle name="style1543339586073" xfId="33932" xr:uid="{A392EA95-9B0F-46C4-AC8A-D33BD7149948}"/>
    <cellStyle name="style1543339586212" xfId="33935" xr:uid="{0239982B-D74B-4B0A-BD24-9F2E07A599C7}"/>
    <cellStyle name="style1543339586466" xfId="33937" xr:uid="{1FDEBE4E-3459-4723-B850-38A9A626E23E}"/>
    <cellStyle name="style1543339586599" xfId="33938" xr:uid="{819AA914-DC64-494B-B3A6-029A5DDCD216}"/>
    <cellStyle name="style1543339586725" xfId="33936" xr:uid="{9D144BEB-78C3-46B4-BBE7-96A95A64B1FC}"/>
    <cellStyle name="style1547558095871" xfId="36185" xr:uid="{0BAAF713-52EE-4372-A1F2-754F631D175D}"/>
    <cellStyle name="style1547558096121" xfId="36188" xr:uid="{76EC26FE-0ED9-426D-9C6D-C42701294EF7}"/>
    <cellStyle name="style1547558096652" xfId="36191" xr:uid="{A636F8AA-FD26-454D-B321-7D76D807B19F}"/>
    <cellStyle name="style1547558096746" xfId="36194" xr:uid="{43248984-15B8-4E32-9D6E-1E8AD0178606}"/>
    <cellStyle name="style1547558096855" xfId="36197" xr:uid="{8ED0EEF2-4870-4735-BDC5-07F5B2EBA55E}"/>
    <cellStyle name="style1547558097105" xfId="36198" xr:uid="{D304FF1E-2B24-4892-BE49-3D8018406ADA}"/>
    <cellStyle name="style1547558097527" xfId="36204" xr:uid="{B2D0412A-0086-40EC-840F-869FF985BB77}"/>
    <cellStyle name="style1547558097668" xfId="36205" xr:uid="{4EE8D735-2899-4E81-9272-2D572F87F837}"/>
    <cellStyle name="style1547558097793" xfId="36203" xr:uid="{FCA71CA9-7B6E-4226-8DDC-006258D41D89}"/>
    <cellStyle name="style1547558097918" xfId="36206" xr:uid="{D7DFE33E-E9EF-4D36-823D-305C1BE3F2FE}"/>
    <cellStyle name="style1547558098043" xfId="36207" xr:uid="{6FD90332-F632-46C8-B803-2583AB2115DA}"/>
    <cellStyle name="style1547558098184" xfId="36208" xr:uid="{036AB3BC-876D-4BB9-A20F-A3A13715D89D}"/>
    <cellStyle name="style1547558098543" xfId="36209" xr:uid="{8341AFB5-3A07-4810-A8FC-83565A78F959}"/>
    <cellStyle name="style1547558098668" xfId="36210" xr:uid="{A16F3AA2-9891-48D7-A559-ED6FE2ECDF6B}"/>
    <cellStyle name="style1547558098793" xfId="36211" xr:uid="{DF7AA4D1-7DFE-49E0-99BF-0B6EEC327893}"/>
    <cellStyle name="style1547558098981" xfId="36230" xr:uid="{A483376C-C1E7-4C3E-9CD1-6E693EFC659A}"/>
    <cellStyle name="style1547558099074" xfId="36231" xr:uid="{3ED13369-095E-44FF-94D6-2D87180C4E8D}"/>
    <cellStyle name="style1547558102531" xfId="36236" xr:uid="{EFEF8A16-06C2-4D66-980D-0386DFAC82E1}"/>
    <cellStyle name="style1547558102640" xfId="36235" xr:uid="{8CC70CD7-57A0-4343-B56D-83AA9131A55A}"/>
    <cellStyle name="style1547558102984" xfId="36186" xr:uid="{44A73E69-3C64-4E2C-8A9E-705FE93204A5}"/>
    <cellStyle name="style1547558103218" xfId="36189" xr:uid="{2592A971-53B5-4139-AD05-F38C9F15B84B}"/>
    <cellStyle name="style1547558103437" xfId="36232" xr:uid="{6746E3A3-3D97-4D09-B6A1-832C253C638A}"/>
    <cellStyle name="style1547558103593" xfId="36234" xr:uid="{18FE1800-5067-46C7-A027-FF3B9204296C}"/>
    <cellStyle name="style1547558103703" xfId="36192" xr:uid="{5F0E06A2-7141-410F-A2E9-375C1A4C87A1}"/>
    <cellStyle name="style1547558103796" xfId="36195" xr:uid="{2B888171-1A9A-42B1-94C0-49C30194628D}"/>
    <cellStyle name="style1547558103906" xfId="36199" xr:uid="{C2E842DF-B787-458D-92C5-5D3E68F524FD}"/>
    <cellStyle name="style1547558104015" xfId="36237" xr:uid="{2D077B10-3060-4039-B286-6D6C175CE31D}"/>
    <cellStyle name="style1547558104124" xfId="36201" xr:uid="{E9BBA3CB-3773-4F6B-8539-3E2C65D500FD}"/>
    <cellStyle name="style1547558104515" xfId="36213" xr:uid="{F2D9F569-98F5-4195-AD96-5395FC534878}"/>
    <cellStyle name="style1547558104624" xfId="36214" xr:uid="{51A3093C-9F13-46F8-B8D9-322FE25F727A}"/>
    <cellStyle name="style1547558104734" xfId="36212" xr:uid="{8DC72C64-5350-49A5-B9C2-BC7DB70D1625}"/>
    <cellStyle name="style1547558104843" xfId="36215" xr:uid="{41943000-91E9-44AB-B5AD-8664BF615050}"/>
    <cellStyle name="style1547558104953" xfId="36216" xr:uid="{A75EFC77-96AC-453C-8FDC-DE8FEC04D4CB}"/>
    <cellStyle name="style1547558105046" xfId="36217" xr:uid="{BC5AA2F9-3766-4FD2-9D75-0D52D03754CC}"/>
    <cellStyle name="style1547558105281" xfId="36239" xr:uid="{406585E4-2FCE-4E06-9DFC-E1F999CF6445}"/>
    <cellStyle name="style1547558105375" xfId="36218" xr:uid="{0BC9E90D-A7C4-417A-8F3D-253A20961308}"/>
    <cellStyle name="style1547558105500" xfId="36219" xr:uid="{6AE82A42-1821-4538-AD0B-991E5D4BC6D9}"/>
    <cellStyle name="style1547558105593" xfId="36220" xr:uid="{4211C597-F8B1-49E5-99BB-31A8B57F9571}"/>
    <cellStyle name="style1547558105781" xfId="36238" xr:uid="{86345374-36B2-40CE-A38E-A509B8FBAD18}"/>
    <cellStyle name="style1547558105875" xfId="36240" xr:uid="{E8655A0E-7733-408E-8A43-2C89257FB012}"/>
    <cellStyle name="style1547558109028" xfId="36243" xr:uid="{994D9E2D-A3E0-4B0A-94A2-7A572FAE79EB}"/>
    <cellStyle name="style1547558109138" xfId="36242" xr:uid="{2A7B3D69-FB9A-4793-8F24-57F94BA61065}"/>
    <cellStyle name="style1547558109482" xfId="36187" xr:uid="{ED1651D9-E547-4FD8-8E73-346A8EF1C17E}"/>
    <cellStyle name="style1547558109716" xfId="36190" xr:uid="{42C8E6B3-A24A-47B5-98B9-56E29AD8EA26}"/>
    <cellStyle name="style1547558109950" xfId="36233" xr:uid="{541DB55C-856B-427B-A525-BF48E5355F2F}"/>
    <cellStyle name="style1547558110091" xfId="36241" xr:uid="{76A457EF-9E05-4915-A05C-66275EA85C31}"/>
    <cellStyle name="style1547558110216" xfId="36193" xr:uid="{35808238-33CA-47E3-A532-3C5C40379A44}"/>
    <cellStyle name="style1547558110310" xfId="36196" xr:uid="{E2A36BA6-59A2-4FFE-AC19-94EAE90B5795}"/>
    <cellStyle name="style1547558110419" xfId="36200" xr:uid="{D5E5A425-D928-41D5-9626-C79771EBC0D6}"/>
    <cellStyle name="style1547558110529" xfId="36244" xr:uid="{49EB3416-23AD-459B-8365-CDD35FC8F5F9}"/>
    <cellStyle name="style1547558110638" xfId="36202" xr:uid="{A1B28850-273C-4256-A7E4-7F0282A1350D}"/>
    <cellStyle name="style1547558111013" xfId="36222" xr:uid="{4BA0B15A-E58F-40CC-9278-465A1F8FF495}"/>
    <cellStyle name="style1547558111122" xfId="36223" xr:uid="{535F0E22-74E7-4AE6-8B72-93D54CE040DB}"/>
    <cellStyle name="style1547558111232" xfId="36221" xr:uid="{D0E8334E-8D5D-4B89-B6FD-C6E9065A4D8D}"/>
    <cellStyle name="style1547558111341" xfId="36224" xr:uid="{BD1947B0-CC3A-472D-B16C-8873741FFC7D}"/>
    <cellStyle name="style1547558111450" xfId="36225" xr:uid="{C363EE0F-348D-414E-A668-3754551B44DD}"/>
    <cellStyle name="style1547558111560" xfId="36226" xr:uid="{507A05EC-23D4-4831-B480-A82541484938}"/>
    <cellStyle name="style1547558111778" xfId="36246" xr:uid="{C2181754-4C9F-4AE1-8C76-A6A1C2D23167}"/>
    <cellStyle name="style1547558111872" xfId="36227" xr:uid="{D792D7BE-2862-4DDA-952D-9CA41952F3AC}"/>
    <cellStyle name="style1547558111997" xfId="36228" xr:uid="{19CA572E-41E2-4F40-9EF2-851AED440ECA}"/>
    <cellStyle name="style1547558112107" xfId="36229" xr:uid="{AD5C6714-01B1-44A8-8884-8DB5F44D9AFD}"/>
    <cellStyle name="style1547558112310" xfId="36245" xr:uid="{09CBD78C-61FD-4828-BF7C-F75B758A8C70}"/>
    <cellStyle name="style1547558112404" xfId="36247" xr:uid="{B389AB9D-CFD2-4626-929B-4EBAEE03E379}"/>
    <cellStyle name="style1547558140332" xfId="35963" xr:uid="{966F85E9-4CA2-4832-9319-CAF3B76761A0}"/>
    <cellStyle name="style1547558140496" xfId="35964" xr:uid="{BE00EBDD-06A9-4EEB-A3F4-80044919335E}"/>
    <cellStyle name="style1547558140621" xfId="35969" xr:uid="{169F5190-8924-4F4D-8216-ED9173F06CB0}"/>
    <cellStyle name="style1547558140762" xfId="35970" xr:uid="{EA6F6BF4-91EE-420C-8F30-511DCDE00434}"/>
    <cellStyle name="style1547558141043" xfId="35966" xr:uid="{4DE8D3B5-6580-4056-B42E-C4F6A3C8A7FF}"/>
    <cellStyle name="style1547558141168" xfId="35967" xr:uid="{E594B4F8-333D-4EB8-AFF5-8135D395D701}"/>
    <cellStyle name="style1547558141309" xfId="35965" xr:uid="{735E742B-1825-41C3-B283-73D35A5586DD}"/>
    <cellStyle name="style1547558141434" xfId="35968" xr:uid="{1B71BB0A-D097-45FA-BA0E-6379B56FE69D}"/>
    <cellStyle name="style1547558141559" xfId="35971" xr:uid="{6A87C3A1-6BD0-4CA7-B8C7-33515FF902A6}"/>
    <cellStyle name="style1547558141684" xfId="35972" xr:uid="{1F26BE19-2A8C-4975-99D0-5216D086CAF2}"/>
    <cellStyle name="style1547558141809" xfId="35973" xr:uid="{B1A3831D-E152-49CF-9C40-57CD2D85D685}"/>
    <cellStyle name="style1547558141949" xfId="35974" xr:uid="{132BFC3C-3041-4322-AF83-9971D9D4F3BB}"/>
    <cellStyle name="style1547558142090" xfId="35975" xr:uid="{F717A64B-8BCE-42DF-84C5-51EC57F79D96}"/>
    <cellStyle name="style1547558142231" xfId="35981" xr:uid="{11188725-A75E-4FDC-96BC-405EB0493135}"/>
    <cellStyle name="style1547558142356" xfId="35976" xr:uid="{D1A82136-B718-4EC9-A3DD-DE707C8CC0B3}"/>
    <cellStyle name="style1547558142481" xfId="35982" xr:uid="{9466C44C-6770-4279-B123-91C96EC39C22}"/>
    <cellStyle name="style1547558142606" xfId="35987" xr:uid="{CA3DB2D3-E449-4050-B26E-5CEB9E0849D1}"/>
    <cellStyle name="style1547558142731" xfId="35988" xr:uid="{C2677978-FB8D-4C23-A391-096799C04EBB}"/>
    <cellStyle name="style1547558142856" xfId="35977" xr:uid="{682E689F-8D3A-4994-9290-3FC7CB5E91A8}"/>
    <cellStyle name="style1547558142981" xfId="35978" xr:uid="{8AFC0879-2EF6-4C65-BB73-357434F50FAC}"/>
    <cellStyle name="style1547558143106" xfId="35979" xr:uid="{AF38B0DE-04B7-4BE7-83F8-3F30D1E09A91}"/>
    <cellStyle name="style1547558143278" xfId="35980" xr:uid="{42DA3D87-B2A5-4D49-ABE8-2F43D69EBCF7}"/>
    <cellStyle name="style1547558143434" xfId="35983" xr:uid="{0D9ED561-C50C-4FA4-A96C-0B2CBA800034}"/>
    <cellStyle name="style1547558143574" xfId="35984" xr:uid="{76AB997F-734F-4BD7-99E9-384814DA6B33}"/>
    <cellStyle name="style1547558143731" xfId="35985" xr:uid="{4952471C-D94F-44D4-86F2-9B2691A1D7EC}"/>
    <cellStyle name="style1547558143903" xfId="35986" xr:uid="{C019321A-660D-4418-86AA-6851B163090B}"/>
    <cellStyle name="style1547558144059" xfId="35989" xr:uid="{2E63D1DB-D4A0-4A7D-BE1E-F1BD931952F6}"/>
    <cellStyle name="style1547558144215" xfId="35990" xr:uid="{149BF4AE-05AC-4BE5-B74A-805B6BCC42EC}"/>
    <cellStyle name="style1547558144371" xfId="35991" xr:uid="{CF11CD56-519B-4659-8185-94B5897FDA06}"/>
    <cellStyle name="style1547558144512" xfId="35992" xr:uid="{060D4699-C20C-436A-8E65-35ACB74112EA}"/>
    <cellStyle name="style1547558146559" xfId="35993" xr:uid="{782A71F4-702F-4234-9E4C-BE7327A68556}"/>
    <cellStyle name="style1547558146684" xfId="35994" xr:uid="{47D5257C-335F-449C-947B-63F8D96B922E}"/>
    <cellStyle name="style1547558146778" xfId="35999" xr:uid="{758CBC51-97EE-45F7-A9EE-0CEF3881FC12}"/>
    <cellStyle name="style1547558146887" xfId="36000" xr:uid="{844D9ED2-7CBA-4119-BABE-196E21E564D9}"/>
    <cellStyle name="style1547558147106" xfId="35996" xr:uid="{175C902F-9D6A-4C1A-9847-27B26C929149}"/>
    <cellStyle name="style1547558147215" xfId="35997" xr:uid="{743BDCAD-FC2C-44CF-A938-1E723E999C65}"/>
    <cellStyle name="style1547558147340" xfId="35995" xr:uid="{E4F90C57-F3A8-43EA-B99F-AE658519933E}"/>
    <cellStyle name="style1547558147450" xfId="35998" xr:uid="{7D9EC738-ED54-42BE-8951-F545CA356758}"/>
    <cellStyle name="style1547558147559" xfId="36001" xr:uid="{14101047-034F-43F3-B99E-B9E2A2406C4F}"/>
    <cellStyle name="style1547558147668" xfId="36002" xr:uid="{9AEA6334-BF0D-4E2E-A778-6FF797739E1A}"/>
    <cellStyle name="style1547558147793" xfId="36003" xr:uid="{82577B7D-D558-400B-A449-BF94D44566FB}"/>
    <cellStyle name="style1547558147903" xfId="36004" xr:uid="{55A9198D-8383-403B-9BEE-2705BFEC688C}"/>
    <cellStyle name="style1547558148012" xfId="36005" xr:uid="{A9CFF445-2A56-4318-AEC3-B19DF5F63824}"/>
    <cellStyle name="style1547558148122" xfId="36011" xr:uid="{FCDAEAA6-5ABF-48BA-8885-1B90F3F1BB69}"/>
    <cellStyle name="style1547558148231" xfId="36006" xr:uid="{B30A0E85-C5AE-4108-8EEA-9042C06BF66C}"/>
    <cellStyle name="style1547558148340" xfId="36012" xr:uid="{8230AD7C-7C4E-4DC8-8397-7B6A687942AB}"/>
    <cellStyle name="style1547558148466" xfId="36017" xr:uid="{5903E7AA-9D8A-4B23-9053-17D9219EE077}"/>
    <cellStyle name="style1547558148575" xfId="36018" xr:uid="{4023C35D-B8C0-444D-845A-6F7BF19CFC14}"/>
    <cellStyle name="style1547558148669" xfId="36007" xr:uid="{D53CBE12-A49A-4810-B24D-4BBD350A2895}"/>
    <cellStyle name="style1547558148778" xfId="36008" xr:uid="{216C468C-04AB-486C-8D43-F54DE88BE7BF}"/>
    <cellStyle name="style1547558148903" xfId="36009" xr:uid="{E91903DB-FC5F-4A4F-9343-F18A56522E5D}"/>
    <cellStyle name="style1547558149012" xfId="36010" xr:uid="{AB267B83-C829-4FC9-A99B-4D9A4BCB8C38}"/>
    <cellStyle name="style1547558149122" xfId="36013" xr:uid="{01B6DB35-A4C5-4EF9-A950-9B5CCEDF1962}"/>
    <cellStyle name="style1547558149247" xfId="36014" xr:uid="{94E35CA4-FD49-4862-BF77-10FBFD5D112D}"/>
    <cellStyle name="style1547558149356" xfId="36015" xr:uid="{57C2A31A-6CC7-48DE-B5AF-64FD3AF13065}"/>
    <cellStyle name="style1547558149466" xfId="36016" xr:uid="{2D91840A-9528-4E06-8D64-F8EDCC86B534}"/>
    <cellStyle name="style1547558149637" xfId="36019" xr:uid="{14E9CEB6-EDA4-4AB9-9FCD-A53BCEAC80FE}"/>
    <cellStyle name="style1547558149747" xfId="36020" xr:uid="{BAA96052-652F-4AA9-9AB8-ECF2608A6653}"/>
    <cellStyle name="style1547558149856" xfId="36021" xr:uid="{2BCB219B-6ED7-408A-BDED-D04F97B5C805}"/>
    <cellStyle name="style1547558149966" xfId="36022" xr:uid="{6BD5DE3E-3DDF-4AA5-941B-72204E5FC59E}"/>
    <cellStyle name="style1547558152059" xfId="36023" xr:uid="{368FC763-ED55-4EFE-8502-171F52C24C7F}"/>
    <cellStyle name="style1547558152184" xfId="36024" xr:uid="{C9728B45-D255-4316-B49E-FE1395605FA4}"/>
    <cellStyle name="style1547558152309" xfId="36029" xr:uid="{9807080A-86C5-44AC-9DA6-5B7542C779A2}"/>
    <cellStyle name="style1547558152403" xfId="36030" xr:uid="{6FC2B25A-1B98-4577-A06C-012D92BE2A43}"/>
    <cellStyle name="style1547558152622" xfId="36026" xr:uid="{90EE6EA4-4760-4BB2-8DF0-B42F2555F607}"/>
    <cellStyle name="style1547558152732" xfId="36027" xr:uid="{B6622040-62C5-493D-AE5A-C51D70961A88}"/>
    <cellStyle name="style1547558152841" xfId="36025" xr:uid="{CE85F800-4ACF-4203-ABDC-B12DE9E87AB7}"/>
    <cellStyle name="style1547558152950" xfId="36028" xr:uid="{42DAB031-14D5-4A65-AB96-50A479E6C0B3}"/>
    <cellStyle name="style1547558153060" xfId="36031" xr:uid="{3217E8CF-291D-4E82-A0B8-45FC8AFF783A}"/>
    <cellStyle name="style1547558153169" xfId="36032" xr:uid="{25C8A83F-8375-406A-9F2D-186D7CF48C61}"/>
    <cellStyle name="style1547558153294" xfId="36033" xr:uid="{B23AD5D9-7691-490E-AD6F-1054424F64C4}"/>
    <cellStyle name="style1547558153404" xfId="36034" xr:uid="{E4DE5FE7-D44F-43B5-B639-A1AD1D2752BA}"/>
    <cellStyle name="style1547558153513" xfId="36035" xr:uid="{9683BF34-1803-4AC4-B51E-A66BB5202335}"/>
    <cellStyle name="style1547558153638" xfId="36041" xr:uid="{BE18EBB6-388D-44DD-AD31-0E0EEE275A22}"/>
    <cellStyle name="style1547558153747" xfId="36036" xr:uid="{AC8DAF22-1C81-4412-8E69-36384FD93AD7}"/>
    <cellStyle name="style1547558153857" xfId="36042" xr:uid="{061ED3B8-8ED1-4DC4-A323-A680BB218832}"/>
    <cellStyle name="style1547558153966" xfId="36047" xr:uid="{273B2C32-5281-4823-9DCD-B5230C42488F}"/>
    <cellStyle name="style1547558154075" xfId="36048" xr:uid="{4543F03A-F105-416E-B0C5-1876C7A5C9F5}"/>
    <cellStyle name="style1547558154185" xfId="36037" xr:uid="{2A0AAF9A-051A-40E3-A791-B4B1F16F671E}"/>
    <cellStyle name="style1547558154294" xfId="36038" xr:uid="{C42FB9EF-42A3-48FE-96A9-91A58DEB23D0}"/>
    <cellStyle name="style1547558154419" xfId="36039" xr:uid="{F5152189-620B-4DB4-9288-165027C53DDA}"/>
    <cellStyle name="style1547558154529" xfId="36040" xr:uid="{89B1E73E-78A2-4661-AB0F-37B5F5AB5E15}"/>
    <cellStyle name="style1547558154638" xfId="36043" xr:uid="{DC1BC258-946C-42A3-BB35-36FE0CDA26EE}"/>
    <cellStyle name="style1547558154747" xfId="36044" xr:uid="{5B545DB2-A961-423C-A5F5-6F7910DA8E57}"/>
    <cellStyle name="style1547558154857" xfId="36045" xr:uid="{58B2DD41-C847-4130-B7D7-EB5EC781CFB9}"/>
    <cellStyle name="style1547558154966" xfId="36046" xr:uid="{67FCA95D-B321-4DE6-AEBA-714FE8A2FCFA}"/>
    <cellStyle name="style1547558155153" xfId="36049" xr:uid="{9B4B1985-E7CE-4259-B258-A5AF81EF8A5D}"/>
    <cellStyle name="style1547558155263" xfId="36050" xr:uid="{32104206-FCA4-4650-A23E-366FF3277F26}"/>
    <cellStyle name="style1547558155388" xfId="36051" xr:uid="{450BE479-8AD1-4251-8D33-2EE5BD25D507}"/>
    <cellStyle name="style1547558155482" xfId="36052" xr:uid="{ED08A632-53BF-4F79-A8C1-30F5CFEA78D7}"/>
    <cellStyle name="style1547558158013" xfId="36053" xr:uid="{9A83A385-6931-450F-8785-E4933BBD811E}"/>
    <cellStyle name="style1547558158123" xfId="36054" xr:uid="{043BD1F5-2C1C-418E-B88D-48D8E0DFBAAA}"/>
    <cellStyle name="style1547558158248" xfId="36059" xr:uid="{D49554F6-42CE-4C8F-A77F-59BF0E11B926}"/>
    <cellStyle name="style1547558158357" xfId="36060" xr:uid="{07C7302F-DB67-47F7-AAAF-C599B2B391A3}"/>
    <cellStyle name="style1547558158576" xfId="36056" xr:uid="{05E09A47-63A8-4D61-8DE9-19D29199DB34}"/>
    <cellStyle name="style1547558158685" xfId="36057" xr:uid="{2634A775-283D-4DB9-90D1-F8B1540ADF70}"/>
    <cellStyle name="style1547558158779" xfId="36055" xr:uid="{6FDE0847-0902-41B3-B3E1-363BE8F58D0E}"/>
    <cellStyle name="style1547558158888" xfId="36058" xr:uid="{C3CCF81B-B53D-47A0-9B6E-42A981A08B74}"/>
    <cellStyle name="style1547558158998" xfId="36061" xr:uid="{7E1BBDA0-4BDB-43AB-BC9C-30E7FF92A752}"/>
    <cellStyle name="style1547558159123" xfId="36062" xr:uid="{29A4552E-F60D-4175-9522-BD6D6AAC4861}"/>
    <cellStyle name="style1547558159232" xfId="36063" xr:uid="{74B2CE0C-84E4-4165-9B90-C2CDC3407C03}"/>
    <cellStyle name="style1547558159341" xfId="36064" xr:uid="{9AB13B44-1E6B-4C8D-BD24-5781E25FC46D}"/>
    <cellStyle name="style1547558159467" xfId="36065" xr:uid="{00537AFD-24BB-4B11-A7D4-52D035A12DF9}"/>
    <cellStyle name="style1547558159576" xfId="36071" xr:uid="{CCAE66D2-F938-4930-9124-F0E18172D39F}"/>
    <cellStyle name="style1547558159685" xfId="36066" xr:uid="{60EEC56C-C96E-4283-BD9B-16B7D934E860}"/>
    <cellStyle name="style1547558159795" xfId="36072" xr:uid="{3949F80B-8B2A-4BD6-A71E-730E60645958}"/>
    <cellStyle name="style1547558159920" xfId="36077" xr:uid="{625B8745-FE95-4C87-874D-DE67A3BD8BE5}"/>
    <cellStyle name="style1547558160060" xfId="36078" xr:uid="{48FB25C5-9159-4A86-8BD1-6B0159D143CA}"/>
    <cellStyle name="style1547558160185" xfId="36067" xr:uid="{7728300D-9948-4CE5-BB46-D2E3A69CF718}"/>
    <cellStyle name="style1547558160310" xfId="36068" xr:uid="{EF84B5F6-8EC1-44D5-870B-0165B7E7CD0A}"/>
    <cellStyle name="style1547558160420" xfId="36069" xr:uid="{E078668A-8114-437B-9665-47B746800289}"/>
    <cellStyle name="style1547558160529" xfId="36070" xr:uid="{0D55B802-9437-4ABA-9B2B-52584298D370}"/>
    <cellStyle name="style1547558160639" xfId="36073" xr:uid="{9F445E15-6823-45B0-8547-470D73097DD1}"/>
    <cellStyle name="style1547558160748" xfId="36074" xr:uid="{A43C3691-4A72-4220-AE32-3193659994BA}"/>
    <cellStyle name="style1547558160857" xfId="36075" xr:uid="{5671F568-5B5F-401D-902A-4FDCC2F8A6AF}"/>
    <cellStyle name="style1547558160967" xfId="36076" xr:uid="{3634D4C4-2C7B-4AEC-AB50-8D47C03B2B85}"/>
    <cellStyle name="style1547558161107" xfId="36079" xr:uid="{E18ECDF9-3A02-4E9F-875B-FE180282E306}"/>
    <cellStyle name="style1547558161232" xfId="36080" xr:uid="{DE52D206-6D9F-4985-BFD8-FC97586EB4DE}"/>
    <cellStyle name="style1547558161342" xfId="36081" xr:uid="{C62EBA61-16AE-4073-BDB3-321A392AB6EF}"/>
    <cellStyle name="style1547558161451" xfId="36082" xr:uid="{42D2D54D-04D7-45B6-914D-052A09B949A8}"/>
    <cellStyle name="style1547558163821" xfId="36083" xr:uid="{59AE68DC-6C5D-4AD8-933D-D621E8F06DFF}"/>
    <cellStyle name="style1547558163931" xfId="36084" xr:uid="{4A497244-9129-47A8-A344-D97223CAB91C}"/>
    <cellStyle name="style1547558164040" xfId="36089" xr:uid="{8F6AB230-BDFF-4D51-91CA-CEADB9F9B31E}"/>
    <cellStyle name="style1547558164150" xfId="36090" xr:uid="{A9B237C7-8C69-4908-B6A7-8B342FF85453}"/>
    <cellStyle name="style1547558164368" xfId="36086" xr:uid="{261F6B66-3108-4CF9-9300-6584E50C3A0E}"/>
    <cellStyle name="style1547558164478" xfId="36087" xr:uid="{3B3AA48F-BBC2-4F98-90A8-DDFADD575D3A}"/>
    <cellStyle name="style1547558164587" xfId="36085" xr:uid="{A37F369E-5E2D-4D5D-9C9A-55B570B20511}"/>
    <cellStyle name="style1547558164696" xfId="36088" xr:uid="{2AFDB7A8-076C-4CDE-9309-A06552E32FA2}"/>
    <cellStyle name="style1547558164806" xfId="36091" xr:uid="{1C92692C-0472-4DC6-AB1E-BD57B9F43A23}"/>
    <cellStyle name="style1547558164915" xfId="36092" xr:uid="{1FD62753-358A-4545-A3A0-F7348C73D6B9}"/>
    <cellStyle name="style1547558165025" xfId="36093" xr:uid="{BED1FCB4-FD7F-4372-9575-B6758EEDFC31}"/>
    <cellStyle name="style1547558165134" xfId="36094" xr:uid="{CBC9D784-BE57-4C3D-97F5-5C6D5CFC5233}"/>
    <cellStyle name="style1547558165243" xfId="36095" xr:uid="{21C016D8-F2CE-453C-8C52-BBEFACC17947}"/>
    <cellStyle name="style1547558165384" xfId="36101" xr:uid="{9DD017C3-7DC8-4BC3-8894-702588B2C79C}"/>
    <cellStyle name="style1547558165478" xfId="36096" xr:uid="{B15B6BBB-DEAC-42DF-8B92-D49C1B92CA92}"/>
    <cellStyle name="style1547558165587" xfId="36102" xr:uid="{1367921A-642A-4E5B-83E5-72341AF3D74F}"/>
    <cellStyle name="style1547558165712" xfId="36107" xr:uid="{1FECB874-8242-4400-A1CC-8B907FD6868B}"/>
    <cellStyle name="style1547558165822" xfId="36108" xr:uid="{7A5F37DC-B7B0-44E0-AB6E-CAE7E9BF646F}"/>
    <cellStyle name="style1547558165931" xfId="36097" xr:uid="{B48CFD8D-3148-4076-872B-19DEA9D884EC}"/>
    <cellStyle name="style1547558166056" xfId="36098" xr:uid="{4D9A7A48-C220-4763-831E-EE05A4F811BC}"/>
    <cellStyle name="style1547558166197" xfId="36099" xr:uid="{519FA629-341B-4AFD-96C1-9FE4FE7C87AA}"/>
    <cellStyle name="style1547558166306" xfId="36100" xr:uid="{ED0B0C2D-3475-4C24-A3C1-113D6B285142}"/>
    <cellStyle name="style1547558166415" xfId="36103" xr:uid="{39E774AD-3B80-4C3A-824B-AE2C568FDC6E}"/>
    <cellStyle name="style1547558166525" xfId="36104" xr:uid="{7C4301B8-086E-412F-89D3-9E532F271F5E}"/>
    <cellStyle name="style1547558166634" xfId="36105" xr:uid="{B16787B5-1FEA-4D1A-8CEB-3FC77EAD8F2B}"/>
    <cellStyle name="style1547558166744" xfId="36106" xr:uid="{C837BE17-6B5E-4E72-B590-DDF4BD45760A}"/>
    <cellStyle name="style1547558166915" xfId="36109" xr:uid="{D24D0E66-62D1-43E0-AD21-2900BEA0A179}"/>
    <cellStyle name="style1547558167040" xfId="36110" xr:uid="{1D8B1FF2-0B9C-4AEF-9C04-E3BFDA3FDD29}"/>
    <cellStyle name="style1547558167150" xfId="36111" xr:uid="{D375942A-1B8A-4826-A5E7-061348D8C61C}"/>
    <cellStyle name="style1547558167275" xfId="36112" xr:uid="{A3915C14-0AEB-4010-A4D0-DC8841D27913}"/>
    <cellStyle name="style1547558167431" xfId="36113" xr:uid="{8E9E5D8E-78A1-4E50-BC29-1D801457A570}"/>
    <cellStyle name="style1547558167563" xfId="36114" xr:uid="{3F2FF18D-F927-435C-B50B-4203203BACF1}"/>
    <cellStyle name="style1547558167703" xfId="36115" xr:uid="{7434AE29-856F-436E-AA0A-369B87BA937E}"/>
    <cellStyle name="style1547558167797" xfId="36116" xr:uid="{F5DEC325-0297-4AB0-B0B2-A5579F2244C0}"/>
    <cellStyle name="style1547558167907" xfId="36117" xr:uid="{87B291B6-7CFA-4AB6-B8D0-CFD7EDD592DD}"/>
    <cellStyle name="style1547558168000" xfId="36118" xr:uid="{720CFCDF-1DE2-4877-881D-B25000B687B5}"/>
    <cellStyle name="style1547558168094" xfId="36119" xr:uid="{BA388ED1-E0B8-4E11-A336-67F3DBC0AEB3}"/>
    <cellStyle name="style1547558168203" xfId="36120" xr:uid="{C91BCC12-6266-4AF3-A992-8752BBE0D276}"/>
    <cellStyle name="style1547558168375" xfId="36121" xr:uid="{55DB8361-CC21-4F9D-83F4-C60172E7B92D}"/>
    <cellStyle name="style1547558168469" xfId="36122" xr:uid="{14060E94-78AC-4641-8B41-9D6C9BDE3B97}"/>
    <cellStyle name="style1547558168563" xfId="36123" xr:uid="{4055A0DD-ECA9-4E96-8A24-9A64ABACBA1C}"/>
    <cellStyle name="style1547558168657" xfId="36124" xr:uid="{C6E472C3-1B8B-41E1-94F8-888173C367B7}"/>
    <cellStyle name="style1547558171063" xfId="36125" xr:uid="{536632CE-05AD-411C-884F-CFF41B02263D}"/>
    <cellStyle name="style1547558171188" xfId="36126" xr:uid="{0A74644E-972B-4481-8E84-7120439FD23F}"/>
    <cellStyle name="style1547558171297" xfId="36131" xr:uid="{FDF964DA-2AB0-41C1-A914-468CE5637ECD}"/>
    <cellStyle name="style1547558171407" xfId="36132" xr:uid="{14CFDEFB-404F-4707-9DF8-5E36A7356163}"/>
    <cellStyle name="style1547558171626" xfId="36128" xr:uid="{F4871E5C-0F19-4F27-A8B2-1E5A05B3AC9F}"/>
    <cellStyle name="style1547558171735" xfId="36129" xr:uid="{48BB3976-FA7C-4BC2-9690-036B57BF5E2F}"/>
    <cellStyle name="style1547558171844" xfId="36127" xr:uid="{F22FB3E0-DCCD-490E-B387-A7F5DA3BF318}"/>
    <cellStyle name="style1547558171954" xfId="36130" xr:uid="{9561B1A1-212C-4B39-90D8-A3BAE3BFD332}"/>
    <cellStyle name="style1547558172063" xfId="36133" xr:uid="{33F87F0D-2F4F-406A-B368-64B116DFE5C4}"/>
    <cellStyle name="style1547558172172" xfId="36134" xr:uid="{84E8B7D9-13EE-44C3-92FF-E2BFA4E074F7}"/>
    <cellStyle name="style1547558172297" xfId="36135" xr:uid="{902D0114-E7DA-4512-9EB1-EF6A9EAAB4BB}"/>
    <cellStyle name="style1547558172407" xfId="36136" xr:uid="{AD5FB067-CBC0-4835-90EC-280947103D16}"/>
    <cellStyle name="style1547558172516" xfId="36137" xr:uid="{17D246FB-24F3-46B2-8F40-FC3A53F33EFA}"/>
    <cellStyle name="style1547558172626" xfId="36143" xr:uid="{5A6BB0F9-3E80-44DC-9783-A20DE4B39265}"/>
    <cellStyle name="style1547558172735" xfId="36149" xr:uid="{3277B892-E639-4D68-B9CC-01C126AAD32A}"/>
    <cellStyle name="style1547558172845" xfId="36138" xr:uid="{A9FAD304-78E7-4727-A105-EC7D7907378D}"/>
    <cellStyle name="style1547558172954" xfId="36144" xr:uid="{88291B90-1CD1-49C2-8278-DBAA4248187C}"/>
    <cellStyle name="style1547558173063" xfId="36150" xr:uid="{705EC811-77A7-450C-B89D-139348ACA657}"/>
    <cellStyle name="style1547558173173" xfId="36139" xr:uid="{0D0F350B-9DF6-4122-9FA0-456738F1CD74}"/>
    <cellStyle name="style1547558173282" xfId="36140" xr:uid="{16430274-0E83-41F5-84E5-D414A8659772}"/>
    <cellStyle name="style1547558173391" xfId="36141" xr:uid="{2F985469-03A8-4D71-B6A4-1A3EAF979306}"/>
    <cellStyle name="style1547558173501" xfId="36142" xr:uid="{25CCF8EF-4313-4FB0-BC92-6DC6E9205DC0}"/>
    <cellStyle name="style1547558173610" xfId="36145" xr:uid="{9A559E5E-67F1-4EF2-9F4E-96B90F6995B7}"/>
    <cellStyle name="style1547558173735" xfId="36146" xr:uid="{222DF926-B738-4AA2-B8C1-5CE5C7BC7247}"/>
    <cellStyle name="style1547558173845" xfId="36147" xr:uid="{EB3EA55A-DB5D-4863-93EB-F2C6B058D32D}"/>
    <cellStyle name="style1547558173938" xfId="36148" xr:uid="{8BB5E880-ABD0-4455-9C87-960A341BAD2F}"/>
    <cellStyle name="style1547558174048" xfId="36151" xr:uid="{2A256DE8-95AD-4DCD-99F4-A9E8660C812A}"/>
    <cellStyle name="style1547558174157" xfId="36152" xr:uid="{517E75B9-0B13-4F3C-9144-44B634CC13ED}"/>
    <cellStyle name="style1547558174266" xfId="36153" xr:uid="{2BDAF651-1AFB-4ED4-BF35-AF14AB3EA9B7}"/>
    <cellStyle name="style1547558174376" xfId="36154" xr:uid="{B33C7834-D763-49B8-AFCD-C2C684F197B4}"/>
    <cellStyle name="style1547558174501" xfId="36155" xr:uid="{61808B10-5394-47F5-935E-36C7B3433EDE}"/>
    <cellStyle name="style1547558174610" xfId="36156" xr:uid="{F6C8E421-213D-4A62-8232-107BC4B82927}"/>
    <cellStyle name="style1547558174704" xfId="36157" xr:uid="{A20EC4F5-F272-4E9A-A220-B1AA7B728732}"/>
    <cellStyle name="style1547558174798" xfId="36158" xr:uid="{6D10CCBF-D3A3-4F17-BCC0-B57185D81E9A}"/>
    <cellStyle name="style1547558174907" xfId="36159" xr:uid="{2C6C6761-29AA-44AB-B249-97062967E64F}"/>
    <cellStyle name="style1547558174985" xfId="36160" xr:uid="{1E782C7E-6F3C-4394-BC55-4EC5AE901503}"/>
    <cellStyle name="style1547558175079" xfId="36161" xr:uid="{C3CBE8FE-FC08-4A64-B7D1-E9597DAE15F8}"/>
    <cellStyle name="style1547558175173" xfId="36162" xr:uid="{D841457F-4537-4081-836C-193146712680}"/>
    <cellStyle name="style1547558175282" xfId="36163" xr:uid="{3CD33649-47AE-4A10-9F50-A6728A5DEB60}"/>
    <cellStyle name="style1547558175392" xfId="36164" xr:uid="{C61906D8-BA2C-4303-AAC1-5A641D9B88A9}"/>
    <cellStyle name="style1547558175485" xfId="36165" xr:uid="{570E0E73-B9C7-432C-9B89-944A9BE40F34}"/>
    <cellStyle name="style1547558175579" xfId="36166" xr:uid="{7180A01B-6642-44A6-99F6-FB9062150BD5}"/>
    <cellStyle name="style1547558178004" xfId="36168" xr:uid="{0C205706-FAED-41B7-B43E-C50360159900}"/>
    <cellStyle name="style1547558178129" xfId="36169" xr:uid="{226DB59E-FD91-471C-A82A-5A3C4F73CCFD}"/>
    <cellStyle name="style1547558178238" xfId="36167" xr:uid="{2514AD89-4EF6-4BE7-9724-BD56F3513CF6}"/>
    <cellStyle name="style1547558178363" xfId="36170" xr:uid="{6FB117D4-80AC-4BAB-8EBE-153A6592CDE9}"/>
    <cellStyle name="style1547558178489" xfId="36171" xr:uid="{41A719DD-AD63-4B19-85DB-9BF081408A99}"/>
    <cellStyle name="style1547558178614" xfId="36172" xr:uid="{3A719852-1D43-4427-A49D-392406D67808}"/>
    <cellStyle name="style1547558178739" xfId="36173" xr:uid="{F36614FC-D73E-4391-9B1F-CB0719DCA5BD}"/>
    <cellStyle name="style1547558178848" xfId="36174" xr:uid="{4236A152-5FFC-4ABC-AE21-BF7F792579A8}"/>
    <cellStyle name="style1547558178973" xfId="36176" xr:uid="{EF5509C9-C06A-45EA-86DE-5AD64585AE36}"/>
    <cellStyle name="style1547558179114" xfId="36177" xr:uid="{DE4F6480-1312-49D2-B779-48EFAC264E51}"/>
    <cellStyle name="style1547558179254" xfId="36179" xr:uid="{097DC93F-97E2-458F-A1DF-48C4885F497F}"/>
    <cellStyle name="style1547558179395" xfId="36180" xr:uid="{4593EA10-4878-4415-AB43-216350A1B598}"/>
    <cellStyle name="style1547558179504" xfId="36175" xr:uid="{02663FA7-2058-4AB7-B519-B0E17177BF15}"/>
    <cellStyle name="style1547558179645" xfId="36178" xr:uid="{90A1D04C-1AD3-460F-B393-6D9DFD223770}"/>
    <cellStyle name="style1547558179785" xfId="36181" xr:uid="{C950B1D7-323C-43C6-B6FE-B305554966AF}"/>
    <cellStyle name="style1547558180082" xfId="36183" xr:uid="{F0404757-D84B-4940-9E40-99193123CF24}"/>
    <cellStyle name="style1547558180207" xfId="36184" xr:uid="{6AD53706-537B-45D9-ACC1-1C1F6495D416}"/>
    <cellStyle name="style1547558180364" xfId="36182" xr:uid="{336F0428-D7E1-4600-957C-EF6C80F0DA75}"/>
    <cellStyle name="style1547569691319" xfId="35901" xr:uid="{C67217FF-BC9F-48DB-AD1A-7DC9C4EC961F}"/>
    <cellStyle name="style1547569691582" xfId="35904" xr:uid="{113BC937-0156-4D9F-82DC-3D622429DFA4}"/>
    <cellStyle name="style1547569692082" xfId="35907" xr:uid="{EB6A5657-7DFD-44E7-BACA-12860DAAAA28}"/>
    <cellStyle name="style1547569692176" xfId="35910" xr:uid="{BE573C75-BE56-4011-9D40-3BFD98E56907}"/>
    <cellStyle name="style1547569692270" xfId="35913" xr:uid="{196C7236-BA96-4306-85E6-93521F612908}"/>
    <cellStyle name="style1547569692488" xfId="35914" xr:uid="{77305560-5EF8-4A66-A1D2-91340FD59B1B}"/>
    <cellStyle name="style1547569692895" xfId="35920" xr:uid="{F8DBB71F-9D3E-4BAA-9177-6F9328741849}"/>
    <cellStyle name="style1547569693020" xfId="35921" xr:uid="{6C27F6B3-67D2-417C-8AE8-D165D6B06C0B}"/>
    <cellStyle name="style1547569693129" xfId="35919" xr:uid="{7CC07171-FAAE-428C-80DA-8A811CFFECDB}"/>
    <cellStyle name="style1547569693254" xfId="35922" xr:uid="{D98B0743-8FB9-48B4-89AB-D9F674AEFC41}"/>
    <cellStyle name="style1547569693379" xfId="35923" xr:uid="{DDC26D5A-BE90-4AD3-9DB5-495C3FFF2969}"/>
    <cellStyle name="style1547569693504" xfId="35924" xr:uid="{A89D488B-AB8B-48DB-90AB-44EB29063F00}"/>
    <cellStyle name="style1547569693832" xfId="35925" xr:uid="{7B4F34F8-0BDC-4E90-B4E3-8F7ADCAA1076}"/>
    <cellStyle name="style1547569693973" xfId="35926" xr:uid="{02D69B73-0158-4C69-9ECA-DB4142F5D8B5}"/>
    <cellStyle name="style1547569694098" xfId="35927" xr:uid="{D3F5BCD5-0DF0-4EBC-A001-CDE188D9281A}"/>
    <cellStyle name="style1547569694254" xfId="35946" xr:uid="{D2C992D2-58C3-482D-AA22-502A8CD1D708}"/>
    <cellStyle name="style1547569694348" xfId="35947" xr:uid="{35EADEDE-4658-41E0-BB5D-20AF691878A9}"/>
    <cellStyle name="style1547569698474" xfId="35951" xr:uid="{2FE41208-9AA6-4FF9-901B-501714C74E80}"/>
    <cellStyle name="style1547569698583" xfId="35950" xr:uid="{50E6C0EA-F32F-4BF5-9220-47CA0C153C56}"/>
    <cellStyle name="style1547569698927" xfId="35902" xr:uid="{4A1A2FFD-F9A2-4EC5-B2E8-760091B62CFB}"/>
    <cellStyle name="style1547569699146" xfId="35905" xr:uid="{D3079B12-7F5F-42A2-8D3E-B428E6C63326}"/>
    <cellStyle name="style1547569699474" xfId="35948" xr:uid="{1AD15BAB-758B-4229-ABA1-CA60446D4C4A}"/>
    <cellStyle name="style1547569699583" xfId="35908" xr:uid="{4807280D-6482-435B-88B2-9B1B7510BE3E}"/>
    <cellStyle name="style1547569699677" xfId="35911" xr:uid="{1C87F17E-6FF4-44DC-B012-01E13BD86A31}"/>
    <cellStyle name="style1547569699786" xfId="35915" xr:uid="{41BB32CB-E550-44A6-93EE-8B29E09837CC}"/>
    <cellStyle name="style1547569699896" xfId="35952" xr:uid="{3FB91BA0-3F5C-4363-8438-550ECDE367E2}"/>
    <cellStyle name="style1547569700005" xfId="35917" xr:uid="{02AAAE79-3253-4525-9C55-0107B45D4D63}"/>
    <cellStyle name="style1547569700396" xfId="35929" xr:uid="{AB390980-A293-4BB7-8BF1-B336443EFDED}"/>
    <cellStyle name="style1547569700505" xfId="35930" xr:uid="{01A4DA76-411A-4495-8D49-C073D3933CFD}"/>
    <cellStyle name="style1547569700599" xfId="35928" xr:uid="{235FF1BF-53CE-4720-9FB2-64CE5B2DE7CC}"/>
    <cellStyle name="style1547569700708" xfId="35931" xr:uid="{D12614A8-331E-47E8-B943-B112276A47A9}"/>
    <cellStyle name="style1547569700818" xfId="35932" xr:uid="{7331AB45-8E1A-470D-AB1D-737AB2632774}"/>
    <cellStyle name="style1547569700927" xfId="35933" xr:uid="{42D45419-E739-4CB3-99A6-80C454489E93}"/>
    <cellStyle name="style1547569701146" xfId="35954" xr:uid="{9F257F44-862C-4E18-BA46-B1CFBC777144}"/>
    <cellStyle name="style1547569701240" xfId="35934" xr:uid="{4A264BAA-8D62-4A86-847A-C435989B2973}"/>
    <cellStyle name="style1547569701349" xfId="35935" xr:uid="{261C0ADC-9D2C-43B8-ABB6-5A5EC09D7DF3}"/>
    <cellStyle name="style1547569701443" xfId="35936" xr:uid="{489B4089-F5C1-431C-8838-70EFDCDF251E}"/>
    <cellStyle name="style1547569701630" xfId="35953" xr:uid="{8C4D7AD7-DF68-428A-AE99-AB35B1B38436}"/>
    <cellStyle name="style1547569701724" xfId="35955" xr:uid="{888ECD46-4030-48DA-8C2E-A722BC3A205F}"/>
    <cellStyle name="style1547569705868" xfId="35958" xr:uid="{7DA2EC13-F6CB-4EB5-B4C1-89314A579A65}"/>
    <cellStyle name="style1547569705977" xfId="35957" xr:uid="{2B8D14A1-8C93-4540-AD7B-24A4CBB61843}"/>
    <cellStyle name="style1547569706305" xfId="35903" xr:uid="{65E18A2C-99AB-4A3B-9A59-0983AADC0E0B}"/>
    <cellStyle name="style1547569706509" xfId="35906" xr:uid="{8E0E6677-9299-47D1-9B15-9DBC8234179D}"/>
    <cellStyle name="style1547569706712" xfId="35949" xr:uid="{25944BE6-DEDC-4E98-9ABE-4CFDF6B26D4B}"/>
    <cellStyle name="style1547569706868" xfId="35956" xr:uid="{795D6426-2895-40F7-BF78-893BEA949A5C}"/>
    <cellStyle name="style1547569706977" xfId="35909" xr:uid="{C3C55267-4CF3-42C4-93FC-6B8CDF044F42}"/>
    <cellStyle name="style1547569707055" xfId="35912" xr:uid="{4E3AB536-C73C-4D2C-9BE3-89A555F90B5A}"/>
    <cellStyle name="style1547569707180" xfId="35916" xr:uid="{D2EB4299-7EA6-45DF-A308-7DFFDC2870F9}"/>
    <cellStyle name="style1547569707274" xfId="35959" xr:uid="{FAE843B9-C6A1-47C8-A2F0-A207CB88A0EB}"/>
    <cellStyle name="style1547569707399" xfId="35918" xr:uid="{B5972BBA-CA50-453A-A9A9-ABAF864D4342}"/>
    <cellStyle name="style1547569707774" xfId="35938" xr:uid="{E250A2B1-6E52-496D-BA92-695770505A09}"/>
    <cellStyle name="style1547569707884" xfId="35939" xr:uid="{9422E147-7FCD-4586-9490-15152667E363}"/>
    <cellStyle name="style1547569708024" xfId="35937" xr:uid="{411F44BD-E7DD-400A-8775-33768C87488C}"/>
    <cellStyle name="style1547569708118" xfId="35940" xr:uid="{E9C0C35A-D5AF-4B5E-A5BF-8E4B761CA4A6}"/>
    <cellStyle name="style1547569708227" xfId="35941" xr:uid="{19836FE3-C880-4C87-8108-8A8BBC6E8B68}"/>
    <cellStyle name="style1547569708337" xfId="35942" xr:uid="{0E44C3F9-E1CC-49EC-ADDF-37D0DDDD9393}"/>
    <cellStyle name="style1547569708556" xfId="35961" xr:uid="{5B54A488-90EC-4A7F-8AA6-1737E8860C8C}"/>
    <cellStyle name="style1547569708634" xfId="35943" xr:uid="{5D5DBBD9-76A7-4AEB-8F94-941A719CC58C}"/>
    <cellStyle name="style1547569708743" xfId="35944" xr:uid="{1231755D-82FD-40F6-969A-D29367FE50D5}"/>
    <cellStyle name="style1547569708868" xfId="35945" xr:uid="{B7B13FD0-5D01-44BF-B907-841981487531}"/>
    <cellStyle name="style1547569709040" xfId="35960" xr:uid="{21AF2BF0-498F-4245-9C1A-69D075103657}"/>
    <cellStyle name="style1547569709134" xfId="35962" xr:uid="{065D0F08-8247-43A0-A0D5-E1B401C6ADE4}"/>
    <cellStyle name="style1547570123060" xfId="35679" xr:uid="{CFBC8E60-FC74-49AB-92A3-A5EF4E8BEB60}"/>
    <cellStyle name="style1547570123232" xfId="35680" xr:uid="{47965D6B-3696-4977-A64F-24DE0414A9A2}"/>
    <cellStyle name="style1547570123372" xfId="35685" xr:uid="{B64133D5-6269-41F4-8C4E-BD92D7311197}"/>
    <cellStyle name="style1547570123497" xfId="35686" xr:uid="{DF5F76F9-30CB-4BE7-A604-3C1EBC969045}"/>
    <cellStyle name="style1547570123763" xfId="35682" xr:uid="{FBE87DB3-BAE6-4444-B4E9-238BED4C9541}"/>
    <cellStyle name="style1547570123904" xfId="35683" xr:uid="{2248219B-7121-49E9-8C9D-4F0872664538}"/>
    <cellStyle name="style1547570124029" xfId="35681" xr:uid="{A6C083EF-23D5-4AEB-9B30-D36C136376BE}"/>
    <cellStyle name="style1547570124154" xfId="35684" xr:uid="{B83E4FC9-63C5-4F92-8786-79D3750536ED}"/>
    <cellStyle name="style1547570124279" xfId="35687" xr:uid="{8FC5C9E5-6CFF-4B6F-A4C7-F4F0BC11D57E}"/>
    <cellStyle name="style1547570124404" xfId="35688" xr:uid="{F0FB8D66-D571-481F-A4D9-6FAC765EFF6E}"/>
    <cellStyle name="style1547570124513" xfId="35689" xr:uid="{D499F0FE-9153-433F-B323-4396AD12AFD8}"/>
    <cellStyle name="style1547570124639" xfId="35690" xr:uid="{BA68FC82-F741-4320-A2AB-FA24BCF16065}"/>
    <cellStyle name="style1547570124810" xfId="35691" xr:uid="{E272E650-8FAB-45EC-830A-4B3B0B216721}"/>
    <cellStyle name="style1547570125154" xfId="35697" xr:uid="{35669BEF-01FC-4A5E-BCCC-AEA83250265C}"/>
    <cellStyle name="style1547570125310" xfId="35692" xr:uid="{06B520E2-8053-4E60-AB9C-5C709AD3BD1B}"/>
    <cellStyle name="style1547570125482" xfId="35698" xr:uid="{7155C3DB-7AD1-4396-8C05-CE7D42841AAF}"/>
    <cellStyle name="style1547570125623" xfId="35703" xr:uid="{4ED06F6D-8486-4340-9B81-3A3DB95B2790}"/>
    <cellStyle name="style1547570125748" xfId="35704" xr:uid="{2D07309A-8267-42C5-A7A5-7114DDA722DD}"/>
    <cellStyle name="style1547570125887" xfId="35693" xr:uid="{0584DAB6-7BA0-4B08-B374-ADB5E2680B96}"/>
    <cellStyle name="style1547570126032" xfId="35694" xr:uid="{629DC34C-F606-4BF7-99EB-4C0AAA91DE2F}"/>
    <cellStyle name="style1547570126157" xfId="35695" xr:uid="{07962E28-B153-4BC4-98FD-A11CD15E4791}"/>
    <cellStyle name="style1547570126298" xfId="35696" xr:uid="{5910D4E2-CF85-48A6-A287-BAE7BF0620EB}"/>
    <cellStyle name="style1547570126501" xfId="35699" xr:uid="{D60974F5-F941-442F-B5FE-6A0BC7BCA5F6}"/>
    <cellStyle name="style1547570126626" xfId="35700" xr:uid="{35E750BF-E145-4674-99C2-39451A0D4356}"/>
    <cellStyle name="style1547570126751" xfId="35701" xr:uid="{E5330A5E-2C6D-4864-97C5-CF06610F146D}"/>
    <cellStyle name="style1547570126860" xfId="35702" xr:uid="{948BF004-F69B-4FFB-81AE-12362A7AFBDA}"/>
    <cellStyle name="style1547570127001" xfId="35705" xr:uid="{0795D08F-5077-4B54-92AC-B956E9712F6A}"/>
    <cellStyle name="style1547570127142" xfId="35706" xr:uid="{81D199F9-B96C-408C-B353-347B1982EA40}"/>
    <cellStyle name="style1547570127267" xfId="35707" xr:uid="{7C0CB205-4183-412E-8D24-C0D7FC8C649D}"/>
    <cellStyle name="style1547570127407" xfId="35708" xr:uid="{D7BDA30D-3C10-4ADE-9DCC-AACDDAB03704}"/>
    <cellStyle name="style1547570129845" xfId="35709" xr:uid="{8EC2F339-2EA0-4728-B5AA-B2BD2583D69A}"/>
    <cellStyle name="style1547570129970" xfId="35710" xr:uid="{BFC260A6-D1E1-44A8-B767-CB7E075D9039}"/>
    <cellStyle name="style1547570130095" xfId="35715" xr:uid="{2482405F-39E3-4223-B75C-757E0AC21306}"/>
    <cellStyle name="style1547570130236" xfId="35716" xr:uid="{965E1032-D155-44C3-A6CD-13098F76B073}"/>
    <cellStyle name="style1547570130564" xfId="35712" xr:uid="{9EE320BC-37D6-4961-9FD6-B63C0FE785D4}"/>
    <cellStyle name="style1547570130689" xfId="35713" xr:uid="{D9BA488F-0D0C-4467-9C19-6EEC8119BE9F}"/>
    <cellStyle name="style1547570130798" xfId="35711" xr:uid="{0352BF97-37E2-41F2-ADFE-AC7BF3E496C4}"/>
    <cellStyle name="style1547570130955" xfId="35714" xr:uid="{38B66797-37C5-4D20-A3B3-D9232B1D6EA0}"/>
    <cellStyle name="style1547570131095" xfId="35717" xr:uid="{3B950ED7-EFBB-4AF2-8C0D-60602D54F28E}"/>
    <cellStyle name="style1547570131220" xfId="35718" xr:uid="{EB1621B0-675C-442A-8040-4D02F30FA95B}"/>
    <cellStyle name="style1547570131361" xfId="35719" xr:uid="{D7215121-D142-4F05-A772-7654D417DEE0}"/>
    <cellStyle name="style1547570131486" xfId="35720" xr:uid="{7D10174A-4F92-4AA1-BCE0-3B4176A93BD1}"/>
    <cellStyle name="style1547570131611" xfId="35721" xr:uid="{44CDA1FF-DFCA-4C91-965C-F2781CFD0A55}"/>
    <cellStyle name="style1547570131767" xfId="35727" xr:uid="{74D1D951-BCAE-4862-A21A-FB145FA18900}"/>
    <cellStyle name="style1547570131892" xfId="35722" xr:uid="{BD7D9C65-9337-48D6-BA16-2F98992F06EB}"/>
    <cellStyle name="style1547570132017" xfId="35728" xr:uid="{A7CFAECE-3C5A-49D7-9749-13A5DC63AFFE}"/>
    <cellStyle name="style1547570132142" xfId="35733" xr:uid="{BBD2396C-7982-447C-93DF-7DBA0EE6200B}"/>
    <cellStyle name="style1547570132267" xfId="35734" xr:uid="{907C4DB7-9F61-4F76-B5A9-9ECF48951E9B}"/>
    <cellStyle name="style1547570132376" xfId="35723" xr:uid="{D5A50F13-FE28-4405-BF8B-ED20F9411FB1}"/>
    <cellStyle name="style1547570132501" xfId="35724" xr:uid="{2F965891-7CF9-4FD8-8522-54C4CAE9132C}"/>
    <cellStyle name="style1547570132642" xfId="35725" xr:uid="{E6D3D52B-6E4C-4860-AF60-AD893970D5CB}"/>
    <cellStyle name="style1547570132845" xfId="35726" xr:uid="{660B228E-354F-4429-9976-7E519D89A576}"/>
    <cellStyle name="style1547570132970" xfId="35729" xr:uid="{4DC2486B-A13D-4E02-B177-B2270114D8FC}"/>
    <cellStyle name="style1547570133080" xfId="35730" xr:uid="{94F96C11-7F0A-479F-B057-56AEC4916586}"/>
    <cellStyle name="style1547570133205" xfId="35731" xr:uid="{FABBBA5B-24FD-4B7D-8303-80198086DC70}"/>
    <cellStyle name="style1547570133377" xfId="35732" xr:uid="{3E84BA33-BADC-4407-B524-6B24BD79E592}"/>
    <cellStyle name="style1547570133564" xfId="35735" xr:uid="{70D9CD6B-4334-4CA3-A231-CA6F741BD29C}"/>
    <cellStyle name="style1547570133674" xfId="35736" xr:uid="{05C7B280-4562-4A1C-A000-D1FFAC5E67E6}"/>
    <cellStyle name="style1547570133783" xfId="35737" xr:uid="{4CAF72B2-20C1-495C-B1D7-E95F0A8014F6}"/>
    <cellStyle name="style1547570133908" xfId="35738" xr:uid="{E6CF1A5B-5382-469D-BF26-C72639FCD025}"/>
    <cellStyle name="style1547570135814" xfId="35739" xr:uid="{394B4D72-6189-40EC-9A5E-AFE98B58489A}"/>
    <cellStyle name="style1547570136002" xfId="35740" xr:uid="{A7477BD2-BB56-4632-AE34-9F9674E6D89B}"/>
    <cellStyle name="style1547570136127" xfId="35745" xr:uid="{F972049A-4A0C-4F78-AA5D-1983DF4813B1}"/>
    <cellStyle name="style1547570136252" xfId="35746" xr:uid="{0A3ADF19-623C-49EB-9802-9238D58D6466}"/>
    <cellStyle name="style1547570136486" xfId="35742" xr:uid="{ACC8DB20-3A33-4BE4-AF2D-3951F7FDDBF1}"/>
    <cellStyle name="style1547570136596" xfId="35743" xr:uid="{B0AE724F-21CB-454A-A104-3658F57DABD8}"/>
    <cellStyle name="style1547570136721" xfId="35741" xr:uid="{04B72A52-B266-4E44-BE60-1C7B21DE00C7}"/>
    <cellStyle name="style1547570136830" xfId="35744" xr:uid="{5B5735ED-B589-402F-BB1A-579609EF608E}"/>
    <cellStyle name="style1547570136955" xfId="35747" xr:uid="{216D1714-A8D4-4F5D-BE0D-548D7908263D}"/>
    <cellStyle name="style1547570137065" xfId="35748" xr:uid="{A1ACB415-4A1C-4772-9191-D1A0AC6DE4C8}"/>
    <cellStyle name="style1547570137174" xfId="35749" xr:uid="{88949BC2-187A-43A2-A44A-43D642E93F84}"/>
    <cellStyle name="style1547570137299" xfId="35750" xr:uid="{96FB1952-BE34-4032-99A2-309991BD38BA}"/>
    <cellStyle name="style1547570137408" xfId="35751" xr:uid="{1E859B6F-5B29-4E6D-99E2-D0BAAEFF2841}"/>
    <cellStyle name="style1547570137533" xfId="35757" xr:uid="{2A277EF1-2AA7-47FF-8F1F-54AE493C481A}"/>
    <cellStyle name="style1547570137643" xfId="35752" xr:uid="{14876079-9C3A-4891-A595-C56E4FE970CD}"/>
    <cellStyle name="style1547570137752" xfId="35758" xr:uid="{A2ADBE6A-C7EB-4B53-9983-C8E355D4140A}"/>
    <cellStyle name="style1547570137877" xfId="35763" xr:uid="{070594BC-AFFD-4395-9085-6885EEB2A310}"/>
    <cellStyle name="style1547570138033" xfId="35764" xr:uid="{528F54D7-304E-492A-B085-3DFA2D2E0ECC}"/>
    <cellStyle name="style1547570138143" xfId="35753" xr:uid="{C2B161EA-9B4A-4FDC-8488-E4C815D654C8}"/>
    <cellStyle name="style1547570138268" xfId="35754" xr:uid="{FDB9FA79-15F5-430F-B089-ACD6AC319DC4}"/>
    <cellStyle name="style1547570138393" xfId="35755" xr:uid="{5FF65D58-2390-4FBE-B3CB-5AF7B9236093}"/>
    <cellStyle name="style1547570138502" xfId="35756" xr:uid="{F4F9F6B0-1013-41B5-888F-3105E78E84CD}"/>
    <cellStyle name="style1547570138612" xfId="35759" xr:uid="{5234681E-F4FE-446F-818B-CC12E4D6B935}"/>
    <cellStyle name="style1547570138721" xfId="35760" xr:uid="{DD4ACF26-A790-4DA8-A47E-533F23DC14F7}"/>
    <cellStyle name="style1547570138830" xfId="35761" xr:uid="{58E28088-63CB-4891-B934-DE97F48DF885}"/>
    <cellStyle name="style1547570138955" xfId="35762" xr:uid="{FE48782E-7F89-492A-85E6-7618D286BA81}"/>
    <cellStyle name="style1547570139127" xfId="35765" xr:uid="{3EE8C6B8-FC02-4278-9B1B-EC34E5E03EA9}"/>
    <cellStyle name="style1547570139237" xfId="35766" xr:uid="{B0676408-A78D-400D-9571-9E7A2137E650}"/>
    <cellStyle name="style1547570139346" xfId="35767" xr:uid="{2EBDFCED-C309-401C-937C-3D36EC051E7B}"/>
    <cellStyle name="style1547570139471" xfId="35768" xr:uid="{4A896CF3-F1CA-4405-AE7B-04E82B7AC6BD}"/>
    <cellStyle name="style1547570141659" xfId="35769" xr:uid="{EE07F872-DF44-4F24-87B8-6B3FEC12326E}"/>
    <cellStyle name="style1547570141800" xfId="35770" xr:uid="{6AAF2076-5807-41F5-B12F-7DA347729AA2}"/>
    <cellStyle name="style1547570141925" xfId="35775" xr:uid="{4D9B32CB-320D-46C9-A32F-4D04AD1BE4D4}"/>
    <cellStyle name="style1547570142034" xfId="35776" xr:uid="{A1B28BFD-6589-4A11-A930-E5BC171F5B6C}"/>
    <cellStyle name="style1547570142268" xfId="35772" xr:uid="{65BA5489-E65C-4128-8421-A4B5167AAF2F}"/>
    <cellStyle name="style1547570142378" xfId="35773" xr:uid="{8AD265A2-8743-43C0-8DDD-8813E71552D7}"/>
    <cellStyle name="style1547570142487" xfId="35771" xr:uid="{529E16E2-992A-4F90-8473-FC4756BCAFF0}"/>
    <cellStyle name="style1547570142612" xfId="35774" xr:uid="{580DCB9B-D8FC-4FC8-AB3F-0BF3D2D8BEF7}"/>
    <cellStyle name="style1547570142737" xfId="35777" xr:uid="{BA019D15-D332-4100-B386-76C779F80F1E}"/>
    <cellStyle name="style1547570142846" xfId="35778" xr:uid="{CDBB686B-C405-45A9-A19D-BBAC37BE74CF}"/>
    <cellStyle name="style1547570142971" xfId="35779" xr:uid="{E618E54F-DDC4-47EF-B54F-3EC9C04BCA52}"/>
    <cellStyle name="style1547570143081" xfId="35780" xr:uid="{6AB888EB-4BE7-465D-9A95-0128AA121EB5}"/>
    <cellStyle name="style1547570143190" xfId="35781" xr:uid="{BDC2BAE5-0F9F-4593-9AF4-7DFA2112D3F1}"/>
    <cellStyle name="style1547570143346" xfId="35787" xr:uid="{9A4E1A18-15A4-4DC7-9237-87EF77927C66}"/>
    <cellStyle name="style1547570143503" xfId="35782" xr:uid="{39743B34-B965-4598-945D-8E9DF3719B8A}"/>
    <cellStyle name="style1547570143690" xfId="35788" xr:uid="{87189E83-79A9-4547-A482-E83D5E232CA3}"/>
    <cellStyle name="style1547570143846" xfId="35793" xr:uid="{89502FF7-9267-46C2-9899-07436C727F30}"/>
    <cellStyle name="style1547570144003" xfId="35794" xr:uid="{3A541CD7-FF9B-4078-BDDF-D7A3231D0207}"/>
    <cellStyle name="style1547570144159" xfId="35783" xr:uid="{EFD39D32-354A-44D5-AAB3-522C319EF261}"/>
    <cellStyle name="style1547570144315" xfId="35784" xr:uid="{2C844F86-4464-41E7-AB39-5496AA378A0C}"/>
    <cellStyle name="style1547570144456" xfId="35785" xr:uid="{F6CD7D4F-9E74-453B-9E05-89F73D1E788A}"/>
    <cellStyle name="style1547570144651" xfId="35786" xr:uid="{C2E82CE0-B881-42CE-A104-20D267B023DE}"/>
    <cellStyle name="style1547570144791" xfId="35789" xr:uid="{F3390B99-722A-4F44-B377-33E453D436FB}"/>
    <cellStyle name="style1547570144916" xfId="35790" xr:uid="{79C1B254-D2FA-4E00-B5A2-D6F5248E361F}"/>
    <cellStyle name="style1547570145026" xfId="35791" xr:uid="{B78112F2-973D-4A6A-AE08-77EB6EEE7EA5}"/>
    <cellStyle name="style1547570145151" xfId="35792" xr:uid="{7C4B4DA0-2A6C-4AAE-B1E4-AB04180C357B}"/>
    <cellStyle name="style1547570145291" xfId="35795" xr:uid="{17539401-6A1D-48EE-95D6-D3772E108E17}"/>
    <cellStyle name="style1547570145401" xfId="35796" xr:uid="{DD96CCBF-D9F4-4AB8-9C0C-400532E93BFE}"/>
    <cellStyle name="style1547570145526" xfId="35797" xr:uid="{47A0A1F3-C9D5-48C7-B03C-6E848E0FF9ED}"/>
    <cellStyle name="style1547570145651" xfId="35798" xr:uid="{0C8E13E2-4E38-4E10-A40F-FF99507AD326}"/>
    <cellStyle name="style1547570147605" xfId="35799" xr:uid="{1F916F5A-314F-4DD1-8F7B-2D90F771D0C9}"/>
    <cellStyle name="style1547570147761" xfId="35800" xr:uid="{30E58A07-A2DC-4073-BC7B-0E5EDB3DA805}"/>
    <cellStyle name="style1547570147870" xfId="35805" xr:uid="{CD88570A-9B44-48EC-BBEF-5016A33D496D}"/>
    <cellStyle name="style1547570147995" xfId="35806" xr:uid="{6B98BFE4-D80B-40F7-8724-F52E42ACDE93}"/>
    <cellStyle name="style1547570148245" xfId="35802" xr:uid="{BDF4AF4B-0702-476F-A834-9AF04D28831E}"/>
    <cellStyle name="style1547570148355" xfId="35803" xr:uid="{C11F6E09-A1B3-4892-AA21-22A7046E9267}"/>
    <cellStyle name="style1547570148464" xfId="35801" xr:uid="{5B49B245-14B4-4ABF-969F-24248A62D651}"/>
    <cellStyle name="style1547570148589" xfId="35804" xr:uid="{A2E0B192-FE29-4096-94FF-02C60948570D}"/>
    <cellStyle name="style1547570148698" xfId="35807" xr:uid="{EC78E436-4415-46BE-82A6-C64DD61D3A86}"/>
    <cellStyle name="style1547570148808" xfId="35808" xr:uid="{E4FFC883-A7D9-4F92-83E5-21A68F4CC4DF}"/>
    <cellStyle name="style1547570148933" xfId="35809" xr:uid="{9E40F31D-845A-456D-97F8-07A366FFF92B}"/>
    <cellStyle name="style1547570149058" xfId="35810" xr:uid="{5C8E9768-3278-4109-A9EE-632620FD65CB}"/>
    <cellStyle name="style1547570149183" xfId="35811" xr:uid="{E0E13C7E-A0E1-4B63-926D-BA989A877A69}"/>
    <cellStyle name="style1547570149308" xfId="35817" xr:uid="{F0BF47B8-634E-4A13-B438-AF060365CC0B}"/>
    <cellStyle name="style1547570149417" xfId="35812" xr:uid="{D6D1C328-4DAE-46EA-A003-4A465FD81A80}"/>
    <cellStyle name="style1547570149526" xfId="35818" xr:uid="{1174F415-8C33-48C6-BDF4-2B86D3D37D3F}"/>
    <cellStyle name="style1547570149667" xfId="35823" xr:uid="{79C54DC5-5887-4A55-8908-961BCD3E9921}"/>
    <cellStyle name="style1547570149792" xfId="35824" xr:uid="{E0F21C01-B91C-49F7-9DBE-45BE2A1A68C8}"/>
    <cellStyle name="style1547570149917" xfId="35813" xr:uid="{FDD0E4D4-2665-4B78-AC04-01235105537D}"/>
    <cellStyle name="style1547570150058" xfId="35814" xr:uid="{7D514089-5B70-46DF-B5AB-0797AB86FEE9}"/>
    <cellStyle name="style1547570150167" xfId="35815" xr:uid="{0293B547-5047-4670-8E39-6CF0646FD1CD}"/>
    <cellStyle name="style1547570150277" xfId="35816" xr:uid="{85C885C0-7B67-45A0-BC47-7FAEE93725EB}"/>
    <cellStyle name="style1547570150402" xfId="35819" xr:uid="{3A537050-EFB6-4590-9881-6076793A5B24}"/>
    <cellStyle name="style1547570150527" xfId="35820" xr:uid="{F0FEC121-0818-4591-BD50-D9B2B3694D9C}"/>
    <cellStyle name="style1547570150652" xfId="35821" xr:uid="{438231E3-23A8-4132-94E7-83C3B0659CDD}"/>
    <cellStyle name="style1547570150761" xfId="35822" xr:uid="{1C9CD55E-0BA0-4B07-B49A-8AFB1C796BE1}"/>
    <cellStyle name="style1547570150933" xfId="35825" xr:uid="{A508F0EE-2842-4D8A-A3A6-DCDBF869FC99}"/>
    <cellStyle name="style1547570151042" xfId="35826" xr:uid="{51EA1120-1D10-4250-A8A4-B1C985C0404B}"/>
    <cellStyle name="style1547570151167" xfId="35827" xr:uid="{EC2E5265-C4DE-4904-A874-EC032D90FD50}"/>
    <cellStyle name="style1547570151292" xfId="35828" xr:uid="{25F92C3C-09AA-45B8-96CC-74C7745201D0}"/>
    <cellStyle name="style1547570151542" xfId="35829" xr:uid="{2CC61E6A-4A34-4E71-B488-B6697E787CAA}"/>
    <cellStyle name="style1547570151714" xfId="35830" xr:uid="{1EC11503-0E84-4626-B095-5F1F9F32D11E}"/>
    <cellStyle name="style1547570151823" xfId="35831" xr:uid="{62907457-0AF7-491A-AD41-5A1650B088B6}"/>
    <cellStyle name="style1547570151964" xfId="35832" xr:uid="{2C0B105A-926C-460B-9423-B93AFE87DC1C}"/>
    <cellStyle name="style1547570152058" xfId="35833" xr:uid="{6B99E2EB-4D6F-463C-A6F3-B3EEC770E822}"/>
    <cellStyle name="style1547570152152" xfId="35834" xr:uid="{E8209716-E307-4654-8048-BA70561433EB}"/>
    <cellStyle name="style1547570152261" xfId="35835" xr:uid="{39C17664-26E4-4B07-A188-AA61C583580C}"/>
    <cellStyle name="style1547570152355" xfId="35836" xr:uid="{5327C554-AEDA-49C3-B0E9-8A0D1EE30A82}"/>
    <cellStyle name="style1547570152480" xfId="35837" xr:uid="{F159D09E-E1E3-4F17-A5F3-5BE21907EDF8}"/>
    <cellStyle name="style1547570152575" xfId="35838" xr:uid="{D4FD002E-5AD0-4564-8D5D-8770DEAC8DA1}"/>
    <cellStyle name="style1547570152684" xfId="35839" xr:uid="{A45F4C46-71F9-4CF2-AB86-FDD9C2CCD6F3}"/>
    <cellStyle name="style1547570152778" xfId="35840" xr:uid="{5310023E-D885-4735-B65C-5604E61B836C}"/>
    <cellStyle name="style1547570155278" xfId="35841" xr:uid="{B55E03EE-494A-42AC-BF3C-F60B5112F15B}"/>
    <cellStyle name="style1547570155434" xfId="35842" xr:uid="{E4A5D9E0-AC90-4827-B510-3AE811ADDA6A}"/>
    <cellStyle name="style1547570155544" xfId="35847" xr:uid="{48919077-7C8F-4253-A415-E1DAD8F98BFE}"/>
    <cellStyle name="style1547570155669" xfId="35848" xr:uid="{924D01F7-2C93-4703-9948-122D5FF14795}"/>
    <cellStyle name="style1547570155903" xfId="35844" xr:uid="{81B0AF57-B9CA-49CE-AB10-B6899A9B60F3}"/>
    <cellStyle name="style1547570156012" xfId="35845" xr:uid="{42779D08-E53B-489D-B931-9F076F7ACA6E}"/>
    <cellStyle name="style1547570156122" xfId="35843" xr:uid="{0501F4D2-0C3B-4072-8281-525CC5970AED}"/>
    <cellStyle name="style1547570156231" xfId="35846" xr:uid="{1A3E9690-720D-46EB-9B2A-FF8CDC183BEC}"/>
    <cellStyle name="style1547570156356" xfId="35849" xr:uid="{198D373E-DBF4-4F88-AA10-6343DF0F99EC}"/>
    <cellStyle name="style1547570156497" xfId="35850" xr:uid="{65CB30F3-D24F-42BC-9E6D-3DE13D7C6E0A}"/>
    <cellStyle name="style1547570156622" xfId="35851" xr:uid="{A157681D-3014-47B5-9F15-B95D8AC30FC0}"/>
    <cellStyle name="style1547570156731" xfId="35852" xr:uid="{6377AD6C-BF5B-47AB-9138-DBBF81BD4CAA}"/>
    <cellStyle name="style1547570156841" xfId="35853" xr:uid="{D148179A-1E79-4849-8062-DFC911558DA9}"/>
    <cellStyle name="style1547570156966" xfId="35859" xr:uid="{51C03FD5-A673-415D-91E3-0794BECA9071}"/>
    <cellStyle name="style1547570157091" xfId="35865" xr:uid="{A8018D53-0633-41E3-A347-76937C6C1EC6}"/>
    <cellStyle name="style1547570157216" xfId="35854" xr:uid="{131517C4-79BB-41CB-B137-6942CDE4603D}"/>
    <cellStyle name="style1547570157325" xfId="35860" xr:uid="{15CD844D-7FC3-4CA3-8044-005E5D784CFB}"/>
    <cellStyle name="style1547570157450" xfId="35866" xr:uid="{1C2DB5CB-F185-4195-A10B-7AC8524FE308}"/>
    <cellStyle name="style1547570157559" xfId="35855" xr:uid="{D6DFDF72-D567-4802-A91A-8B98CB332104}"/>
    <cellStyle name="style1547570157684" xfId="35856" xr:uid="{12EC0545-BAC9-4D4A-BF09-304D4D098523}"/>
    <cellStyle name="style1547570157809" xfId="35857" xr:uid="{B5C9CE13-7B7F-47AD-8EB4-AAA6AD4A0BE4}"/>
    <cellStyle name="style1547570157934" xfId="35858" xr:uid="{6FC94087-C0B5-43E1-B78C-A9CA510900E6}"/>
    <cellStyle name="style1547570158059" xfId="35861" xr:uid="{618D182B-4076-4650-B6FF-91C3E258356B}"/>
    <cellStyle name="style1547570158184" xfId="35862" xr:uid="{3176C001-6C4F-450B-8C66-4F29ADCF9DC9}"/>
    <cellStyle name="style1547570158309" xfId="35863" xr:uid="{71DEA4B8-6713-419F-810C-C9E28FF450D4}"/>
    <cellStyle name="style1547570158434" xfId="35864" xr:uid="{EDD92055-AF84-4511-8918-ABDA4DD3BD6A}"/>
    <cellStyle name="style1547570158559" xfId="35867" xr:uid="{167AA236-F68C-43ED-910B-17BF5C5BD383}"/>
    <cellStyle name="style1547570158684" xfId="35868" xr:uid="{22958A7E-0C45-496D-8E46-7D57E9A42BB8}"/>
    <cellStyle name="style1547570158794" xfId="35869" xr:uid="{FA2580C0-D2AF-49E2-8D57-2760E0E2BF6F}"/>
    <cellStyle name="style1547570158919" xfId="35870" xr:uid="{6894464F-D8DE-44AA-902D-5A0624EF6DC7}"/>
    <cellStyle name="style1547570159059" xfId="35871" xr:uid="{BE3CC53B-A16E-4E22-97F0-1824977D36F7}"/>
    <cellStyle name="style1547570159169" xfId="35872" xr:uid="{E2B4E92C-F20E-4E9F-AAAE-E03F508F5AF9}"/>
    <cellStyle name="style1547570159263" xfId="35873" xr:uid="{48058BF5-51AC-4905-8AFC-85B251B3A713}"/>
    <cellStyle name="style1547570159356" xfId="35874" xr:uid="{164C18B5-AED4-4C95-8B9B-4A0116FE1D49}"/>
    <cellStyle name="style1547570159466" xfId="35875" xr:uid="{8984A127-F87B-4BC5-AC9C-B4846F698346}"/>
    <cellStyle name="style1547570159575" xfId="35876" xr:uid="{CA331A39-ABA7-4046-9C37-782D8E881342}"/>
    <cellStyle name="style1547570159669" xfId="35877" xr:uid="{3146B575-0275-4158-A417-1B3A1436ABAE}"/>
    <cellStyle name="style1547570159763" xfId="35878" xr:uid="{7EE3A15D-C1A4-4950-B962-3BD5C49BDD41}"/>
    <cellStyle name="style1547570159857" xfId="35879" xr:uid="{5F69C29F-4332-4177-A009-D4672509268F}"/>
    <cellStyle name="style1547570159966" xfId="35880" xr:uid="{372984A5-A65E-42F6-970E-D448853E284D}"/>
    <cellStyle name="style1547570160107" xfId="35881" xr:uid="{74D1AD0F-32B1-49F6-9E9F-6D2960E2C22D}"/>
    <cellStyle name="style1547570160216" xfId="35882" xr:uid="{42EF70FD-53A3-4D4A-BE11-142871AC8416}"/>
    <cellStyle name="style1547570162513" xfId="35884" xr:uid="{6548618C-3D7D-423D-BE47-CB5137452722}"/>
    <cellStyle name="style1547570162716" xfId="35885" xr:uid="{C6E5E399-66BD-40E4-BDC4-19C92BFE7283}"/>
    <cellStyle name="style1547570162841" xfId="35883" xr:uid="{67A1014F-2237-419D-BCEB-CE8271E4B2A3}"/>
    <cellStyle name="style1547570162982" xfId="35886" xr:uid="{5F47E759-F808-43AB-8760-92C8F3E9E905}"/>
    <cellStyle name="style1547570163107" xfId="35887" xr:uid="{5D750E43-CACA-404A-AB30-BCB3CD5C7516}"/>
    <cellStyle name="style1547570163247" xfId="35888" xr:uid="{5C72127D-658D-48DE-BF9E-530100507F9D}"/>
    <cellStyle name="style1547570163388" xfId="35889" xr:uid="{2EE6E5F1-56BB-400C-81EB-6619D679906E}"/>
    <cellStyle name="style1547570163513" xfId="35890" xr:uid="{D41C9534-0354-4C75-A57D-35A171CE0AEB}"/>
    <cellStyle name="style1547570163639" xfId="35892" xr:uid="{2632E8D9-B713-41FD-A5CF-BDBE59946E12}"/>
    <cellStyle name="style1547570163748" xfId="35893" xr:uid="{3BDF19F3-E533-41C1-ADF6-711108DCEAE2}"/>
    <cellStyle name="style1547570163873" xfId="35895" xr:uid="{ADB641F6-AFFB-49F8-8D15-29E22D9A7322}"/>
    <cellStyle name="style1547570163998" xfId="35896" xr:uid="{D58D2404-6FDB-498A-91B6-027E408E2EAF}"/>
    <cellStyle name="style1547570164108" xfId="35891" xr:uid="{3DBAC97B-B674-4D1B-A25F-574B73D6C5DE}"/>
    <cellStyle name="style1547570164264" xfId="35894" xr:uid="{619EA1B7-48F0-4B57-9CF4-91302783599A}"/>
    <cellStyle name="style1547570164436" xfId="35897" xr:uid="{297EFB5C-F45F-4CEE-A0E4-E6544DB31AEA}"/>
    <cellStyle name="style1547570164701" xfId="35899" xr:uid="{BE53C934-7243-4334-AD14-C28AF114B5A9}"/>
    <cellStyle name="style1547570164826" xfId="35900" xr:uid="{FF2AB0FB-6214-40EC-801B-6F895715C7C3}"/>
    <cellStyle name="style1547570164983" xfId="35898" xr:uid="{46399A99-4678-4A86-AFA9-452B04A9AB44}"/>
    <cellStyle name="style1547580196203" xfId="35628" xr:uid="{A2FB27C1-B4E2-4E78-AE57-3F23BDC50E22}"/>
    <cellStyle name="style1547580196453" xfId="35631" xr:uid="{1E53DBC5-BE05-492C-A06B-F59D68459C8F}"/>
    <cellStyle name="style1547580196938" xfId="35634" xr:uid="{D4B1408F-C7D9-47CA-B50D-BC603611DD7B}"/>
    <cellStyle name="style1547580197031" xfId="35637" xr:uid="{E6ECB401-40E4-4017-8118-213571E9F8AF}"/>
    <cellStyle name="style1547580197141" xfId="35642" xr:uid="{89037DFF-6EE8-4878-B1E3-3BBC135FC6DD}"/>
    <cellStyle name="style1547580197359" xfId="35645" xr:uid="{FCD8416B-2A10-4D6E-BBB6-481A6BCE0D36}"/>
    <cellStyle name="style1547580197703" xfId="35659" xr:uid="{E06832A4-5E5B-4EDD-9770-6CDE100722F6}"/>
    <cellStyle name="style1547580197828" xfId="35660" xr:uid="{D9757121-C0D9-43F6-9CDF-0FBBBF2F395A}"/>
    <cellStyle name="style1547580197938" xfId="35658" xr:uid="{76EBE70E-74CB-487A-AB78-1C1F1C98D3F7}"/>
    <cellStyle name="style1547580198063" xfId="35667" xr:uid="{6E92AE51-D77D-4974-8C34-51C696F5E6A0}"/>
    <cellStyle name="style1547580198203" xfId="35668" xr:uid="{C1E67425-CCBB-4BC0-BB12-899497CF845D}"/>
    <cellStyle name="style1547580198313" xfId="35669" xr:uid="{F134487C-6D0E-4BD4-AC79-43B0AE17B6AD}"/>
    <cellStyle name="style1547580198641" xfId="35670" xr:uid="{DBC9926D-024E-4AFD-BBEF-D3544D966AED}"/>
    <cellStyle name="style1547580198766" xfId="35671" xr:uid="{362340DB-A4F0-4736-B0FE-C3B54C845B4F}"/>
    <cellStyle name="style1547580198891" xfId="35672" xr:uid="{EF195DD3-1F9D-4BAE-BE83-2D91214B5E43}"/>
    <cellStyle name="style1547580199031" xfId="35677" xr:uid="{8F00DEC5-05C0-4E6E-BB99-821EC8684A20}"/>
    <cellStyle name="style1547580199125" xfId="35678" xr:uid="{29BDA517-F038-4963-B916-D9B149E02DFA}"/>
    <cellStyle name="style1547580201423" xfId="35629" xr:uid="{C6B81173-DC36-443C-8E17-BE8F299CB217}"/>
    <cellStyle name="style1547580201626" xfId="35632" xr:uid="{0530D7EF-07A5-44FD-9552-CB614DFE61E6}"/>
    <cellStyle name="style1547580202111" xfId="35635" xr:uid="{601651E1-57C8-4E45-A509-B8A8D52FF27E}"/>
    <cellStyle name="style1547580202204" xfId="35638" xr:uid="{AB057C1D-58ED-46C0-8EB2-5962ADEA5C4E}"/>
    <cellStyle name="style1547580202298" xfId="35640" xr:uid="{C0785973-5434-431D-859E-09C5A411C9EC}"/>
    <cellStyle name="style1547580202501" xfId="35643" xr:uid="{0BB29B33-8431-46D4-95E0-AD985BE0D0C5}"/>
    <cellStyle name="style1547580202829" xfId="35647" xr:uid="{DA12B983-E9F7-48CA-9D4C-7E5E2F63E594}"/>
    <cellStyle name="style1547580202923" xfId="35648" xr:uid="{704D7F93-A725-443B-BED1-D0F093D5CB05}"/>
    <cellStyle name="style1547580203033" xfId="35646" xr:uid="{17129FA1-4754-43B2-901E-42A5A7A6C7C9}"/>
    <cellStyle name="style1547580203158" xfId="35652" xr:uid="{2188CE02-2889-49F1-9841-E214F45352B5}"/>
    <cellStyle name="style1547580203267" xfId="35653" xr:uid="{20CCEA79-AB34-4A8C-BCFF-F6CFC4FD400D}"/>
    <cellStyle name="style1547580203361" xfId="35654" xr:uid="{8277122F-F5A5-4B0C-B210-CE978A87C8A8}"/>
    <cellStyle name="style1547580203689" xfId="35661" xr:uid="{D0103B28-1A3D-417A-B3C8-AAA5A11EEE40}"/>
    <cellStyle name="style1547580203798" xfId="35662" xr:uid="{9E5A5916-D05E-4139-A561-B5AA845BE908}"/>
    <cellStyle name="style1547580203892" xfId="35663" xr:uid="{736AB3DE-A5C9-49C5-B9B0-B9E6D5300886}"/>
    <cellStyle name="style1547580204017" xfId="35673" xr:uid="{2CF978BA-F84F-4CDE-AE7C-879748F907DB}"/>
    <cellStyle name="style1547580204126" xfId="35675" xr:uid="{7BC396DC-D798-4DA3-BF57-72D3BDB6837B}"/>
    <cellStyle name="style1547580206486" xfId="35630" xr:uid="{A3D56C51-B99B-48B2-BA21-F5A99613CC10}"/>
    <cellStyle name="style1547580206689" xfId="35633" xr:uid="{D8F70D3E-4CFA-4FFD-AA75-1D786F92996E}"/>
    <cellStyle name="style1547580207111" xfId="35636" xr:uid="{70D74320-4A00-435D-99E1-13173AC8D905}"/>
    <cellStyle name="style1547580207205" xfId="35639" xr:uid="{8C99FDDC-3D75-4B25-9DB1-AFB7D2FD029F}"/>
    <cellStyle name="style1547580207298" xfId="35641" xr:uid="{C6189643-493D-47C8-ABBC-DD833FF7D4AD}"/>
    <cellStyle name="style1547580207502" xfId="35644" xr:uid="{CD1B0AF7-63C9-481C-8756-4D3D190CBB59}"/>
    <cellStyle name="style1547580207830" xfId="35650" xr:uid="{E589788E-0FFC-4484-BC95-BDF1F1F12B62}"/>
    <cellStyle name="style1547580207939" xfId="35651" xr:uid="{F5D40599-D8F9-4C1A-BBA9-7D6F153517D8}"/>
    <cellStyle name="style1547580208048" xfId="35649" xr:uid="{04326B7D-B8DD-46F4-B5EC-1006BDA39658}"/>
    <cellStyle name="style1547580208158" xfId="35655" xr:uid="{9F74C87B-F71A-473A-86D5-020A580A7FBF}"/>
    <cellStyle name="style1547580208267" xfId="35656" xr:uid="{5DCD7CD4-3918-43B3-87A4-CF7417C8A14D}"/>
    <cellStyle name="style1547580208377" xfId="35657" xr:uid="{24DEDCA3-FB34-4C4D-B67F-F6A21B3D06B3}"/>
    <cellStyle name="style1547580208689" xfId="35664" xr:uid="{C6CFEAE1-7F70-48AC-BD28-29184C15D189}"/>
    <cellStyle name="style1547580208799" xfId="35665" xr:uid="{727DBDE4-79E9-4712-B2D8-5C287B97D730}"/>
    <cellStyle name="style1547580208892" xfId="35666" xr:uid="{1283BD20-C9E2-40CC-AAF7-CBD2EE41B11D}"/>
    <cellStyle name="style1547580209033" xfId="35674" xr:uid="{9C326CCA-EFFB-4A04-99E8-92C9E8816A71}"/>
    <cellStyle name="style1547580209142" xfId="35676" xr:uid="{EC8F8BCD-1C5E-4397-8A6E-07B4B723CE0B}"/>
    <cellStyle name="style1547580241844" xfId="35406" xr:uid="{D84FA761-4FC2-4B80-BFE9-EDCA865B823C}"/>
    <cellStyle name="style1547580242072" xfId="35407" xr:uid="{E5896F24-CDA1-46F5-973E-69F09E0B1D18}"/>
    <cellStyle name="style1547580242244" xfId="35412" xr:uid="{07075D75-D524-4318-AFDB-164454FBE5F0}"/>
    <cellStyle name="style1547580242400" xfId="35413" xr:uid="{3F8E3778-DD38-4661-974A-4F2D76F0967A}"/>
    <cellStyle name="style1547580242791" xfId="35409" xr:uid="{5E004446-EEA5-4698-B1D4-BDD383EB82B6}"/>
    <cellStyle name="style1547580242931" xfId="35410" xr:uid="{0A2BB624-9C80-4BDD-B861-5CF6EE2BB492}"/>
    <cellStyle name="style1547580243072" xfId="35408" xr:uid="{F4D9B865-4B93-47E4-96C7-1147D3836FFE}"/>
    <cellStyle name="style1547580243353" xfId="35411" xr:uid="{710A1069-C7FB-42EF-931E-55B9301F4A4F}"/>
    <cellStyle name="style1547580243510" xfId="35414" xr:uid="{D87D2E29-9F6A-4824-BDEE-661E998E6385}"/>
    <cellStyle name="style1547580243791" xfId="35415" xr:uid="{692B6259-9306-4D29-BB35-898FDA4F8949}"/>
    <cellStyle name="style1547580244026" xfId="35416" xr:uid="{5D858052-BDDE-4634-BF77-F1379B8923F5}"/>
    <cellStyle name="style1547580244182" xfId="35417" xr:uid="{76BB24C8-2603-465E-9B4E-577DD508EB49}"/>
    <cellStyle name="style1547580244338" xfId="35418" xr:uid="{FBEEE5B9-ADF0-4614-877B-C454B96B037E}"/>
    <cellStyle name="style1547580244526" xfId="35424" xr:uid="{37A93A6B-78DD-4A8D-8ABD-E6E080C86E54}"/>
    <cellStyle name="style1547580244682" xfId="35419" xr:uid="{E1B121A4-1403-4E0F-A675-A9D76458665F}"/>
    <cellStyle name="style1547580244823" xfId="35425" xr:uid="{DFEAB832-9159-4B93-9E97-65BAB8DFA24F}"/>
    <cellStyle name="style1547580244963" xfId="35430" xr:uid="{0C8F7EB2-DF2E-4367-B2B9-0E6A616230F0}"/>
    <cellStyle name="style1547580245088" xfId="35431" xr:uid="{AAD4BACE-0BBE-47F4-8992-01C56F09AD7A}"/>
    <cellStyle name="style1547580245229" xfId="35420" xr:uid="{E9EEE65A-837F-471D-AE16-E1795B41B423}"/>
    <cellStyle name="style1547580245354" xfId="35421" xr:uid="{C8CC2F65-24F5-4F84-BB06-5FF260BF9074}"/>
    <cellStyle name="style1547580245479" xfId="35422" xr:uid="{7C440C06-D07F-4194-BDF5-2AFB8F8BC963}"/>
    <cellStyle name="style1547580245604" xfId="35423" xr:uid="{93825C3E-3028-41FF-BFA7-E7C6DD9068C9}"/>
    <cellStyle name="style1547580245729" xfId="35426" xr:uid="{9F5ACD39-6FDC-4EB9-9C59-7B1C267FC7A5}"/>
    <cellStyle name="style1547580245870" xfId="35427" xr:uid="{A06616F1-90DE-4C7F-865F-63C53A15D0E7}"/>
    <cellStyle name="style1547580245995" xfId="35428" xr:uid="{5C608B5B-FE22-4C03-94D3-75D4889A094B}"/>
    <cellStyle name="style1547580246245" xfId="35429" xr:uid="{628E97C1-A5CF-4777-B74B-8F11DFF72CDE}"/>
    <cellStyle name="style1547580246479" xfId="35432" xr:uid="{9923EB00-8E9E-4F9E-9238-3DD999D5B0D4}"/>
    <cellStyle name="style1547580246604" xfId="35433" xr:uid="{6BA43AF5-39DC-47D3-ACEA-FA1E5F722276}"/>
    <cellStyle name="style1547580246729" xfId="35434" xr:uid="{982054B6-A904-48CF-98DE-D6A6C07F6A91}"/>
    <cellStyle name="style1547580246854" xfId="35435" xr:uid="{D437F9B9-E5C9-4E0E-933A-1DD975ADE820}"/>
    <cellStyle name="style1547580248573" xfId="35436" xr:uid="{C6A39727-0E51-4D19-8F2D-EBF4881650D8}"/>
    <cellStyle name="style1547580248698" xfId="35437" xr:uid="{19347656-74E6-457C-8534-8BA34D4FA765}"/>
    <cellStyle name="style1547580248854" xfId="35442" xr:uid="{FBB5A55C-DBC1-4062-BFD7-C9EF67BAF2D6}"/>
    <cellStyle name="style1547580248995" xfId="35443" xr:uid="{ABEBE98E-033C-4D44-B26D-BA162002FE2F}"/>
    <cellStyle name="style1547580249339" xfId="35439" xr:uid="{5B170DE5-3B3B-4C0A-BA58-3D7DB720C1DF}"/>
    <cellStyle name="style1547580249448" xfId="35440" xr:uid="{A5C69067-E65C-4E24-9109-D07760E0BC64}"/>
    <cellStyle name="style1547580249557" xfId="35438" xr:uid="{FB13104C-2462-4CF5-8E4C-1DDA53FBB362}"/>
    <cellStyle name="style1547580249667" xfId="35441" xr:uid="{5004161B-CB10-45AC-9F7C-93474FB4E990}"/>
    <cellStyle name="style1547580249776" xfId="35444" xr:uid="{3D8FA5CF-1515-4D01-A23E-11CFBCF29C85}"/>
    <cellStyle name="style1547580249885" xfId="35445" xr:uid="{7070EAD0-2CDC-4B05-A4FB-44536C674046}"/>
    <cellStyle name="style1547580250010" xfId="35446" xr:uid="{9BF8759D-32DC-4578-A8EA-887FE020A7EC}"/>
    <cellStyle name="style1547580250135" xfId="35447" xr:uid="{98E545DD-B3BF-4AD3-8971-E42DD9E4DEBD}"/>
    <cellStyle name="style1547580250245" xfId="35448" xr:uid="{0D766788-F276-46ED-881E-A433938F9799}"/>
    <cellStyle name="style1547580250385" xfId="35454" xr:uid="{AED39885-BEF6-44A0-9D33-3564DADDD1AF}"/>
    <cellStyle name="style1547580250495" xfId="35449" xr:uid="{1568F789-FBA0-4DDA-9DD8-7C72F65BEEE5}"/>
    <cellStyle name="style1547580250604" xfId="35455" xr:uid="{509818D8-85AE-44C6-B254-7AC114BC37F8}"/>
    <cellStyle name="style1547580250729" xfId="35460" xr:uid="{3DC13E3B-1E4C-46E4-B810-9D40E8DC542B}"/>
    <cellStyle name="style1547580250839" xfId="35461" xr:uid="{8D2A0154-E18F-4E42-B62E-E4881C938FCD}"/>
    <cellStyle name="style1547580250948" xfId="35450" xr:uid="{1CB780A6-A5A8-4B98-AC9B-D5880CD8E61A}"/>
    <cellStyle name="style1547580251058" xfId="35451" xr:uid="{1571C40E-C7FB-48F3-B106-1DCEF3DA142E}"/>
    <cellStyle name="style1547580251183" xfId="35452" xr:uid="{8DE7A424-687C-4FFB-A110-CCAE372665DC}"/>
    <cellStyle name="style1547580251308" xfId="35453" xr:uid="{C7CDAF6A-0113-446D-BD8B-0BC1996F1A91}"/>
    <cellStyle name="style1547580251417" xfId="35456" xr:uid="{67A1958F-19D0-4E02-AFD1-BD56E18655D7}"/>
    <cellStyle name="style1547580251542" xfId="35457" xr:uid="{93D371F1-5BEA-488D-AC77-779DC63716AE}"/>
    <cellStyle name="style1547580251651" xfId="35458" xr:uid="{599063D3-55D6-49F7-B470-EF613E00363D}"/>
    <cellStyle name="style1547580251761" xfId="35459" xr:uid="{332B2E4B-7230-425D-975F-5A04B36D9A75}"/>
    <cellStyle name="style1547580251933" xfId="35462" xr:uid="{8FFC33ED-5ED5-4993-B54D-BEBD14F07EE6}"/>
    <cellStyle name="style1547580252042" xfId="35463" xr:uid="{CCE77BA0-57E6-4224-AFA2-75A1ACE87C6A}"/>
    <cellStyle name="style1547580252167" xfId="35464" xr:uid="{97A88462-5154-4AE0-AD03-5EC5D033F6E3}"/>
    <cellStyle name="style1547580252276" xfId="35465" xr:uid="{0CC21AEE-C454-4DB4-9B72-EA37303EE9CD}"/>
    <cellStyle name="style1547580254155" xfId="35466" xr:uid="{D46C10B9-88B2-49FB-B7C3-CC4D695996CB}"/>
    <cellStyle name="style1547580254421" xfId="35467" xr:uid="{C783424D-723A-4E96-B869-AEDE563D17E9}"/>
    <cellStyle name="style1547580254608" xfId="35472" xr:uid="{600F883C-83EC-445D-9E39-2F2925919D70}"/>
    <cellStyle name="style1547580254827" xfId="35473" xr:uid="{19FABF2E-DC6F-4B35-A1B2-FC971CA6D791}"/>
    <cellStyle name="style1547580255093" xfId="35469" xr:uid="{AA9EC8E9-7B7F-46D5-820B-6A6A48E2A9BB}"/>
    <cellStyle name="style1547580255218" xfId="35470" xr:uid="{76CCB997-BF98-484B-B162-E071175A7661}"/>
    <cellStyle name="style1547580255343" xfId="35468" xr:uid="{D8BA10F6-6567-4448-BB38-B66E167EEF13}"/>
    <cellStyle name="style1547580255468" xfId="35471" xr:uid="{8BF92AA5-DDAA-48DB-A577-E7AE30FD02A7}"/>
    <cellStyle name="style1547580255593" xfId="35474" xr:uid="{88BE89D4-7877-4D68-93D6-13D4241124DE}"/>
    <cellStyle name="style1547580255718" xfId="35475" xr:uid="{389F5C9B-0A4B-4B6B-8160-16BA7556B6D1}"/>
    <cellStyle name="style1547580255827" xfId="35476" xr:uid="{2E0C3AEA-42D2-46D8-B829-0CAF2F87DA3D}"/>
    <cellStyle name="style1547580255953" xfId="35477" xr:uid="{123FEFD0-0FF2-4702-9610-145BD6C24F01}"/>
    <cellStyle name="style1547580256078" xfId="35478" xr:uid="{1B371C60-2F57-41D9-B26A-E92C3995E11C}"/>
    <cellStyle name="style1547580256203" xfId="35484" xr:uid="{8B377422-D1A5-4F53-8935-45AEDDE242C0}"/>
    <cellStyle name="style1547580256343" xfId="35479" xr:uid="{C4636994-52A8-4B4A-94A2-8AE38ED1D961}"/>
    <cellStyle name="style1547580256453" xfId="35485" xr:uid="{DEC00F39-C445-4376-992F-DCCE36A56602}"/>
    <cellStyle name="style1547580256562" xfId="35490" xr:uid="{DA6AE879-76C2-43AC-881F-9D8EF2BDDD9E}"/>
    <cellStyle name="style1547580256687" xfId="35491" xr:uid="{4A22EFF4-0105-403C-9BD4-FBA7DF7BAB71}"/>
    <cellStyle name="style1547580256812" xfId="35480" xr:uid="{229BDCA4-2949-4726-8A57-EC25A1C4FA9C}"/>
    <cellStyle name="style1547580256922" xfId="35481" xr:uid="{EFB239DD-14B6-4528-BEC0-8AF60A8F9F37}"/>
    <cellStyle name="style1547580257031" xfId="35482" xr:uid="{23EE315D-92E3-4F21-9BAD-5DFDF47DFF2E}"/>
    <cellStyle name="style1547580257156" xfId="35483" xr:uid="{CDAC082F-41FE-4DE8-AD37-DE83FBAD7DAB}"/>
    <cellStyle name="style1547580257265" xfId="35486" xr:uid="{56205579-6410-4898-8A7F-C882025E9B56}"/>
    <cellStyle name="style1547580257390" xfId="35487" xr:uid="{B24F0409-DE7A-4CF2-B490-C4412E9A46B2}"/>
    <cellStyle name="style1547580257500" xfId="35488" xr:uid="{7C14A6DF-C130-469E-83C6-83D10EA49FB8}"/>
    <cellStyle name="style1547580257609" xfId="35489" xr:uid="{51657BCA-CABE-413A-B742-9924468C6D3A}"/>
    <cellStyle name="style1547580257781" xfId="35492" xr:uid="{4BFD8D37-009D-4594-8D06-DEEFA560A8E7}"/>
    <cellStyle name="style1547580257922" xfId="35493" xr:uid="{06D93712-E41B-4F3E-91A6-3A10454F882D}"/>
    <cellStyle name="style1547580258047" xfId="35494" xr:uid="{8E504E1B-995C-4172-ACDD-8CBF98B28811}"/>
    <cellStyle name="style1547580258187" xfId="35495" xr:uid="{5DCDDA5A-4C3B-4C7A-90C4-308D616DFB81}"/>
    <cellStyle name="style1547580260328" xfId="35496" xr:uid="{4FB84834-8DB8-4B0E-B9E9-1D2ECF31752D}"/>
    <cellStyle name="style1547580260469" xfId="35497" xr:uid="{30BEBEC8-9A7F-4F5F-A719-B4F2B640DFF3}"/>
    <cellStyle name="style1547580260578" xfId="35502" xr:uid="{58ECFA6F-B271-4FC2-B0F1-B8C5AF649166}"/>
    <cellStyle name="style1547580260687" xfId="35503" xr:uid="{AE22F909-CF19-408B-B56F-EDCCC83DDC3A}"/>
    <cellStyle name="style1547580260922" xfId="35499" xr:uid="{D38C749A-42AA-4DE9-933D-F1528B1CCD43}"/>
    <cellStyle name="style1547580261047" xfId="35500" xr:uid="{8D75A45F-1C81-457F-ACE1-C1402D8BBB55}"/>
    <cellStyle name="style1547580261235" xfId="35498" xr:uid="{F49CAE12-6BF2-4B5E-9030-3F9A983762B8}"/>
    <cellStyle name="style1547580261375" xfId="35501" xr:uid="{DF3C1A2F-7D34-4BE7-8D9B-CD717B45656A}"/>
    <cellStyle name="style1547580261485" xfId="35504" xr:uid="{696BEEDD-A663-4F55-902D-3F935C227EF4}"/>
    <cellStyle name="style1547580261610" xfId="35505" xr:uid="{90537052-538E-4CCF-9D55-B71C75F84E32}"/>
    <cellStyle name="style1547580261719" xfId="35506" xr:uid="{37F84FE8-D0BB-40AD-BD85-59F56A4F6C8B}"/>
    <cellStyle name="style1547580261828" xfId="35507" xr:uid="{352CA67C-8D22-4765-A97D-47B23BEED5F2}"/>
    <cellStyle name="style1547580261938" xfId="35508" xr:uid="{FF9B6BE8-3854-4F71-BDDB-F51621B3F225}"/>
    <cellStyle name="style1547580262063" xfId="35514" xr:uid="{4F976590-713B-4D57-B130-D3F304994C66}"/>
    <cellStyle name="style1547580262188" xfId="35509" xr:uid="{0001DF3F-878C-428D-B45F-7011DCBBC097}"/>
    <cellStyle name="style1547580262297" xfId="35515" xr:uid="{81C0DF4D-F552-4F36-819D-9A611D430D1A}"/>
    <cellStyle name="style1547580262406" xfId="35520" xr:uid="{8D9F46FF-49EB-4AAA-93FE-1D2BD0B88069}"/>
    <cellStyle name="style1547580262516" xfId="35521" xr:uid="{5C4099DD-BB35-443C-892E-2F129E98D793}"/>
    <cellStyle name="style1547580262641" xfId="35510" xr:uid="{D8B7E726-3901-4225-BC3D-F503B7AD63D1}"/>
    <cellStyle name="style1547580262750" xfId="35511" xr:uid="{43A54F8D-012E-4FC6-9A1B-EB0A971C00DB}"/>
    <cellStyle name="style1547580262875" xfId="35512" xr:uid="{4B3BA1B3-31EA-4B0B-8D49-435375E765BC}"/>
    <cellStyle name="style1547580263016" xfId="35513" xr:uid="{FA81AB18-6829-433D-AE19-4AC402186B72}"/>
    <cellStyle name="style1547580263188" xfId="35516" xr:uid="{7AEC5530-DEF9-4F34-9303-51F2BF5B7543}"/>
    <cellStyle name="style1547580263313" xfId="35517" xr:uid="{AC184808-EFF9-4E0C-9476-4064C9162976}"/>
    <cellStyle name="style1547580263469" xfId="35518" xr:uid="{B7B94051-19E3-459A-9BB8-EF3C5C4825B8}"/>
    <cellStyle name="style1547580263594" xfId="35519" xr:uid="{23AFC623-3FF6-453D-B276-925004176ADF}"/>
    <cellStyle name="style1547580263719" xfId="35522" xr:uid="{86A8BA74-A385-4707-9D6F-A1DF6E0BFC36}"/>
    <cellStyle name="style1547580263844" xfId="35523" xr:uid="{952A457C-2285-41AD-B9AC-73246510B2E0}"/>
    <cellStyle name="style1547580263953" xfId="35524" xr:uid="{AC972253-71F6-40F7-AD9D-30E650ED09DC}"/>
    <cellStyle name="style1547580264078" xfId="35525" xr:uid="{7BA92464-2E11-4270-9DCC-F0E72363DCB1}"/>
    <cellStyle name="style1547580266032" xfId="35526" xr:uid="{3935F860-54F1-47B7-8666-1C308D53AD6C}"/>
    <cellStyle name="style1547580266313" xfId="35527" xr:uid="{5498F059-A234-4655-AD4A-224C62496D76}"/>
    <cellStyle name="style1547580266485" xfId="35532" xr:uid="{137B9EF6-BC2B-4184-8221-C3C177745386}"/>
    <cellStyle name="style1547580266610" xfId="35533" xr:uid="{5BD78244-8A7A-4B22-9D2E-B5579A9BFFB9}"/>
    <cellStyle name="style1547580266861" xfId="35529" xr:uid="{8209C038-F269-46FD-9D6A-932DE37C87B4}"/>
    <cellStyle name="style1547580266967" xfId="35530" xr:uid="{B02EDF0E-B00D-4D1D-B202-19C1534EEF61}"/>
    <cellStyle name="style1547580267076" xfId="35528" xr:uid="{B903668B-240C-4A89-B2FE-6682520C6B02}"/>
    <cellStyle name="style1547580267217" xfId="35531" xr:uid="{088F1EEF-5E0B-4CBE-AA60-8EB2DCFEEA82}"/>
    <cellStyle name="style1547580267342" xfId="35534" xr:uid="{472CBFCF-9801-48D9-BD57-9E1A15846B85}"/>
    <cellStyle name="style1547580267451" xfId="35535" xr:uid="{350C6083-2B03-4369-ACFC-EDBDD5F2A435}"/>
    <cellStyle name="style1547580267576" xfId="35536" xr:uid="{07D3AD03-5553-49B9-82A4-677542835160}"/>
    <cellStyle name="style1547580267701" xfId="35537" xr:uid="{743C8002-887E-4395-957D-6B453BC9CA5D}"/>
    <cellStyle name="style1547580267826" xfId="35538" xr:uid="{4E1154B6-EBEF-496E-8193-62270D10EA0B}"/>
    <cellStyle name="style1547580267951" xfId="35544" xr:uid="{86BCEF9D-A9CC-4D5E-83EB-8424BA6BE9B4}"/>
    <cellStyle name="style1547580268076" xfId="35539" xr:uid="{ADBA46AA-FB9E-4C34-A4C3-1ABE42FBF991}"/>
    <cellStyle name="style1547580268201" xfId="35545" xr:uid="{C4A0DB0B-A560-4A6B-A2AD-55619732BED9}"/>
    <cellStyle name="style1547580268373" xfId="35550" xr:uid="{D3451528-ADE5-4E5C-9EB0-803BECC78D89}"/>
    <cellStyle name="style1547580268545" xfId="35551" xr:uid="{7BF50E25-FFB3-44C1-8C66-CDDFC4439ACC}"/>
    <cellStyle name="style1547580268670" xfId="35540" xr:uid="{BE35AA6A-BA9C-4763-8D62-95B0B1D2B337}"/>
    <cellStyle name="style1547580268795" xfId="35541" xr:uid="{EB056264-ECAD-4F91-BBDB-3FC77951E26B}"/>
    <cellStyle name="style1547580268920" xfId="35542" xr:uid="{8F7C14E2-65B5-40F5-8643-16F6E670D26E}"/>
    <cellStyle name="style1547580269045" xfId="35543" xr:uid="{CFA35C0E-3691-4A2F-A9CB-B87338432161}"/>
    <cellStyle name="style1547580269186" xfId="35546" xr:uid="{EDF0A830-8ED3-4E2F-AB21-FFEA47A6B248}"/>
    <cellStyle name="style1547580269326" xfId="35547" xr:uid="{03D9EB7D-7A85-470B-ACD2-355545A5AA05}"/>
    <cellStyle name="style1547580269451" xfId="35548" xr:uid="{1643B7E3-FE4B-4D23-A695-C21F94456247}"/>
    <cellStyle name="style1547580269623" xfId="35549" xr:uid="{E14C1FAA-5D7C-4601-995A-28CB62161342}"/>
    <cellStyle name="style1547580269780" xfId="35552" xr:uid="{EA500875-7B1A-47B4-8E1F-A65515981AA3}"/>
    <cellStyle name="style1547580269905" xfId="35553" xr:uid="{33B6B29B-B9A5-4725-ACF6-98899872B6C8}"/>
    <cellStyle name="style1547580270030" xfId="35554" xr:uid="{C451796D-02DC-42CE-A547-65B113196B75}"/>
    <cellStyle name="style1547580270186" xfId="35555" xr:uid="{CD4E7053-3D20-4C27-9BD6-96A72AB5271E}"/>
    <cellStyle name="style1547580270326" xfId="35556" xr:uid="{8A1E2359-B256-44BB-870B-C7FDE3B8E158}"/>
    <cellStyle name="style1547580270436" xfId="35557" xr:uid="{09811BE7-5DE5-4A4D-8050-AF04D4285CBB}"/>
    <cellStyle name="style1547580270545" xfId="35558" xr:uid="{E5C85265-FA16-4259-A9AE-173F31FD8DF2}"/>
    <cellStyle name="style1547580270655" xfId="35559" xr:uid="{4EBD6B6A-4E77-4A86-93F6-563E0DE448BC}"/>
    <cellStyle name="style1547580270764" xfId="35560" xr:uid="{123EE6D6-0F74-48D2-86E0-1E3F049FCCEF}"/>
    <cellStyle name="style1547580270889" xfId="35561" xr:uid="{7D9AACA9-FA68-444A-BFE1-1C398C4C88F2}"/>
    <cellStyle name="style1547580271108" xfId="35562" xr:uid="{6159706A-F99D-4ABC-9EE6-E97D0EF23439}"/>
    <cellStyle name="style1547580271249" xfId="35563" xr:uid="{C77104FE-BE01-4E19-9865-1593423C9B5B}"/>
    <cellStyle name="style1547580271374" xfId="35564" xr:uid="{81B49CB2-9354-4A84-A3F1-2BFF2874EF87}"/>
    <cellStyle name="style1547580271483" xfId="35565" xr:uid="{1C801C46-F16C-4D3C-B245-7DEDDEB99FEB}"/>
    <cellStyle name="style1547580271577" xfId="35566" xr:uid="{836E3A7B-8E60-489F-AE55-66DEA8979C3D}"/>
    <cellStyle name="style1547580271670" xfId="35567" xr:uid="{33ADD7EC-C3E3-4DC2-8350-F11C0A8D3C2F}"/>
    <cellStyle name="style1547580273952" xfId="35568" xr:uid="{139C1460-E009-48B4-B0B8-13B3E0D77FAC}"/>
    <cellStyle name="style1547580274077" xfId="35569" xr:uid="{60A5C7D8-655E-4920-BC79-A888F6473395}"/>
    <cellStyle name="style1547580274249" xfId="35574" xr:uid="{550954F6-F641-4D3F-9EC4-AAA2E41A04D0}"/>
    <cellStyle name="style1547580274436" xfId="35575" xr:uid="{94E6FC03-5196-40CE-B8F4-CEF966B61FF2}"/>
    <cellStyle name="style1547580274718" xfId="35571" xr:uid="{E11130EA-8D54-4647-A238-EB4411F6D44C}"/>
    <cellStyle name="style1547580274827" xfId="35572" xr:uid="{C52BF254-EF54-4955-ACF3-594DEE5CE86C}"/>
    <cellStyle name="style1547580274968" xfId="35570" xr:uid="{9C0ACE5A-C1C5-4FBE-85AE-506391A71F7B}"/>
    <cellStyle name="style1547580275093" xfId="35573" xr:uid="{7C18F860-021E-4073-96DE-01A347A230C2}"/>
    <cellStyle name="style1547580275265" xfId="35576" xr:uid="{918F1677-AB63-4D1C-BC5D-2B5C94338A09}"/>
    <cellStyle name="style1547580275390" xfId="35577" xr:uid="{D2FB7289-D1B3-469F-A826-0E79D1439579}"/>
    <cellStyle name="style1547580275499" xfId="35578" xr:uid="{D6EA1C6A-118C-470D-B729-B111209C6BE4}"/>
    <cellStyle name="style1547580275608" xfId="35579" xr:uid="{6A832147-ACD7-42EE-B6BC-2DBB6673CE3F}"/>
    <cellStyle name="style1547580275718" xfId="35580" xr:uid="{8DCCFF3F-044A-455E-9593-5CFC4E345D1B}"/>
    <cellStyle name="style1547580275827" xfId="35586" xr:uid="{0A636610-F938-4983-9D4D-AF32B630283A}"/>
    <cellStyle name="style1547580275937" xfId="35592" xr:uid="{813BA94E-5AA2-45E3-9BD2-7D7D9D0A83AB}"/>
    <cellStyle name="style1547580276046" xfId="35581" xr:uid="{C660F2D5-F42A-44CE-9762-48EB911A5E80}"/>
    <cellStyle name="style1547580276171" xfId="35587" xr:uid="{7BFCFF4C-41B1-48B8-933E-B83EB0FA951B}"/>
    <cellStyle name="style1547580276265" xfId="35593" xr:uid="{EFC851D3-B26C-404B-9BBA-5E65F44A3F51}"/>
    <cellStyle name="style1547580276562" xfId="35582" xr:uid="{2D25CBDB-B405-4DCB-B4DA-CD48AC18C623}"/>
    <cellStyle name="style1547580276702" xfId="35583" xr:uid="{B9ECF95B-F6DC-40B6-AE38-35345F25491F}"/>
    <cellStyle name="style1547580276843" xfId="35584" xr:uid="{FC7B737B-525D-4E77-B348-BDB33E17B08D}"/>
    <cellStyle name="style1547580276984" xfId="35585" xr:uid="{98848D8D-F70F-47AE-8464-E0ADA982800D}"/>
    <cellStyle name="style1547580277109" xfId="35588" xr:uid="{512D20E6-F242-4BF6-9FC8-32622E4CE506}"/>
    <cellStyle name="style1547580277234" xfId="35589" xr:uid="{F79E8D3D-516C-414B-A8BD-B69FE7F5E291}"/>
    <cellStyle name="style1547580277343" xfId="35590" xr:uid="{254CD6D4-0C21-4A10-8843-AECD4C9AAB7E}"/>
    <cellStyle name="style1547580277452" xfId="35591" xr:uid="{D80487BF-2945-4E2D-838B-9D49F5CA0F38}"/>
    <cellStyle name="style1547580277562" xfId="35594" xr:uid="{3CC10529-E803-4855-B352-8B8EDC278191}"/>
    <cellStyle name="style1547580277718" xfId="35595" xr:uid="{E595C527-C2CF-4EAF-B7BC-AD146CC29B8C}"/>
    <cellStyle name="style1547580277859" xfId="35596" xr:uid="{9B5B3CC9-F9B9-4401-A496-15BD17052044}"/>
    <cellStyle name="style1547580277984" xfId="35597" xr:uid="{8F31762A-DDFB-4FFC-A8B6-96B2EB286C66}"/>
    <cellStyle name="style1547580278141" xfId="35598" xr:uid="{A6E5A275-EAE2-44CF-B2FE-A92645A6CF7C}"/>
    <cellStyle name="style1547580278266" xfId="35599" xr:uid="{AF8A1F1D-9333-4A39-8258-C8EAA082CEB5}"/>
    <cellStyle name="style1547580278359" xfId="35600" xr:uid="{780B4299-00D1-4B08-83FD-36C9B7F61B52}"/>
    <cellStyle name="style1547580278453" xfId="35601" xr:uid="{5AFD86C8-B993-4D59-8132-FD88F35D7FDF}"/>
    <cellStyle name="style1547580278547" xfId="35602" xr:uid="{827271DD-CE1C-4B0C-AD34-3832598AAC38}"/>
    <cellStyle name="style1547580278734" xfId="35603" xr:uid="{CAE075B1-D95F-45EB-AC24-B08514C30AE3}"/>
    <cellStyle name="style1547580278875" xfId="35604" xr:uid="{FD44A7C2-F924-455E-AA74-EEC9E89550B5}"/>
    <cellStyle name="style1547580278969" xfId="35605" xr:uid="{FCDFD638-71BC-4FE1-B99E-305D211AE2F6}"/>
    <cellStyle name="style1547580279094" xfId="35606" xr:uid="{1350F8FF-03EC-4523-949F-1C4DBD0173A4}"/>
    <cellStyle name="style1547580279234" xfId="35607" xr:uid="{4B523B4B-0DDE-4106-AB8B-1072F3908A27}"/>
    <cellStyle name="style1547580279328" xfId="35608" xr:uid="{18B462A6-49F3-4E54-9092-49AA56612A7B}"/>
    <cellStyle name="style1547580279422" xfId="35609" xr:uid="{6EC712E9-1100-4FA2-BBA2-A3666E23F1B3}"/>
    <cellStyle name="style1547580281547" xfId="35611" xr:uid="{D6605D81-8F1A-4C91-B63A-81DB5BFB7849}"/>
    <cellStyle name="style1547580281688" xfId="35612" xr:uid="{6CC0AD35-F3DC-48B6-A32A-56618AD1E34D}"/>
    <cellStyle name="style1547580281797" xfId="35610" xr:uid="{17791AEA-2B32-4DBA-A4C0-75A9641CAB07}"/>
    <cellStyle name="style1547580281922" xfId="35613" xr:uid="{12C68762-F49F-40F6-87DC-902F5AA578B4}"/>
    <cellStyle name="style1547580282047" xfId="35614" xr:uid="{36FB209C-88F7-4602-9D8A-37FD581441DE}"/>
    <cellStyle name="style1547580282188" xfId="35615" xr:uid="{2F60C1B9-E3EB-4619-B29D-5ED311DEF168}"/>
    <cellStyle name="style1547580282329" xfId="35616" xr:uid="{4D775B60-5D0C-442D-886E-3C5847945151}"/>
    <cellStyle name="style1547580282454" xfId="35617" xr:uid="{9E842DD3-BF68-45A1-A68D-734B617DADFA}"/>
    <cellStyle name="style1547580282579" xfId="35619" xr:uid="{6EE8067E-EA9A-413E-ACAC-60798F2CCE8A}"/>
    <cellStyle name="style1547580282688" xfId="35620" xr:uid="{1E899269-9306-46E9-99F3-716121B40B21}"/>
    <cellStyle name="style1547580282797" xfId="35622" xr:uid="{D59B6E9D-E11A-4B2E-9A2B-1F83615AA4B7}"/>
    <cellStyle name="style1547580282922" xfId="35623" xr:uid="{DEC91D75-F84F-4F76-81A1-EB7273CF2478}"/>
    <cellStyle name="style1547580283032" xfId="35618" xr:uid="{1622B489-7316-4CD0-B167-EB05428690BB}"/>
    <cellStyle name="style1547580283172" xfId="35621" xr:uid="{FC552516-61CA-4B77-BDAC-81F01CE491E3}"/>
    <cellStyle name="style1547580283297" xfId="35624" xr:uid="{5CF9C142-3908-40BC-A254-756C225E786D}"/>
    <cellStyle name="style1547580283610" xfId="35626" xr:uid="{04C2A496-062F-4B13-B903-74D5A08F910C}"/>
    <cellStyle name="style1547580283750" xfId="35627" xr:uid="{A0DC5F80-C82A-4FA9-BE6E-508EEFB9E63B}"/>
    <cellStyle name="style1547580283891" xfId="35625" xr:uid="{F679E325-8285-45F1-986A-DD62EF03809F}"/>
    <cellStyle name="style1558705265486" xfId="35352" xr:uid="{C8BC0D4C-DA81-4F77-8177-843349BD9F91}"/>
    <cellStyle name="style1558705265533" xfId="35355" xr:uid="{CEC9DE1F-FA9B-4B85-9E4C-D088C33C1A68}"/>
    <cellStyle name="style1558705265643" xfId="35358" xr:uid="{58ACB324-34C6-469A-B0D2-79348234E8D9}"/>
    <cellStyle name="style1558705265658" xfId="35361" xr:uid="{F970967C-6B22-4215-B4B7-AB0BD29AE584}"/>
    <cellStyle name="style1558705265674" xfId="35364" xr:uid="{F8A489F7-4909-49BB-8E82-C23FB8738C92}"/>
    <cellStyle name="style1558705265724" xfId="35366" xr:uid="{84EDFAF8-F7CF-4BD0-B5B9-CF2A9F430353}"/>
    <cellStyle name="style1558705265756" xfId="35370" xr:uid="{C139BFC8-14DE-492F-9059-700D3E0917D2}"/>
    <cellStyle name="style1558705265834" xfId="35374" xr:uid="{8018005B-62D8-42A9-8D90-4EB3B3383E18}"/>
    <cellStyle name="style1558705265865" xfId="35375" xr:uid="{9A1697E8-FD0C-43E9-AAD3-327130C97252}"/>
    <cellStyle name="style1558705265881" xfId="35373" xr:uid="{CF56C5F2-F8D7-4CEA-9851-A8E6D57E1858}"/>
    <cellStyle name="style1558705265914" xfId="35376" xr:uid="{D71C6D7D-07EE-4227-ABD8-B8E5BBFA6E73}"/>
    <cellStyle name="style1558705265927" xfId="35377" xr:uid="{46C6D13D-B1A3-440B-8555-7C63E6D4B467}"/>
    <cellStyle name="style1558705265958" xfId="35378" xr:uid="{E621FC9A-23F2-4410-A5E3-F842BE997CE3}"/>
    <cellStyle name="style1558705266020" xfId="35379" xr:uid="{D03CECEC-1836-4CF8-A7A4-6E8599AB69FC}"/>
    <cellStyle name="style1558705266052" xfId="35380" xr:uid="{30CEF259-BC4D-4E34-8963-E73A8EE9696A}"/>
    <cellStyle name="style1558705266083" xfId="35381" xr:uid="{46D7462F-B63A-4999-BBF9-12FB38D28868}"/>
    <cellStyle name="style1558705266114" xfId="35400" xr:uid="{7FACC69B-4920-45E3-BB3F-1E912DA174DC}"/>
    <cellStyle name="style1558705266130" xfId="35401" xr:uid="{0D7C35D1-DFCF-42A0-9056-4A00DB5CC8AD}"/>
    <cellStyle name="style1558705280107" xfId="35353" xr:uid="{8502BADC-3700-43F2-813B-EFBB77876989}"/>
    <cellStyle name="style1558705280138" xfId="35356" xr:uid="{EDC0CB1A-42DF-4527-B7A9-4B0A659B1CF4}"/>
    <cellStyle name="style1558705280242" xfId="35359" xr:uid="{797707E4-7A19-45DA-BA8C-FB0DA8D97DE8}"/>
    <cellStyle name="style1558705280257" xfId="35362" xr:uid="{E550B7A2-306D-4112-9A66-77A6BD55A328}"/>
    <cellStyle name="style1558705280273" xfId="35365" xr:uid="{EBB01461-D853-4737-B372-489095EB0753}"/>
    <cellStyle name="style1558705280320" xfId="35368" xr:uid="{60E3E8BB-C323-415C-B6B6-9FF4E5AA34CA}"/>
    <cellStyle name="style1558705280351" xfId="35371" xr:uid="{9A12BE8B-70A3-4C13-AE2C-7B7D96F61FDC}"/>
    <cellStyle name="style1558705280413" xfId="35383" xr:uid="{80D4E736-2CBC-45AA-862F-C2C14682D326}"/>
    <cellStyle name="style1558705280445" xfId="35384" xr:uid="{45632C80-08CC-4D27-8EB9-2330D6E5213F}"/>
    <cellStyle name="style1558705280460" xfId="35382" xr:uid="{1E199FE5-314B-459E-8F25-B683B2F8E457}"/>
    <cellStyle name="style1558705280476" xfId="35385" xr:uid="{D441EC91-94D4-49F3-B6C0-4E3C3D3FA722}"/>
    <cellStyle name="style1558705280507" xfId="35386" xr:uid="{0D19E4A7-5962-4DCF-8F47-3C02AC8D0729}"/>
    <cellStyle name="style1558705280523" xfId="35387" xr:uid="{FB84B2A9-47AE-4FC0-9787-892E2130EC26}"/>
    <cellStyle name="style1558705280585" xfId="35388" xr:uid="{A4FF8434-E023-449A-9978-C1F1670FE5BF}"/>
    <cellStyle name="style1558705280601" xfId="35389" xr:uid="{8F65AD99-0540-4DFA-BB1A-4E274F6FA527}"/>
    <cellStyle name="style1558705280632" xfId="35390" xr:uid="{1FA98808-073A-47F6-B418-3051D9FD4770}"/>
    <cellStyle name="style1558705280663" xfId="35402" xr:uid="{5F7626C8-2884-496D-AF43-E192437FDB0B}"/>
    <cellStyle name="style1558705280679" xfId="35403" xr:uid="{6D727A98-5D14-4642-8EA8-83496B069413}"/>
    <cellStyle name="style1558705294690" xfId="35354" xr:uid="{716D7274-9163-4EB7-BEAA-8ED6E52F9293}"/>
    <cellStyle name="style1558705294739" xfId="35357" xr:uid="{05E6B5EF-6807-49B8-A52B-0759C0D6602B}"/>
    <cellStyle name="style1558705294832" xfId="35360" xr:uid="{ACC80706-464F-46F1-B92C-DD5BF6BF5CD9}"/>
    <cellStyle name="style1558705294851" xfId="35363" xr:uid="{42D0EFD1-9DA3-4C23-BA96-A3F17059F954}"/>
    <cellStyle name="style1558705294873" xfId="35367" xr:uid="{BC97A43F-7C9D-41E5-A9DB-AC0E0444E4AD}"/>
    <cellStyle name="style1558705294913" xfId="35369" xr:uid="{EB9E90C1-65AE-4B7D-B054-90E4967FD333}"/>
    <cellStyle name="style1558705294944" xfId="35372" xr:uid="{A755E968-B241-45A7-8226-C29207174EDD}"/>
    <cellStyle name="style1558705295015" xfId="35392" xr:uid="{9B5746DB-C473-4C51-90D8-B7F7DA80CAC1}"/>
    <cellStyle name="style1558705295035" xfId="35393" xr:uid="{E59CFA1E-0362-43AB-AB31-4EB973F9562B}"/>
    <cellStyle name="style1558705295057" xfId="35391" xr:uid="{D2594C73-8A4F-4D46-81D7-A0085F6EC7C8}"/>
    <cellStyle name="style1558705295076" xfId="35394" xr:uid="{08138311-CB62-48E0-9564-2D4FAD53D7A0}"/>
    <cellStyle name="style1558705295096" xfId="35395" xr:uid="{7770642F-FE25-4E98-9BAB-D1BEFA813626}"/>
    <cellStyle name="style1558705295116" xfId="35396" xr:uid="{33F87176-3964-47D0-8ABC-38F8DF7A65E7}"/>
    <cellStyle name="style1558705295177" xfId="35397" xr:uid="{943AE045-A8F2-4BF9-9965-B88A2695E3C9}"/>
    <cellStyle name="style1558705295198" xfId="35398" xr:uid="{C3CF2F40-E827-4526-A1AD-700632CFD9EC}"/>
    <cellStyle name="style1558705295218" xfId="35399" xr:uid="{62B6240C-2546-4F44-8878-C1EA3EDCC513}"/>
    <cellStyle name="style1558705295258" xfId="35404" xr:uid="{D9E13C28-95E0-44A4-81A8-7523972E316E}"/>
    <cellStyle name="style1558705295279" xfId="35405" xr:uid="{3D1EC409-2228-4693-B211-D04F0C45886E}"/>
    <cellStyle name="style1558707078386" xfId="35142" xr:uid="{24C1A7D6-033F-41D5-9A93-E58023E8BE4A}"/>
    <cellStyle name="style1558707078414" xfId="35143" xr:uid="{E9312665-801B-42A6-934C-3C9A106D2632}"/>
    <cellStyle name="style1558707078437" xfId="35148" xr:uid="{9850F215-D31B-41B9-A809-D5D0BE46B519}"/>
    <cellStyle name="style1558707078457" xfId="35149" xr:uid="{43B5B8DD-5F45-443F-9FA0-35EBFAF5D8B6}"/>
    <cellStyle name="style1558707078509" xfId="35145" xr:uid="{70575B02-CD59-4A38-A700-F5424C718FA9}"/>
    <cellStyle name="style1558707078528" xfId="35146" xr:uid="{2EA4613C-2B46-48FD-BFD7-C51BD456484C}"/>
    <cellStyle name="style1558707078556" xfId="35144" xr:uid="{B15C5DB6-1CAC-4126-AFF6-3E350ABC46A5}"/>
    <cellStyle name="style1558707078579" xfId="35147" xr:uid="{8BB58286-5FA2-4FF5-ACEA-AC02B1911099}"/>
    <cellStyle name="style1558707078599" xfId="35150" xr:uid="{C91A2F5C-E7C6-40F5-B04A-26D2DB2D8F38}"/>
    <cellStyle name="style1558707078619" xfId="35151" xr:uid="{0D5EFBEA-E409-4708-936C-7A89814AAE40}"/>
    <cellStyle name="style1558707078640" xfId="35152" xr:uid="{63A3EF94-BDA0-4F1D-B4AD-092A9E0F2F4A}"/>
    <cellStyle name="style1558707078670" xfId="35153" xr:uid="{DE32CD6C-8377-43AA-8672-E16C7D7642E1}"/>
    <cellStyle name="style1558707078691" xfId="35154" xr:uid="{9D2D962C-A255-48E1-B590-AABD8CA1740C}"/>
    <cellStyle name="style1558707078719" xfId="35160" xr:uid="{CE8FDF2B-23F6-4AF4-9597-48FD9A62D8C7}"/>
    <cellStyle name="style1558707078741" xfId="35155" xr:uid="{B617B6F6-905B-4B4D-A320-CAE487422FC7}"/>
    <cellStyle name="style1558707078770" xfId="35161" xr:uid="{A4F42AA8-2B5C-4815-ABAE-A30B65E18AF5}"/>
    <cellStyle name="style1558707078792" xfId="35166" xr:uid="{6060D1C7-51FD-432A-B176-8A145C7F4A41}"/>
    <cellStyle name="style1558707078820" xfId="35167" xr:uid="{5B44C2F9-7EE8-4D1D-A65D-5A71DC4107C6}"/>
    <cellStyle name="style1558707078842" xfId="35156" xr:uid="{FD4DFF8F-31E1-44AF-9EBE-0ED546D3188A}"/>
    <cellStyle name="style1558707078870" xfId="35157" xr:uid="{57CE73AA-4A57-484E-A36F-50D1194AADC8}"/>
    <cellStyle name="style1558707078893" xfId="35158" xr:uid="{E44B9C7C-2E30-4AF0-B2A6-6D68A9EB3CD6}"/>
    <cellStyle name="style1558707078923" xfId="35159" xr:uid="{FA646A91-0F20-4BD2-B5D4-4C741552F239}"/>
    <cellStyle name="style1558707078943" xfId="35162" xr:uid="{F68C77EE-E6C9-4790-838E-BEBF8F251CC1}"/>
    <cellStyle name="style1558707078971" xfId="35163" xr:uid="{F194BE2B-299F-4B4D-AD54-AB129BDC6FEF}"/>
    <cellStyle name="style1558707078993" xfId="35164" xr:uid="{0573D8C5-1B2D-4F10-BCD2-DE6AC512DCB0}"/>
    <cellStyle name="style1558707079026" xfId="35165" xr:uid="{B55EC106-4FC6-41CA-9818-C66C94BD873D}"/>
    <cellStyle name="style1558707079054" xfId="35168" xr:uid="{D59B359F-53ED-464F-A340-C6995594D98C}"/>
    <cellStyle name="style1558707079085" xfId="35169" xr:uid="{1927883C-6465-4D88-ADA8-9D0830BAC3BC}"/>
    <cellStyle name="style1558707079105" xfId="35170" xr:uid="{E34CAC81-2531-492D-8DC8-5E142963CC7F}"/>
    <cellStyle name="style1558707079136" xfId="35171" xr:uid="{4B4022A3-E219-436D-B7F4-CDA90B7AAA19}"/>
    <cellStyle name="style1558707092569" xfId="35172" xr:uid="{7633E41D-E301-496D-A004-3B68A2EF9849}"/>
    <cellStyle name="style1558707092600" xfId="35173" xr:uid="{FD917C89-86FC-4B99-99BC-AC3F802B84B9}"/>
    <cellStyle name="style1558707092616" xfId="35178" xr:uid="{AFC2CC6E-537E-4C9B-9EE5-7A00B072C145}"/>
    <cellStyle name="style1558707092647" xfId="35179" xr:uid="{EB1876F3-2476-4387-B128-31B8B352448A}"/>
    <cellStyle name="style1558707092678" xfId="35175" xr:uid="{3E296045-BADD-455B-9C3C-DE4883460998}"/>
    <cellStyle name="style1558707092709" xfId="35176" xr:uid="{E0F96359-6665-44E8-874E-06A78FE67C26}"/>
    <cellStyle name="style1558707092731" xfId="35174" xr:uid="{199A8A0D-9865-443D-8E69-E7C6E2EA0EF8}"/>
    <cellStyle name="style1558707092747" xfId="35177" xr:uid="{6378608A-7027-4796-85B6-4262B658B137}"/>
    <cellStyle name="style1558707092762" xfId="35180" xr:uid="{5849D48F-4DA3-4B7B-A2A0-BA5CA0330776}"/>
    <cellStyle name="style1558707092794" xfId="35181" xr:uid="{AB50C3D9-222A-45D8-B3A4-48F0FF858F3B}"/>
    <cellStyle name="style1558707092821" xfId="35182" xr:uid="{6100F9CB-6F3C-461C-B661-6210C4E13AA6}"/>
    <cellStyle name="style1558707092837" xfId="35183" xr:uid="{67C544F3-D976-483F-BC41-82CA89C7E1AA}"/>
    <cellStyle name="style1558707092853" xfId="35184" xr:uid="{C1527B93-FFCC-4C6B-94B2-8B5E447F66C0}"/>
    <cellStyle name="style1558707092884" xfId="35190" xr:uid="{D71B56D0-7AD2-471A-9F12-A7F7BB49D65D}"/>
    <cellStyle name="style1558707092899" xfId="35185" xr:uid="{87510415-0D95-433F-A481-EF2851742653}"/>
    <cellStyle name="style1558707092931" xfId="35191" xr:uid="{F93FD13D-350A-46A0-81FC-6E81DDF28174}"/>
    <cellStyle name="style1558707092946" xfId="35196" xr:uid="{6E71661F-BAE7-419C-9E35-3EED902FBDD4}"/>
    <cellStyle name="style1558707092962" xfId="35197" xr:uid="{115848B3-94BD-4866-B5B2-B0BE99146F01}"/>
    <cellStyle name="style1558707092993" xfId="35186" xr:uid="{50905678-64C3-4B58-AC6C-227B092B1600}"/>
    <cellStyle name="style1558707093009" xfId="35187" xr:uid="{46BBE11A-AD14-4020-BB14-E84B61F7DBE1}"/>
    <cellStyle name="style1558707093040" xfId="35188" xr:uid="{0348C03F-8633-4114-9863-6F6BB8C53B48}"/>
    <cellStyle name="style1558707093056" xfId="35189" xr:uid="{14FA116D-0FF5-4B32-91C4-61E9837924CF}"/>
    <cellStyle name="style1558707093071" xfId="35192" xr:uid="{F92DE6C1-0D45-4969-A5AF-6B04DB21982C}"/>
    <cellStyle name="style1558707093102" xfId="35193" xr:uid="{8113F6CD-9E79-443A-9342-595F4A7F149D}"/>
    <cellStyle name="style1558707093118" xfId="35194" xr:uid="{29E2945E-078F-4F7C-9929-61317B37C57D}"/>
    <cellStyle name="style1558707093149" xfId="35195" xr:uid="{162FEFFA-3E34-4E77-9A52-E30D90BAFAC9}"/>
    <cellStyle name="style1558707093196" xfId="35198" xr:uid="{734625B3-C210-4274-922E-3594D394203F}"/>
    <cellStyle name="style1558707093212" xfId="35199" xr:uid="{21866434-20E8-43FD-8402-D64EE35BA053}"/>
    <cellStyle name="style1558707093227" xfId="35200" xr:uid="{C1FB4DB6-E89F-4474-9687-1106278F28A8}"/>
    <cellStyle name="style1558707093259" xfId="35201" xr:uid="{33107204-4D53-4393-B4DE-B0B561EFE099}"/>
    <cellStyle name="style1558707106620" xfId="35202" xr:uid="{90F57878-CCE1-42F8-8BB9-6E07616ABA04}"/>
    <cellStyle name="style1558707106635" xfId="35203" xr:uid="{7D714139-ECF3-4148-B1F2-004F507B20E5}"/>
    <cellStyle name="style1558707106651" xfId="35208" xr:uid="{B0F859AA-C88C-46D3-878E-B3AFEEDC267C}"/>
    <cellStyle name="style1558707106682" xfId="35209" xr:uid="{35766FE3-1EE9-4FFC-A1D7-3DC4EB36A23D}"/>
    <cellStyle name="style1558707106723" xfId="35205" xr:uid="{B6C2D4BA-5AC0-4594-B3FC-0FB389E4AA19}"/>
    <cellStyle name="style1558707106738" xfId="35206" xr:uid="{182FB412-3A38-425E-B4A5-5848530987DF}"/>
    <cellStyle name="style1558707106754" xfId="35204" xr:uid="{B24A7702-A8F1-4319-B612-1625878D181A}"/>
    <cellStyle name="style1558707106785" xfId="35207" xr:uid="{D80FB82F-2EA9-4FCF-A820-6CF348DA19DB}"/>
    <cellStyle name="style1558707106801" xfId="35210" xr:uid="{B4BC77BE-098D-4781-92A7-8EEBF83C9E14}"/>
    <cellStyle name="style1558707106832" xfId="35211" xr:uid="{4AFB5DB6-450D-4E4A-B874-065CAE5AFE0F}"/>
    <cellStyle name="style1558707106848" xfId="35212" xr:uid="{AACC4AFE-487E-4D3A-BB00-0C54EFF9093A}"/>
    <cellStyle name="style1558707106879" xfId="35213" xr:uid="{EB75BA60-7590-4A25-9521-DE6A1CCA3594}"/>
    <cellStyle name="style1558707106895" xfId="35214" xr:uid="{076E381F-D030-44DD-A843-877F2B09D5D9}"/>
    <cellStyle name="style1558707106926" xfId="35220" xr:uid="{D3FBD280-62F9-44CB-8097-7EED4CCADB23}"/>
    <cellStyle name="style1558707106942" xfId="35215" xr:uid="{29075CBD-BCD0-4407-8999-4DD8CDBAD8EA}"/>
    <cellStyle name="style1558707106957" xfId="35221" xr:uid="{190AB4DD-827A-4F63-B17C-584E5745B65E}"/>
    <cellStyle name="style1558707106988" xfId="35226" xr:uid="{18F1C9D4-BAFE-4371-A326-ACF02A21C338}"/>
    <cellStyle name="style1558707107004" xfId="35227" xr:uid="{62DF33F7-DB04-4C79-808C-F292BD85DA13}"/>
    <cellStyle name="style1558707107035" xfId="35216" xr:uid="{37FA9D29-364D-421E-8643-4556543D9FE6}"/>
    <cellStyle name="style1558707107051" xfId="35217" xr:uid="{AAC6CC51-CB58-4031-B23B-FAEF5A5B6F6A}"/>
    <cellStyle name="style1558707107082" xfId="35218" xr:uid="{D30B6270-3497-4E10-BC03-5A14E54F37D2}"/>
    <cellStyle name="style1558707107098" xfId="35219" xr:uid="{0FFE1070-674C-4A66-B7D2-8D6BE833911E}"/>
    <cellStyle name="style1558707107128" xfId="35222" xr:uid="{523B7ACE-356E-4AD6-9CE5-3F37E063C7DF}"/>
    <cellStyle name="style1558707107136" xfId="35223" xr:uid="{F2559CAE-9A40-4D76-B1B3-0BBF63F4B570}"/>
    <cellStyle name="style1558707107168" xfId="35224" xr:uid="{57024C58-2119-46E9-89B8-92DE78F883F2}"/>
    <cellStyle name="style1558707107183" xfId="35225" xr:uid="{74DA2348-5B4D-47B6-B218-3BF675AA68F9}"/>
    <cellStyle name="style1558707107261" xfId="35228" xr:uid="{5E250645-6BD2-4FD0-8579-DBD532D94C03}"/>
    <cellStyle name="style1558707107277" xfId="35229" xr:uid="{BBBE8307-3369-4009-A1FB-4C18767EAF93}"/>
    <cellStyle name="style1558707107308" xfId="35230" xr:uid="{860A4834-C85E-4FA5-BEE1-270384C74190}"/>
    <cellStyle name="style1558707107324" xfId="35231" xr:uid="{C6996BD2-1931-49C1-8F00-3EFF0F017FF7}"/>
    <cellStyle name="style1558707121184" xfId="35232" xr:uid="{CC6C9B55-E09B-434B-A4C8-75FEBFE7B863}"/>
    <cellStyle name="style1558707121216" xfId="35233" xr:uid="{C8E4762A-3065-46F1-A967-33D57EB846F5}"/>
    <cellStyle name="style1558707121231" xfId="35238" xr:uid="{82ADF4D0-8093-4827-A1F7-D164BCC954A1}"/>
    <cellStyle name="style1558707121262" xfId="35239" xr:uid="{76EF00DF-B15B-4648-862A-6C62E3960F94}"/>
    <cellStyle name="style1558707121309" xfId="35235" xr:uid="{2463DBB4-BD2D-4CEF-894C-DCCB6CB96561}"/>
    <cellStyle name="style1558707121325" xfId="35236" xr:uid="{34B8C8F6-B2C1-4FBD-93FF-D1297F78C4C0}"/>
    <cellStyle name="style1558707121341" xfId="35234" xr:uid="{6A750437-03C4-437E-8C63-391242D89897}"/>
    <cellStyle name="style1558707121372" xfId="35237" xr:uid="{450B6888-FBFA-4306-AD8A-8B1C0C1761D4}"/>
    <cellStyle name="style1558707121387" xfId="35240" xr:uid="{C77FDE58-66AF-4693-8E5F-90197D4AB66B}"/>
    <cellStyle name="style1558707121419" xfId="35241" xr:uid="{0D0F5A95-A539-49F3-8D3A-6099FB14CF25}"/>
    <cellStyle name="style1558707121442" xfId="35242" xr:uid="{10268F64-701E-44A7-9B21-9D599D730B3D}"/>
    <cellStyle name="style1558707121452" xfId="35243" xr:uid="{B4D270A1-1AA0-494E-B135-100C39C5A635}"/>
    <cellStyle name="style1558707121483" xfId="35244" xr:uid="{BEF241B4-9688-4E4C-9B6D-78B61B07089A}"/>
    <cellStyle name="style1558707121499" xfId="35247" xr:uid="{5FFCDFC0-D677-425B-81F9-97BC9AA38001}"/>
    <cellStyle name="style1558707121530" xfId="35245" xr:uid="{64107489-0F0D-4387-BD98-AAF7BA3A12A9}"/>
    <cellStyle name="style1558707121546" xfId="35248" xr:uid="{55826C37-ED7F-4447-A8F2-B5DC8F930C18}"/>
    <cellStyle name="style1558707121561" xfId="35250" xr:uid="{867478FC-CEA0-4417-ADD4-02F5F81D2BD9}"/>
    <cellStyle name="style1558707121592" xfId="35251" xr:uid="{D1B7F09E-FBE5-4538-BB03-921615681203}"/>
    <cellStyle name="style1558707121608" xfId="35246" xr:uid="{E168983E-55E9-48C0-A21B-22EB7D799D65}"/>
    <cellStyle name="style1558707121717" xfId="35249" xr:uid="{5EE149FB-A4E3-4794-9CE0-8DC06AEEB225}"/>
    <cellStyle name="style1558707121809" xfId="35252" xr:uid="{9E0F12B2-3FE0-43E6-8B70-B87E9469B4BF}"/>
    <cellStyle name="style1558707135438" xfId="35253" xr:uid="{490BCE7D-7FBA-4773-AD3C-86D0281A26EF}"/>
    <cellStyle name="style1558707135454" xfId="35254" xr:uid="{C33903D1-025E-44C3-8C95-288B9BFB5C91}"/>
    <cellStyle name="style1558707135469" xfId="35259" xr:uid="{19C53C9D-18EA-48C4-B9A8-01E7D0143719}"/>
    <cellStyle name="style1558707135501" xfId="35260" xr:uid="{F55C3864-5A06-435D-982D-AA85F142290F}"/>
    <cellStyle name="style1558707135548" xfId="35256" xr:uid="{F1580C30-0DD5-4E65-942B-AB51D05BADBC}"/>
    <cellStyle name="style1558707135563" xfId="35257" xr:uid="{09434136-89CC-4D26-97F1-CCD3ED2EFC6B}"/>
    <cellStyle name="style1558707135594" xfId="35255" xr:uid="{8E1F82EB-9192-4118-B3E4-2D5529A81418}"/>
    <cellStyle name="style1558707135610" xfId="35258" xr:uid="{3B8E81C6-18DB-4E25-87B0-7C9E7976987A}"/>
    <cellStyle name="style1558707135626" xfId="35261" xr:uid="{6EAA4DC9-44EC-42B2-ADC7-1E10EA66CEA8}"/>
    <cellStyle name="style1558707135657" xfId="35262" xr:uid="{CEFA45A1-D335-4CB2-BD09-389FBBB03B14}"/>
    <cellStyle name="style1558707135672" xfId="35263" xr:uid="{BD360CF3-FFCF-4875-B601-4BFDF01952BE}"/>
    <cellStyle name="style1558707135704" xfId="35264" xr:uid="{A61EB25E-A4A2-4241-BE80-2184770A119F}"/>
    <cellStyle name="style1558707135719" xfId="35265" xr:uid="{C544E772-0FDD-408B-A27F-302CA301DAF8}"/>
    <cellStyle name="style1558707135752" xfId="35268" xr:uid="{0BCEC321-3D12-4B38-BFAD-EBAC76C2807A}"/>
    <cellStyle name="style1558707135768" xfId="35266" xr:uid="{0061F8D7-9E79-4BF1-9BFA-170D5C3A3768}"/>
    <cellStyle name="style1558707135784" xfId="35269" xr:uid="{C65A9EB6-E492-400B-924F-76F54972B3D5}"/>
    <cellStyle name="style1558707135815" xfId="35274" xr:uid="{55F0E583-80F4-41DC-8305-7C70AA431D8C}"/>
    <cellStyle name="style1558707135830" xfId="35275" xr:uid="{37FB7F12-5C88-4CA7-A4C8-96DA71451E27}"/>
    <cellStyle name="style1558707135862" xfId="35267" xr:uid="{8ADAF37D-BF88-4746-A0EB-5237640ED8CF}"/>
    <cellStyle name="style1558707135940" xfId="35270" xr:uid="{46AB7918-0882-4572-98FC-1872A7D1CA6F}"/>
    <cellStyle name="style1558707135971" xfId="35271" xr:uid="{5CC21535-9766-42A4-BDC4-FA0A45DA863E}"/>
    <cellStyle name="style1558707135987" xfId="35272" xr:uid="{83961ACB-E701-4CC6-8C8E-4C7673F01A0F}"/>
    <cellStyle name="style1558707136002" xfId="35273" xr:uid="{E26E8DAB-5524-4F21-BB09-0D16DD510FD8}"/>
    <cellStyle name="style1558707136049" xfId="35276" xr:uid="{3400D28C-BB79-4036-8F78-1DB143B96A53}"/>
    <cellStyle name="style1558707136065" xfId="35277" xr:uid="{141EA84A-2BB0-45A4-9FDE-50825FF3209E}"/>
    <cellStyle name="style1558707136096" xfId="35278" xr:uid="{CB9E7EBD-7170-4772-9244-D31881A45478}"/>
    <cellStyle name="style1558707136112" xfId="35279" xr:uid="{C0B3E575-100B-4C0A-BF84-F6C92DE23674}"/>
    <cellStyle name="style1558707136143" xfId="35280" xr:uid="{CFF264C8-5E81-496E-901E-7CB1F826C0C1}"/>
    <cellStyle name="style1558707136158" xfId="35281" xr:uid="{2D1C91BA-C3C9-4D86-8DF9-DAF26164AE9E}"/>
    <cellStyle name="style1558707136174" xfId="35282" xr:uid="{0BFC25B3-1120-49D4-BCE1-B70AB72FD167}"/>
    <cellStyle name="style1558707136205" xfId="35283" xr:uid="{F68E22AE-B88C-48BE-A1ED-18275762735F}"/>
    <cellStyle name="style1558707136221" xfId="35284" xr:uid="{56BB0D70-43F4-4B32-B68D-E4EF6B51884B}"/>
    <cellStyle name="style1558707136237" xfId="35285" xr:uid="{74E6E6C9-9CEE-403E-A571-D9756E349594}"/>
    <cellStyle name="style1558707136252" xfId="35286" xr:uid="{4D68454A-DA2E-4276-8BFD-2F1908CE29F4}"/>
    <cellStyle name="style1558707136281" xfId="35287" xr:uid="{ECCE9A1D-F503-4C96-8A8D-7BC274FFD3EF}"/>
    <cellStyle name="style1558707136309" xfId="35288" xr:uid="{8BCE8AA8-F61B-4750-8F6B-8145C6FE7CF4}"/>
    <cellStyle name="style1558707136318" xfId="35289" xr:uid="{81E309D1-008B-4E01-A8D4-7EFFAF4E682E}"/>
    <cellStyle name="style1558707136334" xfId="35290" xr:uid="{A1F75F9F-5B0D-4AC5-B4F2-3D32B4AF40AB}"/>
    <cellStyle name="style1558707136365" xfId="35291" xr:uid="{F0D65827-7513-4D13-AB81-44FB990C97EB}"/>
    <cellStyle name="style1558707149824" xfId="35292" xr:uid="{CF4B0260-44F2-4214-A371-7A3EBE7731E0}"/>
    <cellStyle name="style1558707149839" xfId="35293" xr:uid="{297E5497-0824-4863-A995-2B3C4C635853}"/>
    <cellStyle name="style1558707149871" xfId="35298" xr:uid="{FA35C270-AB57-41C1-8D8D-7682B29BA08E}"/>
    <cellStyle name="style1558707149886" xfId="35299" xr:uid="{84180817-8E76-4938-951C-566A62A19124}"/>
    <cellStyle name="style1558707149933" xfId="35295" xr:uid="{9AA8D5EB-B5E8-492E-9219-C480DCC970A9}"/>
    <cellStyle name="style1558707149949" xfId="35296" xr:uid="{8CEF7298-13F9-46DB-A8E7-164E0D7FF1C4}"/>
    <cellStyle name="style1558707149980" xfId="35294" xr:uid="{223D98E4-90EC-48C4-A59B-018EF76EDDEE}"/>
    <cellStyle name="style1558707149995" xfId="35297" xr:uid="{332600C0-A50B-48FB-A13F-FFE63F5F677E}"/>
    <cellStyle name="style1558707150027" xfId="35300" xr:uid="{B74AC318-C3D4-4C47-A0BF-3728CAEC1117}"/>
    <cellStyle name="style1558707150051" xfId="35301" xr:uid="{9FD2261B-7BCE-4230-8AF5-96CD30860954}"/>
    <cellStyle name="style1558707150068" xfId="35302" xr:uid="{2097514B-9115-4493-8AA5-38B063728E8E}"/>
    <cellStyle name="style1558707150084" xfId="35303" xr:uid="{5F373EFE-EB42-4411-9827-5C3445EC427F}"/>
    <cellStyle name="style1558707150115" xfId="35304" xr:uid="{505953EB-975B-4C97-AFD8-F53D18A0ABB7}"/>
    <cellStyle name="style1558707150131" xfId="35310" xr:uid="{2F18E523-32CC-4E21-BB4C-19A0CB071F5B}"/>
    <cellStyle name="style1558707150146" xfId="35316" xr:uid="{22EF5066-6E22-4929-ACC5-2599C2475B7B}"/>
    <cellStyle name="style1558707150177" xfId="35305" xr:uid="{E1F7AB43-7AB8-4660-B4EE-D33E3CF1FE5B}"/>
    <cellStyle name="style1558707150193" xfId="35311" xr:uid="{9549939A-EA7C-45AF-A1A8-2D3095D2B5CB}"/>
    <cellStyle name="style1558707150224" xfId="35317" xr:uid="{5A07C516-D0F4-47E4-9398-80182D575090}"/>
    <cellStyle name="style1558707150240" xfId="35306" xr:uid="{CDDECF33-46F6-4CDC-B585-46B3414FF844}"/>
    <cellStyle name="style1558707150256" xfId="35307" xr:uid="{490F960E-8AAF-4A63-AD90-4627DB45952A}"/>
    <cellStyle name="style1558707150287" xfId="35308" xr:uid="{BDFD2345-F1D5-4CC9-B66F-E615EEB419C2}"/>
    <cellStyle name="style1558707150302" xfId="35309" xr:uid="{35B8CD86-3A35-4586-85E6-C0F57FB97C2D}"/>
    <cellStyle name="style1558707150334" xfId="35312" xr:uid="{65E59C56-9F64-4866-8B63-5E31ADA6704F}"/>
    <cellStyle name="style1558707150349" xfId="35313" xr:uid="{68FBA9E5-7799-4C3B-812A-3708A164B767}"/>
    <cellStyle name="style1558707150365" xfId="35314" xr:uid="{F5A508B1-EA8D-44EC-9BF8-D56D49EB33F3}"/>
    <cellStyle name="style1558707150396" xfId="35315" xr:uid="{C8F5EA1B-B9A3-4BAD-8FC6-242B8DEDF31B}"/>
    <cellStyle name="style1558707150412" xfId="35318" xr:uid="{B8D90936-6005-403D-AA78-F69DDD230906}"/>
    <cellStyle name="style1558707150427" xfId="35319" xr:uid="{83555464-AA67-4F0C-8F32-24D721C96F35}"/>
    <cellStyle name="style1558707150459" xfId="35320" xr:uid="{1F1FA081-0F34-47E5-85B6-298252806E43}"/>
    <cellStyle name="style1558707150474" xfId="35321" xr:uid="{00004C74-CDA7-440C-A298-0E6E4F3280A7}"/>
    <cellStyle name="style1558707150506" xfId="35322" xr:uid="{C26A15B1-6F99-4B89-AA2F-6140017C6B55}"/>
    <cellStyle name="style1558707150521" xfId="35323" xr:uid="{25BB2F85-B3EB-4980-9C58-EF64DDFFDD23}"/>
    <cellStyle name="style1558707150537" xfId="35324" xr:uid="{A2ABF9CA-B25B-434B-914C-DFF32A06BA74}"/>
    <cellStyle name="style1558707150569" xfId="35325" xr:uid="{36DF75D9-1722-4DA9-9B03-9D59E1BFACFA}"/>
    <cellStyle name="style1558707150588" xfId="35326" xr:uid="{1531E91A-9602-4959-9722-D1055EE24347}"/>
    <cellStyle name="style1558707150601" xfId="35327" xr:uid="{2909311E-F248-4A6A-8AB7-6C83DF3A02BE}"/>
    <cellStyle name="style1558707150616" xfId="35328" xr:uid="{765C0F15-D869-4C52-B2E6-99AC1C7D8A07}"/>
    <cellStyle name="style1558707150632" xfId="35329" xr:uid="{75CDE354-18B3-4007-829E-FC0921FB1077}"/>
    <cellStyle name="style1558707150648" xfId="35330" xr:uid="{F4E58147-296F-4DDC-A029-DBC7D530BA7D}"/>
    <cellStyle name="style1558707150679" xfId="35331" xr:uid="{A22446A7-D522-42A4-9174-313CD91DB594}"/>
    <cellStyle name="style1558707150694" xfId="35332" xr:uid="{CD77974F-F6CD-4B82-AE47-1F3118A2C03C}"/>
    <cellStyle name="style1558707150710" xfId="35333" xr:uid="{CC6A6897-C32C-4E4A-B9F5-89C08EBA6656}"/>
    <cellStyle name="style1558707164272" xfId="35335" xr:uid="{7313D4A9-8E41-4F8F-9A11-74BFAAB3A225}"/>
    <cellStyle name="style1558707164303" xfId="35336" xr:uid="{5A699E60-27C7-4AA5-BCF4-72698464BF07}"/>
    <cellStyle name="style1558707164330" xfId="35334" xr:uid="{8D5D139C-1232-4B98-BC60-B3626F3E25C4}"/>
    <cellStyle name="style1558707164354" xfId="35337" xr:uid="{4B69584E-1222-46BB-B7CF-C7B10DC8E80B}"/>
    <cellStyle name="style1558707164379" xfId="35338" xr:uid="{A7414086-0AAE-4C0F-BAEA-62A382050BB0}"/>
    <cellStyle name="style1558707164400" xfId="35339" xr:uid="{9E3570E7-CC61-4436-9C74-F29C0DD02110}"/>
    <cellStyle name="style1558707164416" xfId="35340" xr:uid="{D6A1DEBA-0CB8-4F9F-8105-E656F382DD5F}"/>
    <cellStyle name="style1558707164447" xfId="35341" xr:uid="{023DB4E6-3722-4F11-9C47-054FC402AFFF}"/>
    <cellStyle name="style1558707164463" xfId="35343" xr:uid="{788BF1CC-CE8E-412F-89D9-EAFAC2CC5BA5}"/>
    <cellStyle name="style1558707164494" xfId="35344" xr:uid="{30E5AACA-A631-4FB7-ACA7-8EE9500AD472}"/>
    <cellStyle name="style1558707164510" xfId="35346" xr:uid="{609B4AD1-0714-4B00-8CAA-3A4110556C16}"/>
    <cellStyle name="style1558707164525" xfId="35347" xr:uid="{9F91BFD2-E1A8-45F8-A9DF-0715B448DE81}"/>
    <cellStyle name="style1558707164557" xfId="35342" xr:uid="{C79AD934-EA10-42DC-B63B-1378646B3FD2}"/>
    <cellStyle name="style1558707164572" xfId="35345" xr:uid="{E4656532-31D8-4FAA-99D4-CB8F53308B4A}"/>
    <cellStyle name="style1558707164604" xfId="35348" xr:uid="{3B13E2A4-B2E5-424D-8F37-2E113566478C}"/>
    <cellStyle name="style1558707164650" xfId="35350" xr:uid="{0705FC0E-B368-4A33-8BD6-FA717D3CF6B2}"/>
    <cellStyle name="style1558707164666" xfId="35351" xr:uid="{8816D2FA-3892-4327-A545-79833246F5CE}"/>
    <cellStyle name="style1558707164697" xfId="35349" xr:uid="{E1251293-AB66-4E3F-9501-5AD8CF0ACB99}"/>
    <cellStyle name="style1612530607636" xfId="37781" xr:uid="{5D32C4AD-D5E5-4EFB-9E96-A7EDADBDB7D2}"/>
    <cellStyle name="style1612530607680" xfId="37782" xr:uid="{121AC9E7-456E-4A07-895A-4E107437C925}"/>
    <cellStyle name="style1612530607745" xfId="37787" xr:uid="{11A58948-03EB-4C0A-A405-C89C8B46B740}"/>
    <cellStyle name="style1612530607777" xfId="37788" xr:uid="{4B84A76D-909C-4255-B347-5BA98C5C77A0}"/>
    <cellStyle name="style1612530607841" xfId="37784" xr:uid="{79CA0EBC-4A8A-46EB-BC7C-6C1F1898C538}"/>
    <cellStyle name="style1612530607873" xfId="37785" xr:uid="{B1AA4BBB-0EBE-4678-9E69-D88E9D9F1777}"/>
    <cellStyle name="style1612530607904" xfId="37783" xr:uid="{34C72325-9561-4743-ADD3-E39E3D7C2549}"/>
    <cellStyle name="style1612530607938" xfId="37786" xr:uid="{392DCB4C-0F3F-4082-9D6F-43721F280B5E}"/>
    <cellStyle name="style1612530607975" xfId="37789" xr:uid="{41B6D322-36BB-4CF7-8C3D-72E330989D72}"/>
    <cellStyle name="style1612530608007" xfId="37790" xr:uid="{7A78FC61-D3C1-494D-9A3C-51970D3C5464}"/>
    <cellStyle name="style1612530608040" xfId="37791" xr:uid="{2E0FD509-83A4-4F86-842A-EC8315CFF433}"/>
    <cellStyle name="style1612530608076" xfId="37792" xr:uid="{4B805A98-D8D2-4C5F-B38A-40D1ECC1E2AB}"/>
    <cellStyle name="style1612530608110" xfId="37793" xr:uid="{C45FCF9D-7B02-4D42-8007-EACBB96AED64}"/>
    <cellStyle name="style1612530608147" xfId="37799" xr:uid="{C5AB64C6-0E5C-4014-A99F-528BD2ADBE54}"/>
    <cellStyle name="style1612530608178" xfId="37794" xr:uid="{F73679E6-CAB3-438C-9558-5B7C6D01E82D}"/>
    <cellStyle name="style1612530608211" xfId="37800" xr:uid="{5899D66E-BE6D-412A-8DB7-4A3F3F14F414}"/>
    <cellStyle name="style1612530608243" xfId="37805" xr:uid="{2AFC93BC-D1F9-4598-A1C6-E07BAD0A7995}"/>
    <cellStyle name="style1612530608273" xfId="37806" xr:uid="{5750A068-0A09-4AEC-8CEA-877B26E27E0A}"/>
    <cellStyle name="style1612530608306" xfId="37795" xr:uid="{19F60DC9-0DAD-4E41-B7F9-C4A9AFFE7ECB}"/>
    <cellStyle name="style1612530608339" xfId="37796" xr:uid="{FB79E7CA-5E3F-456F-9265-21355BD99913}"/>
    <cellStyle name="style1612530608370" xfId="37797" xr:uid="{99CE231D-2861-4151-968E-4E3F7A0EB6CC}"/>
    <cellStyle name="style1612530608402" xfId="37798" xr:uid="{50EA21BB-1E5F-4192-A442-33B75BA0C884}"/>
    <cellStyle name="style1612530608434" xfId="37801" xr:uid="{779A0828-CC49-49C5-B713-662ED5E1D4FD}"/>
    <cellStyle name="style1612530608465" xfId="37802" xr:uid="{CA64A07D-AFD9-47D0-9442-B4C40C9C6350}"/>
    <cellStyle name="style1612530608496" xfId="37803" xr:uid="{7B2E42A0-C4B9-472A-BB88-8B88C05AF017}"/>
    <cellStyle name="style1612530608528" xfId="37804" xr:uid="{29EA8BEE-2F34-400A-8980-30B4F2016F2B}"/>
    <cellStyle name="style1612530608580" xfId="37807" xr:uid="{567EEDD1-8369-481E-8214-D7D2D7BF3C5D}"/>
    <cellStyle name="style1612530608613" xfId="37808" xr:uid="{83CEB0A1-98FB-4BB9-A901-25D529D4006D}"/>
    <cellStyle name="style1612530608645" xfId="37809" xr:uid="{1578C2E1-1B1B-454E-8677-8B383214AEFD}"/>
    <cellStyle name="style1612530608678" xfId="37810" xr:uid="{9D52322D-E162-4B50-8248-A945B0884C4C}"/>
    <cellStyle name="style1613233799095" xfId="38087" xr:uid="{63141D90-9F64-491D-887B-0FE812599A5B}"/>
    <cellStyle name="style1613233799120" xfId="38086" xr:uid="{BDE1AC4A-5819-4AFD-8928-C2EE0892C847}"/>
    <cellStyle name="style1613233799145" xfId="38092" xr:uid="{803C144E-FD33-4195-8DA8-FEC7CDF9D97D}"/>
    <cellStyle name="style1613233799196" xfId="38095" xr:uid="{F0A119D8-8742-44A6-8ED9-472A69CEED57}"/>
    <cellStyle name="style1613233799213" xfId="38098" xr:uid="{4713C791-91A8-4D7D-BFE7-B06065C22A35}"/>
    <cellStyle name="style1613233799242" xfId="38104" xr:uid="{581AA1FD-A4BD-4693-A662-36577D2C1B49}"/>
    <cellStyle name="style1613233799278" xfId="38113" xr:uid="{125AE49E-A180-4C6C-99D7-27BF6DFFDFFC}"/>
    <cellStyle name="style1613233799303" xfId="38099" xr:uid="{FD766F12-A941-4F62-B8D7-B1565E8E1381}"/>
    <cellStyle name="style1613233799324" xfId="38105" xr:uid="{221B8845-1F10-46D0-970D-75FCA348B963}"/>
    <cellStyle name="style1613233799350" xfId="38114" xr:uid="{2E90BDC0-9E7E-4093-A2DB-F927250A2740}"/>
    <cellStyle name="style1613233799370" xfId="38115" xr:uid="{6F184FAF-6F0F-40B8-BC85-0E63A2DC50E9}"/>
    <cellStyle name="style1613233799407" xfId="38117" xr:uid="{FC31DEBF-9482-455B-836D-F43D43E1B3D0}"/>
    <cellStyle name="style1613233799432" xfId="38135" xr:uid="{36272E2C-8F36-4068-91D3-8D13337F1416}"/>
    <cellStyle name="style1613233799457" xfId="38136" xr:uid="{7679657C-E558-4C71-844F-EAA02366F289}"/>
    <cellStyle name="style1613233799481" xfId="38140" xr:uid="{EE0DE48A-9B93-49E6-9DA6-742E333AFCDF}"/>
    <cellStyle name="style1613233799531" xfId="38138" xr:uid="{C7D8A8D3-3D88-43C9-9CCC-2AAEB866A6B4}"/>
    <cellStyle name="style1613233799555" xfId="38139" xr:uid="{126DF55A-4A13-4D21-AE4D-A3AD93520CAC}"/>
    <cellStyle name="style1613233799579" xfId="38137" xr:uid="{FCEDC378-A8EE-4C0B-B0CE-CC3488420B83}"/>
    <cellStyle name="style1613233799604" xfId="38141" xr:uid="{E5F78FBD-72F8-46E9-BB63-53E9EC78A44D}"/>
    <cellStyle name="style1613233799629" xfId="38142" xr:uid="{FE76401B-601E-4347-AD14-92143C96398C}"/>
    <cellStyle name="style1613233799654" xfId="38143" xr:uid="{B2E81010-FBDD-4123-B5AC-90D6071BFCB5}"/>
    <cellStyle name="style1613233799702" xfId="38144" xr:uid="{9532713A-38DE-4A69-9F04-CC4FEACBA146}"/>
    <cellStyle name="style1613233799721" xfId="38145" xr:uid="{C25FEDAD-1A47-4111-8213-674198DE482A}"/>
    <cellStyle name="style1613233799745" xfId="38146" xr:uid="{2AF21E33-CE41-4BE4-A12F-41C72C1C5652}"/>
    <cellStyle name="style1613233799770" xfId="38147" xr:uid="{73481F86-5EB8-4F10-9DFB-ABE9BC10E30D}"/>
    <cellStyle name="style1613233799816" xfId="38164" xr:uid="{8A6BAA70-B244-4AD8-AFF8-84B14A74ED7D}"/>
    <cellStyle name="style1613233799834" xfId="38165" xr:uid="{11B9885A-3714-495F-85FC-EFE7BEDCE5B3}"/>
    <cellStyle name="style1613233799853" xfId="38166" xr:uid="{52BFC418-9876-4D61-8EF0-8E39AA910713}"/>
    <cellStyle name="style1613233800692" xfId="38089" xr:uid="{1755CA59-F90A-44F7-A05C-D5300A29B595}"/>
    <cellStyle name="style1613233800715" xfId="38088" xr:uid="{3D507475-6F04-4AEB-9FCF-7D2B313C13BE}"/>
    <cellStyle name="style1613233800736" xfId="38093" xr:uid="{184FCC48-390F-42F2-908A-0D4D9787FD1A}"/>
    <cellStyle name="style1613233800779" xfId="38096" xr:uid="{3C963FC4-DBA3-42CF-A932-55858EFD116F}"/>
    <cellStyle name="style1613233800797" xfId="38100" xr:uid="{72BDDB17-7271-455D-8425-559819DD3182}"/>
    <cellStyle name="style1613233800821" xfId="38106" xr:uid="{8E78D356-D931-494C-A445-49C7DF78B132}"/>
    <cellStyle name="style1613233800851" xfId="38110" xr:uid="{44C71936-4F50-406C-989E-C8D95DACEDDD}"/>
    <cellStyle name="style1613233800873" xfId="38101" xr:uid="{DC0D4974-2FC7-464D-8B6E-FDAA4B966D74}"/>
    <cellStyle name="style1613233800892" xfId="38107" xr:uid="{D03FB452-0F51-49E3-8306-A84B7352F1F9}"/>
    <cellStyle name="style1613233800919" xfId="38111" xr:uid="{9E90724E-59A9-44D2-BBAA-A27DAC3A61ED}"/>
    <cellStyle name="style1613233800940" xfId="38112" xr:uid="{3C796E70-5E64-45B4-881A-1E757DC6D033}"/>
    <cellStyle name="style1613233800973" xfId="38116" xr:uid="{6F0D485E-1C7C-4D26-8618-6BADFE247EA1}"/>
    <cellStyle name="style1613233800998" xfId="38122" xr:uid="{0971C4E6-C032-405E-82A3-C49917DAC4A5}"/>
    <cellStyle name="style1613233801022" xfId="38123" xr:uid="{3F5FA3C6-00D0-4C74-99DF-8BD0F7E4D8FA}"/>
    <cellStyle name="style1613233801043" xfId="38127" xr:uid="{962D539E-C693-4832-B3CB-3F62EE647621}"/>
    <cellStyle name="style1613233801086" xfId="38125" xr:uid="{219D885F-A596-43E5-B35A-CB50B9BCA7C1}"/>
    <cellStyle name="style1613233801108" xfId="38126" xr:uid="{7CD5055C-0DE0-494B-9129-31F752E1FC56}"/>
    <cellStyle name="style1613233801130" xfId="38124" xr:uid="{88FB0128-46DE-4FAD-B745-F7E8A11945A7}"/>
    <cellStyle name="style1613233801151" xfId="38128" xr:uid="{A04182F2-7223-4076-AE8D-F6736E5BA30C}"/>
    <cellStyle name="style1613233801173" xfId="38129" xr:uid="{8315988B-EF3E-4F80-9C6F-09E11A13CD42}"/>
    <cellStyle name="style1613233801195" xfId="38130" xr:uid="{F64407B6-40BA-4F3E-BBD4-A3DD0F5CFD84}"/>
    <cellStyle name="style1613233801237" xfId="38131" xr:uid="{C79E2895-BEBA-41AF-8E39-00BC96CE35CA}"/>
    <cellStyle name="style1613233801254" xfId="38132" xr:uid="{2C8552E7-4EB1-4A4A-8EA8-E5325484B221}"/>
    <cellStyle name="style1613233801276" xfId="38133" xr:uid="{ACE27B87-B1F6-4155-B0D4-5F1E90FCEDD9}"/>
    <cellStyle name="style1613233801298" xfId="38134" xr:uid="{98E15BCE-FBC4-4D81-AF6C-977A415EE0BA}"/>
    <cellStyle name="style1613233801337" xfId="38161" xr:uid="{A2C37C90-4B7C-4357-BB18-73B7EFBEC3EC}"/>
    <cellStyle name="style1613233801356" xfId="38162" xr:uid="{6D678DA8-1306-4C43-8387-39326D5D2420}"/>
    <cellStyle name="style1613233801373" xfId="38163" xr:uid="{9141FCA3-0902-4540-A397-5814650BFBAA}"/>
    <cellStyle name="style1613233802658" xfId="38091" xr:uid="{6B06D9FC-743F-4DA5-9489-CE15043A2E8F}"/>
    <cellStyle name="style1613233802679" xfId="38090" xr:uid="{AD243DE4-61D5-4884-8DFD-E2A8698DC926}"/>
    <cellStyle name="style1613233802702" xfId="38094" xr:uid="{EC2685D7-81DD-4198-8DFC-BC7A265E5C84}"/>
    <cellStyle name="style1613233802745" xfId="38097" xr:uid="{2C33F2A7-F73E-4759-AC3F-C4889BEA7723}"/>
    <cellStyle name="style1613233802764" xfId="38102" xr:uid="{A2F12130-312A-4C70-BD45-B743FC2EE25B}"/>
    <cellStyle name="style1613233802790" xfId="38108" xr:uid="{FEBC0DE1-ACAF-4F2B-95BC-4EC39DBA80C7}"/>
    <cellStyle name="style1613233802826" xfId="38118" xr:uid="{6900C22F-769A-49B5-9C8D-7026927CB174}"/>
    <cellStyle name="style1613233802849" xfId="38103" xr:uid="{4EFB2E1A-8485-43D0-A195-8258740E94E6}"/>
    <cellStyle name="style1613233802869" xfId="38109" xr:uid="{38E3D5AF-2129-45E6-AA89-4137F4DD5D7A}"/>
    <cellStyle name="style1613233802897" xfId="38119" xr:uid="{A664A678-5701-4943-A46B-0C149B222F9F}"/>
    <cellStyle name="style1613233802919" xfId="38120" xr:uid="{231DCF21-D7B9-4A97-BF09-8E451387631D}"/>
    <cellStyle name="style1613233802955" xfId="38121" xr:uid="{9E082FC3-56F1-428F-B06B-A739DF57F0A4}"/>
    <cellStyle name="style1613233802982" xfId="38148" xr:uid="{E615FA3A-64BE-45AE-8CAD-F01F5C37D256}"/>
    <cellStyle name="style1613233803005" xfId="38149" xr:uid="{CD1947D7-EBC6-4E17-A652-B0A27F053BD3}"/>
    <cellStyle name="style1613233803027" xfId="38153" xr:uid="{D1DF46FA-10A1-4306-BCAA-4F8D434BA033}"/>
    <cellStyle name="style1613233803069" xfId="38151" xr:uid="{05D30F74-EFE8-4190-A160-C102E4B1AA5D}"/>
    <cellStyle name="style1613233803089" xfId="38152" xr:uid="{76A8EF64-B647-4C95-B729-2B0AF6856AE4}"/>
    <cellStyle name="style1613233803111" xfId="38150" xr:uid="{806A58A2-CC8E-4CC7-A5D6-E9A79B5564C7}"/>
    <cellStyle name="style1613233803133" xfId="38154" xr:uid="{5E8ABB33-27B1-4BA5-9F12-D0A5F67EB4BA}"/>
    <cellStyle name="style1613233803153" xfId="38155" xr:uid="{EE8483DB-DF99-4F05-BFA5-4ACA14D7DAAB}"/>
    <cellStyle name="style1613233803175" xfId="38156" xr:uid="{9F25EF1A-596F-474F-A615-4DEC5B9F9517}"/>
    <cellStyle name="style1613233803217" xfId="38157" xr:uid="{40FC985F-EB17-4DD2-963F-E3DFDEED2CC3}"/>
    <cellStyle name="style1613233803236" xfId="38158" xr:uid="{D6E2F658-87A0-4409-B3AF-F7A8F11B021F}"/>
    <cellStyle name="style1613233803256" xfId="38159" xr:uid="{BF0ED50B-D873-4045-80A2-C131EB487C29}"/>
    <cellStyle name="style1613233803278" xfId="38160" xr:uid="{A233D59C-FFB1-4C55-9203-A7038101ACD0}"/>
    <cellStyle name="style1613233803325" xfId="38167" xr:uid="{7CE28D78-F609-4A36-BCC5-1D9497857E17}"/>
    <cellStyle name="style1613233803344" xfId="38168" xr:uid="{41681C62-9462-41E4-81D2-8E8C280731EB}"/>
    <cellStyle name="style1613233803361" xfId="38169" xr:uid="{A8680C70-AC6B-4CD9-AEDB-20C65117906B}"/>
    <cellStyle name="style1613233880851" xfId="37811" xr:uid="{CEB87478-3D76-4C87-89E0-B21F8837BBEE}"/>
    <cellStyle name="style1613233880873" xfId="37812" xr:uid="{9CF1CF4E-7AA1-418E-B50A-9F0D427380A8}"/>
    <cellStyle name="style1613233880896" xfId="37817" xr:uid="{81747C18-FB2A-4A50-B2FF-345E14787FDA}"/>
    <cellStyle name="style1613233880919" xfId="37818" xr:uid="{B8C83787-6FA2-485C-BF69-76C331D8B4C8}"/>
    <cellStyle name="style1613233880961" xfId="37814" xr:uid="{59A180E2-35F2-4326-A060-9E3F9DFED6C4}"/>
    <cellStyle name="style1613233880982" xfId="37815" xr:uid="{E1B9FCD3-2318-42CF-8080-FE300F3BC5C2}"/>
    <cellStyle name="style1613233881003" xfId="37813" xr:uid="{2D1348AC-F6C0-4ED4-9E86-01E926DFA984}"/>
    <cellStyle name="style1613233881026" xfId="37816" xr:uid="{E533B27D-E93E-4FEC-B484-BA0C9307287F}"/>
    <cellStyle name="style1613233881046" xfId="37819" xr:uid="{CCFD25E1-CA6C-4A39-AE8C-B451CDA8D5A4}"/>
    <cellStyle name="style1613233881067" xfId="37820" xr:uid="{6E48779B-9764-4BBF-8C58-64DD1715F1A8}"/>
    <cellStyle name="style1613233881088" xfId="37821" xr:uid="{DE5949EE-1C73-4645-AB7B-BCC0FD40EF33}"/>
    <cellStyle name="style1613233881110" xfId="37822" xr:uid="{50729A4C-7CA8-40A5-85C5-CDF993A6CF63}"/>
    <cellStyle name="style1613233881132" xfId="37823" xr:uid="{B663AE82-CC1C-435C-946B-0CAF32FDB415}"/>
    <cellStyle name="style1613233881155" xfId="37829" xr:uid="{ED215455-B8F2-4440-93D8-54D458E7F8B2}"/>
    <cellStyle name="style1613233881176" xfId="37824" xr:uid="{1E45C4A9-1797-4AD0-AE3B-72A27CA5DA5B}"/>
    <cellStyle name="style1613233881197" xfId="37830" xr:uid="{7164EEE0-B3C0-4D09-8D30-E2C14BC66637}"/>
    <cellStyle name="style1613233881218" xfId="37835" xr:uid="{F01D023F-E2BF-43B8-B2C3-E0D151DB4AFF}"/>
    <cellStyle name="style1613233881240" xfId="37836" xr:uid="{A0A2ABFD-C2AF-4305-8168-532662B30E3D}"/>
    <cellStyle name="style1613233881260" xfId="37825" xr:uid="{AC3BE28B-7C0C-4788-BBDA-C7B732D421F9}"/>
    <cellStyle name="style1613233881284" xfId="37826" xr:uid="{0319B6D0-1521-47D6-862B-2C94CE4D0A0F}"/>
    <cellStyle name="style1613233881306" xfId="37827" xr:uid="{E992A126-CF0E-4817-9DFF-5E0CE6530567}"/>
    <cellStyle name="style1613233881328" xfId="37828" xr:uid="{8322BB82-C0AF-4723-8DC5-E31D24AF643E}"/>
    <cellStyle name="style1613233881351" xfId="37831" xr:uid="{4EBF349F-3CEA-4FB9-BF9F-55450F233FC2}"/>
    <cellStyle name="style1613233881371" xfId="37832" xr:uid="{1BD6A774-3D18-4B15-8EA1-CB1D0E9F9424}"/>
    <cellStyle name="style1613233881395" xfId="37833" xr:uid="{C3014AE8-E2CB-47CA-A792-80CECC208C4D}"/>
    <cellStyle name="style1613233881417" xfId="37834" xr:uid="{6F28599B-D673-4802-8308-4DCE137ED3B1}"/>
    <cellStyle name="style1613233881444" xfId="37837" xr:uid="{0EB561F4-7E2A-4639-906F-D0B9E27FA3B1}"/>
    <cellStyle name="style1613233881467" xfId="37838" xr:uid="{E47F6C0F-ECEB-4D14-BFA1-75E919C33F47}"/>
    <cellStyle name="style1613233881489" xfId="37839" xr:uid="{8FE54CC4-E60A-4C0A-AD1C-6168B141DC2C}"/>
    <cellStyle name="style1613233881512" xfId="37840" xr:uid="{3E38E1F1-0C0A-494E-A99A-072EA76F3E93}"/>
    <cellStyle name="style1613233882465" xfId="37841" xr:uid="{3F450052-D2AD-4195-B782-1C5F95CA6680}"/>
    <cellStyle name="style1613233882487" xfId="37842" xr:uid="{FA8C1DB1-09DB-4508-B85B-0EFA058A13E1}"/>
    <cellStyle name="style1613233882510" xfId="37847" xr:uid="{0798582D-2BF5-48F0-9AE6-875B15FA6659}"/>
    <cellStyle name="style1613233882534" xfId="37848" xr:uid="{51FB09CD-2149-4414-AF41-5DE678A214AE}"/>
    <cellStyle name="style1613233882578" xfId="37844" xr:uid="{6B855F16-C8BA-479D-98B2-3D8E939A4E36}"/>
    <cellStyle name="style1613233882599" xfId="37845" xr:uid="{09E19B3E-BE4E-4556-B0F2-95265D2E5CDA}"/>
    <cellStyle name="style1613233882621" xfId="37843" xr:uid="{9D81FAD1-2419-4BFE-9031-54E0A0FCE1A2}"/>
    <cellStyle name="style1613233882644" xfId="37846" xr:uid="{E8596FCA-E53D-496A-A1DB-78BA23B2BE46}"/>
    <cellStyle name="style1613233882666" xfId="37849" xr:uid="{6B6434FA-E4EC-400B-B970-DC9619CAD8AB}"/>
    <cellStyle name="style1613233882688" xfId="37850" xr:uid="{D1897CCB-5640-47CE-9CBC-4CBFEBC3AD49}"/>
    <cellStyle name="style1613233882709" xfId="37851" xr:uid="{CCA2571D-05A7-4656-BAB5-E82A2F22C345}"/>
    <cellStyle name="style1613233882732" xfId="37852" xr:uid="{C342D75A-A6D9-4895-B64F-88F864B55CE8}"/>
    <cellStyle name="style1613233882755" xfId="37853" xr:uid="{C438F27A-CF7A-47B9-8989-0161989AD39D}"/>
    <cellStyle name="style1613233882777" xfId="37859" xr:uid="{7A285CF0-C393-4B56-B9D9-A997C6847CF1}"/>
    <cellStyle name="style1613233882799" xfId="37854" xr:uid="{CCF47751-5EE7-4D0C-BBD3-C749F1E85BB3}"/>
    <cellStyle name="style1613233882820" xfId="37860" xr:uid="{2A6D3E41-7EAF-48DB-8B6F-1C3868E026CE}"/>
    <cellStyle name="style1613233882843" xfId="37865" xr:uid="{53ACE47B-A8A5-4A8E-B040-2930B5CF821C}"/>
    <cellStyle name="style1613233882864" xfId="37866" xr:uid="{7BB1A868-AB65-486D-BEF3-12F18CE6ADA3}"/>
    <cellStyle name="style1613233882885" xfId="37855" xr:uid="{736374E1-4027-4DF6-B593-97EFC2D529D1}"/>
    <cellStyle name="style1613233882909" xfId="37856" xr:uid="{FD79A13C-1AD6-49CF-ACC0-251D5E1C2D48}"/>
    <cellStyle name="style1613233882930" xfId="37857" xr:uid="{2D8A332E-262E-44C2-96BE-BA026834B976}"/>
    <cellStyle name="style1613233882952" xfId="37858" xr:uid="{FA472AD2-E739-475B-B747-B3C6E71B1CFA}"/>
    <cellStyle name="style1613233882974" xfId="37861" xr:uid="{DDF89BEC-8D30-464C-A076-1871884E994C}"/>
    <cellStyle name="style1613233882994" xfId="37862" xr:uid="{08B44ABC-17D0-4F14-AA68-D09ED4BFC978}"/>
    <cellStyle name="style1613233883016" xfId="37863" xr:uid="{49B9D281-68FF-4CD4-9D0B-179F599C4564}"/>
    <cellStyle name="style1613233883039" xfId="37864" xr:uid="{3CB5328E-FCEF-432F-867B-AD65A0BD7004}"/>
    <cellStyle name="style1613233883073" xfId="37867" xr:uid="{15F4E81F-AB50-4B10-8846-F10B96F92634}"/>
    <cellStyle name="style1613233883094" xfId="37868" xr:uid="{2C2C0DDE-44EE-4CDA-A4DB-070D079DF83A}"/>
    <cellStyle name="style1613233883116" xfId="37869" xr:uid="{89788163-C308-417D-8C14-E6FCC4A3B4E4}"/>
    <cellStyle name="style1613233883137" xfId="37870" xr:uid="{40D3C407-4CD2-4E73-83B2-62F8D078E79F}"/>
    <cellStyle name="style1613233884086" xfId="37871" xr:uid="{4F2F6D87-2620-43F6-BBE2-85D31CBD6BF4}"/>
    <cellStyle name="style1613233884109" xfId="37872" xr:uid="{4DDC13F6-ED5F-4D4B-8A26-EDADB1A08E29}"/>
    <cellStyle name="style1613233884131" xfId="37877" xr:uid="{2A9B763F-D42D-4BEE-B015-CED9C187955B}"/>
    <cellStyle name="style1613233884154" xfId="37878" xr:uid="{3517DB5F-F524-45A2-9FB8-14A8634877CC}"/>
    <cellStyle name="style1613233884242" xfId="37874" xr:uid="{EFFA5A22-72A4-463B-8884-D361D4EFFF3C}"/>
    <cellStyle name="style1613233884278" xfId="37875" xr:uid="{69DA26B1-4531-445E-95E1-7AB7DCEF7E74}"/>
    <cellStyle name="style1613233884299" xfId="37873" xr:uid="{C5AA27E2-FC00-4B2A-9D73-D8A808B2DB9D}"/>
    <cellStyle name="style1613233884327" xfId="37876" xr:uid="{B9234B3B-C499-49C6-B16C-2A8DF93ED65D}"/>
    <cellStyle name="style1613233884406" xfId="37879" xr:uid="{F09B0824-13DD-4F7E-86D9-14675FA3DBC4}"/>
    <cellStyle name="style1613233884466" xfId="37880" xr:uid="{02F486BB-EE3B-498E-8DB1-8E0556A7BC35}"/>
    <cellStyle name="style1613233884488" xfId="37881" xr:uid="{0BF18BED-9B12-4B54-99AE-116C99C1A511}"/>
    <cellStyle name="style1613233884509" xfId="37882" xr:uid="{C86E4886-FF25-4874-8053-A74AA3E90DCC}"/>
    <cellStyle name="style1613233884531" xfId="37883" xr:uid="{531E67D8-3B9F-471E-9C35-21DCFF8E46C3}"/>
    <cellStyle name="style1613233884553" xfId="37889" xr:uid="{9733E20B-90E9-47E9-A5EA-62D7C46DB7DC}"/>
    <cellStyle name="style1613233884575" xfId="37895" xr:uid="{489F6D95-91C1-4473-9D84-90C5844837D7}"/>
    <cellStyle name="style1613233884597" xfId="37884" xr:uid="{0FA7B5BC-88D8-4E47-A99C-9E547CF75475}"/>
    <cellStyle name="style1613233884617" xfId="37890" xr:uid="{C6FC798F-429A-42E1-BD21-BCD306F6A8D0}"/>
    <cellStyle name="style1613233884639" xfId="37896" xr:uid="{0BDB8E5A-2C0C-4A6A-B8A4-5A0F722056B7}"/>
    <cellStyle name="style1613233884660" xfId="37885" xr:uid="{86683B32-4CD5-4423-9E43-87BD5BCF5B5E}"/>
    <cellStyle name="style1613233884684" xfId="37886" xr:uid="{D852C3B2-5A88-4EAE-BDA6-366C487AD291}"/>
    <cellStyle name="style1613233884706" xfId="37887" xr:uid="{B218AB60-874E-4CF8-8032-434329332389}"/>
    <cellStyle name="style1613233884727" xfId="37888" xr:uid="{96295D96-49BF-4B88-BDD2-9CDB786D2FFC}"/>
    <cellStyle name="style1613233884748" xfId="37891" xr:uid="{DDC859BD-0BCF-4C0B-BB87-08E6C68D3B0B}"/>
    <cellStyle name="style1613233884769" xfId="37892" xr:uid="{08E5D6FD-1AB7-4BEB-8691-8D88CE9B1292}"/>
    <cellStyle name="style1613233884793" xfId="37893" xr:uid="{B5660AC0-8221-4316-8D68-3E30547B90E0}"/>
    <cellStyle name="style1613233884816" xfId="37894" xr:uid="{2FDC0A75-4586-4695-8C03-5384578BDC7D}"/>
    <cellStyle name="style1613233884848" xfId="37897" xr:uid="{3287CF72-7928-47AC-BCF9-95E31F43EF69}"/>
    <cellStyle name="style1613233884871" xfId="37898" xr:uid="{F5E3F7AD-8B9C-4D59-AECB-381B8F3D620D}"/>
    <cellStyle name="style1613233884894" xfId="37899" xr:uid="{87C20D1A-8E28-496F-BC3C-508997A530BA}"/>
    <cellStyle name="style1613233884916" xfId="37900" xr:uid="{A74309C7-2C8C-4BA0-B1E5-4105BCCF1E65}"/>
    <cellStyle name="style1613233886431" xfId="37901" xr:uid="{13F631B7-BB96-4BEE-93D4-E7DBA4A9405F}"/>
    <cellStyle name="style1613233886454" xfId="37902" xr:uid="{02E346F3-CE08-41B3-8292-1A23DC38D151}"/>
    <cellStyle name="style1613233886477" xfId="37907" xr:uid="{93D42BFF-B7F5-49A0-AE3D-9F7A9A528B17}"/>
    <cellStyle name="style1613233886501" xfId="37908" xr:uid="{AB95D920-4086-4CAF-802B-0B4263B457EC}"/>
    <cellStyle name="style1613233886544" xfId="37904" xr:uid="{370960D5-6FA9-47E4-970F-2DC9C65819BD}"/>
    <cellStyle name="style1613233886565" xfId="37905" xr:uid="{9A875103-DE10-4494-A961-46F43A006395}"/>
    <cellStyle name="style1613233886587" xfId="37903" xr:uid="{D628C148-0499-4225-ACA5-52C67DA5D0E7}"/>
    <cellStyle name="style1613233886609" xfId="37906" xr:uid="{18741F2E-FA16-48AF-A299-19367DE8AEF8}"/>
    <cellStyle name="style1613233886631" xfId="37909" xr:uid="{1BA89009-FF6B-4CD3-8B94-BCE6D927CF6A}"/>
    <cellStyle name="style1613233886653" xfId="37910" xr:uid="{4F465700-5B8D-44C8-806E-EFFD1CA04E86}"/>
    <cellStyle name="style1613233886674" xfId="37911" xr:uid="{53DBD698-D9AF-4A47-B144-CDB165FC9D35}"/>
    <cellStyle name="style1613233886697" xfId="37912" xr:uid="{D6F89C5A-7D2E-477F-BBFF-83B0419CF6BE}"/>
    <cellStyle name="style1613233886718" xfId="37913" xr:uid="{4F4382AE-D031-4600-91AD-4BCE016E309F}"/>
    <cellStyle name="style1613233886741" xfId="37919" xr:uid="{3599743C-8611-4C29-A8F2-103D5C2C4EBE}"/>
    <cellStyle name="style1613233886763" xfId="37914" xr:uid="{FBE10AA1-E01A-4E33-80D6-67D833872D83}"/>
    <cellStyle name="style1613233886783" xfId="37920" xr:uid="{4BBE2596-F0D7-4D6D-AB77-CE47E4013EF5}"/>
    <cellStyle name="style1613233886804" xfId="37925" xr:uid="{3FABADDB-4169-4C12-A2D0-204892E89ABB}"/>
    <cellStyle name="style1613233886825" xfId="37926" xr:uid="{6F37C777-B3E2-44B9-AAC7-2EF5752D7219}"/>
    <cellStyle name="style1613233886847" xfId="37915" xr:uid="{244CF72A-F912-4165-A6F3-5E6292F3CD7C}"/>
    <cellStyle name="style1613233886870" xfId="37916" xr:uid="{EA0FD0C7-AE68-4D9E-BE46-81DF745D8F17}"/>
    <cellStyle name="style1613233886891" xfId="37917" xr:uid="{23D1765C-1CD7-4412-9135-75425F8D9766}"/>
    <cellStyle name="style1613233886913" xfId="37918" xr:uid="{9B0A8500-489A-40E9-B2AE-23E650A0841E}"/>
    <cellStyle name="style1613233886934" xfId="37921" xr:uid="{E78183E2-A7D7-4C0A-916F-2DCB55379B68}"/>
    <cellStyle name="style1613233886956" xfId="37922" xr:uid="{D3B3FF90-AFAE-4D85-A045-514CA58511BD}"/>
    <cellStyle name="style1613233886976" xfId="37923" xr:uid="{6D5318A7-5C7D-4C14-AED4-479BE0F3C8CA}"/>
    <cellStyle name="style1613233886998" xfId="37924" xr:uid="{CC5AEF9E-03FC-4342-8B13-687956AA8B84}"/>
    <cellStyle name="style1613233887024" xfId="37927" xr:uid="{74E3FE1B-9D79-435A-BE43-B2051BB287BA}"/>
    <cellStyle name="style1613233887045" xfId="37928" xr:uid="{456E5FD2-4DE0-4326-8804-FBE702C40D68}"/>
    <cellStyle name="style1613233887067" xfId="37929" xr:uid="{5C7D182C-1FAA-4F33-B6EA-9F3C921BFA67}"/>
    <cellStyle name="style1613233887089" xfId="37930" xr:uid="{D4961270-D508-4D88-8670-ED6FA4C844BC}"/>
    <cellStyle name="style1613233888044" xfId="37931" xr:uid="{8A63BDDE-A1F0-447E-80DD-D48D81E77123}"/>
    <cellStyle name="style1613233888066" xfId="37932" xr:uid="{BCBB2B3B-63FD-4AFA-ABAD-E040C8897079}"/>
    <cellStyle name="style1613233888089" xfId="37933" xr:uid="{4B3B1C7E-6F4C-4DF9-A783-C33D5C5C8594}"/>
    <cellStyle name="style1613233888110" xfId="37934" xr:uid="{3020C9F7-ADE3-403B-9C19-FF09E0160CB0}"/>
    <cellStyle name="style1613233888134" xfId="37935" xr:uid="{4FE4905A-20BE-493D-93EE-D4823BD94EF3}"/>
    <cellStyle name="style1613233888157" xfId="37936" xr:uid="{779D8ED6-B848-4191-BC29-E559A59405BC}"/>
    <cellStyle name="style1613233888179" xfId="37941" xr:uid="{22DD49B9-7268-4D73-88C3-6AC364A27F90}"/>
    <cellStyle name="style1613233888202" xfId="37937" xr:uid="{BD076D39-4DAE-4EAC-A37C-17CEC3CAADCE}"/>
    <cellStyle name="style1613233888222" xfId="37942" xr:uid="{9E860208-8509-4BB4-9175-C3AD0E14517A}"/>
    <cellStyle name="style1613233888246" xfId="37946" xr:uid="{36266203-9349-4513-BF08-7F5C97BC2780}"/>
    <cellStyle name="style1613233888288" xfId="37947" xr:uid="{DB2137EE-F025-499E-A241-C43BF4F41CDE}"/>
    <cellStyle name="style1613233888306" xfId="37938" xr:uid="{250C2891-D518-41BB-9471-9D5161B210D3}"/>
    <cellStyle name="style1613233888330" xfId="37939" xr:uid="{B3A0942F-E2CE-4FBD-B321-6DFBB1ACBDED}"/>
    <cellStyle name="style1613233888352" xfId="37940" xr:uid="{32390D0F-2D2C-4CDE-9029-36DB84FA166F}"/>
    <cellStyle name="style1613233888373" xfId="37943" xr:uid="{D20A1521-2AA6-4BA1-BB42-57CAE44ED862}"/>
    <cellStyle name="style1613233888394" xfId="37944" xr:uid="{AA6DC7FF-A99F-4F43-B2A4-53A7426FF75A}"/>
    <cellStyle name="style1613233888416" xfId="37945" xr:uid="{F7BB8C03-E7EE-463F-B549-699C47F3B7B0}"/>
    <cellStyle name="style1613233888461" xfId="37948" xr:uid="{8AA4740E-5F78-46B2-BDF0-CCEA98902EC2}"/>
    <cellStyle name="style1613233888483" xfId="37949" xr:uid="{29669D20-78EC-428B-A892-2E6B1C685A6C}"/>
    <cellStyle name="style1613233888505" xfId="37950" xr:uid="{B85F428A-5561-4A0B-B322-6331D4CB8965}"/>
    <cellStyle name="style1613233889616" xfId="37951" xr:uid="{3EA4419A-5B6E-443C-AC24-3EF0C4B0E6B4}"/>
    <cellStyle name="style1613233889641" xfId="37952" xr:uid="{CC3C4CA7-765C-4C52-B1B2-F12699731F23}"/>
    <cellStyle name="style1613233889663" xfId="37953" xr:uid="{AA151E91-B57A-4657-9395-BD91F29B54FA}"/>
    <cellStyle name="style1613233889682" xfId="37954" xr:uid="{98F82FD5-3EE1-4778-B00F-353F5F8023F5}"/>
    <cellStyle name="style1613233889706" xfId="37955" xr:uid="{913CE656-E246-4731-B92E-39489E4B15E0}"/>
    <cellStyle name="style1613233889727" xfId="37956" xr:uid="{74E9896A-7249-4C0B-B97B-228AB2FFEF45}"/>
    <cellStyle name="style1613233889752" xfId="37961" xr:uid="{F1069012-07A8-4DE2-A365-CD280D41175D}"/>
    <cellStyle name="style1613233889774" xfId="37957" xr:uid="{85FEB680-0C46-4824-9347-889DA67243AF}"/>
    <cellStyle name="style1613233889795" xfId="37962" xr:uid="{FB1FE2CE-C414-4605-9FE3-3A021CA7ED4E}"/>
    <cellStyle name="style1613233889818" xfId="37966" xr:uid="{24BA53B9-4C6D-40FE-BF29-F233A5C10D98}"/>
    <cellStyle name="style1613233889841" xfId="37967" xr:uid="{E6FE723F-541B-467A-8188-1950F908197E}"/>
    <cellStyle name="style1613233889864" xfId="37958" xr:uid="{4DD37243-8A39-4B56-916E-6B057E533563}"/>
    <cellStyle name="style1613233889887" xfId="37959" xr:uid="{73FC2C1F-EAD9-461F-A1C6-64C543C3F29F}"/>
    <cellStyle name="style1613233889910" xfId="37960" xr:uid="{E72085A6-F74A-4E92-9F31-81D1D39E454A}"/>
    <cellStyle name="style1613233889932" xfId="37963" xr:uid="{BDD83E2E-9D04-4683-87D1-7761E65DDB5F}"/>
    <cellStyle name="style1613233889953" xfId="37964" xr:uid="{36CCDBB9-7A3A-44CB-8742-57D5AC580308}"/>
    <cellStyle name="style1613233889976" xfId="37965" xr:uid="{190547F7-B842-47B8-9265-FC9E81E1EEE7}"/>
    <cellStyle name="style1613233890005" xfId="37968" xr:uid="{E667C617-E4F5-47F1-8CC4-5FDE91B74BA3}"/>
    <cellStyle name="style1613233890027" xfId="37969" xr:uid="{DC2AB3EA-B12A-484F-93DE-859354EA69C5}"/>
    <cellStyle name="style1613233890048" xfId="37970" xr:uid="{21D81B0A-B3C1-40F7-B994-C4F4219E437B}"/>
    <cellStyle name="style1613233891252" xfId="38012" xr:uid="{160BD196-CEEE-4BC4-AA0B-E207992B4CF8}"/>
    <cellStyle name="style1613233891276" xfId="38013" xr:uid="{D4DBCEDF-DD9E-4FD4-BE0F-C43055DEE360}"/>
    <cellStyle name="style1613233891297" xfId="38018" xr:uid="{21B642A1-4C3F-4504-A34F-237381055616}"/>
    <cellStyle name="style1613233891320" xfId="38019" xr:uid="{D8754033-778C-4697-8FD1-FF326DB80BB6}"/>
    <cellStyle name="style1613233891361" xfId="38015" xr:uid="{E2B1458B-A636-4037-A993-EF42E72E7C87}"/>
    <cellStyle name="style1613233891383" xfId="38016" xr:uid="{7E8F1272-323A-4782-AC46-A7EBEA967F2E}"/>
    <cellStyle name="style1613233891404" xfId="38014" xr:uid="{56D7DA31-394F-484C-9290-0F1B5956ED98}"/>
    <cellStyle name="style1613233891427" xfId="38017" xr:uid="{BFEF300D-6CDB-4AA2-9E2D-EA801ADF8C76}"/>
    <cellStyle name="style1613233891448" xfId="38020" xr:uid="{C9F4C8D0-901A-493B-9668-FD323D48A09A}"/>
    <cellStyle name="style1613233891469" xfId="38021" xr:uid="{6E269527-AAD5-416C-8987-7B630F20819A}"/>
    <cellStyle name="style1613233891490" xfId="38022" xr:uid="{29F8875A-A6E7-4523-9314-AA5A6AD29D0B}"/>
    <cellStyle name="style1613233891512" xfId="38023" xr:uid="{CC099797-BB3B-470C-973E-FD37BAF0F020}"/>
    <cellStyle name="style1613233891533" xfId="38024" xr:uid="{B7AE4573-C4D2-4A5D-855F-A77B0A0D9EF4}"/>
    <cellStyle name="style1613233891556" xfId="38030" xr:uid="{9C3939CF-20BF-4574-B151-538E63B2B1D7}"/>
    <cellStyle name="style1613233891578" xfId="38025" xr:uid="{B52F8B1C-DCC6-4BFB-B12F-DBEA5B2DF260}"/>
    <cellStyle name="style1613233891598" xfId="38031" xr:uid="{407CA55B-95F1-4AE7-8C51-0837912EC5E3}"/>
    <cellStyle name="style1613233891622" xfId="38038" xr:uid="{8778F029-B530-4706-8856-56B38A62D81F}"/>
    <cellStyle name="style1613233891644" xfId="38039" xr:uid="{A145CBD6-B724-4C38-A11F-8E6EA90150C5}"/>
    <cellStyle name="style1613233891665" xfId="38026" xr:uid="{6D7A1B0C-30EB-4776-B917-32BEC1DE24CB}"/>
    <cellStyle name="style1613233891688" xfId="38027" xr:uid="{04A991D5-8009-46CE-8AC8-80C35FD18E41}"/>
    <cellStyle name="style1613233891709" xfId="38028" xr:uid="{9881D5A6-EE34-423F-AF7B-AEFD20F81B8A}"/>
    <cellStyle name="style1613233891731" xfId="38029" xr:uid="{A2398B67-ACAD-41B1-A0AE-17F415638FFC}"/>
    <cellStyle name="style1613233891753" xfId="38032" xr:uid="{ED4538EA-C1A9-4E61-99FB-6E557EF02E19}"/>
    <cellStyle name="style1613233891773" xfId="38033" xr:uid="{EA5CC3E1-CFED-4E6E-81C0-E5D2CB2A8800}"/>
    <cellStyle name="style1613233891795" xfId="38034" xr:uid="{8988E59C-8C20-4EB6-B9E1-284977E067D7}"/>
    <cellStyle name="style1613233891815" xfId="38035" xr:uid="{39837FEC-120A-4A71-9196-5B15E956A3AB}"/>
    <cellStyle name="style1613233891834" xfId="38036" xr:uid="{F7402BF8-FF9F-4AA3-B7E3-E67D9B834827}"/>
    <cellStyle name="style1613233891852" xfId="38037" xr:uid="{6E1B2F9D-4A20-43BB-B404-AA630DCDCA45}"/>
    <cellStyle name="style1613233891895" xfId="38040" xr:uid="{19986950-FEBF-4FBB-8E19-172C74FFDA2A}"/>
    <cellStyle name="style1613233891917" xfId="38041" xr:uid="{43045CF7-C8F3-46EE-A963-CD0C9C9F0868}"/>
    <cellStyle name="style1613233891938" xfId="38042" xr:uid="{CAAD7C54-04DC-4F97-B08B-0C472B62E581}"/>
    <cellStyle name="style1613233891960" xfId="38043" xr:uid="{99C0896F-08FE-4A69-A99F-28B0F9622896}"/>
    <cellStyle name="style1613233892839" xfId="38044" xr:uid="{10F9D434-DDA2-4001-91A8-4BF1C7E65D00}"/>
    <cellStyle name="style1613233892919" xfId="38045" xr:uid="{53B2B72B-4BD8-48F1-A435-28C546C0B007}"/>
    <cellStyle name="style1613233892947" xfId="38046" xr:uid="{ED0F9748-2A64-4782-92C8-82C0D725169D}"/>
    <cellStyle name="style1613233892969" xfId="38047" xr:uid="{39079D18-94BE-446E-B60D-4AD57B084481}"/>
    <cellStyle name="style1613233892990" xfId="38048" xr:uid="{1D827977-D793-4472-9A0C-956BD28952B4}"/>
    <cellStyle name="style1613233893013" xfId="38049" xr:uid="{C20F1777-8BA8-4946-95F5-95E2050F6025}"/>
    <cellStyle name="style1613233893035" xfId="38054" xr:uid="{1E30A2C2-B041-4C63-A60F-DF1CAA5B98B3}"/>
    <cellStyle name="style1613233893057" xfId="38050" xr:uid="{730B7767-3242-4F62-A09A-4677646408F5}"/>
    <cellStyle name="style1613233893078" xfId="38055" xr:uid="{E50B6794-3728-49BF-9812-64E5EF584DAD}"/>
    <cellStyle name="style1613233893099" xfId="38059" xr:uid="{C93365F0-9EB9-4613-87F1-86B56383D290}"/>
    <cellStyle name="style1613233893121" xfId="38060" xr:uid="{3D008649-3463-4B14-A6C4-02892D03BA3F}"/>
    <cellStyle name="style1613233893142" xfId="38051" xr:uid="{51B5C0F6-88DF-441B-A570-16BE7624C8F5}"/>
    <cellStyle name="style1613233893166" xfId="38052" xr:uid="{E489C8D1-E207-4624-8CCE-94630642A783}"/>
    <cellStyle name="style1613233893188" xfId="38053" xr:uid="{1521B7C5-6741-497A-9FF2-AA9340B91984}"/>
    <cellStyle name="style1613233893208" xfId="38056" xr:uid="{3C871BEB-0DE0-41B4-837A-14D6BE5E7AA8}"/>
    <cellStyle name="style1613233893230" xfId="38057" xr:uid="{6943019D-322A-45F7-9A58-AE13B3BCBA85}"/>
    <cellStyle name="style1613233893251" xfId="38058" xr:uid="{0D5675BE-C844-49A9-9CA2-2FE44C81CE01}"/>
    <cellStyle name="style1613233893276" xfId="38061" xr:uid="{61D84A1D-2B9A-4427-B0E2-48DE40BE5047}"/>
    <cellStyle name="style1613233893296" xfId="38062" xr:uid="{402BBECE-2F01-4998-98F7-E17748BF9047}"/>
    <cellStyle name="style1613233893319" xfId="38063" xr:uid="{4FF2C033-FD53-4094-A304-820E801A5554}"/>
    <cellStyle name="style1613233893338" xfId="38064" xr:uid="{8FA76010-938D-4634-AE21-D20763D4611A}"/>
    <cellStyle name="style1613233894147" xfId="38065" xr:uid="{7E2FA822-0B3A-4B13-9CA7-415126E79F03}"/>
    <cellStyle name="style1613233894172" xfId="38066" xr:uid="{0E499932-72D5-4FC6-BB63-844C9618237F}"/>
    <cellStyle name="style1613233894194" xfId="38067" xr:uid="{C26F9E2D-D9DF-433F-803A-FF8DBFF5210D}"/>
    <cellStyle name="style1613233894215" xfId="38068" xr:uid="{1FE58DAF-74E0-447C-96B4-3B923F4C070A}"/>
    <cellStyle name="style1613233894241" xfId="38069" xr:uid="{331B8090-95BF-42E0-895E-91BF0972368A}"/>
    <cellStyle name="style1613233894262" xfId="38070" xr:uid="{A7455525-18BA-4B49-A489-4618BD9A97E9}"/>
    <cellStyle name="style1613233894287" xfId="38075" xr:uid="{ABF22D96-8E54-4454-A7A8-A98BB82BCD00}"/>
    <cellStyle name="style1613233894310" xfId="38071" xr:uid="{88CA086F-1155-46EC-848E-F6AC4E71D014}"/>
    <cellStyle name="style1613233894331" xfId="38076" xr:uid="{0CE560DD-DBDA-410A-B857-395FE19EF595}"/>
    <cellStyle name="style1613233894354" xfId="38081" xr:uid="{5DB26C72-0B86-442F-ACD4-3F6415C89F7F}"/>
    <cellStyle name="style1613233894375" xfId="38082" xr:uid="{D29CA654-1B00-4AAC-93A2-BB4B84BC506B}"/>
    <cellStyle name="style1613233894398" xfId="38072" xr:uid="{A1907C7C-BE7C-4671-8D4D-A1E50120C01F}"/>
    <cellStyle name="style1613233894421" xfId="38073" xr:uid="{4BA351F6-62E2-4392-88F7-91E8AAD3A939}"/>
    <cellStyle name="style1613233894444" xfId="38074" xr:uid="{D3422A2F-A044-4035-BB1D-E4B0FDC5A310}"/>
    <cellStyle name="style1613233894466" xfId="38077" xr:uid="{39A656DB-3E6C-4315-B7B8-6488B9156550}"/>
    <cellStyle name="style1613233894486" xfId="38078" xr:uid="{833EC079-DD47-475D-9EB7-75D819120E73}"/>
    <cellStyle name="style1613233894510" xfId="38079" xr:uid="{F1CDFA02-63B8-4BFF-A1E3-7B8FE07FA442}"/>
    <cellStyle name="style1613233894530" xfId="38080" xr:uid="{B62F6A65-39C8-4B48-9DAF-1E5365B4925C}"/>
    <cellStyle name="style1613233894550" xfId="38083" xr:uid="{CB01299B-31EF-4E25-B7D2-CBFFEF64477B}"/>
    <cellStyle name="style1613233894570" xfId="38084" xr:uid="{86FE6E18-B37E-4082-9512-133E67A74326}"/>
    <cellStyle name="style1613233894593" xfId="38085" xr:uid="{63D5D463-CC3D-40B9-968B-D9F32C993461}"/>
    <cellStyle name="style1613233895554" xfId="37971" xr:uid="{C2BD9728-6B5F-42DD-BB8C-06C5B0000476}"/>
    <cellStyle name="style1613233895582" xfId="37972" xr:uid="{2B9DD350-7418-45C7-99D1-1084EF2ED0C8}"/>
    <cellStyle name="style1613233895603" xfId="37973" xr:uid="{531F2DD5-91BB-4CAF-8298-3ACD1A707144}"/>
    <cellStyle name="style1613233895627" xfId="37974" xr:uid="{231A77F1-D0A4-4E7A-8C58-4931A14E6C22}"/>
    <cellStyle name="style1613233895651" xfId="37975" xr:uid="{2701675D-8D6B-4CC6-A4E6-687368726E76}"/>
    <cellStyle name="style1613233895673" xfId="37976" xr:uid="{94B94ECC-ED39-4EF8-BB6E-F1832B803D8B}"/>
    <cellStyle name="style1613233895698" xfId="37981" xr:uid="{0D7087B1-B7AE-4730-A963-A2C62168B8D0}"/>
    <cellStyle name="style1613233895720" xfId="37977" xr:uid="{FBA0AB76-F4A3-434B-AB24-DBF071372A47}"/>
    <cellStyle name="style1613233895742" xfId="37982" xr:uid="{41BE7D33-7968-4DD9-92E8-D62266F3E702}"/>
    <cellStyle name="style1613233895766" xfId="37989" xr:uid="{7D252BC7-52C7-409D-BF9A-5105B42C5F1C}"/>
    <cellStyle name="style1613233895786" xfId="37990" xr:uid="{3C6F8A32-782B-470D-836F-9C6775BE811F}"/>
    <cellStyle name="style1613233895809" xfId="37978" xr:uid="{8B8D4879-3493-4941-BB8C-5C763D4F8B80}"/>
    <cellStyle name="style1613233895831" xfId="37979" xr:uid="{EE437B54-E267-4F52-852A-D116518F46AB}"/>
    <cellStyle name="style1613233895853" xfId="37980" xr:uid="{00A41C70-8EF8-48CB-A523-CFC3D25F84A4}"/>
    <cellStyle name="style1613233895875" xfId="37983" xr:uid="{28C9C02A-B3E0-4404-9826-88A5093DA273}"/>
    <cellStyle name="style1613233895896" xfId="37984" xr:uid="{CB682C67-6B08-4687-942B-9E753DC269C5}"/>
    <cellStyle name="style1613233895919" xfId="37985" xr:uid="{B413CF3E-FFD3-4315-9658-B7B31474A43C}"/>
    <cellStyle name="style1613233895939" xfId="37986" xr:uid="{C0C37340-A3F5-45D2-80EF-4AFB66856E34}"/>
    <cellStyle name="style1613233895958" xfId="37987" xr:uid="{F8AEB255-7758-4850-8902-10721F56D22A}"/>
    <cellStyle name="style1613233895978" xfId="37988" xr:uid="{CD36CFD4-54A3-429A-9E50-587D1D2AFF22}"/>
    <cellStyle name="style1613233896012" xfId="37991" xr:uid="{52CB7212-7573-4A80-BF55-4B12FE3D405F}"/>
    <cellStyle name="style1613233896035" xfId="37992" xr:uid="{44458B95-B30A-48DC-92A0-D12840D3C96D}"/>
    <cellStyle name="style1613233896058" xfId="37993" xr:uid="{9C66CE9D-8FE9-4F6E-A68B-1D1AB8937BDB}"/>
    <cellStyle name="style1613233897479" xfId="37995" xr:uid="{0DB35154-5772-4913-ABB4-B1A50EC3CA52}"/>
    <cellStyle name="style1613233897500" xfId="37996" xr:uid="{B44F4279-AA15-46D2-AFD6-F5365A91E93B}"/>
    <cellStyle name="style1613233897523" xfId="37994" xr:uid="{6A81554B-82D7-4C61-91E9-F32FE8CA1D5F}"/>
    <cellStyle name="style1613233897546" xfId="37997" xr:uid="{DB5769BE-72A5-4A41-AE42-A0E668FAFE43}"/>
    <cellStyle name="style1613233897566" xfId="37998" xr:uid="{29040EB7-B51F-4E32-A8B6-5E402BB052A6}"/>
    <cellStyle name="style1613233897588" xfId="37999" xr:uid="{9DE117F6-2655-4AD0-AA1B-6E2F094A270F}"/>
    <cellStyle name="style1613233897609" xfId="38000" xr:uid="{6DB256A4-4497-430A-9F17-48170535FE01}"/>
    <cellStyle name="style1613233897633" xfId="38001" xr:uid="{485F8CA7-0B32-42AD-9758-58D6A4F318D6}"/>
    <cellStyle name="style1613233897655" xfId="38003" xr:uid="{8919DD58-987B-4007-9E73-44058C332230}"/>
    <cellStyle name="style1613233897675" xfId="38004" xr:uid="{C3D169C6-E8E3-4396-B632-78EF38D4783B}"/>
    <cellStyle name="style1613233897697" xfId="38006" xr:uid="{EF57ABCD-FC18-4486-8B8A-2A8022B33AD5}"/>
    <cellStyle name="style1613233897718" xfId="38007" xr:uid="{9E3F23CE-C6F3-48F8-AAB3-D68F72F94D03}"/>
    <cellStyle name="style1613233897740" xfId="38002" xr:uid="{0D69B9AC-46E8-4E2D-AD24-EA5F163FBEC1}"/>
    <cellStyle name="style1613233897762" xfId="38005" xr:uid="{79A26498-38DC-4EA0-9A5A-DB88B8AFAD72}"/>
    <cellStyle name="style1613233897785" xfId="38008" xr:uid="{64F59AE6-597A-4BED-BAB8-E454673A9E11}"/>
    <cellStyle name="style1613233897827" xfId="38010" xr:uid="{138E79C9-A1D8-44DB-93D5-575F34A27655}"/>
    <cellStyle name="style1613233897849" xfId="38011" xr:uid="{D6AF93C7-B0A0-4FD9-9F3D-E8FE178FF3B6}"/>
    <cellStyle name="style1613233897869" xfId="38009" xr:uid="{B7AB840A-120A-47EA-AD5F-556AE3AF8452}"/>
    <cellStyle name="style1613405783577" xfId="38170" xr:uid="{542505AB-2CFA-41B2-B7DC-D52528D51645}"/>
    <cellStyle name="style1613405783601" xfId="38171" xr:uid="{FF9CF8C7-7EEC-4D6E-903A-DC354D07BED3}"/>
    <cellStyle name="style1613405783623" xfId="38176" xr:uid="{613FC6EF-217E-4432-B7CD-AE393617830A}"/>
    <cellStyle name="style1613405783647" xfId="38177" xr:uid="{403539D8-F9A0-4F25-BC78-75A5956994C2}"/>
    <cellStyle name="style1613405783695" xfId="38173" xr:uid="{78EFD04B-757B-4094-AECB-CBF800E39007}"/>
    <cellStyle name="style1613405783715" xfId="38174" xr:uid="{7DD1E850-59E2-4A68-B8E8-91B5E0FE578E}"/>
    <cellStyle name="style1613405783741" xfId="38172" xr:uid="{290467AD-1BFC-4012-8220-C40C4A70C3FD}"/>
    <cellStyle name="style1613405783763" xfId="38175" xr:uid="{799A0435-22B4-4A64-9241-5FBAB6A38517}"/>
    <cellStyle name="style1613405783784" xfId="38178" xr:uid="{A7F66A2F-45D1-4309-92A1-37C473A8B4B7}"/>
    <cellStyle name="style1613405783805" xfId="38179" xr:uid="{E7E14EE5-7260-4936-B11E-617FED4D09F7}"/>
    <cellStyle name="style1613405783825" xfId="38180" xr:uid="{324EB055-804B-47B1-B5CA-D1BE6746E69D}"/>
    <cellStyle name="style1613405783851" xfId="38181" xr:uid="{7E869435-41DF-4ED0-BEC1-8B17429F0418}"/>
    <cellStyle name="style1613405783873" xfId="38182" xr:uid="{F38FA781-4FC4-44D6-80BA-76B7BD8DB658}"/>
    <cellStyle name="style1613405783900" xfId="38188" xr:uid="{04EF4DDC-0902-477A-95B0-A3CC0193AA5A}"/>
    <cellStyle name="style1613405783924" xfId="38183" xr:uid="{8A701C09-9F57-47A4-AA0E-9E536432B2BC}"/>
    <cellStyle name="style1613405783949" xfId="38189" xr:uid="{DD12C502-CDDC-40D4-975C-20B0D08E6EE8}"/>
    <cellStyle name="style1613405783975" xfId="38194" xr:uid="{DD449187-FB26-45B7-9642-F847185BB93E}"/>
    <cellStyle name="style1613405783999" xfId="38195" xr:uid="{B6EB7649-D6A8-4B04-9767-44415F41A92B}"/>
    <cellStyle name="style1613405784024" xfId="38184" xr:uid="{9D317E1B-6F17-4CD8-8741-A217B3170593}"/>
    <cellStyle name="style1613405784051" xfId="38185" xr:uid="{7DB371C2-E6DF-4374-BBF2-B5F62FE8F211}"/>
    <cellStyle name="style1613405784075" xfId="38186" xr:uid="{CD0CFDED-AB4F-42A1-9700-1ACE30A3EB97}"/>
    <cellStyle name="style1613405784099" xfId="38187" xr:uid="{C1B2520F-772E-4034-8776-E5C65F753786}"/>
    <cellStyle name="style1613405784125" xfId="38190" xr:uid="{5894E5BC-5013-4505-9946-6FDAD795723E}"/>
    <cellStyle name="style1613405784151" xfId="38191" xr:uid="{5D13A17F-3F9D-4A6D-9F04-3F371E5EF7C4}"/>
    <cellStyle name="style1613405784175" xfId="38192" xr:uid="{D8A637E0-9725-4263-B26D-6F5CCA4B2893}"/>
    <cellStyle name="style1613405784202" xfId="38193" xr:uid="{FF548ABB-9A69-44FC-801E-2F8FC444B5A3}"/>
    <cellStyle name="style1613405784235" xfId="38196" xr:uid="{79DF1BAB-894A-4166-A1C3-C29BFD2E9CFA}"/>
    <cellStyle name="style1613405784261" xfId="38197" xr:uid="{4561755D-6DB7-4F2F-8B06-F009FBEF003E}"/>
    <cellStyle name="style1613405784284" xfId="38198" xr:uid="{98337517-47C4-415F-839E-A3C3A607BCD2}"/>
    <cellStyle name="style1613405784311" xfId="38199" xr:uid="{57EA2C41-EEF3-4D7E-B8CD-480F975EBD4A}"/>
    <cellStyle name="style1613405785270" xfId="38200" xr:uid="{8B52940D-174C-4834-A906-C8695E031658}"/>
    <cellStyle name="style1613405785295" xfId="38201" xr:uid="{2D52D162-65C3-426E-BBC8-1568FC4C1FB4}"/>
    <cellStyle name="style1613405785317" xfId="38206" xr:uid="{A98284A8-F533-4353-99B2-39A0ACEEDCCF}"/>
    <cellStyle name="style1613405785338" xfId="38207" xr:uid="{7490D912-7E7C-4BD6-B6C1-62DE3F65DD70}"/>
    <cellStyle name="style1613405785389" xfId="38203" xr:uid="{605A1C9F-B4E8-41B1-AD0E-9660E4521B12}"/>
    <cellStyle name="style1613405785411" xfId="38204" xr:uid="{BEDEE355-331D-41CB-A0B6-86C6BF56D8D2}"/>
    <cellStyle name="style1613405785433" xfId="38202" xr:uid="{A62F10F5-8F1E-4FD2-B983-B5F8F42BD030}"/>
    <cellStyle name="style1613405785454" xfId="38205" xr:uid="{E51C8C1D-8FBE-46C3-81FD-443087EA4EE9}"/>
    <cellStyle name="style1613405785474" xfId="38208" xr:uid="{FC27984E-88AB-4A47-B92A-FD1BF108D067}"/>
    <cellStyle name="style1613405785496" xfId="38209" xr:uid="{59B41822-E644-4683-B738-43EE855E70B6}"/>
    <cellStyle name="style1613405785517" xfId="38210" xr:uid="{05D8912C-CF83-47C3-9D42-487E477ADBB1}"/>
    <cellStyle name="style1613405785541" xfId="38211" xr:uid="{088BE4DE-A60F-4B9B-9DED-7A5D498DEDD3}"/>
    <cellStyle name="style1613405785561" xfId="38212" xr:uid="{3E63E809-2C19-4CFB-865C-C92EED1E4101}"/>
    <cellStyle name="style1613405785585" xfId="38218" xr:uid="{5222AFC7-F79A-4157-825E-39867F6F83B8}"/>
    <cellStyle name="style1613405785606" xfId="38213" xr:uid="{77192037-E362-4C88-9CB8-B427C021569B}"/>
    <cellStyle name="style1613405785626" xfId="38219" xr:uid="{480560C8-24B6-4187-96AE-76C8637EC3DC}"/>
    <cellStyle name="style1613405785650" xfId="38224" xr:uid="{893F7106-E8C4-40FE-859F-89D6828BA1E7}"/>
    <cellStyle name="style1613405785667" xfId="38225" xr:uid="{D3B0C998-507F-49CC-9AA4-20EE04F0B7E5}"/>
    <cellStyle name="style1613405785710" xfId="38226" xr:uid="{8885334D-9B6B-4F94-8F87-E5500301DF1F}"/>
    <cellStyle name="style1613405785728" xfId="38214" xr:uid="{D0684239-F384-4282-9170-373AD80AF377}"/>
    <cellStyle name="style1613405785751" xfId="38215" xr:uid="{296945B0-2B36-4C54-8532-63D619032A18}"/>
    <cellStyle name="style1613405785772" xfId="38216" xr:uid="{8C053A74-FD8C-42BE-AC12-6C68521C8641}"/>
    <cellStyle name="style1613405785795" xfId="38217" xr:uid="{3CF8E5B7-38AA-4D22-BD39-7C8225048DB0}"/>
    <cellStyle name="style1613405785818" xfId="38220" xr:uid="{8E3656D0-F4AC-4ED6-8986-46223C5C077F}"/>
    <cellStyle name="style1613405785839" xfId="38221" xr:uid="{DE47D7EF-759D-42C2-B473-1E82A2073231}"/>
    <cellStyle name="style1613405785861" xfId="38222" xr:uid="{C1DEB20D-B941-401B-B1EF-3875167185D7}"/>
    <cellStyle name="style1613405785883" xfId="38223" xr:uid="{F5972A69-F8EC-44A6-99CC-707F9827846B}"/>
    <cellStyle name="style1613405785916" xfId="38227" xr:uid="{94468A82-EA64-4DEB-89D3-26CEE78D1B12}"/>
    <cellStyle name="style1613405785938" xfId="38228" xr:uid="{F3DB0FA2-ACD2-426B-9123-70D51305F4FF}"/>
    <cellStyle name="style1613405785960" xfId="38229" xr:uid="{9E396018-6BDC-4CBB-8214-0FF0F41439E0}"/>
    <cellStyle name="style1613405785981" xfId="38230" xr:uid="{53481006-0AD2-441B-AA57-C0F00DB3C923}"/>
    <cellStyle name="style1613405786865" xfId="38231" xr:uid="{D60B8ED8-9118-4A8C-910B-3B0D1FE28D8F}"/>
    <cellStyle name="style1613405786890" xfId="38232" xr:uid="{3FB6120D-59B3-4390-A20F-CF4B38B03C03}"/>
    <cellStyle name="style1613405786912" xfId="38237" xr:uid="{E14FE013-0319-448A-B250-9315E90C8895}"/>
    <cellStyle name="style1613405786932" xfId="38238" xr:uid="{3B2F3F6F-7056-4D03-962E-5D526DF7C6BE}"/>
    <cellStyle name="style1613405786977" xfId="38234" xr:uid="{AF22799B-9C9B-4302-B6E4-46E6A8919461}"/>
    <cellStyle name="style1613405786997" xfId="38235" xr:uid="{343D61B8-4573-4252-B1EF-5CEE120291D3}"/>
    <cellStyle name="style1613405787019" xfId="38233" xr:uid="{3EC6BB68-809F-46E8-B151-BE6BACC95815}"/>
    <cellStyle name="style1613405787040" xfId="38236" xr:uid="{97696C59-9034-49E1-8A1D-6752DC4AE5FA}"/>
    <cellStyle name="style1613405787062" xfId="38239" xr:uid="{1A575435-20B7-493E-9DD7-110AA4CCF70C}"/>
    <cellStyle name="style1613405787083" xfId="38240" xr:uid="{5AF4249F-F25C-486C-A8A5-D899F95A6B2B}"/>
    <cellStyle name="style1613405787103" xfId="38241" xr:uid="{F9A0E11B-2100-4090-8246-08D7861C38F6}"/>
    <cellStyle name="style1613405787126" xfId="38242" xr:uid="{035B3AE2-4DE3-467F-A9E8-7747C872D805}"/>
    <cellStyle name="style1613405787147" xfId="38243" xr:uid="{AC958CE4-1A62-4F99-BF70-03ED7E66FEEF}"/>
    <cellStyle name="style1613405787170" xfId="38249" xr:uid="{ED0EFC07-935F-46D2-84FE-B780C0339E1E}"/>
    <cellStyle name="style1613405787193" xfId="38255" xr:uid="{181278CF-5B05-4FDD-96D2-98BEE997902C}"/>
    <cellStyle name="style1613405787214" xfId="38244" xr:uid="{D8D6C29F-022D-4CC7-A0CD-F80AB8AD8193}"/>
    <cellStyle name="style1613405787236" xfId="38250" xr:uid="{F1604C72-72FD-4199-B161-7094688EE90F}"/>
    <cellStyle name="style1613405787258" xfId="38256" xr:uid="{5C5073B6-E451-4067-8A25-25A750DE900B}"/>
    <cellStyle name="style1613405787279" xfId="38245" xr:uid="{EAEECB87-21A7-497C-9BD3-E4DE606865ED}"/>
    <cellStyle name="style1613405787303" xfId="38246" xr:uid="{DB9B4FE1-0A74-4562-A1AA-E9B783FDE89C}"/>
    <cellStyle name="style1613405787324" xfId="38247" xr:uid="{FF9BA3A8-611F-4AE0-B7F4-C40247CF073F}"/>
    <cellStyle name="style1613405787346" xfId="38248" xr:uid="{FE9BC244-244F-4907-B961-443109B7B580}"/>
    <cellStyle name="style1613405787368" xfId="38251" xr:uid="{A4732EE3-E797-4519-9C7A-A2FC928ECE0B}"/>
    <cellStyle name="style1613405787390" xfId="38252" xr:uid="{4F2FBCC1-D529-45D1-9101-B20CB3DD3C5D}"/>
    <cellStyle name="style1613405787413" xfId="38253" xr:uid="{11B7B313-6ABA-41BF-82E7-E7824A6CCC7E}"/>
    <cellStyle name="style1613405787435" xfId="38254" xr:uid="{4A3529B0-6FBD-4D4F-803A-ED73F5E9A252}"/>
    <cellStyle name="style1613405787465" xfId="38257" xr:uid="{6C1EC2D5-49B8-424E-86C0-D7AAC4E81027}"/>
    <cellStyle name="style1613405787488" xfId="38258" xr:uid="{897E03C3-11C4-42D3-AABF-F639A4B1CE57}"/>
    <cellStyle name="style1613405787508" xfId="38259" xr:uid="{9339038B-D67F-4A75-AFF2-5271E0D634ED}"/>
    <cellStyle name="style1613405787531" xfId="38260" xr:uid="{196AABCB-49ED-4D74-8AA3-290EBD1B1827}"/>
    <cellStyle name="style1613406646145" xfId="38496" xr:uid="{47FD1C3A-2380-4A17-9428-7A6C1D419DA9}"/>
    <cellStyle name="style1613406646172" xfId="38495" xr:uid="{E6DE4ECF-2DBB-4902-B1C0-D8316D5D6383}"/>
    <cellStyle name="style1613406646197" xfId="38501" xr:uid="{1B42361D-DAE1-44B4-854E-15C078B6A5D5}"/>
    <cellStyle name="style1613406646246" xfId="38504" xr:uid="{373AABDD-848B-4B10-A982-13987FF06CD7}"/>
    <cellStyle name="style1613406646263" xfId="38507" xr:uid="{BD8AA90A-3093-4CDE-B370-914C384B25DD}"/>
    <cellStyle name="style1613406646293" xfId="38513" xr:uid="{3ADC9132-F341-49DE-9521-C1AE2CD30E82}"/>
    <cellStyle name="style1613406646327" xfId="38521" xr:uid="{CA75C62B-1CB6-4285-A127-EE499EFCCC5B}"/>
    <cellStyle name="style1613406646353" xfId="38508" xr:uid="{94F1BFDA-CD2B-4891-968F-08ED027807DB}"/>
    <cellStyle name="style1613406646373" xfId="38514" xr:uid="{623EDEF2-1E40-49FF-95FA-84D56EC9C991}"/>
    <cellStyle name="style1613406646397" xfId="38522" xr:uid="{55FEEFDE-826D-43AC-99DC-A0B042D631D1}"/>
    <cellStyle name="style1613406646416" xfId="38524" xr:uid="{71F978B0-C912-4516-920F-B11937DC47CA}"/>
    <cellStyle name="style1613406646451" xfId="38526" xr:uid="{BBD9B7CB-72B8-43DD-9915-A7ECF8156098}"/>
    <cellStyle name="style1613406646475" xfId="38544" xr:uid="{B6BEF417-4926-4E62-B1C0-461682402675}"/>
    <cellStyle name="style1613406646500" xfId="38545" xr:uid="{04DE6FBA-D3F0-4841-84BD-81EA2F6AA6B9}"/>
    <cellStyle name="style1613406646524" xfId="38549" xr:uid="{875A7BAA-D613-4217-9D61-69616F462329}"/>
    <cellStyle name="style1613406646575" xfId="38547" xr:uid="{9692335A-FD4E-4D8E-8EED-1F858550AD2D}"/>
    <cellStyle name="style1613406646600" xfId="38548" xr:uid="{03216614-004A-4048-950B-ACBBC0CE2F67}"/>
    <cellStyle name="style1613406646625" xfId="38546" xr:uid="{4A4179D9-5586-4F8C-8F20-E8C411A72830}"/>
    <cellStyle name="style1613406646649" xfId="38550" xr:uid="{CBFD5044-E3D7-41A3-9E73-37C8E3584F6C}"/>
    <cellStyle name="style1613406646676" xfId="38551" xr:uid="{86043ADB-FEC0-44F6-874D-E0DB61064AB7}"/>
    <cellStyle name="style1613406646701" xfId="38552" xr:uid="{E3727FAD-6A25-4FAD-A8E3-6BC6B0C9F862}"/>
    <cellStyle name="style1613406646750" xfId="38553" xr:uid="{A9676DF9-BC35-40B7-8EBA-805BB55D779E}"/>
    <cellStyle name="style1613406646768" xfId="38554" xr:uid="{D451C4B7-0CF9-4DD6-887C-2622B1590F54}"/>
    <cellStyle name="style1613406646793" xfId="38555" xr:uid="{56AFA067-4CD5-4006-AA21-321508FEE2EB}"/>
    <cellStyle name="style1613406646817" xfId="38556" xr:uid="{7EC1882E-76AA-47A4-898E-5651F7C9C119}"/>
    <cellStyle name="style1613406646860" xfId="38574" xr:uid="{8834B6EA-AC3F-4266-AD88-7D98711A2D75}"/>
    <cellStyle name="style1613406646878" xfId="38575" xr:uid="{6B9013F5-E83B-4445-BD62-0A85D01E0E27}"/>
    <cellStyle name="style1613406646897" xfId="38576" xr:uid="{635DFD93-D7AB-4A4C-9D14-52306E7D7C7A}"/>
    <cellStyle name="style1613406648250" xfId="38498" xr:uid="{516BE9CE-13A8-42FB-AF3B-9AE8D40810A7}"/>
    <cellStyle name="style1613406648273" xfId="38497" xr:uid="{B9298574-1D13-49C1-9F7C-B93F70F8F34C}"/>
    <cellStyle name="style1613406648293" xfId="38502" xr:uid="{875FC7E9-ED39-4F73-91DA-B9C4E6EF38DE}"/>
    <cellStyle name="style1613406648338" xfId="38505" xr:uid="{44F53CC7-4FD8-4D58-8801-136BF8FC7F6E}"/>
    <cellStyle name="style1613406648358" xfId="38509" xr:uid="{3CA619E2-0BBC-40AF-AD89-D8464CEC0423}"/>
    <cellStyle name="style1613406648381" xfId="38515" xr:uid="{00A3FF15-A0D9-4E0B-A964-1B6DB9A21ED6}"/>
    <cellStyle name="style1613406648410" xfId="38519" xr:uid="{C5E421D0-38C7-4396-8848-587233199BBD}"/>
    <cellStyle name="style1613406648432" xfId="38510" xr:uid="{B386A2D2-3540-4C57-AE9E-5C421D2235F6}"/>
    <cellStyle name="style1613406648452" xfId="38516" xr:uid="{5A44B0FB-2E55-4C13-B475-96864463F71E}"/>
    <cellStyle name="style1613406648476" xfId="38520" xr:uid="{10A9F579-AA38-40F9-8503-B9FE3C3E5E22}"/>
    <cellStyle name="style1613406648495" xfId="38523" xr:uid="{5741291A-6275-47ED-82D8-0F079D183923}"/>
    <cellStyle name="style1613406648525" xfId="38525" xr:uid="{30A5BDA1-592D-444C-8F75-CEFA45A4BB50}"/>
    <cellStyle name="style1613406648548" xfId="38531" xr:uid="{8FD42578-851F-47EB-83ED-2C3316981F66}"/>
    <cellStyle name="style1613406648570" xfId="38532" xr:uid="{717ACB02-1A64-4608-8CB1-A5FB499030D3}"/>
    <cellStyle name="style1613406648591" xfId="38536" xr:uid="{E9129FB1-0360-4260-8585-6DE740DA1C1D}"/>
    <cellStyle name="style1613406648634" xfId="38534" xr:uid="{B27D42C1-4215-4035-A707-8C04B392FBDA}"/>
    <cellStyle name="style1613406648655" xfId="38535" xr:uid="{B246F0BB-1DF8-4D65-AED7-68A894BF8DB8}"/>
    <cellStyle name="style1613406648677" xfId="38533" xr:uid="{9907BEB5-BA6A-47B8-B062-9A082ECD27B1}"/>
    <cellStyle name="style1613406648699" xfId="38537" xr:uid="{4B6DBADC-0216-41B7-9E6B-BD0D0641F60A}"/>
    <cellStyle name="style1613406648720" xfId="38538" xr:uid="{B8EE0343-569C-49B2-9ADC-51EBD73C9601}"/>
    <cellStyle name="style1613406648742" xfId="38539" xr:uid="{625017C2-126F-4D45-AD60-AA58E6AB38CF}"/>
    <cellStyle name="style1613406648784" xfId="38540" xr:uid="{7E7C006D-7170-42B3-8FCD-31E565E0AE17}"/>
    <cellStyle name="style1613406648801" xfId="38541" xr:uid="{21A98375-E1D4-4DFB-8BB3-9D29E1F90785}"/>
    <cellStyle name="style1613406648824" xfId="38542" xr:uid="{FB83678B-BEAD-48A9-A479-7DFAF3E0D5BA}"/>
    <cellStyle name="style1613406648845" xfId="38543" xr:uid="{235DB9EE-5F83-45A4-99AF-F5AA26AA2806}"/>
    <cellStyle name="style1613406648881" xfId="38571" xr:uid="{8BD0E4E3-595A-4773-BB29-2651D3B41C7E}"/>
    <cellStyle name="style1613406648900" xfId="38572" xr:uid="{785C8CC4-BF4F-4611-89B6-322EF12BB48A}"/>
    <cellStyle name="style1613406648917" xfId="38573" xr:uid="{16EE8C10-FBEC-497A-8C07-8AF9A591D662}"/>
    <cellStyle name="style1613406650444" xfId="38500" xr:uid="{2B8669A4-4745-4BCA-A654-A43A057F4DC6}"/>
    <cellStyle name="style1613406650466" xfId="38499" xr:uid="{56DADC01-372D-4854-9AB3-5A5A103F693B}"/>
    <cellStyle name="style1613406650488" xfId="38503" xr:uid="{12825EB9-3295-4CE6-9D7B-75F8E08DA523}"/>
    <cellStyle name="style1613406650531" xfId="38506" xr:uid="{ECA96170-09AA-47F9-AA87-08B3E5507D12}"/>
    <cellStyle name="style1613406650550" xfId="38511" xr:uid="{CF9AFAC8-0D35-4D96-B385-84D26C4C8ADF}"/>
    <cellStyle name="style1613406650573" xfId="38517" xr:uid="{3D492B9D-9EFF-4C9E-B4CB-83FEF4A8B645}"/>
    <cellStyle name="style1613406650605" xfId="38527" xr:uid="{5321CB9D-B522-493D-BCC7-FC4E3B7FC44C}"/>
    <cellStyle name="style1613406650628" xfId="38512" xr:uid="{505D4803-A4E3-4D29-819D-D1FE30BDC808}"/>
    <cellStyle name="style1613406650647" xfId="38518" xr:uid="{4D0FD7FF-4E4A-4694-B0FF-F4F6537EB3A5}"/>
    <cellStyle name="style1613406650671" xfId="38528" xr:uid="{B05EDE8A-2283-4ACC-A6A8-54269E5ECF91}"/>
    <cellStyle name="style1613406650689" xfId="38529" xr:uid="{94A283F1-0684-455C-AA2C-3FC38EE1FE52}"/>
    <cellStyle name="style1613406650721" xfId="38530" xr:uid="{20C78B36-9B3A-4F98-BA1F-6019F174D9D3}"/>
    <cellStyle name="style1613406650745" xfId="38557" xr:uid="{58CE8955-4703-4639-8FD1-763736D32847}"/>
    <cellStyle name="style1613406650764" xfId="38558" xr:uid="{2940A645-858C-449B-9D2A-2C21D739E140}"/>
    <cellStyle name="style1613406650785" xfId="38559" xr:uid="{82E858E3-87B8-4798-9BD7-73F33468C5F9}"/>
    <cellStyle name="style1613406650807" xfId="38563" xr:uid="{98C7AF10-161B-4AE8-AF47-80B9340E48ED}"/>
    <cellStyle name="style1613406650850" xfId="38561" xr:uid="{A4479115-9CA5-4646-805E-91A8221D212E}"/>
    <cellStyle name="style1613406650871" xfId="38562" xr:uid="{35F6DFB3-54F1-4F0D-B3FA-81F8F5F3DEEA}"/>
    <cellStyle name="style1613406650893" xfId="38560" xr:uid="{06642E98-0117-42F7-83C4-93DCA2B80647}"/>
    <cellStyle name="style1613406650914" xfId="38564" xr:uid="{420368CE-F585-4522-9366-8BD050BA0952}"/>
    <cellStyle name="style1613406650936" xfId="38565" xr:uid="{0FBA5FEF-A2DF-4B3D-81A5-45821AFFFEDD}"/>
    <cellStyle name="style1613406650957" xfId="38566" xr:uid="{5EA43922-846A-4620-AC7F-19C645AF14B7}"/>
    <cellStyle name="style1613406650999" xfId="38567" xr:uid="{77A3D83D-EAEE-46E8-AEDE-4718ADFB35B4}"/>
    <cellStyle name="style1613406651017" xfId="38568" xr:uid="{2F5C327A-5682-4BCA-86E1-830727FA2D62}"/>
    <cellStyle name="style1613406651039" xfId="38569" xr:uid="{D8E7B454-B4FA-4F21-A0BD-B50C1E2DEF0D}"/>
    <cellStyle name="style1613406651061" xfId="38570" xr:uid="{A4742B72-50A1-4E44-AE47-24A1FD8CFBC5}"/>
    <cellStyle name="style1613406651101" xfId="38577" xr:uid="{084AED0B-2F1D-4A53-A330-F1CF7F4DCF85}"/>
    <cellStyle name="style1613406651120" xfId="38578" xr:uid="{02261041-417F-4327-92E6-40FAF63269A1}"/>
    <cellStyle name="style1613406651137" xfId="38579" xr:uid="{98DE03EE-8EC6-4139-BC64-9535F5A9104A}"/>
    <cellStyle name="style1613406663419" xfId="38261" xr:uid="{A18C831A-A0D2-4129-A53C-4357624BA38E}"/>
    <cellStyle name="style1613406663444" xfId="38262" xr:uid="{6EBD7699-B202-4890-8282-A58A9C510BFA}"/>
    <cellStyle name="style1613406663464" xfId="38267" xr:uid="{07747D56-A35C-4ADD-AD40-E1F71F609507}"/>
    <cellStyle name="style1613406663487" xfId="38268" xr:uid="{789A9E74-00F1-42DB-B3CA-3EF15238E6CE}"/>
    <cellStyle name="style1613406663529" xfId="38264" xr:uid="{F47ED454-4CB4-4CE4-9203-D371DE4CFC26}"/>
    <cellStyle name="style1613406663551" xfId="38265" xr:uid="{23A4D034-A2A5-4930-9E13-C1FB52792407}"/>
    <cellStyle name="style1613406663573" xfId="38263" xr:uid="{DB2C002F-8940-4653-9606-8C84288A77DE}"/>
    <cellStyle name="style1613406663594" xfId="38266" xr:uid="{57FD5681-50D6-4307-A161-9F5B0436C8D9}"/>
    <cellStyle name="style1613406663616" xfId="38269" xr:uid="{2136DB01-88F1-4BB8-B219-D170E774D69B}"/>
    <cellStyle name="style1613406663637" xfId="38270" xr:uid="{2136E2ED-8771-4394-88D8-3DDA1B719426}"/>
    <cellStyle name="style1613406663659" xfId="38271" xr:uid="{C9F1FAD2-646D-4DF6-A2FC-A3FD30ADC347}"/>
    <cellStyle name="style1613406663681" xfId="38272" xr:uid="{8A351039-F166-4A88-BB77-E09B0DB9D1EE}"/>
    <cellStyle name="style1613406663703" xfId="38273" xr:uid="{5F6582DE-CB3B-4C84-9360-393166A638E3}"/>
    <cellStyle name="style1613406663726" xfId="38279" xr:uid="{06887E7C-6C9A-4F4A-8DB0-EFDD5AE1F520}"/>
    <cellStyle name="style1613406663746" xfId="38274" xr:uid="{69934225-362B-4987-854A-C700C08108B3}"/>
    <cellStyle name="style1613406663767" xfId="38280" xr:uid="{DFBEE1FB-23CD-477E-BC31-2FFECE484C89}"/>
    <cellStyle name="style1613406663790" xfId="38285" xr:uid="{A49B59B6-8815-4F9F-BA19-4F07E0441111}"/>
    <cellStyle name="style1613406663812" xfId="38286" xr:uid="{1160DE82-8501-49A2-A3E7-2662EFB99466}"/>
    <cellStyle name="style1613406663833" xfId="38275" xr:uid="{57ECE8C1-B43F-4040-921A-C8F1A54BB0AB}"/>
    <cellStyle name="style1613406663857" xfId="38276" xr:uid="{05CE09A4-5752-4856-91C5-75787B85E4D7}"/>
    <cellStyle name="style1613406663878" xfId="38277" xr:uid="{4AC04E58-C11B-4F4E-961E-2E4CBD03EB85}"/>
    <cellStyle name="style1613406663900" xfId="38278" xr:uid="{B71C5CCC-6F7E-4682-9CBB-CA3A3E2AFBA6}"/>
    <cellStyle name="style1613406663921" xfId="38281" xr:uid="{400D98D6-7F78-48D1-B13F-0D93BC9BFB32}"/>
    <cellStyle name="style1613406663943" xfId="38282" xr:uid="{F3253701-EFC4-4E05-B661-C1AD73271A07}"/>
    <cellStyle name="style1613406663963" xfId="38283" xr:uid="{62F1E6C5-A0BB-4080-BD1F-62D0A9C2A493}"/>
    <cellStyle name="style1613406663985" xfId="38284" xr:uid="{D0396941-FD3E-4C58-AF0B-99B35942E663}"/>
    <cellStyle name="style1613406664021" xfId="38287" xr:uid="{66B95725-CDF3-4F2C-A80A-739A105CC70E}"/>
    <cellStyle name="style1613406664042" xfId="38288" xr:uid="{06C6ABB1-1F49-4C1E-96BA-E37EC201CEAE}"/>
    <cellStyle name="style1613406664065" xfId="38289" xr:uid="{09533434-D6D8-4F57-9736-FED553881DA5}"/>
    <cellStyle name="style1613406664087" xfId="38290" xr:uid="{D6F58625-6D90-405F-8227-0DDCF6684969}"/>
    <cellStyle name="style1613406664910" xfId="38291" xr:uid="{BF3203F0-47E0-424A-8DCA-53793569C32B}"/>
    <cellStyle name="style1613406664935" xfId="38292" xr:uid="{D8993C48-372E-4179-9A62-BF7866568ECE}"/>
    <cellStyle name="style1613406664955" xfId="38297" xr:uid="{866F1CC5-FD62-4631-8075-12DE30E32C63}"/>
    <cellStyle name="style1613406664978" xfId="38298" xr:uid="{CF0DBAF0-76F7-4738-8BAD-DDF858CF53EA}"/>
    <cellStyle name="style1613406665022" xfId="38294" xr:uid="{26740831-C563-4DEE-808C-358CFA96A7D3}"/>
    <cellStyle name="style1613406665045" xfId="38295" xr:uid="{E88F6F55-BC6B-4308-91EC-691EBF74AE41}"/>
    <cellStyle name="style1613406665066" xfId="38293" xr:uid="{B38AF876-6F6B-4762-B0CA-2F99ECC76024}"/>
    <cellStyle name="style1613406665089" xfId="38296" xr:uid="{864BDB69-B7AB-49C0-8148-65BD770CE3FA}"/>
    <cellStyle name="style1613406665109" xfId="38299" xr:uid="{E6BDEEB8-2492-417E-8AF3-D3119C5B6B20}"/>
    <cellStyle name="style1613406665132" xfId="38300" xr:uid="{E2B0D0AF-3CAE-4F07-9B78-AF85A0FC73E6}"/>
    <cellStyle name="style1613406665151" xfId="38301" xr:uid="{1875AB7E-30E0-4AF0-BB07-1D474F61DA7A}"/>
    <cellStyle name="style1613406665174" xfId="38302" xr:uid="{1925A434-DB5B-4E28-9030-C37F5301EB5B}"/>
    <cellStyle name="style1613406665195" xfId="38303" xr:uid="{F6DF6FD1-3D95-4DB4-B884-251C895D68F6}"/>
    <cellStyle name="style1613406665219" xfId="38309" xr:uid="{551A5095-07B9-4943-B12A-FAF29DCD3786}"/>
    <cellStyle name="style1613406665239" xfId="38315" xr:uid="{13EBABF4-5D14-43C4-BA4A-70602AA925FF}"/>
    <cellStyle name="style1613406665261" xfId="38304" xr:uid="{2D491543-D108-41C0-B78D-5EF4082121E4}"/>
    <cellStyle name="style1613406665282" xfId="38310" xr:uid="{BB4EE374-D4F7-428F-AABF-8978DC0259CE}"/>
    <cellStyle name="style1613406665304" xfId="38316" xr:uid="{FD4E1246-45FA-4181-9737-D3DB5F3B0818}"/>
    <cellStyle name="style1613406665325" xfId="38305" xr:uid="{AE3ED728-0BAD-48E8-870D-B84A39ED9DFD}"/>
    <cellStyle name="style1613406665349" xfId="38306" xr:uid="{A7398251-283D-4CDB-A2E0-09ADE4A96CB4}"/>
    <cellStyle name="style1613406665370" xfId="38307" xr:uid="{7110B4A0-DB82-4CCA-8ADB-266A7D8A055B}"/>
    <cellStyle name="style1613406665391" xfId="38308" xr:uid="{0468B516-F9EE-465B-8BF3-E599EC933343}"/>
    <cellStyle name="style1613406665413" xfId="38311" xr:uid="{42632719-0979-4F9E-8DDE-311514EB356C}"/>
    <cellStyle name="style1613406665434" xfId="38312" xr:uid="{F34768B8-3804-4C8A-9993-05C1C823215F}"/>
    <cellStyle name="style1613406665455" xfId="38313" xr:uid="{A3503982-7676-4530-9A3A-C49DA066D07D}"/>
    <cellStyle name="style1613406665476" xfId="38314" xr:uid="{B33B7F91-2AA5-4BCF-920B-383054A976E9}"/>
    <cellStyle name="style1613406665506" xfId="38317" xr:uid="{67571E85-98CF-4F0C-817D-83DD80E83DCC}"/>
    <cellStyle name="style1613406665527" xfId="38318" xr:uid="{D995FEE2-E0A8-4906-BB0C-368229CD0D2D}"/>
    <cellStyle name="style1613406665549" xfId="38319" xr:uid="{E1FEF57C-0992-45DA-9278-4EE5601F563E}"/>
    <cellStyle name="style1613406665570" xfId="38320" xr:uid="{356BCEA2-8664-421D-AB12-80E0ED58BD8A}"/>
    <cellStyle name="style1613406667226" xfId="38321" xr:uid="{CB516C81-CCF6-4A41-8A47-CA46270E73AD}"/>
    <cellStyle name="style1613406667251" xfId="38322" xr:uid="{86F3BF81-29AC-42F0-8858-4F9C304F3D91}"/>
    <cellStyle name="style1613406667271" xfId="38327" xr:uid="{4F3E0844-30F7-43A1-8ECD-7D8E2DB3948C}"/>
    <cellStyle name="style1613406667294" xfId="38328" xr:uid="{323E2278-F827-4B89-80C4-F35F7410B8DB}"/>
    <cellStyle name="style1613406667337" xfId="38324" xr:uid="{4B7A7978-DA53-4D2B-A7C8-03F737E3C19B}"/>
    <cellStyle name="style1613406667358" xfId="38325" xr:uid="{F2664519-DEC8-469B-90A7-BE8A1A9AC10F}"/>
    <cellStyle name="style1613406667379" xfId="38323" xr:uid="{7B6908F3-AF56-4185-9060-A429932A32CE}"/>
    <cellStyle name="style1613406667400" xfId="38326" xr:uid="{16199578-7F02-4296-951B-A18DE0DF1A51}"/>
    <cellStyle name="style1613406667422" xfId="38329" xr:uid="{0048557C-8EB2-4A79-BEA3-9ED1A087DAE4}"/>
    <cellStyle name="style1613406667443" xfId="38330" xr:uid="{2A7EEE54-C658-400E-90F3-E90FF942FDE0}"/>
    <cellStyle name="style1613406667465" xfId="38331" xr:uid="{2C57CF1D-730C-4817-8BC3-BC64365A1231}"/>
    <cellStyle name="style1613406667487" xfId="38332" xr:uid="{C4ECFAA9-3EAA-4869-B577-C1796BCA3F55}"/>
    <cellStyle name="style1613406667508" xfId="38333" xr:uid="{A41C490C-7872-4289-B7D3-6F7BF482EAA9}"/>
    <cellStyle name="style1613406667532" xfId="38339" xr:uid="{892E4ADB-B1E2-41B3-B259-D486780A2EC5}"/>
    <cellStyle name="style1613406667553" xfId="38334" xr:uid="{158E646E-AB43-46BE-8406-1945D8967561}"/>
    <cellStyle name="style1613406667575" xfId="38340" xr:uid="{68EBA158-B94F-45A6-B43F-B2CD785A4CCF}"/>
    <cellStyle name="style1613406667596" xfId="38345" xr:uid="{864E259D-A769-4DD8-B5F2-4C8B2E74C57C}"/>
    <cellStyle name="style1613406667619" xfId="38346" xr:uid="{D4277106-9873-43BD-84E8-051AED622FB3}"/>
    <cellStyle name="style1613406667640" xfId="38335" xr:uid="{A6E2427C-E897-4F1D-9116-941EAD089CA0}"/>
    <cellStyle name="style1613406667662" xfId="38336" xr:uid="{E180CDB0-2F21-4895-9B0E-DE0C88A8E824}"/>
    <cellStyle name="style1613406667683" xfId="38337" xr:uid="{6767B6A1-A37B-4E44-A31E-D770ED6CE8E0}"/>
    <cellStyle name="style1613406667705" xfId="38338" xr:uid="{55A0E80A-1C5F-4D04-B398-5976E3590C29}"/>
    <cellStyle name="style1613406667726" xfId="38341" xr:uid="{045266B3-5DB3-4165-8068-33C382586B12}"/>
    <cellStyle name="style1613406667748" xfId="38342" xr:uid="{110AEE40-EC55-4281-91E9-BCC52A9EBD4E}"/>
    <cellStyle name="style1613406667768" xfId="38343" xr:uid="{1CF152CA-9C72-4646-B353-17838C28142F}"/>
    <cellStyle name="style1613406667791" xfId="38344" xr:uid="{D64746C1-6ADD-4AC8-8F27-2A4081896A9E}"/>
    <cellStyle name="style1613406667816" xfId="38347" xr:uid="{CBCC5D04-A514-4E23-8D0F-4890F9952C95}"/>
    <cellStyle name="style1613406667838" xfId="38348" xr:uid="{16E3E5E8-E588-4AF8-A89E-DE52F30F76E2}"/>
    <cellStyle name="style1613406667858" xfId="38349" xr:uid="{869DE9F6-261B-4F39-A8EC-22DB1674A153}"/>
    <cellStyle name="style1613406667880" xfId="38350" xr:uid="{8F73551C-2388-41CC-8F3E-F30DC5185D28}"/>
    <cellStyle name="style1613406668777" xfId="38351" xr:uid="{4685F888-E5F3-4B30-A423-507051D8E7AA}"/>
    <cellStyle name="style1613406668803" xfId="38352" xr:uid="{BB1D1AEB-EF14-49DF-8365-8B90116C1EC0}"/>
    <cellStyle name="style1613406668829" xfId="38353" xr:uid="{A2171015-1D6C-433C-A3B0-2014738D10E9}"/>
    <cellStyle name="style1613406668854" xfId="38354" xr:uid="{52BD02A2-6CB6-4DD2-BF50-E25B5FE27A84}"/>
    <cellStyle name="style1613406668879" xfId="38355" xr:uid="{30D09EEA-AA3B-401E-B151-AF661BBEAC50}"/>
    <cellStyle name="style1613406668905" xfId="38356" xr:uid="{DC4637A6-5EFE-4F46-9A6D-47047A1A0D3F}"/>
    <cellStyle name="style1613406668928" xfId="38361" xr:uid="{812DB7A6-D292-4A36-AEB6-5B5B19B5A490}"/>
    <cellStyle name="style1613406668950" xfId="38357" xr:uid="{B9751E9E-4F52-4F29-A432-32EAAD836A79}"/>
    <cellStyle name="style1613406668971" xfId="38362" xr:uid="{8CD73BBF-76E1-4B74-9A06-CCEA5E3434B4}"/>
    <cellStyle name="style1613406668997" xfId="38366" xr:uid="{C75FAD13-99F3-4856-A947-CB1C35A6AC44}"/>
    <cellStyle name="style1613406669019" xfId="38367" xr:uid="{3535201D-A582-4DCC-899C-0D2A040007FD}"/>
    <cellStyle name="style1613406669040" xfId="38358" xr:uid="{3705C019-062F-48F5-92D4-52AE373F18D7}"/>
    <cellStyle name="style1613406669064" xfId="38359" xr:uid="{20ADFDC3-0067-4C5F-9542-99C8818FF03C}"/>
    <cellStyle name="style1613406669085" xfId="38360" xr:uid="{FE73793C-C7F8-4F6E-BC7C-A5581E833B0F}"/>
    <cellStyle name="style1613406669107" xfId="38363" xr:uid="{3FA89419-295C-4E7F-BF33-9F0639FACFEA}"/>
    <cellStyle name="style1613406669128" xfId="38364" xr:uid="{3242A298-BF03-4B90-A293-328B0DD2EB0E}"/>
    <cellStyle name="style1613406669150" xfId="38365" xr:uid="{8E969A0F-4778-461B-B490-F859764ECCC8}"/>
    <cellStyle name="style1613406669194" xfId="38368" xr:uid="{0E10BF23-A9F3-47BF-84AC-8843E4EB7F6F}"/>
    <cellStyle name="style1613406669215" xfId="38369" xr:uid="{A48C47ED-6CE1-4EAD-BE00-C5CF82169595}"/>
    <cellStyle name="style1613406669237" xfId="38370" xr:uid="{99568F37-205C-4AED-8BA4-D615697BBE6D}"/>
    <cellStyle name="style1613406670321" xfId="38371" xr:uid="{A194207C-3C58-4886-8281-C94E94E17136}"/>
    <cellStyle name="style1613406670346" xfId="38372" xr:uid="{1FF97590-6044-4035-96A2-10C2AC56598C}"/>
    <cellStyle name="style1613406670367" xfId="38377" xr:uid="{A3DA70DD-8E58-42D2-A060-3DE2F207AD4B}"/>
    <cellStyle name="style1613406670389" xfId="38378" xr:uid="{F16333A5-6E1F-433B-806E-9882691F722B}"/>
    <cellStyle name="style1613406670432" xfId="38374" xr:uid="{4731F0C5-B7F8-43E8-B73B-31D98AA37F1E}"/>
    <cellStyle name="style1613406670453" xfId="38375" xr:uid="{828B6ABF-51A8-4AD3-9F86-8BD978861BF3}"/>
    <cellStyle name="style1613406670475" xfId="38373" xr:uid="{419ECB47-0A99-4448-9B7A-80E09351B21F}"/>
    <cellStyle name="style1613406670496" xfId="38376" xr:uid="{937CF756-5DB5-4837-B903-769A61F2769B}"/>
    <cellStyle name="style1613406670518" xfId="38379" xr:uid="{5BB45ABF-2F00-4AF3-BD8D-585724DC2302}"/>
    <cellStyle name="style1613406670538" xfId="38380" xr:uid="{D6BB5897-49E9-4A1B-9B22-BF485E910572}"/>
    <cellStyle name="style1613406670561" xfId="38381" xr:uid="{0960CB67-3742-4249-9F93-48C626E2A0CA}"/>
    <cellStyle name="style1613406670582" xfId="38382" xr:uid="{456BD365-0BB7-434E-82F6-4DD1A1DF26B0}"/>
    <cellStyle name="style1613406670604" xfId="38383" xr:uid="{22BD8FD0-092B-4BC9-8678-376ED68CE294}"/>
    <cellStyle name="style1613406670627" xfId="38389" xr:uid="{46A66D91-0E75-49E8-A0A7-941B508B44E8}"/>
    <cellStyle name="style1613406670648" xfId="38384" xr:uid="{D70A5C67-FCB9-44C5-883A-E457025A572F}"/>
    <cellStyle name="style1613406670669" xfId="38390" xr:uid="{7D18BFAB-D8AF-4BE5-9289-F052E53F0C09}"/>
    <cellStyle name="style1613406670692" xfId="38395" xr:uid="{711AADE4-13A7-4063-8583-9106BFF8F3BF}"/>
    <cellStyle name="style1613406670714" xfId="38396" xr:uid="{DBA03454-CE13-448D-AFBD-3DF82AD3C96A}"/>
    <cellStyle name="style1613406670735" xfId="38385" xr:uid="{F1903BA4-D256-4096-A0EA-4DB946BAA257}"/>
    <cellStyle name="style1613406670759" xfId="38386" xr:uid="{1D0D0FBD-A8A7-485D-8819-B2DD45255F31}"/>
    <cellStyle name="style1613406670779" xfId="38387" xr:uid="{C1D51CAC-25CF-4F7F-9FCD-8EA074F4C581}"/>
    <cellStyle name="style1613406670800" xfId="38388" xr:uid="{7D21DEC0-05AF-4C1D-B2EA-5815D31BDAAF}"/>
    <cellStyle name="style1613406670821" xfId="38391" xr:uid="{250BD39D-F963-45EA-8D50-C55E25F90DEC}"/>
    <cellStyle name="style1613406670843" xfId="38392" xr:uid="{CB7BA258-BF46-42CC-BAC1-46F38995D211}"/>
    <cellStyle name="style1613406670864" xfId="38393" xr:uid="{0CD4B20F-9D38-4F9A-A1D6-54AFB1DCF761}"/>
    <cellStyle name="style1613406670886" xfId="38394" xr:uid="{46861F61-6292-4508-8E6B-54A3AB7061C5}"/>
    <cellStyle name="style1613406670912" xfId="38397" xr:uid="{57EDFE73-E31B-4082-B8B1-0AD6023A40C0}"/>
    <cellStyle name="style1613406670935" xfId="38398" xr:uid="{771F27AA-C8CF-4CBF-9A45-4BF201F7FA1A}"/>
    <cellStyle name="style1613406670956" xfId="38399" xr:uid="{F7FD1CB1-7844-4E9C-82B3-9919EAB2D90E}"/>
    <cellStyle name="style1613406670978" xfId="38400" xr:uid="{970EAC9E-0A82-4EEA-BB40-487F674131E8}"/>
    <cellStyle name="style1613406672027" xfId="38419" xr:uid="{615718D4-B5F6-47E8-8B76-2CD024B26258}"/>
    <cellStyle name="style1613406672052" xfId="38420" xr:uid="{274C2C8C-0E0F-4BAE-A9CF-41B514F9EAB7}"/>
    <cellStyle name="style1613406672075" xfId="38425" xr:uid="{94CF41F1-95EA-48D9-8C4B-5B975BD28C43}"/>
    <cellStyle name="style1613406672096" xfId="38426" xr:uid="{06071C00-6198-4C8F-9995-BC7D4D4775A5}"/>
    <cellStyle name="style1613406672139" xfId="38422" xr:uid="{0EC19C58-4A97-4FD0-BFFE-3977DECF6F60}"/>
    <cellStyle name="style1613406672163" xfId="38423" xr:uid="{229373A6-52DA-474C-9C6A-F41DA7F5ADF4}"/>
    <cellStyle name="style1613406672183" xfId="38421" xr:uid="{343FB472-61BD-469D-8F1C-D4335DF85B0D}"/>
    <cellStyle name="style1613406672206" xfId="38424" xr:uid="{0379D56E-B878-46A6-9A9B-9132181EA87D}"/>
    <cellStyle name="style1613406672227" xfId="38427" xr:uid="{B49C82B5-7595-40EC-AF35-4D0EE753920E}"/>
    <cellStyle name="style1613406672248" xfId="38428" xr:uid="{59024E3C-8421-44BE-AEA0-3E1681B79362}"/>
    <cellStyle name="style1613406672269" xfId="38429" xr:uid="{76232180-4EE6-455E-A1C0-AF33806C6020}"/>
    <cellStyle name="style1613406672293" xfId="38430" xr:uid="{E35E8804-E699-4FE7-8633-18258F26E042}"/>
    <cellStyle name="style1613406672313" xfId="38431" xr:uid="{45A6EE00-AEA6-461A-8A26-C09C8586BCBA}"/>
    <cellStyle name="style1613406672337" xfId="38437" xr:uid="{9A109B5C-CF99-47B1-8DD6-06D9A4219ED9}"/>
    <cellStyle name="style1613406672358" xfId="38432" xr:uid="{0FBE599E-4F8E-448A-B1DF-6293D90C116E}"/>
    <cellStyle name="style1613406672379" xfId="38438" xr:uid="{8DE88BD3-1600-41E9-B61F-E416ED4A1766}"/>
    <cellStyle name="style1613406672403" xfId="38447" xr:uid="{96318817-5823-43BA-875D-E6AE64E9037E}"/>
    <cellStyle name="style1613406672423" xfId="38448" xr:uid="{4CE5E029-0E53-456B-B785-81C620234DB1}"/>
    <cellStyle name="style1613406672445" xfId="38433" xr:uid="{CF5BD37E-A101-4143-8E82-14E816216EAC}"/>
    <cellStyle name="style1613406672468" xfId="38434" xr:uid="{A557BD54-D812-4492-AF59-8CE0131F5147}"/>
    <cellStyle name="style1613406672490" xfId="38435" xr:uid="{1B82FE7B-3239-47BF-8763-F0B2EECEE01B}"/>
    <cellStyle name="style1613406672510" xfId="38436" xr:uid="{BF5DB3E6-CEB5-4493-AA7C-5BB537CEB36D}"/>
    <cellStyle name="style1613406672532" xfId="38439" xr:uid="{88FC51EE-8744-4911-9DE0-260199E62CD8}"/>
    <cellStyle name="style1613406672553" xfId="38440" xr:uid="{90D4889F-35E7-40E0-9A15-A35A9067311B}"/>
    <cellStyle name="style1613406672575" xfId="38441" xr:uid="{F0C366F0-BA61-481D-8B54-00F63BAF797D}"/>
    <cellStyle name="style1613406672596" xfId="38442" xr:uid="{DE8271A9-90CA-4BBF-AEC8-42A079135DCD}"/>
    <cellStyle name="style1613406672616" xfId="38443" xr:uid="{1B990E2B-A62D-48D1-BDFC-EDCF254C88FD}"/>
    <cellStyle name="style1613406672633" xfId="38444" xr:uid="{3B24E1A5-3206-4651-981A-24E2DE5818CD}"/>
    <cellStyle name="style1613406672655" xfId="38445" xr:uid="{BD67E8EB-D7EC-4BDD-9583-71828CC6DBC2}"/>
    <cellStyle name="style1613406672673" xfId="38446" xr:uid="{FA7C78C7-D360-4001-AAA1-D8A9AF5D2113}"/>
    <cellStyle name="style1613406672709" xfId="38449" xr:uid="{1B3D87AF-2227-4F5A-98B9-D76D0B189D78}"/>
    <cellStyle name="style1613406672730" xfId="38450" xr:uid="{644A2CBE-6F47-4173-9E9E-652444C20645}"/>
    <cellStyle name="style1613406672752" xfId="38451" xr:uid="{5EF6DB1E-B1AC-482D-AD05-F4915D2C518C}"/>
    <cellStyle name="style1613406672773" xfId="38452" xr:uid="{ED4FAFA7-1B85-45D2-B699-AC82D0E5B016}"/>
    <cellStyle name="style1613406673545" xfId="38453" xr:uid="{B7763DC6-8EDC-4CD5-9E14-5F7B02C52C6A}"/>
    <cellStyle name="style1613406673568" xfId="38454" xr:uid="{4F55C196-0BBC-496B-82C3-EBD99BCC19CE}"/>
    <cellStyle name="style1613406673591" xfId="38455" xr:uid="{7FED5871-C048-4177-AD11-9FDD9333AB8D}"/>
    <cellStyle name="style1613406673611" xfId="38456" xr:uid="{B102F4F5-6C0B-47C7-9FB1-CA0B9C22F7B5}"/>
    <cellStyle name="style1613406673635" xfId="38457" xr:uid="{34680D90-A6B8-4EB0-892C-8243B5707465}"/>
    <cellStyle name="style1613406673655" xfId="38458" xr:uid="{4AC9D1A1-5198-4667-BB6E-F904667731E1}"/>
    <cellStyle name="style1613406673680" xfId="38463" xr:uid="{1126B430-67E0-4DF6-BC76-41CD124C6DEB}"/>
    <cellStyle name="style1613406673702" xfId="38459" xr:uid="{045D852E-AADF-491A-A608-E2110D63A038}"/>
    <cellStyle name="style1613406673722" xfId="38464" xr:uid="{178928A8-310D-4F07-AC52-D29C4608FAEA}"/>
    <cellStyle name="style1613406673744" xfId="38468" xr:uid="{50D738C4-DD26-438C-8241-0690E3AA93D9}"/>
    <cellStyle name="style1613406673765" xfId="38469" xr:uid="{92D96FAE-6094-4356-B371-954FF7329814}"/>
    <cellStyle name="style1613406673786" xfId="38460" xr:uid="{C0FF18A1-C818-4B04-8386-31CA59EB2AB2}"/>
    <cellStyle name="style1613406673808" xfId="38461" xr:uid="{467C849E-6338-49AD-815C-68C41F4AAAC0}"/>
    <cellStyle name="style1613406673832" xfId="38462" xr:uid="{8876118B-D763-4126-9905-EBEC69327BC3}"/>
    <cellStyle name="style1613406673852" xfId="38465" xr:uid="{99297E4B-102A-4D6B-BEB4-1E627737BA86}"/>
    <cellStyle name="style1613406673874" xfId="38466" xr:uid="{1D673694-8B60-4B4E-9DA0-693ACD20C722}"/>
    <cellStyle name="style1613406673895" xfId="38467" xr:uid="{A79E6265-36E3-465C-B78A-54A25015B14D}"/>
    <cellStyle name="style1613406673920" xfId="38470" xr:uid="{50E4D423-424A-4663-B13C-FA13C437FD88}"/>
    <cellStyle name="style1613406673941" xfId="38471" xr:uid="{AC663A8E-2D17-4A75-B921-F7D96598F3D7}"/>
    <cellStyle name="style1613406673966" xfId="38472" xr:uid="{72E99115-BE1D-4C4A-ABF2-27EED3DE90DD}"/>
    <cellStyle name="style1613406673986" xfId="38473" xr:uid="{012E0608-7CB3-4453-AE41-52018AC03487}"/>
    <cellStyle name="style1613406674749" xfId="38474" xr:uid="{2CFD3264-F2B5-4BF9-9604-01641141BBD4}"/>
    <cellStyle name="style1613406674772" xfId="38475" xr:uid="{642B0AF1-C04E-4FE2-BA8C-BD4B5F61B724}"/>
    <cellStyle name="style1613406674795" xfId="38476" xr:uid="{61CEF70B-CB76-4534-854E-657A84C285D4}"/>
    <cellStyle name="style1613406674815" xfId="38477" xr:uid="{794EB20E-AE9A-4212-A427-C583DC0C54EF}"/>
    <cellStyle name="style1613406674839" xfId="38478" xr:uid="{31623676-F100-4328-80B7-80FA5AF7181A}"/>
    <cellStyle name="style1613406674861" xfId="38479" xr:uid="{E8D6B6C8-3D68-46B8-9026-0F4DD942CA02}"/>
    <cellStyle name="style1613406674884" xfId="38484" xr:uid="{F86158A5-2CC9-4142-A2BA-B69B5A134826}"/>
    <cellStyle name="style1613406674907" xfId="38480" xr:uid="{902487E4-EA78-4BFE-858D-D1018FBF9FFC}"/>
    <cellStyle name="style1613406674928" xfId="38485" xr:uid="{E3BA3D1A-8442-4CB5-8626-60FB6F3546C6}"/>
    <cellStyle name="style1613406674950" xfId="38489" xr:uid="{9E8B5440-F9DE-4C58-9DA1-09D43D167C5D}"/>
    <cellStyle name="style1613406674971" xfId="38490" xr:uid="{46063420-DE18-432F-BD01-C33E3F1DDF55}"/>
    <cellStyle name="style1613406674992" xfId="38481" xr:uid="{8B8EB77A-94E4-460E-8F13-34A8C55B6F16}"/>
    <cellStyle name="style1613406675015" xfId="38482" xr:uid="{4E3B7CDD-E775-4A70-83EF-FD17F3139E95}"/>
    <cellStyle name="style1613406675037" xfId="38483" xr:uid="{D5C6BE30-E2B7-4ACD-B42D-FDE04C9E0CEB}"/>
    <cellStyle name="style1613406675058" xfId="38486" xr:uid="{C4709C28-E9DF-40A7-AEAC-201A2C3246B7}"/>
    <cellStyle name="style1613406675081" xfId="38487" xr:uid="{A74EC6D1-8939-45B8-A09E-B7939755A154}"/>
    <cellStyle name="style1613406675102" xfId="38488" xr:uid="{700810BA-98E8-4C2F-BDBA-C7D14A457871}"/>
    <cellStyle name="style1613406675126" xfId="38491" xr:uid="{10954AA7-8C46-4211-9E9A-BB2F015C6194}"/>
    <cellStyle name="style1613406675147" xfId="38492" xr:uid="{2D249A5F-6B46-419F-B919-9869A96C584A}"/>
    <cellStyle name="style1613406675169" xfId="38493" xr:uid="{08BB043C-A5C2-498C-A4C5-94D59731B104}"/>
    <cellStyle name="style1613406675187" xfId="38494" xr:uid="{9FF90E5C-AF04-4060-B88D-B3E0E7486906}"/>
    <cellStyle name="style1613406677074" xfId="38402" xr:uid="{2CC05366-571F-45E8-B9F0-E82A7ABCBFDC}"/>
    <cellStyle name="style1613406677095" xfId="38403" xr:uid="{5D17A425-1D64-468A-895F-FF671CC8DBB9}"/>
    <cellStyle name="style1613406677119" xfId="38401" xr:uid="{C7ED350F-B00D-4306-828A-774167ACE1DB}"/>
    <cellStyle name="style1613406677140" xfId="38404" xr:uid="{00E11383-AC4F-42A2-AD93-D7BDE257F126}"/>
    <cellStyle name="style1613406677162" xfId="38405" xr:uid="{D4BD5336-4D9F-4DAC-9A9D-79A8CBAED188}"/>
    <cellStyle name="style1613406677182" xfId="38406" xr:uid="{B8187DA3-90FD-4F9A-BF9F-A9346097248B}"/>
    <cellStyle name="style1613406677205" xfId="38407" xr:uid="{4C3E1E68-EBDB-4682-929A-AECD0E6A12F6}"/>
    <cellStyle name="style1613406677227" xfId="38408" xr:uid="{DF480664-810B-4C58-AB49-90C8020422D3}"/>
    <cellStyle name="style1613406677249" xfId="38410" xr:uid="{B1FD9D2D-D1B2-4B53-BC95-81209E31DAB2}"/>
    <cellStyle name="style1613406677270" xfId="38411" xr:uid="{A0868E6C-6BFB-4A3D-BC9C-186033E6FD22}"/>
    <cellStyle name="style1613406677292" xfId="38413" xr:uid="{5CB5552E-CBDE-4E74-B920-8F2E8A9171A4}"/>
    <cellStyle name="style1613406677313" xfId="38414" xr:uid="{142DA42C-9067-41F0-9738-5ED4B4D23927}"/>
    <cellStyle name="style1613406677335" xfId="38409" xr:uid="{134D1425-69AC-4A5A-8D91-48E9512AD826}"/>
    <cellStyle name="style1613406677358" xfId="38412" xr:uid="{3365E36D-216F-433F-8F06-94FE764B915F}"/>
    <cellStyle name="style1613406677379" xfId="38415" xr:uid="{7C912C76-2AD5-4A4A-B160-8816F05B20E3}"/>
    <cellStyle name="style1613406677424" xfId="38417" xr:uid="{7982AA4E-5AC3-4665-B7FB-581684B5F5DD}"/>
    <cellStyle name="style1613406677449" xfId="38418" xr:uid="{2DE89A3B-6CC9-49E3-9E1F-A68D725F9B0B}"/>
    <cellStyle name="style1613406677473" xfId="38416" xr:uid="{EFEB5D52-87A5-4D76-9DFE-875976962943}"/>
    <cellStyle name="style1613754880520" xfId="38592" xr:uid="{4056F907-064F-4B4C-A2C9-4F5B296E1964}"/>
    <cellStyle name="style1613754880543" xfId="38593" xr:uid="{1B8515D8-65D9-41AA-93F6-F5EC598EE019}"/>
    <cellStyle name="style1613754880564" xfId="38598" xr:uid="{70123143-1C5F-4A47-8636-D7ED979E6F49}"/>
    <cellStyle name="style1613754880585" xfId="38599" xr:uid="{2A89F219-D673-4616-A313-9E675792FC8F}"/>
    <cellStyle name="style1613754880630" xfId="38608" xr:uid="{FD45DE56-EF78-4601-AE7A-962C2C38F9D7}"/>
    <cellStyle name="style1613754880892" xfId="38580" xr:uid="{6DDEB23F-ADE7-4A7F-AE0D-21287A5B3F30}"/>
    <cellStyle name="style1613754880909" xfId="38581" xr:uid="{481B56D5-F411-4FA3-AB74-45C269A6FF81}"/>
    <cellStyle name="style1613754880928" xfId="38586" xr:uid="{975E3692-DAA2-461C-9C1F-9FD97EC2B240}"/>
    <cellStyle name="style1613754880949" xfId="38587" xr:uid="{F848248F-50AD-43A7-B00D-EF34F60E07C8}"/>
    <cellStyle name="style1613754880994" xfId="38583" xr:uid="{2A6729ED-507F-45DD-83F6-91DAE9048183}"/>
    <cellStyle name="style1613754881016" xfId="38584" xr:uid="{9C12E521-F6F9-4DB1-A6B3-D807FBC2862F}"/>
    <cellStyle name="style1613754881037" xfId="38582" xr:uid="{566271DD-4158-494D-B59F-8607387507AA}"/>
    <cellStyle name="style1613754881059" xfId="38585" xr:uid="{341D0BE3-F3B4-4FB8-A42C-6AB101659C48}"/>
    <cellStyle name="style1613754881080" xfId="38588" xr:uid="{9D0C459F-A52A-4E9D-93A3-ABDC9FA294D3}"/>
    <cellStyle name="style1613754881101" xfId="38589" xr:uid="{41982AD4-D64A-40D2-8D89-82C88D413D52}"/>
    <cellStyle name="style1613754881122" xfId="38590" xr:uid="{341CD749-E4C0-4FA5-B270-A1420ECC0CF8}"/>
    <cellStyle name="style1613754881144" xfId="38591" xr:uid="{8B8D470B-CE97-441E-986A-EC4C492A84A9}"/>
    <cellStyle name="style1613754881167" xfId="38594" xr:uid="{B9F73DD3-DDF0-44DE-929A-44B4E4777BF5}"/>
    <cellStyle name="style1613754881190" xfId="38595" xr:uid="{EBBEECCC-207C-489E-A88F-CFD74906CC94}"/>
    <cellStyle name="style1613754881211" xfId="38596" xr:uid="{855A853A-8E29-4BF9-88EC-C56C851B9A75}"/>
    <cellStyle name="style1613754881233" xfId="38597" xr:uid="{E088134C-84FC-4AAB-8240-04DFA80D1188}"/>
    <cellStyle name="style1613754881254" xfId="38600" xr:uid="{DF59EE1F-1708-432B-9F8E-908D86340E02}"/>
    <cellStyle name="style1613754881275" xfId="38601" xr:uid="{F2C97E6D-4E40-49D9-8EA1-3008DA36B1E6}"/>
    <cellStyle name="style1613754881296" xfId="38602" xr:uid="{F1D6ECCA-1C2A-4000-AC38-F3BB1A0E5FCC}"/>
    <cellStyle name="style1613754881318" xfId="38603" xr:uid="{3ADB7109-4859-4B2A-98B2-F567344A5114}"/>
    <cellStyle name="style1613754881339" xfId="38604" xr:uid="{385E2D17-5C0A-4C05-B294-F6D333E343CD}"/>
    <cellStyle name="style1613754881358" xfId="38605" xr:uid="{0DC536BF-2371-4476-B11B-9BC85022DC41}"/>
    <cellStyle name="style1613754881380" xfId="38606" xr:uid="{A50F0E23-3698-4174-9BFF-C7D276FC99D6}"/>
    <cellStyle name="style1613754881398" xfId="38607" xr:uid="{2ECAFF17-44A5-4EED-9C61-BACCDD1DA08C}"/>
    <cellStyle name="style1613754881424" xfId="38609" xr:uid="{DB8CE35B-0EB0-4316-A064-249B525A5847}"/>
    <cellStyle name="style1613754881446" xfId="38610" xr:uid="{FCDC1390-3EAF-4176-A1D5-CA16FADFE530}"/>
    <cellStyle name="style1613754881467" xfId="38611" xr:uid="{C4C22973-778E-45A4-B522-69D6F9E94778}"/>
    <cellStyle name="style1613754881489" xfId="38612" xr:uid="{4CCED5F9-783D-4461-9A2E-2B546FC70A42}"/>
    <cellStyle name="style1613994957919" xfId="38625" xr:uid="{EAF11BDF-1E89-4FC1-8865-767EF3777E03}"/>
    <cellStyle name="style1613994957948" xfId="38626" xr:uid="{F6D30EFD-78B5-4F87-8361-84232C96006F}"/>
    <cellStyle name="style1613994957974" xfId="38631" xr:uid="{96B79E69-C10A-47F5-A646-FC5B669A9644}"/>
    <cellStyle name="style1613994957999" xfId="38632" xr:uid="{37293921-E289-42C7-A8D6-BC40BE1641B9}"/>
    <cellStyle name="style1613994958023" xfId="38646" xr:uid="{FB118D1B-CEAA-49CD-B7FC-94AC8DB5FB2D}"/>
    <cellStyle name="style1613994958049" xfId="38641" xr:uid="{E1F9C4C6-52BE-495D-9247-05EEF10A5A01}"/>
    <cellStyle name="style1613994958343" xfId="38613" xr:uid="{2C4DA0AE-2571-4E1D-8232-9B6B31BAED57}"/>
    <cellStyle name="style1613994958362" xfId="38614" xr:uid="{553677F4-531B-4F45-849B-8D6C7E6D0956}"/>
    <cellStyle name="style1613994958379" xfId="38619" xr:uid="{3C35F68B-6D44-49BA-9A66-71C43B1404DE}"/>
    <cellStyle name="style1613994958404" xfId="38620" xr:uid="{E2D7E8BD-EED8-4307-9532-C9755EB3FE1F}"/>
    <cellStyle name="style1613994958454" xfId="38616" xr:uid="{854FD366-4DC6-4698-9C46-7BAAF9910A59}"/>
    <cellStyle name="style1613994958479" xfId="38617" xr:uid="{65FC973C-579E-49D9-8F85-239CEF9FB26C}"/>
    <cellStyle name="style1613994958505" xfId="38615" xr:uid="{FDF340CC-37E9-4D5A-B177-E79C5157DAD0}"/>
    <cellStyle name="style1613994958530" xfId="38618" xr:uid="{58DFFA7E-EFCB-4413-9D50-1594DF49C508}"/>
    <cellStyle name="style1613994958555" xfId="38621" xr:uid="{9ED10DC3-D22B-4072-A4C4-C93B6F0C7FBF}"/>
    <cellStyle name="style1613994958580" xfId="38622" xr:uid="{20FC6505-5748-4A27-9F77-3B1A97134842}"/>
    <cellStyle name="style1613994958605" xfId="38623" xr:uid="{CCF50687-E5D3-4EDF-AAE2-0FDA8EBA322B}"/>
    <cellStyle name="style1613994958631" xfId="38624" xr:uid="{331E4305-2223-46CA-80A2-33F9F694AF4B}"/>
    <cellStyle name="style1613994958658" xfId="38627" xr:uid="{27C1CE39-0E1F-4E11-8AB7-E5056909F9F1}"/>
    <cellStyle name="style1613994958683" xfId="38628" xr:uid="{1ED72E04-F947-4212-88BA-2513387071BA}"/>
    <cellStyle name="style1613994958707" xfId="38629" xr:uid="{093851E6-6771-449D-961B-7469882EEB0F}"/>
    <cellStyle name="style1613994958733" xfId="38630" xr:uid="{A8FC74F2-C900-48C7-BFC5-9F7066E62945}"/>
    <cellStyle name="style1613994958758" xfId="38633" xr:uid="{3F10BC1D-58EB-4DFC-BC0D-AAB3FE69A724}"/>
    <cellStyle name="style1613994958782" xfId="38634" xr:uid="{47810216-9B31-4EAA-9AC4-5F2169F5DBFC}"/>
    <cellStyle name="style1613994958808" xfId="38635" xr:uid="{391CB571-DBE7-4B23-AFC9-A66C34027718}"/>
    <cellStyle name="style1613994958834" xfId="38636" xr:uid="{8617EEE0-594A-47D0-AA5A-F87514FF9043}"/>
    <cellStyle name="style1613994958859" xfId="38637" xr:uid="{9454F36A-290E-45F3-844B-38FFB788BD49}"/>
    <cellStyle name="style1613994958876" xfId="38638" xr:uid="{C746207E-BA5E-4EF2-8381-822C393BBBAF}"/>
    <cellStyle name="style1613994958899" xfId="38639" xr:uid="{F83C39DD-6C07-428A-A3D2-7EC7DE7FF1C1}"/>
    <cellStyle name="style1613994958917" xfId="38640" xr:uid="{B6FC38F2-6333-4C69-B8DD-19CBE16879D2}"/>
    <cellStyle name="style1613994958946" xfId="38642" xr:uid="{E85B6FC6-D1D2-4458-92A4-350F93AB85F5}"/>
    <cellStyle name="style1613994958970" xfId="38643" xr:uid="{4F8B6A9A-69C4-4E21-AB14-1D2D242037EF}"/>
    <cellStyle name="style1613994958996" xfId="38644" xr:uid="{507703D4-D5D4-474B-A59B-00460767F50D}"/>
    <cellStyle name="style1613994959022" xfId="38645" xr:uid="{691693B8-DB35-4B4B-ADBC-D55CF02F8868}"/>
    <cellStyle name="style1615047163522" xfId="38647" xr:uid="{8F6957B9-04E8-40A2-8AEB-BB684FBE73E2}"/>
    <cellStyle name="style1615047163544" xfId="38653" xr:uid="{CFDD14AA-9C3E-4265-89DB-A03BFACCB5B6}"/>
    <cellStyle name="style1615047163559" xfId="38648" xr:uid="{588BD365-7931-456B-A8F4-A97DCDA3B2FB}"/>
    <cellStyle name="style1615047163575" xfId="38654" xr:uid="{49B66097-A7FE-4454-A9B9-AEB50608D6FE}"/>
    <cellStyle name="style1615047163606" xfId="38667" xr:uid="{E2D54EBF-0277-4B64-8676-A12BA4218FD4}"/>
    <cellStyle name="style1615047163628" xfId="38661" xr:uid="{4D07B9C3-C74B-49E6-967A-845720A8BABD}"/>
    <cellStyle name="style1615047163644" xfId="38649" xr:uid="{9D3D722E-DE32-4402-BC2E-A3EDBFB7152E}"/>
    <cellStyle name="style1615047163675" xfId="38650" xr:uid="{B194178F-5B17-4FA5-A1C0-E25DB0D99F62}"/>
    <cellStyle name="style1615047163691" xfId="38651" xr:uid="{02417527-6975-4042-BBAF-5320D7B15CC4}"/>
    <cellStyle name="style1615047163706" xfId="38652" xr:uid="{97B85EE3-0777-4068-B084-BE8CF01959DC}"/>
    <cellStyle name="style1615047163729" xfId="38655" xr:uid="{70794865-E836-4B2C-82FA-301933935B07}"/>
    <cellStyle name="style1615047163760" xfId="38656" xr:uid="{53471BD8-1216-4B7D-899C-E4441DAF9555}"/>
    <cellStyle name="style1615047163775" xfId="38657" xr:uid="{E3405C62-9763-4D2A-8634-C4D90DC5D792}"/>
    <cellStyle name="style1615047163791" xfId="38658" xr:uid="{B5522150-723D-4933-B9DB-BE73BFA75236}"/>
    <cellStyle name="style1615047163822" xfId="38659" xr:uid="{2F983586-3E4A-4E2C-9E7A-1443D4AF805D}"/>
    <cellStyle name="style1615047163829" xfId="38660" xr:uid="{3E010438-38F9-4C2C-B8B0-F051AB770AB2}"/>
    <cellStyle name="style1615047163860" xfId="38662" xr:uid="{B21BDB8D-34C2-4A63-96A9-378CD3FEE32F}"/>
    <cellStyle name="style1615047163876" xfId="38663" xr:uid="{BBF01FB1-5D95-4D9C-AF2D-AF09FD9B809B}"/>
    <cellStyle name="style1615047163891" xfId="38664" xr:uid="{7C368CFD-9667-4074-91D6-E5C2D3F9E4F2}"/>
    <cellStyle name="style1615047163923" xfId="38665" xr:uid="{E72674B4-D5B3-4EA3-92ED-89D3A654C084}"/>
    <cellStyle name="style1615047163929" xfId="38666" xr:uid="{1768BDCE-D916-43BC-BFA2-9FA31C21A55B}"/>
    <cellStyle name="style1615299076370" xfId="38668" xr:uid="{5AD3280B-AEC2-40F1-BF04-C073F77DCA05}"/>
    <cellStyle name="style1615299076400" xfId="38674" xr:uid="{B14E3E74-6086-4B26-93DF-BF00188A70A3}"/>
    <cellStyle name="style1615299076421" xfId="38669" xr:uid="{883272E2-16AA-41FD-BF30-8325DEE26EDF}"/>
    <cellStyle name="style1615299076451" xfId="38675" xr:uid="{F704E5C4-4B4C-4ECE-A29C-B45D123EE47B}"/>
    <cellStyle name="style1615299076471" xfId="38680" xr:uid="{6103A467-D114-4F6C-AEA2-8B2947A1B79F}"/>
    <cellStyle name="style1615299076502" xfId="38681" xr:uid="{C4D7A0C9-5438-4A93-B0BD-755499824630}"/>
    <cellStyle name="style1615299076530" xfId="38670" xr:uid="{9B44D78A-288E-4D4E-8585-C47B11C6556A}"/>
    <cellStyle name="style1615299076553" xfId="38671" xr:uid="{51A39339-C880-4124-98AD-6EB44FCA2C46}"/>
    <cellStyle name="style1615299076583" xfId="38672" xr:uid="{7548459D-9DE9-4943-BE38-A04A3A23A955}"/>
    <cellStyle name="style1615299076612" xfId="38673" xr:uid="{EC77401A-B427-469B-8343-3865927BC699}"/>
    <cellStyle name="style1615299076632" xfId="38676" xr:uid="{47E57365-FBD9-43A9-BD8E-1A14F46EA73C}"/>
    <cellStyle name="style1615299076663" xfId="38677" xr:uid="{B63D92CF-82AB-4213-99E6-FED3AA22ADCF}"/>
    <cellStyle name="style1615299076679" xfId="38678" xr:uid="{156AE74B-3DF4-4038-B1CC-ED76643CCF8C}"/>
    <cellStyle name="style1615299076710" xfId="38679" xr:uid="{DD0F71F7-F05C-422F-A681-AE2D1B80C1F3}"/>
    <cellStyle name="style1615299076732" xfId="38682" xr:uid="{636AF6AC-455B-4445-9A4D-90B0C7385262}"/>
    <cellStyle name="style1615299076763" xfId="38683" xr:uid="{D4390D71-C5A3-4852-9846-F9A51255AB13}"/>
    <cellStyle name="style1615299076794" xfId="38684" xr:uid="{1BD4D61C-025F-42C0-AF99-5240E4C5A094}"/>
    <cellStyle name="style1615299076810" xfId="38685" xr:uid="{2512E903-0C64-4A63-AD64-7B887B09D934}"/>
    <cellStyle name="style1615299078138" xfId="38686" xr:uid="{4A6D3EC3-E8ED-4476-A96B-6F88ED00D46A}"/>
    <cellStyle name="style1615299078158" xfId="38692" xr:uid="{4D7150EF-9BC1-47B2-BDDD-8C2CC3DD82A7}"/>
    <cellStyle name="style1615299078176" xfId="38687" xr:uid="{6A868E66-C2C0-4456-9AB8-2CB2B99A74FA}"/>
    <cellStyle name="style1615299078206" xfId="38693" xr:uid="{D72BF574-3BF1-4939-BE30-74312B081E67}"/>
    <cellStyle name="style1615299078229" xfId="38698" xr:uid="{F587FEEE-7D29-4341-B535-307BFE095B85}"/>
    <cellStyle name="style1615299078249" xfId="38699" xr:uid="{D8A82E55-A3CB-4365-AFFA-C6E43FDF01AA}"/>
    <cellStyle name="style1615299078269" xfId="38688" xr:uid="{54EFCF4D-AB2D-480F-BA0A-43FD9A744281}"/>
    <cellStyle name="style1615299078297" xfId="38689" xr:uid="{BC807A74-6E30-40C7-B704-16D1EF6F9BA1}"/>
    <cellStyle name="style1615299078319" xfId="38690" xr:uid="{07129900-33F4-4093-92CC-216A44146B42}"/>
    <cellStyle name="style1615299078340" xfId="38691" xr:uid="{BEA1F2FD-686A-4A51-AF1B-41BB5E2E5C6D}"/>
    <cellStyle name="style1615299078370" xfId="38694" xr:uid="{FD0EB71E-F0DB-4907-857B-D4B945D21E1F}"/>
    <cellStyle name="style1615299078398" xfId="38695" xr:uid="{7622C1EF-6C29-4CD6-A837-40D3C758DFDF}"/>
    <cellStyle name="style1615299078420" xfId="38696" xr:uid="{1482D9CE-B47B-446E-9E36-9BA601E0B8A7}"/>
    <cellStyle name="style1615299078441" xfId="38697" xr:uid="{10713E48-242A-4CF5-8C07-12E097CD8C0A}"/>
    <cellStyle name="style1615299078481" xfId="38700" xr:uid="{1AEA03D9-7777-46AE-A355-762E72FE6AFA}"/>
    <cellStyle name="style1615299078501" xfId="38701" xr:uid="{B9735B4A-B238-4979-998A-7D15C353388C}"/>
    <cellStyle name="style1615299078522" xfId="38702" xr:uid="{FC7D45D9-3F22-423F-8D35-EA41350478CE}"/>
    <cellStyle name="style1615299078542" xfId="38703" xr:uid="{8C495DB1-F840-4FCF-8135-2F0706DF7B1A}"/>
    <cellStyle name="style1615299079683" xfId="38704" xr:uid="{CF77CDE6-E193-4355-83AF-2483442D50C3}"/>
    <cellStyle name="style1615299079698" xfId="38710" xr:uid="{DC1F4ACA-56DA-4A71-9210-B55A1F22A85B}"/>
    <cellStyle name="style1615299079730" xfId="38716" xr:uid="{3B1CE64C-C23C-46F9-BC75-4F377E42101C}"/>
    <cellStyle name="style1615299079745" xfId="38705" xr:uid="{F86CA21B-2782-40C7-A466-B11173616219}"/>
    <cellStyle name="style1615299079761" xfId="38711" xr:uid="{8E6332B6-8F51-41C4-B03B-7C92A0F35344}"/>
    <cellStyle name="style1615299079799" xfId="38717" xr:uid="{1AAAE8D9-520F-4C35-A87C-2C68C37F1506}"/>
    <cellStyle name="style1615299079814" xfId="38706" xr:uid="{998A2434-ACEC-4831-95FD-BCC32B3B5401}"/>
    <cellStyle name="style1615299079846" xfId="38707" xr:uid="{74962045-25DD-4053-93D7-6F734FA33D8F}"/>
    <cellStyle name="style1615299079861" xfId="38708" xr:uid="{EAC1C9DC-A04A-4415-9829-76D6056EE1CB}"/>
    <cellStyle name="style1615299079899" xfId="38709" xr:uid="{BBC61D62-F6B2-4CC9-80C5-F9276B35F44F}"/>
    <cellStyle name="style1615299079915" xfId="38712" xr:uid="{59B7F5F2-275A-49A6-B854-F1DA8DB66FCE}"/>
    <cellStyle name="style1615299079930" xfId="38713" xr:uid="{F289A108-F8D8-4DE9-BB9E-1851B9743389}"/>
    <cellStyle name="style1615299079961" xfId="38714" xr:uid="{DF12EA05-2135-4C31-AB06-7059595E0649}"/>
    <cellStyle name="style1615299079984" xfId="38715" xr:uid="{5C5699E0-977F-4C71-8800-740B66B3D23F}"/>
    <cellStyle name="style1615299080030" xfId="38718" xr:uid="{F0164739-2F87-4E19-AF04-44995F90F180}"/>
    <cellStyle name="style1615299080046" xfId="38719" xr:uid="{2C6EB871-0321-4298-8387-65C3B3CE2B01}"/>
    <cellStyle name="style1615299080077" xfId="38720" xr:uid="{CBE4388A-284B-4BCD-ADED-6EE53DCE2FA6}"/>
    <cellStyle name="style1615299080099" xfId="38721" xr:uid="{A1709FF2-894C-4EB7-8C18-DD9DA721EE45}"/>
    <cellStyle name="style1615299082229" xfId="38722" xr:uid="{F75AD39C-2E11-4BEB-B50F-E12CE9C77FD7}"/>
    <cellStyle name="style1615299082251" xfId="38728" xr:uid="{553B9A76-FE1A-4409-B7A2-55996BF24494}"/>
    <cellStyle name="style1615299082280" xfId="38723" xr:uid="{1ABC08B6-2E58-4FA3-BAFE-85724711FC8B}"/>
    <cellStyle name="style1615299082300" xfId="38729" xr:uid="{46337CEB-2519-48EF-97AF-C90BC68FE0E3}"/>
    <cellStyle name="style1615299082323" xfId="38734" xr:uid="{1FF65DC1-D42D-4E82-BADC-511C45A50597}"/>
    <cellStyle name="style1615299082341" xfId="38735" xr:uid="{EBABCE81-7C85-4F33-B064-4D45AB4F93A3}"/>
    <cellStyle name="style1615299082373" xfId="38724" xr:uid="{6FF0A0CA-E7B5-4B3D-8F17-888B20041CC1}"/>
    <cellStyle name="style1615299082393" xfId="38725" xr:uid="{2CA2A048-8E70-4293-9DFD-A628EF726005}"/>
    <cellStyle name="style1615299082422" xfId="38726" xr:uid="{955E6F3D-A545-46F4-A575-DF59B689C339}"/>
    <cellStyle name="style1615299082444" xfId="38727" xr:uid="{B1E94C24-913F-4A5C-8460-A908EBD66C63}"/>
    <cellStyle name="style1615299082464" xfId="38730" xr:uid="{832ADE58-95A8-421A-9450-6F4F5B2FE1BA}"/>
    <cellStyle name="style1615299082492" xfId="38731" xr:uid="{026111DD-5B64-450F-8F63-79BF98CFA45F}"/>
    <cellStyle name="style1615299082514" xfId="38732" xr:uid="{AB270411-1574-4536-A8C0-548D95326A33}"/>
    <cellStyle name="style1615299082535" xfId="38733" xr:uid="{D2659DE6-BBD3-403C-8D8C-52AFA3073646}"/>
    <cellStyle name="style1615299082563" xfId="38736" xr:uid="{E19921F1-21E2-4F79-8500-E90E007372DA}"/>
    <cellStyle name="style1615299082585" xfId="38737" xr:uid="{61102E65-FE91-4E66-846F-BA3729EA4BB4}"/>
    <cellStyle name="style1615299082606" xfId="38738" xr:uid="{C0D9ACEA-DEA7-49B5-8B31-29925ADAB036}"/>
    <cellStyle name="style1615299082626" xfId="38739" xr:uid="{B2C851CD-03F2-4C02-B1AD-BD4E855A4C76}"/>
    <cellStyle name="style1615299083868" xfId="38740" xr:uid="{651106CA-3EB1-4289-8011-B89CEB2814CB}"/>
    <cellStyle name="style1615299083899" xfId="38746" xr:uid="{74319D8E-A3A3-4CED-83A6-45109F7B3D36}"/>
    <cellStyle name="style1615299083926" xfId="38741" xr:uid="{51E05A9B-678E-4C2D-A1FF-AB784FDB1418}"/>
    <cellStyle name="style1615299083948" xfId="38747" xr:uid="{DEC14F6C-8A2B-4E52-B8B5-797655131F08}"/>
    <cellStyle name="style1615299083968" xfId="38752" xr:uid="{0D5B4CB6-433A-4252-9813-CD48D5F06BEB}"/>
    <cellStyle name="style1615299084016" xfId="38753" xr:uid="{3A5D4E88-6351-436F-B4F5-5BFD33EBD38A}"/>
    <cellStyle name="style1615299084037" xfId="38742" xr:uid="{7A1B5D49-5DB4-45BA-A29E-55B57D21E716}"/>
    <cellStyle name="style1615299084059" xfId="38743" xr:uid="{97BE3DBD-C2C1-4440-B640-BE8DA7999CF8}"/>
    <cellStyle name="style1615299084079" xfId="38744" xr:uid="{FA07DC05-17A1-45F2-A5D2-8606CF8971B1}"/>
    <cellStyle name="style1615299084099" xfId="38745" xr:uid="{DF1D7B32-3322-4C7F-9476-05C045434382}"/>
    <cellStyle name="style1615299084128" xfId="38748" xr:uid="{5D569679-E7D2-4133-A0BF-6AEB5F20DAC1}"/>
    <cellStyle name="style1615299084150" xfId="38749" xr:uid="{9EAF1C2C-925F-4E50-A444-EF10B31AA832}"/>
    <cellStyle name="style1615299084171" xfId="38750" xr:uid="{FB386053-42ED-43F3-9187-A1D477A36F50}"/>
    <cellStyle name="style1615299084191" xfId="38751" xr:uid="{FD1E0B47-21EB-46E7-95BD-154705FD73AB}"/>
    <cellStyle name="style1615299084241" xfId="38754" xr:uid="{CDF85BD1-BA0F-4798-A9B4-F1C06200F13D}"/>
    <cellStyle name="style1615299084262" xfId="38755" xr:uid="{E19BCD1D-7BCC-4E60-A534-DB608A4C21EC}"/>
    <cellStyle name="style1615299084282" xfId="38756" xr:uid="{66EB8732-6234-4D66-BBDE-5F08F3B87981}"/>
    <cellStyle name="style1615299084310" xfId="38757" xr:uid="{17F747EC-74F1-453A-A443-ED981DA50D21}"/>
    <cellStyle name="style1615299086073" xfId="38758" xr:uid="{A56D5F84-FCF1-48D6-A075-870662FE79F8}"/>
    <cellStyle name="style1615299086103" xfId="38763" xr:uid="{3FD95FCE-74B5-4283-8534-7CEE613784CC}"/>
    <cellStyle name="style1615299086123" xfId="38759" xr:uid="{3257EC68-1687-456F-80C1-92C3417DC80E}"/>
    <cellStyle name="style1615299086144" xfId="38764" xr:uid="{D0C3F171-1C4A-4F44-876A-B7BBF9A58DB6}"/>
    <cellStyle name="style1615299086164" xfId="38768" xr:uid="{EB1CCCE1-16B7-43C4-A90A-8E6CF87A4AE4}"/>
    <cellStyle name="style1615299086184" xfId="38769" xr:uid="{2629C6AC-308B-4E99-9CAD-84DD812533FC}"/>
    <cellStyle name="style1615299086215" xfId="38760" xr:uid="{6563E794-C27A-4357-8846-B2F5C86203C8}"/>
    <cellStyle name="style1615299086235" xfId="38761" xr:uid="{4D9BFC6C-83CA-428D-9CE7-BEE66BD114EE}"/>
    <cellStyle name="style1615299086255" xfId="38762" xr:uid="{AC33B5C7-F93B-4A8D-826A-CD208BFEB7B1}"/>
    <cellStyle name="style1615299086276" xfId="38765" xr:uid="{114625FE-40BA-4850-AEA7-2BC849F01851}"/>
    <cellStyle name="style1615299086296" xfId="38766" xr:uid="{5E04ED1B-A247-4C76-BD5F-453D352389B9}"/>
    <cellStyle name="style1615299086324" xfId="38767" xr:uid="{A870B19A-5CF9-46EE-A687-35A6E3074189}"/>
    <cellStyle name="style1615299086347" xfId="38770" xr:uid="{5BF91943-60E2-4B5C-B6E9-2151F7FEC3DD}"/>
    <cellStyle name="style1615299086367" xfId="38771" xr:uid="{F03A2FE8-43EF-4249-B7A5-8D7C43D64FF1}"/>
    <cellStyle name="style1615299086395" xfId="38772" xr:uid="{1EFD9AE5-03F2-480E-A5F9-BF71A6A92F3A}"/>
    <cellStyle name="style1615299087764" xfId="38809" xr:uid="{B04322BD-91BE-4A6C-AAA3-99DCD8EB0B31}"/>
    <cellStyle name="style1615299087784" xfId="38815" xr:uid="{59296EFA-6D54-46E1-BC64-708C9594B9B8}"/>
    <cellStyle name="style1615299087804" xfId="38810" xr:uid="{30753A3C-AE41-4BB4-BE5F-09C581718D4D}"/>
    <cellStyle name="style1615299087825" xfId="38816" xr:uid="{5F23D165-9555-47B9-A228-FE088D0E3646}"/>
    <cellStyle name="style1615299087853" xfId="38823" xr:uid="{66B469EC-16F0-44FB-9D51-861F8B6C9DD5}"/>
    <cellStyle name="style1615299087875" xfId="38824" xr:uid="{82791BB5-E33E-492F-B743-7BE80EFC6A5F}"/>
    <cellStyle name="style1615299087896" xfId="38811" xr:uid="{E2AFFB01-4989-48EF-AAC4-2C9BA559D65B}"/>
    <cellStyle name="style1615299087924" xfId="38812" xr:uid="{9408B23D-21D9-4616-A60A-D5B90F495E31}"/>
    <cellStyle name="style1615299087946" xfId="38813" xr:uid="{8952FDA5-609A-417D-9573-B28EC75CDEC2}"/>
    <cellStyle name="style1615299087967" xfId="38814" xr:uid="{161D24C6-6B2B-4E51-8ACB-A326A6DEA742}"/>
    <cellStyle name="style1615299087987" xfId="38817" xr:uid="{A291B5AC-A6AF-4971-8812-85FFD3D878B1}"/>
    <cellStyle name="style1615299088007" xfId="38818" xr:uid="{F049D7D2-4368-4397-836E-BAF6F6EFF6F2}"/>
    <cellStyle name="style1615299088028" xfId="38819" xr:uid="{43AA049C-457A-473F-A801-61DE5928EBE2}"/>
    <cellStyle name="style1615299088048" xfId="38820" xr:uid="{01495BEF-C82D-4026-8A4A-C7250211FA83}"/>
    <cellStyle name="style1615299088068" xfId="38821" xr:uid="{FA548A3A-9A86-466C-83EF-2933AF4509B9}"/>
    <cellStyle name="style1615299088097" xfId="38822" xr:uid="{96316E4C-100F-4F3D-B356-9E379161F647}"/>
    <cellStyle name="style1615299088137" xfId="38825" xr:uid="{83A4D396-A512-4181-845F-2EB0CF0CEA05}"/>
    <cellStyle name="style1615299088159" xfId="38826" xr:uid="{525DC972-F239-440A-AF00-2D08895EFB2E}"/>
    <cellStyle name="style1615299088177" xfId="38827" xr:uid="{F92DB09E-1C5B-4990-B309-B19AC61DA6F6}"/>
    <cellStyle name="style1615299088199" xfId="38828" xr:uid="{E5307372-7AC9-4257-9AA7-0C514815E427}"/>
    <cellStyle name="style1615299088949" xfId="38829" xr:uid="{1139828A-922D-45C3-868A-ABC2F3F4F5BA}"/>
    <cellStyle name="style1615299088980" xfId="38830" xr:uid="{DD8C2089-7B2F-493D-9402-04780DD71695}"/>
    <cellStyle name="style1615299089000" xfId="38831" xr:uid="{477431F0-7A07-430D-942D-D5824121F271}"/>
    <cellStyle name="style1615299089020" xfId="38832" xr:uid="{A5018D19-6C4D-4BD0-BE18-328B88461B07}"/>
    <cellStyle name="style1615299089041" xfId="38833" xr:uid="{098FCF16-6F5E-4223-A150-241D9B81D7B9}"/>
    <cellStyle name="style1615299089061" xfId="38834" xr:uid="{CF44F8D6-5F55-4AF3-AF52-DC7570B42050}"/>
    <cellStyle name="style1615299089091" xfId="38839" xr:uid="{1E37FD1F-45FE-41C8-8383-51DEEECCE995}"/>
    <cellStyle name="style1615299089119" xfId="38835" xr:uid="{33935DBF-693B-4C90-9A22-9AD91300474F}"/>
    <cellStyle name="style1615299089141" xfId="38840" xr:uid="{82D1D45E-91C9-41F5-A6E0-C00430AFF4B4}"/>
    <cellStyle name="style1615299089170" xfId="38844" xr:uid="{CF5F8CAE-89AE-4EE4-B086-CDFADFC0B3D4}"/>
    <cellStyle name="style1615299089291" xfId="38845" xr:uid="{F028159D-A1B4-482D-8C95-62C156D90D47}"/>
    <cellStyle name="style1615299089313" xfId="38836" xr:uid="{A7188FA8-22E7-45B8-8242-B95A1B530B89}"/>
    <cellStyle name="style1615299089341" xfId="38837" xr:uid="{190046CE-7AEF-4340-A344-F12196F80CFC}"/>
    <cellStyle name="style1615299089363" xfId="38838" xr:uid="{3E67BA95-81B3-4EAB-A377-5720745FCC58}"/>
    <cellStyle name="style1615299089384" xfId="38841" xr:uid="{3DC1963D-9C41-47D8-A28A-71DC70A03643}"/>
    <cellStyle name="style1615299089404" xfId="38842" xr:uid="{A6434E24-102C-4C19-A076-5D2382DB8E8D}"/>
    <cellStyle name="style1615299089432" xfId="38843" xr:uid="{06B74BC4-6C1E-4869-9BF1-91F3E0A75FB0}"/>
    <cellStyle name="style1615299089454" xfId="38846" xr:uid="{95D52694-F7D0-4A89-AC01-0ABD6749C329}"/>
    <cellStyle name="style1615299089474" xfId="38847" xr:uid="{B69AEC2F-CC34-43E4-AAEF-997796A5B327}"/>
    <cellStyle name="style1615299089495" xfId="38848" xr:uid="{C6E54FE7-A08A-44FE-926B-055D2D8B5233}"/>
    <cellStyle name="style1615299089513" xfId="38849" xr:uid="{CD55441A-727A-4D10-95AA-B5201B1E1044}"/>
    <cellStyle name="style1615299090272" xfId="38850" xr:uid="{538F163B-8C62-458C-9312-742370636E9D}"/>
    <cellStyle name="style1615299090294" xfId="38851" xr:uid="{03DF6F39-D2CB-4305-B693-06471FE4E6A1}"/>
    <cellStyle name="style1615299090322" xfId="38852" xr:uid="{5A707138-FED0-4711-B0D9-2F080778569A}"/>
    <cellStyle name="style1615299090344" xfId="38853" xr:uid="{598339EA-7E55-4C9B-97C5-078AE53CB1DD}"/>
    <cellStyle name="style1615299090365" xfId="38854" xr:uid="{31E5F4A4-BA8E-4C02-876E-5158A183B969}"/>
    <cellStyle name="style1615299090385" xfId="38855" xr:uid="{CECC6760-3143-45A0-951B-FA1270C87796}"/>
    <cellStyle name="style1615299090405" xfId="38860" xr:uid="{44EFEB1B-26A8-4DD6-AF0A-F47C8BBB6C3D}"/>
    <cellStyle name="style1615299090435" xfId="38856" xr:uid="{7F723A4C-E446-4BB4-B6BF-31FE3F4FFA18}"/>
    <cellStyle name="style1615299090456" xfId="38861" xr:uid="{5E4A282F-4245-48DA-99E5-3BC90E6D6800}"/>
    <cellStyle name="style1615299090476" xfId="38865" xr:uid="{FB8D42D4-8B8E-4C0C-AE8B-B74FC81474B7}"/>
    <cellStyle name="style1615299090496" xfId="38866" xr:uid="{4D601EFA-EF75-4EFF-BDCC-D6BF9C6AD403}"/>
    <cellStyle name="style1615299090517" xfId="38857" xr:uid="{68D3100E-2670-49CE-8848-35701E3ED9F8}"/>
    <cellStyle name="style1615299090547" xfId="38858" xr:uid="{E890BAE4-EA55-4B3B-B5DC-A90579AB6A2C}"/>
    <cellStyle name="style1615299090568" xfId="38859" xr:uid="{93D0C6DC-C344-42D3-A73C-AE3FA8131FAB}"/>
    <cellStyle name="style1615299090588" xfId="38862" xr:uid="{69DB3F8A-44C9-42B8-A33B-EE0B2C744E7C}"/>
    <cellStyle name="style1615299090608" xfId="38863" xr:uid="{91FBA3B1-A4E6-4C47-8CDB-BC12FB6A342A}"/>
    <cellStyle name="style1615299090636" xfId="38864" xr:uid="{8066B0EC-CD50-4CEF-890B-8E0FD31FFC79}"/>
    <cellStyle name="style1615299090658" xfId="38867" xr:uid="{4189EADC-5D1A-4EBB-8F10-562A2586FEA8}"/>
    <cellStyle name="style1615299090679" xfId="38868" xr:uid="{EF0A3DA3-6BC9-4A9C-820E-DB5136211885}"/>
    <cellStyle name="style1615299090699" xfId="38869" xr:uid="{C9A58879-41DC-4CC0-9A1C-D29914F67D5C}"/>
    <cellStyle name="style1615299092075" xfId="38796" xr:uid="{BF77B248-BC9A-4C0E-857E-D97DDADDF9C9}"/>
    <cellStyle name="style1615299092107" xfId="38797" xr:uid="{7B8BDFD8-A087-460F-9C48-35F395BE1A46}"/>
    <cellStyle name="style1615299092122" xfId="38795" xr:uid="{5D03F529-3AD3-4720-B878-7DB3A79E17A8}"/>
    <cellStyle name="style1615299092160" xfId="38798" xr:uid="{68229DF6-6DED-4B62-BFE3-2C08553933CE}"/>
    <cellStyle name="style1615299092176" xfId="38799" xr:uid="{F4657EB8-89EB-437D-9C39-0564E2CC2DB4}"/>
    <cellStyle name="style1615299092207" xfId="38800" xr:uid="{4B2C0E76-C5C9-4850-B110-F72C970D20F3}"/>
    <cellStyle name="style1615299092223" xfId="38801" xr:uid="{764439D5-4DCA-4B40-B073-40C55AED68A8}"/>
    <cellStyle name="style1615299092245" xfId="38802" xr:uid="{AFF6BB71-70DD-4BFC-958A-0CA95A2837BE}"/>
    <cellStyle name="style1615299092276" xfId="38804" xr:uid="{6CC407E6-DB58-4FB6-83B9-102A29A92FF8}"/>
    <cellStyle name="style1615299092291" xfId="38805" xr:uid="{EA7A8F64-D216-4F6B-B009-279437934948}"/>
    <cellStyle name="style1615299092345" xfId="38807" xr:uid="{6B7C624E-D318-44C7-ADB4-DABDB1C91B0A}"/>
    <cellStyle name="style1615299092360" xfId="38803" xr:uid="{5F903483-3FD1-4B7B-BA10-981F68D0886C}"/>
    <cellStyle name="style1615299092392" xfId="38806" xr:uid="{E1D98352-4910-4497-8C0B-91418401F5FD}"/>
    <cellStyle name="style1615299092407" xfId="38808" xr:uid="{95724184-A22A-4BE9-B814-3D9D7FFEEBFE}"/>
    <cellStyle name="style1615299098119" xfId="38773" xr:uid="{FC446833-0940-4E72-B52B-ADBF4CA71785}"/>
    <cellStyle name="style1615299098135" xfId="38779" xr:uid="{8350C3FC-D36B-4012-A68F-0830FF00DF8C}"/>
    <cellStyle name="style1615299098151" xfId="38774" xr:uid="{07895999-499F-4A14-B8D1-FC5C4FB9EA1C}"/>
    <cellStyle name="style1615299098182" xfId="38780" xr:uid="{A5CFFE49-547A-46C5-BD23-11025C1A897C}"/>
    <cellStyle name="style1615299098204" xfId="38789" xr:uid="{9847D0A0-098F-4A19-BC20-6336534559E1}"/>
    <cellStyle name="style1615299098220" xfId="38790" xr:uid="{6FEA4936-1FC9-4A92-8560-6B87C5BF173F}"/>
    <cellStyle name="style1615299098251" xfId="38775" xr:uid="{7596D23E-B1B5-4B90-A912-B61CBAB39A92}"/>
    <cellStyle name="style1615299098267" xfId="38776" xr:uid="{C189DDCA-AAA5-48FC-967C-0F7388D65136}"/>
    <cellStyle name="style1615299098291" xfId="38777" xr:uid="{8EECD76E-B70F-4BE3-BF12-A2D19568F908}"/>
    <cellStyle name="style1615299098319" xfId="38778" xr:uid="{3BC75627-1E2F-4E04-A546-FC40CB47F212}"/>
    <cellStyle name="style1615299098341" xfId="38781" xr:uid="{9DEF0145-02BA-485D-9D3E-E8CE7D731AA0}"/>
    <cellStyle name="style1615299098361" xfId="38782" xr:uid="{B3BB3458-7838-4246-9EA5-C6BB8CB64070}"/>
    <cellStyle name="style1615299098381" xfId="38783" xr:uid="{1983946C-DD4C-4548-9360-662CAAB1F08E}"/>
    <cellStyle name="style1615299098410" xfId="38784" xr:uid="{6FCD8E5E-835A-4225-B267-D88B6E18EE31}"/>
    <cellStyle name="style1615299098432" xfId="38785" xr:uid="{7FF0496A-AB46-45FC-B30E-AB9A5B30AE66}"/>
    <cellStyle name="style1615299098452" xfId="38786" xr:uid="{815E586A-7592-4C10-BAAC-E2439C940A64}"/>
    <cellStyle name="style1615299098480" xfId="38787" xr:uid="{6999B778-0610-4910-89EF-C701CE141B08}"/>
    <cellStyle name="style1615299098492" xfId="38788" xr:uid="{4540C09D-C223-431B-B9AD-CC2DEDB8E351}"/>
    <cellStyle name="style1615299098531" xfId="38791" xr:uid="{5B3221FF-812E-4145-90E3-58BBA496543D}"/>
    <cellStyle name="style1615299098553" xfId="38792" xr:uid="{FCB9DF79-02CD-4818-B31B-DE18BBFDACAF}"/>
    <cellStyle name="style1615299098573" xfId="38793" xr:uid="{47321828-D1B7-4DD5-BBE9-EC8FE3D24C25}"/>
    <cellStyle name="style1615299098594" xfId="38794" xr:uid="{A0B69ECF-ADDE-49CD-A281-F3FC4A166375}"/>
    <cellStyle name="style1616090223954" xfId="38870" xr:uid="{BF0346AF-00FE-4618-A7F2-31FEFF389985}"/>
    <cellStyle name="style1616090223976" xfId="38871" xr:uid="{73EE7E70-E026-45E2-AFC6-120E11B1A32F}"/>
    <cellStyle name="style1616090223991" xfId="38872" xr:uid="{78EAA17A-66E2-47DD-A7D4-0E2AFC057079}"/>
    <cellStyle name="style1616090224023" xfId="38873" xr:uid="{26ABB09F-89AE-4528-992C-10EF231ACB1B}"/>
    <cellStyle name="style1616090224038" xfId="38874" xr:uid="{2D11A0DF-F6D2-43DA-8D85-EC728642200D}"/>
    <cellStyle name="style1616090224054" xfId="38880" xr:uid="{FD642E52-3085-4AD5-80D3-6623A223567B}"/>
    <cellStyle name="style1616090224076" xfId="38875" xr:uid="{9AC8943A-6BC2-4F0C-9F5A-EF57E25C9527}"/>
    <cellStyle name="style1616090224107" xfId="38881" xr:uid="{E26AD158-12D4-4E83-B70A-EA9E34DDA221}"/>
    <cellStyle name="style1616090224123" xfId="38890" xr:uid="{2DB484C0-FAFB-45D5-9045-4099E5527D4C}"/>
    <cellStyle name="style1616090224154" xfId="38891" xr:uid="{7BF410D0-818E-4A9E-A08A-2B2F38B46748}"/>
    <cellStyle name="style1616090224176" xfId="38876" xr:uid="{D626CDB6-F58A-42A4-9BDC-F6C0A33A5591}"/>
    <cellStyle name="style1616090224192" xfId="38877" xr:uid="{00D697AD-CDE9-4A16-9276-7527547F683D}"/>
    <cellStyle name="style1616090224208" xfId="38878" xr:uid="{4A826511-C03A-4AEB-894A-C646BA2DDF73}"/>
    <cellStyle name="style1616090224239" xfId="38879" xr:uid="{B05246E9-886F-4E5D-8030-9DB3B5DCBF2C}"/>
    <cellStyle name="style1616090224255" xfId="38882" xr:uid="{6E2FB2D6-3FFC-4DED-AC15-6DF669558F43}"/>
    <cellStyle name="style1616090224277" xfId="38883" xr:uid="{5B0873FA-458F-419B-80CD-D50502A9A31E}"/>
    <cellStyle name="style1616090224292" xfId="38884" xr:uid="{2CC94AF9-5967-4961-B675-09F1C8C77412}"/>
    <cellStyle name="style1616090224324" xfId="38885" xr:uid="{6137DBAC-9360-4F46-846E-73C16C4C82E1}"/>
    <cellStyle name="style1616090224339" xfId="38886" xr:uid="{3703B164-2649-49F6-9356-6A6771E30D73}"/>
    <cellStyle name="style1616090224355" xfId="38887" xr:uid="{4F4C0A20-5C77-46FB-B8B4-A58DDB8E9BC2}"/>
    <cellStyle name="style1616090224393" xfId="38888" xr:uid="{09B70938-7787-406A-A114-881B613E2BE1}"/>
    <cellStyle name="style1616090224408" xfId="38889" xr:uid="{36B0194D-5237-4509-95C3-D49934FB1C55}"/>
    <cellStyle name="style1616090224440" xfId="38892" xr:uid="{7A6B6807-1F56-4091-8587-EE6E77B0066C}"/>
    <cellStyle name="style1616090224455" xfId="38893" xr:uid="{1E5A4222-B35D-46A9-A71B-FE8A21805F29}"/>
    <cellStyle name="style1616090224477" xfId="38894" xr:uid="{C91E88FE-FBFF-484E-9BB2-F7BC01D706A5}"/>
    <cellStyle name="style1616090224493" xfId="38895" xr:uid="{5F39C996-6267-4842-AE5A-D5654497A175}"/>
    <cellStyle name="style1616166294321" xfId="38896" xr:uid="{E0422AAA-0A7F-4065-ACB8-BB9CB76C8D41}"/>
    <cellStyle name="style1616166294345" xfId="38897" xr:uid="{99A7D2E3-934F-4DCB-8DC3-C6E210D8F830}"/>
    <cellStyle name="style1616166294361" xfId="38902" xr:uid="{6232F1D4-7F1C-461C-A911-911C6039B1AF}"/>
    <cellStyle name="style1616166294392" xfId="38903" xr:uid="{6F033CFF-34C6-41EC-8294-2287818A44D0}"/>
    <cellStyle name="style1616166294430" xfId="38899" xr:uid="{56538C2F-DE8D-4CFF-980E-A62177920BD5}"/>
    <cellStyle name="style1616166294461" xfId="38900" xr:uid="{EC789EBB-A655-44A7-A55E-E1ECF748EAAA}"/>
    <cellStyle name="style1616166294477" xfId="38898" xr:uid="{330B84B6-814D-4A0C-BB24-4171C1EEF826}"/>
    <cellStyle name="style1616166294492" xfId="38901" xr:uid="{F1BF01B4-F4DC-484C-89EE-12E39B037F8C}"/>
    <cellStyle name="style1616166294523" xfId="38904" xr:uid="{69E54799-ECA3-46DA-86FD-3F4073F5303E}"/>
    <cellStyle name="style1616166294546" xfId="38905" xr:uid="{2542A41C-8E20-4B9E-9786-F27B18D5795E}"/>
    <cellStyle name="style1616166294561" xfId="38906" xr:uid="{B17BFE56-0A4F-42E4-9FF1-F9B489FE9A5C}"/>
    <cellStyle name="style1616166294577" xfId="38907" xr:uid="{4DCDDFFF-6263-4833-8BDC-E726E53AF1BD}"/>
    <cellStyle name="style1616166294608" xfId="38908" xr:uid="{F848A588-6235-4C76-88C2-C671B839A717}"/>
    <cellStyle name="style1616166294630" xfId="38914" xr:uid="{7E84EC68-622B-45FD-9964-9BC9379D8A16}"/>
    <cellStyle name="style1616166294646" xfId="38909" xr:uid="{6C2642A4-F143-4F20-A2F3-8D6B676D0CA9}"/>
    <cellStyle name="style1616166294662" xfId="38915" xr:uid="{B3C97BBA-54D3-4A79-B6E1-EFDEE4F09A22}"/>
    <cellStyle name="style1616166294693" xfId="38920" xr:uid="{7B85E0DF-3145-4488-9E25-855BBC79DF86}"/>
    <cellStyle name="style1616166294708" xfId="38921" xr:uid="{ED8C7B72-1C21-46CA-97FD-7194AD85F799}"/>
    <cellStyle name="style1616166294731" xfId="38910" xr:uid="{E86D1D53-8D93-495B-B2E0-A901D42309B0}"/>
    <cellStyle name="style1616166294762" xfId="38911" xr:uid="{27274507-CA43-411B-ACCE-5300BCD93372}"/>
    <cellStyle name="style1616166294777" xfId="38912" xr:uid="{A65E85A7-FFA7-4F7C-B5FF-16F98EEF6202}"/>
    <cellStyle name="style1616166294809" xfId="38913" xr:uid="{50E60DFC-ECDF-48EF-8AF5-4799E7B1015E}"/>
    <cellStyle name="style1616166294831" xfId="38916" xr:uid="{0C447985-E8B3-43A4-87EA-70E862725CD8}"/>
    <cellStyle name="style1616166294854" xfId="38917" xr:uid="{C3EEEFF0-2D6A-4FF9-A197-1CB9570643CC}"/>
    <cellStyle name="style1616166294869" xfId="38918" xr:uid="{F2579CD8-3578-4BCB-849E-76BE59918DBB}"/>
    <cellStyle name="style1616166294885" xfId="38919" xr:uid="{F3584BA3-D0E7-44B6-BDB8-A8DBA2DDC83F}"/>
    <cellStyle name="style1616166294916" xfId="38922" xr:uid="{8D4FDEBF-1E38-4D4F-ADBF-9C93E4235E82}"/>
    <cellStyle name="style1616166294931" xfId="38923" xr:uid="{B6DAD4CD-A8E6-46A4-9B80-4D86A90C5AA3}"/>
    <cellStyle name="style1616166294962" xfId="38924" xr:uid="{FC33A4A5-2178-4D3A-8FF7-891BB30B74C4}"/>
    <cellStyle name="style1616166294978" xfId="38925" xr:uid="{C1D362DA-E0BB-4EF0-80A5-B256B332D428}"/>
    <cellStyle name="style1616166295779" xfId="38926" xr:uid="{CA654845-D6EB-4592-93D7-A667C6C0A71E}"/>
    <cellStyle name="style1616166295809" xfId="38927" xr:uid="{5A51897C-1E16-4DCC-80FA-0AA443DE5A34}"/>
    <cellStyle name="style1616166295832" xfId="38928" xr:uid="{BFB67376-533A-4404-8F3D-CFA2F463D80A}"/>
    <cellStyle name="style1616166295848" xfId="38929" xr:uid="{AF4644C3-C492-4E37-8462-2AC5AADBDAF3}"/>
    <cellStyle name="style1616166295863" xfId="38930" xr:uid="{3D380B12-00EC-4F17-BF3F-CE7EBBE3A0F2}"/>
    <cellStyle name="style1616166295895" xfId="38931" xr:uid="{2F538680-10E7-4714-A2E6-1E8F3342DBE1}"/>
    <cellStyle name="style1616166295910" xfId="38936" xr:uid="{C22E74F9-4BDF-4658-9281-7C8A1E568D4A}"/>
    <cellStyle name="style1616166295933" xfId="38932" xr:uid="{1F88F471-E964-4517-9566-FF14A59F4B15}"/>
    <cellStyle name="style1616166295964" xfId="38937" xr:uid="{7FB0D9A3-2EBC-4F4A-856C-41D8AF59A0CC}"/>
    <cellStyle name="style1616166295979" xfId="38941" xr:uid="{BB1D48FD-E6EF-4B34-995A-6D90F4A274D1}"/>
    <cellStyle name="style1616166295995" xfId="38942" xr:uid="{2F2FEB12-F0BF-43EF-AEB0-BA156B6CEB95}"/>
    <cellStyle name="style1616166296026" xfId="38933" xr:uid="{73C92C20-4605-4DC6-931C-2F385BB5550E}"/>
    <cellStyle name="style1616166296048" xfId="38934" xr:uid="{45FFA5CD-CA86-4E6E-B3FD-09C5034A55BE}"/>
    <cellStyle name="style1616166296064" xfId="38935" xr:uid="{806D9357-A38D-493B-B15A-7F1ECCE766A5}"/>
    <cellStyle name="style1616166296095" xfId="38938" xr:uid="{FA591B70-D9CF-4FF7-A1BB-42FEEA0956A8}"/>
    <cellStyle name="style1616166296111" xfId="38939" xr:uid="{3906F5F1-99A5-40E8-A7CE-1026AFB7A4B5}"/>
    <cellStyle name="style1616166296133" xfId="38940" xr:uid="{3A73CCAF-7E2C-4E36-BBE0-83A428A8108A}"/>
    <cellStyle name="style1616166296164" xfId="38943" xr:uid="{C9AF627F-1B6B-4A44-A8DD-769B36DD4E59}"/>
    <cellStyle name="style1616166296180" xfId="38944" xr:uid="{8F20ECAC-7314-408C-B339-C27C1E0825A2}"/>
    <cellStyle name="style1616166296211" xfId="38945" xr:uid="{212F5894-807A-4023-89B7-0127D63BC052}"/>
    <cellStyle name="style1616166296948" xfId="38946" xr:uid="{269E4AC8-FF87-47CD-B693-FFDD219A23A2}"/>
    <cellStyle name="style1616166296977" xfId="38947" xr:uid="{B1309522-FF7E-4A68-8C3B-7711EBD3C540}"/>
    <cellStyle name="style1616166296990" xfId="38948" xr:uid="{9E1853BA-B80A-457C-B353-A1DAE339987A}"/>
    <cellStyle name="style1616166297016" xfId="38949" xr:uid="{DD1EA48E-7E54-45D0-9397-419D40841C9B}"/>
    <cellStyle name="style1616166297032" xfId="38950" xr:uid="{B1A59F45-B054-4698-B171-B57E01007BAD}"/>
    <cellStyle name="style1616166297063" xfId="38951" xr:uid="{88040882-952C-419A-961D-45FDB2D4A658}"/>
    <cellStyle name="style1616166297079" xfId="38956" xr:uid="{1BDFBE48-E7DE-4A61-B4B5-F35DE78451EC}"/>
    <cellStyle name="style1616166297110" xfId="38952" xr:uid="{699667AC-E7D6-4951-BC45-41C0CA6E25F6}"/>
    <cellStyle name="style1616166297117" xfId="38957" xr:uid="{A2931EA9-F7DD-4E9F-BF3E-1929AF410F59}"/>
    <cellStyle name="style1616166297148" xfId="38961" xr:uid="{3946C8C2-7D5C-452E-B8CD-AFB9D843F6AE}"/>
    <cellStyle name="style1616166297164" xfId="38962" xr:uid="{EF810E98-A45B-461D-96FE-0706FBAAA701}"/>
    <cellStyle name="style1616166297195" xfId="38953" xr:uid="{74AF1FCE-AC9E-4870-89F6-98D630FA0583}"/>
    <cellStyle name="style1616166297217" xfId="38954" xr:uid="{0B424471-69A4-48F0-89D4-1E7AB3E4E142}"/>
    <cellStyle name="style1616166297233" xfId="38955" xr:uid="{D2A70786-3FF5-4FC0-AC23-8E54A646C7D1}"/>
    <cellStyle name="style1616166297264" xfId="38958" xr:uid="{0F6A979C-F56D-4E0D-9552-3A92F26B7600}"/>
    <cellStyle name="style1616166297276" xfId="38959" xr:uid="{DEBEDF12-12A2-459C-B857-C6CCEF716059}"/>
    <cellStyle name="style1616166297307" xfId="38960" xr:uid="{AD998CD0-DE2E-474B-9B8D-009D0309D544}"/>
    <cellStyle name="style1616166297333" xfId="38963" xr:uid="{ED579C9E-464D-4870-B218-45D1AB1FE3F9}"/>
    <cellStyle name="style1616166297348" xfId="38964" xr:uid="{4339EA18-E7D5-4334-87E0-525483C30A79}"/>
    <cellStyle name="style1616166297380" xfId="38965" xr:uid="{7A9CDD2C-7E61-4DC8-BB41-559D1D38557E}"/>
    <cellStyle name="style1616166329269" xfId="38966" xr:uid="{48A389F4-4A99-448E-B8AE-A7C9B1442465}"/>
    <cellStyle name="style1616166329295" xfId="38967" xr:uid="{1D50CD85-E76B-4BF6-8DC0-8BB944D95407}"/>
    <cellStyle name="style1616166329307" xfId="38968" xr:uid="{D7CB84BA-9682-4B46-8047-82D3C6932F06}"/>
    <cellStyle name="style1616166329338" xfId="38969" xr:uid="{CF85EB2C-E916-41D5-BD15-DB5655C8218E}"/>
    <cellStyle name="style1616166329354" xfId="38970" xr:uid="{1994498F-BB85-466C-A407-0F4E8A420F1C}"/>
    <cellStyle name="style1616166329385" xfId="38971" xr:uid="{DBC1C83E-A352-4752-9F15-14AE8819065F}"/>
    <cellStyle name="style1616166329407" xfId="38976" xr:uid="{50116821-82A0-4977-A2A8-E5866E51A3B6}"/>
    <cellStyle name="style1616166329423" xfId="38972" xr:uid="{24C03F52-924B-461C-8673-93F1DE2541BE}"/>
    <cellStyle name="style1616166329454" xfId="38977" xr:uid="{F986DA98-BE7B-44CE-A5D6-67B04EE122E0}"/>
    <cellStyle name="style1616166329470" xfId="38981" xr:uid="{C6AC8D04-B603-47C6-828F-26D0CC215795}"/>
    <cellStyle name="style1616166329501" xfId="38982" xr:uid="{121D2F18-9217-4CF8-8389-2261E39EFBBB}"/>
    <cellStyle name="style1616166329508" xfId="38973" xr:uid="{F1F18EA0-30C3-4FB0-8DF1-70409B2100B8}"/>
    <cellStyle name="style1616166329539" xfId="38974" xr:uid="{D91855C6-3CA5-4665-9870-F381CE1D1BB8}"/>
    <cellStyle name="style1616166329554" xfId="38975" xr:uid="{DAB067D3-EFDA-46CB-8404-0EEC53F365AF}"/>
    <cellStyle name="style1616166329586" xfId="38978" xr:uid="{78823507-5661-4783-BAF5-597876360C77}"/>
    <cellStyle name="style1616166329608" xfId="38979" xr:uid="{BD3A0718-DEB1-449F-B0BC-DFDFF4BCF39C}"/>
    <cellStyle name="style1616166329624" xfId="38980" xr:uid="{30CC81CE-5F3B-4A1C-8A7D-91722B6AA4C9}"/>
    <cellStyle name="style1616166329670" xfId="38983" xr:uid="{54FBE716-F484-4CD4-9BA6-2FD2AEC9E119}"/>
    <cellStyle name="style1616166329686" xfId="38984" xr:uid="{C0D79189-4AAC-41E3-A30F-0F6FD815AAD7}"/>
    <cellStyle name="style1616166329708" xfId="38985" xr:uid="{26D03AAD-B613-4DBB-87F4-F6BD49DC4C62}"/>
    <cellStyle name="style1616175707961" xfId="38991" xr:uid="{36F25238-C9EE-4174-8C67-FA2456FBDCD8}"/>
    <cellStyle name="style1616175707999" xfId="38990" xr:uid="{367C7EF1-84DB-4C98-80AF-71926ED41155}"/>
    <cellStyle name="style1616175708022" xfId="38992" xr:uid="{39D73A02-D2E9-4582-99E2-78CE08AA771D}"/>
    <cellStyle name="style1616175708050" xfId="38993" xr:uid="{7454E312-8EE7-48C0-8469-D961F57FDA49}"/>
    <cellStyle name="style1616175708161" xfId="38989" xr:uid="{4E22E039-AF35-418A-8AB4-E88C1BA3D589}"/>
    <cellStyle name="style1616175708182" xfId="38987" xr:uid="{124206B8-A9CD-4E69-9B35-A9C62D1965EA}"/>
    <cellStyle name="style1616175708204" xfId="38988" xr:uid="{852D9FEF-31E0-4C1B-A895-E50084558EDA}"/>
    <cellStyle name="style1616175708224" xfId="38986" xr:uid="{59C36FDD-5D3A-4DAD-B636-556A65D409C0}"/>
    <cellStyle name="style1616175708265" xfId="38994" xr:uid="{85A9FDC3-8B11-4550-9EEA-F7FF09A013D1}"/>
    <cellStyle name="style1616175708285" xfId="38995" xr:uid="{312B4D51-E786-4187-BDF4-C9E6295B6A8F}"/>
    <cellStyle name="style1616175708305" xfId="38996" xr:uid="{1A29339E-896B-437F-9162-82D1CC9FBBA4}"/>
    <cellStyle name="style1616175708326" xfId="38997" xr:uid="{4D612BCA-E594-4471-9328-AC4DB020CEA1}"/>
    <cellStyle name="style1616413930618" xfId="38998" xr:uid="{BFDC7D16-D985-41C2-BF7C-E461C8F1E8A0}"/>
    <cellStyle name="style1616413930638" xfId="39004" xr:uid="{47F93E50-FA9D-4C54-9D37-BE64D9A82F8D}"/>
    <cellStyle name="style1616413930666" xfId="38999" xr:uid="{88FEC3E4-9B0C-4463-AB5A-0DD4D13E59AF}"/>
    <cellStyle name="style1616413930687" xfId="39005" xr:uid="{7B64B68C-8325-4DE4-A38F-F3D782A529A4}"/>
    <cellStyle name="style1616413930760" xfId="39000" xr:uid="{B0590FD5-403F-49B5-8DE1-A0E1AB002325}"/>
    <cellStyle name="style1616413930780" xfId="39001" xr:uid="{C3621521-6B48-47C4-874F-D3F00C2683D9}"/>
    <cellStyle name="style1616413930800" xfId="39002" xr:uid="{3A135A5B-BE93-4364-B84F-70B476EF9548}"/>
    <cellStyle name="style1616413930831" xfId="39003" xr:uid="{AA5DB44D-9503-4DD1-A3D7-8176EA1C13DD}"/>
    <cellStyle name="style1616413930851" xfId="39006" xr:uid="{F609A7DB-C4B4-4FDD-A13A-A4183B59011A}"/>
    <cellStyle name="style1616413930872" xfId="39007" xr:uid="{5C5DACDE-06B4-4A41-B8E0-F47789D6C2D6}"/>
    <cellStyle name="style1616413930892" xfId="39008" xr:uid="{E5801693-83A9-460A-A96C-76800A707C18}"/>
    <cellStyle name="style1616413930920" xfId="39009" xr:uid="{8FCFD036-5172-4141-ADE4-29EC668AEF49}"/>
    <cellStyle name="style1616413930932" xfId="39010" xr:uid="{8D3BE296-8AA9-4B6D-A71C-AC10FB34F5E2}"/>
    <cellStyle name="style1616413930952" xfId="39011" xr:uid="{BF45A0A0-FEF5-49F3-9D12-8E9F89291578}"/>
    <cellStyle name="style1616413931879" xfId="39012" xr:uid="{948AA6FB-572C-46CE-B11E-8F4C9B336959}"/>
    <cellStyle name="style1616413931907" xfId="39017" xr:uid="{78B595AA-73A1-4DC2-9F0C-B615EDCD9BF5}"/>
    <cellStyle name="style1616413931929" xfId="39013" xr:uid="{73113C68-0415-41C9-B312-F0F70833C1D4}"/>
    <cellStyle name="style1616413931947" xfId="39018" xr:uid="{8F8D8110-1AFD-4EF9-BE76-08E52A32FDF5}"/>
    <cellStyle name="style1616413931979" xfId="39022" xr:uid="{E70B7685-4D4B-4182-AA5F-02143532F019}"/>
    <cellStyle name="style1616413932000" xfId="39023" xr:uid="{4D088C68-C799-4349-85F4-AC47C5AC7A25}"/>
    <cellStyle name="style1616413932020" xfId="39014" xr:uid="{FEC37417-B5E0-41ED-9636-4295DF8EA2B4}"/>
    <cellStyle name="style1616413932048" xfId="39015" xr:uid="{F959B4C7-EA4E-45E9-ABCA-0F9395EA24EE}"/>
    <cellStyle name="style1616413932068" xfId="39016" xr:uid="{119B69BB-76BE-486C-9A77-4FD090025025}"/>
    <cellStyle name="style1616413932091" xfId="39019" xr:uid="{9E83B8F3-CF63-4D2A-94DD-6DB6C7F9BE3A}"/>
    <cellStyle name="style1616413932109" xfId="39020" xr:uid="{BCB1C16A-7490-4E52-8C46-3CD158090098}"/>
    <cellStyle name="style1616413932131" xfId="39021" xr:uid="{0FE2DB9A-69D4-4E9D-8CAC-1726ED1F0244}"/>
    <cellStyle name="style1616413932159" xfId="39024" xr:uid="{E72A1DBB-4904-4557-ACB5-A8288E485214}"/>
    <cellStyle name="style1616413932179" xfId="39025" xr:uid="{F86D2C7C-E355-4AFB-A813-F85202A079EC}"/>
    <cellStyle name="style1616413932200" xfId="39026" xr:uid="{1E667D9B-7736-4153-83BD-259E9D8F6C97}"/>
    <cellStyle name="style1616413932222" xfId="39027" xr:uid="{EC1F2788-60A3-4974-81E2-9077F7B34FA8}"/>
    <cellStyle name="style1616413933008" xfId="39028" xr:uid="{3AABF4DA-E456-4A96-9A7B-448950E0C5B7}"/>
    <cellStyle name="style1616413933023" xfId="39033" xr:uid="{60AF0E35-C604-4A6C-8936-603365AB46CE}"/>
    <cellStyle name="style1616413933045" xfId="39029" xr:uid="{312A878F-AD86-485D-8CAE-5207F5BF8782}"/>
    <cellStyle name="style1616413933077" xfId="39034" xr:uid="{AB2002D8-F127-4DEC-8466-D0CE411881D9}"/>
    <cellStyle name="style1616413933092" xfId="39039" xr:uid="{B2024F5E-52E3-42CB-B8D4-4E18DADD8C6C}"/>
    <cellStyle name="style1616413933108" xfId="39040" xr:uid="{8AA6515B-E32F-44A6-8855-0A9C72F4E57C}"/>
    <cellStyle name="style1616413933139" xfId="39030" xr:uid="{1B985EF0-8F8F-4CE6-99D4-268E98FE2EDF}"/>
    <cellStyle name="style1616413933161" xfId="39031" xr:uid="{E67E6259-7BCB-45C0-99BA-BF67FD6C35B7}"/>
    <cellStyle name="style1616413933177" xfId="39032" xr:uid="{CA2427E6-B7BB-4FF9-AAE8-100936FF92FB}"/>
    <cellStyle name="style1616413933208" xfId="39035" xr:uid="{C2B92E5F-474C-4048-AFD7-12CF908AC85C}"/>
    <cellStyle name="style1616413933224" xfId="39036" xr:uid="{50FF2AAE-C687-4DDC-8C62-200D9BCCE769}"/>
    <cellStyle name="style1616413933246" xfId="39037" xr:uid="{4752F523-AEC9-4C9D-B546-D64619C464BE}"/>
    <cellStyle name="style1616413933262" xfId="39038" xr:uid="{18E92A7E-88BD-4903-AB87-9DC77DD1879F}"/>
    <cellStyle name="style1616413933293" xfId="39041" xr:uid="{8611BBFB-7268-4106-ADAE-7D242996BC2C}"/>
    <cellStyle name="style1616413933308" xfId="39042" xr:uid="{75D67D60-8FC3-4176-BD5A-CDFCE3DA48A7}"/>
    <cellStyle name="style1616413933340" xfId="39043" xr:uid="{A52872F6-A98E-4044-8201-B040F9844C1E}"/>
    <cellStyle name="style1616413933346" xfId="39044" xr:uid="{37227BAC-1B04-426B-92D4-61C661BF8ED5}"/>
    <cellStyle name="style1616577176446" xfId="39045" xr:uid="{56742032-5F46-419D-BFDF-FA00B7A5AA07}"/>
    <cellStyle name="style1616577176488" xfId="39046" xr:uid="{FA19F16F-DEE5-4B30-94FD-1CB594E60237}"/>
    <cellStyle name="style1616577176522" xfId="39050" xr:uid="{61CC2ADC-D09B-4791-BF94-30EEAC18AEA4}"/>
    <cellStyle name="style1616577176529" xfId="39051" xr:uid="{76C1C03B-0E48-40B1-AC11-B7C079D10113}"/>
    <cellStyle name="style1616577176622" xfId="39047" xr:uid="{E156E7D1-4083-4CAA-8A8C-E4074082D41E}"/>
    <cellStyle name="style1616577176655" xfId="39048" xr:uid="{E90BF4A3-E7DA-4A5D-895F-E3705A5F1A8D}"/>
    <cellStyle name="style1616577176670" xfId="39049" xr:uid="{F780F811-8853-4969-BF38-701198FE1EBD}"/>
    <cellStyle name="style1616577176709" xfId="39052" xr:uid="{62CA471E-51A0-4339-891D-43D7D120BE0D}"/>
    <cellStyle name="style1616577176729" xfId="39053" xr:uid="{ECC7EC48-FE3F-4598-8393-3AF737EF6114}"/>
    <cellStyle name="style1616577176749" xfId="39054" xr:uid="{4E1BC1CA-6057-44E6-BFAB-D6B38A67C538}"/>
    <cellStyle name="style1616588175641" xfId="39055" xr:uid="{EF61E112-E15C-4935-960A-CA07D64AF2EE}"/>
    <cellStyle name="style1616588175670" xfId="39056" xr:uid="{F9538E7C-AED5-49DE-BD02-03B049D76F77}"/>
    <cellStyle name="style1616588175690" xfId="39067" xr:uid="{96968E9F-1E86-414C-915E-029F49CBF148}"/>
    <cellStyle name="style1616588175722" xfId="39068" xr:uid="{FCD8736A-F9A7-4C3A-891E-4BF6C0313FA4}"/>
    <cellStyle name="style1616588175773" xfId="39058" xr:uid="{985D47B6-DC72-435A-849D-1D4D7A5E9670}"/>
    <cellStyle name="style1616588175802" xfId="39059" xr:uid="{4A13B974-7DC8-47BE-8AB3-9271C9387F39}"/>
    <cellStyle name="style1616588175822" xfId="39057" xr:uid="{02033408-9C2A-4A42-BBCD-34B7EFB6124B}"/>
    <cellStyle name="style1616588175854" xfId="39060" xr:uid="{384ECF7A-5C34-4AE3-8D6D-759DDF9BCF52}"/>
    <cellStyle name="style1616588175875" xfId="39069" xr:uid="{809A4DBE-B581-437A-B008-192B8120CB49}"/>
    <cellStyle name="style1616588175903" xfId="39070" xr:uid="{A0F5B96A-1A42-429E-9BB5-419957A1683B}"/>
    <cellStyle name="style1616588175926" xfId="39071" xr:uid="{0F158EAB-F1FF-4543-86FE-80B88D4A97BA}"/>
    <cellStyle name="style1616588175954" xfId="39072" xr:uid="{258ACBE8-7DB9-45B1-87B5-4E50E625BDF7}"/>
    <cellStyle name="style1616588175976" xfId="39079" xr:uid="{65BAE590-DCDC-4A01-AC2B-C78E75DF4638}"/>
    <cellStyle name="style1616588176007" xfId="39091" xr:uid="{DB6DFF34-BFA5-41BA-A532-06A23F56C1EA}"/>
    <cellStyle name="style1616588176027" xfId="39080" xr:uid="{011B504D-541C-4C3D-B573-306E2D9654ED}"/>
    <cellStyle name="style1616588176056" xfId="39092" xr:uid="{D2F03544-430C-4D01-A385-4823474E8C71}"/>
    <cellStyle name="style1616588176078" xfId="39103" xr:uid="{2B505384-B766-4DC2-9650-369C0DA64560}"/>
    <cellStyle name="style1616588176109" xfId="39104" xr:uid="{C05443FE-36E4-4629-B294-618CF3E600CE}"/>
    <cellStyle name="style1616588176139" xfId="39081" xr:uid="{FDB47878-0025-47A2-9E49-BC1BC7C7B61C}"/>
    <cellStyle name="style1616588176168" xfId="39082" xr:uid="{54663FD5-C569-4C45-8FDC-DC2E6E3E9F05}"/>
    <cellStyle name="style1616588176190" xfId="39083" xr:uid="{8E40E72F-F505-463C-AE74-01E9A766249B}"/>
    <cellStyle name="style1616588176221" xfId="39084" xr:uid="{3ADF4A67-61C3-43BD-8E37-252788535CF1}"/>
    <cellStyle name="style1616588176241" xfId="39093" xr:uid="{6DA4F174-42D6-4DBA-A924-F6C4E610CB7F}"/>
    <cellStyle name="style1616588176272" xfId="39094" xr:uid="{2AB06CA8-D857-4893-A496-FE1DD9DC4BEA}"/>
    <cellStyle name="style1616588176300" xfId="39095" xr:uid="{D73F6EA1-008A-4D28-A12E-31807562132D}"/>
    <cellStyle name="style1616588176323" xfId="39096" xr:uid="{3CC95514-F6F6-4940-92C6-AD3520521E81}"/>
    <cellStyle name="style1616588176353" xfId="39105" xr:uid="{E610AB46-E1D0-48B6-8F8C-D7ABA3042CD8}"/>
    <cellStyle name="style1616588176374" xfId="39106" xr:uid="{6D42A972-F9BC-4236-B3AF-74D7B7295589}"/>
    <cellStyle name="style1616588176404" xfId="39107" xr:uid="{3CF116B1-26DE-4D85-A9F2-B37020DABBD5}"/>
    <cellStyle name="style1616588176424" xfId="39108" xr:uid="{614A2746-3C89-43E9-89C4-C79E0547A472}"/>
    <cellStyle name="style1616588177530" xfId="39115" xr:uid="{1D8B9E8F-9127-42C3-9A7B-AAA1FC759A3C}"/>
    <cellStyle name="style1616588177551" xfId="39116" xr:uid="{A50ED0CF-0B3C-4060-993D-47CB517F28C3}"/>
    <cellStyle name="style1616588177579" xfId="39127" xr:uid="{71EDEAE0-5ADE-4B11-8CDD-AB1A6D1A4150}"/>
    <cellStyle name="style1616588177599" xfId="39128" xr:uid="{F9E73348-C0A7-474E-9532-16A2F4E66C7E}"/>
    <cellStyle name="style1616588177641" xfId="39118" xr:uid="{67629803-2B76-4FA2-9E1C-1EF486AE4198}"/>
    <cellStyle name="style1616588177669" xfId="39119" xr:uid="{49E5066E-6486-4C79-88F0-13FE905672B9}"/>
    <cellStyle name="style1616588177691" xfId="39117" xr:uid="{1E0C3F8D-02FB-4F99-B46A-6AC3D59DF436}"/>
    <cellStyle name="style1616588177711" xfId="39120" xr:uid="{D05F1E00-17CB-4025-9DB7-7CBE3D505332}"/>
    <cellStyle name="style1616588177730" xfId="39129" xr:uid="{A97D71E7-E75D-4F29-B0BC-91062BB77D63}"/>
    <cellStyle name="style1616588177760" xfId="39130" xr:uid="{5B433917-4881-450A-8CB5-93361F3A0185}"/>
    <cellStyle name="style1616588177780" xfId="39131" xr:uid="{18C37B4D-3159-46BE-9151-33312FDA6D6C}"/>
    <cellStyle name="style1616588177802" xfId="39132" xr:uid="{7B5656A2-F7D0-4DCF-BC88-B04A4E634949}"/>
    <cellStyle name="style1616588177823" xfId="39139" xr:uid="{20D8E09C-AE59-4EDA-A384-7A7849CC27DB}"/>
    <cellStyle name="style1616588177843" xfId="39151" xr:uid="{BA89732E-4CD1-4B56-A16F-C30896AB2786}"/>
    <cellStyle name="style1616588177864" xfId="39140" xr:uid="{C51D81E4-20CC-48A0-B8EB-B85EF76A356D}"/>
    <cellStyle name="style1616588177892" xfId="39152" xr:uid="{8634A8D4-E265-4E95-AF65-8EACD644D225}"/>
    <cellStyle name="style1616588177914" xfId="39163" xr:uid="{FC89E306-2320-40EB-9CB5-B4D4AE43DF47}"/>
    <cellStyle name="style1616588177935" xfId="39164" xr:uid="{E5397B6B-1B14-4BE9-A01D-BA08E96A26CD}"/>
    <cellStyle name="style1616588177955" xfId="39141" xr:uid="{8BB54704-0006-441C-881F-F01B66DA52C3}"/>
    <cellStyle name="style1616588177975" xfId="39142" xr:uid="{7448A08E-0C62-4931-AB03-C3320E668E64}"/>
    <cellStyle name="style1616588177996" xfId="39143" xr:uid="{B3B05A59-C48C-4327-B754-643E609A4F1B}"/>
    <cellStyle name="style1616588178024" xfId="39144" xr:uid="{9C739AA7-6379-4EF4-802E-73335028E910}"/>
    <cellStyle name="style1616588178047" xfId="39153" xr:uid="{EC5A27DA-A4A6-440A-AF1B-E313C40233B3}"/>
    <cellStyle name="style1616588178075" xfId="39154" xr:uid="{39A60366-291B-4ECD-9922-4BC9EB31C661}"/>
    <cellStyle name="style1616588178098" xfId="39155" xr:uid="{197475BC-8BBF-46D6-A8DD-D8BE6FCC5536}"/>
    <cellStyle name="style1616588178118" xfId="39156" xr:uid="{FCD1A63A-521E-4C86-943E-70A0E19EE83D}"/>
    <cellStyle name="style1616588178159" xfId="39165" xr:uid="{A8E8A978-FFE8-4FA0-91FE-3E902BD8C156}"/>
    <cellStyle name="style1616588178179" xfId="39166" xr:uid="{5B52F8F1-75EE-402A-B0AB-55E64B520350}"/>
    <cellStyle name="style1616588178199" xfId="39167" xr:uid="{FA3C1CAD-1EA6-4AD6-810B-B2CC54D88C45}"/>
    <cellStyle name="style1616588178219" xfId="39168" xr:uid="{06FB379A-F1D0-4568-95ED-7D809EBD12B7}"/>
    <cellStyle name="style1616588179030" xfId="39175" xr:uid="{74653A95-D931-4B3F-94E9-B3279AD750B0}"/>
    <cellStyle name="style1616588179051" xfId="39176" xr:uid="{89877AA7-59B6-4380-A88A-21624008F4A2}"/>
    <cellStyle name="style1616588179071" xfId="39187" xr:uid="{B6D3E3C2-9F2D-4319-8DA8-6FD4C70CB9D2}"/>
    <cellStyle name="style1616588179099" xfId="39188" xr:uid="{A30974BA-8BC0-4F2C-A480-1E11FE73F32F}"/>
    <cellStyle name="style1616588179142" xfId="39178" xr:uid="{4999AFFF-1451-42BE-8E7C-12B0883F2FC6}"/>
    <cellStyle name="style1616588179162" xfId="39179" xr:uid="{E790F0CB-E473-4EB5-B38E-CDDFC4889217}"/>
    <cellStyle name="style1616588179183" xfId="39177" xr:uid="{FE9D8C29-EAC1-4C52-9B3C-709A1C05B25E}"/>
    <cellStyle name="style1616588179203" xfId="39180" xr:uid="{333AC5E2-2889-4285-9B6B-5A56C06502AD}"/>
    <cellStyle name="style1616588179221" xfId="39189" xr:uid="{B101E332-674E-4AE3-B382-B61E17E78787}"/>
    <cellStyle name="style1616588179243" xfId="39190" xr:uid="{64B2B2D1-C02E-4691-807B-D7CC56D81E5A}"/>
    <cellStyle name="style1616588179264" xfId="39191" xr:uid="{CB9FDADA-4C55-4FED-9A8F-CA48BA4AE2EC}"/>
    <cellStyle name="style1616588179284" xfId="39192" xr:uid="{39178429-B4CE-4291-9550-1B52E3D63D8E}"/>
    <cellStyle name="style1616588179312" xfId="39199" xr:uid="{A43784EF-47FD-4AB5-AE43-EDD37658D077}"/>
    <cellStyle name="style1616588179334" xfId="39211" xr:uid="{E93308A8-8B06-40BB-8194-72D1C194B38A}"/>
    <cellStyle name="style1616588179363" xfId="39223" xr:uid="{13855500-2D4F-498B-9947-5379C9A2260F}"/>
    <cellStyle name="style1616588179385" xfId="39200" xr:uid="{7EB0D895-3043-40EC-8C93-4C36D1F8D3E4}"/>
    <cellStyle name="style1616588179413" xfId="39212" xr:uid="{0EDF232D-785E-416D-A580-8A178F2F7E25}"/>
    <cellStyle name="style1616588179435" xfId="39224" xr:uid="{3F2EE26F-E237-4C8F-9664-593D26F9E30E}"/>
    <cellStyle name="style1616588179455" xfId="39201" xr:uid="{CA93C07F-DB81-4A56-B0C8-AAEEC2C592C2}"/>
    <cellStyle name="style1616588179483" xfId="39202" xr:uid="{532C36E0-2701-4120-847B-53C95B1B6AA3}"/>
    <cellStyle name="style1616588179504" xfId="39203" xr:uid="{F416EF6C-1ED4-4C51-B5F7-295A35B047AC}"/>
    <cellStyle name="style1616588179526" xfId="39204" xr:uid="{D0DC9E3B-1C32-45B4-842E-1157C178D8A5}"/>
    <cellStyle name="style1616588179546" xfId="39213" xr:uid="{2D1A1B8A-36D8-4BA3-868A-4720C2883256}"/>
    <cellStyle name="style1616588179566" xfId="39214" xr:uid="{A04912D4-F937-41E0-AB24-8035A6406BFE}"/>
    <cellStyle name="style1616588179594" xfId="39215" xr:uid="{86D586A9-FDAA-4078-A5E4-B5710121DB03}"/>
    <cellStyle name="style1616588179616" xfId="39216" xr:uid="{10DB3622-4EAB-4106-9BD6-C0772ACBB00F}"/>
    <cellStyle name="style1616588179647" xfId="39225" xr:uid="{58AEAF6A-B211-4DC8-B2F0-5B73A1F34526}"/>
    <cellStyle name="style1616588179667" xfId="39226" xr:uid="{7E7DEAA4-C884-425E-B390-972094569EC3}"/>
    <cellStyle name="style1616588179687" xfId="39227" xr:uid="{48F43658-8D5E-4027-A568-CAFCA9107D8C}"/>
    <cellStyle name="style1616588179707" xfId="39228" xr:uid="{52E167D3-61B1-4EB6-A719-98067A074102}"/>
    <cellStyle name="style1616588180535" xfId="39061" xr:uid="{80F0EC74-3180-4486-A6E3-DE601E7B751B}"/>
    <cellStyle name="style1616588180562" xfId="39062" xr:uid="{7E5EA880-9228-44F4-BF74-BF5EF3BEE2E2}"/>
    <cellStyle name="style1616588180584" xfId="39073" xr:uid="{2E2E8ECB-252F-4C2D-B005-63FA9078B51A}"/>
    <cellStyle name="style1616588180604" xfId="39074" xr:uid="{E976B5B8-52B6-4250-96D0-B1EAA3FB5543}"/>
    <cellStyle name="style1616588180651" xfId="39064" xr:uid="{A9394287-7A3D-471A-9658-9B3368745049}"/>
    <cellStyle name="style1616588180666" xfId="39065" xr:uid="{225FDA45-EF23-4011-98EE-1C138653A370}"/>
    <cellStyle name="style1616588180697" xfId="39063" xr:uid="{8126E140-641D-4EE3-BA33-9BDD1476B434}"/>
    <cellStyle name="style1616588180716" xfId="39066" xr:uid="{7EBE9534-55CA-4605-B1E0-66796E5D2C4B}"/>
    <cellStyle name="style1616588180747" xfId="39075" xr:uid="{B71E8608-35F5-43C2-A048-B45AD8FCA39A}"/>
    <cellStyle name="style1616588180767" xfId="39076" xr:uid="{AA8DAFD1-5666-4635-B909-A2DF0859E50D}"/>
    <cellStyle name="style1616588180787" xfId="39077" xr:uid="{D427C7FF-3C38-420F-BB7C-F39814742142}"/>
    <cellStyle name="style1616588180818" xfId="39078" xr:uid="{CFC771AD-7D08-462E-ADCA-3BD4B679254A}"/>
    <cellStyle name="style1616588180839" xfId="39085" xr:uid="{0A369DC0-28F2-4B30-9A43-A43B713EC8C3}"/>
    <cellStyle name="style1616588180859" xfId="39097" xr:uid="{D2EA97B4-071F-429C-B137-8345EBC53A9B}"/>
    <cellStyle name="style1616588180877" xfId="39086" xr:uid="{7A51915D-9D78-41A9-BD49-DDB262D10AB0}"/>
    <cellStyle name="style1616588180899" xfId="39098" xr:uid="{82F8C200-2C58-45DD-AD93-9D23019A6562}"/>
    <cellStyle name="style1616588180920" xfId="39109" xr:uid="{C10C79AC-88A5-4E49-9996-21DFEA8E7510}"/>
    <cellStyle name="style1616588180940" xfId="39110" xr:uid="{CFFCD79F-0998-4FFC-9599-BED8866F578A}"/>
    <cellStyle name="style1616588180960" xfId="39087" xr:uid="{60407011-8277-40B8-83BC-60161256B88A}"/>
    <cellStyle name="style1616588180990" xfId="39088" xr:uid="{E5EE554F-0331-45A0-B3D1-3C4324F5C334}"/>
    <cellStyle name="style1616588181011" xfId="39089" xr:uid="{340B23EF-F338-4894-8378-F916102B07FB}"/>
    <cellStyle name="style1616588181039" xfId="39090" xr:uid="{50FF8638-096A-4BB4-8C21-F1FADAC5AE22}"/>
    <cellStyle name="style1616588181061" xfId="39099" xr:uid="{9BE5DAF2-8F38-4D50-ADDE-FD512BBA3140}"/>
    <cellStyle name="style1616588181081" xfId="39100" xr:uid="{AF3F6AF0-B026-48F5-97B5-E401149C66B2}"/>
    <cellStyle name="style1616588181101" xfId="39101" xr:uid="{34501283-FB48-4D1C-B28F-388B0A5D0FA7}"/>
    <cellStyle name="style1616588181121" xfId="39102" xr:uid="{B501283D-F3DE-4584-829B-9CC6332C2411}"/>
    <cellStyle name="style1616588181151" xfId="39111" xr:uid="{AC62DB17-5B83-4868-BC0F-6D3451DBF4F2}"/>
    <cellStyle name="style1616588181171" xfId="39112" xr:uid="{C31DB932-144F-4CDB-A90E-13C504E85F7A}"/>
    <cellStyle name="style1616588181191" xfId="39113" xr:uid="{ADFA691E-6B7F-49AA-9B44-5D79CCC09016}"/>
    <cellStyle name="style1616588181212" xfId="39114" xr:uid="{F91A164C-D60E-4977-A16F-F98ADCCC2DBC}"/>
    <cellStyle name="style1616588182181" xfId="39121" xr:uid="{064BC41F-F48F-4CA6-86CC-B792D460A0E9}"/>
    <cellStyle name="style1616588182201" xfId="39122" xr:uid="{B7F31678-D645-4271-B0EF-D37764D6E76B}"/>
    <cellStyle name="style1616588182229" xfId="39133" xr:uid="{FB70827A-0AFB-4176-BB44-685050E40D73}"/>
    <cellStyle name="style1616588182239" xfId="39134" xr:uid="{7DB6BCE3-1503-4213-86D0-29C623D24CC6}"/>
    <cellStyle name="style1616588182286" xfId="39124" xr:uid="{867656DD-0DD5-42BB-811B-416944793D68}"/>
    <cellStyle name="style1616588182317" xfId="39125" xr:uid="{65D6FE24-E317-4A2C-A249-3E7FB469DA06}"/>
    <cellStyle name="style1616588182340" xfId="39123" xr:uid="{2C0D7A3C-8579-404E-B492-9A11EA51A5AC}"/>
    <cellStyle name="style1616588182355" xfId="39126" xr:uid="{9CD15D05-72B1-4188-8658-6B36DDB01471}"/>
    <cellStyle name="style1616588182386" xfId="39135" xr:uid="{BC08C53E-EE26-45C1-B693-2AA3DA237C66}"/>
    <cellStyle name="style1616588182418" xfId="39136" xr:uid="{681D72DF-4B54-44C7-890B-090F5A998DBF}"/>
    <cellStyle name="style1616588182433" xfId="39137" xr:uid="{638B80C9-1F53-4240-AC96-C725D2B4758C}"/>
    <cellStyle name="style1616588182456" xfId="39138" xr:uid="{CD668DCB-A397-47CB-8A13-3043DCC34799}"/>
    <cellStyle name="style1616588182471" xfId="39145" xr:uid="{4B1B53FC-CC4B-4D4F-A212-D981E0B34D97}"/>
    <cellStyle name="style1616588182502" xfId="39157" xr:uid="{80D271BD-6658-4ADC-9126-B32E8A4FFAF7}"/>
    <cellStyle name="style1616588182518" xfId="39146" xr:uid="{BC37A0F4-DF03-4080-9703-10344952E103}"/>
    <cellStyle name="style1616588182540" xfId="39158" xr:uid="{CAAA8224-F213-49BA-8442-66EC3D8FED21}"/>
    <cellStyle name="style1616588182556" xfId="39169" xr:uid="{9802234D-F9D0-4B5B-A301-0C31BD1E257D}"/>
    <cellStyle name="style1616588182591" xfId="39170" xr:uid="{60849AE2-0EDA-473A-AEEA-FBCA081B113B}"/>
    <cellStyle name="style1616588182599" xfId="39147" xr:uid="{D6CDD803-D3A0-49DD-863B-E9BACF4EAF0B}"/>
    <cellStyle name="style1616588182631" xfId="39148" xr:uid="{3CA50895-AF6D-4906-907A-D947B027A666}"/>
    <cellStyle name="style1616588182656" xfId="39149" xr:uid="{84215D4A-3A64-4E5C-8ECB-1850C9B9D147}"/>
    <cellStyle name="style1616588182671" xfId="39150" xr:uid="{E4C1DD93-C824-43D1-BFEF-122B36B05FDE}"/>
    <cellStyle name="style1616588182703" xfId="39159" xr:uid="{8FDE0C4D-B4E6-48E4-8E07-C419A75A50AA}"/>
    <cellStyle name="style1616588182718" xfId="39160" xr:uid="{0E94308D-6DB6-4B3F-AEB9-8154D3751F1F}"/>
    <cellStyle name="style1616588182741" xfId="39161" xr:uid="{C224D859-1CD4-4715-B652-127C12CAA910}"/>
    <cellStyle name="style1616588182756" xfId="39162" xr:uid="{20278475-6688-481C-98FA-B69F52566CB6}"/>
    <cellStyle name="style1616588182803" xfId="39171" xr:uid="{040D01C4-EC18-4EE7-AC96-AE60ECBC0DA8}"/>
    <cellStyle name="style1616588182826" xfId="39172" xr:uid="{DA0E8A33-45EE-411F-94D1-AE8495D47F63}"/>
    <cellStyle name="style1616588182856" xfId="39173" xr:uid="{EDDCFAB9-6302-4743-AD7C-3E50E14526D8}"/>
    <cellStyle name="style1616588182872" xfId="39174" xr:uid="{1282CE23-0717-4379-B218-B3BA87DC44E7}"/>
    <cellStyle name="style1616588183716" xfId="39181" xr:uid="{D885B59B-A43A-44D5-9F25-B98CD630AE68}"/>
    <cellStyle name="style1616588183744" xfId="39182" xr:uid="{41FA20C8-AD5E-4B07-8ED9-D82940D683E6}"/>
    <cellStyle name="style1616588183764" xfId="39193" xr:uid="{4FB41079-80A6-4EF5-9475-38E8CB4D8991}"/>
    <cellStyle name="style1616588183787" xfId="39194" xr:uid="{56668AE6-C711-4BCF-9339-817FB049AE9A}"/>
    <cellStyle name="style1616588183827" xfId="39184" xr:uid="{F54199A1-CDD7-470E-A0DE-FDFAB935A3F6}"/>
    <cellStyle name="style1616588183847" xfId="39185" xr:uid="{4D1023B0-0719-4C1D-AB36-B1F5E73D7641}"/>
    <cellStyle name="style1616588183867" xfId="39183" xr:uid="{02DDE6FC-796D-4A2F-8432-ED05B1A517DA}"/>
    <cellStyle name="style1616588183888" xfId="39186" xr:uid="{862A705C-F675-4EF9-A27C-29D92C1A3DBE}"/>
    <cellStyle name="style1616588183908" xfId="39195" xr:uid="{7AFDD621-DF17-4B7D-AF26-E730C4F8B933}"/>
    <cellStyle name="style1616588183928" xfId="39196" xr:uid="{E61AC3DE-F709-48EA-97DE-DD31FC6BDCEA}"/>
    <cellStyle name="style1616588183948" xfId="39197" xr:uid="{E518F71C-0FFD-45DC-8496-9511121D8924}"/>
    <cellStyle name="style1616588183977" xfId="39198" xr:uid="{5EBF2C84-D18F-4160-B980-272BF1294661}"/>
    <cellStyle name="style1616588183999" xfId="39205" xr:uid="{93F8C6AC-B0F6-4AE8-A5FD-B089597BD26C}"/>
    <cellStyle name="style1616588184019" xfId="39217" xr:uid="{00AD6FBA-C329-49A7-99DD-068642AA3936}"/>
    <cellStyle name="style1616588184040" xfId="39229" xr:uid="{D0C6FBC9-283E-4535-BFBB-31C1B9E7C3D1}"/>
    <cellStyle name="style1616588184060" xfId="39206" xr:uid="{46A7B80D-54E9-480F-90FF-21DFB1C5824B}"/>
    <cellStyle name="style1616588184080" xfId="39218" xr:uid="{6C630D51-0994-4DF2-AD2C-7DE58A066B34}"/>
    <cellStyle name="style1616588184100" xfId="39230" xr:uid="{2E59721F-F498-4408-B9A6-621671689927}"/>
    <cellStyle name="style1616588184120" xfId="39207" xr:uid="{9CC8E09B-FDD8-4038-80AF-C8A4EB1F21AB}"/>
    <cellStyle name="style1616588184151" xfId="39208" xr:uid="{970D0C0D-4919-4A5C-8CA0-DE3A53061E88}"/>
    <cellStyle name="style1616588184171" xfId="39209" xr:uid="{D63409D6-9232-4120-9BD6-9E2AD160163C}"/>
    <cellStyle name="style1616588184191" xfId="39210" xr:uid="{906DB24A-7DDC-486D-97FF-A34A72A4BBF2}"/>
    <cellStyle name="style1616588184211" xfId="39219" xr:uid="{661B14FE-EBBF-4B63-9D11-F27F6E0116F5}"/>
    <cellStyle name="style1616588184231" xfId="39220" xr:uid="{46763F5B-B7BB-490E-B8A0-80726E8C1CA0}"/>
    <cellStyle name="style1616588184251" xfId="39221" xr:uid="{94FE5095-BC61-4212-99B5-0BFCA1AE53BB}"/>
    <cellStyle name="style1616588184280" xfId="39222" xr:uid="{47B4B791-11EB-4AE7-96D9-10815696689D}"/>
    <cellStyle name="style1616588184312" xfId="39231" xr:uid="{F6D9E801-2EB9-4655-BBE9-672E3617F331}"/>
    <cellStyle name="style1616588184333" xfId="39232" xr:uid="{0F7CA28E-9FEB-449D-BE5D-8574C8368A9D}"/>
    <cellStyle name="style1616588184353" xfId="39233" xr:uid="{5CDC38B0-F3AE-441B-97EA-B6D83A188CF8}"/>
    <cellStyle name="style1616588184383" xfId="39234" xr:uid="{F87C65AA-BBF2-488C-9875-53682350CB00}"/>
    <cellStyle name="style1616588185391" xfId="39235" xr:uid="{0D347B83-6E2A-4895-956E-ED611F0D37D5}"/>
    <cellStyle name="style1616588185414" xfId="39236" xr:uid="{E3B43C26-D349-44F4-B2FF-4CA290982FFC}"/>
    <cellStyle name="style1616588185434" xfId="39246" xr:uid="{B337297C-A29C-403F-B9EC-C695E541971B}"/>
    <cellStyle name="style1616588185454" xfId="39247" xr:uid="{F1B7B521-20EB-4376-A535-DF8DC479A4A7}"/>
    <cellStyle name="style1616588185505" xfId="39238" xr:uid="{D9170FB5-AAA2-4410-BE15-BB7689F2C062}"/>
    <cellStyle name="style1616588185533" xfId="39239" xr:uid="{02C1B015-55CB-4FD3-B1FF-D89538492F7A}"/>
    <cellStyle name="style1616588185555" xfId="39237" xr:uid="{BC376CC0-2998-45BC-843F-4BE86426A018}"/>
    <cellStyle name="style1616588185575" xfId="39240" xr:uid="{54D6E74B-921E-4594-8965-856A53D741C5}"/>
    <cellStyle name="style1616588185595" xfId="39248" xr:uid="{DEFCECEB-F086-49C6-9773-86DC71BC0CE8}"/>
    <cellStyle name="style1616588185615" xfId="39249" xr:uid="{AFE9C51F-B788-4DCA-80A0-A286373CF31D}"/>
    <cellStyle name="style1616588185636" xfId="39250" xr:uid="{186E343C-4449-49FC-8444-92CE749A3832}"/>
    <cellStyle name="style1616588185664" xfId="39251" xr:uid="{25E7B5F9-D9E3-46CF-99E2-61A29954B650}"/>
    <cellStyle name="style1616588185674" xfId="39257" xr:uid="{4820552E-A562-4CAF-91FD-23FA6DB335AB}"/>
    <cellStyle name="style1616588185705" xfId="39268" xr:uid="{D867815A-24F8-452A-B0D6-6923D8535C63}"/>
    <cellStyle name="style1616588185721" xfId="39258" xr:uid="{78845C2E-5E23-4F47-85F8-28CFBB4617C7}"/>
    <cellStyle name="style1616588185736" xfId="39269" xr:uid="{81538017-B091-40D2-887D-A849B4BA500F}"/>
    <cellStyle name="style1616588185768" xfId="39279" xr:uid="{1CED0B73-5F16-4202-BDEC-FBCE8E851599}"/>
    <cellStyle name="style1616588185787" xfId="39280" xr:uid="{A48B38C4-F210-47B0-896A-3026E06C2EDB}"/>
    <cellStyle name="style1616588185815" xfId="39259" xr:uid="{0FA9B558-CB59-455C-8D62-7606F08F2B12}"/>
    <cellStyle name="style1616588185837" xfId="39260" xr:uid="{B93C0EC2-A284-4AF4-A343-FF63C682F92B}"/>
    <cellStyle name="style1616588185858" xfId="39261" xr:uid="{D7C078AE-3996-41EF-9CCC-A48A3D09226C}"/>
    <cellStyle name="style1616588185878" xfId="39262" xr:uid="{D4FCCDD2-851E-4589-BF38-2725F6DBF0F3}"/>
    <cellStyle name="style1616588185898" xfId="39270" xr:uid="{B5514060-6552-4174-A593-5F2E3DDA0FD4}"/>
    <cellStyle name="style1616588185919" xfId="39271" xr:uid="{76C20CFE-FF10-4E31-B1F5-E576CCEBF35E}"/>
    <cellStyle name="style1616588185947" xfId="39272" xr:uid="{495799C4-2E67-421F-B746-E1B84BE6B0DD}"/>
    <cellStyle name="style1616588185969" xfId="39273" xr:uid="{829F8778-C1F8-486D-B587-47E2B0B41C8B}"/>
    <cellStyle name="style1616588185990" xfId="39281" xr:uid="{54731977-0891-4C8A-B3C5-D69D87FD3A7C}"/>
    <cellStyle name="style1616588186010" xfId="39282" xr:uid="{7482883F-973B-424B-918A-73CE46588A56}"/>
    <cellStyle name="style1616588186038" xfId="39283" xr:uid="{5A0D6781-915B-4C09-94C4-80387F9E6375}"/>
    <cellStyle name="style1616588186061" xfId="39284" xr:uid="{5A5BCA63-1D8A-4930-BE91-D1E557327EF6}"/>
    <cellStyle name="style1616588187031" xfId="39285" xr:uid="{566BBD42-1D9E-477B-A44D-37779AF08251}"/>
    <cellStyle name="style1616588187062" xfId="39286" xr:uid="{81AA7D0C-FD00-40B2-9241-C767FD22F4B7}"/>
    <cellStyle name="style1616588187082" xfId="39297" xr:uid="{AB918EE1-F56F-41EF-ACEA-F79CFA870BD2}"/>
    <cellStyle name="style1616588187113" xfId="39298" xr:uid="{344631A2-13CB-4406-B972-B7FFD98CD001}"/>
    <cellStyle name="style1616588187161" xfId="39288" xr:uid="{BF4B6616-734B-4E5C-8B87-8F8AFD2B7464}"/>
    <cellStyle name="style1616588187183" xfId="39289" xr:uid="{FD32076B-288C-493E-94B0-4099A4648F33}"/>
    <cellStyle name="style1616588187204" xfId="39287" xr:uid="{61A59844-A87F-4BD9-8B8E-F268A6C7332B}"/>
    <cellStyle name="style1616588187224" xfId="39290" xr:uid="{DFDAA281-C54C-4B55-B345-AB25649DA594}"/>
    <cellStyle name="style1616588187252" xfId="39299" xr:uid="{C02E1A0F-5FAC-42E0-8B03-FF21634C0E5C}"/>
    <cellStyle name="style1616588187273" xfId="39300" xr:uid="{8BD28A79-C684-4BE4-9743-2752A406DF04}"/>
    <cellStyle name="style1616588187313" xfId="39301" xr:uid="{F8503FA6-A177-4FEF-8CEF-7A6BE7F1E47E}"/>
    <cellStyle name="style1616588187335" xfId="39302" xr:uid="{1456A78E-01F4-408A-805B-86E537B8E97F}"/>
    <cellStyle name="style1616588187355" xfId="39309" xr:uid="{BC58753D-76FF-408A-8B5A-CF74068E6425}"/>
    <cellStyle name="style1616588187383" xfId="39321" xr:uid="{A5636B8C-A843-4A55-96B8-511C97345407}"/>
    <cellStyle name="style1616588187404" xfId="39310" xr:uid="{56FE0026-699A-4C02-B74C-96B57DBFA83D}"/>
    <cellStyle name="style1616588187426" xfId="39322" xr:uid="{A9ABADDE-3EE1-4E47-89BB-9E04FA0F7ED5}"/>
    <cellStyle name="style1616588187446" xfId="39333" xr:uid="{EE9EBD18-1337-4138-A034-B75ACCDA39C5}"/>
    <cellStyle name="style1616588187464" xfId="39334" xr:uid="{78F576CD-460C-4DFA-B6E1-88DDEEAF3A69}"/>
    <cellStyle name="style1616588187480" xfId="39311" xr:uid="{5746BD2F-FF86-4239-AD8C-AB4202EE5BFD}"/>
    <cellStyle name="style1616588187511" xfId="39312" xr:uid="{989B41DD-CFD6-40E9-92B5-659CEB5A7698}"/>
    <cellStyle name="style1616588187527" xfId="39313" xr:uid="{834EFDF6-75D1-4B6D-8E63-98FA5D1F9825}"/>
    <cellStyle name="style1616588187558" xfId="39314" xr:uid="{9478425F-36BC-4B15-B847-77BFE00AF3E7}"/>
    <cellStyle name="style1616588187580" xfId="39323" xr:uid="{129DDDC5-7946-4077-89CF-53DD341C3261}"/>
    <cellStyle name="style1616588187600" xfId="39324" xr:uid="{CE979298-4536-4AEB-867A-348B5EA31E0F}"/>
    <cellStyle name="style1616588187616" xfId="39325" xr:uid="{38C13232-F534-47D7-B768-6FA32755174C}"/>
    <cellStyle name="style1616588187632" xfId="39326" xr:uid="{23A8B439-0DD4-4487-AC31-A41678B7F9DC}"/>
    <cellStyle name="style1616588187680" xfId="39335" xr:uid="{C279AC59-633B-4EB3-A23E-40152CCD08D7}"/>
    <cellStyle name="style1616588187711" xfId="39336" xr:uid="{DE94C70A-BE02-4CBC-A61B-EF918F0BC366}"/>
    <cellStyle name="style1616588187727" xfId="39337" xr:uid="{0A150CC5-D3EE-4443-8B33-85A70A49C765}"/>
    <cellStyle name="style1616588187742" xfId="39338" xr:uid="{31BF56D3-DE2D-48AC-9540-166FD2901DDB}"/>
    <cellStyle name="style1616588188491" xfId="39241" xr:uid="{D85EFFF4-8FAB-46F0-BAC3-A429830E2BF9}"/>
    <cellStyle name="style1616588188519" xfId="39242" xr:uid="{7E83D7F6-D1BD-4E0B-B4A3-68D6F164590A}"/>
    <cellStyle name="style1616588188541" xfId="39243" xr:uid="{6A07A13F-2FC9-4552-A85F-11F4FAB59F44}"/>
    <cellStyle name="style1616588188561" xfId="39244" xr:uid="{DD162F8A-2FF7-472E-807F-1A45C71F1300}"/>
    <cellStyle name="style1616588188592" xfId="39245" xr:uid="{45CA5764-4E6A-48A5-AEB9-B060F0C66BC1}"/>
    <cellStyle name="style1616588188620" xfId="39252" xr:uid="{B90C07C1-D368-49C8-8544-B91D8F08DD62}"/>
    <cellStyle name="style1616588188642" xfId="39263" xr:uid="{618CF449-338B-4B89-AE49-CC99521E9B7C}"/>
    <cellStyle name="style1616588188663" xfId="39253" xr:uid="{B3224F2C-37FE-47AF-9069-65EB614280D9}"/>
    <cellStyle name="style1616588188683" xfId="39264" xr:uid="{47852BC0-A226-4685-88A3-7D59F75774D6}"/>
    <cellStyle name="style1616588188703" xfId="39274" xr:uid="{05DAE7DC-EE11-46C2-958A-DB893244C244}"/>
    <cellStyle name="style1616588188723" xfId="39275" xr:uid="{35F675E5-47EA-4514-99EA-D4C0BCED2BDB}"/>
    <cellStyle name="style1616588188752" xfId="39254" xr:uid="{0C567966-4798-49AE-8C9C-3E9E0B865819}"/>
    <cellStyle name="style1616588188774" xfId="39255" xr:uid="{C5A19C33-DEFA-4305-90B0-C3519E072F4D}"/>
    <cellStyle name="style1616588188795" xfId="39256" xr:uid="{C4C01F7A-EA33-45DC-8CB8-F2650A37C1C0}"/>
    <cellStyle name="style1616588188815" xfId="39265" xr:uid="{8FA97D66-E04C-4A29-9996-C7A4CA48D4AD}"/>
    <cellStyle name="style1616588188836" xfId="39266" xr:uid="{BC9DD1CE-5279-4762-876A-848AE0F77D94}"/>
    <cellStyle name="style1616588188856" xfId="39267" xr:uid="{C268BE71-2B3F-4C48-BB33-90E7DCD799D5}"/>
    <cellStyle name="style1616588188884" xfId="39276" xr:uid="{42C4A419-F6D3-452D-AF47-FF0EAF111426}"/>
    <cellStyle name="style1616588188910" xfId="39277" xr:uid="{8BDDF0AE-2D31-4502-B00C-2FC3C019E1D9}"/>
    <cellStyle name="style1616588188928" xfId="39278" xr:uid="{06A3D33F-C4E3-4AB2-BEB6-C43762B53B75}"/>
    <cellStyle name="style1616588189937" xfId="39291" xr:uid="{390247E9-7B4F-4D7D-8DEE-2E9D7350B4E0}"/>
    <cellStyle name="style1616588189967" xfId="39292" xr:uid="{535BB180-67C5-49B5-882F-5913D6E61977}"/>
    <cellStyle name="style1616588189990" xfId="39303" xr:uid="{2980643C-EE08-48C6-A586-633BAD115E1C}"/>
    <cellStyle name="style1616588190010" xfId="39304" xr:uid="{24EE9022-32DC-46ED-88EE-3B4F7742E914}"/>
    <cellStyle name="style1616588190058" xfId="39294" xr:uid="{141AED8A-9E84-4C5D-947D-9869C8393C57}"/>
    <cellStyle name="style1616588190080" xfId="39295" xr:uid="{2DF609E2-118D-4AFB-8E10-A4FA858A3B10}"/>
    <cellStyle name="style1616588190100" xfId="39293" xr:uid="{50898D50-5C95-47ED-AF28-296F1128E702}"/>
    <cellStyle name="style1616588190118" xfId="39296" xr:uid="{E739D426-4BDA-4C49-827B-F844CC1ED41A}"/>
    <cellStyle name="style1616588190149" xfId="39305" xr:uid="{A9E25903-224E-4C18-90A8-E6D4F904D232}"/>
    <cellStyle name="style1616588190171" xfId="39306" xr:uid="{2D766AB8-D426-48DE-9D12-8EBAE49236A9}"/>
    <cellStyle name="style1616588190191" xfId="39307" xr:uid="{2F69DFA3-AD4F-4A13-87C2-72687BA57823}"/>
    <cellStyle name="style1616588190219" xfId="39308" xr:uid="{A32BC2B4-BCFD-469E-9FA2-19FF3AC0E316}"/>
    <cellStyle name="style1616588190241" xfId="39315" xr:uid="{9252C068-3253-42B4-925C-40FA1CF24CE9}"/>
    <cellStyle name="style1616588190270" xfId="39327" xr:uid="{E7F4730D-2DB7-4B4B-841D-B58A4EE98A46}"/>
    <cellStyle name="style1616588190290" xfId="39316" xr:uid="{F8055D0D-D34D-4994-8F0F-A8EF1490FADD}"/>
    <cellStyle name="style1616588190312" xfId="39328" xr:uid="{7F59E9F3-AE71-45C4-B323-5D4462D37268}"/>
    <cellStyle name="style1616588190342" xfId="39339" xr:uid="{5B9BB21C-AE75-4300-8FB2-8C5C2342A168}"/>
    <cellStyle name="style1616588190363" xfId="39340" xr:uid="{A022C1D4-5F50-42B4-AED0-B75954749A56}"/>
    <cellStyle name="style1616588190383" xfId="39317" xr:uid="{DA73E49A-BCB8-44DD-A797-9B98B6E70AB8}"/>
    <cellStyle name="style1616588190403" xfId="39318" xr:uid="{4DF59B91-BE46-401C-A1F5-96FE127C724C}"/>
    <cellStyle name="style1616588190431" xfId="39319" xr:uid="{34F5CEB1-AB48-4A5D-99C4-0ACCE6878594}"/>
    <cellStyle name="style1616588190454" xfId="39320" xr:uid="{4BE93AF2-3D7E-42F9-B1B5-5142E42F49E7}"/>
    <cellStyle name="style1616588190474" xfId="39329" xr:uid="{0A3D96BC-715B-45D5-8F11-E52D66FD0B36}"/>
    <cellStyle name="style1616588190494" xfId="39330" xr:uid="{8F3384F5-EACC-4775-B5F2-C7C9DC1888EC}"/>
    <cellStyle name="style1616588190514" xfId="39331" xr:uid="{CE3C8268-B689-4877-B330-D6D7A0C7E47E}"/>
    <cellStyle name="style1616588190545" xfId="39332" xr:uid="{748B327D-5B3E-4453-93CC-F1CDEEA259AF}"/>
    <cellStyle name="style1616588190594" xfId="39341" xr:uid="{5A113B12-9370-429A-B4B0-9D07329A22D4}"/>
    <cellStyle name="style1616588190616" xfId="39342" xr:uid="{619F9534-9896-4E89-8510-509C276568FF}"/>
    <cellStyle name="style1616588190636" xfId="39343" xr:uid="{3C8E9589-EB87-4838-A61B-35930AEE93E5}"/>
    <cellStyle name="style1616588190656" xfId="39344" xr:uid="{D894BC17-427F-4D78-9DAE-C7FA16239E13}"/>
    <cellStyle name="style1616588192459" xfId="39345" xr:uid="{94A80300-B79A-4D14-9704-BA9DB98AC360}"/>
    <cellStyle name="style1616588192487" xfId="39346" xr:uid="{135CE833-4A6D-4F76-9F37-AE7D65A309E9}"/>
    <cellStyle name="style1616588192508" xfId="39347" xr:uid="{C49C6F05-739E-401B-8331-CDB532086439}"/>
    <cellStyle name="style1616588192528" xfId="39348" xr:uid="{39178E08-7BDB-4257-AB9E-06CCBDDE281D}"/>
    <cellStyle name="style1616588192548" xfId="39349" xr:uid="{D0E85C43-BFC5-40AA-916C-A5318BCF51A5}"/>
    <cellStyle name="style1616588192570" xfId="39355" xr:uid="{30F81EFF-E420-4AFB-B300-B2B11E2C104A}"/>
    <cellStyle name="style1616588192591" xfId="39365" xr:uid="{2E2EDCCB-BF08-4FF8-82C0-9EA1C205DE65}"/>
    <cellStyle name="style1616588192619" xfId="39356" xr:uid="{1589CD48-0D02-4288-B7B9-493C490786C8}"/>
    <cellStyle name="style1616588192641" xfId="39366" xr:uid="{8F3FDC19-C1F4-4E60-B3FF-DE2B434D862D}"/>
    <cellStyle name="style1616588192661" xfId="39375" xr:uid="{4586A326-429C-4FF1-88CE-1677C5271167}"/>
    <cellStyle name="style1616588192690" xfId="39376" xr:uid="{3DDC2250-0705-4A5D-A663-BE89D4E0E8E9}"/>
    <cellStyle name="style1616588192712" xfId="39357" xr:uid="{A83E1307-E7F4-466B-8AAB-A37C30F420B2}"/>
    <cellStyle name="style1616588192732" xfId="39358" xr:uid="{09ACD81F-FE6F-4F2C-B124-F9147962BC59}"/>
    <cellStyle name="style1616588192752" xfId="39359" xr:uid="{F4A2087A-CD51-45E1-A405-F048B90CD222}"/>
    <cellStyle name="style1616588192772" xfId="39367" xr:uid="{1365D558-4025-4A65-9802-C5720AB7149B}"/>
    <cellStyle name="style1616588192792" xfId="39368" xr:uid="{2A0D6A50-935D-47F1-B52D-2E1743A004AA}"/>
    <cellStyle name="style1616588192813" xfId="39369" xr:uid="{7C08776B-AA13-4135-8D43-BE121557881C}"/>
    <cellStyle name="style1616588192854" xfId="39377" xr:uid="{42BBC031-A0AE-4889-9B6B-022E4CF243F1}"/>
    <cellStyle name="style1616588192870" xfId="39378" xr:uid="{22F747E6-7691-4569-8E24-F691D25C9C90}"/>
    <cellStyle name="style1616588192885" xfId="39379" xr:uid="{436BDB52-261D-4F42-A676-41D8D3E059AE}"/>
    <cellStyle name="style1616588193705" xfId="39350" xr:uid="{5F9C969A-833D-4197-A661-5043E106991F}"/>
    <cellStyle name="style1616588193733" xfId="39351" xr:uid="{BE0468E2-8C8F-43B5-9647-726CE19B189C}"/>
    <cellStyle name="style1616588193755" xfId="39352" xr:uid="{57B246EA-3922-478B-B1F1-516D292BDB93}"/>
    <cellStyle name="style1616588193775" xfId="39353" xr:uid="{1BF77147-0177-4D68-9E67-EACEEE51E2E2}"/>
    <cellStyle name="style1616588193795" xfId="39354" xr:uid="{554CC2E8-EF7B-414C-BD3D-8B41AA58D74E}"/>
    <cellStyle name="style1616588193815" xfId="39360" xr:uid="{030B527C-2B5C-4D59-B52D-3AF481DA1970}"/>
    <cellStyle name="style1616588193836" xfId="39370" xr:uid="{2BC54B32-813D-410F-AD5F-BE5482636D90}"/>
    <cellStyle name="style1616588193866" xfId="39361" xr:uid="{E8F94CF3-BD2D-4D8D-9E45-A44FF513B02B}"/>
    <cellStyle name="style1616588193886" xfId="39371" xr:uid="{751E480C-677C-45C0-B00E-CCACB8FEAE26}"/>
    <cellStyle name="style1616588193906" xfId="39380" xr:uid="{AEEF8882-B067-4F0E-A5D4-FBC30B8F5CB4}"/>
    <cellStyle name="style1616588193926" xfId="39381" xr:uid="{46B8176D-EA35-4295-A902-2D4949DD62C7}"/>
    <cellStyle name="style1616588193954" xfId="39362" xr:uid="{09B36BC6-7B14-4B4C-919C-18228F68FC8B}"/>
    <cellStyle name="style1616588193976" xfId="39363" xr:uid="{393E7F20-FB71-4FA2-9156-2273730D565F}"/>
    <cellStyle name="style1616588194005" xfId="39364" xr:uid="{0F3283C9-89A4-411A-AD18-D992DDFC069F}"/>
    <cellStyle name="style1616588194027" xfId="39372" xr:uid="{9D2760D0-ECEE-4385-985F-28A34DDF85E9}"/>
    <cellStyle name="style1616588194047" xfId="39373" xr:uid="{1650A596-3725-40B8-AF0B-0A9B57966CA6}"/>
    <cellStyle name="style1616588194075" xfId="39374" xr:uid="{ACCDB3ED-FD98-41AF-9003-C0A3A1CBCF11}"/>
    <cellStyle name="style1616588194107" xfId="39382" xr:uid="{4D82ED05-3C8B-46AA-87DB-05316F77B673}"/>
    <cellStyle name="style1616588194138" xfId="39383" xr:uid="{D38A3521-DD7C-4AF5-B47E-EF2D84C0B2ED}"/>
    <cellStyle name="style1616588194168" xfId="39384" xr:uid="{255DCA35-5ACE-40C0-AF69-38A35144EEF4}"/>
    <cellStyle name="style1616588195784" xfId="39514" xr:uid="{F39BAFA1-C157-4AAA-91F6-38122C691583}"/>
    <cellStyle name="style1616588195815" xfId="39515" xr:uid="{0F383630-5F80-4C7C-9025-8EF47E3E0B68}"/>
    <cellStyle name="style1616588195835" xfId="39513" xr:uid="{0C979FB1-F8D5-4110-BA9F-EE6E67ECA7CB}"/>
    <cellStyle name="style1616588195865" xfId="39516" xr:uid="{C98E3C40-0B12-438F-AF61-648797596000}"/>
    <cellStyle name="style1616588195885" xfId="39517" xr:uid="{809CFE65-674D-4A34-98F1-EE9495B63CCF}"/>
    <cellStyle name="style1616588195906" xfId="39518" xr:uid="{6B5A0401-C45C-4F0E-B463-9CA86F3D6721}"/>
    <cellStyle name="style1616588195934" xfId="39519" xr:uid="{EDD843C5-BAC6-4AE7-A9A4-4C6E6010B5D5}"/>
    <cellStyle name="style1616588195956" xfId="39520" xr:uid="{8B41428B-11B6-41F8-9EE0-36D795897CD9}"/>
    <cellStyle name="style1616588195976" xfId="39522" xr:uid="{87934433-80AE-4DB6-A986-BCF66FDF411B}"/>
    <cellStyle name="style1616588196004" xfId="39523" xr:uid="{7E738314-9C8B-4254-98D8-DD1154DE7CDC}"/>
    <cellStyle name="style1616588196027" xfId="39525" xr:uid="{0B131F4B-CE5F-4004-9551-468B139DDF75}"/>
    <cellStyle name="style1616588196047" xfId="39526" xr:uid="{DC42C0CB-21F5-46F3-877A-556AB4017596}"/>
    <cellStyle name="style1616588196067" xfId="39521" xr:uid="{67025C12-DB07-431B-98CA-7E59F8EE73FB}"/>
    <cellStyle name="style1616588196095" xfId="39524" xr:uid="{D68E7B25-F4B1-4072-BE11-0195173AE390}"/>
    <cellStyle name="style1616588196118" xfId="39527" xr:uid="{A0F96D39-AD62-45E3-BCD5-8442731D50D6}"/>
    <cellStyle name="style1616588196168" xfId="39529" xr:uid="{19B803EA-A460-42E0-BD31-47956D4B501A}"/>
    <cellStyle name="style1616588196199" xfId="39530" xr:uid="{1CC5FB7E-FABE-4D39-8A50-C96F38A2C4BA}"/>
    <cellStyle name="style1616588196219" xfId="39528" xr:uid="{EB99935D-069D-4CE1-A64F-3FA777D6E2C0}"/>
    <cellStyle name="style1616588197553" xfId="39453" xr:uid="{769BBA6F-B413-4EBA-8982-3216E98A603B}"/>
    <cellStyle name="style1616588197573" xfId="39454" xr:uid="{2D385023-C46E-4BA0-8E06-518644BB3703}"/>
    <cellStyle name="style1616588197601" xfId="39465" xr:uid="{F9AAD6F6-F16B-4750-A174-01AA90825950}"/>
    <cellStyle name="style1616588197623" xfId="39466" xr:uid="{06C9D609-C8F6-413A-84CB-1DFDF22ACBFC}"/>
    <cellStyle name="style1616588197674" xfId="39456" xr:uid="{E2356AAB-AC77-4B8B-801A-A04B0F082ADE}"/>
    <cellStyle name="style1616588197694" xfId="39457" xr:uid="{64CABF87-352F-44F9-B19D-6EC8E5CEA408}"/>
    <cellStyle name="style1616588197722" xfId="39455" xr:uid="{0B0CA63F-A7AA-4B2D-89DD-738241F48EDD}"/>
    <cellStyle name="style1616588197745" xfId="39458" xr:uid="{145965B8-CC7B-46A9-ABE2-C56E013DDE20}"/>
    <cellStyle name="style1616588197773" xfId="39467" xr:uid="{1B97D73E-ADEA-478F-9651-540669AEC1F9}"/>
    <cellStyle name="style1616588197795" xfId="39468" xr:uid="{4FF21669-59F7-444A-9367-7F03F8BB53D4}"/>
    <cellStyle name="style1616588197825" xfId="39469" xr:uid="{CD0D2946-F6AE-4B26-9D5D-F9262626130E}"/>
    <cellStyle name="style1616588197845" xfId="39470" xr:uid="{4413A6D3-2501-403E-AD41-3686BD740B55}"/>
    <cellStyle name="style1616588197866" xfId="39477" xr:uid="{8E598134-99A1-4980-8FA5-9706A88D5692}"/>
    <cellStyle name="style1616588197894" xfId="39489" xr:uid="{EFAD6A68-2E79-42C4-942C-0D7FD52154BE}"/>
    <cellStyle name="style1616588197914" xfId="39478" xr:uid="{6D3B0D6F-EA5D-4829-A076-A5705B73697E}"/>
    <cellStyle name="style1616588197936" xfId="39490" xr:uid="{9BF5F5E8-0286-4FAD-9503-6A38497AB951}"/>
    <cellStyle name="style1616588197956" xfId="39501" xr:uid="{E016505E-2E44-47B9-B076-96BF4B5A62A4}"/>
    <cellStyle name="style1616588197977" xfId="39502" xr:uid="{AA41C21E-7876-4A7F-B9EE-437FF67AF38C}"/>
    <cellStyle name="style1616588197997" xfId="39479" xr:uid="{277D3AE5-CA25-433F-A270-83873DAE5FDE}"/>
    <cellStyle name="style1616588198025" xfId="39480" xr:uid="{DE1D94D4-E92E-4B1D-855D-195173CF7994}"/>
    <cellStyle name="style1616588198048" xfId="39481" xr:uid="{006198A7-09F1-4467-B3C7-073F689B757C}"/>
    <cellStyle name="style1616588198068" xfId="39482" xr:uid="{13616B12-1C86-41B6-8E23-D6725E269CEE}"/>
    <cellStyle name="style1616588198088" xfId="39491" xr:uid="{89F5277A-121E-43E8-A5B0-ABDB7B7452BF}"/>
    <cellStyle name="style1616588198109" xfId="39492" xr:uid="{9E21201B-AF46-484A-95E4-36EC36877455}"/>
    <cellStyle name="style1616588198129" xfId="39493" xr:uid="{04ADBFF6-B5DE-4B26-A6D2-E62E654E87F7}"/>
    <cellStyle name="style1616588198157" xfId="39494" xr:uid="{B8C5B0F6-06D8-4A3F-AE4D-906BA855DD4A}"/>
    <cellStyle name="style1616588198190" xfId="39503" xr:uid="{CF266DA4-F551-4B0D-8FAA-03832260B62B}"/>
    <cellStyle name="style1616588198210" xfId="39504" xr:uid="{D050A0BB-9C68-4D75-A4B8-C174887E8561}"/>
    <cellStyle name="style1616588198238" xfId="39505" xr:uid="{690C93E7-0056-4670-AA43-8A4A40AFD319}"/>
    <cellStyle name="style1616588198261" xfId="39506" xr:uid="{BE4EBD59-D4BE-4E2E-9EBE-7AD528296A83}"/>
    <cellStyle name="style1616588199323" xfId="39459" xr:uid="{766B5653-0BA7-4935-B755-1F9BC8F1D0C7}"/>
    <cellStyle name="style1616588199351" xfId="39460" xr:uid="{A06BF956-968D-4B62-BD8D-756EEDC88B4A}"/>
    <cellStyle name="style1616588199371" xfId="39471" xr:uid="{DC17E5AB-E441-49F3-9BF8-A5CB610AA121}"/>
    <cellStyle name="style1616588199392" xfId="39472" xr:uid="{F51B38DA-5310-4023-9691-817AE0374CB3}"/>
    <cellStyle name="style1616588199434" xfId="39462" xr:uid="{1B84F7E1-9220-496A-AA00-9FC47E8C0665}"/>
    <cellStyle name="style1616588199454" xfId="39463" xr:uid="{2E5DBF06-1CCC-4F0A-9AEE-F8D500ECBC6C}"/>
    <cellStyle name="style1616588199482" xfId="39461" xr:uid="{7F908CE7-B551-416E-97E0-6400EF0C9D77}"/>
    <cellStyle name="style1616588199505" xfId="39464" xr:uid="{45067B86-8F3E-4173-87AF-527BCB650184}"/>
    <cellStyle name="style1616588199525" xfId="39473" xr:uid="{1053AB31-756F-464C-B321-0FB6BD75D5F8}"/>
    <cellStyle name="style1616588199545" xfId="39474" xr:uid="{42ED5A2C-2A9B-4828-9C83-233B30C2B0FE}"/>
    <cellStyle name="style1616588199573" xfId="39475" xr:uid="{80E38A97-2893-42C1-8703-92286F47AFFD}"/>
    <cellStyle name="style1616588199603" xfId="39476" xr:uid="{D06BB90A-F920-4D06-BDD5-9EA7A00FEBEF}"/>
    <cellStyle name="style1616588199626" xfId="39483" xr:uid="{41BFDF23-A9FB-45AE-BEF2-FFDFB75099AA}"/>
    <cellStyle name="style1616588199654" xfId="39495" xr:uid="{96883F75-15B8-44C6-A5AA-2A6E8F284443}"/>
    <cellStyle name="style1616588199676" xfId="39484" xr:uid="{53969150-AA43-490C-B27C-39668CAB1849}"/>
    <cellStyle name="style1616588199696" xfId="39496" xr:uid="{07AA2500-3009-4386-B161-51457427E544}"/>
    <cellStyle name="style1616588199716" xfId="39507" xr:uid="{E314E23A-C715-4125-A775-44BFAF683DB6}"/>
    <cellStyle name="style1616588199737" xfId="39508" xr:uid="{F67FBA26-28D7-442A-9C16-639BCBFE1C34}"/>
    <cellStyle name="style1616588199765" xfId="39485" xr:uid="{639062C2-18B4-4F55-AC54-C81E62B6AABB}"/>
    <cellStyle name="style1616588199787" xfId="39486" xr:uid="{D9B7E19C-B5FD-4B93-BC73-7AD40372B7AF}"/>
    <cellStyle name="style1616588199807" xfId="39487" xr:uid="{D2088518-DCDE-48DE-AD94-7F9427A54F44}"/>
    <cellStyle name="style1616588199827" xfId="39488" xr:uid="{B12CDE90-1CC0-4025-A61C-5AEC95291156}"/>
    <cellStyle name="style1616588199848" xfId="39497" xr:uid="{A217BBB0-BCFA-40FE-B8FE-94ECF971C175}"/>
    <cellStyle name="style1616588199868" xfId="39498" xr:uid="{30ECDAED-0589-4B50-BA72-E2A9BB798273}"/>
    <cellStyle name="style1616588199886" xfId="39499" xr:uid="{A794999F-FC6C-424D-A5CB-691A69833140}"/>
    <cellStyle name="style1616588199908" xfId="39500" xr:uid="{D06C4D37-AF80-4AB2-8AF3-66CE77659D29}"/>
    <cellStyle name="style1616588199939" xfId="39509" xr:uid="{5E32C639-DC62-488E-AA05-38EC0C9CE125}"/>
    <cellStyle name="style1616588199959" xfId="39510" xr:uid="{5AEF4A03-CC41-419E-91A2-E67B6AD4AB51}"/>
    <cellStyle name="style1616588199987" xfId="39511" xr:uid="{6F029B59-6D3C-4566-B8E3-6F23892F506C}"/>
    <cellStyle name="style1616588200007" xfId="39512" xr:uid="{66C431E3-7061-4F56-A7F7-CA6C40CC32C9}"/>
    <cellStyle name="style1616588209022" xfId="39385" xr:uid="{5D75C92F-0E76-4003-A43F-B38C49B653C2}"/>
    <cellStyle name="style1616588209050" xfId="39386" xr:uid="{8F31DFEE-985F-4583-B6AD-F665882CD0AD}"/>
    <cellStyle name="style1616588209072" xfId="39397" xr:uid="{42962BCB-341A-46C2-8C93-11BE981CAAC2}"/>
    <cellStyle name="style1616588209092" xfId="39398" xr:uid="{2A4C79C8-7697-4FA9-AFF6-81587F142C51}"/>
    <cellStyle name="style1616588209131" xfId="39388" xr:uid="{6CEEF552-0FFA-402F-A34D-7F7897D5EC28}"/>
    <cellStyle name="style1616588209161" xfId="39389" xr:uid="{6BC31924-4106-4BAC-919D-2B9468B7FC74}"/>
    <cellStyle name="style1616588209181" xfId="39387" xr:uid="{4D9BFE37-A77F-4B15-96A9-23DF58ED5FCC}"/>
    <cellStyle name="style1616588209201" xfId="39390" xr:uid="{B82F022D-6466-4895-AFA5-50044FFE09D6}"/>
    <cellStyle name="style1616588209224" xfId="39399" xr:uid="{D4DAA30E-A7F9-4737-BB75-FA17B02F53BE}"/>
    <cellStyle name="style1616588209244" xfId="39400" xr:uid="{F8F3A76D-1EAC-4FA1-A140-FDAEA36F7DE3}"/>
    <cellStyle name="style1616588209264" xfId="39401" xr:uid="{A9FAB4C8-C624-417A-9F48-7B89B71C7DE9}"/>
    <cellStyle name="style1616588209285" xfId="39402" xr:uid="{988FF2EF-88A1-4244-B1FA-3209DA0D4BEA}"/>
    <cellStyle name="style1616588209305" xfId="39409" xr:uid="{53ABABF5-2F30-42EA-AAE8-674BDE90102C}"/>
    <cellStyle name="style1616588209335" xfId="39421" xr:uid="{DCA342EF-5EC8-4460-87DE-15ED021BE1D4}"/>
    <cellStyle name="style1616588209356" xfId="39410" xr:uid="{3661175E-2C52-40F0-8A73-86ED85871601}"/>
    <cellStyle name="style1616588209376" xfId="39422" xr:uid="{363014F9-D3FA-4ACF-9394-AAC7658DD30D}"/>
    <cellStyle name="style1616588209396" xfId="39441" xr:uid="{626B4DFF-8E62-4D57-BBD2-8BA47DFFA090}"/>
    <cellStyle name="style1616588209417" xfId="39442" xr:uid="{4B07E5EE-7DC5-4442-942F-1059460F5763}"/>
    <cellStyle name="style1616588209437" xfId="39411" xr:uid="{9C25D246-04A7-48F5-9389-FBFB9495CB2E}"/>
    <cellStyle name="style1616588209466" xfId="39412" xr:uid="{AE8A96FB-A3F0-46AE-A003-DBAC7A51909B}"/>
    <cellStyle name="style1616588209486" xfId="39413" xr:uid="{B97FCA91-DB42-4ADE-9011-50267997E55A}"/>
    <cellStyle name="style1616588209508" xfId="39414" xr:uid="{D687DF81-DCC6-40A7-8AF4-CFCC6E2BB678}"/>
    <cellStyle name="style1616588209536" xfId="39423" xr:uid="{6C4F8153-00DF-49F3-8013-6A007D7FD7F1}"/>
    <cellStyle name="style1616588209559" xfId="39424" xr:uid="{CD1C8CD4-6C74-4888-AF91-E125CF76FF68}"/>
    <cellStyle name="style1616588209579" xfId="39425" xr:uid="{21D6D30F-B679-43F8-B83C-3F713646431A}"/>
    <cellStyle name="style1616588209599" xfId="39426" xr:uid="{771D6C48-3172-46CB-9621-43336F9E820B}"/>
    <cellStyle name="style1616588209627" xfId="39433" xr:uid="{D0369E46-572F-42C6-A9A0-E5787488DA76}"/>
    <cellStyle name="style1616588209647" xfId="39434" xr:uid="{431CF009-09AC-46CC-BA0F-08480E76FEA0}"/>
    <cellStyle name="style1616588209663" xfId="39437" xr:uid="{6D349070-6BB0-46D8-B195-3B1D1550F79B}"/>
    <cellStyle name="style1616588209678" xfId="39438" xr:uid="{9E9DEA3A-D80E-4E41-AD62-A9194FB3548E}"/>
    <cellStyle name="style1616588209717" xfId="39443" xr:uid="{2E90EF57-9C99-444A-BFC8-231A76177E59}"/>
    <cellStyle name="style1616588209733" xfId="39444" xr:uid="{5BB11AAD-E1FA-4AB1-B4CB-0B130B093C90}"/>
    <cellStyle name="style1616588209763" xfId="39445" xr:uid="{D829FCE9-0157-42FD-AA3A-90F9575F9311}"/>
    <cellStyle name="style1616588209779" xfId="39446" xr:uid="{486A6754-4024-41FE-B0FE-E949B6C9CF80}"/>
    <cellStyle name="style1616588210911" xfId="39391" xr:uid="{25FD777F-EB29-48B0-AEE8-4012FD120269}"/>
    <cellStyle name="style1616588210927" xfId="39392" xr:uid="{0A5CBA29-E95F-45CA-83F1-66C7E1DB016B}"/>
    <cellStyle name="style1616588210949" xfId="39403" xr:uid="{7E3770F1-6976-46B0-9698-CF454688BA83}"/>
    <cellStyle name="style1616588210980" xfId="39404" xr:uid="{3D0F7835-1273-4651-BECB-C77CF7C23C35}"/>
    <cellStyle name="style1616588211027" xfId="39394" xr:uid="{38392084-1BF8-4618-9039-BF50F91230E0}"/>
    <cellStyle name="style1616588211049" xfId="39395" xr:uid="{E3EE344E-4D1D-46E9-A8A5-582E871F644D}"/>
    <cellStyle name="style1616588211080" xfId="39393" xr:uid="{95F11DB9-7844-4E82-94D6-9AB8E2D7A8AA}"/>
    <cellStyle name="style1616588211096" xfId="39396" xr:uid="{07A27E99-5719-4034-9624-76FB818394D2}"/>
    <cellStyle name="style1616588211127" xfId="39405" xr:uid="{EBD42D12-DCCC-4CBD-B80F-5DA32889B79D}"/>
    <cellStyle name="style1616588211149" xfId="39406" xr:uid="{E1879951-B21C-4B7E-8354-201344433172}"/>
    <cellStyle name="style1616588211165" xfId="39407" xr:uid="{B4141304-B3B8-4954-A399-0566BDB31613}"/>
    <cellStyle name="style1616588211181" xfId="39408" xr:uid="{D94F66C5-BB10-4C7F-A079-C5F66AA9ED81}"/>
    <cellStyle name="style1616588211212" xfId="39415" xr:uid="{5E88E21A-48A9-4B17-8E93-0D09804EFA5C}"/>
    <cellStyle name="style1616588211243" xfId="39427" xr:uid="{3BA4C463-2E85-4877-88FF-254E8B1DEC18}"/>
    <cellStyle name="style1616588211265" xfId="39416" xr:uid="{DAF465CA-62FE-43F4-89C6-5EA75C64083A}"/>
    <cellStyle name="style1616588211281" xfId="39428" xr:uid="{57E65C30-764E-4DD1-983C-9647B6318A8A}"/>
    <cellStyle name="style1616588211301" xfId="39447" xr:uid="{8CD6AE11-D5BF-44A0-B369-9357522E124B}"/>
    <cellStyle name="style1616588211332" xfId="39448" xr:uid="{D28F4F21-BC70-4EC8-A9A4-9572B265C38F}"/>
    <cellStyle name="style1616588211350" xfId="39417" xr:uid="{95E5C11F-9352-45D6-A1D6-98A4E480C9BD}"/>
    <cellStyle name="style1616588211381" xfId="39418" xr:uid="{930F772E-43C2-44F5-837F-760B0BE8F8A3}"/>
    <cellStyle name="style1616588211397" xfId="39419" xr:uid="{E79A6153-5405-44AD-9E0B-83A87320D59D}"/>
    <cellStyle name="style1616588211428" xfId="39420" xr:uid="{9EFDA5A5-384F-4D3A-B052-BA7D340A2455}"/>
    <cellStyle name="style1616588211450" xfId="39429" xr:uid="{C0CE390E-9ADC-474B-8B6D-B45834262A42}"/>
    <cellStyle name="style1616588211481" xfId="39430" xr:uid="{D00D1B7B-B6F9-42A5-8568-5D94DF4FB99E}"/>
    <cellStyle name="style1616588211497" xfId="39431" xr:uid="{31B840C7-92A5-4850-A783-5C2C392F19E2}"/>
    <cellStyle name="style1616588211528" xfId="39432" xr:uid="{C2D25FCD-B8CD-4CB1-ABDF-A4A5B02ABCAC}"/>
    <cellStyle name="style1616588211550" xfId="39435" xr:uid="{58BC5D98-BAC9-4283-A26D-1616DCFA1192}"/>
    <cellStyle name="style1616588211566" xfId="39436" xr:uid="{181EB2C5-D15D-4E93-971F-CECC38383386}"/>
    <cellStyle name="style1616588211597" xfId="39439" xr:uid="{7C003CAF-F93E-4270-B975-34A81E294C2B}"/>
    <cellStyle name="style1616588211612" xfId="39440" xr:uid="{163DC83A-F593-49D9-87F3-703517920AF0}"/>
    <cellStyle name="style1616588211644" xfId="39449" xr:uid="{0546AE19-3312-4109-8164-3D905DDCF1FC}"/>
    <cellStyle name="style1616588211666" xfId="39450" xr:uid="{44476732-73ED-4AFE-96EA-1D2C9576A628}"/>
    <cellStyle name="style1616588211681" xfId="39451" xr:uid="{1F612A65-E29D-4859-B777-467CC5349BBB}"/>
    <cellStyle name="style1616588211713" xfId="39452" xr:uid="{0936CE4F-082A-4871-824B-A3B459D401E7}"/>
    <cellStyle name="style1616593977120" xfId="39531" xr:uid="{B1679E5B-23D6-4269-9A5A-E1EE943C2259}"/>
    <cellStyle name="style1616593977140" xfId="39532" xr:uid="{E6DA4ACB-F8AA-417E-BBFD-D0A18603E829}"/>
    <cellStyle name="style1616593977160" xfId="39543" xr:uid="{7DCF72D8-A402-4351-A6D1-49649B7FDD46}"/>
    <cellStyle name="style1616593977188" xfId="39544" xr:uid="{F418BDC6-4839-4614-92E0-CCC899CDFEB5}"/>
    <cellStyle name="style1616593977231" xfId="39534" xr:uid="{CA233556-1D50-4532-BB1B-2433C48D053E}"/>
    <cellStyle name="style1616593977251" xfId="39535" xr:uid="{D67B211B-83B0-4804-8C71-12FA0F060C68}"/>
    <cellStyle name="style1616593977271" xfId="39533" xr:uid="{924FBDFA-EC89-430D-B52D-4918842113AD}"/>
    <cellStyle name="style1616593977291" xfId="39536" xr:uid="{A0DF1984-FC32-4ADC-99DA-EEF1CE6A43C6}"/>
    <cellStyle name="style1616593977312" xfId="39545" xr:uid="{CF66C541-A22E-4646-B4BD-52A5445688CD}"/>
    <cellStyle name="style1616593977340" xfId="39546" xr:uid="{EE19BC01-0BDA-4B29-AE1C-2BBE0410652C}"/>
    <cellStyle name="style1616593977356" xfId="39547" xr:uid="{86CE88FC-A442-48DF-A273-F34A77B65A39}"/>
    <cellStyle name="style1616593977387" xfId="39548" xr:uid="{86BF6156-29D0-4827-A3E9-139347F11D60}"/>
    <cellStyle name="style1616593977403" xfId="39555" xr:uid="{2BD40767-6627-4251-A3ED-2B0216E89289}"/>
    <cellStyle name="style1616593977418" xfId="39567" xr:uid="{0BFC5714-B17A-42E1-A3B8-203513D1D91C}"/>
    <cellStyle name="style1616593977440" xfId="39556" xr:uid="{E88107C8-3FC3-42E7-973E-7152C2843449}"/>
    <cellStyle name="style1616593977472" xfId="39568" xr:uid="{6139647E-6D94-478A-BAB3-C2C0088F6E85}"/>
    <cellStyle name="style1616593977503" xfId="39579" xr:uid="{7ADE2A2F-78D0-4A03-BA09-A4D141C690B5}"/>
    <cellStyle name="style1616593977518" xfId="39580" xr:uid="{0C169324-F688-4020-A779-C64C20644F05}"/>
    <cellStyle name="style1616593977541" xfId="39557" xr:uid="{C892E4C5-56E8-442D-BD83-F4799CA77495}"/>
    <cellStyle name="style1616593977572" xfId="39558" xr:uid="{3139F460-B6AD-4F88-954F-F5C8C141DD37}"/>
    <cellStyle name="style1616593977587" xfId="39559" xr:uid="{19B7C36F-881E-45F7-B74C-0661FDC101EF}"/>
    <cellStyle name="style1616593977619" xfId="39560" xr:uid="{4B187DD3-5D45-4BCC-BEB8-3A9AEE3851F0}"/>
    <cellStyle name="style1616593977643" xfId="39569" xr:uid="{BCFC6E4A-6487-43CD-9731-08D378E2519C}"/>
    <cellStyle name="style1616593977661" xfId="39570" xr:uid="{D2E15BE4-598C-4F1C-967D-3E92487849E9}"/>
    <cellStyle name="style1616593977683" xfId="39571" xr:uid="{00CA2585-FBE6-45F9-9AD9-3D344F9BD52F}"/>
    <cellStyle name="style1616593977711" xfId="39572" xr:uid="{DA3CF2C8-ACFD-4CE7-A2CA-90417F180480}"/>
    <cellStyle name="style1616593977744" xfId="39581" xr:uid="{AE90E7A7-1579-4A65-A958-88247403411A}"/>
    <cellStyle name="style1616593977764" xfId="39582" xr:uid="{AB1A52C6-51F7-4876-94CF-CAC4FB815668}"/>
    <cellStyle name="style1616593977784" xfId="39583" xr:uid="{165DB23B-0B2B-4E68-BCDC-55BC555304CA}"/>
    <cellStyle name="style1616593977804" xfId="39584" xr:uid="{8307E471-E0CC-499E-AEAC-BC20D4DA713A}"/>
    <cellStyle name="style1616593978643" xfId="39537" xr:uid="{DC614E15-7E64-4DD3-AA47-F8BB9FD35078}"/>
    <cellStyle name="style1616593978658" xfId="39538" xr:uid="{3682E82A-569A-4924-9F2B-88F02E1A0C5A}"/>
    <cellStyle name="style1616593978693" xfId="39549" xr:uid="{97CD5BF0-A30B-4CBC-B5D3-4D4BA79F927B}"/>
    <cellStyle name="style1616593978713" xfId="39550" xr:uid="{376D18C0-34D0-42D6-98DF-C93759B99EE7}"/>
    <cellStyle name="style1616593978754" xfId="39540" xr:uid="{A18E4C04-E83E-4B92-8B1E-929CE73C52C3}"/>
    <cellStyle name="style1616593978782" xfId="39541" xr:uid="{C6F06822-E52A-4274-9061-07CD77027864}"/>
    <cellStyle name="style1616593978803" xfId="39539" xr:uid="{0F474580-97EB-4F21-9C5E-3930AE9CF142}"/>
    <cellStyle name="style1616593978825" xfId="39542" xr:uid="{2B86CF86-4A29-4C2B-A139-C500EBD61E93}"/>
    <cellStyle name="style1616593978845" xfId="39551" xr:uid="{C23AFD8F-4FEE-4F51-B1A4-7B8329D7CA90}"/>
    <cellStyle name="style1616593978866" xfId="39552" xr:uid="{7F70DF23-3DDB-41C3-8F56-DABF261B426B}"/>
    <cellStyle name="style1616593978894" xfId="39553" xr:uid="{1E499CB9-6FA2-423E-9833-4EA68D39D4C2}"/>
    <cellStyle name="style1616593978910" xfId="39554" xr:uid="{F26C990D-75DE-4CF4-B5A4-74590B93391E}"/>
    <cellStyle name="style1616593978941" xfId="39561" xr:uid="{53EE6FBC-3F26-4BFB-BC1F-84A569E57BE9}"/>
    <cellStyle name="style1616593978972" xfId="39573" xr:uid="{88B3C40C-A67E-481B-B931-A503F934FB73}"/>
    <cellStyle name="style1616593978988" xfId="39562" xr:uid="{CA66D6EB-0419-40A4-ADD6-92CD3F157003}"/>
    <cellStyle name="style1616593979013" xfId="39574" xr:uid="{02CC2B97-1AB8-441F-A325-D58A076DCB2B}"/>
    <cellStyle name="style1616593979035" xfId="39585" xr:uid="{0DD0A13B-8292-4A42-8293-874971435F4C}"/>
    <cellStyle name="style1616593979057" xfId="39586" xr:uid="{E633CA2C-71B9-44CF-ADC9-AD43242E1E5E}"/>
    <cellStyle name="style1616593979086" xfId="39563" xr:uid="{6C64A145-CD61-4AF1-9D6B-B486D8D1568A}"/>
    <cellStyle name="style1616593979108" xfId="39564" xr:uid="{E02DDA9E-9619-4506-BC02-5C6DA73AD928}"/>
    <cellStyle name="style1616593979129" xfId="39565" xr:uid="{941A707C-DA89-4BFD-8A24-449677206BCF}"/>
    <cellStyle name="style1616593979149" xfId="39566" xr:uid="{7F53002A-3A6B-4EF4-9786-2FFBE2E65B9C}"/>
    <cellStyle name="style1616593979169" xfId="39575" xr:uid="{D272F239-F070-48D0-A7E4-A18C5E75A744}"/>
    <cellStyle name="style1616593979197" xfId="39576" xr:uid="{BF415D43-44E6-4D0C-B021-242FE2842E8E}"/>
    <cellStyle name="style1616593979217" xfId="39577" xr:uid="{F2BA88B4-8DDC-4686-8A0C-36EE6E20C777}"/>
    <cellStyle name="style1616593979240" xfId="39578" xr:uid="{AC74E395-A6BA-4B34-B6E2-A4803D7818A4}"/>
    <cellStyle name="style1616593979278" xfId="39587" xr:uid="{FFFAB391-3B37-407A-8572-800998C57A4F}"/>
    <cellStyle name="style1616593979298" xfId="39588" xr:uid="{BEA93F12-C020-46C1-9964-8E012586DD89}"/>
    <cellStyle name="style1616593979320" xfId="39589" xr:uid="{9CDCEB4B-69C7-44F7-9B8F-3E6101962148}"/>
    <cellStyle name="style1616593979340" xfId="39590" xr:uid="{2B60AF41-CEA3-4BB2-91F0-2194A13F751A}"/>
    <cellStyle name="style1616594267928" xfId="39591" xr:uid="{D578A063-9C44-47F8-9C76-703820FE13A2}"/>
    <cellStyle name="style1616594267958" xfId="39592" xr:uid="{AD7CDDF0-9E31-49BD-9039-B052DE5D9D73}"/>
    <cellStyle name="style1616594267984" xfId="39603" xr:uid="{053EDE37-FB1A-4611-9C22-C281777775C2}"/>
    <cellStyle name="style1616594268006" xfId="39604" xr:uid="{E855EB6A-BD5C-473C-8054-16C4C5264413}"/>
    <cellStyle name="style1616594268057" xfId="39594" xr:uid="{03207862-BD0A-45C8-A64A-E00506E22985}"/>
    <cellStyle name="style1616594268088" xfId="39595" xr:uid="{73EF6BA7-C3CD-4092-9E39-DF5551333831}"/>
    <cellStyle name="style1616594268108" xfId="39593" xr:uid="{9F183C86-9EB6-4AF4-AC17-550A06F1060F}"/>
    <cellStyle name="style1616594268136" xfId="39596" xr:uid="{02EF3E82-DE6B-4F1D-A0B9-318C3359746C}"/>
    <cellStyle name="style1616594268169" xfId="39605" xr:uid="{8F5AA1DF-20DD-4B94-9986-0775BE921DBB}"/>
    <cellStyle name="style1616594268189" xfId="39606" xr:uid="{10000B3E-2CFF-404A-A6D6-D7E8143A7D21}"/>
    <cellStyle name="style1616594268220" xfId="39607" xr:uid="{96DA3E5B-5C4F-4435-AC88-3B7C8A35A413}"/>
    <cellStyle name="style1616594268248" xfId="39608" xr:uid="{A68506C9-D66B-49E7-81F3-D81A6AB31C7E}"/>
    <cellStyle name="style1616594268271" xfId="39615" xr:uid="{040F55DF-048B-4203-8BFB-F62E7DF595E0}"/>
    <cellStyle name="style1616594268311" xfId="39627" xr:uid="{31C2456F-A240-4422-B602-FC4137B0BC45}"/>
    <cellStyle name="style1616594268332" xfId="39616" xr:uid="{BA275993-6742-44DC-B194-18EF022B8EB2}"/>
    <cellStyle name="style1616594268360" xfId="39628" xr:uid="{BA72DEA0-0A96-4CD1-9AF0-774EB35D33F9}"/>
    <cellStyle name="style1616594268383" xfId="39639" xr:uid="{96AF34A0-FA5F-43AB-BE34-CBDBA5BA285A}"/>
    <cellStyle name="style1616594268403" xfId="39640" xr:uid="{E7F7021F-90B8-4F1C-A35C-EC4295D28657}"/>
    <cellStyle name="style1616594268434" xfId="39617" xr:uid="{23B16013-2606-4C93-A944-B2F9C8E1B241}"/>
    <cellStyle name="style1616594268464" xfId="39618" xr:uid="{FA373CCC-4FFE-44FB-A0FE-B0C771E39CBF}"/>
    <cellStyle name="style1616594268484" xfId="39619" xr:uid="{9DACEC5B-17A3-4730-9565-B99D85DFD424}"/>
    <cellStyle name="style1616594268513" xfId="39620" xr:uid="{6DD373B6-6EAE-44E9-8428-E2AD1F8B711C}"/>
    <cellStyle name="style1616594268535" xfId="39629" xr:uid="{BFFFC28F-F1A6-4298-B2BA-3C3EE6309A07}"/>
    <cellStyle name="style1616594268556" xfId="39630" xr:uid="{67177279-60AD-4322-A78E-1C78308F8F7A}"/>
    <cellStyle name="style1616594268586" xfId="39631" xr:uid="{0FE14A72-DBF1-4AAB-A209-7C46A5070C1E}"/>
    <cellStyle name="style1616594268606" xfId="39632" xr:uid="{80076C2F-F0CE-40F2-81C9-7AA2D264D2EE}"/>
    <cellStyle name="style1616594268637" xfId="39641" xr:uid="{5F60EB54-3DD5-4CAB-A40E-FF7EDD09A31E}"/>
    <cellStyle name="style1616594268657" xfId="39642" xr:uid="{066F3309-F12A-47BC-81E3-15263BF41BC7}"/>
    <cellStyle name="style1616594268688" xfId="39643" xr:uid="{5A4B3510-6341-4B31-9ACF-10B9718382D5}"/>
    <cellStyle name="style1616594268708" xfId="39644" xr:uid="{AA15205E-D325-4456-8830-CBEAB86361BE}"/>
    <cellStyle name="style1616594269841" xfId="39651" xr:uid="{347C0195-AB14-4E86-9F38-BB9A2D4C9C9E}"/>
    <cellStyle name="style1616594269861" xfId="39652" xr:uid="{212F266A-E0AE-4A65-855E-754B4D748F18}"/>
    <cellStyle name="style1616594269889" xfId="39663" xr:uid="{8BD7D1FA-D2A5-4461-9E37-B95353CFD56A}"/>
    <cellStyle name="style1616594269910" xfId="39664" xr:uid="{8D217A6F-C589-4AD6-B1F8-1C7EB0C49DE0}"/>
    <cellStyle name="style1616594269952" xfId="39654" xr:uid="{C1EFCF7E-A627-4F0B-B3C6-31FE51C48C3E}"/>
    <cellStyle name="style1616594269972" xfId="39655" xr:uid="{320802D1-86B3-4E46-B1D2-0B00A48EE61B}"/>
    <cellStyle name="style1616594270000" xfId="39653" xr:uid="{76806E85-9A65-4529-A1E3-E5C45402D454}"/>
    <cellStyle name="style1616594270022" xfId="39656" xr:uid="{BB944793-87F1-4515-A0F1-4A98535CD331}"/>
    <cellStyle name="style1616594270043" xfId="39665" xr:uid="{02FD3EDF-7EA4-43EE-9682-5325EC4DC3D7}"/>
    <cellStyle name="style1616594270071" xfId="39666" xr:uid="{8C47ADF8-FEC6-425F-9768-FE7EB09324B7}"/>
    <cellStyle name="style1616594270091" xfId="39667" xr:uid="{A612E031-68FA-45C5-BE98-B9249382FB1E}"/>
    <cellStyle name="style1616594270114" xfId="39668" xr:uid="{D04720EE-2F88-4066-9A78-7589AF81D05B}"/>
    <cellStyle name="style1616594270134" xfId="39675" xr:uid="{29BD4536-93BE-47CA-B983-D5A668CBBF3C}"/>
    <cellStyle name="style1616594270162" xfId="39687" xr:uid="{A83646BD-A459-4307-A29D-046066654E2A}"/>
    <cellStyle name="style1616594270185" xfId="39676" xr:uid="{60315DB7-31B7-4C6D-8D11-5C5EF5745956}"/>
    <cellStyle name="style1616594270205" xfId="39688" xr:uid="{C0D4FEF6-1E14-4886-B0B4-3880F7AE1CBF}"/>
    <cellStyle name="style1616594270226" xfId="39699" xr:uid="{6E0599CE-C27C-4348-83FF-C6BD05CCB92D}"/>
    <cellStyle name="style1616594270246" xfId="39700" xr:uid="{822C972A-5AE9-4D5F-801F-62636FEDC690}"/>
    <cellStyle name="style1616594270274" xfId="39677" xr:uid="{85D29244-5534-45DF-A377-3854117656EC}"/>
    <cellStyle name="style1616594270297" xfId="39678" xr:uid="{821838F1-BE6D-4618-8732-161B53D8408E}"/>
    <cellStyle name="style1616594270317" xfId="39679" xr:uid="{A73F0898-69FB-471F-B4BA-8476FE62DFAD}"/>
    <cellStyle name="style1616594270337" xfId="39680" xr:uid="{8F5DF089-4F08-4551-B11C-0DD78DF6B87C}"/>
    <cellStyle name="style1616594270357" xfId="39689" xr:uid="{E0BD824D-FE77-46CF-B091-7813B9ED59CD}"/>
    <cellStyle name="style1616594270387" xfId="39690" xr:uid="{87635653-0D9E-4752-9B71-93E289659ABC}"/>
    <cellStyle name="style1616594270408" xfId="39691" xr:uid="{07C0447B-0EDA-49A1-BA1F-6B96DA42ABFA}"/>
    <cellStyle name="style1616594270428" xfId="39692" xr:uid="{D6233C8E-0556-4A5F-A30D-FD71A10841C5}"/>
    <cellStyle name="style1616594270476" xfId="39701" xr:uid="{731A2F1F-5FA3-4789-85C7-A1EBB43CE942}"/>
    <cellStyle name="style1616594270498" xfId="39702" xr:uid="{69AFE8C5-439E-405B-BAA8-ED4903A0DCDD}"/>
    <cellStyle name="style1616594270518" xfId="39703" xr:uid="{898380EA-0B7C-49C9-92C3-AB6513842B38}"/>
    <cellStyle name="style1616594270538" xfId="39704" xr:uid="{F0E1CA7F-D460-4EE1-AAE2-28392F9DE6C8}"/>
    <cellStyle name="style1616594271330" xfId="39711" xr:uid="{6E1976DD-1D40-4164-86C5-A0CE6DE9ADAC}"/>
    <cellStyle name="style1616594271350" xfId="39712" xr:uid="{B0C5C76C-2439-4830-8753-569381FEF0BB}"/>
    <cellStyle name="style1616594271370" xfId="39723" xr:uid="{EB0DA01A-860C-46A7-BD91-506916998295}"/>
    <cellStyle name="style1616594271398" xfId="39724" xr:uid="{5D59C563-3C1A-4A8A-8659-E1BDCF39621F}"/>
    <cellStyle name="style1616594271441" xfId="39714" xr:uid="{208CA2C3-54E5-412E-A41F-B018D1B39727}"/>
    <cellStyle name="style1616594271461" xfId="39715" xr:uid="{7F88BAD5-28E8-4815-BBEC-9AEBBF59B465}"/>
    <cellStyle name="style1616594271482" xfId="39713" xr:uid="{A1573398-52A8-4FE9-9414-5867D7508550}"/>
    <cellStyle name="style1616594271502" xfId="39716" xr:uid="{012E6EB3-AF42-46B1-96D8-498ED76CFEDB}"/>
    <cellStyle name="style1616594271530" xfId="39725" xr:uid="{F384DF0E-64C8-4A93-A215-961820D7513B}"/>
    <cellStyle name="style1616594271550" xfId="39726" xr:uid="{2EABCB2A-795E-4D66-BB00-F2AB175D9D05}"/>
    <cellStyle name="style1616594271572" xfId="39727" xr:uid="{B29D3FC5-BA71-4C05-A836-F3513F7ADEEC}"/>
    <cellStyle name="style1616594271592" xfId="39728" xr:uid="{137D4D39-78BA-4A78-97A6-4ABF21E7B49C}"/>
    <cellStyle name="style1616594271620" xfId="39735" xr:uid="{1F1715D8-67B0-438C-9E33-AB934270A880}"/>
    <cellStyle name="style1616594271643" xfId="39747" xr:uid="{9F9C4C3A-E15B-4C3C-9F5B-13E5ACE87D90}"/>
    <cellStyle name="style1616594271663" xfId="39759" xr:uid="{E5BE5302-EDAB-4B5A-86DA-61AD1E952EC7}"/>
    <cellStyle name="style1616594271683" xfId="39736" xr:uid="{5CD456D0-E4F6-4D53-B897-79DA7A159E4F}"/>
    <cellStyle name="style1616594271703" xfId="39748" xr:uid="{05CA98CC-76FA-43C6-8356-825B1CCD9347}"/>
    <cellStyle name="style1616594271734" xfId="39760" xr:uid="{06DFC6D0-594D-4B64-8591-9BECA53297EC}"/>
    <cellStyle name="style1616594271754" xfId="39737" xr:uid="{EDDEFD70-80FF-47C8-B777-77671E416390}"/>
    <cellStyle name="style1616594271782" xfId="39738" xr:uid="{ACD3724D-05CA-49CB-B15B-93E9F9BC2BFB}"/>
    <cellStyle name="style1616594271804" xfId="39739" xr:uid="{7865A10B-0EDE-4506-9044-9B36891022AA}"/>
    <cellStyle name="style1616594271825" xfId="39740" xr:uid="{9E7C9548-EBD4-4D01-9DA3-A1A9E06DCD06}"/>
    <cellStyle name="style1616594271845" xfId="39749" xr:uid="{3A00ECBB-A6E9-42E6-9B38-A804F12584F5}"/>
    <cellStyle name="style1616594271873" xfId="39750" xr:uid="{BA66EA95-4FC3-4E2F-9704-0B4C7A584B4B}"/>
    <cellStyle name="style1616594271896" xfId="39751" xr:uid="{6D758425-39F3-4C2F-A0FA-F8E32903D0DE}"/>
    <cellStyle name="style1616594271916" xfId="39752" xr:uid="{CC6C1582-88D7-4783-8AE9-47FE546B665A}"/>
    <cellStyle name="style1616594271954" xfId="39761" xr:uid="{ACC65B48-EAF4-4B23-9F96-E4CF56A0AA2F}"/>
    <cellStyle name="style1616594271977" xfId="39762" xr:uid="{C0716E29-A24B-40F9-B854-2C37291C8AB8}"/>
    <cellStyle name="style1616594271997" xfId="39763" xr:uid="{F92B7778-4297-41C4-8240-622C9D7530F2}"/>
    <cellStyle name="style1616594272015" xfId="39764" xr:uid="{ED95AC72-5B94-4E76-9636-8F92D12AE7AA}"/>
    <cellStyle name="style1616594272857" xfId="39597" xr:uid="{4B2F0C21-08D3-4631-8F3D-E36E4A755A91}"/>
    <cellStyle name="style1616594272888" xfId="39598" xr:uid="{2C3AF733-9F7E-4259-9A09-F6A2B337B40C}"/>
    <cellStyle name="style1616594272908" xfId="39609" xr:uid="{46984A09-D26A-4593-B903-438E5FB622A8}"/>
    <cellStyle name="style1616594272931" xfId="39610" xr:uid="{219C00A6-D43C-414A-A0FB-673E6996E130}"/>
    <cellStyle name="style1616594272971" xfId="39600" xr:uid="{D869525B-ABF8-4C07-B016-0016245508B0}"/>
    <cellStyle name="style1616594272991" xfId="39601" xr:uid="{85DE01A8-03C0-4C0F-A613-F20BA5799967}"/>
    <cellStyle name="style1616594273012" xfId="39599" xr:uid="{D0F0A37A-429D-4880-967C-74E393D976FD}"/>
    <cellStyle name="style1616594273042" xfId="39602" xr:uid="{17DF7CC1-1612-4353-8B8D-1AD594900997}"/>
    <cellStyle name="style1616594273063" xfId="39611" xr:uid="{04DB62A3-14F6-40FD-9C46-054C27673013}"/>
    <cellStyle name="style1616594273083" xfId="39612" xr:uid="{54727E39-B0E8-45F9-8B2A-0C87B4FC1DE6}"/>
    <cellStyle name="style1616594273103" xfId="39613" xr:uid="{7B4D2865-4123-466E-BB48-170CA3240619}"/>
    <cellStyle name="style1616594273124" xfId="39614" xr:uid="{A2C5DC29-728C-4C41-96DE-840DDC61329B}"/>
    <cellStyle name="style1616594273152" xfId="39621" xr:uid="{8671EE72-7042-4647-B0C2-EA97F9CD8969}"/>
    <cellStyle name="style1616594273174" xfId="39633" xr:uid="{70B528A2-56DA-4936-8DAC-78869665A0EC}"/>
    <cellStyle name="style1616594273195" xfId="39622" xr:uid="{BB849D4B-AC2E-453C-8A02-197B0E13BBE7}"/>
    <cellStyle name="style1616594273215" xfId="39634" xr:uid="{E4CF9FCD-621E-45A1-BB28-66192809377A}"/>
    <cellStyle name="style1616594273235" xfId="39645" xr:uid="{05438D68-519C-43ED-BC65-7BC299E36187}"/>
    <cellStyle name="style1616594273255" xfId="39646" xr:uid="{D25B1A96-B9E0-40DD-9CF6-1F99E9D6502A}"/>
    <cellStyle name="style1616594273284" xfId="39623" xr:uid="{C46F9A7F-9012-4F38-B6D2-9DADD57B1473}"/>
    <cellStyle name="style1616594273306" xfId="39624" xr:uid="{F5863C9E-34A6-418C-9A98-419B8976083A}"/>
    <cellStyle name="style1616594273326" xfId="39625" xr:uid="{41F88E8F-83FB-4384-AA45-E4A3CFBB7FB8}"/>
    <cellStyle name="style1616594273346" xfId="39626" xr:uid="{2D44C25C-A879-42A7-8E31-96F7973592EB}"/>
    <cellStyle name="style1616594273366" xfId="39635" xr:uid="{B6504971-E83A-40DD-99B1-9E323FFF726B}"/>
    <cellStyle name="style1616594273387" xfId="39636" xr:uid="{A7DD675A-C16C-4F62-A195-C72B72E1DEE7}"/>
    <cellStyle name="style1616594273415" xfId="39637" xr:uid="{E4136EDF-6F78-472A-A3A9-3BF4C487512C}"/>
    <cellStyle name="style1616594273436" xfId="39638" xr:uid="{FA5922FF-205D-438D-9DD1-3B9FBB286189}"/>
    <cellStyle name="style1616594273458" xfId="39647" xr:uid="{E7D6AA52-FA55-4738-BA0E-6B5EC1D2C95E}"/>
    <cellStyle name="style1616594273478" xfId="39648" xr:uid="{BF82DAD6-B26F-4A11-BBE8-683737757119}"/>
    <cellStyle name="style1616594273507" xfId="39649" xr:uid="{B79DEFFD-54D5-486A-A89C-189E0978B87C}"/>
    <cellStyle name="style1616594273529" xfId="39650" xr:uid="{70169A82-E7E7-41CA-9B22-C0E188A2D861}"/>
    <cellStyle name="style1616594274499" xfId="39657" xr:uid="{82B8CFC6-15ED-4739-8666-9CBC5E87CC95}"/>
    <cellStyle name="style1616594274527" xfId="39658" xr:uid="{6D4EC416-5C9D-4C51-AE17-8EABE768B3B9}"/>
    <cellStyle name="style1616594274549" xfId="39669" xr:uid="{3617F87B-074E-46FD-BECB-91CB142A1CAA}"/>
    <cellStyle name="style1616594274569" xfId="39670" xr:uid="{09930FE6-7A30-4F58-B69C-8432D24B3385}"/>
    <cellStyle name="style1616594274610" xfId="39660" xr:uid="{2D87685C-77B0-430E-8D68-6F9D45720A4F}"/>
    <cellStyle name="style1616594274630" xfId="39661" xr:uid="{471B3180-9055-49FE-8B50-8B1CD5B4B584}"/>
    <cellStyle name="style1616594274651" xfId="39659" xr:uid="{989F1A3C-8C76-4B21-A390-4DE1712DAA89}"/>
    <cellStyle name="style1616594274671" xfId="39662" xr:uid="{370EB072-AFF7-4B14-9105-0DF98AE9C832}"/>
    <cellStyle name="style1616594274700" xfId="39671" xr:uid="{0A352994-2DF4-4597-BB08-3FDC2F7AA4E3}"/>
    <cellStyle name="style1616594274722" xfId="39672" xr:uid="{1748F901-7160-4262-9F1F-3FAFFB4326AB}"/>
    <cellStyle name="style1616594274742" xfId="39673" xr:uid="{8F7465F4-04FA-4473-87E0-F1385BC02E21}"/>
    <cellStyle name="style1616594274762" xfId="39674" xr:uid="{9B9A460B-6846-4E0A-9E22-3413277EFF67}"/>
    <cellStyle name="style1616594274790" xfId="39681" xr:uid="{B916118D-BB45-4A37-AAE4-576531EE6616}"/>
    <cellStyle name="style1616594274812" xfId="39693" xr:uid="{35D97128-9CC8-497A-81BC-180B503B8D17}"/>
    <cellStyle name="style1616594274833" xfId="39682" xr:uid="{D5F18558-C06F-4EFF-B2DF-FD7A82748B42}"/>
    <cellStyle name="style1616594274853" xfId="39694" xr:uid="{5B5C5EAA-92C7-42D0-A4C4-9A0AA39A2F9B}"/>
    <cellStyle name="style1616594274883" xfId="39705" xr:uid="{34E0CA3D-BCB0-4897-A58F-E7C3D330CD38}"/>
    <cellStyle name="style1616594274903" xfId="39706" xr:uid="{209C6F00-73DF-4F30-8BE2-DB625E4A8638}"/>
    <cellStyle name="style1616594274923" xfId="39683" xr:uid="{B014757B-1EA4-4C93-9ABD-BAD4C9AFE537}"/>
    <cellStyle name="style1616594274954" xfId="39684" xr:uid="{FDFBB108-2E4C-4DEE-99CF-8839687F7563}"/>
    <cellStyle name="style1616594274974" xfId="39685" xr:uid="{AB6FD5E6-DAFA-4829-8310-06408C131613}"/>
    <cellStyle name="style1616594274992" xfId="39686" xr:uid="{A40E3240-9CC8-47ED-9D7C-347F2C00E994}"/>
    <cellStyle name="style1616594275018" xfId="39695" xr:uid="{51C368CB-227F-4169-880A-E64A077DA80E}"/>
    <cellStyle name="style1616594275033" xfId="39696" xr:uid="{E8F5776E-9E1A-42A3-A5A4-D804E8A023B7}"/>
    <cellStyle name="style1616594275049" xfId="39697" xr:uid="{69AC4A30-CF29-4778-A7EF-010F5F3C05A3}"/>
    <cellStyle name="style1616594275080" xfId="39698" xr:uid="{A14CA2F6-46B5-4BB0-9AF5-0D1A3818C907}"/>
    <cellStyle name="style1616594275125" xfId="39707" xr:uid="{C29F1BAD-0D98-4026-A711-99CBB01622E0}"/>
    <cellStyle name="style1616594275145" xfId="39708" xr:uid="{6C88BB06-7F28-41AB-9F1F-96609AB3B903}"/>
    <cellStyle name="style1616594275163" xfId="39709" xr:uid="{7D092366-A954-4C39-B32D-C937035F39EE}"/>
    <cellStyle name="style1616594275186" xfId="39710" xr:uid="{87E6DAAF-3819-4788-9E1B-1BE5F233C772}"/>
    <cellStyle name="style1616594276027" xfId="39717" xr:uid="{43FE5CA5-3CF5-411E-81FC-AB28D949728B}"/>
    <cellStyle name="style1616594276047" xfId="39718" xr:uid="{BC834788-FD0D-4F54-BA71-790578A1C987}"/>
    <cellStyle name="style1616594276075" xfId="39729" xr:uid="{26F27A90-D679-4977-8096-43DE3A1AE601}"/>
    <cellStyle name="style1616594276095" xfId="39730" xr:uid="{E0D3BF95-D9BB-407D-B12E-90052D224815}"/>
    <cellStyle name="style1616594276138" xfId="39720" xr:uid="{040611CA-B443-40AE-B22C-B6F938D1AEED}"/>
    <cellStyle name="style1616594276158" xfId="39721" xr:uid="{07A2FE5A-5171-439A-8A6D-EB2A9D818B54}"/>
    <cellStyle name="style1616594276179" xfId="39719" xr:uid="{E8C5FD70-F468-4897-ABD2-1B9DA5875960}"/>
    <cellStyle name="style1616594276199" xfId="39722" xr:uid="{C655D284-BB1F-4E6D-88EE-176F05D8EE1E}"/>
    <cellStyle name="style1616594276219" xfId="39731" xr:uid="{2BDD75CB-F9FB-4CAC-98F9-04ECFA36D26E}"/>
    <cellStyle name="style1616594276239" xfId="39732" xr:uid="{C6E4B0D7-EC3F-428A-826D-901AD3ABFFC8}"/>
    <cellStyle name="style1616594276270" xfId="39733" xr:uid="{64CE5E0F-8DB2-4EBD-A8D6-B77546D4DA34}"/>
    <cellStyle name="style1616594276290" xfId="39734" xr:uid="{FE201C9F-148B-4F03-B229-F8EA06BACE59}"/>
    <cellStyle name="style1616594276311" xfId="39741" xr:uid="{32BB5563-CB34-46EB-8E0E-53FC96DC9E36}"/>
    <cellStyle name="style1616594276331" xfId="39753" xr:uid="{ED5FB34F-B4F0-47B0-BCAE-4D71BB4701EA}"/>
    <cellStyle name="style1616594276351" xfId="39765" xr:uid="{574C2337-E219-472E-93A3-0758DFF8657C}"/>
    <cellStyle name="style1616594276371" xfId="39742" xr:uid="{588AAFD3-B81B-435A-897A-358C226177A5}"/>
    <cellStyle name="style1616594276392" xfId="39754" xr:uid="{4992DE56-13AB-4822-BF9A-FEF8929C8468}"/>
    <cellStyle name="style1616594276420" xfId="39766" xr:uid="{2342D7AA-428E-459D-BE56-630950B74018}"/>
    <cellStyle name="style1616594276442" xfId="39743" xr:uid="{CC493368-B278-4507-9AAD-940870351BA8}"/>
    <cellStyle name="style1616594276462" xfId="39744" xr:uid="{B3665126-5402-4635-934F-8FD7FD656C9D}"/>
    <cellStyle name="style1616594276482" xfId="39745" xr:uid="{4403FE66-6ABF-419F-84D2-4B7EC2EF7737}"/>
    <cellStyle name="style1616594276503" xfId="39746" xr:uid="{A881EDB0-8C59-48B6-8EA7-0A2EA1BEB4FB}"/>
    <cellStyle name="style1616594276523" xfId="39755" xr:uid="{7CB212E6-78ED-460C-9E8E-9622B512786E}"/>
    <cellStyle name="style1616594276551" xfId="39756" xr:uid="{D5234745-1CDB-4DDE-9307-BC1203323850}"/>
    <cellStyle name="style1616594276573" xfId="39757" xr:uid="{D829DEF4-9CB3-452A-9F1A-01AA6DEFF613}"/>
    <cellStyle name="style1616594276594" xfId="39758" xr:uid="{9A5DE82D-D752-4327-A9A0-BB56D07AEE59}"/>
    <cellStyle name="style1616594276624" xfId="39767" xr:uid="{4E06ACC4-6C9B-459C-AB35-06BA011302AB}"/>
    <cellStyle name="style1616594276644" xfId="39768" xr:uid="{611D420E-9813-42D0-A3D4-6FCA3BE9A3FA}"/>
    <cellStyle name="style1616594276664" xfId="39769" xr:uid="{688EA960-E281-442A-8CB9-756C0C2F355B}"/>
    <cellStyle name="style1616594276693" xfId="39770" xr:uid="{10F2A63C-76D6-4A4B-822C-F02CA5F9CD83}"/>
    <cellStyle name="style1616594277718" xfId="39771" xr:uid="{044E2428-E6EE-46FD-8A11-BE01D3EA0E16}"/>
    <cellStyle name="style1616594277739" xfId="39772" xr:uid="{958AD6C0-757C-44F8-A6F7-6445F7647456}"/>
    <cellStyle name="style1616594277759" xfId="39783" xr:uid="{79B9DA43-9939-4B96-AB2B-E7922289BD12}"/>
    <cellStyle name="style1616594277779" xfId="39784" xr:uid="{776D92BC-8E32-41CA-BE27-4E540C0A4DE9}"/>
    <cellStyle name="style1616594277820" xfId="39774" xr:uid="{A868CCBE-CFAE-408F-BB24-841144E4087F}"/>
    <cellStyle name="style1616594277848" xfId="39775" xr:uid="{B842008F-3E67-4117-BCB8-E97373D741B7}"/>
    <cellStyle name="style1616594277871" xfId="39773" xr:uid="{DA59A287-6DBA-4B3C-AE0F-B2F78D99AAC4}"/>
    <cellStyle name="style1616594277891" xfId="39776" xr:uid="{32B17ED6-7C0D-451D-A6A7-A12F388312BB}"/>
    <cellStyle name="style1616594277911" xfId="39785" xr:uid="{93519B0B-D95B-4745-8FB5-99DEB6061C5C}"/>
    <cellStyle name="style1616594277932" xfId="39786" xr:uid="{BDCE79BD-978D-44A8-82B8-3CA6CAE5A17A}"/>
    <cellStyle name="style1616594277952" xfId="39787" xr:uid="{EC67A065-D263-4F20-9260-96CB73B7DB59}"/>
    <cellStyle name="style1616594277981" xfId="39788" xr:uid="{28DF231A-E4A1-48C6-BA69-E1D54B6E5BDF}"/>
    <cellStyle name="style1616594278001" xfId="39795" xr:uid="{B5588C4A-E1BC-4926-AD99-48769C5C1E37}"/>
    <cellStyle name="style1616594278023" xfId="39807" xr:uid="{1AF4856F-F3C7-46A2-821D-12BE06198942}"/>
    <cellStyle name="style1616594278043" xfId="39796" xr:uid="{6FC0F445-B1AE-41BA-83B8-6C51F4EA6934}"/>
    <cellStyle name="style1616594278074" xfId="39808" xr:uid="{449A83ED-564A-4725-91B3-2653294F7078}"/>
    <cellStyle name="style1616594278094" xfId="39819" xr:uid="{DDC3AED3-42BE-4576-ADC5-9CCC6039E5B9}"/>
    <cellStyle name="style1616594278114" xfId="39820" xr:uid="{31E6180A-6950-4BDF-9F5E-AEAA89464D54}"/>
    <cellStyle name="style1616594278134" xfId="39797" xr:uid="{DE22A631-620A-40EA-9AA5-28E25DB52532}"/>
    <cellStyle name="style1616594278164" xfId="39798" xr:uid="{FA0935F7-5494-41D3-96CD-3D684E0A9092}"/>
    <cellStyle name="style1616594278184" xfId="39799" xr:uid="{47934AE2-3441-47EA-8050-A613FEBE2E84}"/>
    <cellStyle name="style1616594278213" xfId="39800" xr:uid="{8C3A4125-8E8E-49CA-902B-09D28C99BFAF}"/>
    <cellStyle name="style1616594278235" xfId="39809" xr:uid="{B7F66518-E78C-4F74-B8E7-297CF2BCE32E}"/>
    <cellStyle name="style1616594278255" xfId="39810" xr:uid="{7832B9AF-A888-4D46-8F3D-07121EEA1552}"/>
    <cellStyle name="style1616594278275" xfId="39811" xr:uid="{10A43915-E9C9-48ED-ABD3-C20B00E07055}"/>
    <cellStyle name="style1616594278296" xfId="39812" xr:uid="{ABE54F9C-A660-4ABF-AD9C-504818D80E9F}"/>
    <cellStyle name="style1616594278326" xfId="39821" xr:uid="{0B60C4FD-5153-4906-9E30-15B986AD8721}"/>
    <cellStyle name="style1616594278346" xfId="39822" xr:uid="{7335F82A-EB6F-4149-9736-668E58AC5F82}"/>
    <cellStyle name="style1616594278366" xfId="39823" xr:uid="{639DCC4D-88D7-4D59-8963-5C7A27F447A2}"/>
    <cellStyle name="style1616594278387" xfId="39824" xr:uid="{10EEE283-2A6C-4E5F-914C-446C3DB7A00A}"/>
    <cellStyle name="style1616594280865" xfId="39777" xr:uid="{5295ABFB-0970-4101-B4F5-97D0C320E96A}"/>
    <cellStyle name="style1616594280885" xfId="39778" xr:uid="{A911D3C9-F30D-4DE4-B3B3-95AF5379A3AC}"/>
    <cellStyle name="style1616594280916" xfId="39789" xr:uid="{89324407-973D-457E-A191-E6D27467287B}"/>
    <cellStyle name="style1616594280936" xfId="39790" xr:uid="{84056ABC-D4E6-4ABD-84E7-712FC510AAE7}"/>
    <cellStyle name="style1616594280976" xfId="39780" xr:uid="{9E415F24-4231-454E-B2B1-29CB33F35E5B}"/>
    <cellStyle name="style1616594281006" xfId="39781" xr:uid="{374B80A2-C039-4121-8325-3F487FD57C41}"/>
    <cellStyle name="style1616594281026" xfId="39779" xr:uid="{179B0F01-1959-4A4E-93D1-CF6E5C9AF17B}"/>
    <cellStyle name="style1616594281047" xfId="39782" xr:uid="{D59828A8-CCA6-415E-9D98-0F0A2104AFB7}"/>
    <cellStyle name="style1616594281075" xfId="39791" xr:uid="{761BF975-8200-47B0-82F5-676404647B74}"/>
    <cellStyle name="style1616594281097" xfId="39792" xr:uid="{288BC387-E314-4CAA-BC84-2F5942A6BCF4}"/>
    <cellStyle name="style1616594281117" xfId="39793" xr:uid="{3649541F-B0A3-418D-A554-A2F280C4326B}"/>
    <cellStyle name="style1616594281137" xfId="39794" xr:uid="{3449694B-A82D-4905-873F-3EEE2CD5BDD4}"/>
    <cellStyle name="style1616594281157" xfId="39801" xr:uid="{4DBC86F3-4C24-4430-9B3D-3CEDA8DBF4CA}"/>
    <cellStyle name="style1616594281188" xfId="39813" xr:uid="{A4E49243-31A1-4DD1-B9F3-B72157BB5599}"/>
    <cellStyle name="style1616594281208" xfId="39802" xr:uid="{46D1BAC9-36B5-4613-A5FE-2172AD6526F6}"/>
    <cellStyle name="style1616594281238" xfId="39814" xr:uid="{25E7D600-2809-42BE-89EC-DC8BC793ED8D}"/>
    <cellStyle name="style1616594281259" xfId="39825" xr:uid="{58AD95AB-9C6B-40C4-86B4-41CA3B03E9D0}"/>
    <cellStyle name="style1616594281279" xfId="39826" xr:uid="{614FE4DD-F262-4098-B0E4-F6BAD2CFB957}"/>
    <cellStyle name="style1616594281299" xfId="39803" xr:uid="{46CDECC0-87F0-45DF-90A1-2CDE74A4F6B8}"/>
    <cellStyle name="style1616594281328" xfId="39804" xr:uid="{3E86C96E-8F20-4FC6-8251-0729309FED5E}"/>
    <cellStyle name="style1616594281348" xfId="39805" xr:uid="{782C73B0-F982-40FD-9BD5-253B0A7B6D37}"/>
    <cellStyle name="style1616594281370" xfId="39806" xr:uid="{2F25B263-0EB4-47C3-91FC-D0C6BB657AFF}"/>
    <cellStyle name="style1616594281391" xfId="39815" xr:uid="{E60EC35C-2944-40D7-B8D5-C272D98293CC}"/>
    <cellStyle name="style1616594281411" xfId="39816" xr:uid="{B8E7519C-CBFA-4173-A6AC-6D66FF0AF018}"/>
    <cellStyle name="style1616594281431" xfId="39817" xr:uid="{FF697265-FD4C-455E-AA96-260804D5C93C}"/>
    <cellStyle name="style1616594281451" xfId="39818" xr:uid="{93FC420F-49BB-4902-8995-EDD13C88F270}"/>
    <cellStyle name="style1616594281482" xfId="39827" xr:uid="{59047F11-546E-4BB4-8E35-6011547582DC}"/>
    <cellStyle name="style1616594281502" xfId="39828" xr:uid="{3D1B6068-0CA8-4246-B3FA-F5466BD9B400}"/>
    <cellStyle name="style1616594281522" xfId="39829" xr:uid="{433D6414-BD10-48A9-A898-370A377DF0E0}"/>
    <cellStyle name="style1616594281542" xfId="39830" xr:uid="{F552AF64-070F-4112-8637-64410F1002CA}"/>
    <cellStyle name="style1616594289441" xfId="39899" xr:uid="{A19BB8CD-29EB-4218-8E10-B263BAFC93FE}"/>
    <cellStyle name="style1616594289470" xfId="39900" xr:uid="{D9791ADF-3955-4B1E-8A8C-D199CE011689}"/>
    <cellStyle name="style1616594289492" xfId="39911" xr:uid="{C15B5B68-23BF-4922-AC05-C89FC2408E78}"/>
    <cellStyle name="style1616594289513" xfId="39912" xr:uid="{B3757159-D5DA-4E46-9146-CAE75552D143}"/>
    <cellStyle name="style1616594289553" xfId="39902" xr:uid="{EA603564-BEDC-4ED4-92C0-3740393550B6}"/>
    <cellStyle name="style1616594289574" xfId="39903" xr:uid="{9DA9E919-6C3C-4B83-8A16-440AA4A75130}"/>
    <cellStyle name="style1616594289594" xfId="39901" xr:uid="{86340EA7-5DA0-4F6C-8723-5F3080B9AB70}"/>
    <cellStyle name="style1616594289622" xfId="39904" xr:uid="{E21EEFD5-29B7-4CDE-A335-FF20ED22B19F}"/>
    <cellStyle name="style1616594289645" xfId="39913" xr:uid="{8E9A8893-8CDE-4BF2-B35B-BBB6989BE0E7}"/>
    <cellStyle name="style1616594289665" xfId="39914" xr:uid="{60AFA9FD-D9F9-4975-BA6D-23735027E050}"/>
    <cellStyle name="style1616594289685" xfId="39915" xr:uid="{ADE84D1D-733C-4EFC-BA54-C017D77E7C69}"/>
    <cellStyle name="style1616594289705" xfId="39916" xr:uid="{0754D2AE-B835-4481-9A4F-13CE36A0BF24}"/>
    <cellStyle name="style1616594289733" xfId="39923" xr:uid="{19E2BE42-F413-409D-809D-64A55783942C}"/>
    <cellStyle name="style1616594289764" xfId="39935" xr:uid="{798A7116-0550-4B0F-9522-019CAB050C04}"/>
    <cellStyle name="style1616594289786" xfId="39924" xr:uid="{5565E882-2E44-4CD8-A3F0-AA002C03B4EF}"/>
    <cellStyle name="style1616594289807" xfId="39936" xr:uid="{5F398D8C-2859-4F11-B4B6-5988402404AF}"/>
    <cellStyle name="style1616594289827" xfId="39947" xr:uid="{5784EC86-5BD2-4737-AFF8-2BBF743480F1}"/>
    <cellStyle name="style1616594289847" xfId="39948" xr:uid="{27557791-26B8-4E20-A200-849E867D5864}"/>
    <cellStyle name="style1616594289867" xfId="39925" xr:uid="{B1B594A0-1199-4BE6-AC04-B5008A69D047}"/>
    <cellStyle name="style1616594289896" xfId="39926" xr:uid="{ED798B14-FF94-4749-AD05-01B9B6E4100B}"/>
    <cellStyle name="style1616594289918" xfId="39927" xr:uid="{F9284AF7-BDA2-4C11-9549-69A16EA6457C}"/>
    <cellStyle name="style1616594289946" xfId="39928" xr:uid="{F739B02B-204C-4A1C-876D-036055AC243D}"/>
    <cellStyle name="style1616594289968" xfId="39937" xr:uid="{DAA5ADC7-DEBE-4489-80DA-26E2FB13A1ED}"/>
    <cellStyle name="style1616594289989" xfId="39938" xr:uid="{20A9B4C5-7CA9-481F-88A1-8B8835279C3A}"/>
    <cellStyle name="style1616594290009" xfId="39939" xr:uid="{D189879E-7518-41B9-BC01-5486B6D9DE36}"/>
    <cellStyle name="style1616594290029" xfId="39940" xr:uid="{635F1082-9D66-41D7-B1C6-A15E874189FE}"/>
    <cellStyle name="style1616594290070" xfId="39949" xr:uid="{D136EA5B-F50A-4EAF-9A4C-4C80EE8B0354}"/>
    <cellStyle name="style1616594290090" xfId="39950" xr:uid="{D9290CB9-745C-4100-A455-6879F11B8759}"/>
    <cellStyle name="style1616594290118" xfId="39951" xr:uid="{1F6B25CC-88D6-4AA9-8ECD-1AF655F34362}"/>
    <cellStyle name="style1616594290140" xfId="39952" xr:uid="{D7380977-9283-4655-9C54-84BD0E5A0924}"/>
    <cellStyle name="style1616594291139" xfId="39905" xr:uid="{2E02364A-AA61-42EB-8429-3BFF5380B5EA}"/>
    <cellStyle name="style1616594291168" xfId="39906" xr:uid="{3D399331-13A6-4DFD-9895-4F57F1E01E1A}"/>
    <cellStyle name="style1616594291190" xfId="39917" xr:uid="{4D03DE35-0B2A-4470-8B9B-FD5E83664020}"/>
    <cellStyle name="style1616594291210" xfId="39918" xr:uid="{8545C2DB-0557-42E1-8351-F94761D2F21F}"/>
    <cellStyle name="style1616594291250" xfId="39908" xr:uid="{64454ECB-1F75-49D5-9D14-38DC7388AD17}"/>
    <cellStyle name="style1616594291271" xfId="39909" xr:uid="{CB280010-0EA1-4B92-85E4-7EF3412A375B}"/>
    <cellStyle name="style1616594291291" xfId="39907" xr:uid="{FE8C6468-D4B4-4ED5-80E9-D3D55038AF19}"/>
    <cellStyle name="style1616594291319" xfId="39910" xr:uid="{E1A7C5D0-C3B1-431F-B2DE-F77B4D1A5E32}"/>
    <cellStyle name="style1616594291334" xfId="39919" xr:uid="{4C12E0AD-5264-4949-8AD7-7B2D24F596C5}"/>
    <cellStyle name="style1616594291366" xfId="39920" xr:uid="{6E2E0BFD-6CF4-405B-923E-678278D01BC4}"/>
    <cellStyle name="style1616594291397" xfId="39921" xr:uid="{8C7BB3D5-B01E-48D7-8337-487AEE90CA99}"/>
    <cellStyle name="style1616594291419" xfId="39922" xr:uid="{6D383454-748D-4A9B-8AAE-043B79E2209E}"/>
    <cellStyle name="style1616594291435" xfId="39929" xr:uid="{57B93593-BEFC-464F-A16E-BBFA5AEAC5F0}"/>
    <cellStyle name="style1616594291466" xfId="39941" xr:uid="{45E1A4F6-8CAC-457E-8D18-3F6C52069C6D}"/>
    <cellStyle name="style1616594291497" xfId="39930" xr:uid="{BDE45EC9-45BA-4793-8ED4-1DD3807AC5E5}"/>
    <cellStyle name="style1616594291519" xfId="39942" xr:uid="{6E161D0B-A71C-47E0-9026-329B50A977FC}"/>
    <cellStyle name="style1616594291535" xfId="39953" xr:uid="{9256065F-54F8-4CCF-B08A-2D50FEE53641}"/>
    <cellStyle name="style1616594291566" xfId="39954" xr:uid="{E7ECDB90-7BFC-4D04-AD33-17073ECFF6AB}"/>
    <cellStyle name="style1616594291597" xfId="39931" xr:uid="{1130860B-4DCD-447A-81B9-01C480F2B34A}"/>
    <cellStyle name="style1616594291622" xfId="39932" xr:uid="{32B3528B-D666-442F-B28B-FC1AEBD5D867}"/>
    <cellStyle name="style1616594291642" xfId="39933" xr:uid="{49E720A2-B2B8-4E7B-8AA1-F2D2348FDD28}"/>
    <cellStyle name="style1616594291670" xfId="39934" xr:uid="{98F04798-788E-4324-9C84-E7D158228A1B}"/>
    <cellStyle name="style1616594291690" xfId="39943" xr:uid="{50AC9C4F-466F-4897-9779-33998611E587}"/>
    <cellStyle name="style1616594291712" xfId="39944" xr:uid="{BD4C9316-D958-480F-B43C-A33DF0DE915E}"/>
    <cellStyle name="style1616594291733" xfId="39945" xr:uid="{229CFE7C-F3DB-4000-8274-4756A1D0E0D7}"/>
    <cellStyle name="style1616594291753" xfId="39946" xr:uid="{BA93753D-B5BE-409E-B179-D659C3B732C2}"/>
    <cellStyle name="style1616594291783" xfId="39955" xr:uid="{4AE6820B-56EF-4526-BB20-D7ECA49670DD}"/>
    <cellStyle name="style1616594291803" xfId="39956" xr:uid="{2B6A3220-6F5E-40A4-87ED-837174460E05}"/>
    <cellStyle name="style1616594291821" xfId="39957" xr:uid="{B1958EF5-9433-4963-9836-EE1B486AD3CE}"/>
    <cellStyle name="style1616594291844" xfId="39958" xr:uid="{63F5C8BB-5104-423C-990F-5468B575293A}"/>
    <cellStyle name="style1616594299686" xfId="39831" xr:uid="{D19C9548-CBDF-4C9E-9208-EBFC66200463}"/>
    <cellStyle name="style1616594299707" xfId="39832" xr:uid="{2C80FE13-CF01-4E5C-A9F1-DD39C0A7F5A9}"/>
    <cellStyle name="style1616594299735" xfId="39843" xr:uid="{53FBBAE1-0061-40F1-A438-F3BF07AC9E58}"/>
    <cellStyle name="style1616594299758" xfId="39844" xr:uid="{AE874A2A-B68B-4EF6-959C-1F9509305F45}"/>
    <cellStyle name="style1616594299817" xfId="39834" xr:uid="{37DBEF37-25FF-4BE3-8CED-C8A07248E786}"/>
    <cellStyle name="style1616594299839" xfId="39835" xr:uid="{0450E296-5DC5-4A2D-ADBB-9335A1A6B143}"/>
    <cellStyle name="style1616594299859" xfId="39833" xr:uid="{519AE052-3FA4-4030-8DBA-D75253AE0007}"/>
    <cellStyle name="style1616594299888" xfId="39836" xr:uid="{EBC23188-3BDC-40AE-AB07-A408E738F156}"/>
    <cellStyle name="style1616594299910" xfId="39845" xr:uid="{827ABC3D-ED80-4EFD-A8ED-AE58B9818D72}"/>
    <cellStyle name="style1616594299931" xfId="39846" xr:uid="{F65524A4-1109-4A74-A11B-1CDCF171BB60}"/>
    <cellStyle name="style1616594299951" xfId="39847" xr:uid="{11F91D3B-14A6-4C8D-A52C-EF0C88D3CD04}"/>
    <cellStyle name="style1616594299979" xfId="39848" xr:uid="{97AC954B-BB95-4D94-BFF3-1F0A71CD2F26}"/>
    <cellStyle name="style1616594300001" xfId="39855" xr:uid="{6CE480B1-3D86-4A23-B06E-BED711F724E4}"/>
    <cellStyle name="style1616594300022" xfId="39867" xr:uid="{7B7590AD-F055-4F94-BB80-4EADB189452C}"/>
    <cellStyle name="style1616594300050" xfId="39856" xr:uid="{28CCA4AD-D73B-43DE-87DD-797284AF49B0}"/>
    <cellStyle name="style1616594300072" xfId="39868" xr:uid="{5FC3A3A0-BBDD-4294-9C66-944612ED2C76}"/>
    <cellStyle name="style1616594300093" xfId="39887" xr:uid="{517CCFE9-71EA-49A6-B0EF-735C473F8EDA}"/>
    <cellStyle name="style1616594300113" xfId="39888" xr:uid="{F46BA3A8-134D-4C2F-8AE7-D9CACDD5FAB6}"/>
    <cellStyle name="style1616594300141" xfId="39857" xr:uid="{E4CE851C-84CD-448F-95C1-16F032DE4A14}"/>
    <cellStyle name="style1616594300163" xfId="39858" xr:uid="{41F7DEA3-DFAD-4F3E-A343-15FE155EA7EC}"/>
    <cellStyle name="style1616594300184" xfId="39859" xr:uid="{B473B070-9C36-4D17-B657-F63F9DED4050}"/>
    <cellStyle name="style1616594300212" xfId="39860" xr:uid="{4171F2E0-0CB3-4EC0-A020-11534146146B}"/>
    <cellStyle name="style1616594300234" xfId="39869" xr:uid="{A3C80F2E-38F1-4FD9-9F5F-E676E83B820E}"/>
    <cellStyle name="style1616594300254" xfId="39870" xr:uid="{59FBCC76-959C-4C0A-9E7F-D2DC89E4F886}"/>
    <cellStyle name="style1616594300282" xfId="39871" xr:uid="{32756775-7776-4489-9DF9-84F775050751}"/>
    <cellStyle name="style1616594300304" xfId="39872" xr:uid="{0E0E18AB-3330-40CC-8E52-1960A8D29051}"/>
    <cellStyle name="style1616594300325" xfId="39879" xr:uid="{E65D1E2B-6EDE-4CD9-A32B-5E7A35B66526}"/>
    <cellStyle name="style1616594300343" xfId="39880" xr:uid="{BB998BF3-6647-4FA3-A796-FC303CB3CE6D}"/>
    <cellStyle name="style1616594300365" xfId="39883" xr:uid="{F4029D5E-1C1B-4E48-85DB-9325E7127561}"/>
    <cellStyle name="style1616594300385" xfId="39884" xr:uid="{3ED6D44B-78DE-4804-AFB5-6D3A90970B53}"/>
    <cellStyle name="style1616594300415" xfId="39889" xr:uid="{ECD4FD8A-D4D7-4B35-B3D8-803E50180EBF}"/>
    <cellStyle name="style1616594300435" xfId="39890" xr:uid="{2203DCD9-78AE-40B7-B6C2-C37EEF3A9F1E}"/>
    <cellStyle name="style1616594300455" xfId="39891" xr:uid="{57BCF383-210D-4F9E-99EE-82908238EAC2}"/>
    <cellStyle name="style1616594300486" xfId="39892" xr:uid="{66780063-0240-4844-AF26-A9B47B2849D8}"/>
    <cellStyle name="style1616594301576" xfId="39837" xr:uid="{0E81C10C-178D-4C73-A7FF-71300D33B6FD}"/>
    <cellStyle name="style1616594301597" xfId="39838" xr:uid="{F02BF385-33B5-4A42-B6FD-9F9FA5EC7D03}"/>
    <cellStyle name="style1616594301617" xfId="39849" xr:uid="{ADDAD517-63EF-4A85-A940-DE8F68862569}"/>
    <cellStyle name="style1616594301637" xfId="39850" xr:uid="{63F428CD-EBCD-4B21-907D-42129A637303}"/>
    <cellStyle name="style1616594301678" xfId="39840" xr:uid="{FA0F8CEA-E771-40B2-BC3B-F40AABD2DA00}"/>
    <cellStyle name="style1616594301706" xfId="39841" xr:uid="{2799E982-B1C6-46EC-8508-0692756DA4B4}"/>
    <cellStyle name="style1616594301728" xfId="39839" xr:uid="{91EDF9A1-4B10-4E5D-80F6-4542A711AEB4}"/>
    <cellStyle name="style1616594301749" xfId="39842" xr:uid="{4BE9523A-D1CE-4023-B125-11E9C0112BDB}"/>
    <cellStyle name="style1616594301769" xfId="39851" xr:uid="{58B79AAF-5E88-47B5-B2E7-56B4231245C4}"/>
    <cellStyle name="style1616594301789" xfId="39852" xr:uid="{05D8E46D-AA6B-4E93-BDC1-871C1BE991F6}"/>
    <cellStyle name="style1616594301810" xfId="39853" xr:uid="{6A90F63B-4324-40E2-A235-042C99FA92D3}"/>
    <cellStyle name="style1616594301830" xfId="39854" xr:uid="{3900811C-0614-4F63-BFA5-3827FDC60401}"/>
    <cellStyle name="style1616594301860" xfId="39861" xr:uid="{BD4530C9-00B5-4299-A04E-27FCBED5B12C}"/>
    <cellStyle name="style1616594301881" xfId="39873" xr:uid="{E3DD72AE-00F8-4E85-8802-D031C2FC23A8}"/>
    <cellStyle name="style1616594301901" xfId="39862" xr:uid="{348C05AA-64C2-4F4B-9A98-C2884645A679}"/>
    <cellStyle name="style1616594301921" xfId="39874" xr:uid="{14DB1A8A-CCE0-4732-B6A1-19C4203D6A14}"/>
    <cellStyle name="style1616594301951" xfId="39893" xr:uid="{E7067FA7-85EF-47C8-BC0C-164C0BB25313}"/>
    <cellStyle name="style1616594301974" xfId="39894" xr:uid="{66047C71-4B2E-4248-A475-3095AF79B1D3}"/>
    <cellStyle name="style1616594301991" xfId="39863" xr:uid="{1AF7C3F6-08B2-4EEF-8D63-0313900E2512}"/>
    <cellStyle name="style1616594302021" xfId="39864" xr:uid="{C21AE6C5-A7B7-42AC-9498-AB702184C5B0}"/>
    <cellStyle name="style1616594302041" xfId="39865" xr:uid="{99BA48AC-0E98-4114-85E1-2CA4DCF0DAEC}"/>
    <cellStyle name="style1616594302062" xfId="39866" xr:uid="{44F81758-EC45-4C7E-A03D-B7C55ECB1E03}"/>
    <cellStyle name="style1616594302082" xfId="39875" xr:uid="{6C386596-DB82-4405-8D18-A461D7D13250}"/>
    <cellStyle name="style1616594302102" xfId="39876" xr:uid="{3C0FBF27-6943-4F90-8F8B-8F5AD2EC9AC2}"/>
    <cellStyle name="style1616594302130" xfId="39877" xr:uid="{146E05CA-DED4-42A5-A699-BF24E96B4F88}"/>
    <cellStyle name="style1616594302152" xfId="39878" xr:uid="{0D3C369F-D69F-4677-B6D9-5C3CBC04E80B}"/>
    <cellStyle name="style1616594302170" xfId="39881" xr:uid="{66F32834-5009-4E00-BB33-0B918A252FD3}"/>
    <cellStyle name="style1616594302192" xfId="39882" xr:uid="{D6B64FE7-FF2B-470F-A2EE-E97694E4B1B4}"/>
    <cellStyle name="style1616594302223" xfId="39885" xr:uid="{66350EE2-6226-48FC-AF04-556BD3FDD170}"/>
    <cellStyle name="style1616594302243" xfId="39886" xr:uid="{DA88C931-B10B-41D8-BC1A-BEEF9A47AC54}"/>
    <cellStyle name="style1616594302263" xfId="39895" xr:uid="{720A9E48-1303-4E2A-94FA-24E839F98B04}"/>
    <cellStyle name="style1616594302284" xfId="39896" xr:uid="{2233171C-9888-47C3-9057-DE0CE275BF9E}"/>
    <cellStyle name="style1616594302304" xfId="39897" xr:uid="{E7D77F5C-89A5-4D2A-A77F-B5AB18BCE9C9}"/>
    <cellStyle name="style1616594302332" xfId="39898" xr:uid="{062A47E6-9E0E-4820-ADD3-C0EC53C0F5A4}"/>
    <cellStyle name="style1616595848378" xfId="39959" xr:uid="{F492ACE7-40E5-4213-84E8-B26D99BE4824}"/>
    <cellStyle name="style1616595848409" xfId="39960" xr:uid="{0E7BD6EB-D081-4901-938B-04CD7B2B431A}"/>
    <cellStyle name="style1616595848437" xfId="39971" xr:uid="{89BEA05B-ADD0-4173-B625-A95305579654}"/>
    <cellStyle name="style1616595848460" xfId="39972" xr:uid="{E27333B7-26D9-46A0-AF3F-757FEE7657F4}"/>
    <cellStyle name="style1616595848510" xfId="39962" xr:uid="{3F8521F6-14D8-42D9-95F0-D3FBEC4ABF86}"/>
    <cellStyle name="style1616595848531" xfId="39963" xr:uid="{251888E0-2816-48E6-9972-3FACEFC3E5E1}"/>
    <cellStyle name="style1616595848561" xfId="39961" xr:uid="{57DCF1B8-3BD7-4CEB-837C-543108C84F70}"/>
    <cellStyle name="style1616595848592" xfId="39964" xr:uid="{4E0749CA-3B5B-4E60-A380-16DD1D917B4F}"/>
    <cellStyle name="style1616595848622" xfId="39973" xr:uid="{508A85BC-AEAD-427A-B7F9-4B650A2B6919}"/>
    <cellStyle name="style1616595848642" xfId="39974" xr:uid="{0AA3361E-8F08-4D2E-A383-A62C713ADF17}"/>
    <cellStyle name="style1616595848673" xfId="39975" xr:uid="{DF2F5632-74FD-42E1-BD45-6E8A6E85772E}"/>
    <cellStyle name="style1616595848693" xfId="39976" xr:uid="{A97DD05A-3B9E-4953-BD5A-43E31AF6D61F}"/>
    <cellStyle name="style1616595848723" xfId="39983" xr:uid="{B29CAF68-B3A7-4ED1-A7F4-205C90753379}"/>
    <cellStyle name="style1616595848754" xfId="39995" xr:uid="{D2E76126-7299-4917-9724-06A577B5ED0F}"/>
    <cellStyle name="style1616595848784" xfId="39984" xr:uid="{6C690D30-3C57-4D22-A282-D101EF92B83B}"/>
    <cellStyle name="style1616595848813" xfId="39996" xr:uid="{B97D14B0-0D93-4F2D-9941-9C9F83663786}"/>
    <cellStyle name="style1616595848835" xfId="40007" xr:uid="{D03D8954-3BD1-4FF8-AB2A-15188DE57F22}"/>
    <cellStyle name="style1616595848863" xfId="40008" xr:uid="{5754897E-3C42-42D6-8B49-2722BEC20469}"/>
    <cellStyle name="style1616595848884" xfId="39985" xr:uid="{503DD061-0AE7-4CD2-AF53-5CFDF4F88031}"/>
    <cellStyle name="style1616595848916" xfId="39986" xr:uid="{1AFC0EC2-A420-47AC-B738-1F126D969B3C}"/>
    <cellStyle name="style1616595848946" xfId="39987" xr:uid="{85FA1BE4-C67E-4E56-872B-D6391E655895}"/>
    <cellStyle name="style1616595848974" xfId="39988" xr:uid="{56F5D4FE-BDD5-41A1-9134-88C3D418C019}"/>
    <cellStyle name="style1616595848997" xfId="39997" xr:uid="{732801B2-44AF-4DC1-9E14-436A8019E1F7}"/>
    <cellStyle name="style1616595849027" xfId="39998" xr:uid="{36C42771-DDA9-4E56-842E-B4974D64F4A7}"/>
    <cellStyle name="style1616595849045" xfId="39999" xr:uid="{D8B71B9B-476D-4F5F-ABB0-83AABC133319}"/>
    <cellStyle name="style1616595849077" xfId="40000" xr:uid="{0F014146-C796-49A0-869F-E8D15B1EB363}"/>
    <cellStyle name="style1616595849107" xfId="40009" xr:uid="{CA8811C5-3763-4F3E-886B-361AD3AEDE7E}"/>
    <cellStyle name="style1616595849128" xfId="40010" xr:uid="{3AE7FADE-011A-41AB-8C6E-E006943BCA4D}"/>
    <cellStyle name="style1616595849158" xfId="40011" xr:uid="{7C4F0571-6B59-434F-A2D9-B36A807909E1}"/>
    <cellStyle name="style1616595849188" xfId="40012" xr:uid="{720B7B53-8F03-431C-A2C2-582F58C8333D}"/>
    <cellStyle name="style1616595850340" xfId="40019" xr:uid="{A0EC93DC-F7D7-4DFD-AAD4-F7A6D5776C74}"/>
    <cellStyle name="style1616595850368" xfId="40020" xr:uid="{1D5E5BF0-FE7D-4140-8184-13478E6EC355}"/>
    <cellStyle name="style1616595850389" xfId="40031" xr:uid="{86BF35C1-ABA6-4927-8B0C-D28388EFFD70}"/>
    <cellStyle name="style1616595850409" xfId="40032" xr:uid="{61BFE03F-EA53-4874-A62B-46B45A28635B}"/>
    <cellStyle name="style1616595850452" xfId="40022" xr:uid="{190B7317-CF8F-4F5D-AF4A-C6FBA668878D}"/>
    <cellStyle name="style1616595850472" xfId="40023" xr:uid="{AD7A1AE6-1915-4859-B8B7-5A88BCC82375}"/>
    <cellStyle name="style1616595850492" xfId="40021" xr:uid="{5A8000A8-954B-4C81-9C8A-5A6E0675E3DF}"/>
    <cellStyle name="style1616595850522" xfId="40024" xr:uid="{1528A8AE-C77A-4CFE-8997-72F54D34D8AC}"/>
    <cellStyle name="style1616595850550" xfId="40033" xr:uid="{8C557B99-3464-4E3C-95DA-EEF0E95EEC49}"/>
    <cellStyle name="style1616595850572" xfId="40034" xr:uid="{E780A24D-6280-4F69-BF4C-439A95A28B00}"/>
    <cellStyle name="style1616595850592" xfId="40035" xr:uid="{3F00E5E8-AA1D-4F4E-AA01-580C12AECF19}"/>
    <cellStyle name="style1616595850613" xfId="40036" xr:uid="{2AA25792-DF8F-4299-B023-2FCA3B860501}"/>
    <cellStyle name="style1616595850633" xfId="40043" xr:uid="{2FDFF3AF-DCD2-46C5-8C7D-C8364E02F2EA}"/>
    <cellStyle name="style1616595850661" xfId="40055" xr:uid="{BC368AB8-034A-4662-8645-9FC116D4CADC}"/>
    <cellStyle name="style1616595850681" xfId="40044" xr:uid="{A80B805A-7894-40A9-BBD0-2E07B167F91C}"/>
    <cellStyle name="style1616595850697" xfId="40056" xr:uid="{4CDB632A-E7C9-407B-905B-852F65786A11}"/>
    <cellStyle name="style1616595850728" xfId="40067" xr:uid="{02AB20DB-1418-4EE1-8AED-66FD299437C5}"/>
    <cellStyle name="style1616595850743" xfId="40068" xr:uid="{71B5B980-54B4-441D-93BE-68496901A9EF}"/>
    <cellStyle name="style1616595850770" xfId="40045" xr:uid="{9A9DD137-F845-472C-BDC6-5F4A35403DCE}"/>
    <cellStyle name="style1616595850793" xfId="40046" xr:uid="{7E0E5415-36CB-486B-846C-03C005025644}"/>
    <cellStyle name="style1616595850814" xfId="40047" xr:uid="{05FC0E79-083D-4CE6-9560-1B5D3FBDC274}"/>
    <cellStyle name="style1616595850834" xfId="40048" xr:uid="{E0B5DD46-83EF-4143-9C70-F958DE62D982}"/>
    <cellStyle name="style1616595850854" xfId="40057" xr:uid="{39186E11-7A31-487F-A007-9535FBBCBA54}"/>
    <cellStyle name="style1616595850883" xfId="40058" xr:uid="{FD230372-D68B-4701-8FC1-2AF6E4DF0676}"/>
    <cellStyle name="style1616595850903" xfId="40059" xr:uid="{6289E66E-5E22-441C-AEB0-34819ED930EA}"/>
    <cellStyle name="style1616595850925" xfId="40060" xr:uid="{6BC6EFE3-4BDC-4097-B637-00EA530F2722}"/>
    <cellStyle name="style1616595850966" xfId="40069" xr:uid="{7D01223B-361D-4AC4-B4A2-3C2938F214B0}"/>
    <cellStyle name="style1616595850986" xfId="40070" xr:uid="{2974C41C-EE95-40EF-AF9E-EF45F210BB35}"/>
    <cellStyle name="style1616595851006" xfId="40071" xr:uid="{0287A4C4-BD71-4F6E-9330-42CBEA9F4AAB}"/>
    <cellStyle name="style1616595851026" xfId="40072" xr:uid="{0B7BF06B-CBFC-4BDC-B3C4-23FF5CE4AD2C}"/>
    <cellStyle name="style1616595851848" xfId="40079" xr:uid="{408CCD0A-8B25-48E5-8C43-4D3D8F54AF92}"/>
    <cellStyle name="style1616595851868" xfId="40080" xr:uid="{E0295746-7B3F-4147-807E-AD3F1AE5EBB1}"/>
    <cellStyle name="style1616595851888" xfId="40091" xr:uid="{A55B114E-5735-4DA4-ACE1-DD682B13B729}"/>
    <cellStyle name="style1616595851908" xfId="40092" xr:uid="{C8431719-1DA2-42CA-A9E4-394EE331E50D}"/>
    <cellStyle name="style1616595851957" xfId="40082" xr:uid="{5306BB10-E6F9-4438-A53A-3EB33B8360EF}"/>
    <cellStyle name="style1616595851977" xfId="40083" xr:uid="{4BC71E6E-2772-4080-B2C2-E783977D4D51}"/>
    <cellStyle name="style1616595852000" xfId="40081" xr:uid="{030AF42B-0055-40A0-BECB-1EAEDDE41CE7}"/>
    <cellStyle name="style1616595852020" xfId="40084" xr:uid="{89D88077-3AC8-4F31-867D-C9B639454DB6}"/>
    <cellStyle name="style1616595852040" xfId="40093" xr:uid="{1F69266A-90A2-4C73-8720-AD8520820230}"/>
    <cellStyle name="style1616595852061" xfId="40094" xr:uid="{18874EAB-79CF-467B-A173-CC58F8155D58}"/>
    <cellStyle name="style1616595852081" xfId="40095" xr:uid="{9B3D947C-3C5F-4A71-90BD-BDF60E9A7318}"/>
    <cellStyle name="style1616595852109" xfId="40096" xr:uid="{486049C9-EAA6-4127-9539-F641B7701D8E}"/>
    <cellStyle name="style1616595852130" xfId="40103" xr:uid="{AAE4D60E-9586-414C-ABED-35D8E8DAA005}"/>
    <cellStyle name="style1616595852150" xfId="40115" xr:uid="{E9F516B1-7E9D-4E9F-905C-48343C0DAC1D}"/>
    <cellStyle name="style1616595852172" xfId="40127" xr:uid="{22F6D36A-BBD2-4CC2-B514-682E7106AE8C}"/>
    <cellStyle name="style1616595852193" xfId="40104" xr:uid="{E64A2AA0-8E61-440B-9533-EC7BF7595DC6}"/>
    <cellStyle name="style1616595852223" xfId="40116" xr:uid="{56091B0C-D18D-4F32-95B4-E5C6449A2EDA}"/>
    <cellStyle name="style1616595852244" xfId="40128" xr:uid="{C372C4BC-5C26-44D5-BD85-16062128ACB9}"/>
    <cellStyle name="style1616595852264" xfId="40105" xr:uid="{C80F3F7F-B003-4721-AFDA-24D0C51CEADE}"/>
    <cellStyle name="style1616595852284" xfId="40106" xr:uid="{2A597185-1480-420C-B715-708EBDA22E8D}"/>
    <cellStyle name="style1616595852313" xfId="40107" xr:uid="{3E8F8304-7CAC-4BAC-949F-A8A016813708}"/>
    <cellStyle name="style1616595852333" xfId="40108" xr:uid="{29332E53-AC59-4639-8712-81AA37CB1A4B}"/>
    <cellStyle name="style1616595852355" xfId="40117" xr:uid="{76CCA9E1-DA8F-4698-AEDB-777F1A7ABED8}"/>
    <cellStyle name="style1616595852376" xfId="40118" xr:uid="{CABDA694-9B34-4D73-AC88-24B73DE189DE}"/>
    <cellStyle name="style1616595852396" xfId="40119" xr:uid="{83832020-9A82-4E81-940E-94BC58BB1F74}"/>
    <cellStyle name="style1616595852417" xfId="40120" xr:uid="{54896D69-8677-4293-A926-6CC3E81BBB9D}"/>
    <cellStyle name="style1616595852447" xfId="40129" xr:uid="{C2A697DE-A280-4A32-93AD-6C6CB04CB7EA}"/>
    <cellStyle name="style1616595852467" xfId="40130" xr:uid="{74C638E9-945B-44B3-8748-058DC9A701CF}"/>
    <cellStyle name="style1616595852485" xfId="40131" xr:uid="{E88425F6-BF5D-4D44-B2AD-932ED95ED9B9}"/>
    <cellStyle name="style1616595852507" xfId="40132" xr:uid="{E9BAA937-EA0B-4185-A8B5-2E7A8198CB44}"/>
    <cellStyle name="style1616595853385" xfId="39965" xr:uid="{9A48AD1F-61FF-4553-AF27-E3D678DA4AC2}"/>
    <cellStyle name="style1616595853400" xfId="39966" xr:uid="{13205333-64BD-4A68-845A-E1637B8EF377}"/>
    <cellStyle name="style1616595853416" xfId="39977" xr:uid="{574BF3BE-DC12-4DC8-9557-4D4E0B31D4E5}"/>
    <cellStyle name="style1616595853447" xfId="39978" xr:uid="{DF7E352B-7131-4617-93B6-41631E810DA2}"/>
    <cellStyle name="style1616595853485" xfId="39968" xr:uid="{5BDFF968-07C1-4298-8A52-C3617FB44D5A}"/>
    <cellStyle name="style1616595853516" xfId="39969" xr:uid="{D23F2D8E-0013-48ED-B03E-59ED2B843D14}"/>
    <cellStyle name="style1616595853532" xfId="39967" xr:uid="{483200BD-8089-4B95-A6EB-BADC43028F24}"/>
    <cellStyle name="style1616595853554" xfId="39970" xr:uid="{597F5FB1-1BB0-4FD4-9DF0-F3D504626B9E}"/>
    <cellStyle name="style1616595853585" xfId="39979" xr:uid="{9F67A44D-E8B7-4919-A426-1D1CD1906EE8}"/>
    <cellStyle name="style1616595853601" xfId="39980" xr:uid="{83ED8FCA-B767-47B6-97E2-98B478888AF1}"/>
    <cellStyle name="style1616595853616" xfId="39981" xr:uid="{A648A4AC-890B-4AC9-B94B-22F1EA3806D3}"/>
    <cellStyle name="style1616595853648" xfId="39982" xr:uid="{14FF4450-4610-4B3B-ABF3-9B88811EFFF7}"/>
    <cellStyle name="style1616595853670" xfId="39989" xr:uid="{CE782312-D115-487F-B2A0-BF9BCC8CC1CB}"/>
    <cellStyle name="style1616595853685" xfId="40001" xr:uid="{A65513C3-C4A6-4230-B75D-5AC93CF3EF31}"/>
    <cellStyle name="style1616595853717" xfId="39990" xr:uid="{ECF41853-57E0-4E02-BEF7-13F9FBE5B909}"/>
    <cellStyle name="style1616595853732" xfId="40002" xr:uid="{910D7842-A4AC-4D6A-988E-80296E38CD71}"/>
    <cellStyle name="style1616595853754" xfId="40013" xr:uid="{27606406-CF68-4357-AAD9-8BD9DFB69F41}"/>
    <cellStyle name="style1616595853771" xfId="40014" xr:uid="{41DC2F51-5931-47CC-BA2D-B4A68991E9E2}"/>
    <cellStyle name="style1616595853802" xfId="39991" xr:uid="{0142C72D-389F-4085-8313-C77DB43758AB}"/>
    <cellStyle name="style1616595853818" xfId="39992" xr:uid="{6E4DABF5-42D9-48BC-89AC-4F0B950CFE93}"/>
    <cellStyle name="style1616595853855" xfId="39993" xr:uid="{7D97E4E2-626B-4EC2-AAF7-4ED1FF5A0B47}"/>
    <cellStyle name="style1616595853870" xfId="39994" xr:uid="{950DF95A-F6E1-47E2-AEAE-E10683C0C051}"/>
    <cellStyle name="style1616595853886" xfId="40003" xr:uid="{B9B8B9F1-A6DF-465F-8F10-9DE5263AE223}"/>
    <cellStyle name="style1616595853917" xfId="40004" xr:uid="{823B8E02-5675-48FB-8FEC-E51B86607799}"/>
    <cellStyle name="style1616595853933" xfId="40005" xr:uid="{2FDDF9D3-6671-42C3-92A3-1D36904FA897}"/>
    <cellStyle name="style1616595853955" xfId="40006" xr:uid="{B347E2E7-D2D0-4731-81AA-C566934E7488}"/>
    <cellStyle name="style1616595853986" xfId="40015" xr:uid="{5900568E-7FD7-4021-862E-27D98DA2917B}"/>
    <cellStyle name="style1616595854006" xfId="40016" xr:uid="{7B2072C7-D744-4AE1-998B-C3776C4281AA}"/>
    <cellStyle name="style1616595854022" xfId="40017" xr:uid="{E227EA4A-1D40-45FE-BE59-C7F8C01826F7}"/>
    <cellStyle name="style1616595854055" xfId="40018" xr:uid="{0CBC795B-CC6B-4139-8C34-C8D3B92B575E}"/>
    <cellStyle name="style1616595855035" xfId="40025" xr:uid="{DEC53108-881E-4EEF-AA67-313F6D5C6181}"/>
    <cellStyle name="style1616595855057" xfId="40026" xr:uid="{E0F373FA-3FAF-45FD-BE95-DF10790657F9}"/>
    <cellStyle name="style1616595855088" xfId="40037" xr:uid="{EE8FE468-AD5F-4BEE-A468-73755B65F495}"/>
    <cellStyle name="style1616595855104" xfId="40038" xr:uid="{4DAF83DA-8484-4228-A6ED-A6A7D046C412}"/>
    <cellStyle name="style1616595855157" xfId="40028" xr:uid="{F091AEBE-DF2C-4E23-99FC-F4D684358E46}"/>
    <cellStyle name="style1616595855173" xfId="40029" xr:uid="{35A09D7C-4BE0-46AD-8B08-46583A1197F8}"/>
    <cellStyle name="style1616595855204" xfId="40027" xr:uid="{1506B204-37FB-4A22-A63A-8B1895F58ADD}"/>
    <cellStyle name="style1616595855220" xfId="40030" xr:uid="{09625F64-D5C2-4D66-968A-6DB26488A342}"/>
    <cellStyle name="style1616595855236" xfId="40039" xr:uid="{F6C76C28-C9A1-4BC4-BE65-FA800979D4B4}"/>
    <cellStyle name="style1616595855268" xfId="40040" xr:uid="{F89F29C9-A804-4152-9FB9-BCB9DFE4787E}"/>
    <cellStyle name="style1616595855290" xfId="40041" xr:uid="{30DCBA1E-B7FA-404C-8874-DA4C3F45C574}"/>
    <cellStyle name="style1616595855309" xfId="40042" xr:uid="{9F9FE1F5-E0CA-4014-9A2E-204FA3B34541}"/>
    <cellStyle name="style1616595855331" xfId="40049" xr:uid="{A2B05359-75CF-4203-9A2B-4DFB8D56FFCD}"/>
    <cellStyle name="style1616595855351" xfId="40061" xr:uid="{432F9E5C-E10C-4551-AEFF-525AFC5B6E6D}"/>
    <cellStyle name="style1616595855372" xfId="40050" xr:uid="{EC2FF5A6-E489-44B1-9CE4-0F864DA95B46}"/>
    <cellStyle name="style1616595855400" xfId="40062" xr:uid="{E5377B35-4B69-4054-8653-297615D03B19}"/>
    <cellStyle name="style1616595855423" xfId="40073" xr:uid="{23D02770-08F7-4488-BEE6-1AF1F7A2E2B7}"/>
    <cellStyle name="style1616595855443" xfId="40074" xr:uid="{AD085049-460A-4F5A-B80E-7547120E08FD}"/>
    <cellStyle name="style1616595855463" xfId="40051" xr:uid="{0FC3EFB9-B13D-4E8D-AA91-EA289A7CFE53}"/>
    <cellStyle name="style1616595855483" xfId="40052" xr:uid="{4916EF1E-6ED6-4EC3-AE35-F14A1F4D148C}"/>
    <cellStyle name="style1616595855514" xfId="40053" xr:uid="{328D2831-8C8F-4994-BAC3-31865B23DDC8}"/>
    <cellStyle name="style1616595855534" xfId="40054" xr:uid="{8C43AC8D-6727-491B-924D-8DF4C863B53D}"/>
    <cellStyle name="style1616595855554" xfId="40063" xr:uid="{0EB3EC10-3358-41B2-B289-62BC9351EA7A}"/>
    <cellStyle name="style1616595855584" xfId="40064" xr:uid="{D5EA1CCC-8F7D-4FDE-9241-CB70A966FD25}"/>
    <cellStyle name="style1616595855604" xfId="40065" xr:uid="{85CE8319-E2B3-4335-BA03-ED898CDA6048}"/>
    <cellStyle name="style1616595855628" xfId="40066" xr:uid="{A8671B76-C2D6-400A-8201-7F27BD5AE599}"/>
    <cellStyle name="style1616595855675" xfId="40075" xr:uid="{01055154-9264-456E-8B53-5D70A916B01E}"/>
    <cellStyle name="style1616595855695" xfId="40076" xr:uid="{E0842C5C-8E04-44F4-865A-58C69772E23E}"/>
    <cellStyle name="style1616595855715" xfId="40077" xr:uid="{94EFF96D-EAE6-4649-883D-B2A46BF88BE9}"/>
    <cellStyle name="style1616595855745" xfId="40078" xr:uid="{F2B1EF29-ADCF-41F3-9529-B78615F3BF53}"/>
    <cellStyle name="style1616595856564" xfId="40085" xr:uid="{162878E2-CB7A-41EA-A0ED-59667C33045D}"/>
    <cellStyle name="style1616595856584" xfId="40086" xr:uid="{7ABC9603-DC0E-438B-9DF6-44328A3A6A7C}"/>
    <cellStyle name="style1616595856612" xfId="40097" xr:uid="{DFAA0DD0-9436-4012-AC5C-A3EA43D740DF}"/>
    <cellStyle name="style1616595856633" xfId="40098" xr:uid="{913F2E34-E4B2-4CC1-A0B3-E751B98A4E5C}"/>
    <cellStyle name="style1616595856675" xfId="40088" xr:uid="{901EFD63-0526-45FB-9360-438AABC9A67C}"/>
    <cellStyle name="style1616595856703" xfId="40089" xr:uid="{B39B6C4A-2DB4-4818-A6F1-C15775FD7743}"/>
    <cellStyle name="style1616595856723" xfId="40087" xr:uid="{2594155D-B16E-4CAC-AFA7-641C0B2373EA}"/>
    <cellStyle name="style1616595856746" xfId="40090" xr:uid="{14C2DD1D-8153-453F-82ED-0943C7C02809}"/>
    <cellStyle name="style1616595856766" xfId="40099" xr:uid="{30630722-9060-4541-8605-8877A11B83C3}"/>
    <cellStyle name="style1616595856784" xfId="40100" xr:uid="{4D2CEE61-058D-4900-A23E-C9FCDE948D7F}"/>
    <cellStyle name="style1616595856806" xfId="40101" xr:uid="{81C44D39-25E7-425C-BA56-72C83D4FD3EB}"/>
    <cellStyle name="style1616595856827" xfId="40102" xr:uid="{A13FA0E2-7763-4AD2-ACC3-9B6A71AA0691}"/>
    <cellStyle name="style1616595856847" xfId="40109" xr:uid="{A9B2EBC5-8F88-43B9-B2C4-52AEFF15FB89}"/>
    <cellStyle name="style1616595856878" xfId="40121" xr:uid="{E05DF66A-6C9F-4DEC-B0E2-865C938442C5}"/>
    <cellStyle name="style1616595856898" xfId="40133" xr:uid="{111C4381-F123-465F-A85E-DC14091D8F4A}"/>
    <cellStyle name="style1616595856918" xfId="40110" xr:uid="{F0EF4143-36AC-4A93-AC42-607F96B98F7E}"/>
    <cellStyle name="style1616595856947" xfId="40122" xr:uid="{582A80B1-7127-49D6-9F4B-C4CEE71B93C7}"/>
    <cellStyle name="style1616595856969" xfId="40134" xr:uid="{6F0BBFCF-D879-44DD-96E5-280DEEE2E548}"/>
    <cellStyle name="style1616595856989" xfId="40111" xr:uid="{96F86E14-E8FE-4577-9575-23AF8F145FBB}"/>
    <cellStyle name="style1616595857017" xfId="40112" xr:uid="{9EFD2FF2-FE35-4791-A1AF-6B4D4B3DD4CD}"/>
    <cellStyle name="style1616595857037" xfId="40113" xr:uid="{A4C61E28-687B-45A7-BE4E-6FC77980BE68}"/>
    <cellStyle name="style1616595857060" xfId="40114" xr:uid="{B15565DF-CA80-46AC-A058-FD0B43E0D7D4}"/>
    <cellStyle name="style1616595857080" xfId="40123" xr:uid="{3141BD79-BB1E-493F-A351-BF0C2B071685}"/>
    <cellStyle name="style1616595857100" xfId="40124" xr:uid="{D7BEA74E-E197-4B66-973D-65C94381B745}"/>
    <cellStyle name="style1616595857118" xfId="40125" xr:uid="{E6558FDB-3C77-48BD-96B9-C54DB8728926}"/>
    <cellStyle name="style1616595857134" xfId="40126" xr:uid="{20C2822F-6594-4314-8B0F-F44A8C9E7ED6}"/>
    <cellStyle name="style1616595857181" xfId="40135" xr:uid="{7FE2B52F-D067-4D3A-96A6-CB0364AE717A}"/>
    <cellStyle name="style1616595857197" xfId="40136" xr:uid="{F8433AB4-DF2E-4E23-A7E0-2F4734617065}"/>
    <cellStyle name="style1616595857219" xfId="40137" xr:uid="{86089A04-C1A8-486A-BC77-8AF16E836DAA}"/>
    <cellStyle name="style1616595857250" xfId="40138" xr:uid="{B6D74B13-E0A0-403B-B0DC-54CDCAB6DB09}"/>
    <cellStyle name="style1616595858336" xfId="40139" xr:uid="{DE930424-B2E5-49A3-9F52-291DE58707EB}"/>
    <cellStyle name="style1616595858364" xfId="40140" xr:uid="{8E3771C4-DF1C-470B-868F-4DA06605E727}"/>
    <cellStyle name="style1616595858380" xfId="40151" xr:uid="{C9DFC7BF-0B15-47F0-8692-1F729EABD771}"/>
    <cellStyle name="style1616595858396" xfId="40152" xr:uid="{058D98EC-8145-45E2-A6A3-8EF9D78989F0}"/>
    <cellStyle name="style1616595858443" xfId="40142" xr:uid="{036C2D7F-E9CA-44DF-80D6-591DABF6E80E}"/>
    <cellStyle name="style1616595858465" xfId="40143" xr:uid="{CDA93DA0-6416-4B17-9457-A8D7263F0711}"/>
    <cellStyle name="style1616595858480" xfId="40141" xr:uid="{6CC9BD5C-67B6-4955-A922-01478D4F4436}"/>
    <cellStyle name="style1616595858512" xfId="40144" xr:uid="{AFAAAAB5-D3D7-48B2-8935-9EE3A85023CC}"/>
    <cellStyle name="style1616595858527" xfId="40153" xr:uid="{A06BB3E6-4D58-4E13-91B5-629F2F2159C5}"/>
    <cellStyle name="style1616595858558" xfId="40154" xr:uid="{A6F0AA85-4A1C-4C19-871F-D1F472ADF762}"/>
    <cellStyle name="style1616595858581" xfId="40155" xr:uid="{D4A1B25D-6960-42AB-A591-937CC6669A76}"/>
    <cellStyle name="style1616595858596" xfId="40156" xr:uid="{FEBD8281-62EB-4E69-A6B3-DB764A35016A}"/>
    <cellStyle name="style1616595858612" xfId="40163" xr:uid="{345CBE8D-46EC-4B49-BFA6-175E591484D6}"/>
    <cellStyle name="style1616595858643" xfId="40175" xr:uid="{250DBDDD-8E05-4C55-8E08-98109A0931E4}"/>
    <cellStyle name="style1616595858675" xfId="40164" xr:uid="{4F8BEEB2-B4F4-4006-BEE9-E153F0BF1A6A}"/>
    <cellStyle name="style1616595858698" xfId="40176" xr:uid="{B5A9928C-C83F-4E56-83D5-3813FBCF1389}"/>
    <cellStyle name="style1616595858718" xfId="40187" xr:uid="{877F26DB-7033-4B09-8584-7E9A54415F2A}"/>
    <cellStyle name="style1616595858738" xfId="40188" xr:uid="{E3240738-BF1A-4370-9849-2D20A28BB7E4}"/>
    <cellStyle name="style1616595858758" xfId="40165" xr:uid="{C626AD2A-E3B0-40C2-8A40-B8B660E3EF21}"/>
    <cellStyle name="style1616595858787" xfId="40166" xr:uid="{E5A1289A-1167-489C-B39A-1193991DA02F}"/>
    <cellStyle name="style1616595858807" xfId="40167" xr:uid="{A72A0DA6-7E3E-4956-BBC3-E59426371D13}"/>
    <cellStyle name="style1616595858829" xfId="40168" xr:uid="{B14F3F26-8F29-4079-BDC9-4C92A36DD8CA}"/>
    <cellStyle name="style1616595858849" xfId="40177" xr:uid="{D61AE664-6EEF-4F88-8ED3-C698D1143373}"/>
    <cellStyle name="style1616595858870" xfId="40178" xr:uid="{094E6976-687C-49F4-818D-2A3D2A16079C}"/>
    <cellStyle name="style1616595858890" xfId="40179" xr:uid="{DDF21BB4-BA20-472C-AE07-1F939A43B534}"/>
    <cellStyle name="style1616595858910" xfId="40180" xr:uid="{877C1936-749B-4FD6-ACA7-230AAA8681AF}"/>
    <cellStyle name="style1616595858941" xfId="40189" xr:uid="{ADD24254-7449-4B0E-98AE-214A9B0E4B14}"/>
    <cellStyle name="style1616595858961" xfId="40190" xr:uid="{C4B7C70C-B155-4E0C-ACA3-6C661AA199FF}"/>
    <cellStyle name="style1616595858981" xfId="40191" xr:uid="{9D27E82E-66F5-4B3A-B048-FE7DFF960164}"/>
    <cellStyle name="style1616595859010" xfId="40192" xr:uid="{506938EA-964D-4404-A76D-AF947C712C27}"/>
    <cellStyle name="style1616595860033" xfId="40199" xr:uid="{CAB492DF-B491-4811-9B30-29AC2288ECB6}"/>
    <cellStyle name="style1616595860053" xfId="40200" xr:uid="{22670980-F63E-43D6-9571-BCBD3235FB41}"/>
    <cellStyle name="style1616595860074" xfId="40211" xr:uid="{90DEB5EE-A0A5-4F9E-AF08-435582B9EAC2}"/>
    <cellStyle name="style1616595860094" xfId="40212" xr:uid="{28A1A44B-C242-4C91-BBA0-ED9C7D3CB2CD}"/>
    <cellStyle name="style1616595860144" xfId="40202" xr:uid="{4AAA6078-603D-4F70-9B04-30A86557EA28}"/>
    <cellStyle name="style1616595860164" xfId="40203" xr:uid="{A9CB15D3-AF02-45AC-AD99-E043234CFBB1}"/>
    <cellStyle name="style1616595860184" xfId="40201" xr:uid="{5085B87B-A0B6-4E55-9D86-34B56086BBA7}"/>
    <cellStyle name="style1616595860205" xfId="40204" xr:uid="{DC059A70-EFDF-4745-86F2-C11CD1EDC3FB}"/>
    <cellStyle name="style1616595860225" xfId="40213" xr:uid="{90459152-B01A-4F35-B361-12018FCB3113}"/>
    <cellStyle name="style1616595860245" xfId="40214" xr:uid="{E9D52C89-7B9F-428B-B15F-B42BC66C60D2}"/>
    <cellStyle name="style1616595860266" xfId="40215" xr:uid="{C39059AF-277B-4DF4-94A5-067B8071132A}"/>
    <cellStyle name="style1616595860286" xfId="40216" xr:uid="{9875AF33-2BBD-40A7-8BEA-119DCF977147}"/>
    <cellStyle name="style1616595860316" xfId="40223" xr:uid="{53761CDB-41DE-4409-A5DA-10F05E4CE5CF}"/>
    <cellStyle name="style1616595860336" xfId="40235" xr:uid="{6A113651-866D-4BE2-B74E-E588B482074F}"/>
    <cellStyle name="style1616595860356" xfId="40224" xr:uid="{B6785BEA-E60C-41FB-9145-550BA128A434}"/>
    <cellStyle name="style1616595860377" xfId="40236" xr:uid="{380A0E76-5E4C-4441-A23A-F8FD21AAC58D}"/>
    <cellStyle name="style1616595860397" xfId="40247" xr:uid="{198EB089-A95E-4228-8246-A3D4DC741274}"/>
    <cellStyle name="style1616595860417" xfId="40248" xr:uid="{BC9F9567-ACF2-4FAD-8C77-53C88E04E6CF}"/>
    <cellStyle name="style1616595860438" xfId="40225" xr:uid="{1DAAAE75-D1B3-4C3B-BD65-23DE014B5E41}"/>
    <cellStyle name="style1616595860466" xfId="40226" xr:uid="{E9DECF46-65AA-4E1C-AC9B-04923C87B8ED}"/>
    <cellStyle name="style1616595860488" xfId="40227" xr:uid="{2E62D09F-1CAD-409E-866D-2F0DD911F31F}"/>
    <cellStyle name="style1616595860508" xfId="40228" xr:uid="{A26845C0-EAC8-477A-9E55-4C934C8CA4BA}"/>
    <cellStyle name="style1616595860536" xfId="40237" xr:uid="{2BB0C20A-56CE-4741-B6B1-F2E6209CADB6}"/>
    <cellStyle name="style1616595860556" xfId="40238" xr:uid="{DA56A60B-7576-4380-916A-DA3F3824B2E9}"/>
    <cellStyle name="style1616595860580" xfId="40239" xr:uid="{BFA76421-DBDC-49AD-BD7F-DD1160ED1FFA}"/>
    <cellStyle name="style1616595860599" xfId="40240" xr:uid="{289EB990-B91B-4E16-AEF8-6006536F1A62}"/>
    <cellStyle name="style1616595860649" xfId="40249" xr:uid="{3D2B4265-9E11-4C3E-935B-625762EDF413}"/>
    <cellStyle name="style1616595860678" xfId="40250" xr:uid="{F2E9D1BA-6C99-4F01-A8AD-A54BF3821DA0}"/>
    <cellStyle name="style1616595860698" xfId="40251" xr:uid="{539DD816-3E18-469F-8337-4E282398EF43}"/>
    <cellStyle name="style1616595860720" xfId="40252" xr:uid="{6A99FC33-460E-4591-9BA2-F26733EAA57C}"/>
    <cellStyle name="style1616595861509" xfId="40145" xr:uid="{4DBD29FF-0F8B-45C6-A60D-95BD04037DBC}"/>
    <cellStyle name="style1616595861537" xfId="40146" xr:uid="{B267EDE2-DF28-4C59-90CD-E25FD0DC5EC9}"/>
    <cellStyle name="style1616595861557" xfId="40157" xr:uid="{7E01E9A3-DCEC-4222-A27F-747B8A05F909}"/>
    <cellStyle name="style1616595861577" xfId="40158" xr:uid="{6D4ED842-EF5E-47C7-A100-2B3B7485E9B2}"/>
    <cellStyle name="style1616595861624" xfId="40148" xr:uid="{606FAEC8-5AF1-4122-A8EC-FB3840BF68EC}"/>
    <cellStyle name="style1616595861640" xfId="40149" xr:uid="{25F9D5D2-DDB4-4BA9-B55A-8EF4749970BC}"/>
    <cellStyle name="style1616595861671" xfId="40147" xr:uid="{F96FA21F-285F-4EDA-9BE4-3B134DE22AAE}"/>
    <cellStyle name="style1616595861693" xfId="40150" xr:uid="{67F67509-4C74-44DB-AEBD-E36A6B816A2C}"/>
    <cellStyle name="style1616595861709" xfId="40159" xr:uid="{3D22D5D9-053D-4D81-9FAA-6C6CC0221E29}"/>
    <cellStyle name="style1616595861740" xfId="40160" xr:uid="{CA94C47C-5C59-4553-8BC9-2544287F588C}"/>
    <cellStyle name="style1616595861756" xfId="40161" xr:uid="{929C80E5-08FE-4AD8-8375-9CED5C799D9E}"/>
    <cellStyle name="style1616595861778" xfId="40162" xr:uid="{CF2CA59F-673E-4DCA-8000-38E232535EE8}"/>
    <cellStyle name="style1616595861809" xfId="40169" xr:uid="{622B4E3B-8546-4738-9D8D-D5EA6D9A54FD}"/>
    <cellStyle name="style1616595861825" xfId="40181" xr:uid="{6449F60A-6D08-4736-BB60-37703C2611F2}"/>
    <cellStyle name="style1616595861856" xfId="40170" xr:uid="{7A9A4EA5-4801-4A98-AA2D-83B244F94B16}"/>
    <cellStyle name="style1616595861878" xfId="40182" xr:uid="{996293BC-D8EC-4BB4-B57C-E0A7362219FF}"/>
    <cellStyle name="style1616595861894" xfId="40193" xr:uid="{6BDD9074-700C-4F7C-9F90-835036956911}"/>
    <cellStyle name="style1616595861925" xfId="40194" xr:uid="{74C11E3A-91B4-46E6-B7C3-7FC31800E7B3}"/>
    <cellStyle name="style1616595861940" xfId="40171" xr:uid="{D9C1786A-ED93-4C71-BDA4-2DC6A8839B3A}"/>
    <cellStyle name="style1616595861972" xfId="40172" xr:uid="{6497A2A0-61C8-4BC3-BB90-83976AFE09F9}"/>
    <cellStyle name="style1616595861994" xfId="40173" xr:uid="{A2F6EF8C-4118-4558-9184-8A7B2239DA02}"/>
    <cellStyle name="style1616595862009" xfId="40174" xr:uid="{19AB5B40-129B-4C45-BED6-68B132E7F02A}"/>
    <cellStyle name="style1616595862025" xfId="40183" xr:uid="{8F3C016D-0931-4978-AD4E-B44466623232}"/>
    <cellStyle name="style1616595862056" xfId="40184" xr:uid="{56B3AB7A-8122-439D-9AB2-16F294D736F5}"/>
    <cellStyle name="style1616595862078" xfId="40185" xr:uid="{C0B74E22-85B9-467D-AB06-2316BAC64F0F}"/>
    <cellStyle name="style1616595862094" xfId="40186" xr:uid="{FB2B88F2-793B-4493-B7CD-BFFE5532850F}"/>
    <cellStyle name="style1616595862125" xfId="40195" xr:uid="{8C4AD949-2C51-4075-A150-1C5A55F7DC2E}"/>
    <cellStyle name="style1616595862141" xfId="40196" xr:uid="{9A157655-D0CB-4DB1-9302-50978F6FCE50}"/>
    <cellStyle name="style1616595862157" xfId="40197" xr:uid="{0C26CEDE-E33E-4FB6-B39B-66C4E3053BAA}"/>
    <cellStyle name="style1616595862179" xfId="40198" xr:uid="{926A849E-B156-4C9B-8C4F-9AC588C7D05B}"/>
    <cellStyle name="style1616595863164" xfId="40205" xr:uid="{972B0180-F750-49CB-BD7F-36E4FC08B93C}"/>
    <cellStyle name="style1616595863185" xfId="40206" xr:uid="{862A1144-DB9C-4B9C-942E-413C6642C8BC}"/>
    <cellStyle name="style1616595863205" xfId="40217" xr:uid="{33C25CBB-555B-4D40-A139-A590AFEDECBA}"/>
    <cellStyle name="style1616595863233" xfId="40218" xr:uid="{ED8F5142-8477-422F-B873-8D44F6D59D25}"/>
    <cellStyle name="style1616595863273" xfId="40208" xr:uid="{932AE1F3-00A5-4CD6-9B4B-D2293D284BAD}"/>
    <cellStyle name="style1616595863296" xfId="40209" xr:uid="{C55554C2-D8DC-4357-83A8-FDA31A1EFB4F}"/>
    <cellStyle name="style1616595863316" xfId="40207" xr:uid="{F72C6DB2-5143-4AA7-A1A7-87D115327AF5}"/>
    <cellStyle name="style1616595863336" xfId="40210" xr:uid="{66A45EE0-FAB8-4BF7-A829-1F8EA1060422}"/>
    <cellStyle name="style1616595863356" xfId="40219" xr:uid="{59D165E2-BA4F-4B13-B61C-B4EDD8C262CF}"/>
    <cellStyle name="style1616595863376" xfId="40220" xr:uid="{7B2CBB77-7946-46F2-9793-DBA71A7A90F9}"/>
    <cellStyle name="style1616595863396" xfId="40221" xr:uid="{A9F2A657-71F1-4E5D-BF62-49A2D6B3FEB2}"/>
    <cellStyle name="style1616595863425" xfId="40222" xr:uid="{F360A61E-C752-4782-AD9C-F81885125AC2}"/>
    <cellStyle name="style1616595863445" xfId="40229" xr:uid="{AEAB6F1F-BEED-4299-A882-46A8E7FD04CC}"/>
    <cellStyle name="style1616595863467" xfId="40241" xr:uid="{06421D51-9B2A-4697-86A0-ADCA662F3B60}"/>
    <cellStyle name="style1616595863488" xfId="40230" xr:uid="{8CFB66F0-D9A1-44A6-A435-665853DAD95C}"/>
    <cellStyle name="style1616595863508" xfId="40242" xr:uid="{48E773CD-A053-456A-9DFD-F81615B1DF98}"/>
    <cellStyle name="style1616595863536" xfId="40253" xr:uid="{F89FA4EE-2A1F-4DCA-87B5-72359F456D9E}"/>
    <cellStyle name="style1616595863556" xfId="40254" xr:uid="{FAC83ED2-CDC6-4FE4-A8C9-81A51C31FD8C}"/>
    <cellStyle name="style1616595863579" xfId="40231" xr:uid="{04E83A2F-4124-41FA-BD70-070376A967BD}"/>
    <cellStyle name="style1616595863599" xfId="40232" xr:uid="{E3CA2A84-D73E-43F5-8125-736FCDD7FB99}"/>
    <cellStyle name="style1616595863617" xfId="40233" xr:uid="{5CB32726-4630-47CF-892E-8BD39D3D00E8}"/>
    <cellStyle name="style1616595863640" xfId="40234" xr:uid="{579F2B2F-F395-4929-AF5F-39D0B7107265}"/>
    <cellStyle name="style1616595863660" xfId="40243" xr:uid="{C26BFEFD-BBB0-4151-BE39-3B41FC47E225}"/>
    <cellStyle name="style1616595863688" xfId="40244" xr:uid="{750E83A2-80D2-478D-ABEC-B0276E72294D}"/>
    <cellStyle name="style1616595863708" xfId="40245" xr:uid="{8EBC6CCC-2AAC-4374-95DB-12D4D00EEE57}"/>
    <cellStyle name="style1616595863729" xfId="40246" xr:uid="{BDBC44A9-91E1-47FC-A70E-4A62E290E546}"/>
    <cellStyle name="style1616595863771" xfId="40255" xr:uid="{63DC56DB-AD32-4947-9CC0-382BD4D15C4A}"/>
    <cellStyle name="style1616595863789" xfId="40256" xr:uid="{2FE2746A-530F-4C06-8D07-1A364F8B6480}"/>
    <cellStyle name="style1616595863812" xfId="40257" xr:uid="{71D5ED32-013B-466C-856E-CE07DE041988}"/>
    <cellStyle name="style1616595863832" xfId="40258" xr:uid="{85692251-3313-473D-BD1E-93701C6FAB3D}"/>
    <cellStyle name="style1616595866633" xfId="40259" xr:uid="{15BCC524-553E-445F-B4C5-F5367DACF14F}"/>
    <cellStyle name="style1616595866656" xfId="40260" xr:uid="{974BFD51-E619-4CA3-BAA0-97ABAD9EFF52}"/>
    <cellStyle name="style1616595866683" xfId="40271" xr:uid="{BC4927C4-836E-46FB-B774-C94B0851E602}"/>
    <cellStyle name="style1616595866706" xfId="40272" xr:uid="{262A4B84-E12A-4F79-8181-54B0BD9C3D9E}"/>
    <cellStyle name="style1616595866746" xfId="40262" xr:uid="{A91ACEDE-0523-4044-97B7-BEA8D39BCFD6}"/>
    <cellStyle name="style1616595866767" xfId="40263" xr:uid="{ADD70F90-6DF5-433B-AA78-C6FD81471863}"/>
    <cellStyle name="style1616595866795" xfId="40261" xr:uid="{CB2181F0-CD2A-4E60-8D20-1D87FF9FBDA5}"/>
    <cellStyle name="style1616595866810" xfId="40264" xr:uid="{1D7D7E06-D114-47BA-9BFA-F8273A20E931}"/>
    <cellStyle name="style1616595866826" xfId="40273" xr:uid="{16962A3C-939F-4011-B164-61BA5BC2BA3D}"/>
    <cellStyle name="style1616595866857" xfId="40274" xr:uid="{7DDE82DF-861F-4105-A35C-E48614052AC6}"/>
    <cellStyle name="style1616595866873" xfId="40275" xr:uid="{E7109DD4-4838-4E19-957A-81AE34E6EA49}"/>
    <cellStyle name="style1616595866895" xfId="40276" xr:uid="{FF089989-9972-4209-BF6F-8735EDCE0254}"/>
    <cellStyle name="style1616595866911" xfId="40283" xr:uid="{DA045244-5004-44B1-8D35-39CDFAA1632C}"/>
    <cellStyle name="style1616595866942" xfId="40295" xr:uid="{0CA9FF25-053A-4085-9502-272C8B629C83}"/>
    <cellStyle name="style1616595866958" xfId="40284" xr:uid="{903C4B54-7419-48D2-A0DE-45DCE70D5E97}"/>
    <cellStyle name="style1616595866989" xfId="40296" xr:uid="{95DE5756-AD4F-4070-8843-DB735F99A37F}"/>
    <cellStyle name="style1616595867011" xfId="40307" xr:uid="{2DB74703-91B1-4146-AB72-C69C0593EF1B}"/>
    <cellStyle name="style1616595867027" xfId="40308" xr:uid="{3074D8CC-268B-467B-B008-538C43824C7D}"/>
    <cellStyle name="style1616595867042" xfId="40285" xr:uid="{F6B9FA5A-7410-4649-BC02-61398C8DA636}"/>
    <cellStyle name="style1616595867073" xfId="40286" xr:uid="{595DF1E9-9178-4552-9C10-6A03B9D24F57}"/>
    <cellStyle name="style1616595867111" xfId="40287" xr:uid="{BEEFC22F-87E0-48BD-A53F-B053F3BB1481}"/>
    <cellStyle name="style1616595867127" xfId="40288" xr:uid="{113B4749-177C-429E-BA16-FB4630E6B2D8}"/>
    <cellStyle name="style1616595867158" xfId="40297" xr:uid="{962BEC48-8492-4E36-A2C9-B1E3F5427D5C}"/>
    <cellStyle name="style1616595867174" xfId="40298" xr:uid="{A456653B-DD2E-4C36-8634-FC057868CBC2}"/>
    <cellStyle name="style1616595867196" xfId="40299" xr:uid="{0C7BA83B-85CB-4160-A885-F74CB1BE6A68}"/>
    <cellStyle name="style1616595867211" xfId="40300" xr:uid="{09305B99-93DC-472A-A25D-8588BD0E7032}"/>
    <cellStyle name="style1616595867243" xfId="40309" xr:uid="{DAAA4039-4BD2-4DFC-907B-74140A30F789}"/>
    <cellStyle name="style1616595867274" xfId="40310" xr:uid="{CA8274FE-AEA5-471B-811E-DAD704050ABB}"/>
    <cellStyle name="style1616595867296" xfId="40311" xr:uid="{2968CEE7-D345-4B99-A566-E3EFD2F815C0}"/>
    <cellStyle name="style1616595867312" xfId="40312" xr:uid="{714607EA-1E12-4C0D-9472-C4826597A4C2}"/>
    <cellStyle name="style1616595868100" xfId="40265" xr:uid="{1DF3274A-5820-43A8-8844-4E570AAF423A}"/>
    <cellStyle name="style1616595868120" xfId="40266" xr:uid="{B92E2758-8EA6-48FE-BE3C-DF9D98993BC7}"/>
    <cellStyle name="style1616595868141" xfId="40277" xr:uid="{3B1216DC-AC0C-4007-878E-2ACB922A85E6}"/>
    <cellStyle name="style1616595868169" xfId="40278" xr:uid="{29275AD0-9027-4F4C-AA05-D71371634560}"/>
    <cellStyle name="style1616595868212" xfId="40268" xr:uid="{1A34EC72-1A47-4F92-97E8-869EA8B6499C}"/>
    <cellStyle name="style1616595868232" xfId="40269" xr:uid="{2F5FFC11-CD29-448F-AB54-0CFCF4EFACEB}"/>
    <cellStyle name="style1616595868252" xfId="40267" xr:uid="{A8B63192-15B2-4926-8073-4B579D171A96}"/>
    <cellStyle name="style1616595868272" xfId="40270" xr:uid="{35D388F1-F7C7-4FFA-9636-2ACDDE48837D}"/>
    <cellStyle name="style1616595868292" xfId="40279" xr:uid="{C1B09FAC-5779-4F21-AB53-FFFC6B920649}"/>
    <cellStyle name="style1616595868320" xfId="40280" xr:uid="{1F2BA273-9BDC-459D-97EC-A0553938ED85}"/>
    <cellStyle name="style1616595868346" xfId="40281" xr:uid="{F307910D-F3D3-4653-A1BB-95B577279AEE}"/>
    <cellStyle name="style1616595868362" xfId="40282" xr:uid="{D987642E-0466-4764-9ADE-7E9CC4C3D94D}"/>
    <cellStyle name="style1616595868377" xfId="40289" xr:uid="{081A57DA-A1FC-4216-BD75-F9EB7EF66E0B}"/>
    <cellStyle name="style1616595868408" xfId="40301" xr:uid="{0D558C94-A1AC-4E8C-B56D-84E4E13CF148}"/>
    <cellStyle name="style1616595868433" xfId="40290" xr:uid="{EFA0EC77-9446-46A4-8795-F7301F9D1A8D}"/>
    <cellStyle name="style1616595868453" xfId="40302" xr:uid="{DE867947-6986-4759-89BB-6207367894FB}"/>
    <cellStyle name="style1616595868473" xfId="40313" xr:uid="{1B5A9C95-A824-44E9-812E-F28D1203ECFA}"/>
    <cellStyle name="style1616595868503" xfId="40314" xr:uid="{76412E2E-FB91-40C8-8717-8C60177BA9F4}"/>
    <cellStyle name="style1616595868523" xfId="40291" xr:uid="{84497379-9D5B-419D-AC1B-9BE2690CFEB2}"/>
    <cellStyle name="style1616595868543" xfId="40292" xr:uid="{080EF5CF-DEBE-441A-976E-E2BB50BE1C1D}"/>
    <cellStyle name="style1616595868564" xfId="40293" xr:uid="{E238C0D3-1579-47D0-8E0E-1D8DC98F62B4}"/>
    <cellStyle name="style1616595868584" xfId="40294" xr:uid="{C1FF161E-A004-4E56-A5A1-35E0BFBDBD72}"/>
    <cellStyle name="style1616595868612" xfId="40303" xr:uid="{036B377B-F7F0-4368-AF74-3181D236A608}"/>
    <cellStyle name="style1616595868633" xfId="40304" xr:uid="{4F0C028B-41F1-4D91-BAED-D4BC75317CB6}"/>
    <cellStyle name="style1616595868655" xfId="40305" xr:uid="{CA5B0959-78B3-4D94-AF56-2E385AEAEBBB}"/>
    <cellStyle name="style1616595868676" xfId="40306" xr:uid="{58CA1464-B7E3-4024-98E7-3E4DFC78BB88}"/>
    <cellStyle name="style1616595868706" xfId="40315" xr:uid="{CBE26A46-E04E-4989-AC00-AB5E797F07DA}"/>
    <cellStyle name="style1616595868726" xfId="40316" xr:uid="{18D32854-598F-4283-86DF-A02774128538}"/>
    <cellStyle name="style1616595868747" xfId="40317" xr:uid="{4C675181-58A6-4A21-ADAA-497DD23784C3}"/>
    <cellStyle name="style1616595868767" xfId="40318" xr:uid="{EF077C18-7C75-43F0-83FE-3B6E95C23E05}"/>
    <cellStyle name="style1616595871003" xfId="40387" xr:uid="{E88AB638-7BAB-4B0E-A725-B471568B1FC2}"/>
    <cellStyle name="style1616595871025" xfId="40388" xr:uid="{A61E7ED8-5FE0-497E-85F5-3487697CD753}"/>
    <cellStyle name="style1616595871045" xfId="40399" xr:uid="{AAC75B74-1BF4-4F6C-A5FC-39DD3AFF2251}"/>
    <cellStyle name="style1616595871066" xfId="40400" xr:uid="{00CE4E5E-6BF5-44CC-859C-1702DB4472AD}"/>
    <cellStyle name="style1616595871116" xfId="40390" xr:uid="{43F19B72-6794-43D7-B85A-3258F45A73EF}"/>
    <cellStyle name="style1616595871137" xfId="40391" xr:uid="{63E9AD02-E4AE-45D9-A5A6-F25DEA5B1749}"/>
    <cellStyle name="style1616595871157" xfId="40389" xr:uid="{29F0E37C-B463-4B3D-868C-84B69F34EF22}"/>
    <cellStyle name="style1616595871177" xfId="40392" xr:uid="{5E1A1F36-B07A-4E08-91A0-8D0BD39C7325}"/>
    <cellStyle name="style1616595871198" xfId="40401" xr:uid="{AE267CBD-9FC7-43C8-9BD8-FAF964C23BD0}"/>
    <cellStyle name="style1616595871218" xfId="40402" xr:uid="{D48B164B-E700-412E-9C3A-B52E5D70CAFB}"/>
    <cellStyle name="style1616595871248" xfId="40403" xr:uid="{273816BA-D22E-4AE1-879B-CA2E37D8A047}"/>
    <cellStyle name="style1616595871268" xfId="40404" xr:uid="{22B7685A-1B90-4F29-B010-0EE2231CB85A}"/>
    <cellStyle name="style1616595871289" xfId="40411" xr:uid="{9F10ED3C-2C23-4E62-8235-D4D5F3347525}"/>
    <cellStyle name="style1616595871317" xfId="40423" xr:uid="{243B1299-911D-437A-AD14-1954D1BB7125}"/>
    <cellStyle name="style1616595871340" xfId="40412" xr:uid="{70001FE2-93C2-4DF6-9551-CEC4DDB120A6}"/>
    <cellStyle name="style1616595871360" xfId="40424" xr:uid="{14E2EBAA-1249-4F89-8556-8BEC77A725E5}"/>
    <cellStyle name="style1616595871380" xfId="40435" xr:uid="{E6954EAC-31F5-4064-82C9-293A05FE1E63}"/>
    <cellStyle name="style1616595871401" xfId="40436" xr:uid="{FD2A2435-4438-41D8-BD42-5A7995CA1AA2}"/>
    <cellStyle name="style1616595871419" xfId="40413" xr:uid="{1A86F104-3C76-4007-B5BA-FA181C590D15}"/>
    <cellStyle name="style1616595871449" xfId="40414" xr:uid="{828FBBD9-3111-43DD-862C-A5FF39F1B125}"/>
    <cellStyle name="style1616595871471" xfId="40415" xr:uid="{6C4F69D4-3AB0-4803-A0BB-877F3980C94E}"/>
    <cellStyle name="style1616595871491" xfId="40416" xr:uid="{5CE20606-CB61-4D49-80F6-020ED1F7048C}"/>
    <cellStyle name="style1616595871512" xfId="40425" xr:uid="{1190390E-A08C-48F6-ACD2-BB69193E28B3}"/>
    <cellStyle name="style1616595871532" xfId="40426" xr:uid="{34CFB101-4177-4BF9-818E-C4CD7CAEA6F6}"/>
    <cellStyle name="style1616595871560" xfId="40427" xr:uid="{2F201758-842B-4ED2-AE72-7709A13E7DC3}"/>
    <cellStyle name="style1616595871580" xfId="40428" xr:uid="{ABD3EB4C-C980-43C6-B337-BF48D9FD4F2F}"/>
    <cellStyle name="style1616595871623" xfId="40437" xr:uid="{029905AD-9BDB-4E0A-9F0C-BABE9A15519F}"/>
    <cellStyle name="style1616595871643" xfId="40438" xr:uid="{747C1031-8ED7-41D0-9E94-EC1F62EC638C}"/>
    <cellStyle name="style1616595871671" xfId="40439" xr:uid="{366820CF-F041-4873-9C9A-7E65ED87FC16}"/>
    <cellStyle name="style1616595871693" xfId="40440" xr:uid="{CB624E6A-B134-4EF8-A6FA-9E5AE9846FCC}"/>
    <cellStyle name="style1616595872690" xfId="40393" xr:uid="{495ECA1E-BF77-4A7F-BAA0-562471E927B2}"/>
    <cellStyle name="style1616595872720" xfId="40394" xr:uid="{AC309C17-DCDA-4385-B20A-7FB5285F2AF6}"/>
    <cellStyle name="style1616595872741" xfId="40405" xr:uid="{7B66F745-0E06-4D40-B945-008200F210EB}"/>
    <cellStyle name="style1616595872763" xfId="40406" xr:uid="{A8F16A7A-962B-4DCD-861B-D2C5917EE18E}"/>
    <cellStyle name="style1616595872811" xfId="40396" xr:uid="{C31A41C4-3831-45D4-A232-90DB82B59100}"/>
    <cellStyle name="style1616595872833" xfId="40397" xr:uid="{7CCF44A4-DE19-4D50-B811-F57A66CEC1B8}"/>
    <cellStyle name="style1616595872862" xfId="40395" xr:uid="{E2418E2B-64BB-4E00-90BE-35B0F13B8D7D}"/>
    <cellStyle name="style1616595872884" xfId="40398" xr:uid="{788326B2-809D-496D-B24F-061C1DD25B73}"/>
    <cellStyle name="style1616595872904" xfId="40407" xr:uid="{7D4947B9-4138-4334-972B-D6038B1B5B77}"/>
    <cellStyle name="style1616595872924" xfId="40408" xr:uid="{A2E75C78-16D1-48F0-B016-103FCBB298F8}"/>
    <cellStyle name="style1616595872952" xfId="40409" xr:uid="{25778EB8-5D91-4A5B-B16B-F8BFF09041DF}"/>
    <cellStyle name="style1616595872974" xfId="40410" xr:uid="{7082F31C-D9C7-4C71-8AD0-03479C5BDFA2}"/>
    <cellStyle name="style1616595872994" xfId="40417" xr:uid="{842093AC-9A15-409E-86FC-87176222BBF6}"/>
    <cellStyle name="style1616595873023" xfId="40429" xr:uid="{9611CA51-D154-4A37-BF5A-28F58A604203}"/>
    <cellStyle name="style1616595873045" xfId="40418" xr:uid="{DE2131C6-F5D8-461B-A8C6-F64584B38AB1}"/>
    <cellStyle name="style1616595873065" xfId="40430" xr:uid="{3A0C7826-0953-4E31-B6BB-D01575801A9D}"/>
    <cellStyle name="style1616595873093" xfId="40441" xr:uid="{4AB25816-1D59-4967-ADFB-C190064A9980}"/>
    <cellStyle name="style1616595873116" xfId="40442" xr:uid="{DE6CEF6E-B1FA-44A2-8D25-D54650E49C79}"/>
    <cellStyle name="style1616595873136" xfId="40419" xr:uid="{7BD2B8FF-382E-4BF0-BBD1-853CB353974E}"/>
    <cellStyle name="style1616595873156" xfId="40420" xr:uid="{57D5AD16-F7FF-46C2-88BB-ABFF064230BA}"/>
    <cellStyle name="style1616595873176" xfId="40421" xr:uid="{00FC2A7E-A504-4784-A089-B7D57EC4F328}"/>
    <cellStyle name="style1616595873194" xfId="40422" xr:uid="{CCF8C232-77D5-477B-9D55-D4CF7C408A34}"/>
    <cellStyle name="style1616595873226" xfId="40431" xr:uid="{0AAD2540-AE1E-4858-9B2A-DD06558674DD}"/>
    <cellStyle name="style1616595873241" xfId="40432" xr:uid="{AD49B036-145B-4847-88F7-5FEB79F4EAAD}"/>
    <cellStyle name="style1616595873257" xfId="40433" xr:uid="{45491D9B-1CD4-4B11-8AC4-91D79C1EC6BF}"/>
    <cellStyle name="style1616595873288" xfId="40434" xr:uid="{05ED40EB-45B2-4F1B-8C6E-19981C9CF7FA}"/>
    <cellStyle name="style1616595873317" xfId="40443" xr:uid="{2F213B0A-1829-4637-A0A1-A33A1D4F4B2C}"/>
    <cellStyle name="style1616595873337" xfId="40444" xr:uid="{7A3B29B3-BF1D-4088-BA60-B241978BDCD6}"/>
    <cellStyle name="style1616595873365" xfId="40445" xr:uid="{4CCC4419-5C9A-4366-95F5-877CE0298679}"/>
    <cellStyle name="style1616595873388" xfId="40446" xr:uid="{A212FD0B-43EB-444E-8CA3-9B8252B8A5F2}"/>
    <cellStyle name="style1616595882359" xfId="40319" xr:uid="{80FA8E62-0D67-40A8-8795-627C1B8D5B47}"/>
    <cellStyle name="style1616595882390" xfId="40320" xr:uid="{2E84D954-B785-41A3-8FBD-1B3A21FD8430}"/>
    <cellStyle name="style1616595882406" xfId="40331" xr:uid="{4B286801-9268-4CE0-87E6-F00EDE3672B4}"/>
    <cellStyle name="style1616595882437" xfId="40332" xr:uid="{0F0E49F7-89A6-4EF2-BD9D-C03C44A73BBE}"/>
    <cellStyle name="style1616595882475" xfId="40322" xr:uid="{CB3F051F-D66F-4BC8-9B73-4567C949BF74}"/>
    <cellStyle name="style1616595882490" xfId="40323" xr:uid="{DFDD322C-BD1E-4652-9E71-6F7E5DB3553F}"/>
    <cellStyle name="style1616595882522" xfId="40321" xr:uid="{89DDF3CA-026D-4496-BD76-299EE11C44C2}"/>
    <cellStyle name="style1616595882537" xfId="40324" xr:uid="{F4F4F290-B0ED-4879-B4CC-4F3641FB4D09}"/>
    <cellStyle name="style1616595882556" xfId="40333" xr:uid="{78EEBB08-56AC-4132-9485-8F69324AB34C}"/>
    <cellStyle name="style1616595882584" xfId="40334" xr:uid="{2EC4124C-940D-4B1A-996F-8C915FDDF74B}"/>
    <cellStyle name="style1616595882607" xfId="40335" xr:uid="{7CED08A8-938D-4A0B-B648-3FC9EAC78CA2}"/>
    <cellStyle name="style1616595882635" xfId="40336" xr:uid="{DA3B2503-0696-4BC6-8FD6-E6C44BAD171C}"/>
    <cellStyle name="style1616595882656" xfId="40343" xr:uid="{93F63CBD-75A6-4B78-B5FF-21001F76B90B}"/>
    <cellStyle name="style1616595882678" xfId="40355" xr:uid="{C5304FBA-44AF-4D63-A778-5DCD7BC67D42}"/>
    <cellStyle name="style1616595882698" xfId="40344" xr:uid="{D4A5D889-6582-40C4-B7D5-C159FD08F29E}"/>
    <cellStyle name="style1616595882718" xfId="40356" xr:uid="{C735945B-7DB0-49D6-8F39-F9DE2D383BDA}"/>
    <cellStyle name="style1616595882747" xfId="40375" xr:uid="{ED3A83FC-F95E-4C8F-889D-D52409BDF5EB}"/>
    <cellStyle name="style1616595882767" xfId="40376" xr:uid="{6CEEFE27-B2B4-4E97-A928-3F5C355398F9}"/>
    <cellStyle name="style1616595882789" xfId="40345" xr:uid="{6B314237-FCE1-46DB-8688-4EDD4AA820E7}"/>
    <cellStyle name="style1616595882810" xfId="40346" xr:uid="{1375BC3D-EA3B-49F0-B82E-C11018443F24}"/>
    <cellStyle name="style1616595882830" xfId="40347" xr:uid="{926FEF87-B1E1-40DB-8C72-CD3ADA11AB00}"/>
    <cellStyle name="style1616595882850" xfId="40348" xr:uid="{BC1A2806-EBA6-4C41-A424-93771BC03ADE}"/>
    <cellStyle name="style1616595882871" xfId="40357" xr:uid="{7A1FD1A6-1887-49FE-9629-D7FA226FE561}"/>
    <cellStyle name="style1616595882891" xfId="40358" xr:uid="{94060E29-2B34-442D-A750-FE2CF3C592C7}"/>
    <cellStyle name="style1616595882921" xfId="40359" xr:uid="{921EDA6C-68A3-40A5-A19C-B6739F9A5014}"/>
    <cellStyle name="style1616595882941" xfId="40360" xr:uid="{74A58EEC-9D31-43E9-AD9F-0451AD9B437F}"/>
    <cellStyle name="style1616595882970" xfId="40367" xr:uid="{D1C82BD6-140C-4A95-8487-7526FD0B95CA}"/>
    <cellStyle name="style1616595882990" xfId="40368" xr:uid="{E3F077B3-3856-4023-9B42-5BF13CD220EA}"/>
    <cellStyle name="style1616595883012" xfId="40371" xr:uid="{5C48B778-8366-42CC-B275-ED29EDD0D452}"/>
    <cellStyle name="style1616595883032" xfId="40372" xr:uid="{A08A5DBC-7933-4E8A-B4D8-D7D74190A788}"/>
    <cellStyle name="style1616595883062" xfId="40377" xr:uid="{287DE623-CF12-4BC0-BB1F-6DDCAD789EDE}"/>
    <cellStyle name="style1616595883090" xfId="40378" xr:uid="{12EA9BD5-5BAA-4E08-A712-3E024163DA25}"/>
    <cellStyle name="style1616595883112" xfId="40379" xr:uid="{E672A12A-3792-4003-A6CD-EC3BF369CFC7}"/>
    <cellStyle name="style1616595883132" xfId="40380" xr:uid="{648D990B-FC4C-4E40-AD0A-F3DEB1352471}"/>
    <cellStyle name="style1616595884199" xfId="40325" xr:uid="{9B841F49-60D3-4139-B2D9-B5BB8E1EA6A0}"/>
    <cellStyle name="style1616595884222" xfId="40326" xr:uid="{5B398C2D-6733-4B24-BEFC-0ECE707A2829}"/>
    <cellStyle name="style1616595884253" xfId="40337" xr:uid="{911A4F75-03C6-48AF-AAF2-7A0C3A24EC85}"/>
    <cellStyle name="style1616595884269" xfId="40338" xr:uid="{E5D1C7FE-F53D-4A2E-BE64-D09C24BBFC90}"/>
    <cellStyle name="style1616595884306" xfId="40328" xr:uid="{9A205235-858B-4693-9829-C73C4226EE29}"/>
    <cellStyle name="style1616595884337" xfId="40329" xr:uid="{D4082A6E-4027-4D9B-89CE-EA42ABB065E4}"/>
    <cellStyle name="style1616595884368" xfId="40327" xr:uid="{79E48DDB-F202-46A8-9194-DB5C03D45F9E}"/>
    <cellStyle name="style1616595884384" xfId="40330" xr:uid="{2FC8D680-CA3D-4937-A50E-652CFF711DD0}"/>
    <cellStyle name="style1616595884406" xfId="40339" xr:uid="{8C7135EF-52D5-4E30-AF2C-76DD9852E573}"/>
    <cellStyle name="style1616595884437" xfId="40340" xr:uid="{5520D551-BE83-41BE-A8A0-B2BA439E475D}"/>
    <cellStyle name="style1616595884453" xfId="40341" xr:uid="{AFAAB27E-EB24-4AC8-BF0F-7714216F4146}"/>
    <cellStyle name="style1616595884484" xfId="40342" xr:uid="{669FA10B-A5CA-4FC9-8640-B40D9B9E9037}"/>
    <cellStyle name="style1616595884506" xfId="40349" xr:uid="{61FDE2A5-B071-41DC-A6B3-090EBE1022F9}"/>
    <cellStyle name="style1616595884522" xfId="40361" xr:uid="{DFE88182-748C-4245-AE7D-A0917D9EB5C4}"/>
    <cellStyle name="style1616595884553" xfId="40350" xr:uid="{D6B9B570-617C-4BBC-9D2B-B91316568278}"/>
    <cellStyle name="style1616595884585" xfId="40362" xr:uid="{C54A6E65-3177-41AF-95FD-556051040536}"/>
    <cellStyle name="style1616595884607" xfId="40381" xr:uid="{01F25D7D-69DC-4605-AB75-933326F4F5EE}"/>
    <cellStyle name="style1616595884622" xfId="40382" xr:uid="{7258ECE9-D230-4EF7-BD0D-CB36F0003A0D}"/>
    <cellStyle name="style1616595884654" xfId="40351" xr:uid="{49CDA508-0BFC-4CB2-BC6F-47BAB19D01C9}"/>
    <cellStyle name="style1616595884669" xfId="40352" xr:uid="{78570DB1-6D9F-403F-B2E4-91E9FB1C1B3A}"/>
    <cellStyle name="style1616595884685" xfId="40353" xr:uid="{B22C9449-1630-4747-B1A8-8D9E16558D1A}"/>
    <cellStyle name="style1616595884707" xfId="40354" xr:uid="{33DF7837-8C43-4E26-8BD1-1B4AF9E17DD8}"/>
    <cellStyle name="style1616595884738" xfId="40363" xr:uid="{8E1731E3-98B8-4C91-B307-0EEF9C3F2843}"/>
    <cellStyle name="style1616595884754" xfId="40364" xr:uid="{3E283DF9-7E92-4903-98CA-82CA72DD836D}"/>
    <cellStyle name="style1616595884785" xfId="40365" xr:uid="{E1051965-CCFA-4B83-A6D4-161178F63C1E}"/>
    <cellStyle name="style1616595884807" xfId="40366" xr:uid="{4BE0B559-0DBB-483E-9FEA-ECDE5F6690AF}"/>
    <cellStyle name="style1616595884823" xfId="40369" xr:uid="{881A8D37-56A5-4672-A180-8B414D924AAE}"/>
    <cellStyle name="style1616595884838" xfId="40370" xr:uid="{AA9EB432-0E65-4A4C-B4C7-C07F9DE2502C}"/>
    <cellStyle name="style1616595884870" xfId="40373" xr:uid="{4C549200-0C83-4E82-8A22-3BEE30CDAD0D}"/>
    <cellStyle name="style1616595884885" xfId="40374" xr:uid="{8711FFE7-98CA-41EE-B107-F1F35480FAC0}"/>
    <cellStyle name="style1616595884923" xfId="40383" xr:uid="{C6950CDF-2B1E-4640-AA3C-BE7CFA507CE6}"/>
    <cellStyle name="style1616595884954" xfId="40384" xr:uid="{E0A91381-7F9A-43BB-9AA4-300C8A6EB566}"/>
    <cellStyle name="style1616595884970" xfId="40385" xr:uid="{93C9EE6C-0D12-40DA-843E-CFCB70814A48}"/>
    <cellStyle name="style1616595885001" xfId="40386" xr:uid="{AE1AA180-EE81-4026-99E3-CE30C86F6777}"/>
    <cellStyle name="style1616778341241" xfId="40452" xr:uid="{4E7F9957-AC4F-4265-9BFF-C9C393994E3D}"/>
    <cellStyle name="style1616778341267" xfId="40451" xr:uid="{9EE57D33-7BFE-420D-B195-4DACAA1F8F91}"/>
    <cellStyle name="style1616778341291" xfId="40457" xr:uid="{F4EF1B48-58B2-4ACD-91AB-9A5956C59790}"/>
    <cellStyle name="style1616778341311" xfId="40463" xr:uid="{AB8B17E1-FD29-41B5-BD84-42FF505728AE}"/>
    <cellStyle name="style1616778341331" xfId="40458" xr:uid="{3D65F12D-855A-487D-BCEB-018FE609F999}"/>
    <cellStyle name="style1616778341391" xfId="40464" xr:uid="{16A51A20-7DF9-4C0D-BED6-3E055F48D2F2}"/>
    <cellStyle name="style1616778341401" xfId="40447" xr:uid="{BC3B6D12-A3DB-47DE-A046-BA84FBE06D20}"/>
    <cellStyle name="style1616778341431" xfId="40449" xr:uid="{A1C9AA63-C322-4019-ABA0-2A49538EB5B6}"/>
    <cellStyle name="style1616778341467" xfId="40481" xr:uid="{8526F105-F46B-4A7B-885A-5FFECDBE6F56}"/>
    <cellStyle name="style1616778341491" xfId="40448" xr:uid="{10A78E07-FE9D-4EE2-B42D-DAD40E90752C}"/>
    <cellStyle name="style1616778341511" xfId="40450" xr:uid="{DB43C459-E13F-4F05-9D58-F06187D2278A}"/>
    <cellStyle name="style1616778341531" xfId="40482" xr:uid="{8A6ECE87-0233-47EE-83BD-2A3FC75630B5}"/>
    <cellStyle name="style1616778341551" xfId="40484" xr:uid="{F03FE50F-E2A7-4D63-A3B7-76553A0DC88E}"/>
    <cellStyle name="style1616778341581" xfId="40485" xr:uid="{F53FA7D5-5835-410C-B554-2690901CC4E4}"/>
    <cellStyle name="style1616778341611" xfId="40486" xr:uid="{E6E326F6-8F0A-4C00-989B-EB409FD2E481}"/>
    <cellStyle name="style1616778341631" xfId="40503" xr:uid="{BE9E6596-2A7C-45C7-B26A-FEB9F0A404FE}"/>
    <cellStyle name="style1616778341681" xfId="40505" xr:uid="{9BFDE03B-2C0E-44F4-A961-618C4B189F47}"/>
    <cellStyle name="style1616778341711" xfId="40506" xr:uid="{16705ECA-CE35-48AC-9D86-E9E36BF1DBAB}"/>
    <cellStyle name="style1616778341731" xfId="40504" xr:uid="{A046D1ED-2D5E-4D5E-A018-80E12763BC73}"/>
    <cellStyle name="style1616778341761" xfId="40507" xr:uid="{2A17A95A-700C-4EC5-8ABC-06C5E8FF2544}"/>
    <cellStyle name="style1616778341781" xfId="40508" xr:uid="{BD35998F-6524-47B2-BC27-6932B3292CE6}"/>
    <cellStyle name="style1616778341801" xfId="40509" xr:uid="{241B2977-FB45-410B-A340-CE3F41D487F5}"/>
    <cellStyle name="style1616778341851" xfId="40510" xr:uid="{3EE2F5CC-FDEA-416D-8DF8-CF597555899F}"/>
    <cellStyle name="style1616778341871" xfId="40511" xr:uid="{01763F35-30FB-4B95-B807-A95D4E2C8D06}"/>
    <cellStyle name="style1616778341898" xfId="40512" xr:uid="{4846CB1F-6D12-44D7-BE4A-27761F11318D}"/>
    <cellStyle name="style1616778341921" xfId="40513" xr:uid="{7BBBBCDD-132A-4F9D-9646-28F6EE77B7EC}"/>
    <cellStyle name="style1616778341971" xfId="40527" xr:uid="{994F3936-5AF7-4945-BFEC-85C9708523D6}"/>
    <cellStyle name="style1616778341992" xfId="40528" xr:uid="{CC27C115-5A17-411E-9579-290A2EFB4DD3}"/>
    <cellStyle name="style1616778343331" xfId="40454" xr:uid="{CB39DBB8-1AAE-48A3-893C-FF72A67AD99D}"/>
    <cellStyle name="style1616778343351" xfId="40453" xr:uid="{E547BE63-2701-47BE-8BCF-079657908A52}"/>
    <cellStyle name="style1616778343371" xfId="40459" xr:uid="{06450377-5F7E-4E8D-AF8D-7BFEFCCAF47A}"/>
    <cellStyle name="style1616778343391" xfId="40465" xr:uid="{1579E3E3-003C-4FD2-AF6A-6E8BA0BE2DEA}"/>
    <cellStyle name="style1616778343411" xfId="40460" xr:uid="{0EE831A5-5B89-48E0-BA77-12C966E51939}"/>
    <cellStyle name="style1616778343461" xfId="40466" xr:uid="{45D2237B-ADA7-4866-B54B-92BD48D0D4BD}"/>
    <cellStyle name="style1616778343471" xfId="40469" xr:uid="{9E927E49-C2A1-437F-8F97-5CD5DBF98D83}"/>
    <cellStyle name="style1616778343491" xfId="40473" xr:uid="{ACA14055-89C4-47AA-9652-870F398A6774}"/>
    <cellStyle name="style1616778343531" xfId="40477" xr:uid="{FBBA6193-3DFC-4578-9C3D-947BBD7500FD}"/>
    <cellStyle name="style1616778343551" xfId="40470" xr:uid="{F2A15FA1-6C8E-4A5B-8AD8-DF493C2A641D}"/>
    <cellStyle name="style1616778343571" xfId="40474" xr:uid="{58CA3F71-07A3-4445-92B2-004DFDA8BF16}"/>
    <cellStyle name="style1616778343601" xfId="40478" xr:uid="{61712E4E-635C-40D7-A4B3-57EB81F7AE12}"/>
    <cellStyle name="style1616778343624" xfId="40479" xr:uid="{EE0ACE16-1155-491C-B00F-22FC89409139}"/>
    <cellStyle name="style1616778343641" xfId="40480" xr:uid="{B2DC7FD1-0245-4A94-BF63-8197629B8E8F}"/>
    <cellStyle name="style1616778343671" xfId="40483" xr:uid="{1526E31F-30F2-4496-A7E7-4A4C03EB9DC2}"/>
    <cellStyle name="style1616778343701" xfId="40492" xr:uid="{2168897F-4086-455A-B0A2-4BFCC52BBEF6}"/>
    <cellStyle name="style1616778343741" xfId="40494" xr:uid="{76F531DA-01CB-458E-9FEC-1EB6A3E51A26}"/>
    <cellStyle name="style1616778343771" xfId="40495" xr:uid="{DBBCC791-C8E0-4B62-93C6-233EF3810685}"/>
    <cellStyle name="style1616778343791" xfId="40493" xr:uid="{09A88EE1-D6D9-4234-A848-483DFEC6D8C4}"/>
    <cellStyle name="style1616778343811" xfId="40496" xr:uid="{E7575E2C-C538-441B-AC84-64E10AF6FF5D}"/>
    <cellStyle name="style1616778343831" xfId="40497" xr:uid="{9BA34ADF-D66E-40A8-B9A2-264D0EE4C1C0}"/>
    <cellStyle name="style1616778343851" xfId="40498" xr:uid="{D4A52C09-91ED-4F88-83AC-6A4C372F622A}"/>
    <cellStyle name="style1616778343891" xfId="40499" xr:uid="{22F73266-5734-4E02-B271-1D301C464922}"/>
    <cellStyle name="style1616778343911" xfId="40500" xr:uid="{CF008D0E-1A77-4201-9BD5-8F5AEA6D03D6}"/>
    <cellStyle name="style1616778343931" xfId="40501" xr:uid="{8EE21DC8-23C2-4575-A20A-4DED5F7B9A6F}"/>
    <cellStyle name="style1616778343951" xfId="40502" xr:uid="{7E4C5BF8-C434-4FED-B8EA-6FAC38AA26D7}"/>
    <cellStyle name="style1616778343991" xfId="40525" xr:uid="{4F842105-78AB-433B-98BD-E6B0D08720A5}"/>
    <cellStyle name="style1616778344011" xfId="40526" xr:uid="{9F659DDA-1DE3-4234-9474-1A8782E6D97C}"/>
    <cellStyle name="style1616778346031" xfId="40456" xr:uid="{5A653E38-3795-47D3-A357-B309D8E005F6}"/>
    <cellStyle name="style1616778346051" xfId="40455" xr:uid="{3516440E-EEB9-47EC-931C-912898103277}"/>
    <cellStyle name="style1616778346071" xfId="40461" xr:uid="{3D4E26B6-45F5-4512-B3FB-63D2E566773C}"/>
    <cellStyle name="style1616778346091" xfId="40467" xr:uid="{186AC180-7C17-48F4-B4B6-DCE27661CD67}"/>
    <cellStyle name="style1616778346121" xfId="40462" xr:uid="{A177CC6B-1291-484A-A750-4CE44D67CE87}"/>
    <cellStyle name="style1616778346161" xfId="40468" xr:uid="{DEF043A2-A8C3-4C4C-BF37-3CF223CC5F99}"/>
    <cellStyle name="style1616778346181" xfId="40471" xr:uid="{71FE9E00-06AC-4A57-8403-1DBEF0863449}"/>
    <cellStyle name="style1616778346201" xfId="40475" xr:uid="{C04CEFBC-3ED1-4573-A58F-7D01CBCFCC67}"/>
    <cellStyle name="style1616778346242" xfId="40487" xr:uid="{AB353451-1EFE-43C8-BD2B-B94CE7461921}"/>
    <cellStyle name="style1616778346262" xfId="40472" xr:uid="{0AA929D7-2DA2-4A6A-A504-C8B6AC4CE7D5}"/>
    <cellStyle name="style1616778346283" xfId="40476" xr:uid="{41CE3C9D-3A37-46DA-BB83-07ECC9EAD4AA}"/>
    <cellStyle name="style1616778346311" xfId="40488" xr:uid="{E30E108E-1D6E-47C7-9C51-64AC299477E8}"/>
    <cellStyle name="style1616778346331" xfId="40489" xr:uid="{AF4591C3-13DF-4E09-B7E1-7E34B4049304}"/>
    <cellStyle name="style1616778346352" xfId="40490" xr:uid="{93F74038-427D-4921-A327-C6B964D5B96F}"/>
    <cellStyle name="style1616778346382" xfId="40491" xr:uid="{A42FA9B8-1043-4F09-8F7B-8EFB57144102}"/>
    <cellStyle name="style1616778346411" xfId="40514" xr:uid="{A001CE73-9D29-4B13-86B8-BC2878F5408B}"/>
    <cellStyle name="style1616778346451" xfId="40516" xr:uid="{CCFFC02C-7729-45BD-BDE8-3EDBD749D9F7}"/>
    <cellStyle name="style1616778346471" xfId="40517" xr:uid="{ACBA3AAF-7290-4FBD-8B0A-FAE8BEA234AC}"/>
    <cellStyle name="style1616778346493" xfId="40515" xr:uid="{E8495E7D-5BCA-4E68-989A-1BA3A2D559B6}"/>
    <cellStyle name="style1616778346511" xfId="40518" xr:uid="{47DA38D4-6D28-4CE8-92DE-5B6A19895970}"/>
    <cellStyle name="style1616778346531" xfId="40519" xr:uid="{5D185016-A32B-4547-AB8D-3486C3312770}"/>
    <cellStyle name="style1616778346561" xfId="40520" xr:uid="{B255ED68-70D4-4F86-95AE-24BFB5F156F2}"/>
    <cellStyle name="style1616778346601" xfId="40521" xr:uid="{C41393FE-8597-44DB-B227-1BC02B203357}"/>
    <cellStyle name="style1616778346621" xfId="40522" xr:uid="{6D2DE65B-FFEE-4BDA-88F7-1254414FD8F7}"/>
    <cellStyle name="style1616778346641" xfId="40523" xr:uid="{589A8834-F5C6-4600-98BF-FF9692D1CDA0}"/>
    <cellStyle name="style1616778346661" xfId="40524" xr:uid="{531DE153-E72D-454E-BFEE-5319A1490E51}"/>
    <cellStyle name="style1616778346721" xfId="40529" xr:uid="{8A835505-29D3-49FF-A092-F05077F574A0}"/>
    <cellStyle name="style1616778346741" xfId="40530" xr:uid="{751015AD-967D-4E43-9C8C-333656A057EB}"/>
    <cellStyle name="style1616778417951" xfId="40531" xr:uid="{8E10FF42-0DF3-4B3D-883F-98EB2B4213CB}"/>
    <cellStyle name="style1616778417971" xfId="40537" xr:uid="{E76A718B-B9DA-4305-AA3E-C2C425624C36}"/>
    <cellStyle name="style1616778417991" xfId="40532" xr:uid="{15F6556B-47B4-466A-8B0A-FAD0D7D4A901}"/>
    <cellStyle name="style1616778418011" xfId="40538" xr:uid="{D4587029-2B16-46E3-B08A-7E15C513A279}"/>
    <cellStyle name="style1616778418031" xfId="40543" xr:uid="{765A2858-962F-48B7-9F92-20CED21073EE}"/>
    <cellStyle name="style1616778418057" xfId="40544" xr:uid="{825D021F-93A8-42D4-9805-61D10C436CA0}"/>
    <cellStyle name="style1616778418081" xfId="40533" xr:uid="{B87C82D8-C08E-4E44-8D79-9CA1963FA1F1}"/>
    <cellStyle name="style1616778418111" xfId="40534" xr:uid="{DC3FD9A4-2F60-4CBF-8DDE-8339942B95C5}"/>
    <cellStyle name="style1616778418131" xfId="40535" xr:uid="{374ABCB6-9C9F-4F27-82F3-4ABC6EF26E1E}"/>
    <cellStyle name="style1616778418156" xfId="40536" xr:uid="{AE110F4D-211D-4049-8EEC-3B80D48664C7}"/>
    <cellStyle name="style1616778418171" xfId="40539" xr:uid="{76059393-83B0-43F0-95A2-85F51E296957}"/>
    <cellStyle name="style1616778418191" xfId="40540" xr:uid="{12DCD4CB-E9E3-413C-B7B8-F9821BBEB41B}"/>
    <cellStyle name="style1616778418221" xfId="40541" xr:uid="{65DA23DA-B8C0-4306-AF28-87BD610CF354}"/>
    <cellStyle name="style1616778418241" xfId="40542" xr:uid="{E1C1B3CE-933A-49EA-8182-905EF1BA7839}"/>
    <cellStyle name="style1616778418281" xfId="40545" xr:uid="{CBEECDF4-C6E0-424E-B325-4C8F34DA56D1}"/>
    <cellStyle name="style1616778418311" xfId="40546" xr:uid="{B914C739-7D32-4D36-9D62-E40EE0B81D65}"/>
    <cellStyle name="style1616778418331" xfId="40547" xr:uid="{B986E72D-E06A-450D-87D9-D99A91AB0541}"/>
    <cellStyle name="style1616778418351" xfId="40548" xr:uid="{BCAC102D-3EE4-4102-A4EB-D24866442E74}"/>
    <cellStyle name="style1617005431173" xfId="40550" xr:uid="{5FE1841E-3A17-433F-9BCD-ECD26D60EB89}"/>
    <cellStyle name="style1617005431203" xfId="40549" xr:uid="{E1F5F49E-ABCD-454B-8D2F-7C238F1AD55E}"/>
    <cellStyle name="style1617005431228" xfId="40555" xr:uid="{E5D38DDF-4795-4A88-A5CA-93B540DE77B8}"/>
    <cellStyle name="style1617005431253" xfId="40561" xr:uid="{B1FA1810-8B98-4561-AD76-247657500B2B}"/>
    <cellStyle name="style1617005431278" xfId="40556" xr:uid="{139B24AD-7F6E-41BB-8800-1DDACE779628}"/>
    <cellStyle name="style1617005431323" xfId="40562" xr:uid="{CAE38EEB-EEF1-47C5-AEE5-F9B6D6AE8269}"/>
    <cellStyle name="style1617005431343" xfId="40567" xr:uid="{7E7A0AA3-8D22-478D-B1D7-AF6AD260BE23}"/>
    <cellStyle name="style1617005431378" xfId="40573" xr:uid="{06453526-1501-43B0-B9A2-5E95A723D313}"/>
    <cellStyle name="style1617005431418" xfId="40583" xr:uid="{68CD6675-3E2B-4364-9EE4-9D11668CF271}"/>
    <cellStyle name="style1617005431438" xfId="40568" xr:uid="{96F3FA96-D2F2-4DA2-8A07-2A5905900B0E}"/>
    <cellStyle name="style1617005431463" xfId="40574" xr:uid="{93993CB5-D408-4D82-91D0-4E70FDBA1AE8}"/>
    <cellStyle name="style1617005431488" xfId="40584" xr:uid="{0C67E854-1514-49A5-BE35-3A81806FCAA6}"/>
    <cellStyle name="style1617005431513" xfId="40586" xr:uid="{5CA5265C-9BE0-464D-A6B9-0FD4650EC69C}"/>
    <cellStyle name="style1617005431533" xfId="40587" xr:uid="{3C42A5E4-3916-40B8-AB9D-FA168EF5039B}"/>
    <cellStyle name="style1617005431563" xfId="40588" xr:uid="{4331104F-0C8F-4ADE-8BB5-C418AB8F028E}"/>
    <cellStyle name="style1617005431588" xfId="40605" xr:uid="{B72F8127-CD3B-4822-90D4-EB1F0074700B}"/>
    <cellStyle name="style1617005431638" xfId="40607" xr:uid="{631C492A-9566-4234-AF22-65C18F3CB5E2}"/>
    <cellStyle name="style1617005431663" xfId="40608" xr:uid="{AAE04226-A88D-4B98-B53F-CBDDCB365198}"/>
    <cellStyle name="style1617005431688" xfId="40606" xr:uid="{A6BD8F4E-109E-4C31-9D41-4EE702E1DEE5}"/>
    <cellStyle name="style1617005431713" xfId="40609" xr:uid="{52A151FE-8293-4B10-B30C-6F19DAAEFC2B}"/>
    <cellStyle name="style1617005431738" xfId="40610" xr:uid="{9DF39102-8307-4A36-BB0D-05A29C8C8632}"/>
    <cellStyle name="style1617005431763" xfId="40611" xr:uid="{9B49D41E-9656-4B4F-BE04-4A4EB74936EF}"/>
    <cellStyle name="style1617005431808" xfId="40612" xr:uid="{E618C4C4-E907-4CFF-AA74-A37DC6FBE847}"/>
    <cellStyle name="style1617005431823" xfId="40613" xr:uid="{0882EAE0-E2A6-45B0-BAA9-512F163BA3C9}"/>
    <cellStyle name="style1617005431848" xfId="40614" xr:uid="{E8F5DD05-4E74-406F-8622-45D0C385E14E}"/>
    <cellStyle name="style1617005431873" xfId="40615" xr:uid="{61ED5DCC-D518-4BFD-9A41-DA4A562C2601}"/>
    <cellStyle name="style1617005433223" xfId="40552" xr:uid="{57E72897-5D74-4197-B70A-7B8BD7DCF492}"/>
    <cellStyle name="style1617005433246" xfId="40551" xr:uid="{5B8A7DE5-95C3-4B12-8D53-5C8AC34330F1}"/>
    <cellStyle name="style1617005433273" xfId="40557" xr:uid="{C684AAAA-4FD1-4125-B3D7-EAE320C6EB41}"/>
    <cellStyle name="style1617005433293" xfId="40563" xr:uid="{228FB670-1946-4121-B290-1B5BDA24CA8B}"/>
    <cellStyle name="style1617005433313" xfId="40558" xr:uid="{F4FE4662-7FC0-4F51-B7CC-D46130A7AE84}"/>
    <cellStyle name="style1617005433353" xfId="40564" xr:uid="{E4092E5E-1E62-4602-9236-850D4DF39EF7}"/>
    <cellStyle name="style1617005433378" xfId="40569" xr:uid="{E3F0F44E-705A-4FBB-8838-F7CF38D360F5}"/>
    <cellStyle name="style1617005433393" xfId="40575" xr:uid="{0B0B9B0A-0A12-4578-A90B-62D7E509FFDA}"/>
    <cellStyle name="style1617005433433" xfId="40579" xr:uid="{9BE9EE80-82A9-4A46-9163-E47A2C2A5C19}"/>
    <cellStyle name="style1617005433458" xfId="40570" xr:uid="{81F163A2-344E-41C3-99BF-11C26089C057}"/>
    <cellStyle name="style1617005433473" xfId="40576" xr:uid="{2A542DD8-3A91-48B8-912B-13D19D8177AC}"/>
    <cellStyle name="style1617005433498" xfId="40580" xr:uid="{D91F1567-DB93-4C35-B6F8-40EEA412B830}"/>
    <cellStyle name="style1617005433523" xfId="40581" xr:uid="{768F20A6-ED6D-43AD-9FFF-9F3AB05C6C22}"/>
    <cellStyle name="style1617005433543" xfId="40582" xr:uid="{2DC610E6-9873-407A-9170-787CA6D5A467}"/>
    <cellStyle name="style1617005433573" xfId="40585" xr:uid="{1272ACE2-1357-42F2-AE83-9EDDA8029498}"/>
    <cellStyle name="style1617005433603" xfId="40594" xr:uid="{4D600D43-7B44-4F3B-8400-7F9DE7E76895}"/>
    <cellStyle name="style1617005433643" xfId="40596" xr:uid="{C23390BC-1150-471C-9382-E2C104C44AF4}"/>
    <cellStyle name="style1617005433663" xfId="40597" xr:uid="{CFB5959F-52E6-491A-9F6B-FEAAF07027DC}"/>
    <cellStyle name="style1617005433683" xfId="40595" xr:uid="{6BCF145C-A62D-49D6-A7B4-A5CD88ECDE5B}"/>
    <cellStyle name="style1617005433713" xfId="40598" xr:uid="{32BE8393-E1DC-46BB-A900-8353505656F1}"/>
    <cellStyle name="style1617005433733" xfId="40599" xr:uid="{23535D5C-1371-4568-B569-438FF5BDB5EE}"/>
    <cellStyle name="style1617005433753" xfId="40600" xr:uid="{95859E85-3ECC-4D53-9CE3-E995D963150B}"/>
    <cellStyle name="style1617005433793" xfId="40601" xr:uid="{1CEE4558-3E90-4928-92C2-FE4EF010DB8B}"/>
    <cellStyle name="style1617005433813" xfId="40602" xr:uid="{B150FD19-ED15-466A-B2EA-50B5DDE789E4}"/>
    <cellStyle name="style1617005433833" xfId="40603" xr:uid="{E36AE0F2-4D02-4DB5-8CF6-8ACE7B5521AE}"/>
    <cellStyle name="style1617005433853" xfId="40604" xr:uid="{A1089398-2B5C-428A-9016-98FE4BA5B5FC}"/>
    <cellStyle name="style1617005435818" xfId="40554" xr:uid="{50678C91-116A-4A12-ADB2-51D8D86A69E7}"/>
    <cellStyle name="style1617005435838" xfId="40553" xr:uid="{D1D27438-DA17-4CA1-8EEE-32F5570B8578}"/>
    <cellStyle name="style1617005435858" xfId="40559" xr:uid="{D64DB4D2-81F5-4FF2-8E30-345BDA811C81}"/>
    <cellStyle name="style1617005435883" xfId="40565" xr:uid="{1BC9ACE3-C575-4461-94BF-50C973AAB643}"/>
    <cellStyle name="style1617005435903" xfId="40560" xr:uid="{7B2373A4-3B5C-4E70-87A7-0BAD53CFD3A5}"/>
    <cellStyle name="style1617005435943" xfId="40566" xr:uid="{B915972A-4E6D-42C6-BE1B-832CB10AA897}"/>
    <cellStyle name="style1617005435963" xfId="40571" xr:uid="{662A7CB5-AEC5-4B60-B883-64FF19A579FA}"/>
    <cellStyle name="style1617005435983" xfId="40577" xr:uid="{C329C38D-B934-4646-918F-E231B038FE09}"/>
    <cellStyle name="style1617005436028" xfId="40589" xr:uid="{6F7D036A-67D0-465B-8507-ECBECC1F083F}"/>
    <cellStyle name="style1617005436049" xfId="40572" xr:uid="{981F6387-5DD0-4E72-898D-C2AD2595B98C}"/>
    <cellStyle name="style1617005436068" xfId="40578" xr:uid="{213FAF92-1541-4837-8CAF-815B201A4F0C}"/>
    <cellStyle name="style1617005436098" xfId="40590" xr:uid="{CD8C4F45-53DC-419B-BFD6-5E4C3E29FF08}"/>
    <cellStyle name="style1617005436113" xfId="40591" xr:uid="{8E9DBE57-9B61-4CAF-BA70-9372F66000EB}"/>
    <cellStyle name="style1617005436138" xfId="40592" xr:uid="{326AF39F-57D3-4DDF-A642-78D5F094F6C5}"/>
    <cellStyle name="style1617005436168" xfId="40593" xr:uid="{0663EC98-052F-4BDD-893B-7AE1DA851D94}"/>
    <cellStyle name="style1617005436193" xfId="40616" xr:uid="{B55A78FD-C533-40D1-A5E1-C1D68CAF4F58}"/>
    <cellStyle name="style1617005436243" xfId="40618" xr:uid="{F4DEFFD0-08AD-4124-AD7E-71E4512F398C}"/>
    <cellStyle name="style1617005436263" xfId="40619" xr:uid="{ABCC1347-7780-4736-8E39-FD2BF639E618}"/>
    <cellStyle name="style1617005436283" xfId="40617" xr:uid="{08420ACC-55B6-46DA-8D93-A6D087575C4B}"/>
    <cellStyle name="style1617005436303" xfId="40620" xr:uid="{69518779-5385-46AD-BE13-630C93DEF8F6}"/>
    <cellStyle name="style1617005436323" xfId="40621" xr:uid="{A39D424E-7F9B-4D74-9FAB-6D652BBCDF19}"/>
    <cellStyle name="style1617005436349" xfId="40622" xr:uid="{74AD39B1-AB1C-4073-8DEE-F76F864E354B}"/>
    <cellStyle name="style1617005436388" xfId="40623" xr:uid="{899977BF-D0F9-495B-B222-4B09B5D6A2A5}"/>
    <cellStyle name="style1617005436408" xfId="40624" xr:uid="{AFF79E3B-3C39-4A64-BBD1-71C73CD68D12}"/>
    <cellStyle name="style1617005436423" xfId="40625" xr:uid="{835F6754-D6CE-4256-86BE-55B07D5C6EF9}"/>
    <cellStyle name="style1617005436453" xfId="40626" xr:uid="{0E444B41-ADB2-48F6-86EA-5922CDDEF643}"/>
    <cellStyle name="style1617012021819" xfId="40627" xr:uid="{0321D48F-000A-471C-BDE0-7CE2EEBFD1DB}"/>
    <cellStyle name="style1617012021849" xfId="40628" xr:uid="{05F19339-12DE-4AA5-A274-7665AE49C8EA}"/>
    <cellStyle name="style1617012021874" xfId="40639" xr:uid="{C3BA9933-31F3-46E6-99D0-B9046BD598B7}"/>
    <cellStyle name="style1617012021899" xfId="40640" xr:uid="{BAB3CF61-1D3E-49EE-ACC7-27A1D41EEA3B}"/>
    <cellStyle name="style1617012021949" xfId="40630" xr:uid="{BB1BBAB8-57F0-4382-999C-6EB00B64B887}"/>
    <cellStyle name="style1617012021974" xfId="40631" xr:uid="{31E9A853-2B62-4E6A-AC75-34BFE9B4331E}"/>
    <cellStyle name="style1617012021999" xfId="40629" xr:uid="{0B7B4A13-8FAB-48E2-891D-1B19556232D5}"/>
    <cellStyle name="style1617012022024" xfId="40632" xr:uid="{20825931-147B-490F-86BE-5B8D9449CE76}"/>
    <cellStyle name="style1617012022049" xfId="40641" xr:uid="{378305E9-9F2B-403A-97E0-403DDFC60CF9}"/>
    <cellStyle name="style1617012022074" xfId="40642" xr:uid="{B709BCBB-033F-490E-8C56-47491E78CCE4}"/>
    <cellStyle name="style1617012022099" xfId="40643" xr:uid="{4A42E11F-D2B5-44C5-922C-0880CD59ACCF}"/>
    <cellStyle name="style1617012022124" xfId="40644" xr:uid="{833792C8-9B2A-411C-8956-E98B71EE694D}"/>
    <cellStyle name="style1617012022149" xfId="40651" xr:uid="{B826A322-4E98-4F1A-AF72-F0DA9F06547A}"/>
    <cellStyle name="style1617012022179" xfId="40663" xr:uid="{ECDD05B4-8A7C-45F8-A737-2F58ABE59B10}"/>
    <cellStyle name="style1617012022199" xfId="40652" xr:uid="{12D3FF50-01FC-4599-9D72-7792069DDABA}"/>
    <cellStyle name="style1617012022224" xfId="40664" xr:uid="{FD7489A8-2BBF-4F90-B15C-D6A7712BACEC}"/>
    <cellStyle name="style1617012022249" xfId="40675" xr:uid="{CC550118-E725-43A6-B0AC-62D381086E64}"/>
    <cellStyle name="style1617012022274" xfId="40676" xr:uid="{4DF17DF1-D37B-48C1-9438-DC564395E209}"/>
    <cellStyle name="style1617012022299" xfId="40653" xr:uid="{5E41ADA8-006E-4844-8559-88D702C0A775}"/>
    <cellStyle name="style1617012022324" xfId="40654" xr:uid="{C3D45B4C-0E64-4637-A191-84962A81CA23}"/>
    <cellStyle name="style1617012022349" xfId="40655" xr:uid="{DE4F412F-EAB0-46E1-914B-EB715EC71082}"/>
    <cellStyle name="style1617012022374" xfId="40656" xr:uid="{FC3F8186-C4CD-49F8-BDE3-C50F87A75BDE}"/>
    <cellStyle name="style1617012022399" xfId="40665" xr:uid="{110D7277-D8BD-4A1C-8BD5-B1B61752D14F}"/>
    <cellStyle name="style1617012022419" xfId="40666" xr:uid="{2006D601-40F3-4596-8638-5B62B7F314C5}"/>
    <cellStyle name="style1617012022444" xfId="40667" xr:uid="{1611BD25-DA11-4F97-BC51-A0A201D1EF75}"/>
    <cellStyle name="style1617012022469" xfId="40668" xr:uid="{ED3D96D0-18EC-4664-94E0-43A9F43F7993}"/>
    <cellStyle name="style1617012022499" xfId="40677" xr:uid="{886A4A1E-CD0D-4464-B5EA-A61A9F0230E9}"/>
    <cellStyle name="style1617012022519" xfId="40678" xr:uid="{0E5ACCF1-3EE3-44DE-8776-46A911257432}"/>
    <cellStyle name="style1617012022544" xfId="40679" xr:uid="{9CFB80AB-7825-45EA-8E79-28532017C849}"/>
    <cellStyle name="style1617012022569" xfId="40680" xr:uid="{19F8BA08-30C2-4DA2-813C-BC0C3EC62F87}"/>
    <cellStyle name="style1617012023729" xfId="40687" xr:uid="{C6BE9A53-123D-4FB8-AD22-2B3A02D3134C}"/>
    <cellStyle name="style1617012023749" xfId="40688" xr:uid="{BCA451A4-8685-4EFD-AF6B-EFBF10E00EC4}"/>
    <cellStyle name="style1617012023769" xfId="40699" xr:uid="{4D8291BF-0549-4B50-AA3A-FB8C1F993D84}"/>
    <cellStyle name="style1617012023799" xfId="40700" xr:uid="{08FDD6D6-AD8C-45AB-BF40-AEC5A0E30CB5}"/>
    <cellStyle name="style1617012023839" xfId="40690" xr:uid="{C42D0CC7-DF2C-46B9-BD91-F28348A09459}"/>
    <cellStyle name="style1617012023864" xfId="40691" xr:uid="{05E4113D-E42B-4E20-A9E5-550405EA17FE}"/>
    <cellStyle name="style1617012023886" xfId="40689" xr:uid="{56DFD9DF-0CA8-4FEE-9856-7D810B3DF174}"/>
    <cellStyle name="style1617012023903" xfId="40692" xr:uid="{A6817C77-16EF-4FDA-8B1D-9F3B08745437}"/>
    <cellStyle name="style1617012023929" xfId="40701" xr:uid="{B242E7E7-972E-48CD-BAC8-520A7DD91B9F}"/>
    <cellStyle name="style1617012023949" xfId="40702" xr:uid="{C0F8C297-0C98-481F-B1E5-8ED1D65F9D4E}"/>
    <cellStyle name="style1617012023974" xfId="40703" xr:uid="{C0FA0F5C-CB58-42A3-A828-C9F91A746564}"/>
    <cellStyle name="style1617012023994" xfId="40704" xr:uid="{F88E2FAF-EF08-4AFA-9E98-6BF1A965C8AD}"/>
    <cellStyle name="style1617012024013" xfId="40711" xr:uid="{D599D826-FCBA-4044-AE7C-2AFFA10656C8}"/>
    <cellStyle name="style1617012024039" xfId="40723" xr:uid="{E17FACB7-D9B1-4A0D-AEF7-687B90B11A87}"/>
    <cellStyle name="style1617012024059" xfId="40735" xr:uid="{BDCF25AB-B7ED-4731-A752-481331A72D84}"/>
    <cellStyle name="style1617012024079" xfId="40712" xr:uid="{4A4897CF-56E9-4BAB-9781-4909890920C6}"/>
    <cellStyle name="style1617012024104" xfId="40724" xr:uid="{A8BF8024-5DD5-4BAF-9B1D-DC9514118A91}"/>
    <cellStyle name="style1617012024124" xfId="40736" xr:uid="{63E54E51-7043-4AC9-8E2F-F4B7D8EFBD7F}"/>
    <cellStyle name="style1617012024144" xfId="40713" xr:uid="{423411DD-0138-4A68-BD49-00F427B2F793}"/>
    <cellStyle name="style1617012024169" xfId="40714" xr:uid="{91B90570-AAC3-4468-82E0-4CE574C8AB13}"/>
    <cellStyle name="style1617012024189" xfId="40715" xr:uid="{0C6D319F-F0DB-4C47-B04C-D667DBB74347}"/>
    <cellStyle name="style1617012024213" xfId="40716" xr:uid="{8DA6327A-3136-4078-9ADC-DA67E821DAF1}"/>
    <cellStyle name="style1617012024234" xfId="40725" xr:uid="{35A8DE94-F353-45AF-A3EE-E2E3A28D001C}"/>
    <cellStyle name="style1617012024254" xfId="40726" xr:uid="{7104B076-C8B0-4707-BE72-A4ACA42648DA}"/>
    <cellStyle name="style1617012024274" xfId="40727" xr:uid="{9F10D9E5-D79E-4A24-A711-F7123AFD0D15}"/>
    <cellStyle name="style1617012024294" xfId="40728" xr:uid="{14E038A5-EBE9-47EA-9B47-D124E52AB404}"/>
    <cellStyle name="style1617012024324" xfId="40737" xr:uid="{2AB96ADE-92CD-4116-A4C0-BE1CB53081BE}"/>
    <cellStyle name="style1617012024344" xfId="40738" xr:uid="{BDDFD970-9A71-40D6-8306-518FD1995504}"/>
    <cellStyle name="style1617012024364" xfId="40739" xr:uid="{96DF82CA-0DDD-4A48-ACE8-CA09240E0D80}"/>
    <cellStyle name="style1617012024384" xfId="40740" xr:uid="{D44DD61F-7703-42B9-9A70-86E5CFDFB537}"/>
    <cellStyle name="style1617012025084" xfId="40633" xr:uid="{3D3F0AA7-7159-4489-A161-57A60C08557B}"/>
    <cellStyle name="style1617012025109" xfId="40634" xr:uid="{65E19F7B-7CF3-494E-9E68-2522E9E76469}"/>
    <cellStyle name="style1617012025129" xfId="40645" xr:uid="{54CD9561-84B6-442B-8A26-387D2B376B9E}"/>
    <cellStyle name="style1617012025149" xfId="40646" xr:uid="{BFBFEEDC-8514-4227-94D2-342AF72AE137}"/>
    <cellStyle name="style1617012025189" xfId="40636" xr:uid="{208432C4-65D7-4867-BC6F-E69BD181712B}"/>
    <cellStyle name="style1617012025214" xfId="40637" xr:uid="{C41EB5C5-75C9-4AB7-AE8E-F0093A2AE60A}"/>
    <cellStyle name="style1617012025234" xfId="40635" xr:uid="{488F39F3-2A2B-4F6B-8E95-93A1DDA72D9E}"/>
    <cellStyle name="style1617012025254" xfId="40638" xr:uid="{5F462A93-2C0B-4A02-8C35-5B20E0853DCA}"/>
    <cellStyle name="style1617012025274" xfId="40647" xr:uid="{F0EBE243-C789-4959-B550-01281DB336C2}"/>
    <cellStyle name="style1617012025294" xfId="40648" xr:uid="{60D1A30A-C376-4F49-901B-2B9E1D59C0D6}"/>
    <cellStyle name="style1617012025319" xfId="40649" xr:uid="{6C167EBA-EA6C-4B09-9759-A9258EF38C88}"/>
    <cellStyle name="style1617012025339" xfId="40650" xr:uid="{10D165B2-3F97-4A6C-A3AF-45B6010D5EA8}"/>
    <cellStyle name="style1617012025359" xfId="40657" xr:uid="{FAC5B529-898C-47D8-BA00-0D3F16FE3285}"/>
    <cellStyle name="style1617012025384" xfId="40669" xr:uid="{8103E2BD-3AF3-4740-9CEE-5CD4203B8960}"/>
    <cellStyle name="style1617012025404" xfId="40658" xr:uid="{939C6A06-6D9D-41D9-8551-FC06F8FD36FB}"/>
    <cellStyle name="style1617012025424" xfId="40670" xr:uid="{68CCAE74-F9A9-4BCA-AFE9-3BCA57994CA2}"/>
    <cellStyle name="style1617012025449" xfId="40681" xr:uid="{527FF499-C5DC-4648-8246-C79FB4A99B54}"/>
    <cellStyle name="style1617012025469" xfId="40682" xr:uid="{3BB84D18-EAA5-4428-BC92-704A2EF778FB}"/>
    <cellStyle name="style1617012025489" xfId="40659" xr:uid="{1B1D4171-815F-4CC3-AA1E-C1D27D58AF13}"/>
    <cellStyle name="style1617012025516" xfId="40660" xr:uid="{465B70B8-2C61-4DB9-8BD4-9D025D63B0A5}"/>
    <cellStyle name="style1617012025539" xfId="40661" xr:uid="{4A99FCDE-9C5B-4346-8F52-FAE0AA6B4F6C}"/>
    <cellStyle name="style1617012025559" xfId="40662" xr:uid="{118CF196-1B4A-4E74-AE6D-ACFF6486A384}"/>
    <cellStyle name="style1617012025589" xfId="40671" xr:uid="{3D9FE479-7ABC-482E-AE92-A6244AAB36DB}"/>
    <cellStyle name="style1617012025616" xfId="40672" xr:uid="{A2E547D6-471B-4E2D-A7A1-E962FDEE0A18}"/>
    <cellStyle name="style1617012025629" xfId="40673" xr:uid="{0514BE0C-EFFC-46DD-8AAC-3A1DE33FF0E1}"/>
    <cellStyle name="style1617012025659" xfId="40674" xr:uid="{5BAB4706-F86A-4321-86D8-0E168633DD96}"/>
    <cellStyle name="style1617012025679" xfId="40683" xr:uid="{B7D8BEF6-3CF2-427E-8A5E-44E89EC96D45}"/>
    <cellStyle name="style1617012025699" xfId="40684" xr:uid="{6EE1C3C4-B796-46CA-9A9A-172ACB613CE8}"/>
    <cellStyle name="style1617012025729" xfId="40685" xr:uid="{0D0E3107-7F46-4A36-BFEE-D9F31E1A5924}"/>
    <cellStyle name="style1617012025749" xfId="40686" xr:uid="{921A305D-B772-48F7-BBCA-002B39E6C6E6}"/>
    <cellStyle name="style1617012026989" xfId="40693" xr:uid="{C74DBF1A-9FA0-42FE-BAC7-8CE0EE9BADE9}"/>
    <cellStyle name="style1617012027019" xfId="40694" xr:uid="{DF135E3A-7A05-4519-B52B-F43EF900D3A4}"/>
    <cellStyle name="style1617012027039" xfId="40705" xr:uid="{0A00C4A3-D36C-48D4-ADC5-3A6D4A3EAAA6}"/>
    <cellStyle name="style1617012027064" xfId="40706" xr:uid="{75E304F6-2462-4E2D-AC3D-DE72F20DDE01}"/>
    <cellStyle name="style1617012027109" xfId="40696" xr:uid="{9E0BF8A6-B816-42A1-8C8C-AA398A5DDBAD}"/>
    <cellStyle name="style1617012027129" xfId="40697" xr:uid="{E8D47634-BD15-4819-8941-224FAF12EE59}"/>
    <cellStyle name="style1617012027149" xfId="40695" xr:uid="{560905FA-BBB1-40F0-A448-66DAB9EE7324}"/>
    <cellStyle name="style1617012027180" xfId="40698" xr:uid="{19A46AC2-B2C7-4CBA-86F9-7EB5B642ADBF}"/>
    <cellStyle name="style1617012027199" xfId="40707" xr:uid="{A7BACC4A-B68D-4909-A5B0-6AC6DA36E740}"/>
    <cellStyle name="style1617012027221" xfId="40708" xr:uid="{1D279F5E-E928-4B70-99F8-C98A69F05C74}"/>
    <cellStyle name="style1617012027240" xfId="40709" xr:uid="{C32F34E0-6C02-44A8-97C1-FFE3190A66C3}"/>
    <cellStyle name="style1617012027259" xfId="40710" xr:uid="{AEB2B354-0272-457F-9888-060340466A09}"/>
    <cellStyle name="style1617012027284" xfId="40717" xr:uid="{BDBBB2C2-77BC-4CAE-8BF3-A63C08F430FD}"/>
    <cellStyle name="style1617012027309" xfId="40729" xr:uid="{1D5B8FA6-1E50-4866-8B64-29DE3E994E85}"/>
    <cellStyle name="style1617012027329" xfId="40741" xr:uid="{98D675F9-427A-488A-9BFA-3269B821CDB1}"/>
    <cellStyle name="style1617012027349" xfId="40718" xr:uid="{781CC12F-EC85-4F4A-A20B-6A5CA0BCE4BB}"/>
    <cellStyle name="style1617012027369" xfId="40730" xr:uid="{12A2AD5A-EB31-48DF-AE54-067875A6555D}"/>
    <cellStyle name="style1617012027394" xfId="40742" xr:uid="{95F5D4E3-5391-4042-96C7-2F6A483E5478}"/>
    <cellStyle name="style1617012027419" xfId="40719" xr:uid="{E0B6A8E5-8194-4644-AF73-B69CD19AC046}"/>
    <cellStyle name="style1617012027439" xfId="40720" xr:uid="{91044229-2521-4B64-A21F-60F3B57AC49D}"/>
    <cellStyle name="style1617012027459" xfId="40721" xr:uid="{23A2417F-6BFF-4DC6-812C-C1363D3EEC6A}"/>
    <cellStyle name="style1617012027484" xfId="40722" xr:uid="{BD363D61-4079-4E29-AB17-19089445A0AC}"/>
    <cellStyle name="style1617012027504" xfId="40731" xr:uid="{26B7192F-A47D-4A41-A8D6-AC87D8253628}"/>
    <cellStyle name="style1617012027524" xfId="40732" xr:uid="{ED4235F5-2D33-41E1-9BC6-F4675E839166}"/>
    <cellStyle name="style1617012027544" xfId="40733" xr:uid="{1C00368D-91BC-446E-8937-317C653A70C7}"/>
    <cellStyle name="style1617012027564" xfId="40734" xr:uid="{6AC93F44-5A0F-467C-BE83-14B05EACA95A}"/>
    <cellStyle name="style1617012027594" xfId="40743" xr:uid="{0BFBB1E9-3A4D-48B1-B42C-036D7B22C9A6}"/>
    <cellStyle name="style1617012027619" xfId="40744" xr:uid="{0F528E61-C7C5-4A98-BF5C-026DC71DEDD0}"/>
    <cellStyle name="style1617012027639" xfId="40745" xr:uid="{646EC4ED-7A7B-40AF-971F-E1EC0C4D3FD1}"/>
    <cellStyle name="style1617012027659" xfId="40746" xr:uid="{D3B200E0-B752-4861-8BB9-509F8FA4174C}"/>
    <cellStyle name="style1617012028484" xfId="40747" xr:uid="{4F323CDA-62D1-4032-9A32-DDFD7E79FDAD}"/>
    <cellStyle name="style1617012028499" xfId="40748" xr:uid="{3273D97C-5BB0-4BF2-8B23-338DD0717CD9}"/>
    <cellStyle name="style1617012028524" xfId="40759" xr:uid="{B68A82DF-941C-414C-BD3A-DDE60BCA3253}"/>
    <cellStyle name="style1617012028544" xfId="40760" xr:uid="{9FF85F0D-FD96-49B8-B3F2-26AB335F87AF}"/>
    <cellStyle name="style1617012028589" xfId="40750" xr:uid="{037A2782-774A-4A39-800A-0A18C5246DAF}"/>
    <cellStyle name="style1617012028609" xfId="40751" xr:uid="{0FC2FB2C-F9DC-4C16-B42F-B0F43BE2C6FB}"/>
    <cellStyle name="style1617012028629" xfId="40749" xr:uid="{D55B073A-9393-4403-8BDE-97875D3FCE1F}"/>
    <cellStyle name="style1617012028649" xfId="40752" xr:uid="{B74DCA5D-FF9F-44A8-8A2A-E01F8B2126E2}"/>
    <cellStyle name="style1617012028674" xfId="40761" xr:uid="{592AB7EE-EEB2-4292-9897-C42084C438E1}"/>
    <cellStyle name="style1617012028694" xfId="40762" xr:uid="{7808CDE2-CEB7-41BB-9A53-ACE01490FAF1}"/>
    <cellStyle name="style1617012028716" xfId="40763" xr:uid="{9A0F7DA4-7B0D-4AD5-8C77-4A7356823114}"/>
    <cellStyle name="style1617012028739" xfId="40764" xr:uid="{630C437D-7A73-4C14-A759-0C9BA3E48AAE}"/>
    <cellStyle name="style1617012028759" xfId="40771" xr:uid="{469A96A8-9B6C-4A20-9467-7AA4C501CEFE}"/>
    <cellStyle name="style1617012028779" xfId="40783" xr:uid="{1E0238CA-B0FF-4C67-B697-D727BA6DAC6B}"/>
    <cellStyle name="style1617012028804" xfId="40772" xr:uid="{188CA12D-BC20-42A5-952C-8C7483D31633}"/>
    <cellStyle name="style1617012028829" xfId="40784" xr:uid="{6A4FCB4B-C7DF-4C13-A2DD-9DE225F7E913}"/>
    <cellStyle name="style1617012028855" xfId="40795" xr:uid="{67A29CE5-1AAB-4D25-B9DA-ECBA63DA52D1}"/>
    <cellStyle name="style1617012028874" xfId="40796" xr:uid="{180CC3E5-539D-4AF7-8C53-8FB7B7B2339E}"/>
    <cellStyle name="style1617012028899" xfId="40773" xr:uid="{821B4863-53A7-42D8-A7BE-E9A451C70B4F}"/>
    <cellStyle name="style1617012028919" xfId="40774" xr:uid="{1C526D18-FF7F-4E14-90F2-9A63805CEF14}"/>
    <cellStyle name="style1617012028944" xfId="40775" xr:uid="{3402A3E2-3160-4E4D-AF80-61BD69291F32}"/>
    <cellStyle name="style1617012028959" xfId="40776" xr:uid="{F47E4FE9-782F-4C19-B084-5ABD1EBB284B}"/>
    <cellStyle name="style1617012028989" xfId="40785" xr:uid="{0A2F05F1-783A-4E9A-9409-C548E8022702}"/>
    <cellStyle name="style1617012029009" xfId="40786" xr:uid="{9C9EF724-D8E1-44B6-8431-198353375214}"/>
    <cellStyle name="style1617012029029" xfId="40787" xr:uid="{C5722D2A-C9C1-4FA9-90D2-AF2FDC8CB91D}"/>
    <cellStyle name="style1617012029049" xfId="40788" xr:uid="{AE889143-8393-48F2-B7D8-ABE9C2F8A663}"/>
    <cellStyle name="style1617012029079" xfId="40797" xr:uid="{F8087F24-FA7C-4FB2-AA05-F5BE5053E361}"/>
    <cellStyle name="style1617012029099" xfId="40798" xr:uid="{544FD6EC-AE9B-442C-B4C7-D149B9E5E36D}"/>
    <cellStyle name="style1617012029119" xfId="40799" xr:uid="{2270179F-BCD5-4F6B-B419-8EB5279A7F93}"/>
    <cellStyle name="style1617012029139" xfId="40800" xr:uid="{316731E4-33A1-42E1-AA5D-360A62C9479F}"/>
    <cellStyle name="style1617012029929" xfId="40807" xr:uid="{2AF8DFB3-F212-4352-A95F-3D1945845987}"/>
    <cellStyle name="style1617012029949" xfId="40808" xr:uid="{2000D797-F8FE-4CDA-BAC0-AE2A4840B54B}"/>
    <cellStyle name="style1617012029979" xfId="40819" xr:uid="{0D87C136-5FA2-4DE2-9BED-45CCACC68F89}"/>
    <cellStyle name="style1617012029999" xfId="40820" xr:uid="{C5BF372E-5C32-4AAB-91F3-8A1723A9D4B9}"/>
    <cellStyle name="style1617012030044" xfId="40810" xr:uid="{728CB64E-6239-4AE7-BCE8-C9A2A68033D4}"/>
    <cellStyle name="style1617012030068" xfId="40811" xr:uid="{3023E4AE-98A3-48CF-AB9B-CA9D7A8C521E}"/>
    <cellStyle name="style1617012030089" xfId="40809" xr:uid="{E8222990-C492-4D8B-87C7-5A58E67CE6B2}"/>
    <cellStyle name="style1617012030110" xfId="40812" xr:uid="{758D6E5D-E381-43DF-9568-8DD32B47111B}"/>
    <cellStyle name="style1617012030129" xfId="40821" xr:uid="{C1F17766-693C-4498-9F51-0CADF893F944}"/>
    <cellStyle name="style1617012030149" xfId="40822" xr:uid="{E6C0AC83-0A8B-4DFC-8679-C05830788545}"/>
    <cellStyle name="style1617012030179" xfId="40823" xr:uid="{5EE7C623-7E8C-42FF-B02D-FAFC47DCFC78}"/>
    <cellStyle name="style1617012030199" xfId="40824" xr:uid="{6CF61F84-F7B5-4B54-9B5B-B919F321A84F}"/>
    <cellStyle name="style1617012030224" xfId="40831" xr:uid="{54D47222-87A8-4237-8FC8-10CB6B3879FA}"/>
    <cellStyle name="style1617012030249" xfId="40843" xr:uid="{E653AD67-F976-4C15-89BD-C93F87E75769}"/>
    <cellStyle name="style1617012030269" xfId="40832" xr:uid="{8F7B66F7-1E17-4062-A7A6-70EB4201C3AE}"/>
    <cellStyle name="style1617012030289" xfId="40844" xr:uid="{BB733D42-0774-4423-A53A-DB8C340CF562}"/>
    <cellStyle name="style1617012030309" xfId="40855" xr:uid="{CEBDB113-52AB-47A1-8228-D87A4FCF6129}"/>
    <cellStyle name="style1617012030329" xfId="40856" xr:uid="{F55AE69A-A5F0-487B-BE6A-27F414A70C88}"/>
    <cellStyle name="style1617012030359" xfId="40833" xr:uid="{9C316D05-685C-4D10-A13B-A28B03F62B6E}"/>
    <cellStyle name="style1617012030384" xfId="40834" xr:uid="{4FE554EC-1FFA-4999-8D74-B0ABC3F0361D}"/>
    <cellStyle name="style1617012030399" xfId="40835" xr:uid="{0248F811-AD78-4153-8203-B05AD09D42DB}"/>
    <cellStyle name="style1617012030429" xfId="40836" xr:uid="{43367F88-C2B0-4FEC-ACD1-1654C5F71CA1}"/>
    <cellStyle name="style1617012030449" xfId="40845" xr:uid="{8BC74D00-46FF-4576-BDAF-845E801FE5E7}"/>
    <cellStyle name="style1617012030469" xfId="40846" xr:uid="{2AE3D472-4545-458F-B729-7AE4773385EF}"/>
    <cellStyle name="style1617012030489" xfId="40847" xr:uid="{A56717DE-9FC3-4831-9138-100CBF5CEF49}"/>
    <cellStyle name="style1617012030514" xfId="40848" xr:uid="{8453C8E5-F1F4-4FF9-ABD8-03F45AA0CAAD}"/>
    <cellStyle name="style1617012030559" xfId="40857" xr:uid="{EDAD1A02-1A44-47B7-A084-4A8299AA1634}"/>
    <cellStyle name="style1617012030584" xfId="40858" xr:uid="{27D4CE95-6018-489D-A56B-CD9845D15805}"/>
    <cellStyle name="style1617012030609" xfId="40859" xr:uid="{63882382-3686-4CD8-A283-EBA9CF8155D5}"/>
    <cellStyle name="style1617012030629" xfId="40860" xr:uid="{72F35F00-D745-4080-9DC5-910C17D26D5A}"/>
    <cellStyle name="style1617012031249" xfId="40753" xr:uid="{6D11A147-2FC3-4CA4-A1A4-F3BA1B92C66C}"/>
    <cellStyle name="style1617012031274" xfId="40754" xr:uid="{56E4CB02-79B6-4EFB-AFFD-892E35E9D1E4}"/>
    <cellStyle name="style1617012031299" xfId="40765" xr:uid="{3234B0BF-BAEB-41F7-B041-39857696B7EC}"/>
    <cellStyle name="style1617012031319" xfId="40766" xr:uid="{EEA5B84C-ABCE-456B-9E7B-F963409CC44D}"/>
    <cellStyle name="style1617012031364" xfId="40756" xr:uid="{21B7EAF1-0C11-48B0-BB83-72213C72FDAA}"/>
    <cellStyle name="style1617012031384" xfId="40757" xr:uid="{0ACD7C80-0936-4ACA-A9B4-E73EFEC64598}"/>
    <cellStyle name="style1617012031404" xfId="40755" xr:uid="{8D993030-8F39-4001-ACFC-E9561D5654A3}"/>
    <cellStyle name="style1617012031424" xfId="40758" xr:uid="{E99B2B03-4A35-44F7-9556-D1FADC776738}"/>
    <cellStyle name="style1617012031449" xfId="40767" xr:uid="{C2B8D8C1-9841-4FAC-9627-5F3AE1700A23}"/>
    <cellStyle name="style1617012031469" xfId="40768" xr:uid="{DC362DCF-88F9-4BDC-8E7C-8AF32A0B46D5}"/>
    <cellStyle name="style1617012031489" xfId="40769" xr:uid="{53EDB30E-BB2A-45FD-BA8D-646CDC62260E}"/>
    <cellStyle name="style1617012031514" xfId="40770" xr:uid="{1F941922-14C0-4126-AB5D-24D2C0AE6001}"/>
    <cellStyle name="style1617012031534" xfId="40777" xr:uid="{0FF1CE97-C0E8-4664-AD49-17649A402B6E}"/>
    <cellStyle name="style1617012031559" xfId="40789" xr:uid="{2DF01652-C88B-4360-BCC4-FDAECB00FEE9}"/>
    <cellStyle name="style1617012031579" xfId="40778" xr:uid="{B491CE3D-93FC-43B5-B51F-8A2228532CB3}"/>
    <cellStyle name="style1617012031604" xfId="40790" xr:uid="{A534C1A8-5445-422D-8BDF-4698702B43EC}"/>
    <cellStyle name="style1617012031629" xfId="40801" xr:uid="{E5B6A200-FD67-4FC9-AF5F-BD9DAF2F25DE}"/>
    <cellStyle name="style1617012031649" xfId="40802" xr:uid="{56460EC3-7BA4-40EE-9DF0-83A1A635718B}"/>
    <cellStyle name="style1617012031674" xfId="40779" xr:uid="{B094CF35-D6D2-46BA-A8B4-DE72E171CABE}"/>
    <cellStyle name="style1617012031692" xfId="40780" xr:uid="{A51A0E8D-E034-4278-B85F-154359DC6DF3}"/>
    <cellStyle name="style1617012031709" xfId="40781" xr:uid="{E168300E-4AC3-4AB2-BEC4-58A8B90050B4}"/>
    <cellStyle name="style1617012031739" xfId="40782" xr:uid="{EAFF0B01-8648-4429-B48D-8AF2D7C17C74}"/>
    <cellStyle name="style1617012031759" xfId="40791" xr:uid="{934F41C4-7F1C-4F28-9B01-0CCA559E6E8B}"/>
    <cellStyle name="style1617012031779" xfId="40792" xr:uid="{3624063A-7128-4522-BBFB-43240977B7C6}"/>
    <cellStyle name="style1617012031799" xfId="40793" xr:uid="{C6262457-5CFC-4F9C-A8B6-AE6948230AB8}"/>
    <cellStyle name="style1617012031819" xfId="40794" xr:uid="{027E15A7-2E18-40C6-91BC-F521EDBD6EB5}"/>
    <cellStyle name="style1617012031849" xfId="40803" xr:uid="{2CFCA06F-21B0-46FA-B24E-4A5934F90DAA}"/>
    <cellStyle name="style1617012031869" xfId="40804" xr:uid="{367141BC-5590-40CC-A1AB-653E6C6CB1F9}"/>
    <cellStyle name="style1617012031889" xfId="40805" xr:uid="{0523D640-FCD2-4EEB-9F35-C41E617B515F}"/>
    <cellStyle name="style1617012031909" xfId="40806" xr:uid="{86340DE2-0235-42CB-8332-D32D5C78096E}"/>
    <cellStyle name="style1617012032699" xfId="40813" xr:uid="{8D573C18-6281-435D-8DC5-7F46B98E20FD}"/>
    <cellStyle name="style1617012032719" xfId="40814" xr:uid="{6ECFEDC9-7D96-4DA4-A0F8-3D712BEACD62}"/>
    <cellStyle name="style1617012032741" xfId="40825" xr:uid="{18EBA6B0-1B2D-4D19-9DD6-F4DCE75B8F8F}"/>
    <cellStyle name="style1617012032759" xfId="40826" xr:uid="{BF4604A6-480F-4E77-8D26-D3E7E2C789D0}"/>
    <cellStyle name="style1617012032809" xfId="40816" xr:uid="{EE10D4A9-E93E-4A98-BCC5-0AB2608521CA}"/>
    <cellStyle name="style1617012032829" xfId="40817" xr:uid="{CEC09BC3-12DF-4DA3-B3D0-2EE619A96155}"/>
    <cellStyle name="style1617012032854" xfId="40815" xr:uid="{D2F9E28F-4BDA-4CFE-A474-3DE7F842973E}"/>
    <cellStyle name="style1617012032874" xfId="40818" xr:uid="{E91EA2C2-F230-4705-91AB-126A7B6DB242}"/>
    <cellStyle name="style1617012032899" xfId="40827" xr:uid="{D48DD00C-2787-41A7-A402-83AF17F121D3}"/>
    <cellStyle name="style1617012032919" xfId="40828" xr:uid="{46DCEC11-68C9-464B-87E5-15BAE63DD1EA}"/>
    <cellStyle name="style1617012032941" xfId="40829" xr:uid="{5BCCAC6C-D813-4F45-B33B-EEA5E3854C13}"/>
    <cellStyle name="style1617012032959" xfId="40830" xr:uid="{A6B838E1-DE19-4D55-BA7B-F1E938900949}"/>
    <cellStyle name="style1617012032984" xfId="40837" xr:uid="{6ABF8FC6-F8E4-49B3-A1D8-22AFEA907203}"/>
    <cellStyle name="style1617012033009" xfId="40849" xr:uid="{DDC1E9DF-14A7-4207-9F09-A9D74D3F44C7}"/>
    <cellStyle name="style1617012033029" xfId="40838" xr:uid="{E099C460-1B2C-4CB9-BCB9-F31FE02F675A}"/>
    <cellStyle name="style1617012033054" xfId="40850" xr:uid="{4531E021-9A40-43B5-B3D8-DE7818E36A08}"/>
    <cellStyle name="style1617012033074" xfId="40861" xr:uid="{5A7FF106-BAA6-4907-AAE6-4D7B95105D54}"/>
    <cellStyle name="style1617012033094" xfId="40862" xr:uid="{AEBE1DC6-CBD6-4BD5-AA84-3FD3A5672AFF}"/>
    <cellStyle name="style1617012033119" xfId="40839" xr:uid="{D691547A-4F63-4A6B-B1B3-4CCDF7F901E8}"/>
    <cellStyle name="style1617012033141" xfId="40840" xr:uid="{EFA41FFE-18F7-40BF-A98B-D65B9A4CA135}"/>
    <cellStyle name="style1617012033164" xfId="40841" xr:uid="{830DE029-38A9-4503-A00E-68273D12DEF8}"/>
    <cellStyle name="style1617012033184" xfId="40842" xr:uid="{1F507089-7870-46F4-971F-76D5A36FA63D}"/>
    <cellStyle name="style1617012033204" xfId="40851" xr:uid="{8288BBAE-5D17-48CA-B23E-1F52F5D7B324}"/>
    <cellStyle name="style1617012033219" xfId="40852" xr:uid="{5E66F941-F971-409F-B3EF-30B33876C19C}"/>
    <cellStyle name="style1617012033241" xfId="40853" xr:uid="{72021244-4A8B-437B-B401-5D79ABA51202}"/>
    <cellStyle name="style1617012033264" xfId="40854" xr:uid="{CA0AE140-CED6-4888-A6C2-BE69802730D2}"/>
    <cellStyle name="style1617012033314" xfId="40863" xr:uid="{A607F1F5-96CA-4F5F-AD22-8C7920C821C6}"/>
    <cellStyle name="style1617012033329" xfId="40864" xr:uid="{454F1619-CAB6-40AD-9212-4942E2AD2A12}"/>
    <cellStyle name="style1617012033354" xfId="40865" xr:uid="{EB32B8E7-02F0-4D87-A39E-4732D829F3FA}"/>
    <cellStyle name="style1617012033374" xfId="40866" xr:uid="{9EDBCD81-B474-4EAC-8DD1-3C7B7446A12B}"/>
    <cellStyle name="style1617012034319" xfId="40867" xr:uid="{8321E4DB-1CB3-419A-A08A-613656C0B02C}"/>
    <cellStyle name="style1617012034339" xfId="40868" xr:uid="{5F091D8C-CC6E-4C7F-9994-00F4150E2EA7}"/>
    <cellStyle name="style1617012034364" xfId="40873" xr:uid="{65A7F5A2-D016-4E05-97BF-26E51954933A}"/>
    <cellStyle name="style1617012034384" xfId="40874" xr:uid="{2BF79DDA-549B-420F-BCC0-A5F745DECEE9}"/>
    <cellStyle name="style1617012034424" xfId="40870" xr:uid="{27BE1D80-B522-49C2-8F56-9E1FA40BDE52}"/>
    <cellStyle name="style1617012034444" xfId="40871" xr:uid="{3C919C2D-58E1-4F1F-910C-4F4270C44888}"/>
    <cellStyle name="style1617012034474" xfId="40869" xr:uid="{7835D1F1-C792-4D73-8D08-7C4954C9BA86}"/>
    <cellStyle name="style1617012034494" xfId="40872" xr:uid="{6D4B87CC-6691-45CD-8537-5DF8E1BF8020}"/>
    <cellStyle name="style1617012034509" xfId="40875" xr:uid="{2AFA6DDD-6961-466D-8B67-E010A6C821DA}"/>
    <cellStyle name="style1617012034539" xfId="40876" xr:uid="{80343E64-599B-42CE-BC62-525B2C935C6A}"/>
    <cellStyle name="style1617012034559" xfId="40877" xr:uid="{F3C0EBF9-1DE6-4B15-BD4E-76272060335E}"/>
    <cellStyle name="style1617012034584" xfId="40878" xr:uid="{5DD3A0E1-E902-410B-ACA2-12928EF9ACA6}"/>
    <cellStyle name="style1617012034604" xfId="40879" xr:uid="{BFACCEFC-0A12-4519-A620-9F3E5710B4EA}"/>
    <cellStyle name="style1617012034624" xfId="40885" xr:uid="{EC01726C-1564-4E85-8C4B-6C1B60FB39B0}"/>
    <cellStyle name="style1617012034644" xfId="40880" xr:uid="{A59AA675-69A3-4A59-A75E-D3BF1EAAF2C2}"/>
    <cellStyle name="style1617012034664" xfId="40886" xr:uid="{611B3C86-BA24-48AE-B059-BF271ACB5BEC}"/>
    <cellStyle name="style1617012034709" xfId="40893" xr:uid="{555AF83F-C972-4609-A797-73A39D40540C}"/>
    <cellStyle name="style1617012034734" xfId="40894" xr:uid="{914A21B8-3B9F-4FAC-85BD-3FDF71E256F0}"/>
    <cellStyle name="style1617012034754" xfId="40881" xr:uid="{0A57051A-58B5-4483-B9F3-9B4D9C2A3508}"/>
    <cellStyle name="style1617012034774" xfId="40882" xr:uid="{E8902386-BDBD-4AF1-A979-3F2D7BB7802E}"/>
    <cellStyle name="style1617012034799" xfId="40883" xr:uid="{7D5C3F62-B4C0-4DAF-BBD6-8ED9828BF522}"/>
    <cellStyle name="style1617012034819" xfId="40884" xr:uid="{7B9ECF07-B1BB-49CC-B303-9AB620B1B43F}"/>
    <cellStyle name="style1617012034844" xfId="40887" xr:uid="{FB634ECA-C80C-4C87-8742-A077C3A2F1F1}"/>
    <cellStyle name="style1617012034864" xfId="40888" xr:uid="{56978151-C063-4792-B942-3848C984D1E3}"/>
    <cellStyle name="style1617012034879" xfId="40889" xr:uid="{766D618F-CAAB-4CFA-A6F2-D1AB4C63C0BA}"/>
    <cellStyle name="style1617012034904" xfId="40890" xr:uid="{39829723-D787-4B55-84B5-5DDB535B2F36}"/>
    <cellStyle name="style1617012034924" xfId="40891" xr:uid="{60DF0A67-BFB5-428F-A86B-469DFDB7F885}"/>
    <cellStyle name="style1617012034946" xfId="40892" xr:uid="{518101FD-2792-42F3-B1B4-19BC1AF79523}"/>
    <cellStyle name="style1617012034966" xfId="40895" xr:uid="{EE7F1071-30AC-4281-B409-C3BCF19B41AC}"/>
    <cellStyle name="style1617012034989" xfId="40896" xr:uid="{A9099B23-582F-47F7-BC97-6EED284B6A43}"/>
    <cellStyle name="style1617012035009" xfId="40897" xr:uid="{B9DAFCEA-9212-4A11-BE06-262388CC95D3}"/>
    <cellStyle name="style1617012035029" xfId="40898" xr:uid="{551DD9E7-D698-4FA6-B34C-0505A45C2D88}"/>
    <cellStyle name="style1617012035049" xfId="40899" xr:uid="{FF6A1CF3-BAD5-4175-9D29-2029AD7C1E89}"/>
    <cellStyle name="style1617012036099" xfId="40918" xr:uid="{9749DAE4-2B3E-4A21-8B70-218A28D1FE7D}"/>
    <cellStyle name="style1617012036119" xfId="40919" xr:uid="{A78DB1CF-EDB3-4227-A8EC-B32CC5A244E4}"/>
    <cellStyle name="style1617012036139" xfId="40924" xr:uid="{3134EE1D-1916-4334-9F86-B324504D1ADC}"/>
    <cellStyle name="style1617012036159" xfId="40925" xr:uid="{CDD9505C-08DF-494F-800E-29372044249E}"/>
    <cellStyle name="style1617012036209" xfId="40921" xr:uid="{715DF5DA-1C9E-40F5-85A8-7ADD25136F67}"/>
    <cellStyle name="style1617012036229" xfId="40922" xr:uid="{06F29B10-682C-4E03-8CA2-C912DDFDA745}"/>
    <cellStyle name="style1617012036258" xfId="40920" xr:uid="{E2B743E4-FBEE-4E5A-ADD6-1DC4D5F8A4A3}"/>
    <cellStyle name="style1617012036279" xfId="40923" xr:uid="{EF361D1E-3EB1-4549-964F-B9C7D54CDD11}"/>
    <cellStyle name="style1617012036299" xfId="40926" xr:uid="{06C90625-139A-4032-863E-1CBDBD3D3AAC}"/>
    <cellStyle name="style1617012036319" xfId="40927" xr:uid="{7BC806B4-9EFD-4C77-81A8-5AACD716C9BC}"/>
    <cellStyle name="style1617012036339" xfId="40928" xr:uid="{1D392A6F-0791-4CA4-87CE-4E8CA4DA573A}"/>
    <cellStyle name="style1617012036367" xfId="40929" xr:uid="{AF283694-3214-4957-AF78-77CE3F95D056}"/>
    <cellStyle name="style1617012036388" xfId="40930" xr:uid="{3BF4A00E-B469-4769-9584-7154D345CBBC}"/>
    <cellStyle name="style1617012036410" xfId="40936" xr:uid="{329F8F6D-4ACA-4505-8854-BDA298D6C022}"/>
    <cellStyle name="style1617012036430" xfId="40931" xr:uid="{69602B7B-E639-4773-9FCA-7CB6707FD7F1}"/>
    <cellStyle name="style1617012036451" xfId="40937" xr:uid="{F33F3AEA-B9B3-44C0-87E3-BC2E141E52A9}"/>
    <cellStyle name="style1617012036471" xfId="40946" xr:uid="{320D183F-31AB-41BD-B8D2-971121A12207}"/>
    <cellStyle name="style1617012036489" xfId="40947" xr:uid="{A5434586-5C6E-4F73-B68A-B23C4F4D4C60}"/>
    <cellStyle name="style1617012036511" xfId="40932" xr:uid="{12043B48-5177-45CE-9372-662BA4CCFBFA}"/>
    <cellStyle name="style1617012036539" xfId="40933" xr:uid="{C089C1E0-A399-413F-B66D-48C96E174CE0}"/>
    <cellStyle name="style1617012036562" xfId="40934" xr:uid="{99498EA9-11E3-448C-8CEC-CCD7F400F620}"/>
    <cellStyle name="style1617012036582" xfId="40935" xr:uid="{7F58EB57-742C-4C7C-9E2D-1FEF85579664}"/>
    <cellStyle name="style1617012036603" xfId="40938" xr:uid="{E0D7491E-01A7-458B-9B68-841AC10D40CA}"/>
    <cellStyle name="style1617012036623" xfId="40939" xr:uid="{EF2ECA81-BE3D-4617-9E09-39A934953B2D}"/>
    <cellStyle name="style1617012036643" xfId="40940" xr:uid="{692778DE-8738-4DFE-B39D-0D08E6C7DCE3}"/>
    <cellStyle name="style1617012036664" xfId="40941" xr:uid="{BFD07388-108A-4582-97B4-DD8101842E3B}"/>
    <cellStyle name="style1617012036684" xfId="40942" xr:uid="{44395916-0A79-498B-8382-5C6B2CA17988}"/>
    <cellStyle name="style1617012036699" xfId="40943" xr:uid="{51603169-A0B4-4D98-85AA-16597C7F61F4}"/>
    <cellStyle name="style1617012036723" xfId="40944" xr:uid="{F40E5C66-C4E8-42EF-A85E-4BCB321FB9C8}"/>
    <cellStyle name="style1617012036739" xfId="40945" xr:uid="{FF37EAFB-269D-404D-94C4-E90F0B22F2FF}"/>
    <cellStyle name="style1617012036774" xfId="40948" xr:uid="{E36D05F1-B2AA-4881-954F-A390F6D54838}"/>
    <cellStyle name="style1617012036796" xfId="40949" xr:uid="{32B74C09-3522-4074-B01B-C61AEE297E3F}"/>
    <cellStyle name="style1617012036817" xfId="40950" xr:uid="{F50D9887-A5D3-4CD3-B57B-494A730EBF07}"/>
    <cellStyle name="style1617012036838" xfId="40951" xr:uid="{354DD482-E2AF-45C7-BF5C-1FC85B2D992B}"/>
    <cellStyle name="style1617012037589" xfId="40952" xr:uid="{8D18AA20-3AAA-4480-87BC-B857DD16457A}"/>
    <cellStyle name="style1617012037619" xfId="40953" xr:uid="{6A8D70D9-9180-43AB-89AD-943C5915F0B3}"/>
    <cellStyle name="style1617012037649" xfId="40954" xr:uid="{4CC08606-9066-4315-BA44-9BDEFC54733E}"/>
    <cellStyle name="style1617012037674" xfId="40955" xr:uid="{4617DCEB-A463-4087-BC42-D7AF3D039E0E}"/>
    <cellStyle name="style1617012037699" xfId="40956" xr:uid="{96588149-53B9-4C26-B3E1-A41AA636BCE9}"/>
    <cellStyle name="style1617012037719" xfId="40957" xr:uid="{5C2DF97F-5ADB-453C-9900-50B1FB77E502}"/>
    <cellStyle name="style1617012037749" xfId="40962" xr:uid="{8DCD4105-6750-4A6C-913C-BBB496E790D7}"/>
    <cellStyle name="style1617012037769" xfId="40958" xr:uid="{ADB820E2-82A7-4529-A6DC-DD1A95EE82FF}"/>
    <cellStyle name="style1617012037789" xfId="40963" xr:uid="{F37D09B8-EB55-49A2-95C4-2EF8CD7573B8}"/>
    <cellStyle name="style1617012037814" xfId="40967" xr:uid="{160254EC-C6C2-4F88-B87D-4AE219AF8F7F}"/>
    <cellStyle name="style1617012037829" xfId="40968" xr:uid="{C0EB5419-BA9D-4C12-BCD3-0833CA9AEE95}"/>
    <cellStyle name="style1617012037859" xfId="40959" xr:uid="{D7753F0F-4535-4252-A3EA-75035F16B7AA}"/>
    <cellStyle name="style1617012037879" xfId="40960" xr:uid="{41322F9C-091C-4189-B081-853080B585D8}"/>
    <cellStyle name="style1617012037899" xfId="40961" xr:uid="{005B2C61-6E79-48AB-A814-B64EB25F2B4F}"/>
    <cellStyle name="style1617012037919" xfId="40964" xr:uid="{BCDF0961-3DE9-4C65-AFB2-F7808D5CA0D2}"/>
    <cellStyle name="style1617012037939" xfId="40965" xr:uid="{A6F2B5A1-D2B2-4B2B-BE05-7FCE87F0BC7D}"/>
    <cellStyle name="style1617012037969" xfId="40966" xr:uid="{D1091D01-AD01-41A6-8EAB-8617D5D91244}"/>
    <cellStyle name="style1617012037989" xfId="40969" xr:uid="{6C7E6C00-5959-4BAD-947A-E742E2810A3C}"/>
    <cellStyle name="style1617012038014" xfId="40970" xr:uid="{710B5EA3-735C-4AF2-9C07-80284C9D0226}"/>
    <cellStyle name="style1617012038034" xfId="40971" xr:uid="{B8C471F0-F3DA-46AF-BE91-2C7FAA69ACC6}"/>
    <cellStyle name="style1617012038054" xfId="40972" xr:uid="{DC0D55A3-63DD-443E-A64A-78D59D232F78}"/>
    <cellStyle name="style1617012038729" xfId="40973" xr:uid="{140607D7-8DA4-48B1-8EC1-543B7E3A5460}"/>
    <cellStyle name="style1617012038754" xfId="40974" xr:uid="{E2CB76D1-ACCB-4459-85F3-F8925DD91800}"/>
    <cellStyle name="style1617012038779" xfId="40975" xr:uid="{9A79E846-021B-4717-B677-4289F0269EBC}"/>
    <cellStyle name="style1617012038799" xfId="40976" xr:uid="{E8EFCCF8-0664-4A3A-B31D-ACEC611610A4}"/>
    <cellStyle name="style1617012038819" xfId="40977" xr:uid="{7CBC5749-C4BD-45B2-B5BA-B95EF2FA7D10}"/>
    <cellStyle name="style1617012038844" xfId="40978" xr:uid="{BE9F71C9-63FB-4D09-B120-5957B5BC6B20}"/>
    <cellStyle name="style1617012038859" xfId="40983" xr:uid="{66266584-74D5-4F59-8141-9CCFA4D5B763}"/>
    <cellStyle name="style1617012038889" xfId="40979" xr:uid="{84EAF879-A909-4189-81FC-470FC898DB40}"/>
    <cellStyle name="style1617012038914" xfId="40984" xr:uid="{23A25650-5E14-4C07-9D73-95E8873685BA}"/>
    <cellStyle name="style1617012038939" xfId="40989" xr:uid="{77B75D39-ED25-4171-8380-547056DC5914}"/>
    <cellStyle name="style1617012038959" xfId="40990" xr:uid="{E07164AB-3542-4D54-B430-C4FAA5952AF1}"/>
    <cellStyle name="style1617012038983" xfId="40980" xr:uid="{AB25DC99-F358-4AF8-A5D7-610C3A6DD68E}"/>
    <cellStyle name="style1617012039009" xfId="40981" xr:uid="{5EB503BC-E445-4824-95F7-9967D48C0F69}"/>
    <cellStyle name="style1617012039029" xfId="40982" xr:uid="{782555DB-765E-48CA-8840-BDC37A152D16}"/>
    <cellStyle name="style1617012039049" xfId="40985" xr:uid="{CD4E7710-842F-486C-AA4F-784B5B21FE0F}"/>
    <cellStyle name="style1617012039069" xfId="40986" xr:uid="{47A7BF8D-0D20-4F89-AA1E-522302E7DE8E}"/>
    <cellStyle name="style1617012039094" xfId="40987" xr:uid="{2CD1A932-8A97-4620-9391-97F10A6A0E2C}"/>
    <cellStyle name="style1617012039114" xfId="40988" xr:uid="{AFCFF267-A34A-4E8C-A5B9-603CD86BD0BE}"/>
    <cellStyle name="style1617012039139" xfId="40991" xr:uid="{A0F7F67B-2F12-477F-BE6E-5F45F0FD2787}"/>
    <cellStyle name="style1617012039159" xfId="40992" xr:uid="{A9D605FC-A12E-4694-AD0E-23744364ACF2}"/>
    <cellStyle name="style1617012039179" xfId="40993" xr:uid="{3177117A-49C4-439B-9EDA-236502DE164D}"/>
    <cellStyle name="style1617012039199" xfId="40994" xr:uid="{51FE2FC7-450C-4AE8-944B-663402150E22}"/>
    <cellStyle name="style1617012040579" xfId="40901" xr:uid="{0FAEA699-D3F7-4817-B364-256390CCDFB3}"/>
    <cellStyle name="style1617012040609" xfId="40902" xr:uid="{245A2D4E-AED6-42E5-9F11-D4D28D5E22E4}"/>
    <cellStyle name="style1617012040629" xfId="40900" xr:uid="{FA0053BC-3B57-4DA9-B1C6-A1B22875E790}"/>
    <cellStyle name="style1617012040654" xfId="40903" xr:uid="{7142A4E6-2122-4486-9150-9B51BFA912C9}"/>
    <cellStyle name="style1617012040674" xfId="40904" xr:uid="{AE7253E8-9318-43A2-BD4B-85223363B3C1}"/>
    <cellStyle name="style1617012040689" xfId="40905" xr:uid="{C79B75DC-D375-4541-AD07-83EFF00123B5}"/>
    <cellStyle name="style1617012040728" xfId="40906" xr:uid="{D6E66D93-796B-4C3D-902A-0BC0FED9A51E}"/>
    <cellStyle name="style1617012040749" xfId="40907" xr:uid="{2A9A2B45-9C04-4E20-A0E3-772B66A2AAD1}"/>
    <cellStyle name="style1617012040769" xfId="40909" xr:uid="{B794DBDF-84C0-428E-99C6-E6B10D6AC1FE}"/>
    <cellStyle name="style1617012040789" xfId="40910" xr:uid="{19B58EC2-1881-4951-B8B3-001AF2C0C3A3}"/>
    <cellStyle name="style1617012040812" xfId="40912" xr:uid="{3E3173B9-57E6-4EE0-8838-D55DE273DDE6}"/>
    <cellStyle name="style1617012040829" xfId="40913" xr:uid="{F9FFB976-6865-4EDA-B8D4-5E3320876DF8}"/>
    <cellStyle name="style1617012040849" xfId="40908" xr:uid="{3D66C23C-F692-48FD-A191-3ACCD388B3FD}"/>
    <cellStyle name="style1617012040879" xfId="40911" xr:uid="{3C09785E-497F-46E3-8B23-6390BADCC7BF}"/>
    <cellStyle name="style1617012040899" xfId="40914" xr:uid="{90AC6670-059A-494E-BD2E-FA6294B63425}"/>
    <cellStyle name="style1617012040954" xfId="40916" xr:uid="{0869DD2F-A8ED-4583-909F-2E35DD79EFD2}"/>
    <cellStyle name="style1617012040979" xfId="40917" xr:uid="{1783A235-873A-4140-B459-4DE1FBB52828}"/>
    <cellStyle name="style1617012041004" xfId="40915" xr:uid="{8138B4E5-7BB3-4ED2-BDE5-A290D2A9ED7C}"/>
    <cellStyle name="style1617013454376" xfId="40995" xr:uid="{2038682B-A377-45F4-A566-DBAEF21C3CA6}"/>
    <cellStyle name="style1617013454409" xfId="40996" xr:uid="{6BC71F41-5252-4679-948A-39D2ED8F94D2}"/>
    <cellStyle name="style1617013454431" xfId="41007" xr:uid="{D346572E-46F7-47A3-8EEB-D6BDA2D509DB}"/>
    <cellStyle name="style1617013454461" xfId="41008" xr:uid="{0F0A4E71-B9D0-4C12-983E-BAB80D6CED28}"/>
    <cellStyle name="style1617013454509" xfId="40998" xr:uid="{E73D1FB6-85CB-45CC-98F2-C02EA79DD763}"/>
    <cellStyle name="style1617013454531" xfId="40999" xr:uid="{D0AA9A60-80BD-4B77-B3DA-0110404AE4D3}"/>
    <cellStyle name="style1617013454556" xfId="40997" xr:uid="{784AD47D-B650-4029-B1F5-90D490FB37B7}"/>
    <cellStyle name="style1617013454581" xfId="41000" xr:uid="{4AD8FD97-91B7-45CD-A2B4-F30E2D1ACEE3}"/>
    <cellStyle name="style1617013454606" xfId="41009" xr:uid="{D00F756D-DAD5-4F11-BC3E-45DFCB4EBDCE}"/>
    <cellStyle name="style1617013454631" xfId="41010" xr:uid="{E40C12B3-DC74-498F-BBCF-46A3F14B82D5}"/>
    <cellStyle name="style1617013454656" xfId="41011" xr:uid="{906EB3AF-845A-406F-B5D0-6D94BDE08E3C}"/>
    <cellStyle name="style1617013454681" xfId="41012" xr:uid="{6F43736B-F944-41B7-9BB1-90CBADD66239}"/>
    <cellStyle name="style1617013454706" xfId="41019" xr:uid="{12B8A7A7-A391-4703-B219-6799995C43C7}"/>
    <cellStyle name="style1617013454731" xfId="41031" xr:uid="{728CCCA4-44CF-4283-AE0C-FCA8DC82C95A}"/>
    <cellStyle name="style1617013454756" xfId="41020" xr:uid="{90369F00-D6FD-43B9-BC0C-D7B67D08BE9C}"/>
    <cellStyle name="style1617013454781" xfId="41032" xr:uid="{6FC7DCA3-D065-4ADC-88AC-3B7BB52C00EA}"/>
    <cellStyle name="style1617013454806" xfId="41043" xr:uid="{B1C58B9F-37BD-45EF-8369-0F06CDE6F99B}"/>
    <cellStyle name="style1617013454831" xfId="41044" xr:uid="{630EA839-3B33-41AF-9A7F-8B00038E821F}"/>
    <cellStyle name="style1617013454856" xfId="41021" xr:uid="{7D6A8B07-4999-4416-AD4C-C63FB544F64E}"/>
    <cellStyle name="style1617013454881" xfId="41022" xr:uid="{BA8E7284-6539-471C-A934-CAD66EBA2A16}"/>
    <cellStyle name="style1617013454906" xfId="41023" xr:uid="{CCE6C661-94BB-438D-A0B8-2A3F4CD13BC4}"/>
    <cellStyle name="style1617013454926" xfId="41024" xr:uid="{07BDD7F0-CFFC-410A-B5D7-88DF890843A9}"/>
    <cellStyle name="style1617013454956" xfId="41033" xr:uid="{ADB5B844-A3CB-47F2-8579-A27940A94473}"/>
    <cellStyle name="style1617013454976" xfId="41034" xr:uid="{58782542-FE9A-4436-935F-C928CF4C0D8D}"/>
    <cellStyle name="style1617013455001" xfId="41035" xr:uid="{A146FCC6-149B-489A-9816-1F246CE3EF1F}"/>
    <cellStyle name="style1617013455026" xfId="41036" xr:uid="{10B11162-2FA5-4898-BB49-7FEF42E03B29}"/>
    <cellStyle name="style1617013455056" xfId="41045" xr:uid="{00004FD5-E0B5-4AAE-BBAA-5DD96C52B759}"/>
    <cellStyle name="style1617013455081" xfId="41046" xr:uid="{13EE0AB0-6FFF-491B-B7C7-C88B51AB9128}"/>
    <cellStyle name="style1617013455106" xfId="41047" xr:uid="{C285AFAD-7964-471A-BB03-F0DBCB1104FA}"/>
    <cellStyle name="style1617013455131" xfId="41048" xr:uid="{EEBDFF87-D4A2-4DE4-A94F-50D2B7CF9CB1}"/>
    <cellStyle name="style1617013455916" xfId="41055" xr:uid="{1E9280A9-F706-4E95-BA99-6FAC68CDB677}"/>
    <cellStyle name="style1617013455941" xfId="41056" xr:uid="{4339F1B5-E4F9-4B94-8913-F74C99083771}"/>
    <cellStyle name="style1617013455961" xfId="41067" xr:uid="{1CCBB3A4-5C40-4052-B52E-A65815E8602C}"/>
    <cellStyle name="style1617013455981" xfId="41068" xr:uid="{9057FBC3-A331-46C4-9BED-EE94933DBA99}"/>
    <cellStyle name="style1617013456026" xfId="41058" xr:uid="{6D5FA71E-E351-4CEE-8475-A0D5692F2BC8}"/>
    <cellStyle name="style1617013456046" xfId="41059" xr:uid="{9F4EBA8A-EAA5-4F9F-808B-48E7FA715569}"/>
    <cellStyle name="style1617013456066" xfId="41057" xr:uid="{FF820FA5-2E11-470C-88C8-DC4F97204A75}"/>
    <cellStyle name="style1617013456091" xfId="41060" xr:uid="{2EF4C224-809B-433E-8969-D5E0735C281C}"/>
    <cellStyle name="style1617013456111" xfId="41069" xr:uid="{98A72ABB-1553-4B9F-BBE6-4FDF2FAA092B}"/>
    <cellStyle name="style1617013456131" xfId="41070" xr:uid="{3792CE6A-7B94-4BA8-B3E8-40DFDE72977D}"/>
    <cellStyle name="style1617013456146" xfId="41071" xr:uid="{24E15702-6C48-410B-AE18-22CDFD34A0B0}"/>
    <cellStyle name="style1617013456176" xfId="41072" xr:uid="{EFD9E47B-168A-4ACB-86B6-660947210551}"/>
    <cellStyle name="style1617013456196" xfId="41079" xr:uid="{D20F527E-7211-46F3-8B8C-0DF1714BC65B}"/>
    <cellStyle name="style1617013456221" xfId="41091" xr:uid="{B4B9F023-ACD5-4291-BCD7-11ADC2C9921E}"/>
    <cellStyle name="style1617013456241" xfId="41080" xr:uid="{5278C80F-AB12-4CC2-87A9-FD1D35511204}"/>
    <cellStyle name="style1617013456266" xfId="41092" xr:uid="{5220E1B5-92B5-4A48-82F7-A70052029FDE}"/>
    <cellStyle name="style1617013456286" xfId="41103" xr:uid="{5DC1DE2C-0BDF-46DD-B0FE-B942D88355F1}"/>
    <cellStyle name="style1617013456310" xfId="41104" xr:uid="{10EB01E2-AB2C-40EF-AB4E-0C4987B784DA}"/>
    <cellStyle name="style1617013456331" xfId="41081" xr:uid="{0CDE440C-F81E-4BFD-979D-D076BE9DDEC7}"/>
    <cellStyle name="style1617013456356" xfId="41082" xr:uid="{E024021B-601F-4CE6-A7D0-95306322119C}"/>
    <cellStyle name="style1617013456376" xfId="41083" xr:uid="{B4181495-9370-40F7-BF34-CB21407F314E}"/>
    <cellStyle name="style1617013456396" xfId="41084" xr:uid="{FA8AC544-F1FC-4688-8A5A-A6A89626A258}"/>
    <cellStyle name="style1617013456421" xfId="41093" xr:uid="{9A1E9115-5F64-4916-AB4B-8B06E1151A2B}"/>
    <cellStyle name="style1617013456441" xfId="41094" xr:uid="{604670F2-DD3F-42A9-B6E7-A2A10DDFE3D8}"/>
    <cellStyle name="style1617013456461" xfId="41095" xr:uid="{16B0AF35-E918-4C3B-851A-6E2C62704E98}"/>
    <cellStyle name="style1617013456481" xfId="41096" xr:uid="{AD450E90-52B9-4B38-8BCE-397D3A20256B}"/>
    <cellStyle name="style1617013456526" xfId="41105" xr:uid="{6528C201-1DB8-4CB9-907F-1ACB4563FFB6}"/>
    <cellStyle name="style1617013456551" xfId="41106" xr:uid="{15E51B4A-0E11-48C8-BA5A-27E172D7098B}"/>
    <cellStyle name="style1617013456571" xfId="41107" xr:uid="{4549B08D-98D5-449F-8E39-E029250E17B2}"/>
    <cellStyle name="style1617013456591" xfId="41108" xr:uid="{0112D3B1-1DF2-4EDE-8EFB-4471DB3E80CF}"/>
    <cellStyle name="style1617013457301" xfId="41115" xr:uid="{1E5957A1-C418-4372-A46E-922D36D4EE9E}"/>
    <cellStyle name="style1617013457321" xfId="41116" xr:uid="{397112BC-71FF-458F-BEFE-E778500396FD}"/>
    <cellStyle name="style1617013457341" xfId="41127" xr:uid="{8CA9206A-A196-489D-8600-E7C9DB418E1E}"/>
    <cellStyle name="style1617013457366" xfId="41128" xr:uid="{1BA0D593-EAC6-486B-BA06-878445C43AB4}"/>
    <cellStyle name="style1617013457416" xfId="41118" xr:uid="{6B983820-B6C8-4F05-A870-2411EB7EDA30}"/>
    <cellStyle name="style1617013457441" xfId="41119" xr:uid="{592731EB-5515-4A90-924F-289C2BC552DA}"/>
    <cellStyle name="style1617013457461" xfId="41117" xr:uid="{8D555DCF-9FAC-4E55-A688-5A89E27AB8B9}"/>
    <cellStyle name="style1617013457492" xfId="41120" xr:uid="{660AD08D-8A48-46A3-8495-8466CA1BD145}"/>
    <cellStyle name="style1617013457511" xfId="41129" xr:uid="{E0573287-0369-451B-8518-5546E500AFB9}"/>
    <cellStyle name="style1617013457536" xfId="41130" xr:uid="{37B24DFB-8AE6-4D6C-BA51-9D49B6217958}"/>
    <cellStyle name="style1617013457556" xfId="41131" xr:uid="{31C7D28B-02BD-4B44-9539-945FDC57ACB1}"/>
    <cellStyle name="style1617013457581" xfId="41132" xr:uid="{65D35450-8439-4031-A4E0-77476F38B0BE}"/>
    <cellStyle name="style1617013457606" xfId="41139" xr:uid="{A0E43DAC-EC55-4ABE-ABAD-3297E48B0D08}"/>
    <cellStyle name="style1617013457626" xfId="41151" xr:uid="{7DE3951E-E729-4794-AEDC-A8B6F527A50B}"/>
    <cellStyle name="style1617013457651" xfId="41163" xr:uid="{954EB122-8FEA-47FC-A62C-47C9A13CEC5A}"/>
    <cellStyle name="style1617013457671" xfId="41140" xr:uid="{994B79C7-0F90-4F2F-83CA-2F623960F54C}"/>
    <cellStyle name="style1617013457691" xfId="41152" xr:uid="{AE6015D0-3807-4D32-BA1D-4FBF8564344F}"/>
    <cellStyle name="style1617013457716" xfId="41164" xr:uid="{F2B34A49-BA01-4404-B950-F39C3F3FBCC0}"/>
    <cellStyle name="style1617013457736" xfId="41141" xr:uid="{F58DD873-1DC4-4617-9079-6DDF1B690A6F}"/>
    <cellStyle name="style1617013457761" xfId="41142" xr:uid="{5AC45CA4-883C-4870-BEB1-6CF471AC270E}"/>
    <cellStyle name="style1617013457786" xfId="41143" xr:uid="{C3D5ACC0-A2E3-4DE1-9173-D4A1632C2908}"/>
    <cellStyle name="style1617013457806" xfId="41144" xr:uid="{5E1D1EE5-86B5-4F2F-80B3-AD602742356D}"/>
    <cellStyle name="style1617013457826" xfId="41153" xr:uid="{42DB995B-F9AD-4628-AE2A-E4B054521684}"/>
    <cellStyle name="style1617013457851" xfId="41154" xr:uid="{0C996C69-BC35-41BD-9971-8787E4666E6E}"/>
    <cellStyle name="style1617013457871" xfId="41155" xr:uid="{166FFE36-6603-4791-BEFC-12A8B609DB0D}"/>
    <cellStyle name="style1617013457891" xfId="41156" xr:uid="{D8F5D658-4197-4A97-8D18-42FB3C36C997}"/>
    <cellStyle name="style1617013457926" xfId="41165" xr:uid="{3FD9CDA8-37DA-4DB8-841E-5466091E73C4}"/>
    <cellStyle name="style1617013457951" xfId="41166" xr:uid="{EBE055C3-879A-4DAD-91A6-89634CF3408B}"/>
    <cellStyle name="style1617013457971" xfId="41167" xr:uid="{BF52A07F-6BD7-41D0-9DDF-E5D22D5FAE16}"/>
    <cellStyle name="style1617013457996" xfId="41168" xr:uid="{91830829-AFC5-4E37-B6C0-0D121AB9B9AD}"/>
    <cellStyle name="style1617013458716" xfId="41001" xr:uid="{750AB3C6-AECA-4B58-92E1-FCD454FF7055}"/>
    <cellStyle name="style1617013458741" xfId="41002" xr:uid="{C2E8A825-AE88-4005-92E2-8EEE8556E55A}"/>
    <cellStyle name="style1617013458761" xfId="41013" xr:uid="{7E90C005-C5BB-4C0F-8FA9-B3D8BE2D2E19}"/>
    <cellStyle name="style1617013458776" xfId="41014" xr:uid="{3A7A3D7B-69F8-4422-A8B1-96DF298AB67E}"/>
    <cellStyle name="style1617013458821" xfId="41004" xr:uid="{ECB8F0F3-02A3-42E0-9099-D33362B64269}"/>
    <cellStyle name="style1617013458836" xfId="41005" xr:uid="{A90532B7-314E-41A1-AF5C-FAEA78F76C42}"/>
    <cellStyle name="style1617013458866" xfId="41003" xr:uid="{D85B8E58-4B2A-47AB-A7DA-813F65FB1F1E}"/>
    <cellStyle name="style1617013458891" xfId="41006" xr:uid="{55BC0051-FAB5-49A2-89F8-D279504A84B1}"/>
    <cellStyle name="style1617013458912" xfId="41015" xr:uid="{20EA7FBB-B373-49F3-BFFA-83B0FC4AD882}"/>
    <cellStyle name="style1617013458931" xfId="41016" xr:uid="{56B37313-4D97-432D-ACC1-275A0EC3A704}"/>
    <cellStyle name="style1617013458951" xfId="41017" xr:uid="{39D6A439-5550-4021-BE43-2C958B3AEB56}"/>
    <cellStyle name="style1617013458971" xfId="41018" xr:uid="{1C0C2AD2-A988-432F-8E2D-F8568017D4A3}"/>
    <cellStyle name="style1617013458996" xfId="41025" xr:uid="{F84E3BE1-EA0E-4788-93F5-2366C11B829D}"/>
    <cellStyle name="style1617013459016" xfId="41037" xr:uid="{C7198EA8-5F2B-492E-B2A3-B3D38CD7BFAA}"/>
    <cellStyle name="style1617013459041" xfId="41026" xr:uid="{2CABD94B-CD9A-428C-8965-83C163ED4559}"/>
    <cellStyle name="style1617013459061" xfId="41038" xr:uid="{F4C58BBA-D0D6-4606-8621-31B3E79F8604}"/>
    <cellStyle name="style1617013459081" xfId="41049" xr:uid="{35FFD5E0-4455-48E0-AE97-E42409EA5267}"/>
    <cellStyle name="style1617013459106" xfId="41050" xr:uid="{153F96A6-E5C4-486D-BF7A-56533CCE4597}"/>
    <cellStyle name="style1617013459131" xfId="41027" xr:uid="{6696E34A-D28E-4897-A1F3-EDC80DBEC7B9}"/>
    <cellStyle name="style1617013459151" xfId="41028" xr:uid="{4DBF34F3-BAEB-4A3F-90B9-26B76A2E509C}"/>
    <cellStyle name="style1617013459176" xfId="41029" xr:uid="{1593604E-5152-4C50-9CB0-81E7BD5856EF}"/>
    <cellStyle name="style1617013459196" xfId="41030" xr:uid="{EDCD2D32-A3FF-4100-BD41-825A5CCCC803}"/>
    <cellStyle name="style1617013459216" xfId="41039" xr:uid="{AE5007FB-D725-4406-A5C7-9DC6888325AA}"/>
    <cellStyle name="style1617013459236" xfId="41040" xr:uid="{339345E8-3F71-4F10-ABF4-83D55959D7D9}"/>
    <cellStyle name="style1617013459261" xfId="41041" xr:uid="{973A10F7-E0B3-4D85-917E-077D69B04781}"/>
    <cellStyle name="style1617013459281" xfId="41042" xr:uid="{F4355B1D-AFF9-4815-8309-EF29F50AF85B}"/>
    <cellStyle name="style1617013459306" xfId="41051" xr:uid="{D2418121-36BA-479F-8B79-B519FFD9D9A1}"/>
    <cellStyle name="style1617013459331" xfId="41052" xr:uid="{680574B0-CB06-40BD-B052-D7FCC9482EBC}"/>
    <cellStyle name="style1617013459351" xfId="41053" xr:uid="{211219EE-DE61-4693-8EE7-C776C5E80478}"/>
    <cellStyle name="style1617013459366" xfId="41054" xr:uid="{BA438FA1-20CB-4EB3-8BB7-25918B0712B7}"/>
    <cellStyle name="style1617013460179" xfId="41061" xr:uid="{DDBDBE21-06CE-4356-9306-F118E8F46586}"/>
    <cellStyle name="style1617013460201" xfId="41062" xr:uid="{DE883885-12E1-4663-818C-E76D34FA24C9}"/>
    <cellStyle name="style1617013460221" xfId="41073" xr:uid="{01731BEF-5626-4AE4-BF78-CD98A75C41CC}"/>
    <cellStyle name="style1617013460246" xfId="41074" xr:uid="{647DC7F6-81DC-4A89-90A7-D59B28BB6CDF}"/>
    <cellStyle name="style1617013460286" xfId="41064" xr:uid="{A6368339-3564-4254-AB00-75F95421604B}"/>
    <cellStyle name="style1617013460311" xfId="41065" xr:uid="{67D35A27-D482-4F59-9FCD-C52C4ED461E1}"/>
    <cellStyle name="style1617013460331" xfId="41063" xr:uid="{F5890B5A-9845-4CC2-BD96-75586D83A278}"/>
    <cellStyle name="style1617013460356" xfId="41066" xr:uid="{4788D42F-AD02-4300-9153-EAE24E99AFD7}"/>
    <cellStyle name="style1617013460376" xfId="41075" xr:uid="{90CBF343-BA0E-405C-9887-AF308464AF9C}"/>
    <cellStyle name="style1617013460401" xfId="41076" xr:uid="{7EADE8F8-F39C-45C5-A8D3-D2B33CFCC5FE}"/>
    <cellStyle name="style1617013460421" xfId="41077" xr:uid="{017D0185-9FFC-43F8-8B77-D332D7207044}"/>
    <cellStyle name="style1617013460441" xfId="41078" xr:uid="{2194DC57-068D-41AB-B0F6-2E61CD0658BA}"/>
    <cellStyle name="style1617013460461" xfId="41085" xr:uid="{AEA02CF8-DAE5-4AAE-978E-1981A434F714}"/>
    <cellStyle name="style1617013460486" xfId="41097" xr:uid="{3C29BF38-0B13-47AA-A99A-A27A5B7D28D3}"/>
    <cellStyle name="style1617013460506" xfId="41086" xr:uid="{76213E03-FD8B-4486-A115-B126F3E899AC}"/>
    <cellStyle name="style1617013460526" xfId="41098" xr:uid="{C3F73F11-752C-418A-8968-5705122157C2}"/>
    <cellStyle name="style1617013460551" xfId="41109" xr:uid="{B20C7C3B-C3A0-43ED-A07C-2AEBE0EF2E15}"/>
    <cellStyle name="style1617013460611" xfId="41110" xr:uid="{3DC0528B-CC6F-4CE9-B5C1-9DEF054C9F92}"/>
    <cellStyle name="style1617013460631" xfId="41087" xr:uid="{036E5AD8-BAC5-4D60-8A73-66EE8E2B59C7}"/>
    <cellStyle name="style1617013460656" xfId="41088" xr:uid="{A5064EAB-6CDE-4106-B383-3B295F39F891}"/>
    <cellStyle name="style1617013460676" xfId="41089" xr:uid="{ECCD471C-F82B-434A-A10E-EA753EC9BE2C}"/>
    <cellStyle name="style1617013460696" xfId="41090" xr:uid="{96F230E9-F752-4A0B-8030-CC259985E50F}"/>
    <cellStyle name="style1617013460726" xfId="41099" xr:uid="{2F5CC5D8-6B7C-48FF-8449-FCD4CEAC4FFB}"/>
    <cellStyle name="style1617013460746" xfId="41100" xr:uid="{D69AAE2C-0F1B-446B-9105-D72846F75056}"/>
    <cellStyle name="style1617013460766" xfId="41101" xr:uid="{D23C1AF7-0593-468D-9F78-84D45C165A1C}"/>
    <cellStyle name="style1617013460791" xfId="41102" xr:uid="{2F15C6FB-3DBF-4D1E-86E5-D1D9C9CB1088}"/>
    <cellStyle name="style1617013460826" xfId="41111" xr:uid="{D328F08B-C8FB-46AB-95A9-CF40FEE42F70}"/>
    <cellStyle name="style1617013460856" xfId="41112" xr:uid="{C1E71286-357F-4303-A8DB-4574202D1B12}"/>
    <cellStyle name="style1617013460876" xfId="41113" xr:uid="{D6B8E58B-52AD-4C69-A291-9E45EA4EB199}"/>
    <cellStyle name="style1617013460901" xfId="41114" xr:uid="{D2E8CF90-12A7-4153-A831-F0FEDD1EC224}"/>
    <cellStyle name="style1617013461616" xfId="41121" xr:uid="{358CF581-E2C8-4773-AFDF-74DA924DBE00}"/>
    <cellStyle name="style1617013461646" xfId="41122" xr:uid="{4327FFA8-BF51-4DC2-B28B-09C5599E2625}"/>
    <cellStyle name="style1617013461666" xfId="41133" xr:uid="{B95D088C-E2AE-4D2F-8E70-F7DE84FD1F9D}"/>
    <cellStyle name="style1617013461686" xfId="41134" xr:uid="{7145896E-1FDB-4DFC-A160-C165ABE29961}"/>
    <cellStyle name="style1617013461726" xfId="41124" xr:uid="{C7E5E262-4581-47AC-8BF0-08AF9BBE9DDE}"/>
    <cellStyle name="style1617013461751" xfId="41125" xr:uid="{DC038325-E43F-438C-AA57-91ED874BDCEF}"/>
    <cellStyle name="style1617013461771" xfId="41123" xr:uid="{BDCC0DB1-6B49-4252-A5A1-B1B5C8A91D4C}"/>
    <cellStyle name="style1617013461791" xfId="41126" xr:uid="{F5DDD2DD-B3FC-40F5-9DCA-5DB05F2AA890}"/>
    <cellStyle name="style1617013461816" xfId="41135" xr:uid="{E87741D9-3722-424C-9052-6E0F481296A0}"/>
    <cellStyle name="style1617013461841" xfId="41136" xr:uid="{4295DF2F-7883-4DC7-A943-15CF1DA292CA}"/>
    <cellStyle name="style1617013461866" xfId="41137" xr:uid="{709CBCD2-3A56-4965-AF14-838BCA9C4DC3}"/>
    <cellStyle name="style1617013461891" xfId="41138" xr:uid="{30461734-3D49-4477-B0EA-D9714FF70B66}"/>
    <cellStyle name="style1617013461911" xfId="41145" xr:uid="{4EB6D431-3DA0-4EAF-BBDC-82BD96169AB2}"/>
    <cellStyle name="style1617013461936" xfId="41157" xr:uid="{706B026B-C7A6-4922-877B-0C4AF41CFDEF}"/>
    <cellStyle name="style1617013461956" xfId="41169" xr:uid="{649F2DBE-AC64-477D-98E4-E2E3F185B740}"/>
    <cellStyle name="style1617013461976" xfId="41146" xr:uid="{9600E225-D3D2-4302-8A46-0B131759A393}"/>
    <cellStyle name="style1617013461996" xfId="41158" xr:uid="{F3F09A42-093A-4443-9E31-57F50EDE00CD}"/>
    <cellStyle name="style1617013462021" xfId="41170" xr:uid="{CC49D098-4142-42D1-9068-ED37BF3B4AF8}"/>
    <cellStyle name="style1617013462041" xfId="41147" xr:uid="{A463B63F-00EF-4AB2-9E8F-B59775A4C58F}"/>
    <cellStyle name="style1617013462061" xfId="41148" xr:uid="{AD130154-CF4D-4E7E-B960-837FE529B79D}"/>
    <cellStyle name="style1617013462081" xfId="41149" xr:uid="{41436A46-2A0B-4663-9D74-0B1F42706752}"/>
    <cellStyle name="style1617013462104" xfId="41150" xr:uid="{A494CF87-F3A0-4E06-AA77-ABED0FF08D4A}"/>
    <cellStyle name="style1617013462126" xfId="41159" xr:uid="{E01F4473-CBC8-4288-A70D-89E82A74F9C9}"/>
    <cellStyle name="style1617013462146" xfId="41160" xr:uid="{7F6E9D10-C6A5-4EC4-BFD6-5C21ABEE5FEC}"/>
    <cellStyle name="style1617013462166" xfId="41161" xr:uid="{3EC5F9CC-8894-4246-BB06-73EEDE9FC4E0}"/>
    <cellStyle name="style1617013462186" xfId="41162" xr:uid="{A42444A8-4720-4C65-94AC-A5468BCE7B88}"/>
    <cellStyle name="style1617013462216" xfId="41171" xr:uid="{640BE010-E929-4ADD-85CC-F489DD4D9962}"/>
    <cellStyle name="style1617013462236" xfId="41172" xr:uid="{05799F1A-4D89-466C-8D23-4BDB348E287B}"/>
    <cellStyle name="style1617013462256" xfId="41173" xr:uid="{E19A3131-584E-4BAC-890B-28BAC72E697B}"/>
    <cellStyle name="style1617013462276" xfId="41174" xr:uid="{EBDFB86D-C5E5-4F70-9663-338F85F82AD4}"/>
    <cellStyle name="style1617013463176" xfId="41175" xr:uid="{5D7D8947-4CC1-49CD-9B7D-9527B0E334EC}"/>
    <cellStyle name="style1617013463201" xfId="41176" xr:uid="{1DAB8241-4AA4-462B-9E4D-5EB7C0FFA198}"/>
    <cellStyle name="style1617013463221" xfId="41187" xr:uid="{DE1363DB-42C2-48EC-9129-4DBC4F50F4DC}"/>
    <cellStyle name="style1617013463241" xfId="41188" xr:uid="{AF9AB1F2-4C32-4D52-9FDE-38F0D4575E32}"/>
    <cellStyle name="style1617013463281" xfId="41178" xr:uid="{0752A81D-0A49-4038-99C7-A360AA4C4169}"/>
    <cellStyle name="style1617013463306" xfId="41179" xr:uid="{15136656-AA75-4093-A6B9-EB8A2255A4C1}"/>
    <cellStyle name="style1617013463326" xfId="41177" xr:uid="{B2BEF11D-40E7-47D5-9CE0-DD2CE8767F73}"/>
    <cellStyle name="style1617013463346" xfId="41180" xr:uid="{C68B661A-5B1C-475C-A5F5-0D94440C0D7D}"/>
    <cellStyle name="style1617013463366" xfId="41189" xr:uid="{7E3EAE80-7698-417B-89FD-7D368D7BDEA7}"/>
    <cellStyle name="style1617013463386" xfId="41190" xr:uid="{9D102FE1-7F2E-4C04-B933-304760481459}"/>
    <cellStyle name="style1617013463416" xfId="41191" xr:uid="{316B8883-6A3D-4307-8B58-D662F52C5F67}"/>
    <cellStyle name="style1617013463436" xfId="41192" xr:uid="{3E76ADBF-8554-4541-89A4-2B2A33939B9A}"/>
    <cellStyle name="style1617013463461" xfId="41199" xr:uid="{370B4229-5757-4173-A1C9-B2F719DD4EE7}"/>
    <cellStyle name="style1617013463486" xfId="41211" xr:uid="{061ABEDF-C5A9-4F77-BACD-DF7184C41A7F}"/>
    <cellStyle name="style1617013463506" xfId="41200" xr:uid="{81F52B03-011F-4567-9437-E6D4A5E9EDCE}"/>
    <cellStyle name="style1617013463526" xfId="41212" xr:uid="{8A6A8625-EF46-4D0B-850F-619DDACCE59C}"/>
    <cellStyle name="style1617013463546" xfId="41223" xr:uid="{7E9DE6BF-70F9-46B4-80F9-EDD564855ACE}"/>
    <cellStyle name="style1617013463571" xfId="41224" xr:uid="{C356F9F2-6734-4F80-9B5F-0B211521ED2F}"/>
    <cellStyle name="style1617013463591" xfId="41201" xr:uid="{6D3D4CF3-EA75-48C7-836B-1980E32BDD89}"/>
    <cellStyle name="style1617013463616" xfId="41202" xr:uid="{993169C6-754C-4C28-AB3A-5B285AE976F3}"/>
    <cellStyle name="style1617013463636" xfId="41203" xr:uid="{FE77A3AC-A45D-4136-9215-4A074574FC9D}"/>
    <cellStyle name="style1617013463656" xfId="41204" xr:uid="{3A5303B5-3665-4D3C-9EEA-AB87E5F98F04}"/>
    <cellStyle name="style1617013463676" xfId="41213" xr:uid="{C46583FF-824E-4939-AF4F-40A9A5D7C74B}"/>
    <cellStyle name="style1617013463701" xfId="41214" xr:uid="{AEA848AD-26AC-44F5-A164-110E9DA8369A}"/>
    <cellStyle name="style1617013463716" xfId="41215" xr:uid="{240C7F52-0415-4E78-AE44-FD77D6D5AF5B}"/>
    <cellStyle name="style1617013463741" xfId="41216" xr:uid="{F52D16CF-F12F-4243-8DC9-46554617A342}"/>
    <cellStyle name="style1617013463766" xfId="41225" xr:uid="{5DF16EF8-D606-41B2-A14A-A50AA1B4106C}"/>
    <cellStyle name="style1617013463791" xfId="41226" xr:uid="{9D18291C-B63D-4837-B994-C23756BCA679}"/>
    <cellStyle name="style1617013463811" xfId="41227" xr:uid="{B7F0825A-4F52-43E5-86BF-A09537CF4513}"/>
    <cellStyle name="style1617013463836" xfId="41228" xr:uid="{7E77385E-4BEB-41D5-B5B4-BF5E9570EFC1}"/>
    <cellStyle name="style1617013464626" xfId="41235" xr:uid="{D94B0B33-76E5-43D9-B676-D97AC06AB0D2}"/>
    <cellStyle name="style1617013464651" xfId="41236" xr:uid="{F189752D-95D7-4B01-8078-174FABCCB5D6}"/>
    <cellStyle name="style1617013464671" xfId="41247" xr:uid="{773FD069-D9C3-4A73-B9D2-E04C9DB6D997}"/>
    <cellStyle name="style1617013464691" xfId="41248" xr:uid="{BF27625D-58DB-42EB-A786-931EBF770335}"/>
    <cellStyle name="style1617013464738" xfId="41238" xr:uid="{0FCFB6E4-FFBC-477A-BE26-7334A42D14DE}"/>
    <cellStyle name="style1617013464756" xfId="41239" xr:uid="{63FD3B0F-7F8F-4746-B00B-2AA65599A3EC}"/>
    <cellStyle name="style1617013464776" xfId="41237" xr:uid="{DBBF75B0-5CD2-4504-8083-9B0057D9F967}"/>
    <cellStyle name="style1617013464801" xfId="41240" xr:uid="{2FAC0D33-3D48-4598-9EDA-346CC49CF1BF}"/>
    <cellStyle name="style1617013464821" xfId="41249" xr:uid="{E7424E6F-E28F-4376-A2CF-CC8C5BE4CC97}"/>
    <cellStyle name="style1617013464851" xfId="41250" xr:uid="{05FB9454-CD8E-4BCA-8EA2-2ABB3A8170FA}"/>
    <cellStyle name="style1617013464871" xfId="41251" xr:uid="{86A7C237-16DE-4301-8DE6-03F4560FFBCC}"/>
    <cellStyle name="style1617013464891" xfId="41252" xr:uid="{0535D693-DA63-49E1-A1F6-0D9D6C931148}"/>
    <cellStyle name="style1617013464916" xfId="41259" xr:uid="{D750B031-3CA8-4391-83A7-74F7A167623E}"/>
    <cellStyle name="style1617013464938" xfId="41271" xr:uid="{57B4DBAE-2297-42A6-A6A2-0149CE9E2A38}"/>
    <cellStyle name="style1617013464956" xfId="41260" xr:uid="{71F0C094-4843-4222-B3D3-668C2BAAFB9F}"/>
    <cellStyle name="style1617013464981" xfId="41272" xr:uid="{D668BDF9-FF09-481E-A5DE-DF665E19D521}"/>
    <cellStyle name="style1617013465001" xfId="41283" xr:uid="{6D23BA3A-EE87-490D-8EDE-BB803664E67B}"/>
    <cellStyle name="style1617013465021" xfId="41284" xr:uid="{3E923637-3DD3-4BBE-92CE-33193D01A667}"/>
    <cellStyle name="style1617013465046" xfId="41261" xr:uid="{FCE8FB8E-EE6A-4C38-A62F-26E6E9D85173}"/>
    <cellStyle name="style1617013465066" xfId="41262" xr:uid="{DF143139-60EB-4E54-B0CA-C346A1AF98D3}"/>
    <cellStyle name="style1617013465091" xfId="41263" xr:uid="{E93A7D93-D036-405C-8BCF-4BCF25070609}"/>
    <cellStyle name="style1617013465111" xfId="41264" xr:uid="{E5F25694-7A15-4993-98D1-EC5F0C92C5B0}"/>
    <cellStyle name="style1617013465136" xfId="41273" xr:uid="{1DAD3E7A-CB4D-40E1-A62F-F3A3B34BC62B}"/>
    <cellStyle name="style1617013465156" xfId="41274" xr:uid="{F7EEB219-574F-4FDE-AAC0-E865D2B4EA62}"/>
    <cellStyle name="style1617013465176" xfId="41275" xr:uid="{3E6DB631-653C-4449-BCDC-54494140A258}"/>
    <cellStyle name="style1617013465201" xfId="41276" xr:uid="{77345234-EAC8-497B-868F-B1520E4AB7FE}"/>
    <cellStyle name="style1617013465246" xfId="41285" xr:uid="{E60726C6-B0CD-4A8B-9C1F-A99DF82F6A56}"/>
    <cellStyle name="style1617013465266" xfId="41286" xr:uid="{93E149FC-468A-4846-A27D-200802799691}"/>
    <cellStyle name="style1617013465291" xfId="41287" xr:uid="{3B2E48DA-44C1-4DED-BCB6-C266D0FF5553}"/>
    <cellStyle name="style1617013465311" xfId="41288" xr:uid="{ABAB8A42-BEA5-4D14-ACD5-36722EB4BA1C}"/>
    <cellStyle name="style1617013465946" xfId="41181" xr:uid="{C2579894-E96E-422D-97B9-5F4802B8CDF5}"/>
    <cellStyle name="style1617013465966" xfId="41182" xr:uid="{525658B8-6FFE-48EB-B78E-B044D561220C}"/>
    <cellStyle name="style1617013465986" xfId="41193" xr:uid="{4384DA9D-5858-4220-AFB1-F38598910739}"/>
    <cellStyle name="style1617013466016" xfId="41194" xr:uid="{81D45740-023B-4A9E-AC4E-D6DD26FA5C90}"/>
    <cellStyle name="style1617013466056" xfId="41184" xr:uid="{AC67C187-B202-4A48-BDBC-80C5FF3257A5}"/>
    <cellStyle name="style1617013466076" xfId="41185" xr:uid="{C59A9920-1B4A-49B5-ACAA-D65B153E87FE}"/>
    <cellStyle name="style1617013466096" xfId="41183" xr:uid="{3C2B5ECF-F721-474E-A09E-EC7907D10828}"/>
    <cellStyle name="style1617013466121" xfId="41186" xr:uid="{C031A90E-2C59-42A0-996B-01A158BBB4E4}"/>
    <cellStyle name="style1617013466142" xfId="41195" xr:uid="{A26DC27C-3D0E-41C6-85F7-7AB4FF0D87A9}"/>
    <cellStyle name="style1617013466166" xfId="41196" xr:uid="{A10EFD51-C63B-4E5A-A701-0FAC55F3CF93}"/>
    <cellStyle name="style1617013466186" xfId="41197" xr:uid="{DED68678-68FB-4AF0-B451-E6E76BB7ABD8}"/>
    <cellStyle name="style1617013466206" xfId="41198" xr:uid="{0FFF4779-7CBA-42D3-B844-9DC95350F64F}"/>
    <cellStyle name="style1617013466226" xfId="41205" xr:uid="{DE2D20D6-D965-436C-8E56-819E62073091}"/>
    <cellStyle name="style1617013466251" xfId="41217" xr:uid="{77CBD707-9D31-4649-8B6A-10D4A0A1F646}"/>
    <cellStyle name="style1617013466271" xfId="41206" xr:uid="{1EA404B4-07F5-41DD-9FBE-B34AAAA96C43}"/>
    <cellStyle name="style1617013466291" xfId="41218" xr:uid="{9C176720-36A0-49DE-9695-F192C2B968B7}"/>
    <cellStyle name="style1617013466311" xfId="41229" xr:uid="{68F9D5A7-AB85-4C5A-A0D0-7FF47F7F20E6}"/>
    <cellStyle name="style1617013466336" xfId="41230" xr:uid="{02050D6C-834D-4E65-A72D-D0A0BB4C1890}"/>
    <cellStyle name="style1617013466356" xfId="41207" xr:uid="{940A0695-B7B0-4733-B892-6073AA676112}"/>
    <cellStyle name="style1617013466381" xfId="41208" xr:uid="{DA2C3AA3-217C-467D-A19B-4EA375C3C256}"/>
    <cellStyle name="style1617013466401" xfId="41209" xr:uid="{CDE82C45-5F86-4FCC-861D-FFD5DFE6C82C}"/>
    <cellStyle name="style1617013466421" xfId="41210" xr:uid="{0467F4BF-B127-4A01-A2A8-744E71720452}"/>
    <cellStyle name="style1617013466439" xfId="41219" xr:uid="{D581CF3F-E13B-4002-9B19-05ECE8AA28AE}"/>
    <cellStyle name="style1617013466466" xfId="41220" xr:uid="{40E46E06-D515-4435-A4D4-9F80BA985C77}"/>
    <cellStyle name="style1617013466486" xfId="41221" xr:uid="{F9613786-0597-4048-9F5A-BA3047C1E337}"/>
    <cellStyle name="style1617013466506" xfId="41222" xr:uid="{F49DE425-3F30-49C2-AA57-2726906EA344}"/>
    <cellStyle name="style1617013466531" xfId="41231" xr:uid="{6A3C61CD-B5A4-489E-811D-77346CEAF247}"/>
    <cellStyle name="style1617013466556" xfId="41232" xr:uid="{B1B2D207-643C-4FA6-886A-0C3DDC8DA64D}"/>
    <cellStyle name="style1617013466576" xfId="41233" xr:uid="{23F12177-E8B6-459E-8CFB-691E277E010B}"/>
    <cellStyle name="style1617013466596" xfId="41234" xr:uid="{62845EF5-6FE3-4ED4-B1E6-F5E27773BBC9}"/>
    <cellStyle name="style1617013467391" xfId="41241" xr:uid="{DE10BC41-5EC7-4866-A333-F0EEFD786B01}"/>
    <cellStyle name="style1617013467416" xfId="41242" xr:uid="{F50316A9-5AED-406A-B6F9-88B5708DFAC6}"/>
    <cellStyle name="style1617013467439" xfId="41253" xr:uid="{304E4A88-C6D4-4E37-BCE9-4B90084B6DB6}"/>
    <cellStyle name="style1617013467466" xfId="41254" xr:uid="{877BAB1B-E2CE-4571-B26D-92FEF4E5B0FD}"/>
    <cellStyle name="style1617013467506" xfId="41244" xr:uid="{E7FA7679-60C9-43F3-8838-46530AA7A839}"/>
    <cellStyle name="style1617013467526" xfId="41245" xr:uid="{0EFD64D2-FA68-41C3-98E5-643A0992372D}"/>
    <cellStyle name="style1617013467556" xfId="41243" xr:uid="{05E1A9A8-6195-48B2-AEDE-6B9EF0D7D76D}"/>
    <cellStyle name="style1617013467576" xfId="41246" xr:uid="{A0910764-68F0-4D63-A07A-99EDFCB3A110}"/>
    <cellStyle name="style1617013467596" xfId="41255" xr:uid="{200D827C-A2AA-4269-A451-17B0A7391859}"/>
    <cellStyle name="style1617013467616" xfId="41256" xr:uid="{82636DD9-75B6-4353-BDD8-30E3538841BA}"/>
    <cellStyle name="style1617013467639" xfId="41257" xr:uid="{ABDF0BF4-717A-4B88-A2BA-F0D3A891844E}"/>
    <cellStyle name="style1617013467666" xfId="41258" xr:uid="{82DD3E75-B6D7-4D13-9092-25C679ED3AD7}"/>
    <cellStyle name="style1617013467691" xfId="41265" xr:uid="{1DA8FE5B-71B6-450B-A941-38C00486E5CF}"/>
    <cellStyle name="style1617013467711" xfId="41277" xr:uid="{56FD5D4E-AB10-413F-B6D2-9400BD057A1D}"/>
    <cellStyle name="style1617013467731" xfId="41266" xr:uid="{F59283DB-82A7-4D8B-922F-62263E7B4FE9}"/>
    <cellStyle name="style1617013467751" xfId="41278" xr:uid="{2E8789B0-FE54-4508-80D3-791A1D9A3D0B}"/>
    <cellStyle name="style1617013467776" xfId="41289" xr:uid="{D41DF9B7-961F-4A27-AABE-F9E2ABBCBA3F}"/>
    <cellStyle name="style1617013467801" xfId="41290" xr:uid="{EEAEB592-A439-488C-9541-8FF561FD64FE}"/>
    <cellStyle name="style1617013467821" xfId="41267" xr:uid="{BB6B146F-0F2A-4D4F-AA43-6690C4EB617D}"/>
    <cellStyle name="style1617013467839" xfId="41268" xr:uid="{8FFCCEB5-6E41-4820-9A0A-9A27A2B62112}"/>
    <cellStyle name="style1617013467861" xfId="41269" xr:uid="{E7B40BA3-BEEA-4192-AE53-ACDCD7ED4C4E}"/>
    <cellStyle name="style1617013467886" xfId="41270" xr:uid="{8DC1AF76-9507-4E9D-82DD-ECF3F42994A0}"/>
    <cellStyle name="style1617013467906" xfId="41279" xr:uid="{BB8BD095-845F-4F97-8828-350FB98EB3DA}"/>
    <cellStyle name="style1617013467926" xfId="41280" xr:uid="{7050D364-BA39-409D-B8A9-1AEED60D7482}"/>
    <cellStyle name="style1617013467951" xfId="41281" xr:uid="{A6F90777-A351-4987-B894-9DC086EC93F5}"/>
    <cellStyle name="style1617013467971" xfId="41282" xr:uid="{AD6C6FC2-3311-4373-A740-99209850B152}"/>
    <cellStyle name="style1617013468016" xfId="41291" xr:uid="{1B725AA5-7CB4-4A3B-94BE-7E7A2C3CB75C}"/>
    <cellStyle name="style1617013468040" xfId="41292" xr:uid="{FE073837-F7CC-43FD-B446-4EF7842B0454}"/>
    <cellStyle name="style1617013468056" xfId="41293" xr:uid="{102F5088-11CF-4239-9E06-6B6AC0A2FB9B}"/>
    <cellStyle name="style1617013468081" xfId="41294" xr:uid="{856E6353-AB90-4CA7-86A0-8F4A45C13E7E}"/>
    <cellStyle name="style1617013469116" xfId="41295" xr:uid="{A58201FA-6703-4BC1-B9E2-16DB778457A5}"/>
    <cellStyle name="style1617013469141" xfId="41296" xr:uid="{D7E74F05-BCFC-4DE5-B229-389E9BAACB7E}"/>
    <cellStyle name="style1617013469166" xfId="41307" xr:uid="{204F62A5-68CA-4C82-9A28-C3C075910649}"/>
    <cellStyle name="style1617013469186" xfId="41308" xr:uid="{13BC1630-C2FB-4AC4-B59B-6AE4C0D3DC72}"/>
    <cellStyle name="style1617013469226" xfId="41298" xr:uid="{8740457F-F610-4EFA-9625-37B39DD9B42A}"/>
    <cellStyle name="style1617013469251" xfId="41299" xr:uid="{7EE4ACAF-EAB3-47A7-B5A0-9CB6A06EB4A2}"/>
    <cellStyle name="style1617013469281" xfId="41297" xr:uid="{8D94FF47-2C4C-459E-A241-349022A1A19C}"/>
    <cellStyle name="style1617013469306" xfId="41300" xr:uid="{5DC0661D-954B-4428-9EB6-7F37C2959B52}"/>
    <cellStyle name="style1617013469331" xfId="41309" xr:uid="{B0E78D90-0CE2-4232-89E7-0CC153C2040C}"/>
    <cellStyle name="style1617013469351" xfId="41310" xr:uid="{3B1F5396-E454-454F-9D27-0849B6F343D4}"/>
    <cellStyle name="style1617013469376" xfId="41311" xr:uid="{A0C214BA-D230-49B5-9F88-987C5D3FBFEA}"/>
    <cellStyle name="style1617013469396" xfId="41312" xr:uid="{6F3F88AB-4C09-4A2A-A20F-FB7C49BCB646}"/>
    <cellStyle name="style1617013469421" xfId="41319" xr:uid="{5A4C67F3-E837-46A2-A820-BDF26D1BADC5}"/>
    <cellStyle name="style1617013469446" xfId="41331" xr:uid="{7C99FE59-354F-4A14-96CC-94B9A3F3F887}"/>
    <cellStyle name="style1617013469466" xfId="41320" xr:uid="{1F764A36-2FF6-46CC-8A39-45CF4A33AA19}"/>
    <cellStyle name="style1617013469486" xfId="41332" xr:uid="{99AE51F6-B237-4E11-8BB2-B0E2019406DD}"/>
    <cellStyle name="style1617013469506" xfId="41343" xr:uid="{9C932C13-0B8A-4948-B354-27D02479FC81}"/>
    <cellStyle name="style1617013469526" xfId="41344" xr:uid="{EE6A6C7D-80AC-4B6D-9060-AD1E3D5D08B8}"/>
    <cellStyle name="style1617013469556" xfId="41321" xr:uid="{39605C9C-752F-49AF-8673-2D367CE2E915}"/>
    <cellStyle name="style1617013469576" xfId="41322" xr:uid="{B3A47D2F-F80A-4EC9-8A98-D4387D680941}"/>
    <cellStyle name="style1617013469596" xfId="41323" xr:uid="{427EE7E0-8E0B-4D4A-B1AC-F3372A9CC41A}"/>
    <cellStyle name="style1617013469616" xfId="41324" xr:uid="{0CE40F87-178B-4BE5-AB15-E2B738E7D6CE}"/>
    <cellStyle name="style1617013469646" xfId="41333" xr:uid="{B023E116-4868-4070-9DA3-577D0CE36DB3}"/>
    <cellStyle name="style1617013469666" xfId="41334" xr:uid="{207F8242-7550-465C-B853-2B4854739858}"/>
    <cellStyle name="style1617013469686" xfId="41335" xr:uid="{DC283714-9378-48B4-A6D7-F5EE4ABAF3FD}"/>
    <cellStyle name="style1617013469711" xfId="41336" xr:uid="{3431DBAA-D49E-4E59-990E-3D3F08FF21BD}"/>
    <cellStyle name="style1617013469736" xfId="41345" xr:uid="{D3F0E13B-F5BD-4F91-BFC5-4A8512C0732B}"/>
    <cellStyle name="style1617013469766" xfId="41346" xr:uid="{9280A78D-CB3D-449F-B870-F6ADADC8A1A9}"/>
    <cellStyle name="style1617013469786" xfId="41347" xr:uid="{01771CE5-0E13-40F3-8D95-E3B5F5467026}"/>
    <cellStyle name="style1617013469811" xfId="41348" xr:uid="{70E3E71E-2729-4B7B-9013-204B5AFADCA3}"/>
    <cellStyle name="style1617013470506" xfId="41301" xr:uid="{7E012643-A3C2-421E-80F2-0A39053E7AF6}"/>
    <cellStyle name="style1617013470531" xfId="41302" xr:uid="{25F6082A-8336-47CE-B022-E290A15430E4}"/>
    <cellStyle name="style1617013470555" xfId="41313" xr:uid="{184BCF24-1364-40B3-8D04-B0FAE82A2DDA}"/>
    <cellStyle name="style1617013470576" xfId="41314" xr:uid="{C8E1BC90-E239-4331-931C-362E2177BDCC}"/>
    <cellStyle name="style1617013470621" xfId="41304" xr:uid="{6AAB800F-A1FE-4BDF-BADD-04D4FA465536}"/>
    <cellStyle name="style1617013470637" xfId="41305" xr:uid="{A18AD7C1-6548-4792-8C8E-E8E63A591912}"/>
    <cellStyle name="style1617013470658" xfId="41303" xr:uid="{2DF73AE4-7146-475F-9119-725F73BF4B5F}"/>
    <cellStyle name="style1617013470686" xfId="41306" xr:uid="{F32D1783-F4BE-4769-B20C-BE49C63F5310}"/>
    <cellStyle name="style1617013470706" xfId="41315" xr:uid="{DBCCCE16-3F84-4856-8D70-91D220E3FB10}"/>
    <cellStyle name="style1617013470731" xfId="41316" xr:uid="{76DBE390-5204-4BE6-A4F7-DCDC03CC8A20}"/>
    <cellStyle name="style1617013470748" xfId="41317" xr:uid="{5DD8B865-2CBD-428D-93D5-6FFDC558350F}"/>
    <cellStyle name="style1617013470769" xfId="41318" xr:uid="{E5405106-035E-49B9-B8DF-93BD3E8F9AB3}"/>
    <cellStyle name="style1617013470789" xfId="41325" xr:uid="{B762D116-FDE5-4C40-8A89-EDA0E9A8A625}"/>
    <cellStyle name="style1617013470816" xfId="41337" xr:uid="{57106DE5-0ADF-49F9-AAB2-9644CF15AE1E}"/>
    <cellStyle name="style1617013470836" xfId="41326" xr:uid="{59D8176A-7A0F-45D6-BCFB-3790B6866750}"/>
    <cellStyle name="style1617013470856" xfId="41338" xr:uid="{33ECF578-A441-4CF6-932B-7EA3E04C168E}"/>
    <cellStyle name="style1617013470881" xfId="41349" xr:uid="{60D3F02C-1E5A-4887-B1A8-2ADC46E3FB50}"/>
    <cellStyle name="style1617013470901" xfId="41350" xr:uid="{7EF7F4AF-ABD4-40CD-A1FC-E6E22A3017CB}"/>
    <cellStyle name="style1617013470921" xfId="41327" xr:uid="{AED0B696-614F-4F0D-8749-EECA50D09A8C}"/>
    <cellStyle name="style1617013470941" xfId="41328" xr:uid="{50E99049-BECD-489D-A3F0-F9F4B066FEDD}"/>
    <cellStyle name="style1617013470966" xfId="41329" xr:uid="{11802F36-8C6D-4CFF-B92D-D94E0DDA97E0}"/>
    <cellStyle name="style1617013470991" xfId="41330" xr:uid="{FDD2E462-AFEF-4BAC-9F56-4A8D18A8D734}"/>
    <cellStyle name="style1617013471016" xfId="41339" xr:uid="{5F09D746-4CEB-4E49-A69B-F2A34BB8D636}"/>
    <cellStyle name="style1617013471036" xfId="41340" xr:uid="{871C2F26-2D20-4A2F-ADCF-42568B049D4E}"/>
    <cellStyle name="style1617013471056" xfId="41341" xr:uid="{4DD3BFF5-705C-472E-A2E7-2C4D86D3C8B9}"/>
    <cellStyle name="style1617013471076" xfId="41342" xr:uid="{BAC664A6-7D04-4F6F-8DE8-9439C6688FC2}"/>
    <cellStyle name="style1617013471106" xfId="41351" xr:uid="{E7503224-C13D-4C62-A71F-FC28BA4C8B68}"/>
    <cellStyle name="style1617013471131" xfId="41352" xr:uid="{25B37E46-6F1E-47D8-B3F2-EF9C12013363}"/>
    <cellStyle name="style1617013471149" xfId="41353" xr:uid="{A8063E7D-B82B-460F-8FAA-E67F9B30463B}"/>
    <cellStyle name="style1617013471176" xfId="41354" xr:uid="{F0908551-BF86-440C-BE33-233330C65C78}"/>
    <cellStyle name="style1617013473136" xfId="41355" xr:uid="{64CC0E82-5C87-4E0E-BFC1-C38A07F8C203}"/>
    <cellStyle name="style1617013473156" xfId="41356" xr:uid="{CD33DF6D-444E-417E-99B9-413398D89C5A}"/>
    <cellStyle name="style1617013473176" xfId="41367" xr:uid="{8AEE357D-B9A7-4EF3-8B2A-AA923E91C0CE}"/>
    <cellStyle name="style1617013473201" xfId="41368" xr:uid="{FB6D5C8A-F6AF-4A87-8820-CD5102FF71E9}"/>
    <cellStyle name="style1617013473236" xfId="41358" xr:uid="{5FCB9110-8748-40B6-8A7E-35F663873791}"/>
    <cellStyle name="style1617013473266" xfId="41359" xr:uid="{B8F3485F-C116-42D0-A7B8-DDD9AB232D1E}"/>
    <cellStyle name="style1617013473286" xfId="41357" xr:uid="{9C860FC4-9B6E-40EC-927D-E0CB5C6703CE}"/>
    <cellStyle name="style1617013473306" xfId="41360" xr:uid="{8CDE1348-8671-4099-A92D-9BA986E667F6}"/>
    <cellStyle name="style1617013473326" xfId="41369" xr:uid="{ACC600ED-5881-48DA-AF28-99F8F0617BC1}"/>
    <cellStyle name="style1617013473346" xfId="41370" xr:uid="{A42469F4-504F-4347-BAE4-9EB75822F0F3}"/>
    <cellStyle name="style1617013473371" xfId="41371" xr:uid="{1289F29B-48E5-4790-9833-DD672D9D4790}"/>
    <cellStyle name="style1617013473391" xfId="41372" xr:uid="{4BAAABCA-02C1-4A38-84DF-EAA478FFD6A4}"/>
    <cellStyle name="style1617013473411" xfId="41379" xr:uid="{BD300847-1E3F-40F6-AEB3-305DA69BA668}"/>
    <cellStyle name="style1617013473431" xfId="41391" xr:uid="{F6571B24-89DA-49B1-A8AF-816A8C3AD074}"/>
    <cellStyle name="style1617013473451" xfId="41380" xr:uid="{56D13706-CC2C-4E38-87BC-B34EB3627ED5}"/>
    <cellStyle name="style1617013473471" xfId="41392" xr:uid="{FAFBD222-B829-4CAD-A6F8-B53CB5C13C54}"/>
    <cellStyle name="style1617013473496" xfId="41403" xr:uid="{2BC2F10D-0486-45AA-894C-DF40C1C0E149}"/>
    <cellStyle name="style1617013473521" xfId="41404" xr:uid="{799EC864-D015-43DA-91AE-5D492DA52182}"/>
    <cellStyle name="style1617013473541" xfId="41381" xr:uid="{18F409F7-7306-49D6-BD6E-830D074AB3C5}"/>
    <cellStyle name="style1617013473561" xfId="41382" xr:uid="{38021AC1-9EE0-4C4B-BE13-AD36D1C408E9}"/>
    <cellStyle name="style1617013473581" xfId="41383" xr:uid="{7CCF6107-D24A-40B4-B12C-DAA91FBB8ACE}"/>
    <cellStyle name="style1617013473606" xfId="41384" xr:uid="{0CAA497D-131D-46C6-BD5B-D0DD339B5CC1}"/>
    <cellStyle name="style1617013473626" xfId="41393" xr:uid="{A9FAFF37-C127-4BD1-BEFC-C46D750FB334}"/>
    <cellStyle name="style1617013473646" xfId="41394" xr:uid="{19085686-3FE4-4DFE-A788-20372CA4BFA2}"/>
    <cellStyle name="style1617013473666" xfId="41395" xr:uid="{EFCE2DC0-71FF-4BDE-A9EE-FFA30B3E7B05}"/>
    <cellStyle name="style1617013473691" xfId="41396" xr:uid="{6AFA015D-9329-457A-9225-DA21AC9F317C}"/>
    <cellStyle name="style1617013473726" xfId="41405" xr:uid="{956FCFFA-93D1-47CF-AA40-F4FCE44D487D}"/>
    <cellStyle name="style1617013473756" xfId="41406" xr:uid="{051F08CC-69B2-43AE-B98B-9146EEF0620E}"/>
    <cellStyle name="style1617013473776" xfId="41407" xr:uid="{C1032DCF-9EFF-44B5-BEAE-4D76169E149C}"/>
    <cellStyle name="style1617013473796" xfId="41408" xr:uid="{83B11C64-2280-4DB5-949C-68C1AB215F1E}"/>
    <cellStyle name="style1617013474611" xfId="41361" xr:uid="{D3F121F6-F550-44E2-A5BE-5773931F4667}"/>
    <cellStyle name="style1617013474631" xfId="41362" xr:uid="{D576F7D8-D14E-4D47-A199-63D56F209F7C}"/>
    <cellStyle name="style1617013474656" xfId="41373" xr:uid="{E468DC81-CCDA-41B9-A299-171E092E567D}"/>
    <cellStyle name="style1617013474676" xfId="41374" xr:uid="{AFC26D6B-D9C7-4B9E-B275-3B9CF0257EC0}"/>
    <cellStyle name="style1617013474721" xfId="41364" xr:uid="{F6DCD332-7DF0-43E0-98FC-90CB553E67D6}"/>
    <cellStyle name="style1617013474741" xfId="41365" xr:uid="{835FE0F1-86F6-4405-B64D-C3B0A286BD62}"/>
    <cellStyle name="style1617013474761" xfId="41363" xr:uid="{D3F87F9F-8146-48F5-83DA-39E6511C759A}"/>
    <cellStyle name="style1617013474792" xfId="41366" xr:uid="{06946CC1-B36D-4F68-A53D-5D4F9640D215}"/>
    <cellStyle name="style1617013474811" xfId="41375" xr:uid="{D025EB86-60A8-4BE0-A0CC-046DF4C41232}"/>
    <cellStyle name="style1617013474831" xfId="41376" xr:uid="{9D1BF571-F93D-4A4B-AD1B-C3F27653265E}"/>
    <cellStyle name="style1617013474851" xfId="41377" xr:uid="{F3A30422-A9B7-47FE-8808-9AE7C8FFBAC4}"/>
    <cellStyle name="style1617013474876" xfId="41378" xr:uid="{A4BF0C7E-6355-4565-A1B2-BC1F7F57181C}"/>
    <cellStyle name="style1617013474901" xfId="41385" xr:uid="{58E3837C-2A96-4ADD-B496-67D40C49EC00}"/>
    <cellStyle name="style1617013474926" xfId="41397" xr:uid="{FF2B4C4F-D9BC-423B-93F7-2B8C519E96A9}"/>
    <cellStyle name="style1617013474946" xfId="41386" xr:uid="{D23E2C59-3F05-4C0F-AF3B-9CF56EB4CC3B}"/>
    <cellStyle name="style1617013474966" xfId="41398" xr:uid="{015CBF14-EE72-468E-9A82-881E1AD7053A}"/>
    <cellStyle name="style1617013474986" xfId="41409" xr:uid="{AD67443A-8C54-4DC4-93F2-C500F4F808E7}"/>
    <cellStyle name="style1617013475011" xfId="41410" xr:uid="{8048C95B-4D31-44FE-83BF-13235BD2A2A6}"/>
    <cellStyle name="style1617013475026" xfId="41387" xr:uid="{76754A37-473B-4F5A-8644-5B2898CB4095}"/>
    <cellStyle name="style1617013475056" xfId="41388" xr:uid="{62458B89-5344-498F-A7E4-73018E7478C5}"/>
    <cellStyle name="style1617013475076" xfId="41389" xr:uid="{D8784C39-5AEF-4135-9DF2-2C2007519188}"/>
    <cellStyle name="style1617013475096" xfId="41390" xr:uid="{FF8647F1-52D9-47AC-B285-AF22C826B8CA}"/>
    <cellStyle name="style1617013475121" xfId="41399" xr:uid="{0E979590-73B2-4A85-9137-101C1CC154DA}"/>
    <cellStyle name="style1617013475141" xfId="41400" xr:uid="{D561838E-B886-43CE-A1E9-BA80D13587A5}"/>
    <cellStyle name="style1617013475166" xfId="41401" xr:uid="{15033335-45B8-4835-BC3A-5899A543D946}"/>
    <cellStyle name="style1617013475186" xfId="41402" xr:uid="{13EFAFE3-A694-4231-AE98-E3F1950EA43D}"/>
    <cellStyle name="style1617013475216" xfId="41411" xr:uid="{79258F93-DE65-47FA-AE97-57373E040098}"/>
    <cellStyle name="style1617013475236" xfId="41412" xr:uid="{A49CA9EE-82AA-4B8D-8FFC-714DFA0EDDF9}"/>
    <cellStyle name="style1617013475256" xfId="41413" xr:uid="{CBA2BE2F-528A-40B4-B652-25B460148FAA}"/>
    <cellStyle name="style1617013475276" xfId="41414" xr:uid="{49092CD8-955A-4070-BAB2-3BF51E779373}"/>
    <cellStyle name="style1617015539434" xfId="41415" xr:uid="{14C33700-2494-4CB0-A9E4-D292D12B008F}"/>
    <cellStyle name="style1617015539467" xfId="41416" xr:uid="{E9732BFF-202C-4BAC-83F9-963169E8A01D}"/>
    <cellStyle name="style1617015539492" xfId="41427" xr:uid="{57C3408C-0613-43E4-92C9-6DD0152EB69D}"/>
    <cellStyle name="style1617015539512" xfId="41428" xr:uid="{0701469E-B456-4275-9459-D19C46EEF68F}"/>
    <cellStyle name="style1617015539567" xfId="41418" xr:uid="{F09B833F-B2C5-4667-9459-312E4D00EF21}"/>
    <cellStyle name="style1617015539582" xfId="41419" xr:uid="{6B1D84A3-3BDC-479B-B288-BEAF2E570A69}"/>
    <cellStyle name="style1617015539612" xfId="41417" xr:uid="{6C4B3CED-7323-48B8-A162-90D20DA68042}"/>
    <cellStyle name="style1617015539634" xfId="41420" xr:uid="{323B3170-FD3C-4303-860C-A4CB4B8DDC27}"/>
    <cellStyle name="style1617015539662" xfId="41429" xr:uid="{4CC698C9-3FFF-4EB6-8831-DBDDF3C6D913}"/>
    <cellStyle name="style1617015539687" xfId="41430" xr:uid="{4E0150B2-F411-4466-99ED-380A65B88ACF}"/>
    <cellStyle name="style1617015539712" xfId="41431" xr:uid="{0D217295-0873-47A7-BBD7-AFEE2019C30B}"/>
    <cellStyle name="style1617015539734" xfId="41432" xr:uid="{5C03E501-7005-4E18-B7A7-36CD89DA62D6}"/>
    <cellStyle name="style1617015539762" xfId="41439" xr:uid="{1CBDA522-727F-4309-B58B-6632582B2893}"/>
    <cellStyle name="style1617015539787" xfId="41451" xr:uid="{84CA33D3-B6F8-4430-9C03-518D3CB7E847}"/>
    <cellStyle name="style1617015539812" xfId="41440" xr:uid="{98290EC6-0BA8-4456-B530-11AFE93FA207}"/>
    <cellStyle name="style1617015539834" xfId="41452" xr:uid="{302343AB-6BDE-4E32-BADB-A40C93CABAAD}"/>
    <cellStyle name="style1617015539862" xfId="41463" xr:uid="{B61EC27A-9B9E-4F34-91CA-A31F18D763CE}"/>
    <cellStyle name="style1617015539887" xfId="41464" xr:uid="{148F2E3A-188E-4342-9DCA-8AA1639EF51F}"/>
    <cellStyle name="style1617015539912" xfId="41441" xr:uid="{89F1A205-9E69-449E-BA0A-EA5B76CA898D}"/>
    <cellStyle name="style1617015539934" xfId="41442" xr:uid="{9F37798B-7D25-4686-A814-4C3CF44262FE}"/>
    <cellStyle name="style1617015539962" xfId="41443" xr:uid="{9D1B0F85-6AB1-44F1-BFAD-B226ECFDE994}"/>
    <cellStyle name="style1617015539982" xfId="41444" xr:uid="{A3385496-5E73-4618-9145-A92A029D7510}"/>
    <cellStyle name="style1617015540012" xfId="41453" xr:uid="{27B77704-7227-4A0C-8A61-4326B278CF41}"/>
    <cellStyle name="style1617015540035" xfId="41454" xr:uid="{7FA4DD28-C770-4979-9D59-A0B1729AE657}"/>
    <cellStyle name="style1617015540062" xfId="41455" xr:uid="{9778EB90-4CF5-46E6-89AC-BE0DF2825817}"/>
    <cellStyle name="style1617015540087" xfId="41456" xr:uid="{9AC8F534-0427-4EB6-BCB9-3F70CA5AA56C}"/>
    <cellStyle name="style1617015540112" xfId="41465" xr:uid="{4FC3F996-575C-45D9-8445-FC9F3467167A}"/>
    <cellStyle name="style1617015540135" xfId="41466" xr:uid="{B0BD6102-3855-4A64-A828-E257CEC42160}"/>
    <cellStyle name="style1617015540162" xfId="41467" xr:uid="{3A787B69-327F-452E-8018-30B38B65B800}"/>
    <cellStyle name="style1617015540182" xfId="41468" xr:uid="{D2E23EBA-73EF-43B3-9CD8-2CD938F986CC}"/>
    <cellStyle name="style1617015540982" xfId="41475" xr:uid="{7697D628-943A-4269-815F-76A84E034ACC}"/>
    <cellStyle name="style1617015541007" xfId="41476" xr:uid="{CD53EF61-A6DF-47D0-9B0A-6F0D8F7C004C}"/>
    <cellStyle name="style1617015541022" xfId="41487" xr:uid="{2CC64982-7374-4DD2-AA31-909BA1677FCC}"/>
    <cellStyle name="style1617015541047" xfId="41488" xr:uid="{49A6C79C-3D59-405E-B195-B80772C84230}"/>
    <cellStyle name="style1617015541087" xfId="41478" xr:uid="{16A35B4A-FF67-4DD9-9251-4FEA25E32611}"/>
    <cellStyle name="style1617015541111" xfId="41479" xr:uid="{7D7CE3B4-1826-4072-9513-0DDD84854F1D}"/>
    <cellStyle name="style1617015541132" xfId="41477" xr:uid="{DE889D9F-7240-455B-8E6F-3A44A0331A74}"/>
    <cellStyle name="style1617015541152" xfId="41480" xr:uid="{A0BF8A23-AAA1-42BC-9371-41A648E4CA51}"/>
    <cellStyle name="style1617015541172" xfId="41489" xr:uid="{D7D49A9E-219F-4C08-A186-749747CD8E3A}"/>
    <cellStyle name="style1617015541192" xfId="41490" xr:uid="{A0513369-D9A6-4988-A42B-5245131D34F3}"/>
    <cellStyle name="style1617015541222" xfId="41491" xr:uid="{1FB9307A-A892-412D-9FD6-40F76112CE10}"/>
    <cellStyle name="style1617015541242" xfId="41492" xr:uid="{A2A9A4D6-8B9C-4515-89DB-0F0C3B7DB4A8}"/>
    <cellStyle name="style1617015541267" xfId="41499" xr:uid="{DC424CAF-6B1D-4CDA-B464-1CF420C564C4}"/>
    <cellStyle name="style1617015541297" xfId="41511" xr:uid="{2CD9910B-DDE0-4D08-A35E-FDCB797810EA}"/>
    <cellStyle name="style1617015541322" xfId="41500" xr:uid="{8D07E9CC-34A0-4C8A-BF2A-9F5CD8BF0BF7}"/>
    <cellStyle name="style1617015541341" xfId="41512" xr:uid="{1BE51658-2CDD-41B7-A18D-5454A093FC7F}"/>
    <cellStyle name="style1617015541362" xfId="41523" xr:uid="{129D4009-9E93-4FF5-9E20-C025B542B368}"/>
    <cellStyle name="style1617015541387" xfId="41524" xr:uid="{401816EE-E78D-49A5-96F2-C2716B30EADB}"/>
    <cellStyle name="style1617015541413" xfId="41501" xr:uid="{722B2F1A-B40B-41C8-94DC-8A7F52FA21EC}"/>
    <cellStyle name="style1617015541432" xfId="41502" xr:uid="{56EE70C2-FAE2-4FA9-8D24-455C588D4279}"/>
    <cellStyle name="style1617015541457" xfId="41503" xr:uid="{D207E92B-87FD-4117-B8CC-D0F68D207716}"/>
    <cellStyle name="style1617015541477" xfId="41504" xr:uid="{41600B81-EB58-45C7-AA66-36CD73E8D232}"/>
    <cellStyle name="style1617015541492" xfId="41513" xr:uid="{17C41B57-3446-42E1-B099-7BB95DECA5DF}"/>
    <cellStyle name="style1617015541512" xfId="41514" xr:uid="{E5C5B146-B3D8-4D62-9D6E-9F5AF5F2E35E}"/>
    <cellStyle name="style1617015541542" xfId="41515" xr:uid="{F4AAD374-D649-4B16-AF86-D84AE9EDA698}"/>
    <cellStyle name="style1617015541567" xfId="41516" xr:uid="{AEE64CF8-332D-45E8-8FF1-C79345D1299A}"/>
    <cellStyle name="style1617015541607" xfId="41525" xr:uid="{12323326-8566-4CCA-A99A-134FD37F758A}"/>
    <cellStyle name="style1617015541622" xfId="41526" xr:uid="{9FA6D4EA-9997-4E82-8856-DDC868DBCEE5}"/>
    <cellStyle name="style1617015541647" xfId="41527" xr:uid="{2AD5137C-E0B9-484D-A745-79062A990C5F}"/>
    <cellStyle name="style1617015541672" xfId="41528" xr:uid="{722E6872-90A9-44B2-A2AE-FC97FFBDCAF0}"/>
    <cellStyle name="style1617015542372" xfId="41535" xr:uid="{80B79C37-B8B3-4CC4-A9B8-A8682BFBD4A1}"/>
    <cellStyle name="style1617015542397" xfId="41536" xr:uid="{EDA43269-FBD6-4A82-9F14-C1385F3BAC68}"/>
    <cellStyle name="style1617015542417" xfId="41547" xr:uid="{2152632B-36CB-4A38-96A9-CA262540560F}"/>
    <cellStyle name="style1617015542437" xfId="41548" xr:uid="{E097E0CD-0285-4156-8C03-490973989E6C}"/>
    <cellStyle name="style1617015542482" xfId="41538" xr:uid="{4B3E5130-FD31-4767-A4E3-1A03E4603343}"/>
    <cellStyle name="style1617015542502" xfId="41539" xr:uid="{8827F0DC-44EA-4748-AA93-AE29D9C246A9}"/>
    <cellStyle name="style1617015542522" xfId="41537" xr:uid="{A02F88CE-3E5D-496C-9C31-9272B8B8F56E}"/>
    <cellStyle name="style1617015542542" xfId="41540" xr:uid="{6C32B5AC-5745-4595-8AE4-A2C21F752219}"/>
    <cellStyle name="style1617015542572" xfId="41549" xr:uid="{F4A85314-21FD-49DA-9E7B-9B8CD94C4EEA}"/>
    <cellStyle name="style1617015542596" xfId="41550" xr:uid="{8C734497-F5FC-490B-A646-281B3936B688}"/>
    <cellStyle name="style1617015542612" xfId="41551" xr:uid="{1F634805-52D6-49B3-AC6B-A4AF1028FE25}"/>
    <cellStyle name="style1617015542637" xfId="41552" xr:uid="{237DA10E-32C2-48D3-AEA0-B331F8026C9F}"/>
    <cellStyle name="style1617015542662" xfId="41559" xr:uid="{F631544C-7A60-4CFA-9EC1-F5E495E32F48}"/>
    <cellStyle name="style1617015542687" xfId="41571" xr:uid="{F4C1F735-159C-49C0-BF43-99FB8B1A79E1}"/>
    <cellStyle name="style1617015542707" xfId="41583" xr:uid="{E1DC6EA3-545E-4AA0-9970-66FC2DE52C25}"/>
    <cellStyle name="style1617015542722" xfId="41560" xr:uid="{34768D85-EE35-4FE8-9A51-98F1715F7DE6}"/>
    <cellStyle name="style1617015542747" xfId="41572" xr:uid="{53607BFF-38C1-436B-B9C7-8D9D0E6FD86F}"/>
    <cellStyle name="style1617015542772" xfId="41584" xr:uid="{D2F2305F-9CD9-43A5-AB9B-50A610F2CF9D}"/>
    <cellStyle name="style1617015542791" xfId="41561" xr:uid="{CA2A9ED9-506B-44B0-A9B8-4A13BFD102BF}"/>
    <cellStyle name="style1617015542817" xfId="41562" xr:uid="{26142B93-8126-4398-A4EC-42C7C6FFEEED}"/>
    <cellStyle name="style1617015542837" xfId="41563" xr:uid="{56EC643D-AADA-412B-AB0A-5B7FC53917BB}"/>
    <cellStyle name="style1617015542857" xfId="41564" xr:uid="{215AF9F1-E193-4643-9C7A-675DF4EAF3A1}"/>
    <cellStyle name="style1617015542882" xfId="41573" xr:uid="{6352FBC3-CBB2-4530-9D9B-8BB3DA63CA2F}"/>
    <cellStyle name="style1617015542902" xfId="41574" xr:uid="{7B799542-FBF6-4F21-93DD-E73F3C2260BB}"/>
    <cellStyle name="style1617015542922" xfId="41575" xr:uid="{71FFC173-1930-4A8E-ACA1-9096EB363224}"/>
    <cellStyle name="style1617015542942" xfId="41576" xr:uid="{DE1638DF-476F-4687-8942-78D3977D8A61}"/>
    <cellStyle name="style1617015542972" xfId="41585" xr:uid="{26766E09-D69F-4F4B-8A3E-3A2877E7B676}"/>
    <cellStyle name="style1617015542992" xfId="41586" xr:uid="{98A835F1-5A58-47A8-9A94-C1C1F110917A}"/>
    <cellStyle name="style1617015543012" xfId="41587" xr:uid="{A1A3A876-8C03-43D7-9C76-47295437050C}"/>
    <cellStyle name="style1617015543032" xfId="41588" xr:uid="{D4646615-E9CE-4784-944F-3420C1398719}"/>
    <cellStyle name="style1617015543762" xfId="41421" xr:uid="{8D408E7C-5791-406B-91C7-6ADF11500967}"/>
    <cellStyle name="style1617015543787" xfId="41422" xr:uid="{C14C513D-B10E-4625-86BA-103C1342BDF0}"/>
    <cellStyle name="style1617015543812" xfId="41433" xr:uid="{BA1AF56D-377C-45DE-97AA-A25AF9CC7929}"/>
    <cellStyle name="style1617015543832" xfId="41434" xr:uid="{DBA0053A-475E-40C9-A209-9C28634A35BA}"/>
    <cellStyle name="style1617015543872" xfId="41424" xr:uid="{B9676D83-B3A3-4EE0-BF7B-16FFA17DEF9B}"/>
    <cellStyle name="style1617015543892" xfId="41425" xr:uid="{C3A77DF7-5255-4CBF-A9AE-156C40651592}"/>
    <cellStyle name="style1617015543912" xfId="41423" xr:uid="{CE806348-F6A0-4750-BDAF-C8C68F320615}"/>
    <cellStyle name="style1617015543938" xfId="41426" xr:uid="{4A715975-9588-4F0A-8669-36303B14A154}"/>
    <cellStyle name="style1617015543957" xfId="41435" xr:uid="{D8C41F3B-5C72-4F8E-8215-DA737081D7E2}"/>
    <cellStyle name="style1617015543977" xfId="41436" xr:uid="{601D1DB8-407E-47B5-B3DA-453CD93BEC5B}"/>
    <cellStyle name="style1617015543992" xfId="41437" xr:uid="{9ED1AF3F-B25C-4889-8482-F85CE5919E06}"/>
    <cellStyle name="style1617015544022" xfId="41438" xr:uid="{D2A6B148-CA87-44D0-ACC8-DE540E4D1883}"/>
    <cellStyle name="style1617015544042" xfId="41445" xr:uid="{57E014C5-5D02-4296-B84B-E062948F95C7}"/>
    <cellStyle name="style1617015544062" xfId="41457" xr:uid="{6F344429-0C00-49C1-A733-8E294D5249B7}"/>
    <cellStyle name="style1617015544082" xfId="41446" xr:uid="{666D9912-3DAF-446D-AF1F-01126D12842F}"/>
    <cellStyle name="style1617015544103" xfId="41458" xr:uid="{F52F7DE6-594C-46A8-AF8A-1F3419E7A212}"/>
    <cellStyle name="style1617015544122" xfId="41469" xr:uid="{EDA489D0-BD33-4FD4-9D40-2034D64545B1}"/>
    <cellStyle name="style1617015544147" xfId="41470" xr:uid="{46D86CD8-17F9-4CBC-94A9-F08D07754B68}"/>
    <cellStyle name="style1617015544162" xfId="41447" xr:uid="{097D96AA-A6A2-4C29-9BC5-4BC584DA3503}"/>
    <cellStyle name="style1617015544192" xfId="41448" xr:uid="{80760D16-5D73-4D3E-B8CA-48DD0E2AEC81}"/>
    <cellStyle name="style1617015544212" xfId="41449" xr:uid="{AA2907F7-9B50-407A-9831-5EC700B612AD}"/>
    <cellStyle name="style1617015544232" xfId="41450" xr:uid="{8B43E747-7BFD-4FAC-B588-1A350AD2CC2F}"/>
    <cellStyle name="style1617015544257" xfId="41459" xr:uid="{B9B91858-155B-4B81-AB7A-E8979BEAD5AA}"/>
    <cellStyle name="style1617015544272" xfId="41460" xr:uid="{FB366C3F-3D03-4536-BEB3-3180A372E2ED}"/>
    <cellStyle name="style1617015544292" xfId="41461" xr:uid="{78A91B82-E838-479E-A241-93AE6A47578E}"/>
    <cellStyle name="style1617015544322" xfId="41462" xr:uid="{961B8825-F869-43DA-823B-C9C10CACA17A}"/>
    <cellStyle name="style1617015544347" xfId="41471" xr:uid="{7F76DEF8-03F6-4412-AFF1-C08017607751}"/>
    <cellStyle name="style1617015544367" xfId="41472" xr:uid="{FA4F96DF-C001-4243-92FC-2400D118808D}"/>
    <cellStyle name="style1617015544382" xfId="41473" xr:uid="{EE3C9CFF-CAC0-4271-A80A-B820EEB2C186}"/>
    <cellStyle name="style1617015544402" xfId="41474" xr:uid="{75CEFDEA-C2F4-44D5-ADDE-34A0FC5C6993}"/>
    <cellStyle name="style1617015545177" xfId="41481" xr:uid="{A3106D2B-F2E2-46AB-9FCB-227261E0BAFD}"/>
    <cellStyle name="style1617015545202" xfId="41482" xr:uid="{4E0C1363-20C3-4BB0-8AA1-C27B9B1C4F29}"/>
    <cellStyle name="style1617015545222" xfId="41493" xr:uid="{BB77C98F-CBFD-4D81-AC30-E80865189362}"/>
    <cellStyle name="style1617015545242" xfId="41494" xr:uid="{76D6169A-6380-41DC-BBDE-5A4A422F0941}"/>
    <cellStyle name="style1617015545297" xfId="41484" xr:uid="{66E6B96C-EB7D-44BD-990E-6CD42872F9BC}"/>
    <cellStyle name="style1617015545312" xfId="41485" xr:uid="{E69C97BF-0DD0-40A3-978A-998B52CE9802}"/>
    <cellStyle name="style1617015545343" xfId="41483" xr:uid="{9C0E2A87-E406-449F-B7FC-1D6950479F8F}"/>
    <cellStyle name="style1617015545362" xfId="41486" xr:uid="{0E36D93A-2E51-48D1-9AAD-EB144CF638D0}"/>
    <cellStyle name="style1617015545387" xfId="41495" xr:uid="{ACCA3E0D-BD36-42D1-BBA6-28D359A685B2}"/>
    <cellStyle name="style1617015545402" xfId="41496" xr:uid="{4B582897-8D1F-4752-B61C-C97A86040F37}"/>
    <cellStyle name="style1617015545432" xfId="41497" xr:uid="{423B65E2-BCE1-4C52-B59F-BB235CA8BF9D}"/>
    <cellStyle name="style1617015545452" xfId="41498" xr:uid="{C07438C6-0E30-45C8-87E5-647FA9A18418}"/>
    <cellStyle name="style1617015545472" xfId="41505" xr:uid="{8501F070-8335-4FF5-B7F7-B90EC8F2E682}"/>
    <cellStyle name="style1617015545502" xfId="41517" xr:uid="{F1B131DE-6D9C-438D-8B98-2536966B6F21}"/>
    <cellStyle name="style1617015545522" xfId="41506" xr:uid="{3E8B0EBE-2867-4DA3-B323-0483C807E7B7}"/>
    <cellStyle name="style1617015545542" xfId="41518" xr:uid="{D851A1B3-362D-4D47-907B-28EF2DC0E180}"/>
    <cellStyle name="style1617015545562" xfId="41529" xr:uid="{D9388AA4-2DEC-4561-BB60-6C2D0713E228}"/>
    <cellStyle name="style1617015545587" xfId="41530" xr:uid="{770EDB50-A836-48F7-8FB8-E4AC70BC3ED5}"/>
    <cellStyle name="style1617015545607" xfId="41507" xr:uid="{203D85C8-E55E-44A5-9BF9-3E4C188453F5}"/>
    <cellStyle name="style1617015545632" xfId="41508" xr:uid="{436CA16A-A756-42E2-B7BD-F3FD0E04B737}"/>
    <cellStyle name="style1617015545652" xfId="41509" xr:uid="{26CF94B3-9C1C-42A2-8570-40A7391599AA}"/>
    <cellStyle name="style1617015545672" xfId="41510" xr:uid="{548885DC-5C81-42FD-87CA-3C1F8681A63C}"/>
    <cellStyle name="style1617015545692" xfId="41519" xr:uid="{F3B70C8A-5D12-4726-BE23-85B240E9C506}"/>
    <cellStyle name="style1617015545717" xfId="41520" xr:uid="{9A939669-6F83-421E-9746-067DE3D1CCA8}"/>
    <cellStyle name="style1617015545737" xfId="41521" xr:uid="{7C345307-FCDD-4040-B1BA-D9517C082B29}"/>
    <cellStyle name="style1617015545757" xfId="41522" xr:uid="{0480472B-5463-4CAC-88C0-F3E9E071C03C}"/>
    <cellStyle name="style1617015545797" xfId="41531" xr:uid="{CB14E9E5-62E2-4529-B7D5-7D2DED3D91DA}"/>
    <cellStyle name="style1617015545821" xfId="41532" xr:uid="{2FE84542-4E60-428A-B67D-21D27A7A19D2}"/>
    <cellStyle name="style1617015545842" xfId="41533" xr:uid="{E46AAC2C-8BEC-4549-801D-56BCE439E376}"/>
    <cellStyle name="style1617015545862" xfId="41534" xr:uid="{DAC33F67-9228-4871-BFCD-A625300CE259}"/>
    <cellStyle name="style1617015546652" xfId="41541" xr:uid="{BB645A76-CA89-4294-B597-9DE4A0F8F221}"/>
    <cellStyle name="style1617015546677" xfId="41542" xr:uid="{6BE64116-5075-43F1-BD8B-5B06BFEAF513}"/>
    <cellStyle name="style1617015546692" xfId="41553" xr:uid="{BC613C51-22B7-4F9D-B9D2-9C9D26B04BAC}"/>
    <cellStyle name="style1617015546716" xfId="41554" xr:uid="{694C4D48-049B-44D0-B00B-710B3D579585}"/>
    <cellStyle name="style1617015546762" xfId="41544" xr:uid="{283AD610-18FC-4FD9-9719-15458AFC3D81}"/>
    <cellStyle name="style1617015546782" xfId="41545" xr:uid="{979BC64B-5C4D-485D-88B8-6E26CE9857F4}"/>
    <cellStyle name="style1617015546802" xfId="41543" xr:uid="{1E20AE71-FA04-48D0-88F9-F8A75E077B2A}"/>
    <cellStyle name="style1617015546822" xfId="41546" xr:uid="{79627D8B-62EA-476E-B9A1-1139D7361014}"/>
    <cellStyle name="style1617015546842" xfId="41555" xr:uid="{310CF054-EE15-42D8-931A-5B84889A456A}"/>
    <cellStyle name="style1617015546867" xfId="41556" xr:uid="{F7676B31-1F7F-49F2-880D-A9ABF1363B4A}"/>
    <cellStyle name="style1617015546887" xfId="41557" xr:uid="{429B1C56-4D6C-465A-B73F-C670FD944DD2}"/>
    <cellStyle name="style1617015546902" xfId="41558" xr:uid="{DD07DA6D-EAA1-404A-82CE-E057D8A233AC}"/>
    <cellStyle name="style1617015546927" xfId="41565" xr:uid="{8DC561D6-5C7B-47B1-A529-0F2B4DBA7CF1}"/>
    <cellStyle name="style1617015546952" xfId="41577" xr:uid="{B43831D2-595B-48AB-B986-D36CEDB49CC9}"/>
    <cellStyle name="style1617015546972" xfId="41589" xr:uid="{46555889-5935-405D-BCB5-523C09F83FF6}"/>
    <cellStyle name="style1617015547001" xfId="41566" xr:uid="{F9306729-0D10-4266-A29C-D1F2E7A8EFFE}"/>
    <cellStyle name="style1617015547022" xfId="41578" xr:uid="{875E60CA-2FD2-4FE6-A3C3-35D3C63578AD}"/>
    <cellStyle name="style1617015547042" xfId="41590" xr:uid="{B7F8188A-482B-4642-A871-4C36C38E1B94}"/>
    <cellStyle name="style1617015547072" xfId="41567" xr:uid="{0D1EBFD6-B0A3-40C6-ABCB-C8D1862CF16C}"/>
    <cellStyle name="style1617015547101" xfId="41568" xr:uid="{6C647D0D-82B5-4BEC-BD9F-34E5BE671066}"/>
    <cellStyle name="style1617015547121" xfId="41569" xr:uid="{CA77F0DF-60AC-426D-BEBA-0BD46523E781}"/>
    <cellStyle name="style1617015547142" xfId="41570" xr:uid="{E14A43DC-8FF8-4F51-A385-AC628294031D}"/>
    <cellStyle name="style1617015547162" xfId="41579" xr:uid="{72302D03-8188-43F1-A0C9-24994F4AFA49}"/>
    <cellStyle name="style1617015547187" xfId="41580" xr:uid="{B287317D-421E-4D37-88C6-884CD831BBA9}"/>
    <cellStyle name="style1617015547202" xfId="41581" xr:uid="{80383F6C-4E9F-441E-8ADF-7211FC160D4A}"/>
    <cellStyle name="style1617015547232" xfId="41582" xr:uid="{A695E5E5-9F3F-4EBA-ADA9-9CBE19A3F32C}"/>
    <cellStyle name="style1617015547262" xfId="41591" xr:uid="{508B5446-1AC3-4AE6-9982-61C09A202262}"/>
    <cellStyle name="style1617015547282" xfId="41592" xr:uid="{E07FCF76-6DDD-46B4-A819-75090899678D}"/>
    <cellStyle name="style1617015547312" xfId="41593" xr:uid="{F7F9E63C-1485-40CB-92F6-0A1A5EE7F09F}"/>
    <cellStyle name="style1617015547332" xfId="41594" xr:uid="{76BF841E-BB06-4B74-AF9C-2B47EBA0DDEF}"/>
    <cellStyle name="style1617015548291" xfId="41595" xr:uid="{44107437-536F-4776-A27E-C2460A4F6B0B}"/>
    <cellStyle name="style1617015548311" xfId="41596" xr:uid="{0F107686-224C-4B18-B1F8-74220C64A1CF}"/>
    <cellStyle name="style1617015548342" xfId="41607" xr:uid="{D0BD8E06-5347-42A9-8006-2FD237390853}"/>
    <cellStyle name="style1617015548362" xfId="41608" xr:uid="{DFB32132-47BF-4572-9D7D-BB3F68DD5B42}"/>
    <cellStyle name="style1617015548401" xfId="41598" xr:uid="{B8C0D12B-4CD9-4617-98F3-BA99D2BF8637}"/>
    <cellStyle name="style1617015548422" xfId="41599" xr:uid="{451DE312-F376-4207-AB28-897785B7B2F0}"/>
    <cellStyle name="style1617015548447" xfId="41597" xr:uid="{83160067-60AA-4FC8-8F05-DEDD8D6C192B}"/>
    <cellStyle name="style1617015548472" xfId="41600" xr:uid="{1E37BE62-3E76-4D23-9040-827466B80792}"/>
    <cellStyle name="style1617015548491" xfId="41609" xr:uid="{2898AB8F-300E-4C53-8AC5-60141F8AE304}"/>
    <cellStyle name="style1617015548512" xfId="41610" xr:uid="{C94C0076-9BFA-4850-96F1-5AA59C2FE40D}"/>
    <cellStyle name="style1617015548531" xfId="41611" xr:uid="{FD92BDF2-395A-4836-B288-B58AB462FB34}"/>
    <cellStyle name="style1617015548557" xfId="41612" xr:uid="{538ED05A-3C47-4C4C-8D74-1B07DE21533C}"/>
    <cellStyle name="style1617015548572" xfId="41619" xr:uid="{18E0FD5B-6BC9-4F99-9AE1-ADC3BC06781F}"/>
    <cellStyle name="style1617015548597" xfId="41631" xr:uid="{1C38B8F1-FF84-43D5-92D4-D1FCF83C05C2}"/>
    <cellStyle name="style1617015548617" xfId="41620" xr:uid="{748B922D-4277-467A-810B-DA86855AC494}"/>
    <cellStyle name="style1617015548642" xfId="41632" xr:uid="{920A70C1-0193-42D2-9E0E-1B7B1AFCC5BE}"/>
    <cellStyle name="style1617015548662" xfId="41643" xr:uid="{5CF0B079-EE8B-4BFC-8E4A-F7BE87382439}"/>
    <cellStyle name="style1617015548687" xfId="41644" xr:uid="{E5E7CCF8-9E4E-481F-89B4-534379F5D1C4}"/>
    <cellStyle name="style1617015548704" xfId="41621" xr:uid="{066C9104-5E88-4CAB-B1B7-F4A251A5A90C}"/>
    <cellStyle name="style1617015548732" xfId="41622" xr:uid="{0E2340F9-2195-4AAA-A2BE-FF4F5A3E5063}"/>
    <cellStyle name="style1617015548752" xfId="41623" xr:uid="{94C4FE4C-2190-4D00-82BA-093F3DB7A9B8}"/>
    <cellStyle name="style1617015548771" xfId="41624" xr:uid="{C22CE048-52E7-4EA3-8728-3D743CEC3B09}"/>
    <cellStyle name="style1617015548796" xfId="41633" xr:uid="{0CD3E86F-CFED-46D2-B6D0-9CADF126E898}"/>
    <cellStyle name="style1617015548817" xfId="41634" xr:uid="{A6D1708E-D356-465F-8E9D-2B12EAA79397}"/>
    <cellStyle name="style1617015548832" xfId="41635" xr:uid="{48A40ED7-8F87-43A5-85FD-95270D18AFBF}"/>
    <cellStyle name="style1617015548862" xfId="41636" xr:uid="{D1F494AF-F4CA-410A-BAC5-D0F5BA010D73}"/>
    <cellStyle name="style1617015548887" xfId="41645" xr:uid="{AD80F49F-C84B-4404-A094-08AB984668D5}"/>
    <cellStyle name="style1617015548901" xfId="41646" xr:uid="{53AE7058-B9D7-4A4B-A094-EB94DA53520F}"/>
    <cellStyle name="style1617015548927" xfId="41647" xr:uid="{299FA026-855D-4548-9FB6-DE3D63CAFAED}"/>
    <cellStyle name="style1617015548951" xfId="41648" xr:uid="{F8FD3945-5B1C-4C4C-B341-A13F870E15D0}"/>
    <cellStyle name="style1617015549832" xfId="41655" xr:uid="{B76D9787-123C-4319-83CD-52B916A8E88B}"/>
    <cellStyle name="style1617015549852" xfId="41656" xr:uid="{BEBDD071-8269-430B-B386-69729E816A80}"/>
    <cellStyle name="style1617015549872" xfId="41667" xr:uid="{590BC6EC-6E4B-4630-BD30-0CA8652284F0}"/>
    <cellStyle name="style1617015549891" xfId="41668" xr:uid="{D2A204AF-2D71-4C19-BD1E-3B070D89459C}"/>
    <cellStyle name="style1617015549942" xfId="41658" xr:uid="{18495D90-C884-4A8B-B422-D910A6BF711C}"/>
    <cellStyle name="style1617015549962" xfId="41659" xr:uid="{F7C7393D-756C-4302-BC31-746BCD34A786}"/>
    <cellStyle name="style1617015549982" xfId="41657" xr:uid="{9FB56D2E-F61D-4308-BCC6-350AAE9D93C1}"/>
    <cellStyle name="style1617015550007" xfId="41660" xr:uid="{F2065734-B7D4-4F57-A528-5046602D8ECA}"/>
    <cellStyle name="style1617015550027" xfId="41669" xr:uid="{E78356FF-A370-4100-8D5B-940119D48508}"/>
    <cellStyle name="style1617015550052" xfId="41670" xr:uid="{FB956A67-EEE3-4009-A2B0-77BD2DF25B9B}"/>
    <cellStyle name="style1617015550072" xfId="41671" xr:uid="{282264BC-27C9-4A68-9C02-94407F49C929}"/>
    <cellStyle name="style1617015550092" xfId="41672" xr:uid="{478D0B3C-BC2C-4ABF-B4DB-E6BE7A7A8F8C}"/>
    <cellStyle name="style1617015550111" xfId="41679" xr:uid="{E5E37FE0-0B3E-40B9-9A7E-BB25E5E486D2}"/>
    <cellStyle name="style1617015550137" xfId="41691" xr:uid="{73EDC7E2-8242-42D2-8139-F874CB29CDA6}"/>
    <cellStyle name="style1617015550151" xfId="41680" xr:uid="{5BE703D8-F2A6-45A9-9C25-C064990DF202}"/>
    <cellStyle name="style1617015550177" xfId="41692" xr:uid="{F03F12D4-5F7C-43EB-A028-B3D1EC8AA823}"/>
    <cellStyle name="style1617015550207" xfId="41703" xr:uid="{EC07C7AF-6845-4ABE-A5CA-F39314CD8A3E}"/>
    <cellStyle name="style1617015550227" xfId="41704" xr:uid="{F8D3C13A-AB22-41D2-97AA-070D3F7A9D19}"/>
    <cellStyle name="style1617015550247" xfId="41681" xr:uid="{8FD832C8-FD18-4AFC-8701-87727A02A83F}"/>
    <cellStyle name="style1617015550267" xfId="41682" xr:uid="{83F92A71-B418-45FA-B3C4-72124CAF25AE}"/>
    <cellStyle name="style1617015550292" xfId="41683" xr:uid="{6F24D83E-5BC1-4A57-A55F-620F23770F2B}"/>
    <cellStyle name="style1617015550312" xfId="41684" xr:uid="{53F6CF0D-0DEF-4877-A448-E1068CA64874}"/>
    <cellStyle name="style1617015550332" xfId="41693" xr:uid="{641BD2ED-6A6A-4EA7-9CDB-38D0AFFE0F2B}"/>
    <cellStyle name="style1617015550352" xfId="41694" xr:uid="{C98151A4-EA02-464B-A66C-99F0BB9196F6}"/>
    <cellStyle name="style1617015550372" xfId="41695" xr:uid="{94F1F5C4-F91B-4E89-97DB-10C7190EF636}"/>
    <cellStyle name="style1617015550392" xfId="41696" xr:uid="{3DB6C33C-5761-41B3-A5EC-7536F618A0FF}"/>
    <cellStyle name="style1617015550452" xfId="41705" xr:uid="{F897F4F4-431D-4080-AAD0-2819A323AFA9}"/>
    <cellStyle name="style1617015550471" xfId="41706" xr:uid="{844F68CA-3934-4270-B5FA-03C4A3E900EF}"/>
    <cellStyle name="style1617015550492" xfId="41707" xr:uid="{EBB2545E-8FBD-47F0-8D04-97AAE5BDD8F6}"/>
    <cellStyle name="style1617015550517" xfId="41708" xr:uid="{A22F3AEE-4929-4EF8-A284-DEECF6811D8E}"/>
    <cellStyle name="style1617015551147" xfId="41601" xr:uid="{7888B4C6-6393-471D-8D02-EF63259CE207}"/>
    <cellStyle name="style1617015551172" xfId="41602" xr:uid="{AAA2F789-B85E-4A1B-A20B-C39B54E27EB9}"/>
    <cellStyle name="style1617015551192" xfId="41613" xr:uid="{A4106BD5-CA2F-4E37-87F2-DB740E80EE07}"/>
    <cellStyle name="style1617015551217" xfId="41614" xr:uid="{1214FFBA-220A-4BB1-BDD5-CDA8098A209D}"/>
    <cellStyle name="style1617015551257" xfId="41604" xr:uid="{549C26ED-415F-40AF-B8F7-B73B7718E2F8}"/>
    <cellStyle name="style1617015551282" xfId="41605" xr:uid="{4F37158E-D3E5-4E11-8558-0EC8531D46FB}"/>
    <cellStyle name="style1617015551302" xfId="41603" xr:uid="{13E4EA60-29AD-4A00-B8F6-9F59303EF806}"/>
    <cellStyle name="style1617015551327" xfId="41606" xr:uid="{CED92529-8D25-4681-8B10-D5EF827BCBC8}"/>
    <cellStyle name="style1617015551347" xfId="41615" xr:uid="{1EC27102-57CC-45C8-A651-5A90348743AA}"/>
    <cellStyle name="style1617015551367" xfId="41616" xr:uid="{EA4E6475-62BF-4AA7-A7D3-5D53238E105D}"/>
    <cellStyle name="style1617015551387" xfId="41617" xr:uid="{2BD0879C-C002-4687-87FF-8586E6B27EF4}"/>
    <cellStyle name="style1617015551412" xfId="41618" xr:uid="{4E2DEB63-01A5-4D47-9A04-687D161E26FC}"/>
    <cellStyle name="style1617015551432" xfId="41625" xr:uid="{CB8CDC8C-3EFE-49D0-9BF8-A9267C79D93F}"/>
    <cellStyle name="style1617015551457" xfId="41637" xr:uid="{0A326299-1CF2-4781-8B06-7BEBE37576CD}"/>
    <cellStyle name="style1617015551477" xfId="41626" xr:uid="{2F3C1251-EF04-4725-81B9-8830757F8285}"/>
    <cellStyle name="style1617015551497" xfId="41638" xr:uid="{7F3A4A1B-3D3B-4E3C-B206-72DDA980BEDC}"/>
    <cellStyle name="style1617015551522" xfId="41649" xr:uid="{C3515CAC-6661-4D55-B5EB-C487664AE83C}"/>
    <cellStyle name="style1617015551542" xfId="41650" xr:uid="{DE5CABC8-3CEB-4447-94C5-B66172C226A7}"/>
    <cellStyle name="style1617015551562" xfId="41627" xr:uid="{DBBF2E93-8E1C-4C4F-9075-F0F11CE83B02}"/>
    <cellStyle name="style1617015551587" xfId="41628" xr:uid="{6A9DA146-FE98-4F30-9373-2D5D33E968DC}"/>
    <cellStyle name="style1617015551607" xfId="41629" xr:uid="{BB545BAF-4116-42F2-B8A6-6E3E85F1A540}"/>
    <cellStyle name="style1617015551627" xfId="41630" xr:uid="{237F5772-4238-4ADC-B2F7-3C9E76FD96B4}"/>
    <cellStyle name="style1617015551642" xfId="41639" xr:uid="{2CE81DD0-91C2-4536-B9DF-DF4DB2605773}"/>
    <cellStyle name="style1617015551667" xfId="41640" xr:uid="{5C2942ED-47B5-48CA-8097-266E2C399762}"/>
    <cellStyle name="style1617015551686" xfId="41641" xr:uid="{66930501-EDAD-49FF-B946-4DA3926F32D4}"/>
    <cellStyle name="style1617015551712" xfId="41642" xr:uid="{D3A3C635-E85C-4269-A994-922FC8C12561}"/>
    <cellStyle name="style1617015551732" xfId="41651" xr:uid="{54DB1CEA-6A27-454B-A324-AD6329DCFFA8}"/>
    <cellStyle name="style1617015551757" xfId="41652" xr:uid="{AC3BA006-C225-45D0-B4A1-DBFA9851E01F}"/>
    <cellStyle name="style1617015551777" xfId="41653" xr:uid="{45C10FCA-CB1A-4910-BB38-391A3C38177A}"/>
    <cellStyle name="style1617015551797" xfId="41654" xr:uid="{91668DB7-8302-4367-BE2D-C9966BE1C55B}"/>
    <cellStyle name="style1617015552582" xfId="41661" xr:uid="{9C637509-B775-4DE8-92FC-98BA564D67DE}"/>
    <cellStyle name="style1617015552612" xfId="41662" xr:uid="{B0BF13F9-E5B8-45F6-8836-77F5936CDA68}"/>
    <cellStyle name="style1617015552632" xfId="41673" xr:uid="{8B52363E-FE87-46F1-9BCC-13B7C03CF73E}"/>
    <cellStyle name="style1617015552652" xfId="41674" xr:uid="{20EDF9B9-FD9A-4E04-B941-17B4C6FE31FB}"/>
    <cellStyle name="style1617015552692" xfId="41664" xr:uid="{2B68D068-14CC-475C-AD92-5F91E6C28FF9}"/>
    <cellStyle name="style1617015552723" xfId="41665" xr:uid="{3439DEA8-D19F-4C3C-90A2-A19300C96EEC}"/>
    <cellStyle name="style1617015552743" xfId="41663" xr:uid="{4901440B-5A43-4F4E-A747-FBCF9A493BDE}"/>
    <cellStyle name="style1617015552762" xfId="41666" xr:uid="{44A960F3-D9E5-4462-999A-EC8DEB6E5412}"/>
    <cellStyle name="style1617015552786" xfId="41675" xr:uid="{5C28F33A-C07F-4B8C-8E80-D85FBFE0BE80}"/>
    <cellStyle name="style1617015552812" xfId="41676" xr:uid="{B3F853D8-40EE-490A-BE7F-1E328BA5FC2A}"/>
    <cellStyle name="style1617015552832" xfId="41677" xr:uid="{0FCF6950-8268-4831-9E9F-30B8625741FA}"/>
    <cellStyle name="style1617015552852" xfId="41678" xr:uid="{85316A9C-A3F3-4BF8-96DE-5831E51F23B0}"/>
    <cellStyle name="style1617015552877" xfId="41685" xr:uid="{0B46A5B2-C6B9-4AF9-B67C-8DF7B011EAA2}"/>
    <cellStyle name="style1617015552897" xfId="41697" xr:uid="{BD3DF9E5-CE60-4F6F-B8E5-186213DD402A}"/>
    <cellStyle name="style1617015552922" xfId="41686" xr:uid="{3421F2A8-C6F2-4517-A68A-465109F33DBE}"/>
    <cellStyle name="style1617015552943" xfId="41698" xr:uid="{84D48ABE-2A14-495F-8F4D-5648F4A3F667}"/>
    <cellStyle name="style1617015552967" xfId="41709" xr:uid="{41D21A4F-2CC2-4EC4-AF6A-8F1E03310DFD}"/>
    <cellStyle name="style1617015552992" xfId="41710" xr:uid="{F4AE16DE-FA4C-453F-8A21-09A36C440C3B}"/>
    <cellStyle name="style1617015553012" xfId="41687" xr:uid="{35024255-6811-481B-B006-1CA06D0F5261}"/>
    <cellStyle name="style1617015553032" xfId="41688" xr:uid="{13EAC0CE-FE01-4F4F-ACFC-624D1928D61B}"/>
    <cellStyle name="style1617015553052" xfId="41689" xr:uid="{7D740676-68B7-46E9-9413-EE2A4C42361F}"/>
    <cellStyle name="style1617015553077" xfId="41690" xr:uid="{1D111B03-FCED-406C-A565-EEDD65E8D2A8}"/>
    <cellStyle name="style1617015553097" xfId="41699" xr:uid="{1E3F174D-8930-486B-B5DD-C24FDA45CB39}"/>
    <cellStyle name="style1617015553112" xfId="41700" xr:uid="{8A5953D7-62A3-4852-9FFE-D6D5E47DDE41}"/>
    <cellStyle name="style1617015553137" xfId="41701" xr:uid="{62F3EB27-674D-406B-AD06-2B885A0139E0}"/>
    <cellStyle name="style1617015553162" xfId="41702" xr:uid="{8A2D5B6A-CBC7-4F7B-AA31-4692AB257B87}"/>
    <cellStyle name="style1617015553202" xfId="41711" xr:uid="{25852DA0-EFB6-4325-86B5-5BAA85356BDE}"/>
    <cellStyle name="style1617015553227" xfId="41712" xr:uid="{F5FBDF4F-264C-41A4-A577-AADBF4B817D2}"/>
    <cellStyle name="style1617015553244" xfId="41713" xr:uid="{1B4383DC-BFCC-4662-9B26-83C5121470BC}"/>
    <cellStyle name="style1617015553267" xfId="41714" xr:uid="{44D98B8A-E5EE-43C7-808B-3835A7CE748B}"/>
    <cellStyle name="style1617015554272" xfId="41715" xr:uid="{AB6EB98C-1A8C-4D2C-890F-B89799BF5884}"/>
    <cellStyle name="style1617015554292" xfId="41716" xr:uid="{ED1C7A9F-E636-4EB0-98DA-E43FC96363C0}"/>
    <cellStyle name="style1617015554317" xfId="41727" xr:uid="{949E1DCD-A41E-45C3-ABB6-517DCE000E86}"/>
    <cellStyle name="style1617015554342" xfId="41728" xr:uid="{29759FFD-DA5A-475F-B52F-50D32D49ADF7}"/>
    <cellStyle name="style1617015554382" xfId="41718" xr:uid="{F85DE40E-2D49-42F7-9C92-BC94724046FC}"/>
    <cellStyle name="style1617015554407" xfId="41719" xr:uid="{8D2C386F-EB83-401A-BF44-21E2F149B919}"/>
    <cellStyle name="style1617015554431" xfId="41717" xr:uid="{88CCA4CA-314C-4785-9D1C-6A19E15CFEC5}"/>
    <cellStyle name="style1617015554461" xfId="41720" xr:uid="{1BA0234B-67BF-46DD-AA09-6367646D8506}"/>
    <cellStyle name="style1617015554482" xfId="41729" xr:uid="{0008D78D-EB6C-45C6-8E12-A1D5A77C02F1}"/>
    <cellStyle name="style1617015554512" xfId="41730" xr:uid="{AE389090-1096-41EA-A6EC-9D63E1F53792}"/>
    <cellStyle name="style1617015554532" xfId="41731" xr:uid="{D1464811-D41A-4521-8811-9B85209AEC13}"/>
    <cellStyle name="style1617015554552" xfId="41732" xr:uid="{6F6A073B-D5BA-43A7-A4E3-0A4A76677DD9}"/>
    <cellStyle name="style1617015554572" xfId="41739" xr:uid="{27FA750B-A601-4CAC-868F-F8116E79CE05}"/>
    <cellStyle name="style1617015554602" xfId="41751" xr:uid="{2FA5B714-56D0-43F5-AFAD-7D9F992F0AB3}"/>
    <cellStyle name="style1617015554627" xfId="41740" xr:uid="{BEF72788-3D4E-4AF2-8A74-32EB1BBC6F20}"/>
    <cellStyle name="style1617015554646" xfId="41752" xr:uid="{047E03A4-DF51-453F-A05E-41248DD8AC93}"/>
    <cellStyle name="style1617015554671" xfId="41763" xr:uid="{C53A3A96-665A-4771-AFF9-C778A029D4DD}"/>
    <cellStyle name="style1617015554692" xfId="41764" xr:uid="{1124CC65-6A41-49C3-982E-7FF283265033}"/>
    <cellStyle name="style1617015554711" xfId="41741" xr:uid="{3AD595F7-84D0-4260-8187-B7598A51DC08}"/>
    <cellStyle name="style1617015554742" xfId="41742" xr:uid="{1FA41803-3D45-4F3E-8453-B4B533EE83E0}"/>
    <cellStyle name="style1617015554762" xfId="41743" xr:uid="{95E3DF33-36E8-400E-BACD-A9A9ED287F1A}"/>
    <cellStyle name="style1617015554782" xfId="41744" xr:uid="{ACB03536-A402-4011-83DA-FAD0575D546B}"/>
    <cellStyle name="style1617015554802" xfId="41753" xr:uid="{3D580CCF-D6E8-4337-BE78-4E57BDB10918}"/>
    <cellStyle name="style1617015554822" xfId="41754" xr:uid="{F069808C-BD6F-441A-8FB6-70A03558FE8A}"/>
    <cellStyle name="style1617015554852" xfId="41755" xr:uid="{483D1ECC-45BC-4C63-A502-9D5B01DA4B43}"/>
    <cellStyle name="style1617015554872" xfId="41756" xr:uid="{E6544174-B385-46B8-9F84-1D75A53F1C46}"/>
    <cellStyle name="style1617015554901" xfId="41765" xr:uid="{E4F58299-C98F-4F54-83C9-8BFC8EE3FD33}"/>
    <cellStyle name="style1617015554932" xfId="41766" xr:uid="{80AFE891-1D42-4E81-8158-2456B3CC18B4}"/>
    <cellStyle name="style1617015554952" xfId="41767" xr:uid="{6F2B15F5-32EA-4367-AF81-6DD59E988370}"/>
    <cellStyle name="style1617015554972" xfId="41768" xr:uid="{53706E03-8F88-40B7-9E13-477C707CB56A}"/>
    <cellStyle name="style1617015555652" xfId="41721" xr:uid="{AAA39DC3-DE1C-41AD-ABD1-97DA88767572}"/>
    <cellStyle name="style1617015555677" xfId="41722" xr:uid="{203C4A23-8E3A-401C-94C1-1748E4615659}"/>
    <cellStyle name="style1617015555692" xfId="41733" xr:uid="{EE17CBB3-6A60-41DE-A68D-13905EF7F539}"/>
    <cellStyle name="style1617015555717" xfId="41734" xr:uid="{BC3F044A-99EF-438E-B2AD-0D8A231C977F}"/>
    <cellStyle name="style1617015555762" xfId="41724" xr:uid="{14423E12-B9E1-4F67-B372-F49739154390}"/>
    <cellStyle name="style1617015555786" xfId="41725" xr:uid="{DD899E26-E69C-4767-B51E-F583901C8F7F}"/>
    <cellStyle name="style1617015555807" xfId="41723" xr:uid="{F089DF89-828E-46AA-8C4A-743BB4ED4274}"/>
    <cellStyle name="style1617015555827" xfId="41726" xr:uid="{18E3ED8F-05F4-4D9A-8057-FC1AEE96649B}"/>
    <cellStyle name="style1617015555847" xfId="41735" xr:uid="{CE2D9CE3-A8AF-4856-A5B2-C16F8C0FE9A0}"/>
    <cellStyle name="style1617015555872" xfId="41736" xr:uid="{1F5025D3-5D8A-42D2-9852-0B3B9480BE00}"/>
    <cellStyle name="style1617015555892" xfId="41737" xr:uid="{C13EB064-AE11-41D5-BF91-C05A8E59AFCD}"/>
    <cellStyle name="style1617015555912" xfId="41738" xr:uid="{8EDBC088-3E04-4FF7-A873-F72039DF31B4}"/>
    <cellStyle name="style1617015555932" xfId="41745" xr:uid="{D336CE45-F53A-4F19-BF73-A58A2BEC94EB}"/>
    <cellStyle name="style1617015555957" xfId="41757" xr:uid="{ADA7B37B-BF66-4489-B84E-C9EA3771A8A8}"/>
    <cellStyle name="style1617015555982" xfId="41746" xr:uid="{793291D0-2ACA-458B-B040-A6C3EAF0175F}"/>
    <cellStyle name="style1617015556002" xfId="41758" xr:uid="{D2A9949D-8C44-40E3-8BFF-C37629986931}"/>
    <cellStyle name="style1617015556022" xfId="41769" xr:uid="{BB5F9D1C-44FC-499B-870B-5F8FEEF4BBF1}"/>
    <cellStyle name="style1617015556042" xfId="41770" xr:uid="{38778DC8-F6EE-4A7F-833B-E0111AD5966B}"/>
    <cellStyle name="style1617015556062" xfId="41747" xr:uid="{CF8B276C-F472-4A81-84A5-FF8D08C28691}"/>
    <cellStyle name="style1617015556087" xfId="41748" xr:uid="{A7D8D0E0-8746-428D-B7D0-6A2D41BCD89C}"/>
    <cellStyle name="style1617015556107" xfId="41749" xr:uid="{34E2DB2A-9D83-4FC9-86E0-E8CBCC15C96C}"/>
    <cellStyle name="style1617015556127" xfId="41750" xr:uid="{48EE25EA-94C5-414A-A396-3FF025BED2F2}"/>
    <cellStyle name="style1617015556152" xfId="41759" xr:uid="{852BCBB1-BB34-477E-8C66-BC0023123D63}"/>
    <cellStyle name="style1617015556172" xfId="41760" xr:uid="{A766073A-298E-41C3-9665-418C810CABB3}"/>
    <cellStyle name="style1617015556191" xfId="41761" xr:uid="{5C333A06-7E02-4212-A2FA-AA7877B21CC1}"/>
    <cellStyle name="style1617015556221" xfId="41762" xr:uid="{F88E3299-CD17-4BA4-8FD8-866E2BD91C64}"/>
    <cellStyle name="style1617015556252" xfId="41771" xr:uid="{5EEF2D43-8147-492E-A7DB-93F05FC8590D}"/>
    <cellStyle name="style1617015556272" xfId="41772" xr:uid="{EC3A2860-DB4A-46A5-B65A-DCD6E5643B1F}"/>
    <cellStyle name="style1617015556292" xfId="41773" xr:uid="{332B285A-6BF1-473D-9CFD-F814CC23ABE7}"/>
    <cellStyle name="style1617015556311" xfId="41774" xr:uid="{D3BA6095-0CB6-471A-97FC-18F1A08F36C1}"/>
    <cellStyle name="style1617015557652" xfId="41836" xr:uid="{8E8997BD-FE35-47D3-9A2F-4EC95BB0900A}"/>
    <cellStyle name="style1617015557677" xfId="41837" xr:uid="{23B99B5A-D3DA-44CB-AD7A-568033A47336}"/>
    <cellStyle name="style1617015557697" xfId="41835" xr:uid="{A0A9D525-2C97-45C7-AFC5-3467940C5E2B}"/>
    <cellStyle name="style1617015557722" xfId="41838" xr:uid="{1151DA2F-6C57-441F-9438-FE5587688F73}"/>
    <cellStyle name="style1617015557752" xfId="41839" xr:uid="{E7965A97-8AAB-4B42-B1B4-737CEECB6594}"/>
    <cellStyle name="style1617015557782" xfId="41840" xr:uid="{40AD69DA-6761-4C47-8452-5ECF44868229}"/>
    <cellStyle name="style1617015557807" xfId="41841" xr:uid="{8AF80144-7699-4A86-A721-014F043632C4}"/>
    <cellStyle name="style1617015557827" xfId="41842" xr:uid="{632B5EFC-0BEE-42C6-9230-6BAE6FD7462C}"/>
    <cellStyle name="style1617015557852" xfId="41844" xr:uid="{C14BEBDE-26EC-4A4F-957C-6A84847F4536}"/>
    <cellStyle name="style1617015557872" xfId="41845" xr:uid="{2FF02BB0-3915-4463-BEC1-8E435EBCFAB7}"/>
    <cellStyle name="style1617015557892" xfId="41847" xr:uid="{143FA7CD-71B1-486B-820A-BB69A13DF39F}"/>
    <cellStyle name="style1617015557912" xfId="41848" xr:uid="{393CA12E-8B60-455C-B3E1-19913C8B11B1}"/>
    <cellStyle name="style1617015557942" xfId="41843" xr:uid="{51CCA063-C2DA-4490-9102-9B75B87D763A}"/>
    <cellStyle name="style1617015557961" xfId="41846" xr:uid="{EC383B53-94BD-451C-BB6C-D472C77FC52E}"/>
    <cellStyle name="style1617015557992" xfId="41849" xr:uid="{B0A0C01F-4A9E-4131-9D15-FB7277F0ED64}"/>
    <cellStyle name="style1617015558042" xfId="41851" xr:uid="{6CF5045F-4E50-4C40-9049-A293FAA87A75}"/>
    <cellStyle name="style1617015558062" xfId="41852" xr:uid="{1EB0E752-AD52-4CC4-934F-EEF9B87A41E6}"/>
    <cellStyle name="style1617015558092" xfId="41850" xr:uid="{7D9F789F-9A7B-4244-A03F-8635AAD6CC04}"/>
    <cellStyle name="style1617015559027" xfId="41775" xr:uid="{0197AF3D-0F30-447A-83C2-EF2463805B48}"/>
    <cellStyle name="style1617015559051" xfId="41776" xr:uid="{89BF80FC-7A91-493E-9E9A-A4601C2BAC38}"/>
    <cellStyle name="style1617015559072" xfId="41787" xr:uid="{E96A8743-3F00-430E-BE2D-30465121EBAE}"/>
    <cellStyle name="style1617015559092" xfId="41788" xr:uid="{20C970AF-8F20-41F2-8CEF-3EE52C38D6D1}"/>
    <cellStyle name="style1617015559132" xfId="41778" xr:uid="{44F620EE-7A89-4E51-A4C1-1A0192CF248A}"/>
    <cellStyle name="style1617015559152" xfId="41779" xr:uid="{5D3040CE-C3F5-4E7C-9633-928E9A6105C2}"/>
    <cellStyle name="style1617015559172" xfId="41777" xr:uid="{DF4AA717-332D-44E9-9237-6E703E927FB5}"/>
    <cellStyle name="style1617015559197" xfId="41780" xr:uid="{565F8D95-D04F-40C1-9964-F2963E1DA074}"/>
    <cellStyle name="style1617015559217" xfId="41789" xr:uid="{D47B329E-3137-4CCF-805B-C35C58A5166F}"/>
    <cellStyle name="style1617015559237" xfId="41790" xr:uid="{41428EA1-5354-4574-ACE7-DA6EA64B48F7}"/>
    <cellStyle name="style1617015559257" xfId="41791" xr:uid="{F0220571-3681-4CF1-9287-68C6E6E25870}"/>
    <cellStyle name="style1617015559277" xfId="41792" xr:uid="{51FC4EA2-1057-4BF9-B1F5-5274975A17F2}"/>
    <cellStyle name="style1617015559302" xfId="41799" xr:uid="{3496E2C7-30AE-4A30-B561-96E87AA489B0}"/>
    <cellStyle name="style1617015559321" xfId="41811" xr:uid="{38E1DE3D-E605-4130-9AB9-972A198D0E4C}"/>
    <cellStyle name="style1617015559347" xfId="41800" xr:uid="{30CFF273-F3A8-4071-9052-5B2A01C9B6A4}"/>
    <cellStyle name="style1617015559371" xfId="41812" xr:uid="{1744020D-7DF0-48A4-9630-C923DAB7BE80}"/>
    <cellStyle name="style1617015559392" xfId="41823" xr:uid="{9D8A0112-DE93-4370-A0BC-8FDE70AB9B62}"/>
    <cellStyle name="style1617015559412" xfId="41824" xr:uid="{633B08B9-A865-460E-AF1F-72ED82777386}"/>
    <cellStyle name="style1617015559437" xfId="41801" xr:uid="{DA6E2439-DE73-430C-B6B9-350285CF17EA}"/>
    <cellStyle name="style1617015559461" xfId="41802" xr:uid="{2EEC1F5A-3787-499F-9B55-5E4C0E2A134D}"/>
    <cellStyle name="style1617015559482" xfId="41803" xr:uid="{B3EACB21-D013-43D6-971E-CB8A12235D59}"/>
    <cellStyle name="style1617015559502" xfId="41804" xr:uid="{ECC9E573-464A-4974-AF3A-689DD5E928DB}"/>
    <cellStyle name="style1617015559527" xfId="41813" xr:uid="{B0576D54-E335-4725-95FC-4D704353F957}"/>
    <cellStyle name="style1617015559542" xfId="41814" xr:uid="{FF77DDF7-AB34-4A01-87A7-A2DC93DB9E4B}"/>
    <cellStyle name="style1617015559571" xfId="41815" xr:uid="{3BFC58A4-BEDB-443F-B900-24B619486613}"/>
    <cellStyle name="style1617015559592" xfId="41816" xr:uid="{B4F9BFBF-17F8-42C1-A724-7B5D56418D96}"/>
    <cellStyle name="style1617015559622" xfId="41825" xr:uid="{B5E577F2-E30A-4C10-952E-69D96C112F9D}"/>
    <cellStyle name="style1617015559647" xfId="41826" xr:uid="{88A95030-410D-4B04-A201-6DFA2E15041A}"/>
    <cellStyle name="style1617015559667" xfId="41827" xr:uid="{158250A1-BE50-409F-850E-B9B30A863BC3}"/>
    <cellStyle name="style1617015559687" xfId="41828" xr:uid="{17D44D0B-DE45-420C-B5E4-117AA184DF5D}"/>
    <cellStyle name="style1617015560542" xfId="41781" xr:uid="{42960617-2EDD-405B-8659-DF03EE652F88}"/>
    <cellStyle name="style1617015560565" xfId="41782" xr:uid="{8FD0E3E9-934F-452B-8DCD-CC618B46D5D6}"/>
    <cellStyle name="style1617015560592" xfId="41793" xr:uid="{01CFF5B2-5E0D-450E-8D54-E08E33183D35}"/>
    <cellStyle name="style1617015560612" xfId="41794" xr:uid="{41AFE04C-5641-42D8-8CED-8352E3B49666}"/>
    <cellStyle name="style1617015560652" xfId="41784" xr:uid="{3DD05260-A2C9-4EE0-8A1C-11E40B0D9A73}"/>
    <cellStyle name="style1617015560675" xfId="41785" xr:uid="{75076A1F-F729-405E-93DB-5C581EBDFD19}"/>
    <cellStyle name="style1617015560698" xfId="41783" xr:uid="{5EF5BE8D-63D5-4693-AF17-4A9A384CC1C8}"/>
    <cellStyle name="style1617015560722" xfId="41786" xr:uid="{C26D658D-9B98-42BB-838C-8DFF9A7A15D8}"/>
    <cellStyle name="style1617015560742" xfId="41795" xr:uid="{6BFDBB81-CE8B-41FC-AD28-D85E1C510365}"/>
    <cellStyle name="style1617015560762" xfId="41796" xr:uid="{9CA2296C-A005-4ECD-9309-CDF53A978668}"/>
    <cellStyle name="style1617015560792" xfId="41797" xr:uid="{AAF58D00-CEEE-49B1-8388-B6A9DE0D6375}"/>
    <cellStyle name="style1617015560812" xfId="41798" xr:uid="{63D772A9-750E-4937-ACF6-AF65E3DA5F38}"/>
    <cellStyle name="style1617015560832" xfId="41805" xr:uid="{950BC6B3-9293-4DDD-BB61-7EF826B02F83}"/>
    <cellStyle name="style1617015560857" xfId="41817" xr:uid="{83867A28-62B7-4C18-B988-3ADB730EAE85}"/>
    <cellStyle name="style1617015560878" xfId="41806" xr:uid="{24D9680E-3167-43AE-AAF1-C1A5B0CFE004}"/>
    <cellStyle name="style1617015560902" xfId="41818" xr:uid="{93B55DA4-ED30-46FB-8789-A00E8F51992F}"/>
    <cellStyle name="style1617015560921" xfId="41829" xr:uid="{CE4BB9D4-C182-46EE-8AE4-D879E81BC344}"/>
    <cellStyle name="style1617015560942" xfId="41830" xr:uid="{FF5A5AE2-F06A-47B1-BBDF-A7C26CB1D462}"/>
    <cellStyle name="style1617015560962" xfId="41807" xr:uid="{9EA6BBC5-9138-423D-9789-A87377001521}"/>
    <cellStyle name="style1617015560989" xfId="41808" xr:uid="{07511B01-FE98-4522-81F6-CD2848350DED}"/>
    <cellStyle name="style1617015561009" xfId="41809" xr:uid="{0AF0C422-4D01-4DAA-BD2E-88ABA7A26F0F}"/>
    <cellStyle name="style1617015561031" xfId="41810" xr:uid="{42197C65-2132-4637-908B-185CC33681D5}"/>
    <cellStyle name="style1617015561052" xfId="41819" xr:uid="{21F18472-256D-4E49-B320-39483A5508F6}"/>
    <cellStyle name="style1617015561072" xfId="41820" xr:uid="{E9D543B7-CE3B-4938-A181-743061DF9C9B}"/>
    <cellStyle name="style1617015561093" xfId="41821" xr:uid="{4C55B07E-EDBB-48B3-8615-8A7AE80725B0}"/>
    <cellStyle name="style1617015561113" xfId="41822" xr:uid="{3E54BDB5-9000-4E41-9ADC-346563F11353}"/>
    <cellStyle name="style1617015561144" xfId="41831" xr:uid="{D62F8226-9B73-4175-A835-5C6DB98BE962}"/>
    <cellStyle name="style1617015561164" xfId="41832" xr:uid="{FFCDC46C-8B52-4E19-BFFF-656BE17AEA08}"/>
    <cellStyle name="style1617015561184" xfId="41833" xr:uid="{4C0AE9E3-BD9E-4D8D-A136-0C9194A20EB3}"/>
    <cellStyle name="style1617015561205" xfId="41834" xr:uid="{9573E143-D989-4BFE-A61F-E37B6E115F5D}"/>
    <cellStyle name="style1617020225862" xfId="41854" xr:uid="{86D81C23-633A-453F-8EC3-86B5AFEF2D6A}"/>
    <cellStyle name="style1617020225892" xfId="41853" xr:uid="{DD7EE498-9468-4CEA-BD18-1838FCAAA3A6}"/>
    <cellStyle name="style1617020225912" xfId="41859" xr:uid="{CE7525A5-DD26-486E-A96A-4825B059B133}"/>
    <cellStyle name="style1617020225934" xfId="41865" xr:uid="{A91F036C-02A5-4052-AD14-DBB84AE2664E}"/>
    <cellStyle name="style1617020225962" xfId="41860" xr:uid="{B0F1BE13-0B7C-4F5F-A3F5-AC1025ACE7FE}"/>
    <cellStyle name="style1617020226007" xfId="41866" xr:uid="{8F9343B8-E7C0-4AFD-A096-65AC1121C879}"/>
    <cellStyle name="style1617020226027" xfId="41871" xr:uid="{D7BD3CF8-48DD-43F4-A667-F11D4057B5D9}"/>
    <cellStyle name="style1617020226054" xfId="41877" xr:uid="{882149D4-0370-4E4F-BA95-9200AA2733D5}"/>
    <cellStyle name="style1617020226087" xfId="41885" xr:uid="{88565979-6AD8-4507-91BD-D1104E2F2F90}"/>
    <cellStyle name="style1617020226112" xfId="41872" xr:uid="{24F3422A-307E-4A77-A18D-BB7E397350CD}"/>
    <cellStyle name="style1617020226132" xfId="41878" xr:uid="{417F9406-8C5D-41A2-BDF6-6BF80081823A}"/>
    <cellStyle name="style1617020226152" xfId="41886" xr:uid="{B56DCED2-9EB4-47A6-9C4F-818CBB52A6FE}"/>
    <cellStyle name="style1617020226172" xfId="41889" xr:uid="{CCF4E9D4-1D7B-4710-A2C6-E987DBF83029}"/>
    <cellStyle name="style1617020226197" xfId="41890" xr:uid="{AEFFB76D-D257-4E42-BC98-EBC2721C9094}"/>
    <cellStyle name="style1617020226222" xfId="41892" xr:uid="{BECABAA5-7E2E-4C5F-A140-1151BB160530}"/>
    <cellStyle name="style1617020226242" xfId="41909" xr:uid="{54A3F84C-973A-414D-B80F-8E87FDB0AE24}"/>
    <cellStyle name="style1617020226292" xfId="41911" xr:uid="{1667EC65-2D6B-4F23-B013-2019DACC0799}"/>
    <cellStyle name="style1617020226313" xfId="41912" xr:uid="{3CC1BD3A-6DD8-4268-B358-EC640227DBC2}"/>
    <cellStyle name="style1617020226334" xfId="41910" xr:uid="{9DAF7875-D37E-43E4-93E7-7B7CA54FE214}"/>
    <cellStyle name="style1617020226362" xfId="41913" xr:uid="{247A8BB6-2C0D-43B1-950B-852FD14C5987}"/>
    <cellStyle name="style1617020226382" xfId="41914" xr:uid="{7A6204C2-D358-466F-B9F8-DF8576D6E1C9}"/>
    <cellStyle name="style1617020226407" xfId="41915" xr:uid="{39BD341D-43AD-4B19-8D95-5B8F3CC9271C}"/>
    <cellStyle name="style1617020226457" xfId="41916" xr:uid="{44BBF6B1-A370-46B0-B9E3-E87400A51349}"/>
    <cellStyle name="style1617020226474" xfId="41917" xr:uid="{16A81937-3EC5-4CE2-8F45-2DDC6B59F802}"/>
    <cellStyle name="style1617020226495" xfId="41918" xr:uid="{FD32CA60-2A70-46F1-AA9D-77B58CA68771}"/>
    <cellStyle name="style1617020226515" xfId="41919" xr:uid="{CDE735CA-6820-4B8A-BE2C-60E48288B7EA}"/>
    <cellStyle name="style1617020226557" xfId="41934" xr:uid="{A6F80C78-A199-41E3-A205-D141253B90E4}"/>
    <cellStyle name="style1617020226577" xfId="41935" xr:uid="{E9E95BA5-71EA-4C11-8C5D-63C6E17FF8B8}"/>
    <cellStyle name="style1617020227882" xfId="41856" xr:uid="{95C9E019-E68E-43F4-80F3-7A321A4C9B5C}"/>
    <cellStyle name="style1617020227902" xfId="41855" xr:uid="{E63B72F8-9A55-49D1-AE28-0014AE1530C6}"/>
    <cellStyle name="style1617020227922" xfId="41861" xr:uid="{19F2DAC6-6789-4D0C-B0EE-A4D50D0FED46}"/>
    <cellStyle name="style1617020227947" xfId="41867" xr:uid="{360211E8-4458-4429-9915-9DB68E08DAC5}"/>
    <cellStyle name="style1617020227972" xfId="41862" xr:uid="{6F3FF553-8278-41AF-A154-65C2BA34E25A}"/>
    <cellStyle name="style1617020228012" xfId="41868" xr:uid="{ED93F513-FB98-4562-AE23-3F4A8C000EEB}"/>
    <cellStyle name="style1617020228022" xfId="41873" xr:uid="{11ABBED6-09BB-4572-BA0E-D0C80ACD2572}"/>
    <cellStyle name="style1617020228052" xfId="41879" xr:uid="{0DF4C6A0-4442-42F9-ADA1-7D51EB9D7913}"/>
    <cellStyle name="style1617020228077" xfId="41883" xr:uid="{830940E3-8FDB-47EB-BC53-419F3E566ADE}"/>
    <cellStyle name="style1617020228097" xfId="41874" xr:uid="{BBFB2512-585E-45AB-AB48-B11457F048AB}"/>
    <cellStyle name="style1617020228117" xfId="41880" xr:uid="{13D67450-1A39-45AC-924E-4DB05C7B61BA}"/>
    <cellStyle name="style1617020228137" xfId="41884" xr:uid="{856531D3-F77A-4644-8CE5-9219068A39FF}"/>
    <cellStyle name="style1617020228152" xfId="41887" xr:uid="{D4D0F982-8BB2-481B-AB1C-7E96A8C6DC04}"/>
    <cellStyle name="style1617020228177" xfId="41888" xr:uid="{15BC5C4E-CD02-4887-95C0-25B884AE2E71}"/>
    <cellStyle name="style1617020228202" xfId="41891" xr:uid="{E56FCD4E-F7A0-4390-A089-92006CE423FB}"/>
    <cellStyle name="style1617020228222" xfId="41898" xr:uid="{08FC688A-4246-456B-921B-18430674B156}"/>
    <cellStyle name="style1617020228270" xfId="41900" xr:uid="{1702B400-5381-48A5-8906-84C8C83541D9}"/>
    <cellStyle name="style1617020228290" xfId="41901" xr:uid="{12AADB19-388F-4928-B8AC-F2D53BFB7341}"/>
    <cellStyle name="style1617020228311" xfId="41899" xr:uid="{B55849A3-8DE2-40E8-BEB6-49542DEB249A}"/>
    <cellStyle name="style1617020228333" xfId="41902" xr:uid="{8AD93B8A-987E-4A18-9421-225F6FA5A4F8}"/>
    <cellStyle name="style1617020228353" xfId="41903" xr:uid="{CCDCCF28-53CF-430E-BA1C-F13658E5F2AB}"/>
    <cellStyle name="style1617020228373" xfId="41904" xr:uid="{0828092C-F41E-4C6C-802B-1DD692DD4F7F}"/>
    <cellStyle name="style1617020228413" xfId="41905" xr:uid="{6DC142DC-5C53-4D62-88D3-B7F9D0700FA4}"/>
    <cellStyle name="style1617020228433" xfId="41906" xr:uid="{AA4D6BF4-6960-40DD-9875-4AC064E087D7}"/>
    <cellStyle name="style1617020228453" xfId="41907" xr:uid="{089EBB4E-285B-4635-BFDB-258FAF272B3D}"/>
    <cellStyle name="style1617020228474" xfId="41908" xr:uid="{5CC2FDE0-F797-4CE3-8C8A-3182BC83C54F}"/>
    <cellStyle name="style1617020228512" xfId="41932" xr:uid="{A9EB46C9-5919-48C7-BE40-7280025917F1}"/>
    <cellStyle name="style1617020228532" xfId="41933" xr:uid="{BD140139-F316-4A46-9F32-237F7951847B}"/>
    <cellStyle name="style1617020230030" xfId="41858" xr:uid="{07CEC4BA-4E93-4A08-9A56-3237B6F8814F}"/>
    <cellStyle name="style1617020230052" xfId="41857" xr:uid="{3F7824B1-63B6-4DC3-A394-7546F912C7EE}"/>
    <cellStyle name="style1617020230072" xfId="41863" xr:uid="{12149B84-D327-4973-97F5-9D10AB627722}"/>
    <cellStyle name="style1617020230098" xfId="41869" xr:uid="{6EB92F95-F62D-418E-9BA1-C421600C1765}"/>
    <cellStyle name="style1617020230118" xfId="41864" xr:uid="{E17727F3-03C4-496A-A9BD-4A76D522DA25}"/>
    <cellStyle name="style1617020230161" xfId="41870" xr:uid="{3DA9FAF6-601D-4F64-A6AD-8035243BAC44}"/>
    <cellStyle name="style1617020230179" xfId="41875" xr:uid="{4929A756-DA1E-4ED7-AB46-5CFE23C0EB4E}"/>
    <cellStyle name="style1617020230202" xfId="41881" xr:uid="{B8B501E0-0296-463B-B9DF-32B0A36F2D1F}"/>
    <cellStyle name="style1617020230232" xfId="41893" xr:uid="{3CFD4351-1E5A-422F-8994-77E62CDABA26}"/>
    <cellStyle name="style1617020230252" xfId="41876" xr:uid="{5F32D210-B04E-4466-A614-211113FED1CE}"/>
    <cellStyle name="style1617020230272" xfId="41882" xr:uid="{8D23A7F3-D739-45BA-B781-16A2494BA418}"/>
    <cellStyle name="style1617020230292" xfId="41894" xr:uid="{B7D237CA-E011-4D8D-99DF-24C2EEAE0415}"/>
    <cellStyle name="style1617020230317" xfId="41895" xr:uid="{42CBD729-EFE9-4C2D-80A7-D14965F26115}"/>
    <cellStyle name="style1617020230333" xfId="41896" xr:uid="{3C1CF2B2-3A46-4CAB-8831-AD5EFD6991CA}"/>
    <cellStyle name="style1617020230363" xfId="41897" xr:uid="{6BAFD804-A913-493F-BE2B-EEF858C3F23E}"/>
    <cellStyle name="style1617020230384" xfId="41920" xr:uid="{708500B7-0E31-42AF-A1B9-B89B05E3773E}"/>
    <cellStyle name="style1617020230404" xfId="41921" xr:uid="{CABDC767-658A-4D0A-AB02-B078B16E1B2B}"/>
    <cellStyle name="style1617020230445" xfId="41923" xr:uid="{7EDF7F25-9844-4997-8F3F-E42719F65E08}"/>
    <cellStyle name="style1617020230465" xfId="41924" xr:uid="{E6FD247F-BB73-4EE4-836B-7BD0B8A7919A}"/>
    <cellStyle name="style1617020230484" xfId="41922" xr:uid="{1BA977FA-D59D-4B11-BB57-3554D5658F9F}"/>
    <cellStyle name="style1617020230502" xfId="41925" xr:uid="{49AA861D-9EF0-4935-A54C-35B73C114D90}"/>
    <cellStyle name="style1617020230532" xfId="41926" xr:uid="{EA82D9FF-9C09-4385-9F45-CE6B5F541710}"/>
    <cellStyle name="style1617020230552" xfId="41927" xr:uid="{68E769AE-A5A1-40E4-AB9F-0559A1165164}"/>
    <cellStyle name="style1617020230594" xfId="41928" xr:uid="{CE9D3489-6665-4F54-A0F2-BCD1E087239E}"/>
    <cellStyle name="style1617020230612" xfId="41929" xr:uid="{C2D5B11D-87D8-4CE7-86FD-252AE397B798}"/>
    <cellStyle name="style1617020230632" xfId="41930" xr:uid="{E9A47B3B-5F93-4E61-B77C-BA29608A550C}"/>
    <cellStyle name="style1617020230662" xfId="41931" xr:uid="{D1B5E3D0-C5FA-4C9D-A4FB-D5B5B4E25408}"/>
    <cellStyle name="style1617020230702" xfId="41936" xr:uid="{7F877B2E-47F5-449F-A42F-FACB2167E618}"/>
    <cellStyle name="style1617020230722" xfId="41937" xr:uid="{E072AFBB-6659-4918-9ED9-4E856F7B76B6}"/>
    <cellStyle name="style1618677751845" xfId="44817" xr:uid="{AD41DFD7-009B-40E3-A24C-CF4ED596F124}"/>
    <cellStyle name="style1618677751877" xfId="44816" xr:uid="{84813709-4C31-408F-BC11-00A1AC20C430}"/>
    <cellStyle name="style1618677751914" xfId="44822" xr:uid="{CEC2652D-0158-4B9E-96B6-748A273B14D8}"/>
    <cellStyle name="style1618677751946" xfId="44828" xr:uid="{5B18F4E4-03F8-4069-B0D3-52E48B54FB9E}"/>
    <cellStyle name="style1618677751977" xfId="44823" xr:uid="{DAF2C70C-D3DE-4970-B126-4E4BB271657F}"/>
    <cellStyle name="style1618677752030" xfId="44829" xr:uid="{7570C011-FFD7-4A9F-A498-18B24BD12CDD}"/>
    <cellStyle name="style1618677752062" xfId="44834" xr:uid="{D0A4F210-98AA-4BCF-B4B1-DF67F760D36A}"/>
    <cellStyle name="style1618677752099" xfId="44840" xr:uid="{0C4F9FF1-3B15-4CBE-B015-7C5DD3A4D7B0}"/>
    <cellStyle name="style1618677752146" xfId="44846" xr:uid="{FBEF9545-6EEA-45E1-B6E5-07A885FBDADD}"/>
    <cellStyle name="style1618677752177" xfId="44835" xr:uid="{CE4B86DD-C4EF-4A2E-A723-44EBE0CE6D88}"/>
    <cellStyle name="style1618677752200" xfId="44841" xr:uid="{5B56EF4A-59A8-4C2B-A248-80C7D47E40C4}"/>
    <cellStyle name="style1618677752246" xfId="44847" xr:uid="{904B048A-98C2-4087-B9E2-4DD671D3C811}"/>
    <cellStyle name="style1618677752262" xfId="44848" xr:uid="{3B1A4A09-4F20-490F-B6AE-2F760F8075A1}"/>
    <cellStyle name="style1618677752300" xfId="44849" xr:uid="{29BA2903-50E8-41CC-BB8C-3A9335286A3F}"/>
    <cellStyle name="style1618677752347" xfId="44854" xr:uid="{5A22F628-F973-4192-8CD6-8D5BAE6BF666}"/>
    <cellStyle name="style1618677752378" xfId="44861" xr:uid="{FE7E112E-962F-43C3-B39D-6EA280A8E5DA}"/>
    <cellStyle name="style1618677752447" xfId="44863" xr:uid="{3DC77FF3-7E90-447B-8C1B-7988560D1BDA}"/>
    <cellStyle name="style1618677752462" xfId="44864" xr:uid="{4EAB22CC-2604-43CB-92B7-19345C74EF5E}"/>
    <cellStyle name="style1618677752500" xfId="44862" xr:uid="{017DDF9A-729D-49C9-828E-1C410F90D4AB}"/>
    <cellStyle name="style1618677752531" xfId="44865" xr:uid="{F5513D72-BAA4-4401-B4E5-BE799605CF38}"/>
    <cellStyle name="style1618677752547" xfId="44866" xr:uid="{2C6A2BF1-7511-4B8D-8E9B-BCFF424AC132}"/>
    <cellStyle name="style1618677752578" xfId="44867" xr:uid="{4EF5EEB1-90B3-4CE5-B698-EB096AA16E6D}"/>
    <cellStyle name="style1618677752632" xfId="44868" xr:uid="{BEDB1F17-C427-43B2-B2B6-40DA76D596D4}"/>
    <cellStyle name="style1618677752663" xfId="44869" xr:uid="{7ECDFC3D-08F8-430A-892C-6362285A0523}"/>
    <cellStyle name="style1618677752678" xfId="44870" xr:uid="{23A6B17B-D50F-4366-A987-85F0C686316F}"/>
    <cellStyle name="style1618677752716" xfId="44871" xr:uid="{00C333A0-6678-47CE-B228-36BC46D87047}"/>
    <cellStyle name="style1618677752779" xfId="44894" xr:uid="{73E1E797-1A9E-4586-B5A2-AD72732EE82A}"/>
    <cellStyle name="style1618677752801" xfId="44895" xr:uid="{EB563E72-0697-4F33-AB35-FE496EC72615}"/>
    <cellStyle name="style1618677753826" xfId="44819" xr:uid="{C4605799-6780-409F-A0C1-376850F65FBE}"/>
    <cellStyle name="style1618677753841" xfId="44818" xr:uid="{535C0D98-5321-413A-B3B1-4A4B702506FC}"/>
    <cellStyle name="style1618677753873" xfId="44824" xr:uid="{46975FC3-50AE-4D08-B9C3-EDF76E46EA7F}"/>
    <cellStyle name="style1618677753888" xfId="44830" xr:uid="{1F1BBA28-1D19-45B9-8A7F-C518295A1B62}"/>
    <cellStyle name="style1618677753919" xfId="44825" xr:uid="{137AF704-849E-4168-9535-A2041F30CD54}"/>
    <cellStyle name="style1618677753957" xfId="44831" xr:uid="{0212C01B-F111-47E1-B693-76DC74773E17}"/>
    <cellStyle name="style1618677753973" xfId="44836" xr:uid="{EBB196A0-9FB5-47F7-899B-7BFA922BBBAF}"/>
    <cellStyle name="style1618677754004" xfId="44842" xr:uid="{0E93A8E8-C8FE-4DB9-B3F5-CB031DCAC0E6}"/>
    <cellStyle name="style1618677754042" xfId="44850" xr:uid="{B66B2D6F-F18B-46D5-AA3E-C12A170CF306}"/>
    <cellStyle name="style1618677754073" xfId="44837" xr:uid="{3F07DA8E-7FD8-48A2-A1F4-49EF665386D7}"/>
    <cellStyle name="style1618677754089" xfId="44843" xr:uid="{6E911197-EBAB-40B4-84BA-75C49107E51E}"/>
    <cellStyle name="style1618677754129" xfId="44851" xr:uid="{31B84244-B141-4307-AAAA-73A107E51189}"/>
    <cellStyle name="style1618677754157" xfId="44852" xr:uid="{CFC8DC6E-8061-4A25-B2A9-03AE96C907DB}"/>
    <cellStyle name="style1618677754179" xfId="44853" xr:uid="{5CF68454-8CB6-4262-9E56-AC5F6DAEB9D0}"/>
    <cellStyle name="style1618677754220" xfId="44855" xr:uid="{0CE51952-FA08-4B02-87A2-B18F87F813EF}"/>
    <cellStyle name="style1618677754258" xfId="44872" xr:uid="{981DC2D3-9463-46D1-AE2E-A034BC29CBC8}"/>
    <cellStyle name="style1618677754301" xfId="44874" xr:uid="{F8BCCA3B-2C6B-401D-B70F-E6ED3A6B8A43}"/>
    <cellStyle name="style1618677754321" xfId="44875" xr:uid="{45BF2581-C9D1-492B-B961-6AAA02B9E08F}"/>
    <cellStyle name="style1618677754341" xfId="44873" xr:uid="{F54B59A0-08EC-4EBF-A1A9-20D4895E4146}"/>
    <cellStyle name="style1618677754370" xfId="44876" xr:uid="{39C62BA8-76B8-4BDD-A7E6-C704D7C39C09}"/>
    <cellStyle name="style1618677754392" xfId="44877" xr:uid="{A86F5303-7461-4E73-B67E-B253875FC6AB}"/>
    <cellStyle name="style1618677754412" xfId="44878" xr:uid="{3767E3BA-30F2-44FE-9206-79C64934C723}"/>
    <cellStyle name="style1618677754453" xfId="44879" xr:uid="{5A1ED4DA-22C3-4D5E-8363-D8188BBF727D}"/>
    <cellStyle name="style1618677754473" xfId="44880" xr:uid="{B0DAF1D3-4AFC-413D-B1CF-05A8BFE59234}"/>
    <cellStyle name="style1618677754493" xfId="44881" xr:uid="{85D99C0C-1365-4CAF-AF9E-B0FDD8059EF7}"/>
    <cellStyle name="style1618677754522" xfId="44882" xr:uid="{0ADDE652-20C4-476D-AD06-DA839152929D}"/>
    <cellStyle name="style1618677754585" xfId="44896" xr:uid="{EB7FD0BE-2243-4267-B698-C22F02B1D7B2}"/>
    <cellStyle name="style1618677754603" xfId="44897" xr:uid="{310A5D3C-739D-4EE0-9421-6B9C756DB6F0}"/>
    <cellStyle name="style1618677755757" xfId="44821" xr:uid="{9F5A1DDB-0089-4058-A07A-70432E6B8152}"/>
    <cellStyle name="style1618677755773" xfId="44820" xr:uid="{77043145-1B1B-4031-BA72-C8BF5FFD7AFD}"/>
    <cellStyle name="style1618677755804" xfId="44826" xr:uid="{94AC80B6-B610-41C4-AD39-73A69A3D873F}"/>
    <cellStyle name="style1618677755826" xfId="44832" xr:uid="{DA72BDAA-07F8-4FF1-9B74-EE74164E6263}"/>
    <cellStyle name="style1618677755842" xfId="44827" xr:uid="{D41571BA-08D9-41BF-9E12-D8D24F61EDE5}"/>
    <cellStyle name="style1618677755889" xfId="44833" xr:uid="{F3AD5D51-A189-4B00-9DC0-879994078444}"/>
    <cellStyle name="style1618677755904" xfId="44838" xr:uid="{D75590C3-AEE8-4AF9-B23F-91C7F39D9C77}"/>
    <cellStyle name="style1618677755927" xfId="44844" xr:uid="{58F2EE9C-C641-442F-B17F-09C38D0A9AFA}"/>
    <cellStyle name="style1618677755973" xfId="44856" xr:uid="{D6AB66B3-73CA-4DA8-B921-56697E19FC90}"/>
    <cellStyle name="style1618677756005" xfId="44839" xr:uid="{5E0A8953-4275-4106-97A1-5CFC0A8FBED6}"/>
    <cellStyle name="style1618677756027" xfId="44845" xr:uid="{70DFC4D5-4CCC-49CE-98C7-B879CB04733D}"/>
    <cellStyle name="style1618677756058" xfId="44857" xr:uid="{745A8246-5080-4E9C-A32C-4C93273CDC1D}"/>
    <cellStyle name="style1618677756089" xfId="44858" xr:uid="{DD93F365-F496-496C-8C98-281DDAD2C385}"/>
    <cellStyle name="style1618677756105" xfId="44859" xr:uid="{0FE70692-3E6F-4CBA-8FA5-875908CFEDEE}"/>
    <cellStyle name="style1618677756158" xfId="44860" xr:uid="{7299C129-CB4E-4DB3-A6AF-D6412533B814}"/>
    <cellStyle name="style1618677756190" xfId="44883" xr:uid="{569227D8-855F-46D7-B545-FC5EA717D767}"/>
    <cellStyle name="style1618677756227" xfId="44885" xr:uid="{FB4D2005-703D-4358-B18F-2A1D94F84EA0}"/>
    <cellStyle name="style1618677756259" xfId="44886" xr:uid="{55957522-5565-45B4-9209-B60A7BE58AEB}"/>
    <cellStyle name="style1618677756274" xfId="44884" xr:uid="{2119F2D2-B643-45C0-A729-195F193ABCE8}"/>
    <cellStyle name="style1618677756306" xfId="44887" xr:uid="{5D97DD57-2EEC-411E-9CD7-4942D3508714}"/>
    <cellStyle name="style1618677756321" xfId="44888" xr:uid="{24AACA77-6A2A-471F-AB53-E4C917984E1F}"/>
    <cellStyle name="style1618677756343" xfId="44889" xr:uid="{22E7CDA0-DBCD-42A9-998E-EDC3C54D89C9}"/>
    <cellStyle name="style1618677756390" xfId="44890" xr:uid="{7F480AFD-7AC4-43CE-8D9A-01E3F96A2097}"/>
    <cellStyle name="style1618677756400" xfId="44891" xr:uid="{90FB76A6-74ED-4FC8-B44D-0BDDD7D5D855}"/>
    <cellStyle name="style1618677756428" xfId="44892" xr:uid="{48FBBB26-B87C-47C0-83F9-24C3A35F30E8}"/>
    <cellStyle name="style1618677756444" xfId="44893" xr:uid="{A01E93A8-60CE-4F74-8D46-6D3D835AE911}"/>
    <cellStyle name="style1618677756522" xfId="44898" xr:uid="{1AF3D9F9-D891-448E-9ABC-1421936B354C}"/>
    <cellStyle name="style1618677756544" xfId="44899" xr:uid="{133B5CEB-F2EE-45CF-B5C0-AA0E1849ACBD}"/>
    <cellStyle name="style1618677781256" xfId="44539" xr:uid="{CBF3D7D3-F97C-4CC6-AA73-3D6A194B91EA}"/>
    <cellStyle name="style1618677781284" xfId="44540" xr:uid="{2AC038D5-4385-4E95-9F20-F73AEB1DDBB3}"/>
    <cellStyle name="style1618677781306" xfId="44545" xr:uid="{7C0799D5-7296-4BF1-AAFA-0801E69B0F66}"/>
    <cellStyle name="style1618677781337" xfId="44546" xr:uid="{9098069F-B138-4FB1-9A93-7AC70F60ACDA}"/>
    <cellStyle name="style1618677781388" xfId="44542" xr:uid="{23BE7324-935C-44C0-B674-691E6F828F6B}"/>
    <cellStyle name="style1618677781408" xfId="44543" xr:uid="{59FFD327-035D-40B8-9D7B-C35212426B66}"/>
    <cellStyle name="style1618677781428" xfId="44541" xr:uid="{191A5A5E-0259-4249-A0F3-57E793E11F98}"/>
    <cellStyle name="style1618677781459" xfId="44544" xr:uid="{D2944025-5314-42CA-8620-52135685F089}"/>
    <cellStyle name="style1618677781479" xfId="44547" xr:uid="{F418A838-AD98-4787-A07C-36394B8975DA}"/>
    <cellStyle name="style1618677781499" xfId="44548" xr:uid="{A00EBFBD-FB24-4B38-A20F-7F57FB801EB3}"/>
    <cellStyle name="style1618677781520" xfId="44549" xr:uid="{9C579B01-38C5-4696-8AC0-08B59613969D}"/>
    <cellStyle name="style1618677781548" xfId="44550" xr:uid="{EA76AA05-941F-4DA7-A4F1-1DD4ADF9BBF4}"/>
    <cellStyle name="style1618677781571" xfId="44551" xr:uid="{409A39A5-CF22-4478-8184-F5D70D94E314}"/>
    <cellStyle name="style1618677781601" xfId="44557" xr:uid="{2F75FD6A-AF6F-46D9-85EB-847FFA74212F}"/>
    <cellStyle name="style1618677781629" xfId="44552" xr:uid="{7A05B880-8915-43E2-A23A-3DBFB01362DE}"/>
    <cellStyle name="style1618677781652" xfId="44558" xr:uid="{9CDFA29C-6152-4C5F-8685-6708C2FBE914}"/>
    <cellStyle name="style1618677781682" xfId="44563" xr:uid="{4ED8BF56-10A7-4A47-8E83-8CF0F962333F}"/>
    <cellStyle name="style1618677781703" xfId="44564" xr:uid="{0797F2C5-979B-4DCC-91F1-8DDDE2511BA8}"/>
    <cellStyle name="style1618677781733" xfId="44553" xr:uid="{C00DDE38-2C3B-46F8-B001-C4894EA9EDCF}"/>
    <cellStyle name="style1618677781763" xfId="44554" xr:uid="{EAADD1EE-2417-4A7A-B19D-70FD96AB2DA6}"/>
    <cellStyle name="style1618677781784" xfId="44555" xr:uid="{4878C642-B226-41BF-A384-FBE42E716794}"/>
    <cellStyle name="style1618677781812" xfId="44556" xr:uid="{D8AE8756-1845-44E9-9D6E-17277345F2C9}"/>
    <cellStyle name="style1618677781843" xfId="44559" xr:uid="{FF65C871-5BB1-4C08-9C23-3BA7FC85A15A}"/>
    <cellStyle name="style1618677781865" xfId="44560" xr:uid="{D42F2968-3F20-4D6A-B780-4DC56E8DA578}"/>
    <cellStyle name="style1618677781885" xfId="44561" xr:uid="{44ED130F-88A8-4873-ABC1-A35DA462BCF5}"/>
    <cellStyle name="style1618677781916" xfId="44562" xr:uid="{6AD5AC91-9D5C-424A-AABA-A6FB720B7C28}"/>
    <cellStyle name="style1618677781946" xfId="44565" xr:uid="{56653B13-28C9-4154-B046-D095D31EEDDD}"/>
    <cellStyle name="style1618677781977" xfId="44566" xr:uid="{D60ABAF3-5E15-4724-BD8A-C40D6E2C844A}"/>
    <cellStyle name="style1618677782005" xfId="44567" xr:uid="{F9B08F49-CBD5-407B-9BB7-EC9E26FF4E44}"/>
    <cellStyle name="style1618677782028" xfId="44568" xr:uid="{CD3F4B53-9310-4DCD-94B5-7715B3A363E2}"/>
    <cellStyle name="style1618677782870" xfId="44569" xr:uid="{B4C52BD5-9114-4751-87DA-A5BB60C2E963}"/>
    <cellStyle name="style1618677782901" xfId="44570" xr:uid="{9B19A438-FA8D-4AC3-887B-D68536BB8C8C}"/>
    <cellStyle name="style1618677782917" xfId="44575" xr:uid="{0C7D2C4C-141A-49CC-B587-258567F848DD}"/>
    <cellStyle name="style1618677782939" xfId="44576" xr:uid="{8E057BA9-E7C1-42CC-B12D-8E2962BFEFC5}"/>
    <cellStyle name="style1618677782986" xfId="44572" xr:uid="{AE548075-783C-42F0-97DA-3B1AF1770F23}"/>
    <cellStyle name="style1618677783017" xfId="44573" xr:uid="{7E4BB05C-DAF7-44DC-A824-F5FD728A58B3}"/>
    <cellStyle name="style1618677783039" xfId="44571" xr:uid="{A96FF41A-B488-4EFE-9509-41CACD7B9313}"/>
    <cellStyle name="style1618677783055" xfId="44574" xr:uid="{9F2274AE-FB1E-4051-A6A8-C7A3FF28AE5F}"/>
    <cellStyle name="style1618677783086" xfId="44577" xr:uid="{8C9FCECF-88AF-4820-B0CB-84EA509FF80B}"/>
    <cellStyle name="style1618677783102" xfId="44578" xr:uid="{2FE12E18-A5D8-4EBC-AE78-15589D07D90A}"/>
    <cellStyle name="style1618677783118" xfId="44579" xr:uid="{34331EE7-1668-4836-B670-FA5B2E8E4C49}"/>
    <cellStyle name="style1618677783140" xfId="44580" xr:uid="{4B85A6D9-CEB9-410C-B9A2-87FAFEB35FFF}"/>
    <cellStyle name="style1618677783171" xfId="44581" xr:uid="{E0FC3156-C57D-420B-8062-6CE801768468}"/>
    <cellStyle name="style1618677783187" xfId="44587" xr:uid="{4A7E7360-1DD5-4268-986D-B5CB9D4F819F}"/>
    <cellStyle name="style1618677783218" xfId="44582" xr:uid="{5B3424A6-A5F8-4782-8D63-912EB6AAD05F}"/>
    <cellStyle name="style1618677783240" xfId="44588" xr:uid="{F8CE64D3-6683-4CDC-B08A-BE6092CF11A4}"/>
    <cellStyle name="style1618677783256" xfId="44593" xr:uid="{11DFA07D-B32F-4D4C-8861-C4EA9605AFAE}"/>
    <cellStyle name="style1618677783287" xfId="44594" xr:uid="{E00635EA-CD48-4561-A0FF-58F2DD7FC55B}"/>
    <cellStyle name="style1618677783302" xfId="44583" xr:uid="{59F502E8-AFD9-4A2E-B24C-D4CFBB1B5E15}"/>
    <cellStyle name="style1618677783318" xfId="44584" xr:uid="{ABDFD281-9DD5-4739-A890-045056665BE0}"/>
    <cellStyle name="style1618677783340" xfId="44585" xr:uid="{F7ED14E9-DE9A-4CC8-98EB-9CF3B7E4FD28}"/>
    <cellStyle name="style1618677783372" xfId="44586" xr:uid="{6F727A7F-B065-41E9-86A8-12343F4EFE39}"/>
    <cellStyle name="style1618677783387" xfId="44589" xr:uid="{822D8ADA-EFFF-4F3E-9411-B7D12868FC21}"/>
    <cellStyle name="style1618677783403" xfId="44590" xr:uid="{73910ABC-967F-4CE2-835B-0ECA10E66A78}"/>
    <cellStyle name="style1618677783437" xfId="44591" xr:uid="{20FBA468-9EBD-48EE-97DF-67B9A198931C}"/>
    <cellStyle name="style1618677783456" xfId="44592" xr:uid="{E0E1498A-30AE-4BD0-8E28-3FE31C2510C9}"/>
    <cellStyle name="style1618677783503" xfId="44595" xr:uid="{2AD3F818-CE2C-4FEF-9182-9EC46A3A9820}"/>
    <cellStyle name="style1618677783519" xfId="44596" xr:uid="{E01E6FD4-1920-4AC1-B5C5-7F8FA8FE485E}"/>
    <cellStyle name="style1618677783541" xfId="44597" xr:uid="{1FD28165-2735-42F7-A9BB-8BBECDB0D33D}"/>
    <cellStyle name="style1618677783572" xfId="44598" xr:uid="{14FCE557-A4F3-4FFD-B1F6-954A0CB9FEB7}"/>
    <cellStyle name="style1618677784443" xfId="44599" xr:uid="{1A3780AB-281B-4E99-951B-DE17175DBDE5}"/>
    <cellStyle name="style1618677784505" xfId="44600" xr:uid="{06AFE604-27C1-47D1-AAD2-77C4CE5FEE0A}"/>
    <cellStyle name="style1618677784521" xfId="44605" xr:uid="{ED86736A-FF1D-4E84-AA45-F911922DEA3A}"/>
    <cellStyle name="style1618677784543" xfId="44606" xr:uid="{27E36804-BCD1-477D-A586-048EAA7354CA}"/>
    <cellStyle name="style1618677784590" xfId="44602" xr:uid="{4ADA010F-C316-4F48-8FBA-4EE9F0D764FE}"/>
    <cellStyle name="style1618677784606" xfId="44603" xr:uid="{D6563E85-6DE6-4019-A4A1-725B2BA10CAC}"/>
    <cellStyle name="style1618677784637" xfId="44601" xr:uid="{70D0570A-3A20-495F-A997-CB7976DF4EEB}"/>
    <cellStyle name="style1618677784659" xfId="44604" xr:uid="{43FEB5F0-C52F-475F-A8B6-0C6C9EA09EA4}"/>
    <cellStyle name="style1618677784675" xfId="44607" xr:uid="{B6FCDB04-4626-4FDB-9569-A348C05F49EF}"/>
    <cellStyle name="style1618677784706" xfId="44608" xr:uid="{67D6B62F-0C61-48AF-A8FE-9940B0C1044F}"/>
    <cellStyle name="style1618677784722" xfId="44609" xr:uid="{E045FDB8-CAA5-4292-AC37-BA619EBD45B2}"/>
    <cellStyle name="style1618677784744" xfId="44610" xr:uid="{9BF3371B-1979-4A65-A4C6-82B218445CBA}"/>
    <cellStyle name="style1618677784759" xfId="44611" xr:uid="{2DB4FC70-5454-4D56-96EF-EEB37FB48CE6}"/>
    <cellStyle name="style1618677784791" xfId="44617" xr:uid="{F6A1695F-FD34-409F-9F77-ACEDACAAFDCF}"/>
    <cellStyle name="style1618677784806" xfId="44623" xr:uid="{2A6941FC-7024-4A69-86C3-E0F7C186C489}"/>
    <cellStyle name="style1618677784822" xfId="44612" xr:uid="{891E9054-CF1A-438E-A695-A2CE2675495A}"/>
    <cellStyle name="style1618677784844" xfId="44618" xr:uid="{EA570991-6D01-4A7E-831D-59D86516CF95}"/>
    <cellStyle name="style1618677784875" xfId="44624" xr:uid="{BD50401B-BD9E-483E-A9A4-811554AA8AB8}"/>
    <cellStyle name="style1618677784891" xfId="44613" xr:uid="{A64BCC8E-A919-49AF-997A-A448483245F9}"/>
    <cellStyle name="style1618677784922" xfId="44614" xr:uid="{3ACEC70C-FEED-490C-8104-9601EF911642}"/>
    <cellStyle name="style1618677784944" xfId="44615" xr:uid="{7875AAF3-75D6-4D02-A388-364CBDF874AB}"/>
    <cellStyle name="style1618677784960" xfId="44616" xr:uid="{FCC1029B-39BD-4624-8D53-5BF58B2CE71A}"/>
    <cellStyle name="style1618677784976" xfId="44619" xr:uid="{D1B81319-BB93-467E-BAA3-8173601D988B}"/>
    <cellStyle name="style1618677785007" xfId="44620" xr:uid="{CB8DA7EB-DFC7-4470-9C01-C80FD2B5D460}"/>
    <cellStyle name="style1618677785023" xfId="44621" xr:uid="{F0D6C856-A5D3-4A4B-8BB2-4B0C660ED5DC}"/>
    <cellStyle name="style1618677785045" xfId="44622" xr:uid="{FFA742E5-F3D0-44C2-ABBB-FDEE768CDF9B}"/>
    <cellStyle name="style1618677785092" xfId="44625" xr:uid="{119A66D7-2A75-44D0-A8B2-FCD8E265563B}"/>
    <cellStyle name="style1618677785107" xfId="44626" xr:uid="{E0E82DBD-91E0-4E9A-A092-872377F7A452}"/>
    <cellStyle name="style1618677785123" xfId="44627" xr:uid="{6FA8114F-0E99-4C2C-8B2A-C0DEE3483DB3}"/>
    <cellStyle name="style1618677785145" xfId="44628" xr:uid="{CB7647A8-A802-4BE6-8EC0-2A06DEFD8F9C}"/>
    <cellStyle name="style1618677786643" xfId="44629" xr:uid="{F1C66C00-F6AD-4C32-A84C-A683563244ED}"/>
    <cellStyle name="style1618677786665" xfId="44630" xr:uid="{A4DAB754-3605-4D4D-BFE2-DB605B93D25A}"/>
    <cellStyle name="style1618677786681" xfId="44635" xr:uid="{BEC90477-73B4-4625-B7FE-42B0D2169F26}"/>
    <cellStyle name="style1618677786712" xfId="44636" xr:uid="{FFDD3678-296D-4328-9D37-5B39E8AD0A57}"/>
    <cellStyle name="style1618677786760" xfId="44632" xr:uid="{54BD4676-A79C-4219-A9D4-57C8260AA90C}"/>
    <cellStyle name="style1618677786770" xfId="44633" xr:uid="{5E4FAB67-DB75-4360-9A8E-96D4CFE0345E}"/>
    <cellStyle name="style1618677786801" xfId="44631" xr:uid="{866B3467-2FB6-4DD4-A76C-B3D58492164E}"/>
    <cellStyle name="style1618677786817" xfId="44634" xr:uid="{ED166A36-CA5B-4D76-92BB-E56A06333CFF}"/>
    <cellStyle name="style1618677786832" xfId="44637" xr:uid="{041A6100-76FF-4349-A558-BDE34C803BD3}"/>
    <cellStyle name="style1618677786864" xfId="44638" xr:uid="{E535A5F8-90D9-47E8-8744-326530DADBD7}"/>
    <cellStyle name="style1618677786886" xfId="44639" xr:uid="{E11276C9-BE4F-4635-9415-673B25FEB069}"/>
    <cellStyle name="style1618677786901" xfId="44640" xr:uid="{502EC3BF-0D8E-4D8D-82F5-507031322610}"/>
    <cellStyle name="style1618677786917" xfId="44641" xr:uid="{BD77CAEA-4968-4EBF-8F7A-AB71E7CD22BE}"/>
    <cellStyle name="style1618677786948" xfId="44647" xr:uid="{2F7F9EE6-64F1-4E76-A8EF-E5FC8B6616C1}"/>
    <cellStyle name="style1618677786970" xfId="44642" xr:uid="{5F5303D2-251F-423C-8BE6-416551B18E4F}"/>
    <cellStyle name="style1618677786986" xfId="44648" xr:uid="{1F3BF1DD-436B-422C-86F9-00D7CCCF6E68}"/>
    <cellStyle name="style1618677787017" xfId="44653" xr:uid="{D17F5195-B7BE-40B1-8DAA-D64035F556AE}"/>
    <cellStyle name="style1618677787033" xfId="44654" xr:uid="{AC7C9CF1-E4AB-4C7C-9928-9BBE0D1B8F0E}"/>
    <cellStyle name="style1618677787049" xfId="44643" xr:uid="{37C53AAA-AB9D-4138-A862-A9D276C37C54}"/>
    <cellStyle name="style1618677787071" xfId="44644" xr:uid="{44492DEE-16A6-4060-9F43-0CCAD216E5F6}"/>
    <cellStyle name="style1618677787102" xfId="44645" xr:uid="{81D6796A-4D70-4983-8AB5-48458D9CE5B4}"/>
    <cellStyle name="style1618677787118" xfId="44646" xr:uid="{BD86F08D-BEA2-4F12-8F71-1EBB48532014}"/>
    <cellStyle name="style1618677787133" xfId="44649" xr:uid="{4B996E85-0BB5-4FD7-8CBC-63759BC99C81}"/>
    <cellStyle name="style1618677787164" xfId="44650" xr:uid="{D83A7484-3C1A-474E-9734-EE39CA92319A}"/>
    <cellStyle name="style1618677787187" xfId="44651" xr:uid="{3BE85A14-1C31-46E7-B67B-4AD4A8400EB3}"/>
    <cellStyle name="style1618677787202" xfId="44652" xr:uid="{57A89FED-EA65-480B-A788-7770772C0051}"/>
    <cellStyle name="style1618677787233" xfId="44655" xr:uid="{34AEA691-512A-4BE2-B514-1299CF994D4B}"/>
    <cellStyle name="style1618677787249" xfId="44656" xr:uid="{17307866-3D5C-4821-89BA-80908BC072CF}"/>
    <cellStyle name="style1618677787271" xfId="44657" xr:uid="{33915E47-0F0F-4DD9-8F3D-FA86140CF388}"/>
    <cellStyle name="style1618677787303" xfId="44658" xr:uid="{6F700681-7162-44C1-A43F-0C8DA98282ED}"/>
    <cellStyle name="style1618677788204" xfId="44659" xr:uid="{4AC168DF-482B-46A3-A833-A524B388FF2C}"/>
    <cellStyle name="style1618677788219" xfId="44660" xr:uid="{DA91FCB3-BD99-4DCE-8DE2-8854C088466C}"/>
    <cellStyle name="style1618677788251" xfId="44665" xr:uid="{65F21E9B-9D43-4F66-A341-4206CB5731B4}"/>
    <cellStyle name="style1618677788273" xfId="44666" xr:uid="{DA7C57C7-39CA-40B5-9C73-BA3AFB43377B}"/>
    <cellStyle name="style1618677788304" xfId="44662" xr:uid="{63156748-0072-46C7-B5B1-FBDB311D912F}"/>
    <cellStyle name="style1618677788335" xfId="44663" xr:uid="{6FA10D92-14EF-4D4C-851F-B22F727AE2B1}"/>
    <cellStyle name="style1618677788351" xfId="44661" xr:uid="{6F948743-92D2-49D4-AEB4-CB479A4E8D4E}"/>
    <cellStyle name="style1618677788373" xfId="44664" xr:uid="{0AAAFD23-5D8C-4AF7-B237-72EA37FE4A30}"/>
    <cellStyle name="style1618677788389" xfId="44667" xr:uid="{E705368A-BEC6-4D68-AE74-F7C69163CCD3}"/>
    <cellStyle name="style1618677788420" xfId="44668" xr:uid="{1C9D445E-B450-42EB-808C-FA9C4FACA6D8}"/>
    <cellStyle name="style1618677788440" xfId="44669" xr:uid="{50D17021-CC32-4C96-A6F3-F1BCDE0E1D99}"/>
    <cellStyle name="style1618677788455" xfId="44670" xr:uid="{A41442A8-DB4E-4661-BAE3-DAC5E9A40B53}"/>
    <cellStyle name="style1618677788473" xfId="44671" xr:uid="{136C6DE7-1A2A-4515-9A97-976967780B65}"/>
    <cellStyle name="style1618677788505" xfId="44677" xr:uid="{C7FB9266-AFC4-4FA0-AB36-9C769D66D9D0}"/>
    <cellStyle name="style1618677788520" xfId="44672" xr:uid="{A534A8EA-D52D-4BBB-9323-3012BC2A7B50}"/>
    <cellStyle name="style1618677788552" xfId="44678" xr:uid="{63923431-E321-40CE-B807-E422B88D15FE}"/>
    <cellStyle name="style1618677788574" xfId="44683" xr:uid="{9D58479B-AF86-4511-AC1C-48CB987B957E}"/>
    <cellStyle name="style1618677788605" xfId="44684" xr:uid="{55B8BFD0-F259-4B12-AEA4-256F2D573B19}"/>
    <cellStyle name="style1618677788621" xfId="44673" xr:uid="{8226A693-645C-4830-9CFD-1B10BE36CB9C}"/>
    <cellStyle name="style1618677788652" xfId="44674" xr:uid="{775E3F8C-4E8A-474F-B64E-A1FCF2DFD2E6}"/>
    <cellStyle name="style1618677788674" xfId="44675" xr:uid="{5FC0BAA0-DB06-4256-ABD2-C18E93708436}"/>
    <cellStyle name="style1618677788690" xfId="44676" xr:uid="{4AA0BE9A-19CC-49A3-A18B-D7308D676165}"/>
    <cellStyle name="style1618677788721" xfId="44679" xr:uid="{912A33BF-D554-42A1-B984-22DC231CDCA2}"/>
    <cellStyle name="style1618677788736" xfId="44680" xr:uid="{6433AE25-FE93-4B8C-BD41-D97665E5521D}"/>
    <cellStyle name="style1618677788752" xfId="44681" xr:uid="{22719337-DF3F-488C-AB09-83A6F407390C}"/>
    <cellStyle name="style1618677788774" xfId="44682" xr:uid="{5806DAD7-676B-48E2-B08F-2609516877A9}"/>
    <cellStyle name="style1618677788837" xfId="44685" xr:uid="{9F78BF71-6088-4D96-A624-B748D0F87439}"/>
    <cellStyle name="style1618677788852" xfId="44686" xr:uid="{6FDF1C46-9B33-490B-BF64-52E509E8B1BE}"/>
    <cellStyle name="style1618677788875" xfId="44687" xr:uid="{68364732-6133-4C41-BF78-CFCC73370FC6}"/>
    <cellStyle name="style1618677788890" xfId="44688" xr:uid="{F75C04CF-7F87-457A-94BC-122C2B9F1180}"/>
    <cellStyle name="style1618677790753" xfId="44689" xr:uid="{9D382248-AD47-4645-A9EF-BCA97C6FDD26}"/>
    <cellStyle name="style1618677790786" xfId="44690" xr:uid="{B15C11B0-5D40-449A-A822-89F05452E3ED}"/>
    <cellStyle name="style1618677790806" xfId="44691" xr:uid="{51341746-A00B-4BAB-823F-45FD51653CFE}"/>
    <cellStyle name="style1618677790835" xfId="44692" xr:uid="{6EC8C582-C038-447A-A805-8F02EDEBCB0A}"/>
    <cellStyle name="style1618677790860" xfId="44693" xr:uid="{8C4F787D-6470-449D-A728-23B58C1C800C}"/>
    <cellStyle name="style1618677790876" xfId="44694" xr:uid="{B2FC20CF-B926-43DF-B2FB-D2204D59AA8D}"/>
    <cellStyle name="style1618677790892" xfId="44699" xr:uid="{CA83E313-DC94-4262-8CA4-486D251F9B76}"/>
    <cellStyle name="style1618677790923" xfId="44695" xr:uid="{C11AEF4E-2F26-4646-9817-6878E4F02DA2}"/>
    <cellStyle name="style1618677790945" xfId="44700" xr:uid="{EF7D6CF7-E67C-410D-8F7F-E7328A1FDCFB}"/>
    <cellStyle name="style1618677790961" xfId="44704" xr:uid="{16C35E3C-AAF9-499E-A9A3-93B7C25BF319}"/>
    <cellStyle name="style1618677790992" xfId="44705" xr:uid="{3CB57B98-1633-441B-8C7F-F2A8050886D3}"/>
    <cellStyle name="style1618677791008" xfId="44696" xr:uid="{90659E89-4C05-4B8F-B083-D6C105B6F1D1}"/>
    <cellStyle name="style1618677791023" xfId="44697" xr:uid="{612EF2A9-847B-4BD8-806B-D03D39AEDB09}"/>
    <cellStyle name="style1618677791045" xfId="44698" xr:uid="{0B435E77-1045-40A6-A89C-6C595A0317D3}"/>
    <cellStyle name="style1618677791077" xfId="44701" xr:uid="{AAC5054C-FD61-4909-B6B1-4BB4DE56879B}"/>
    <cellStyle name="style1618677791092" xfId="44702" xr:uid="{DD4BEA3E-9056-4413-86BE-7167C4450B14}"/>
    <cellStyle name="style1618677791123" xfId="44703" xr:uid="{852374FF-FE53-4539-B508-C4A7A81B7364}"/>
    <cellStyle name="style1618677791146" xfId="44706" xr:uid="{9CC998B1-1A29-4076-93E9-A21C9C7FFF2C}"/>
    <cellStyle name="style1618677791161" xfId="44707" xr:uid="{83BB1CF0-D424-46AC-B013-9AE831C8D9BF}"/>
    <cellStyle name="style1618677791193" xfId="44708" xr:uid="{8C5BBDDA-DC2F-4D9F-9E62-C9B5EBB2509C}"/>
    <cellStyle name="style1618677792264" xfId="44743" xr:uid="{72770683-0BD5-4FD7-B622-E01A04D6DEBC}"/>
    <cellStyle name="style1618677792280" xfId="44744" xr:uid="{C02B8031-CA95-4165-8B6B-E46A3D9B7130}"/>
    <cellStyle name="style1618677792311" xfId="44749" xr:uid="{F2531333-BB9A-4FA3-91F8-AE3BE6213267}"/>
    <cellStyle name="style1618677792326" xfId="44750" xr:uid="{1785B43E-21FF-498E-83BA-EF32D8E2511C}"/>
    <cellStyle name="style1618677792366" xfId="44746" xr:uid="{26B5185E-F66C-4008-B0FA-296025461B71}"/>
    <cellStyle name="style1618677792397" xfId="44747" xr:uid="{BCBEEAC9-AC35-46A1-879F-D71A4636C9EE}"/>
    <cellStyle name="style1618677792413" xfId="44745" xr:uid="{978F29C9-0460-4A66-8868-E47D4F034A7C}"/>
    <cellStyle name="style1618677792427" xfId="44748" xr:uid="{E8A44032-012E-4B5D-AB7B-566C13A9C0B8}"/>
    <cellStyle name="style1618677792448" xfId="44751" xr:uid="{FF358AAA-6A1C-48E0-958E-18D6A2A171EE}"/>
    <cellStyle name="style1618677792480" xfId="44752" xr:uid="{445745A8-0C7B-42BA-889F-2492D8546DFA}"/>
    <cellStyle name="style1618677792495" xfId="44753" xr:uid="{3E387F5F-D94F-45D2-AD8E-A93DC72BD42A}"/>
    <cellStyle name="style1618677792511" xfId="44754" xr:uid="{15B26093-3B93-41ED-BA03-0736260BE2C7}"/>
    <cellStyle name="style1618677792542" xfId="44755" xr:uid="{3A3348E9-81BC-4502-92C7-6FDDDA5847F8}"/>
    <cellStyle name="style1618677792564" xfId="44761" xr:uid="{0DE97CCC-35E6-47CA-A5E6-A31C2D156EE2}"/>
    <cellStyle name="style1618677792580" xfId="44756" xr:uid="{5003401D-51DA-420F-B3BE-17F01731FFD8}"/>
    <cellStyle name="style1618677792595" xfId="44762" xr:uid="{16018BE6-4D5D-48B4-980F-620DB3913CF2}"/>
    <cellStyle name="style1618677792627" xfId="44770" xr:uid="{80A13D6F-CCC5-434C-B200-69775E3835A4}"/>
    <cellStyle name="style1618677792649" xfId="44771" xr:uid="{496B7D4A-0B21-46D5-AB81-2CEA31D61EE4}"/>
    <cellStyle name="style1618677792665" xfId="44757" xr:uid="{5972E17B-2B77-4BDB-858B-D252B8C84E0A}"/>
    <cellStyle name="style1618677792696" xfId="44758" xr:uid="{1A67EFB7-F0D8-44BD-BB75-62B20044EEA9}"/>
    <cellStyle name="style1618677792711" xfId="44759" xr:uid="{B3E40413-193A-4437-A508-1E94D4E76A44}"/>
    <cellStyle name="style1618677792727" xfId="44760" xr:uid="{6601EB02-7977-47BE-A3AC-F3A638A295BB}"/>
    <cellStyle name="style1618677792749" xfId="44763" xr:uid="{C5EF5778-BCF4-47A6-BD8F-04B0496395E3}"/>
    <cellStyle name="style1618677792780" xfId="44764" xr:uid="{71FF7442-9FB3-4FB7-B6F9-B4421B49DBD0}"/>
    <cellStyle name="style1618677792796" xfId="44765" xr:uid="{0C8B1008-777C-4F33-B540-CCEF85FE12F9}"/>
    <cellStyle name="style1618677792812" xfId="44766" xr:uid="{71A0E80E-437C-4496-96F2-05E9519E94C5}"/>
    <cellStyle name="style1618677792843" xfId="44767" xr:uid="{93523D5D-AF05-4E0C-BCB2-96235A905DC8}"/>
    <cellStyle name="style1618677792865" xfId="44768" xr:uid="{9DE6CDB2-AC3A-4C79-A6C1-8EE7EFFAB57A}"/>
    <cellStyle name="style1618677792881" xfId="44769" xr:uid="{57D9B591-3947-47FF-90FF-36A7C2DA2E86}"/>
    <cellStyle name="style1618677792912" xfId="44772" xr:uid="{E0193B14-DE0A-4A42-8CAF-1E286F650676}"/>
    <cellStyle name="style1618677792928" xfId="44773" xr:uid="{B83812DF-840E-423B-8061-70C564A7DA19}"/>
    <cellStyle name="style1618677792950" xfId="44774" xr:uid="{4669F290-9500-4AAD-BF3F-90C033A34F95}"/>
    <cellStyle name="style1618677792965" xfId="44775" xr:uid="{3752EF61-0FC4-4DE7-ACD6-A9755D59F904}"/>
    <cellStyle name="style1618677793714" xfId="44776" xr:uid="{702BE51D-2032-486A-A832-1267A60E34D0}"/>
    <cellStyle name="style1618677793745" xfId="44777" xr:uid="{D4EB0D8F-078B-4965-A722-819934EF5BFF}"/>
    <cellStyle name="style1618677793767" xfId="44778" xr:uid="{5DA2B64A-3925-42A7-8438-8CE42CA32D2F}"/>
    <cellStyle name="style1618677793783" xfId="44779" xr:uid="{653999D5-40E4-44AC-9297-5A94DE52B9DC}"/>
    <cellStyle name="style1618677793798" xfId="44780" xr:uid="{06F4AE67-048B-4D7E-8202-AC3B184F3496}"/>
    <cellStyle name="style1618677793829" xfId="44781" xr:uid="{FCCA99BF-2D67-441D-9A21-4D5FAADF2C30}"/>
    <cellStyle name="style1618677793852" xfId="44786" xr:uid="{3E84A05B-F57D-4D23-B866-711D8D3BF3CA}"/>
    <cellStyle name="style1618677793867" xfId="44782" xr:uid="{1042B477-6C49-4ACB-88A9-53ABA91F3E0E}"/>
    <cellStyle name="style1618677793898" xfId="44787" xr:uid="{144E04B7-2EBF-430B-894E-2FCDE3A89862}"/>
    <cellStyle name="style1618677793914" xfId="44791" xr:uid="{18D9DE92-90D5-4D98-AEF0-F53C927D0268}"/>
    <cellStyle name="style1618677793930" xfId="44792" xr:uid="{6577B728-09DF-4953-AA60-D2D0B155AE3D}"/>
    <cellStyle name="style1618677793952" xfId="44783" xr:uid="{2591B8F5-B9E8-4200-96D4-5D3C551869C6}"/>
    <cellStyle name="style1618677793983" xfId="44784" xr:uid="{C4036A73-D058-4F13-9CCC-2744CE2A5CDD}"/>
    <cellStyle name="style1618677793999" xfId="44785" xr:uid="{2AEFD644-DA5B-49DB-953D-47C318F3FE75}"/>
    <cellStyle name="style1618677794014" xfId="44788" xr:uid="{37013582-EAC1-4164-8CFB-29ACE68290AF}"/>
    <cellStyle name="style1618677794046" xfId="44789" xr:uid="{1932D6EE-1C1C-42E8-8B36-B478FCFE2B68}"/>
    <cellStyle name="style1618677794068" xfId="44790" xr:uid="{7BFE6069-A166-433A-B3AA-142BD81F8568}"/>
    <cellStyle name="style1618677794083" xfId="44793" xr:uid="{60F0C260-4E3C-47DF-A348-C3B2B2CDF3CA}"/>
    <cellStyle name="style1618677794099" xfId="44794" xr:uid="{AA08896D-1D75-499C-B099-EE2ACDD5312D}"/>
    <cellStyle name="style1618677794130" xfId="44795" xr:uid="{EFDFF9B9-BA44-44A3-B72F-D8FCFF6149B7}"/>
    <cellStyle name="style1618677794901" xfId="44796" xr:uid="{D5CD5E26-D4C1-4E25-9168-34DE3446972D}"/>
    <cellStyle name="style1618677794932" xfId="44797" xr:uid="{7DE73B77-36F0-4047-83BA-8F412E1EC6D3}"/>
    <cellStyle name="style1618677794954" xfId="44798" xr:uid="{4078A269-B04A-44BF-B44C-3EDEEDDB3C27}"/>
    <cellStyle name="style1618677794970" xfId="44799" xr:uid="{34688998-7725-4F25-86B3-AA9D1C7B4795}"/>
    <cellStyle name="style1618677795001" xfId="44800" xr:uid="{209E0C1D-F30E-46C9-A1DB-CE3D96530025}"/>
    <cellStyle name="style1618677795017" xfId="44801" xr:uid="{B6580383-25FF-45BD-90F5-70CB23F2EF8A}"/>
    <cellStyle name="style1618677795032" xfId="44806" xr:uid="{7B67F2D7-E671-49CB-87FB-042BB1C5F796}"/>
    <cellStyle name="style1618677795070" xfId="44802" xr:uid="{6A18B43F-1602-4A01-AB0B-BA1F7B827343}"/>
    <cellStyle name="style1618677795086" xfId="44807" xr:uid="{ABD90A79-B1DF-49A7-807D-EB06EDF3A12D}"/>
    <cellStyle name="style1618677795101" xfId="44811" xr:uid="{92EE65F3-CF25-40C5-AF58-8CB9BAFE50A3}"/>
    <cellStyle name="style1618677795117" xfId="44812" xr:uid="{5830034B-389B-4F42-ABF6-0BACAF56498E}"/>
    <cellStyle name="style1618677795155" xfId="44803" xr:uid="{AEE75A19-2193-4140-9894-AE1FBF416356}"/>
    <cellStyle name="style1618677795170" xfId="44804" xr:uid="{D5A71741-2F2E-48CA-841F-DFD835B4D51E}"/>
    <cellStyle name="style1618677795186" xfId="44805" xr:uid="{DE168B2E-43BE-4C02-B0A7-7DFAB38272F6}"/>
    <cellStyle name="style1618677795217" xfId="44808" xr:uid="{C7184BA0-B4DA-4D2C-A90E-7E8017AC329A}"/>
    <cellStyle name="style1618677795233" xfId="44809" xr:uid="{725772AF-F8CC-458B-AFD8-85A6DD901B5E}"/>
    <cellStyle name="style1618677795255" xfId="44810" xr:uid="{612EDCF5-AB08-45CE-9FA5-CE0A64876DE9}"/>
    <cellStyle name="style1618677795271" xfId="44813" xr:uid="{16F3F336-7BC1-4852-BE37-A7BD05220C1B}"/>
    <cellStyle name="style1618677795302" xfId="44814" xr:uid="{3CBE57FB-A86F-4444-94E5-DC48F4639908}"/>
    <cellStyle name="style1618677795318" xfId="44815" xr:uid="{4AC181FE-A54A-4A1E-849D-B120BFE38F53}"/>
    <cellStyle name="style1618677796938" xfId="44901" xr:uid="{3D69D184-77B1-4544-813C-02559D46F6D8}"/>
    <cellStyle name="style1618677796960" xfId="44902" xr:uid="{CA88BCA1-3956-450E-B320-672098F171F2}"/>
    <cellStyle name="style1618677796975" xfId="44900" xr:uid="{87BEA397-C5F0-4E0E-9B5B-2915382D2DFB}"/>
    <cellStyle name="style1618677796991" xfId="44903" xr:uid="{7AE3228C-D44C-43C2-96D5-EAAD253F4E2E}"/>
    <cellStyle name="style1618677797022" xfId="44904" xr:uid="{48240802-344D-4989-94BD-F2B4DFE25BF6}"/>
    <cellStyle name="style1618677797047" xfId="44905" xr:uid="{0FA1B0CA-49D5-4E1B-955D-FE354C32A5E0}"/>
    <cellStyle name="style1618677797060" xfId="44906" xr:uid="{B2190030-442F-42D1-9239-867C4D63064F}"/>
    <cellStyle name="style1618677797076" xfId="44907" xr:uid="{AE9667BC-531A-4732-B714-CBF4969737C1}"/>
    <cellStyle name="style1618677797107" xfId="44909" xr:uid="{2938B84D-EA9D-4C29-ABC0-ABC109C2FB46}"/>
    <cellStyle name="style1618677797123" xfId="44910" xr:uid="{FD3F591B-4DA8-4D00-9D12-67605BAEDA00}"/>
    <cellStyle name="style1618677797154" xfId="44912" xr:uid="{0FFC3199-D19E-45B3-96C1-C342522D163A}"/>
    <cellStyle name="style1618677797176" xfId="44913" xr:uid="{FCA676F4-BB44-4649-B51C-BD57C7852AFF}"/>
    <cellStyle name="style1618677797192" xfId="44908" xr:uid="{0FF5CFB8-080C-4739-9D78-32CA09AB8FA4}"/>
    <cellStyle name="style1618677797223" xfId="44911" xr:uid="{DF75AA37-FF34-411E-879C-56670689B60B}"/>
    <cellStyle name="style1618677797239" xfId="44914" xr:uid="{41F82660-186D-4080-97CA-8E7EA1A4DB25}"/>
    <cellStyle name="style1618677797292" xfId="44916" xr:uid="{16E8B122-7C02-4610-9E9C-3172609C5FE9}"/>
    <cellStyle name="style1618677797308" xfId="44917" xr:uid="{2665AE66-087B-4FA5-BE7D-AE50230B73C5}"/>
    <cellStyle name="style1618677797339" xfId="44915" xr:uid="{EBE7EBA4-EFB6-4A08-9A66-E6052F1ADE41}"/>
    <cellStyle name="style1618677799731" xfId="44709" xr:uid="{04B44230-96AA-4C08-A5BE-5283557E26E5}"/>
    <cellStyle name="style1618677799763" xfId="44710" xr:uid="{D7D524C7-5453-4D88-B8C6-C4F30F67622E}"/>
    <cellStyle name="style1618677799785" xfId="44715" xr:uid="{42BEBDBF-7236-4FAD-9E67-68D9A50B86AD}"/>
    <cellStyle name="style1618677799801" xfId="44716" xr:uid="{C679FA4C-A75C-4EA0-B75C-B60F335BB842}"/>
    <cellStyle name="style1618677799847" xfId="44712" xr:uid="{5B18F6E7-6A23-4656-A20D-6510FEAD037C}"/>
    <cellStyle name="style1618677799870" xfId="44713" xr:uid="{E2AAFB06-8AD2-4B4A-AF78-77A21CF4B827}"/>
    <cellStyle name="style1618677799885" xfId="44711" xr:uid="{FFA33BC3-03A0-4291-8F90-0E4A8C36A0FC}"/>
    <cellStyle name="style1618677799901" xfId="44714" xr:uid="{E0A639B1-0E56-484E-9C61-03CEBF366225}"/>
    <cellStyle name="style1618677799932" xfId="44717" xr:uid="{99869B07-9ED4-4513-949A-FF2CF4F37DC4}"/>
    <cellStyle name="style1618677799948" xfId="44718" xr:uid="{15125033-D031-40D8-A3A7-29693238B4AA}"/>
    <cellStyle name="style1618677799970" xfId="44719" xr:uid="{9ED59AC8-A64F-412A-93BF-9E16C7FC5697}"/>
    <cellStyle name="style1618677799985" xfId="44720" xr:uid="{1F12933A-3BF8-45F9-A77E-E6F602BE3BEF}"/>
    <cellStyle name="style1618677800017" xfId="44721" xr:uid="{ACB2CFCB-CAD9-4EC1-AA9E-56F536751639}"/>
    <cellStyle name="style1618677800032" xfId="44727" xr:uid="{0C30C191-39A5-481A-A239-C594F323CF64}"/>
    <cellStyle name="style1618677800064" xfId="44722" xr:uid="{627C118E-AEAD-4BF5-8726-EC9E7061960A}"/>
    <cellStyle name="style1618677800070" xfId="44728" xr:uid="{6FF7B46F-C64A-4D1E-9AD2-559E8D933847}"/>
    <cellStyle name="style1618677800101" xfId="44737" xr:uid="{B16FC5C6-6BFB-4450-A5D4-5C09BBA5E220}"/>
    <cellStyle name="style1618677800117" xfId="44738" xr:uid="{F2061A1C-484A-4AB7-B5AF-A64FF2A10951}"/>
    <cellStyle name="style1618677800148" xfId="44723" xr:uid="{C461C5FB-1DA8-44EE-AA44-3C4911F0A56D}"/>
    <cellStyle name="style1618677800170" xfId="44724" xr:uid="{E14AA122-A070-4F35-8745-A3435D34E74A}"/>
    <cellStyle name="style1618677800186" xfId="44725" xr:uid="{0DC8FCC8-BE4E-4C34-ACC7-CA961CD9C22B}"/>
    <cellStyle name="style1618677800202" xfId="44726" xr:uid="{95F3FA36-7EDF-4B52-9A48-227C63DBA733}"/>
    <cellStyle name="style1618677800233" xfId="44729" xr:uid="{80A17149-9BE2-4739-9FE3-AE6C061CFB35}"/>
    <cellStyle name="style1618677800249" xfId="44730" xr:uid="{E81E149A-25AE-4037-9BBB-21444CE2C090}"/>
    <cellStyle name="style1618677800271" xfId="44731" xr:uid="{8D3FFD68-E300-40BE-B2E3-A1A799334990}"/>
    <cellStyle name="style1618677800286" xfId="44732" xr:uid="{03861250-1AD6-4840-8CD0-106533B54C7E}"/>
    <cellStyle name="style1618677800318" xfId="44733" xr:uid="{BAC17727-CC2B-4642-A5F3-0EC4645C772F}"/>
    <cellStyle name="style1618677800333" xfId="44734" xr:uid="{FCEFCF40-AD55-4344-85E5-F7A8327A921E}"/>
    <cellStyle name="style1618677800349" xfId="44735" xr:uid="{54DE063C-4DDA-4F5B-9147-1938F8AF062F}"/>
    <cellStyle name="style1618677800364" xfId="44736" xr:uid="{B1F2B6E8-0572-4DD3-9FB1-EC4F8C42D5CC}"/>
    <cellStyle name="style1618677800387" xfId="44739" xr:uid="{2AEBD42A-B433-4F19-924F-8D60DEB52D4D}"/>
    <cellStyle name="style1618677800418" xfId="44740" xr:uid="{90088436-4728-4503-A996-F3AE08DC2D3C}"/>
    <cellStyle name="style1618677800432" xfId="44741" xr:uid="{F838632F-B19B-476B-AB9E-E8CBB8282276}"/>
    <cellStyle name="style1618677800463" xfId="44742" xr:uid="{54E46EFD-5943-45F9-8474-2CE74EAF526E}"/>
    <cellStyle name="style1618678716780" xfId="44918" xr:uid="{88E25E30-D418-481E-9E85-4A5101E49BC4}"/>
    <cellStyle name="style1618678716811" xfId="44921" xr:uid="{D32CE1E4-E3A6-4605-B416-976D7DB252A3}"/>
    <cellStyle name="style1618678716827" xfId="44924" xr:uid="{C8F0F28A-9CF7-4206-A65F-C4DFBBFC8839}"/>
    <cellStyle name="style1618678716858" xfId="44919" xr:uid="{F944436B-D2A8-4DE3-B393-6C9678C9C9D7}"/>
    <cellStyle name="style1618678716874" xfId="44922" xr:uid="{4B27E08D-CA32-4E82-800C-F494BA36A97A}"/>
    <cellStyle name="style1618678716896" xfId="44925" xr:uid="{7E4C1CF1-E752-4E61-8A38-D1960892B8D6}"/>
    <cellStyle name="style1618678716912" xfId="44920" xr:uid="{F7B4BA23-8BBB-42D7-B759-BE832EA63C17}"/>
    <cellStyle name="style1618678716996" xfId="44923" xr:uid="{1F1270AD-C0AC-4986-997C-F46C646C7378}"/>
    <cellStyle name="style1618678717097" xfId="44926" xr:uid="{E475E327-25A1-428F-9828-08A6DE84F7A0}"/>
    <cellStyle name="style1620653806619" xfId="45703" xr:uid="{841EE2A2-C169-4F6D-8813-836455C6E803}"/>
    <cellStyle name="style1620653806649" xfId="45702" xr:uid="{8ACD8377-E644-4E35-9A78-46B05BC846C5}"/>
    <cellStyle name="style1620653806677" xfId="45708" xr:uid="{D6B4B0B1-DBE0-420F-833E-6C540F40EB8F}"/>
    <cellStyle name="style1620653806700" xfId="45714" xr:uid="{FD096737-CFC1-45FA-A796-6727BAFDEEBE}"/>
    <cellStyle name="style1620653806730" xfId="45709" xr:uid="{A263E044-B2EB-44C2-96A3-DBED6DA4C44D}"/>
    <cellStyle name="style1620653806781" xfId="45715" xr:uid="{9467516E-7B80-4443-856A-995DE7C7D3A9}"/>
    <cellStyle name="style1620653806801" xfId="45720" xr:uid="{C8C6F16F-9977-42A7-A719-71B7DE2D3182}"/>
    <cellStyle name="style1620653806832" xfId="45726" xr:uid="{4863A3D4-C64D-4A53-BB30-43EB9D19BFCB}"/>
    <cellStyle name="style1620653806872" xfId="45732" xr:uid="{26479BEE-CC9E-43F0-9C57-F3E78ED17144}"/>
    <cellStyle name="style1620653806901" xfId="45721" xr:uid="{9F2D2CD9-489F-46A7-A8C3-1956ECA57524}"/>
    <cellStyle name="style1620653806924" xfId="45727" xr:uid="{9A09B267-1AB4-4523-BD18-DF55EAAF28BC}"/>
    <cellStyle name="style1620653806952" xfId="45733" xr:uid="{F009609C-0F7B-42D4-9ADB-DC283B039A94}"/>
    <cellStyle name="style1620653806972" xfId="45738" xr:uid="{EA6E4CB9-412A-4E95-A143-9C0AA24F8E47}"/>
    <cellStyle name="style1620653806998" xfId="45739" xr:uid="{90A067DE-75CD-42A4-8A33-BFE31376979E}"/>
    <cellStyle name="style1620653807029" xfId="45744" xr:uid="{17ACD5F2-ED25-461C-B366-1D46CE446B74}"/>
    <cellStyle name="style1620653807060" xfId="45747" xr:uid="{5B46D6AE-D689-4A88-BBAC-D13D75EA3D8B}"/>
    <cellStyle name="style1620653807113" xfId="45749" xr:uid="{1FFF7A13-A975-44F1-8114-E8930E9315A6}"/>
    <cellStyle name="style1620653807129" xfId="45750" xr:uid="{419E81B3-8242-4BAF-9154-668080B2E9DC}"/>
    <cellStyle name="style1620653807160" xfId="45748" xr:uid="{416952A0-8053-4043-A047-726E6035F905}"/>
    <cellStyle name="style1620653807182" xfId="45751" xr:uid="{E16106BE-0C0C-45F7-B31D-01C0D6E9C041}"/>
    <cellStyle name="style1620653807214" xfId="45752" xr:uid="{D897C575-78BC-4D56-A57F-6E41F1B8FC44}"/>
    <cellStyle name="style1620653807229" xfId="45753" xr:uid="{48C4A7D1-891D-4E04-8D73-A68AE6DC306D}"/>
    <cellStyle name="style1620653807295" xfId="45754" xr:uid="{67BC860F-3052-46ED-9F50-6D29F31D0A1A}"/>
    <cellStyle name="style1620653807313" xfId="45755" xr:uid="{44A57BE5-0EAC-46D8-9D94-70A9AFFE37E5}"/>
    <cellStyle name="style1620653807335" xfId="45756" xr:uid="{B5EEFA8D-69AD-4D6F-886A-5183BD323978}"/>
    <cellStyle name="style1620653807366" xfId="45757" xr:uid="{99DD7E39-D485-48DF-AE47-8D932A713D76}"/>
    <cellStyle name="style1620653808802" xfId="45705" xr:uid="{8ADE83D5-A93C-4F48-B416-F60385B2DE82}"/>
    <cellStyle name="style1620653808823" xfId="45704" xr:uid="{EC89A657-E528-4900-BE24-ABC82FEC65C0}"/>
    <cellStyle name="style1620653808853" xfId="45710" xr:uid="{A245D10D-63B1-483C-B85E-AC5632AC94F7}"/>
    <cellStyle name="style1620653808873" xfId="45716" xr:uid="{FE60E38B-5A6F-4744-B1C9-F5860CC98E1F}"/>
    <cellStyle name="style1620653808893" xfId="45711" xr:uid="{D28FF412-50D9-4667-8BC0-756D6188FCDD}"/>
    <cellStyle name="style1620653808944" xfId="45717" xr:uid="{0B0C780E-ACF7-4878-8837-E5979D697D16}"/>
    <cellStyle name="style1620653808962" xfId="45722" xr:uid="{EA8ED2FE-7C36-4282-B17B-71E6D13B270C}"/>
    <cellStyle name="style1620653808984" xfId="45728" xr:uid="{4A2BCC63-0C8B-4EB1-A650-01B6974EEB77}"/>
    <cellStyle name="style1620653809014" xfId="45736" xr:uid="{D4140331-8C56-4E53-B485-EB2CFC8FD898}"/>
    <cellStyle name="style1620653809042" xfId="45723" xr:uid="{A58F3077-58B8-4197-AC78-D949E2EC4A0B}"/>
    <cellStyle name="style1620653809065" xfId="45729" xr:uid="{95CFC04C-4845-40DB-8A16-5AF7CC8DDEFF}"/>
    <cellStyle name="style1620653809093" xfId="45737" xr:uid="{3E00B94A-9A2C-48CB-8324-2DC1CA5F0EE9}"/>
    <cellStyle name="style1620653809115" xfId="45742" xr:uid="{A70FEAEC-0470-4F51-BE7A-A6BFCD972AF4}"/>
    <cellStyle name="style1620653809135" xfId="45743" xr:uid="{74609DEA-D2B3-493E-A452-808EE0A66505}"/>
    <cellStyle name="style1620653809166" xfId="45745" xr:uid="{1F6F53E5-6DD5-43CF-94A1-7D57BBB84125}"/>
    <cellStyle name="style1620653809194" xfId="45769" xr:uid="{837AA23A-4B1C-477C-AA35-AAB2EA86641A}"/>
    <cellStyle name="style1620653809237" xfId="45771" xr:uid="{8A81E94B-B5A6-44E1-AA67-835DF4790011}"/>
    <cellStyle name="style1620653809257" xfId="45772" xr:uid="{DF5C3AB1-5CC1-4E44-8C1B-80208E1BC908}"/>
    <cellStyle name="style1620653809285" xfId="45770" xr:uid="{12521D2A-D730-44AA-A9E6-E2DC7C5DE5B7}"/>
    <cellStyle name="style1620653809306" xfId="45773" xr:uid="{27AE3E73-3FF1-4985-9E1C-56E7A2516275}"/>
    <cellStyle name="style1620653809328" xfId="45774" xr:uid="{0C2103CE-C526-43F5-99D6-9C946BF5248B}"/>
    <cellStyle name="style1620653809348" xfId="45775" xr:uid="{F0704FF4-B17E-4CBE-A6D7-36BCCC0B29A8}"/>
    <cellStyle name="style1620653809389" xfId="45776" xr:uid="{08F4A894-42E0-4608-A553-8382073D7A99}"/>
    <cellStyle name="style1620653809409" xfId="45777" xr:uid="{2A5C3E45-C24E-4725-96B0-8EE7AD1D27F2}"/>
    <cellStyle name="style1620653809430" xfId="45778" xr:uid="{3C983D6A-02C8-476C-9BD1-61889892835A}"/>
    <cellStyle name="style1620653809458" xfId="45779" xr:uid="{01256AC7-D658-4A71-B18A-F6EF9492B717}"/>
    <cellStyle name="style1620653810646" xfId="45707" xr:uid="{A8D41931-DFE2-45C1-97A4-14E25020D6B8}"/>
    <cellStyle name="style1620653810667" xfId="45706" xr:uid="{B7E71FA9-D56F-472C-9194-BC63FFF68A6F}"/>
    <cellStyle name="style1620653810695" xfId="45712" xr:uid="{79F9AF95-9ADA-4B15-9B32-CDD02B29405D}"/>
    <cellStyle name="style1620653810715" xfId="45718" xr:uid="{7C838FF5-D075-4539-ABE5-6AA2F64B17AE}"/>
    <cellStyle name="style1620653810738" xfId="45713" xr:uid="{96725AED-22D7-4A48-B0B7-1EA70C29CF96}"/>
    <cellStyle name="style1620653810778" xfId="45719" xr:uid="{B44578FD-2084-47CB-90F2-73308BA4F4C1}"/>
    <cellStyle name="style1620653810799" xfId="45724" xr:uid="{F6DF1C05-1868-4818-A47F-E1B17CE14710}"/>
    <cellStyle name="style1620653810819" xfId="45730" xr:uid="{5B2D41B4-1682-4629-A81D-612FAAF8F61C}"/>
    <cellStyle name="style1620653810857" xfId="45734" xr:uid="{42E96234-E346-45BB-870E-C5C5469CC5B1}"/>
    <cellStyle name="style1620653810880" xfId="45725" xr:uid="{C07A7798-CE2B-40DB-B98D-D70F26AD8944}"/>
    <cellStyle name="style1620653810900" xfId="45731" xr:uid="{7023B2DE-FE5E-4DD4-9006-9A8DD077B0A0}"/>
    <cellStyle name="style1620653810928" xfId="45735" xr:uid="{011A5EB2-9347-4A49-9C91-97993AF4C834}"/>
    <cellStyle name="style1620653810949" xfId="45740" xr:uid="{81EC076A-7DC8-4673-B56F-9E299CF6788E}"/>
    <cellStyle name="style1620653810971" xfId="45741" xr:uid="{27D6F15E-7CE2-4CE6-A3D6-302F6BCF227D}"/>
    <cellStyle name="style1620653811001" xfId="45746" xr:uid="{413226A3-9161-4FD4-BD80-B043AB3A97FE}"/>
    <cellStyle name="style1620653811030" xfId="45758" xr:uid="{3CD0CC9E-0BE4-4C2C-94FA-997D2057C84D}"/>
    <cellStyle name="style1620653811072" xfId="45760" xr:uid="{A6A17AD7-B76B-4C96-ADEE-FB0CB58E8529}"/>
    <cellStyle name="style1620653811092" xfId="45761" xr:uid="{B4767443-CD78-4093-B547-1A017C363F21}"/>
    <cellStyle name="style1620653811113" xfId="45759" xr:uid="{5D0C3490-10D7-4FAF-90FA-047696CEAC8C}"/>
    <cellStyle name="style1620653811141" xfId="45762" xr:uid="{EE8F6DC0-311C-4533-9C1A-2EECF16D7C1C}"/>
    <cellStyle name="style1620653811161" xfId="45763" xr:uid="{7A113F6C-D6E8-4D8A-9534-11B9D8A51770}"/>
    <cellStyle name="style1620653811184" xfId="45764" xr:uid="{A2B65E96-BCA9-4C76-9811-58907D34C077}"/>
    <cellStyle name="style1620653811222" xfId="45765" xr:uid="{D6B2CB57-9FBC-45AB-B9FC-1D9CF5965C1B}"/>
    <cellStyle name="style1620653811245" xfId="45766" xr:uid="{E80BF696-F3DE-49CD-96AA-38267BE8B5EE}"/>
    <cellStyle name="style1620653811265" xfId="45767" xr:uid="{38ECCC58-FE8C-41C7-AEFD-6D94A4C629A7}"/>
    <cellStyle name="style1620653811285" xfId="45768" xr:uid="{F5390F36-3348-47A7-ADAE-380ED80ADFB4}"/>
    <cellStyle name="style1620656984208" xfId="45222" xr:uid="{926F08E5-E254-4DCF-99CD-EAE8F8108B60}"/>
    <cellStyle name="style1620656984238" xfId="45223" xr:uid="{7872A425-1E76-4446-8E74-9DB99EC73BE0}"/>
    <cellStyle name="style1620656984258" xfId="45234" xr:uid="{6EB5C17B-308B-4EC1-BEF8-5A1C7D0509B5}"/>
    <cellStyle name="style1620656984288" xfId="45235" xr:uid="{13D0D622-0BAD-471E-893D-8413AC4BCE8D}"/>
    <cellStyle name="style1620656984337" xfId="45225" xr:uid="{63EFDB4E-5BD5-4B3F-9B8B-4E52585C777B}"/>
    <cellStyle name="style1620656984362" xfId="45226" xr:uid="{29C3A322-CBB1-4E6B-A73D-D4211BAF1C67}"/>
    <cellStyle name="style1620656984378" xfId="45224" xr:uid="{E9112812-1C7B-4066-899E-4F61DDE8CCFB}"/>
    <cellStyle name="style1620656984409" xfId="45227" xr:uid="{A3187A28-84CC-4FB4-861A-A219E891B850}"/>
    <cellStyle name="style1620656984425" xfId="45236" xr:uid="{7DE0F640-9484-4808-8BD0-5DDE6DCD9041}"/>
    <cellStyle name="style1620656984447" xfId="45237" xr:uid="{0825865C-A4F4-4BCA-85B9-73EAB1C0BCAE}"/>
    <cellStyle name="style1620656984478" xfId="45238" xr:uid="{268C0A28-C788-4152-BD9B-66F594A861B4}"/>
    <cellStyle name="style1620656984510" xfId="45239" xr:uid="{9CF8907D-26D2-4E9E-9C73-41382B1FD1F4}"/>
    <cellStyle name="style1620656984525" xfId="45246" xr:uid="{2B78201E-8034-4B9F-8163-3D7D367A8D0E}"/>
    <cellStyle name="style1620656984556" xfId="45258" xr:uid="{F9A4D206-DAA7-4FEC-B1C2-720954264A78}"/>
    <cellStyle name="style1620656984588" xfId="45247" xr:uid="{ED13113D-68BF-431B-8E2E-73B538BB3E32}"/>
    <cellStyle name="style1620656984603" xfId="45259" xr:uid="{E55CFB26-04AF-4652-8767-2FBDCED3EAFF}"/>
    <cellStyle name="style1620656984635" xfId="45270" xr:uid="{C5A82B73-ABAD-4F55-BC61-830AC08D9F63}"/>
    <cellStyle name="style1620656984657" xfId="45271" xr:uid="{A5C3B90D-B181-48A4-AB62-DADC84AC8395}"/>
    <cellStyle name="style1620656984688" xfId="45248" xr:uid="{CC3BB845-8F1B-475D-A946-5B3EBE6B4478}"/>
    <cellStyle name="style1620656984719" xfId="45249" xr:uid="{AB011512-48E3-4080-BB4D-5507516A2CDC}"/>
    <cellStyle name="style1620656984750" xfId="45250" xr:uid="{34D87767-641C-4955-B9D3-4F17E77F20F7}"/>
    <cellStyle name="style1620656984773" xfId="45251" xr:uid="{1D14E0F9-5337-468A-A00E-216A8C1E817E}"/>
    <cellStyle name="style1620656984804" xfId="45260" xr:uid="{0B77E394-E6C0-4575-8D05-C3EA4FA323F3}"/>
    <cellStyle name="style1620656984819" xfId="45261" xr:uid="{11E3A064-DE55-49FF-9D68-983E03DAEA59}"/>
    <cellStyle name="style1620656984857" xfId="45262" xr:uid="{36B2FC66-72FA-463E-8858-E5815EE43911}"/>
    <cellStyle name="style1620656984879" xfId="45263" xr:uid="{EDDCD39C-9DF2-419C-9101-0941E19B258F}"/>
    <cellStyle name="style1620656984918" xfId="45272" xr:uid="{834A4CFD-2B0A-4789-A8E3-282BDBF10BFE}"/>
    <cellStyle name="style1620656984940" xfId="45273" xr:uid="{7313C425-3565-4D0B-BD97-6C8E69B0DF6E}"/>
    <cellStyle name="style1620656984970" xfId="45274" xr:uid="{4603A1F4-13A0-4A81-A03A-39519B0CCE88}"/>
    <cellStyle name="style1620656984998" xfId="45275" xr:uid="{6A6B313D-FF17-4BD7-9DE4-785C4B71950D}"/>
    <cellStyle name="style1620656985954" xfId="45282" xr:uid="{881DA651-337F-4A97-A755-578BD45BF260}"/>
    <cellStyle name="style1620656985982" xfId="45283" xr:uid="{32E2A229-0799-4C65-BBC2-559DBA45F0AC}"/>
    <cellStyle name="style1620656986004" xfId="45294" xr:uid="{DD08BFF8-18A6-4F25-A79A-04CA41BB0AD2}"/>
    <cellStyle name="style1620656986024" xfId="45295" xr:uid="{07B53BF4-149F-473F-B9E7-EB05468F0E94}"/>
    <cellStyle name="style1620656986073" xfId="45285" xr:uid="{EEEEFA99-D8E3-41DB-9788-719282082607}"/>
    <cellStyle name="style1620656986095" xfId="45286" xr:uid="{320AF5E7-6D82-4CF9-9236-FF116F68622F}"/>
    <cellStyle name="style1620656986115" xfId="45284" xr:uid="{7BAF785F-356D-4E08-B50F-681933E20C43}"/>
    <cellStyle name="style1620656986135" xfId="45287" xr:uid="{53D36C0B-3EF8-4E7E-B650-C573D1EC38FC}"/>
    <cellStyle name="style1620656986155" xfId="45296" xr:uid="{AA3A94F8-FB2D-46C1-B198-5E35CC146A6F}"/>
    <cellStyle name="style1620656986184" xfId="45297" xr:uid="{F366FCD0-4F69-49E4-B6EF-C0DC55C82DA7}"/>
    <cellStyle name="style1620656986206" xfId="45298" xr:uid="{01717240-BFD7-4BBC-B31E-9B87B9BA7F14}"/>
    <cellStyle name="style1620656986226" xfId="45299" xr:uid="{8382C88C-0F89-4DAE-A995-823EC098B144}"/>
    <cellStyle name="style1620656986254" xfId="45306" xr:uid="{6B944F8F-04F7-44C8-AF8E-5F789476AA6B}"/>
    <cellStyle name="style1620656986276" xfId="45318" xr:uid="{15E50C10-EBDD-44BE-A3C2-A25A41CDD810}"/>
    <cellStyle name="style1620656986297" xfId="45307" xr:uid="{045E9CE0-7EC1-4111-B4AD-24BBCFF8AA62}"/>
    <cellStyle name="style1620656986317" xfId="45319" xr:uid="{2EEC2704-9B94-4F7D-BA5D-2D2859378B44}"/>
    <cellStyle name="style1620656986347" xfId="45330" xr:uid="{0AB9B8BD-59D3-4BA4-A124-755145BD634F}"/>
    <cellStyle name="style1620656986367" xfId="45331" xr:uid="{9C28A615-77EE-4F9F-887E-C48D068BEE9A}"/>
    <cellStyle name="style1620656986387" xfId="45308" xr:uid="{70A6FE0C-AB28-4C59-B927-6BEB09DF61F2}"/>
    <cellStyle name="style1620656986418" xfId="45309" xr:uid="{D743A422-DFA5-4EC8-9164-080BB5F427A1}"/>
    <cellStyle name="style1620656986436" xfId="45310" xr:uid="{A98B08D0-374F-43A0-9695-8DA9B6A16010}"/>
    <cellStyle name="style1620656986466" xfId="45311" xr:uid="{46641310-C754-4871-AC9D-CE95F95E606B}"/>
    <cellStyle name="style1620656986488" xfId="45320" xr:uid="{90B3CA4F-D96D-4CC0-9BB9-AC7F244E3F3A}"/>
    <cellStyle name="style1620656986508" xfId="45321" xr:uid="{E6AAE7D2-1DBA-485D-8337-E8D3034F58BA}"/>
    <cellStyle name="style1620656986528" xfId="45322" xr:uid="{44EF9D17-9437-4F6C-9013-AFE8E053A125}"/>
    <cellStyle name="style1620656986548" xfId="45323" xr:uid="{5B0D67C2-F881-491D-932B-4C4C83B9431F}"/>
    <cellStyle name="style1620656986599" xfId="45332" xr:uid="{4C8DC099-B5E7-4AA5-8EDA-60EB1D77497A}"/>
    <cellStyle name="style1620656986619" xfId="45333" xr:uid="{566F147B-3FFB-4397-B7D2-8E87D3E1B053}"/>
    <cellStyle name="style1620656986649" xfId="45334" xr:uid="{64C96ABA-86C2-40B3-9614-752FA8B71019}"/>
    <cellStyle name="style1620656986669" xfId="45335" xr:uid="{296AE68B-DC9C-436B-BF2E-CD302F572816}"/>
    <cellStyle name="style1620656987493" xfId="45342" xr:uid="{FFD3F973-ADC0-463B-A209-399B9698C88F}"/>
    <cellStyle name="style1620656987521" xfId="45343" xr:uid="{E37B6DAF-8CE2-441D-B409-7A6E6FE40A95}"/>
    <cellStyle name="style1620656987541" xfId="45354" xr:uid="{4C7FE77C-2B5D-4ABC-AA29-1FA49A57DC8E}"/>
    <cellStyle name="style1620656987563" xfId="45355" xr:uid="{7456E6F9-58B4-4CF7-9127-8442BB7D4C15}"/>
    <cellStyle name="style1620656987604" xfId="45345" xr:uid="{DAB82D2F-22BE-4A51-842F-85715774878E}"/>
    <cellStyle name="style1620656987622" xfId="45346" xr:uid="{455986C4-7E0A-4609-BBAF-7B8B1976807C}"/>
    <cellStyle name="style1620656987652" xfId="45344" xr:uid="{D3198221-F87F-4972-B72B-3AFC414E104E}"/>
    <cellStyle name="style1620656987674" xfId="45347" xr:uid="{06965C72-3E68-47CE-BDD5-45C3D77830C5}"/>
    <cellStyle name="style1620656987695" xfId="45356" xr:uid="{BBA668CA-FCFE-4388-A87D-0A1119074821}"/>
    <cellStyle name="style1620656987715" xfId="45357" xr:uid="{44F32E49-7A81-4F79-803F-C3E98B692E4D}"/>
    <cellStyle name="style1620656987735" xfId="45358" xr:uid="{9DBD7B99-150D-4099-8CE7-541BF7C212C1}"/>
    <cellStyle name="style1620656987763" xfId="45359" xr:uid="{98F84BFA-8EB8-43BE-A115-EA5E23BCB0BF}"/>
    <cellStyle name="style1620656987785" xfId="45366" xr:uid="{82B1B64C-4D5B-415E-9E8B-E3BBE50701D9}"/>
    <cellStyle name="style1620656987814" xfId="45378" xr:uid="{33EC4526-3E99-49E2-9212-6208404CA712}"/>
    <cellStyle name="style1620656987829" xfId="45390" xr:uid="{89E13D05-3536-4DE8-B5A0-E20061AE45A7}"/>
    <cellStyle name="style1620656987861" xfId="45367" xr:uid="{316FF706-A824-472E-B01C-E164F13F1247}"/>
    <cellStyle name="style1620656987876" xfId="45379" xr:uid="{99EC6136-9DA2-4ED9-B46A-1B090FABF152}"/>
    <cellStyle name="style1620656987892" xfId="45391" xr:uid="{2FEC3EE5-4C45-40F7-B510-349E5D3FDE5F}"/>
    <cellStyle name="style1620656987926" xfId="45368" xr:uid="{C57E814E-CD8F-4359-9ED1-D8D8DA61D076}"/>
    <cellStyle name="style1620656987946" xfId="45369" xr:uid="{158D14DE-A1D8-4EA1-A926-AFD764AD0D0E}"/>
    <cellStyle name="style1620656987966" xfId="45370" xr:uid="{C97AEF72-2879-4AF1-9F7E-2CBBDC3B9E97}"/>
    <cellStyle name="style1620656987994" xfId="45371" xr:uid="{C0441073-E9A2-4154-B71C-D4B07023A297}"/>
    <cellStyle name="style1620656988020" xfId="45380" xr:uid="{3162C837-ED57-40BB-B848-7ED21828F5B9}"/>
    <cellStyle name="style1620656988036" xfId="45381" xr:uid="{BA56CCDF-8E6B-41B4-8A66-C61987E73A91}"/>
    <cellStyle name="style1620656988051" xfId="45382" xr:uid="{3BF8F8DA-E0B5-4C11-93FE-99E967A96EFB}"/>
    <cellStyle name="style1620656988083" xfId="45383" xr:uid="{861278BF-D0F3-4179-8984-2F90FB9D454F}"/>
    <cellStyle name="style1620656988117" xfId="45392" xr:uid="{FD9E29CF-F984-494E-A9CE-BE96FEF99111}"/>
    <cellStyle name="style1620656988137" xfId="45393" xr:uid="{6BC7A21C-DAAC-42F4-BDC3-A7E315F2DB68}"/>
    <cellStyle name="style1620656988165" xfId="45394" xr:uid="{7B7B809E-1446-4155-A702-AE367045B4A6}"/>
    <cellStyle name="style1620656988187" xfId="45395" xr:uid="{4E8307F9-1BD2-4818-874F-859F1A8F38E9}"/>
    <cellStyle name="style1620656989030" xfId="45228" xr:uid="{79EB0D25-53A9-4CA9-B6B9-4CE63E541BED}"/>
    <cellStyle name="style1620656989059" xfId="45229" xr:uid="{F844B059-CB37-4EE0-B5A2-F618F4CA6B42}"/>
    <cellStyle name="style1620656989079" xfId="45240" xr:uid="{90A63271-CAD0-435F-943B-B39FA429819F}"/>
    <cellStyle name="style1620656989101" xfId="45241" xr:uid="{D0DC5A62-6A90-451E-B406-9D0587F868BB}"/>
    <cellStyle name="style1620656989141" xfId="45231" xr:uid="{784113A3-D5E9-4C9D-B2EA-B778ADF99754}"/>
    <cellStyle name="style1620656989161" xfId="45232" xr:uid="{7E95C483-0962-4A08-BC3A-CF31FAD55F38}"/>
    <cellStyle name="style1620656989190" xfId="45230" xr:uid="{7475042E-BDBB-4BB7-AAE9-7D7752DB7A09}"/>
    <cellStyle name="style1620656989210" xfId="45233" xr:uid="{BCD22C1C-EC18-4158-8889-C59F2C510DED}"/>
    <cellStyle name="style1620656989225" xfId="45242" xr:uid="{28DE0A74-63C4-413C-A4B3-37723C49C6E6}"/>
    <cellStyle name="style1620656989257" xfId="45243" xr:uid="{D56E6FFE-C9F5-4589-BAB8-55972F56374B}"/>
    <cellStyle name="style1620656989272" xfId="45244" xr:uid="{A2CDF54C-5A6C-4010-91D3-F6DCC40290E7}"/>
    <cellStyle name="style1620656989288" xfId="45245" xr:uid="{7A7E5DB7-BB85-446C-80B2-61AAA78081A9}"/>
    <cellStyle name="style1620656989322" xfId="45252" xr:uid="{AC4919AF-47DC-4318-96C1-CDF2E2966B57}"/>
    <cellStyle name="style1620656989342" xfId="45264" xr:uid="{FA65569B-6166-44AC-BB39-4F48F0D2098D}"/>
    <cellStyle name="style1620656989362" xfId="45253" xr:uid="{5236EEF2-5726-4700-AB6D-C832BB84F4D3}"/>
    <cellStyle name="style1620656989391" xfId="45265" xr:uid="{7FEDF717-D962-4B94-AF62-4C3203AD33F8}"/>
    <cellStyle name="style1620656989413" xfId="45276" xr:uid="{B91C04AD-96FE-4748-AEFC-3CC3B8FFDD5B}"/>
    <cellStyle name="style1620656989433" xfId="45277" xr:uid="{0A2FBDFC-0688-4A78-B225-DB0300CB76EA}"/>
    <cellStyle name="style1620656989461" xfId="45254" xr:uid="{A7A1AE06-52F8-4E7A-B043-EA8CCCF9FDFA}"/>
    <cellStyle name="style1620656989484" xfId="45255" xr:uid="{1AC6EE15-823C-4957-BC2A-C5FB833F0328}"/>
    <cellStyle name="style1620656989504" xfId="45256" xr:uid="{428CD0CD-44DC-4F15-B998-AFE2A929D08E}"/>
    <cellStyle name="style1620656989524" xfId="45257" xr:uid="{DF153EA2-AAC5-42C5-A255-5249155CE667}"/>
    <cellStyle name="style1620656989544" xfId="45266" xr:uid="{E8582BDC-6FEC-4A02-8DD2-63357F9F1CE2}"/>
    <cellStyle name="style1620656989572" xfId="45267" xr:uid="{2B7C3AE9-903D-4558-9D01-15DF6F1325D2}"/>
    <cellStyle name="style1620656989595" xfId="45268" xr:uid="{71F0E48D-26CA-490D-BF8C-C8829CB577A9}"/>
    <cellStyle name="style1620656989615" xfId="45269" xr:uid="{D4EA8604-9966-4D6D-8FBF-208F7D1BEAA9}"/>
    <cellStyle name="style1620656989645" xfId="45278" xr:uid="{D3B6A2DF-FA21-4239-9A83-F3E9421878A2}"/>
    <cellStyle name="style1620656989665" xfId="45279" xr:uid="{EA9F4165-BD19-4FE0-BF4D-6B4DBB8858B3}"/>
    <cellStyle name="style1620656989685" xfId="45280" xr:uid="{0F883CAE-150A-4A92-A765-7AC95D2F6A16}"/>
    <cellStyle name="style1620656989706" xfId="45281" xr:uid="{15E02A5D-AC4A-4E0D-9E08-5417FAD074B5}"/>
    <cellStyle name="style1620656991291" xfId="45288" xr:uid="{4479D1F2-07D0-4758-9E0A-9BDFCBD126E9}"/>
    <cellStyle name="style1620656991313" xfId="45289" xr:uid="{129C82D9-2DD4-4E83-80BA-0F41E3359FE4}"/>
    <cellStyle name="style1620656991333" xfId="45300" xr:uid="{FDADF056-181F-4136-A6BF-657E31BCEB35}"/>
    <cellStyle name="style1620656991362" xfId="45301" xr:uid="{EAA6A1DF-3397-4194-A74E-941651A653BC}"/>
    <cellStyle name="style1620656991404" xfId="45291" xr:uid="{A2A32810-F077-4BCD-9B5E-93FAC4D9D8EA}"/>
    <cellStyle name="style1620656991424" xfId="45292" xr:uid="{7CE2056F-8D98-4562-8AA9-EABDD4C46C1C}"/>
    <cellStyle name="style1620656991444" xfId="45290" xr:uid="{87AE8273-446A-44AF-90D4-610DDDD3C5C7}"/>
    <cellStyle name="style1620656991472" xfId="45293" xr:uid="{0FB2D471-8BF9-4F84-8929-BD7DA2B6D8B4}"/>
    <cellStyle name="style1620656991492" xfId="45302" xr:uid="{ADD4170E-E0F5-43F6-BE14-D9410C964182}"/>
    <cellStyle name="style1620656991508" xfId="45303" xr:uid="{DF7E9913-2729-4CCD-9FE4-CAA4618FA74D}"/>
    <cellStyle name="style1620656991539" xfId="45304" xr:uid="{068E729C-E06D-41A1-91E4-A56D63623814}"/>
    <cellStyle name="style1620656991560" xfId="45305" xr:uid="{844340A0-D8CE-4311-91E1-14C94B38E172}"/>
    <cellStyle name="style1620656991576" xfId="45312" xr:uid="{2CA35A0A-F00C-470A-9927-E59B6D12E75B}"/>
    <cellStyle name="style1620656991605" xfId="45324" xr:uid="{E2D553B4-0395-4652-8715-5B8ED8B993DD}"/>
    <cellStyle name="style1620656991625" xfId="45313" xr:uid="{1B1AA400-B3C8-4F8D-B2A9-B407223D840B}"/>
    <cellStyle name="style1620656991645" xfId="45325" xr:uid="{761370D2-9EB7-4EFE-9962-7F49EDC3FF58}"/>
    <cellStyle name="style1620656991673" xfId="45336" xr:uid="{EF2E6A13-AAF8-418C-9E08-6D0ED7DF4C38}"/>
    <cellStyle name="style1620656991689" xfId="45337" xr:uid="{F649B994-FE6E-4952-93A3-E197759CDD4D}"/>
    <cellStyle name="style1620656991720" xfId="45314" xr:uid="{E506C667-7C62-41CB-9660-EC722A15E40B}"/>
    <cellStyle name="style1620656991736" xfId="45315" xr:uid="{9C220486-ABF5-4BEC-962A-50F7C3726B23}"/>
    <cellStyle name="style1620656991767" xfId="45316" xr:uid="{F6C88D19-5F99-4EC7-A0A1-1C34416C4E48}"/>
    <cellStyle name="style1620656991786" xfId="45317" xr:uid="{FCCF4CD0-F6C3-46C0-A3FD-F295FF255BB2}"/>
    <cellStyle name="style1620656991806" xfId="45326" xr:uid="{A37D5BB8-EC1F-40AE-82EC-DB7042D17011}"/>
    <cellStyle name="style1620656991826" xfId="45327" xr:uid="{7B133625-2E93-4A1B-83C3-F37396F9AA9D}"/>
    <cellStyle name="style1620656991905" xfId="45328" xr:uid="{C85BC4EF-25BE-470A-BA96-17F0348A4089}"/>
    <cellStyle name="style1620656991920" xfId="45329" xr:uid="{E0E565FB-7273-4CB1-9B0A-88B6B44D55A3}"/>
    <cellStyle name="style1620656991967" xfId="45338" xr:uid="{F2B26F0A-26F0-4ADA-A171-51E0414779FE}"/>
    <cellStyle name="style1620656991998" xfId="45339" xr:uid="{8FCE5086-1071-4449-99B5-52DED936E5D7}"/>
    <cellStyle name="style1620656992017" xfId="45340" xr:uid="{E84A0F7C-BAD8-4AB0-AD9C-606DDF472E20}"/>
    <cellStyle name="style1620656992045" xfId="45341" xr:uid="{80C0D866-3BFF-4F04-8672-30C95B3E4360}"/>
    <cellStyle name="style1620656992928" xfId="45348" xr:uid="{33677B53-8897-4249-89FC-AB0F2BA481F5}"/>
    <cellStyle name="style1620656992948" xfId="45349" xr:uid="{A87D6105-E4C1-4EB6-BC53-76CF19004095}"/>
    <cellStyle name="style1620656992979" xfId="45360" xr:uid="{68B56E48-D296-4FC4-8538-427BB1994CBF}"/>
    <cellStyle name="style1620656992999" xfId="45361" xr:uid="{AD489DA5-97FB-4FA9-9264-2B6C4312E49B}"/>
    <cellStyle name="style1620656993041" xfId="45351" xr:uid="{5B7FE1A0-2F7C-4C59-B45B-E51868B4BBFC}"/>
    <cellStyle name="style1620656993061" xfId="45352" xr:uid="{4F2D5F63-E68B-47D7-A4BB-F7AEE268F7A4}"/>
    <cellStyle name="style1620656993081" xfId="45350" xr:uid="{654B3670-579C-4D7C-9A80-693AEA43CCA7}"/>
    <cellStyle name="style1620656993102" xfId="45353" xr:uid="{3B5CD667-B299-4875-8FC7-53FD7321F893}"/>
    <cellStyle name="style1620656993130" xfId="45362" xr:uid="{C2D1B63C-97F6-491C-AD9B-82E0F8BC6DE6}"/>
    <cellStyle name="style1620656993152" xfId="45363" xr:uid="{D7C68386-829D-40C2-910F-D252C882921F}"/>
    <cellStyle name="style1620656993172" xfId="45364" xr:uid="{C54E84A6-AB79-4776-96FC-9594C1936237}"/>
    <cellStyle name="style1620656993192" xfId="45365" xr:uid="{2F203B1E-0FD8-480F-AD73-2AD8D6515E76}"/>
    <cellStyle name="style1620656993220" xfId="45372" xr:uid="{D7176A44-1344-4BE6-B05B-D84BA2360A51}"/>
    <cellStyle name="style1620656993243" xfId="45384" xr:uid="{BB36C5A8-CCFF-49D7-9602-34B8DE40BC94}"/>
    <cellStyle name="style1620656993263" xfId="45396" xr:uid="{890AEC83-49F5-45B1-A103-893A0E85E718}"/>
    <cellStyle name="style1620656993283" xfId="45373" xr:uid="{31A411A4-1A46-42A0-B8C1-5F763969676C}"/>
    <cellStyle name="style1620656993311" xfId="45385" xr:uid="{FB7F7547-3ABD-4531-A344-12F8440FC36C}"/>
    <cellStyle name="style1620656993333" xfId="45397" xr:uid="{084FFCCB-A352-4779-AFB4-D2905E53255A}"/>
    <cellStyle name="style1620656993353" xfId="45374" xr:uid="{A4E17F53-7DFB-49BE-B874-3525F338699B}"/>
    <cellStyle name="style1620656993374" xfId="45375" xr:uid="{E0A82C80-C769-429C-AE47-C7D3D27F1FFC}"/>
    <cellStyle name="style1620656993402" xfId="45376" xr:uid="{5A7D0D59-AEDB-4A12-9372-AC0593528869}"/>
    <cellStyle name="style1620656993424" xfId="45377" xr:uid="{8A329B0C-49CD-4972-A89C-2B57F7C6D275}"/>
    <cellStyle name="style1620656993444" xfId="45386" xr:uid="{3CE77F27-826A-4240-B6A5-0AF36F3B0545}"/>
    <cellStyle name="style1620656993464" xfId="45387" xr:uid="{E45191F4-355F-4DC6-9B1B-746291E27D0E}"/>
    <cellStyle name="style1620656993484" xfId="45388" xr:uid="{E47EC3D3-349B-41C0-AB42-020470448E9A}"/>
    <cellStyle name="style1620656993515" xfId="45389" xr:uid="{0AF2DA4D-77C7-41E2-9274-36DD5D84C521}"/>
    <cellStyle name="style1620656993545" xfId="45398" xr:uid="{2052A55D-7EA2-417E-B199-395951574E5E}"/>
    <cellStyle name="style1620656993565" xfId="45399" xr:uid="{55DBE45E-21B0-46C8-BDB3-2371290DC8CB}"/>
    <cellStyle name="style1620656993585" xfId="45400" xr:uid="{FB9CE13E-9BE5-44DB-BE0B-77BD97864969}"/>
    <cellStyle name="style1620656993613" xfId="45401" xr:uid="{91BEF975-DD07-4728-96CF-C498CCD34275}"/>
    <cellStyle name="style1620656994627" xfId="45402" xr:uid="{8EC11E3C-2DE5-40FE-A1A5-A6AEDF754EC1}"/>
    <cellStyle name="style1620656994650" xfId="45403" xr:uid="{702A3635-E8E7-4607-8ECB-FD29A3C1A8F1}"/>
    <cellStyle name="style1620656994670" xfId="45414" xr:uid="{C7BBAE43-3CA3-42E8-85D9-C6EAB07E3C1B}"/>
    <cellStyle name="style1620656994698" xfId="45415" xr:uid="{2E0AB450-02DC-46EA-A5E3-188FA0DA3240}"/>
    <cellStyle name="style1620656994740" xfId="45405" xr:uid="{98978B52-EF9A-4A7E-9475-2CD32CA2297D}"/>
    <cellStyle name="style1620656994761" xfId="45406" xr:uid="{94721E69-CBCA-4418-A39A-193D4B2190F8}"/>
    <cellStyle name="style1620656994781" xfId="45404" xr:uid="{C531591B-2382-4850-B879-1319D193A416}"/>
    <cellStyle name="style1620656994801" xfId="45407" xr:uid="{7710AC02-221E-43BC-BD7C-40949EE9DFE3}"/>
    <cellStyle name="style1620656994821" xfId="45416" xr:uid="{F7B47461-19A0-4B0A-A843-C08E9216AAFF}"/>
    <cellStyle name="style1620656994849" xfId="45417" xr:uid="{C93F38CD-8E5B-4C85-8537-38D4EDC44548}"/>
    <cellStyle name="style1620656994872" xfId="45418" xr:uid="{9227D087-8F06-453B-9B70-824F9759D2F9}"/>
    <cellStyle name="style1620656994892" xfId="45419" xr:uid="{5A38A1C4-16C3-4775-96ED-4853C1601259}"/>
    <cellStyle name="style1620656994920" xfId="45426" xr:uid="{47563205-AF1E-4785-8384-A68AA869359A}"/>
    <cellStyle name="style1620656994942" xfId="45438" xr:uid="{A2A5F72F-9985-467B-9A89-09A231BC356B}"/>
    <cellStyle name="style1620656994962" xfId="45427" xr:uid="{5A41206A-19F2-4B64-9115-985E0F5399D4}"/>
    <cellStyle name="style1620656994982" xfId="45439" xr:uid="{B9F07C8B-7D3C-4A08-A5E6-824BDE44AB4C}"/>
    <cellStyle name="style1620656995002" xfId="45450" xr:uid="{E4CED84E-2C58-48F4-B505-20D56C3B7371}"/>
    <cellStyle name="style1620656995031" xfId="45451" xr:uid="{38171039-7851-49EA-B157-CF83CFFE118A}"/>
    <cellStyle name="style1620656995056" xfId="45428" xr:uid="{6C8A465F-0B09-4E18-B270-F411710EC7F5}"/>
    <cellStyle name="style1620656995072" xfId="45429" xr:uid="{AA2A7912-5E20-47AA-AF43-9AF94F4E8B19}"/>
    <cellStyle name="style1620656995103" xfId="45430" xr:uid="{4448D867-566A-4413-AD1E-20FD24D4144C}"/>
    <cellStyle name="style1620656995119" xfId="45431" xr:uid="{5989AEB3-83E7-4431-A906-CCD97B699182}"/>
    <cellStyle name="style1620656995143" xfId="45440" xr:uid="{4AF3F044-A320-49B9-B8D1-E47AE7D4310C}"/>
    <cellStyle name="style1620656995163" xfId="45441" xr:uid="{5ECB55D7-686A-4913-A85C-0CC9821B5155}"/>
    <cellStyle name="style1620656995192" xfId="45442" xr:uid="{4B3AD338-7CED-4FC6-A9E8-F4CFB7E7ECD0}"/>
    <cellStyle name="style1620656995214" xfId="45443" xr:uid="{D72D0624-C073-47F9-B0B0-6D7723CB0180}"/>
    <cellStyle name="style1620656995242" xfId="45452" xr:uid="{05910C0B-A3BC-47A8-9669-A4D889248E8C}"/>
    <cellStyle name="style1620656995262" xfId="45453" xr:uid="{522FA53E-DC06-43E3-A489-B35016700444}"/>
    <cellStyle name="style1620656995285" xfId="45454" xr:uid="{27BD3E22-6ADE-463B-86AB-82DF9FF827C5}"/>
    <cellStyle name="style1620656995305" xfId="45455" xr:uid="{EE791C11-3001-492E-99E9-E5AEB7B9C9B3}"/>
    <cellStyle name="style1620656996208" xfId="45462" xr:uid="{A590A9EE-B39B-429B-B261-5AC31FE13904}"/>
    <cellStyle name="style1620656996228" xfId="45463" xr:uid="{DBCDB4C7-E7BF-4A31-BD44-FA0AF4D6DB2D}"/>
    <cellStyle name="style1620656996256" xfId="45474" xr:uid="{05D3ACB9-1FD7-466D-B706-EEEFC85D55DB}"/>
    <cellStyle name="style1620656996272" xfId="45475" xr:uid="{396FA849-2B26-478C-BF78-8E5DE88D3889}"/>
    <cellStyle name="style1620656996319" xfId="45465" xr:uid="{F043391E-3669-4EF3-9E44-864FBD37A69D}"/>
    <cellStyle name="style1620656996334" xfId="45466" xr:uid="{2E89A9E4-3655-4BAC-89B8-316686D5A07B}"/>
    <cellStyle name="style1620656996359" xfId="45464" xr:uid="{3FD4B9DE-CBBF-4356-B01B-11F8543A0AF8}"/>
    <cellStyle name="style1620656996387" xfId="45467" xr:uid="{3ABF9BFE-0B97-4DB7-B858-C38846A16FEC}"/>
    <cellStyle name="style1620656996409" xfId="45476" xr:uid="{28024EBB-0F39-44A8-B844-8447B635112A}"/>
    <cellStyle name="style1620656996427" xfId="45477" xr:uid="{6598DC8F-04A7-42F5-AB32-F3639C678002}"/>
    <cellStyle name="style1620656996453" xfId="45478" xr:uid="{27C3F2F3-18F8-400C-A847-2346E5763143}"/>
    <cellStyle name="style1620656996469" xfId="45479" xr:uid="{B6179EDB-5976-4274-8E3D-1A703228E9FD}"/>
    <cellStyle name="style1620656996500" xfId="45486" xr:uid="{C60B1BD5-F68C-4FD7-8714-8CC677EEE777}"/>
    <cellStyle name="style1620656996515" xfId="45498" xr:uid="{93169580-C233-4989-BB9A-931AAD5AEBAF}"/>
    <cellStyle name="style1620656996538" xfId="45487" xr:uid="{E7B137EB-40F2-4154-8CA7-C391AEC329F3}"/>
    <cellStyle name="style1620656996563" xfId="45499" xr:uid="{6336BFF5-CA17-466C-8355-7C48C2D23110}"/>
    <cellStyle name="style1620656996578" xfId="45510" xr:uid="{C05A783A-58BB-4CFC-8794-2778460DEAEF}"/>
    <cellStyle name="style1620656996610" xfId="45511" xr:uid="{982F9052-0115-4A9A-A2F5-B01995BFE781}"/>
    <cellStyle name="style1620656996625" xfId="45488" xr:uid="{3CE6E7F2-3F10-4B99-9146-3EB9E95371D5}"/>
    <cellStyle name="style1620656996653" xfId="45489" xr:uid="{5D4AC277-7A17-496B-8F73-8604A69822DD}"/>
    <cellStyle name="style1620656996669" xfId="45490" xr:uid="{C3FEC59F-86D8-4866-9015-7C2437E37294}"/>
    <cellStyle name="style1620656996700" xfId="45491" xr:uid="{E5A0D249-55C5-472A-84D0-D9DFACC0B1C5}"/>
    <cellStyle name="style1620656996716" xfId="45500" xr:uid="{7136BECA-79B2-467B-8FBA-3872C4B72E36}"/>
    <cellStyle name="style1620656996740" xfId="45501" xr:uid="{50D0BC66-D6C8-43D1-B2F6-FDCD6495AD70}"/>
    <cellStyle name="style1620656996768" xfId="45502" xr:uid="{8423DA8B-DBB2-435F-9F86-9BF36A683C14}"/>
    <cellStyle name="style1620656996788" xfId="45503" xr:uid="{E502B043-FBB8-477A-BFE2-BF74CABB35CD}"/>
    <cellStyle name="style1620656996830" xfId="45512" xr:uid="{AB83C10C-73A4-48B8-BD18-8838808DB093}"/>
    <cellStyle name="style1620656996861" xfId="45513" xr:uid="{2DEDFCB0-DB1B-44D9-A379-B753DAF3E55A}"/>
    <cellStyle name="style1620656996877" xfId="45514" xr:uid="{77F5198D-1749-4C81-8275-F1799DB4C624}"/>
    <cellStyle name="style1620656996899" xfId="45515" xr:uid="{A48FFE1F-5AD3-483E-A859-4E56DEE816F2}"/>
    <cellStyle name="style1620656997653" xfId="45408" xr:uid="{9AF39FBC-8E1A-4793-88EE-D43620FA6DED}"/>
    <cellStyle name="style1620656997673" xfId="45409" xr:uid="{58DE935E-4C44-4715-9A71-C1A8921164B6}"/>
    <cellStyle name="style1620656997701" xfId="45420" xr:uid="{CC4A0159-C670-4E2A-8283-5510E9E3076F}"/>
    <cellStyle name="style1620656997721" xfId="45421" xr:uid="{D340546D-1DDE-4CB6-8A93-C0DEA48C9F4D}"/>
    <cellStyle name="style1620656997764" xfId="45411" xr:uid="{7ED554E2-5F3C-4CB2-B99B-BE510635AC88}"/>
    <cellStyle name="style1620656997784" xfId="45412" xr:uid="{FB97D88F-D801-41A8-AA1D-8BC2FF25F6FD}"/>
    <cellStyle name="style1620656997804" xfId="45410" xr:uid="{AD6E1A06-4747-4D35-B9DF-0A2F1BFBD91F}"/>
    <cellStyle name="style1620656997824" xfId="45413" xr:uid="{0938E4AC-B7BF-4FA2-877B-B3297EE63A2A}"/>
    <cellStyle name="style1620656997854" xfId="45422" xr:uid="{45F0303F-8B0D-4BE8-98D9-1ADDB8361002}"/>
    <cellStyle name="style1620656997875" xfId="45423" xr:uid="{FF3FD24F-BE98-4EBB-B799-266E41F4FF6D}"/>
    <cellStyle name="style1620656997895" xfId="45424" xr:uid="{0CCE83E2-939B-49A8-A59D-6B41F57A2372}"/>
    <cellStyle name="style1620656997915" xfId="45425" xr:uid="{C9200EBC-6B00-4E0A-B24F-03F31EF371ED}"/>
    <cellStyle name="style1620656997935" xfId="45432" xr:uid="{A2387B3B-795C-4E4C-A7CE-F35BC1DA6276}"/>
    <cellStyle name="style1620656997965" xfId="45444" xr:uid="{A6613774-7BC7-44A9-86CD-E41F32AF8073}"/>
    <cellStyle name="style1620656997985" xfId="45433" xr:uid="{AF2C3E39-BC49-4C37-BDD1-71C0675D1B8D}"/>
    <cellStyle name="style1620656998006" xfId="45445" xr:uid="{C3874E9A-C61A-44FB-B695-18FC72224317}"/>
    <cellStyle name="style1620656998034" xfId="45456" xr:uid="{F09D7BDD-6440-42B1-8B70-E282926D95D3}"/>
    <cellStyle name="style1620656998054" xfId="45457" xr:uid="{92298D6A-AD28-489A-BE96-FFDAC83B2ECA}"/>
    <cellStyle name="style1620656998076" xfId="45434" xr:uid="{034C31FB-FA6A-4B88-A567-4C4287F399CA}"/>
    <cellStyle name="style1620656998096" xfId="45435" xr:uid="{3992F497-FEE0-4556-A709-D7B8A05F467D}"/>
    <cellStyle name="style1620656998116" xfId="45436" xr:uid="{982B0F52-699B-4334-B475-04C52D99DD02}"/>
    <cellStyle name="style1620656998137" xfId="45437" xr:uid="{CC58CD7F-4796-49EE-99A7-DFFD95EAE239}"/>
    <cellStyle name="style1620656998157" xfId="45446" xr:uid="{49C539FE-B4BB-4882-86AF-F1D057DEA7FC}"/>
    <cellStyle name="style1620656998177" xfId="45447" xr:uid="{624568BF-5541-4B23-98B8-242BE63BBDEF}"/>
    <cellStyle name="style1620656998198" xfId="45448" xr:uid="{ECD8B902-C466-4A00-8388-EB642EFED2A3}"/>
    <cellStyle name="style1620656998228" xfId="45449" xr:uid="{FDBD33D4-2D9E-4B3A-B145-50B70E5A8775}"/>
    <cellStyle name="style1620656998248" xfId="45458" xr:uid="{906D409C-7403-4ED2-AB13-CFBEB69E63F3}"/>
    <cellStyle name="style1620656998276" xfId="45459" xr:uid="{F3116D38-9053-4C5E-B97E-F3888A4F83C5}"/>
    <cellStyle name="style1620656998296" xfId="45460" xr:uid="{110CEC46-B464-47CD-B5E2-FD11A9FBE9DD}"/>
    <cellStyle name="style1620656998319" xfId="45461" xr:uid="{A7DD83AC-28FC-4761-BB10-0B66040FDD1C}"/>
    <cellStyle name="style1620656999243" xfId="45468" xr:uid="{1237DEA0-EDA4-4852-B2B6-7284F877C8F1}"/>
    <cellStyle name="style1620656999271" xfId="45469" xr:uid="{8A0DA9B5-897F-436E-BA1B-3BF7C61AEA6A}"/>
    <cellStyle name="style1620656999292" xfId="45480" xr:uid="{5C0863B1-5272-471C-B73D-C937BA98000F}"/>
    <cellStyle name="style1620656999314" xfId="45481" xr:uid="{DE8FF06B-1853-4E66-A253-9905A0A252E4}"/>
    <cellStyle name="style1620656999354" xfId="45471" xr:uid="{4A0992FF-8EBF-42A9-9015-9E4A0838B281}"/>
    <cellStyle name="style1620656999375" xfId="45472" xr:uid="{EB6D94E5-8169-479F-9712-1FA57C0B4E7F}"/>
    <cellStyle name="style1620656999395" xfId="45470" xr:uid="{64289432-941D-4BBA-9E29-31CFB8D95C43}"/>
    <cellStyle name="style1620656999423" xfId="45473" xr:uid="{6DD9619A-16D6-4A2D-A1C6-AFCAE5226947}"/>
    <cellStyle name="style1620656999445" xfId="45482" xr:uid="{1EC13C94-7F02-4044-90FA-EF7FA5C56552}"/>
    <cellStyle name="style1620656999465" xfId="45483" xr:uid="{1EEF9C30-88EB-4517-BF15-00F126241422}"/>
    <cellStyle name="style1620656999486" xfId="45484" xr:uid="{B89C78BB-D9FD-46F5-9774-6F2E605F816E}"/>
    <cellStyle name="style1620656999506" xfId="45485" xr:uid="{3711FC44-1267-4284-8066-B08629C1B8BB}"/>
    <cellStyle name="style1620656999526" xfId="45492" xr:uid="{8A9769D7-F765-4D3C-8825-8ED5596FD0BC}"/>
    <cellStyle name="style1620656999556" xfId="45504" xr:uid="{7237A160-5DBA-43BF-A6DA-30FC3AB2804B}"/>
    <cellStyle name="style1620656999576" xfId="45493" xr:uid="{CD4600CB-6886-4CDC-A119-844F66E76479}"/>
    <cellStyle name="style1620656999596" xfId="45505" xr:uid="{E00E3F98-BF05-45AC-9D70-7A9C4CEE6661}"/>
    <cellStyle name="style1620656999625" xfId="45516" xr:uid="{E659C879-1B0F-4AC6-9323-70889D2FA3D4}"/>
    <cellStyle name="style1620656999647" xfId="45517" xr:uid="{B8398D83-FF62-420B-9316-15F28995A4CE}"/>
    <cellStyle name="style1620656999667" xfId="45494" xr:uid="{2277D7BC-903B-4192-89C2-B83E159C6614}"/>
    <cellStyle name="style1620656999687" xfId="45495" xr:uid="{658DE5B7-8221-4354-9C82-FD1C38925137}"/>
    <cellStyle name="style1620656999707" xfId="45496" xr:uid="{2F33CF67-F4B8-48A0-8F38-643229A1850C}"/>
    <cellStyle name="style1620656999728" xfId="45497" xr:uid="{DDB2F77D-C0F6-4FE3-8B5E-953038264ABE}"/>
    <cellStyle name="style1620656999758" xfId="45506" xr:uid="{FBD08A6D-2D52-40B8-8DC4-FC938E30076A}"/>
    <cellStyle name="style1620656999776" xfId="45507" xr:uid="{CBA046DB-A758-4FEB-9182-508259E99B41}"/>
    <cellStyle name="style1620656999802" xfId="45508" xr:uid="{D695E20D-DA51-423A-8157-FBEEC8D547F6}"/>
    <cellStyle name="style1620656999817" xfId="45509" xr:uid="{23C1AFA7-C520-49ED-93A3-A0C520D03D2A}"/>
    <cellStyle name="style1620656999864" xfId="45518" xr:uid="{A190DB36-DDDD-4964-B23C-898446BA69ED}"/>
    <cellStyle name="style1620656999886" xfId="45519" xr:uid="{E23E369D-CE42-457A-9A08-D2CB85848C88}"/>
    <cellStyle name="style1620656999902" xfId="45520" xr:uid="{25387253-55B2-48F7-A335-A7C6F0F3F354}"/>
    <cellStyle name="style1620656999933" xfId="45521" xr:uid="{C682FD00-3157-4533-95E0-403F1BFAAEAD}"/>
    <cellStyle name="style1620657001501" xfId="45522" xr:uid="{42495007-66A3-44C0-98B9-980776BC26AA}"/>
    <cellStyle name="style1620657001516" xfId="45523" xr:uid="{0965F4EC-D7F7-4B8B-B59E-B8B727FAA96B}"/>
    <cellStyle name="style1620657001548" xfId="45534" xr:uid="{C687ECE3-F960-4CCB-A39A-DB2899DBFBF0}"/>
    <cellStyle name="style1620657001565" xfId="45535" xr:uid="{BC0D1331-1624-468B-BB9A-1F62CD94C91E}"/>
    <cellStyle name="style1620657001617" xfId="45525" xr:uid="{6AC03060-2142-42D4-BA3A-9BB2A1A51A39}"/>
    <cellStyle name="style1620657001632" xfId="45526" xr:uid="{D4C89CC3-7124-476E-928A-1C6FF54CCD3B}"/>
    <cellStyle name="style1620657001648" xfId="45524" xr:uid="{AA2FFFDE-F43C-4064-B7F3-BDA602A55F37}"/>
    <cellStyle name="style1620657001679" xfId="45527" xr:uid="{F7D0DAFF-9C16-4205-AE32-77E348A4B9C3}"/>
    <cellStyle name="style1620657001701" xfId="45536" xr:uid="{DEA978BE-E5C6-4A08-BEAB-6348683FCA1C}"/>
    <cellStyle name="style1620657001717" xfId="45537" xr:uid="{36EC7F7D-9594-4FF5-A0EA-669284947418}"/>
    <cellStyle name="style1620657001732" xfId="45538" xr:uid="{0073F592-A8B4-461B-8158-75F8D24863AA}"/>
    <cellStyle name="style1620657001764" xfId="45539" xr:uid="{7D1AFBBB-2C29-43F0-B6B4-39D4F2256034}"/>
    <cellStyle name="style1620657001779" xfId="45546" xr:uid="{B207AC9B-1B38-4437-9EB0-E15AF1D4D783}"/>
    <cellStyle name="style1620657001801" xfId="45558" xr:uid="{05D68FBC-A5EC-4AFE-B67A-B5B7A358A68C}"/>
    <cellStyle name="style1620657001833" xfId="45547" xr:uid="{D4A14011-EC4B-4DC5-8688-23C4FD26BBCD}"/>
    <cellStyle name="style1620657001848" xfId="45559" xr:uid="{BCA68B1F-C95D-4DDB-B8CF-F5F2C1DE525C}"/>
    <cellStyle name="style1620657001879" xfId="45570" xr:uid="{52F9D537-0CB3-47C3-828D-C1EB74F90704}"/>
    <cellStyle name="style1620657001902" xfId="45571" xr:uid="{E32CEFEE-79D7-4F2D-967A-F2EEE04CF8CC}"/>
    <cellStyle name="style1620657001917" xfId="45548" xr:uid="{32713FBA-28B3-4E2E-9432-79C18A753532}"/>
    <cellStyle name="style1620657001953" xfId="45549" xr:uid="{46209FDF-C1A9-4131-9B87-54AE75F00100}"/>
    <cellStyle name="style1620657001969" xfId="45550" xr:uid="{A41EF089-C869-49E8-A78E-BFA7D9D3B813}"/>
    <cellStyle name="style1620657001985" xfId="45551" xr:uid="{0B863CE2-42E2-4111-93DF-A6DEE9FE3ACB}"/>
    <cellStyle name="style1620657002017" xfId="45560" xr:uid="{E6B8BF75-6B12-4270-A678-B0122B89581F}"/>
    <cellStyle name="style1620657002033" xfId="45561" xr:uid="{FBCC5EC0-247A-4A63-932B-CAFFDFF9B9A8}"/>
    <cellStyle name="style1620657002049" xfId="45562" xr:uid="{B6398089-A99B-4A63-82F5-8261AAB372B1}"/>
    <cellStyle name="style1620657002080" xfId="45563" xr:uid="{23DEC2AD-1564-45CB-A555-472F2520F448}"/>
    <cellStyle name="style1620657002112" xfId="45572" xr:uid="{0FB9BB50-664D-42BE-A620-00B1FD3058A6}"/>
    <cellStyle name="style1620657002132" xfId="45573" xr:uid="{C8C1E49E-2325-4C30-BD6A-AB6B68470C5B}"/>
    <cellStyle name="style1620657002154" xfId="45574" xr:uid="{649200EB-EB9C-478F-96BA-083F3A2FD26D}"/>
    <cellStyle name="style1620657002175" xfId="45575" xr:uid="{2A37D7D7-773F-4335-A3CC-19BE7A9D3767}"/>
    <cellStyle name="style1620657002947" xfId="45528" xr:uid="{1C8694E0-B04A-4DAE-A8CE-0F0129E01818}"/>
    <cellStyle name="style1620657002967" xfId="45529" xr:uid="{B893479B-5A14-47F6-A901-6A2DAA9C0028}"/>
    <cellStyle name="style1620657002996" xfId="45540" xr:uid="{91B6CF1E-4F82-41DB-821A-A5D4145BECE0}"/>
    <cellStyle name="style1620657003018" xfId="45541" xr:uid="{8279C3CA-BD7A-4A92-A7D5-F92E658E09F8}"/>
    <cellStyle name="style1620657003058" xfId="45531" xr:uid="{80475FEC-8C0F-4DA7-8387-8844F60B2056}"/>
    <cellStyle name="style1620657003078" xfId="45532" xr:uid="{9976C2E5-B4C9-4325-9A90-F23E0E020FBE}"/>
    <cellStyle name="style1620657003099" xfId="45530" xr:uid="{0107C1AB-35B7-4EED-8CCE-2E7AC90A2D4C}"/>
    <cellStyle name="style1620657003119" xfId="45533" xr:uid="{E376F072-F4BC-4FC0-9A8D-29C086B0AEAB}"/>
    <cellStyle name="style1620657003147" xfId="45542" xr:uid="{BE7669DB-2666-43D6-89A5-3AA96117DF91}"/>
    <cellStyle name="style1620657003167" xfId="45543" xr:uid="{810FAB6B-A20A-4FE4-B9BD-E2EDBF852766}"/>
    <cellStyle name="style1620657003189" xfId="45544" xr:uid="{B0B8E1A1-EF2F-4D9D-8735-5E25A244ACD5}"/>
    <cellStyle name="style1620657003209" xfId="45545" xr:uid="{CD5DB3CB-CCE9-40A2-9BA4-A79F989B4AD4}"/>
    <cellStyle name="style1620657003230" xfId="45552" xr:uid="{FD73D1B8-1FF3-4D81-9B6F-47F97DFE2524}"/>
    <cellStyle name="style1620657003260" xfId="45564" xr:uid="{F334244F-0A8C-49B9-B3B5-BDA7A2C79B83}"/>
    <cellStyle name="style1620657003280" xfId="45553" xr:uid="{3CA1C6B8-A91B-4B9C-93C5-2D8BFA3C81FE}"/>
    <cellStyle name="style1620657003300" xfId="45565" xr:uid="{664F9EF1-7E29-4097-B756-3373A08BD121}"/>
    <cellStyle name="style1620657003320" xfId="45576" xr:uid="{A8D129AC-9CD2-4224-A2E3-1D9C74DB3A22}"/>
    <cellStyle name="style1620657003349" xfId="45577" xr:uid="{F8C8EB71-C100-4339-AACA-409CFEBB8B84}"/>
    <cellStyle name="style1620657003369" xfId="45554" xr:uid="{3F4078B8-2852-4DF0-8165-3E8D21BA16C9}"/>
    <cellStyle name="style1620657003391" xfId="45555" xr:uid="{AB8B1454-30CD-4529-9C14-AEB688F45EE3}"/>
    <cellStyle name="style1620657003409" xfId="45556" xr:uid="{373EB765-1ACC-47E4-B9EC-CAD33F62282D}"/>
    <cellStyle name="style1620657003431" xfId="45557" xr:uid="{C7A9AF92-A84E-4275-8186-B8B91EF793D2}"/>
    <cellStyle name="style1620657003452" xfId="45566" xr:uid="{31DC59B5-F1C6-486A-9F6D-02027B983BDA}"/>
    <cellStyle name="style1620657003472" xfId="45567" xr:uid="{38E6C267-C0B7-46BD-9E67-519CB11BB9B2}"/>
    <cellStyle name="style1620657003492" xfId="45568" xr:uid="{2013291B-15B4-4A21-9431-57831F7267D2}"/>
    <cellStyle name="style1620657003523" xfId="45569" xr:uid="{37AAA35B-4BE1-4B80-A3E0-D6B066941DBD}"/>
    <cellStyle name="style1620657003553" xfId="45578" xr:uid="{E6D36853-5C12-4D1A-ADE4-79F4E367CCAB}"/>
    <cellStyle name="style1620657003573" xfId="45579" xr:uid="{2DC75B61-F9CF-4E1B-AFEA-80554D7CEDB7}"/>
    <cellStyle name="style1620657003593" xfId="45580" xr:uid="{38BAF3D6-C7F3-484C-8E6F-97D302A43797}"/>
    <cellStyle name="style1620657003613" xfId="45581" xr:uid="{BEB8CD21-2D42-4121-BB25-042FC6AE0F8B}"/>
    <cellStyle name="style1620657004987" xfId="45781" xr:uid="{02DD287C-F566-483C-81C8-CC27797A064E}"/>
    <cellStyle name="style1620657005009" xfId="45782" xr:uid="{CF13D5CE-6AF4-4E58-B60A-1580747CD57E}"/>
    <cellStyle name="style1620657005029" xfId="45780" xr:uid="{A5FEEACA-5AD2-4CC1-BF8A-A93579095FF0}"/>
    <cellStyle name="style1620657005050" xfId="45783" xr:uid="{4D52D610-0B0C-4DED-B871-84083208FF81}"/>
    <cellStyle name="style1620657005080" xfId="45784" xr:uid="{6B50C4A9-2B29-45F5-B90E-6F58262AED4D}"/>
    <cellStyle name="style1620657005100" xfId="45785" xr:uid="{485CA054-1AB9-41D7-BB21-07E517230E9F}"/>
    <cellStyle name="style1620657005128" xfId="45786" xr:uid="{2C339A57-4FAD-4382-9910-7E080B797EB9}"/>
    <cellStyle name="style1620657005150" xfId="45787" xr:uid="{865A78AA-8B73-479C-9AB0-766E9FC8838C}"/>
    <cellStyle name="style1620657005171" xfId="45789" xr:uid="{D768BC95-F2C6-4CC6-99AF-C16ECD926419}"/>
    <cellStyle name="style1620657005191" xfId="45790" xr:uid="{8097C63C-4F0C-4EB5-9FFB-BDF62CD8703E}"/>
    <cellStyle name="style1620657005219" xfId="45792" xr:uid="{8E1EAC17-903D-4F96-87BF-E89BD6743835}"/>
    <cellStyle name="style1620657005241" xfId="45793" xr:uid="{625AC1CB-F91F-4BA3-BDBB-7433B27DB6CF}"/>
    <cellStyle name="style1620657005261" xfId="45788" xr:uid="{23DFA3D6-EC74-4B6E-AEDA-D60090C9C9E9}"/>
    <cellStyle name="style1620657005281" xfId="45791" xr:uid="{B2AA7672-0A5A-4823-9466-84A1142E4206}"/>
    <cellStyle name="style1620657005302" xfId="45794" xr:uid="{B250C6C6-9B0A-406D-A151-38BAA60C84D7}"/>
    <cellStyle name="style1620657005352" xfId="45796" xr:uid="{42E7D8DE-4FC8-4647-81E4-1F3735C94ECA}"/>
    <cellStyle name="style1620657005380" xfId="45797" xr:uid="{823A10E9-A32E-4BDB-ABCA-FA3DE0E0ED2E}"/>
    <cellStyle name="style1620657005402" xfId="45795" xr:uid="{30AA9868-F374-42B5-BCEF-85BB950C3DFC}"/>
    <cellStyle name="style1620657006475" xfId="45642" xr:uid="{CD0B7FC2-8D10-4655-A168-C3E27C5DEB30}"/>
    <cellStyle name="style1620657006491" xfId="45643" xr:uid="{C2A302E5-03D1-4A78-82EE-D588EDEE7D37}"/>
    <cellStyle name="style1620657006506" xfId="45654" xr:uid="{EDDD1E3E-CC80-471D-A470-384E462809C8}"/>
    <cellStyle name="style1620657006538" xfId="45655" xr:uid="{82E19A77-7A1D-4592-A3C5-89E2585D61BA}"/>
    <cellStyle name="style1620657006577" xfId="45645" xr:uid="{5A926897-B1EE-4B7C-9C0D-2B525E755DC5}"/>
    <cellStyle name="style1620657006597" xfId="45646" xr:uid="{AC229F6E-36BA-41EA-9B22-324897AB212B}"/>
    <cellStyle name="style1620657006625" xfId="45644" xr:uid="{FB7FAF88-D15D-40E7-8DA2-BAA5828C0D54}"/>
    <cellStyle name="style1620657006640" xfId="45647" xr:uid="{ECB73CBA-C66D-4C0F-A15F-DCD613922106}"/>
    <cellStyle name="style1620657006656" xfId="45656" xr:uid="{72A63139-1A84-4E3C-B461-E8254660F746}"/>
    <cellStyle name="style1620657006687" xfId="45657" xr:uid="{DAE239E7-F6F2-46C2-B782-2DD06CE031B1}"/>
    <cellStyle name="style1620657006703" xfId="45658" xr:uid="{ACFB08A0-D330-44FE-95B1-7191B689815B}"/>
    <cellStyle name="style1620657006727" xfId="45659" xr:uid="{5C173DD3-875B-4EF8-BE4A-9FF546B0DFD9}"/>
    <cellStyle name="style1620657006747" xfId="45666" xr:uid="{8402EB3B-997A-4888-A306-BA2840209B18}"/>
    <cellStyle name="style1620657006778" xfId="45678" xr:uid="{1DDD86AE-9591-498C-A30E-923033A31BA8}"/>
    <cellStyle name="style1620657006796" xfId="45667" xr:uid="{29E3F402-FECC-48DE-97BF-23B5286F063C}"/>
    <cellStyle name="style1620657006818" xfId="45679" xr:uid="{D2871743-51CF-4772-B23A-7FD3892BD02A}"/>
    <cellStyle name="style1620657006848" xfId="45690" xr:uid="{24FA38C0-AB80-47CD-BD03-B6A983943E07}"/>
    <cellStyle name="style1620657006868" xfId="45691" xr:uid="{15C75AAA-26D0-4E1D-B080-59BF202BCC80}"/>
    <cellStyle name="style1620657006889" xfId="45668" xr:uid="{9C8A6A2E-AE29-4843-8F0F-AFD8D789097B}"/>
    <cellStyle name="style1620657006909" xfId="45669" xr:uid="{0D19F4CE-16EC-4A59-80AB-963364936072}"/>
    <cellStyle name="style1620657006937" xfId="45670" xr:uid="{97801B69-8DE0-433E-8FA6-9D931C2DC783}"/>
    <cellStyle name="style1620657006957" xfId="45671" xr:uid="{56668CDC-AAA6-4B42-83B9-1670D08903EB}"/>
    <cellStyle name="style1620657006978" xfId="45680" xr:uid="{35FCA7EA-CE5F-482B-AF49-EC370EA08A18}"/>
    <cellStyle name="style1620657007000" xfId="45681" xr:uid="{19B66ADF-76BF-4B58-B44D-4B72D5C31A10}"/>
    <cellStyle name="style1620657007020" xfId="45682" xr:uid="{5ADB0B64-85D2-46B6-92CE-9B797AD17091}"/>
    <cellStyle name="style1620657007040" xfId="45683" xr:uid="{5EC1D01F-F2A0-4E08-B98A-68542D06777D}"/>
    <cellStyle name="style1620657007070" xfId="45692" xr:uid="{71440420-4F31-4FF8-984B-00E458831BA4}"/>
    <cellStyle name="style1620657007090" xfId="45693" xr:uid="{CCC64289-7FAD-48FE-8BF8-7A52A8AE6834}"/>
    <cellStyle name="style1620657007119" xfId="45694" xr:uid="{1252408D-4CAD-45CB-AAF6-C24AB0AD977B}"/>
    <cellStyle name="style1620657007141" xfId="45695" xr:uid="{5342E8D8-C529-4202-AB36-6D534A1E2973}"/>
    <cellStyle name="style1620657008095" xfId="45648" xr:uid="{C09D0C9B-2F9E-4C0A-A81C-6102B712C4C7}"/>
    <cellStyle name="style1620657008115" xfId="45649" xr:uid="{624BF90F-6E3E-4617-8561-E1ADD9C94AB9}"/>
    <cellStyle name="style1620657008135" xfId="45660" xr:uid="{C035855A-3CC9-42C5-ADE8-E334454C7AEF}"/>
    <cellStyle name="style1620657008155" xfId="45661" xr:uid="{6379FA35-612B-4A98-87AE-7A57B0BEDAF5}"/>
    <cellStyle name="style1620657008206" xfId="45651" xr:uid="{15EFB847-7D1E-433D-BA27-5E254C7C4E6B}"/>
    <cellStyle name="style1620657008226" xfId="45652" xr:uid="{8C1E4E52-21C0-445A-8537-3EA90FD1DB62}"/>
    <cellStyle name="style1620657008246" xfId="45650" xr:uid="{49920CB8-39E5-463C-93EC-A69C061BC744}"/>
    <cellStyle name="style1620657008266" xfId="45653" xr:uid="{0DD99601-F5EA-470F-9C0F-93546ECAAB57}"/>
    <cellStyle name="style1620657008286" xfId="45662" xr:uid="{3A52AD50-D178-458D-B7B5-9C7B9824A6A3}"/>
    <cellStyle name="style1620657008315" xfId="45663" xr:uid="{048B6878-798F-44A7-B039-D9FF30E8631E}"/>
    <cellStyle name="style1620657008335" xfId="45664" xr:uid="{1FA87E58-25BC-40D0-AB0B-706774401FE7}"/>
    <cellStyle name="style1620657008355" xfId="45665" xr:uid="{6994A72D-0BCF-4F87-8791-1C8D65B05606}"/>
    <cellStyle name="style1620657008377" xfId="45672" xr:uid="{432347FC-14CB-4C41-85AF-96C3986A14E1}"/>
    <cellStyle name="style1620657008405" xfId="45684" xr:uid="{A2BC0B2A-5D03-4BFD-AE27-78C0F13581EB}"/>
    <cellStyle name="style1620657008427" xfId="45673" xr:uid="{8777036D-F334-45D1-88A2-6C43EFBCF9C0}"/>
    <cellStyle name="style1620657008448" xfId="45685" xr:uid="{CC8A2E89-A2DA-4D6A-B82F-B6CAB8EA0482}"/>
    <cellStyle name="style1620657008468" xfId="45696" xr:uid="{D226E298-0DF7-4020-AED9-69D54FC0D0EF}"/>
    <cellStyle name="style1620657008488" xfId="45697" xr:uid="{06CD31D0-7B6A-40FE-B7AA-F53FBB35D83F}"/>
    <cellStyle name="style1620657008508" xfId="45674" xr:uid="{EC7AFB4F-FD99-4B3C-99DB-B1F570F3B013}"/>
    <cellStyle name="style1620657008536" xfId="45675" xr:uid="{63723D69-4F62-4292-9CA6-31A6C16362DB}"/>
    <cellStyle name="style1620657008559" xfId="45676" xr:uid="{2F39B0C6-F672-432B-AE85-14E26AFAEE71}"/>
    <cellStyle name="style1620657008579" xfId="45677" xr:uid="{7F4591C4-9146-4821-B933-2EA368FF91A7}"/>
    <cellStyle name="style1620657008599" xfId="45686" xr:uid="{6C498F66-4083-401B-AC98-04C424DD9804}"/>
    <cellStyle name="style1620657008619" xfId="45687" xr:uid="{3AD96752-D624-416C-B8FC-C406FBBF00C4}"/>
    <cellStyle name="style1620657008639" xfId="45688" xr:uid="{733C59DA-4DCE-4E01-BAD6-593CAB63011C}"/>
    <cellStyle name="style1620657008667" xfId="45689" xr:uid="{8A76ACAC-579D-4CE7-AC89-17D19AC5FEC1}"/>
    <cellStyle name="style1620657008698" xfId="45698" xr:uid="{1969A82C-5B2F-4FE4-8190-CF489F048F71}"/>
    <cellStyle name="style1620657008718" xfId="45699" xr:uid="{A569D3D3-CF56-4425-A2A8-F645C50BD824}"/>
    <cellStyle name="style1620657008740" xfId="45700" xr:uid="{417F5395-2F1B-475D-AFE3-EF49AEF1A058}"/>
    <cellStyle name="style1620657008760" xfId="45701" xr:uid="{A96FC0F2-BE0C-439C-8CC5-E7A16C545306}"/>
    <cellStyle name="style1620657013897" xfId="45582" xr:uid="{4B1AAF44-2263-477C-8036-4BD4E28FCC92}"/>
    <cellStyle name="style1620657013925" xfId="45583" xr:uid="{757CA8A0-5E32-4C4B-85DB-4608B19E7C43}"/>
    <cellStyle name="style1620657013945" xfId="45594" xr:uid="{737EAD09-DCC1-4EFB-A9FD-40BBF64A3E2E}"/>
    <cellStyle name="style1620657013968" xfId="45595" xr:uid="{F72E9A0A-A8AF-45FE-8B00-BE6B7E5F672A}"/>
    <cellStyle name="style1620657014016" xfId="45585" xr:uid="{5597A9EC-343D-4046-88F1-374A34A1F16D}"/>
    <cellStyle name="style1620657014038" xfId="45586" xr:uid="{7E91F625-DAD9-41B9-9572-3EC7CD71A73C}"/>
    <cellStyle name="style1620657014059" xfId="45584" xr:uid="{3C79239D-93B2-4859-9F2B-984C225370CE}"/>
    <cellStyle name="style1620657014079" xfId="45587" xr:uid="{B454F76A-3339-4612-BC91-D1840EAF14E6}"/>
    <cellStyle name="style1620657014099" xfId="45596" xr:uid="{165C66BF-8856-4776-9B63-8AD57B82A21A}"/>
    <cellStyle name="style1620657014119" xfId="45597" xr:uid="{30C9D6E7-556D-4F23-90C7-BC30A5F3236E}"/>
    <cellStyle name="style1620657014147" xfId="45598" xr:uid="{8D8DCB3C-4FF6-4B58-82BD-FA583E21DE24}"/>
    <cellStyle name="style1620657014168" xfId="45599" xr:uid="{AF42F09C-0E3B-40E7-86DF-5179C4F04C51}"/>
    <cellStyle name="style1620657014190" xfId="45606" xr:uid="{5EE92AC0-201B-4088-93FD-942086AB82DD}"/>
    <cellStyle name="style1620657014210" xfId="45618" xr:uid="{BC036F7E-C679-4A3D-B940-955DF6B54D46}"/>
    <cellStyle name="style1620657014238" xfId="45607" xr:uid="{596C96F5-5556-4604-821C-F20E5F7EB9EC}"/>
    <cellStyle name="style1620657014258" xfId="45619" xr:uid="{0DDAFAE9-2D2B-4A38-B733-2601F6F06BEA}"/>
    <cellStyle name="style1620657014281" xfId="45630" xr:uid="{0C5DA849-CB41-4EF6-B9DE-52704B8E5541}"/>
    <cellStyle name="style1620657014301" xfId="45631" xr:uid="{4AF813F8-D135-4358-B1CB-61B6B25E7002}"/>
    <cellStyle name="style1620657014321" xfId="45608" xr:uid="{DCAAE754-7AB4-404D-BC2E-AFED45521FFB}"/>
    <cellStyle name="style1620657014349" xfId="45609" xr:uid="{C4BFC7FE-11DC-42DC-B988-E1BDBD968CFE}"/>
    <cellStyle name="style1620657014369" xfId="45610" xr:uid="{E1FD7317-2A70-4749-BF6F-7670BA8D7B92}"/>
    <cellStyle name="style1620657014391" xfId="45611" xr:uid="{5AC9EC72-842C-499B-A0EB-C9384522317C}"/>
    <cellStyle name="style1620657014409" xfId="45620" xr:uid="{49E0886F-6629-4B12-B927-03D338705D48}"/>
    <cellStyle name="style1620657014432" xfId="45621" xr:uid="{FFFCCD4C-8E2F-47CF-82AF-E02E6BA33B5A}"/>
    <cellStyle name="style1620657014460" xfId="45622" xr:uid="{E141062D-44CE-4E1C-BCAE-C35FB46A6431}"/>
    <cellStyle name="style1620657014482" xfId="45623" xr:uid="{E7D8FB30-01A5-4D34-9B18-BA7871E247CE}"/>
    <cellStyle name="style1620657014512" xfId="45632" xr:uid="{CEEA951D-A576-4D09-8401-69838CFBE25A}"/>
    <cellStyle name="style1620657014532" xfId="45633" xr:uid="{AF1FFEC4-083D-4295-AE08-238A0BE18A64}"/>
    <cellStyle name="style1620657014553" xfId="45634" xr:uid="{CE895EF6-A13E-49FD-96CD-649A97092083}"/>
    <cellStyle name="style1620657014573" xfId="45635" xr:uid="{404CCABD-006E-4BDA-9C7E-0CE816E1DE6A}"/>
    <cellStyle name="style1620657015586" xfId="45588" xr:uid="{712BDD01-F326-44CC-B098-8904893CE14A}"/>
    <cellStyle name="style1620657015614" xfId="45589" xr:uid="{CBDD246C-426C-434E-900B-A6F605CA3FD9}"/>
    <cellStyle name="style1620657015637" xfId="45600" xr:uid="{304801E9-1DFE-44D0-8DFB-B0C9CE692E35}"/>
    <cellStyle name="style1620657015655" xfId="45601" xr:uid="{EF1EBFFA-5F85-4C95-B96C-18093A770E40}"/>
    <cellStyle name="style1620657015697" xfId="45591" xr:uid="{D09E6211-4E57-42D4-A304-4689BD874F14}"/>
    <cellStyle name="style1620657015725" xfId="45592" xr:uid="{BDC6AA75-65EB-4175-8331-5D6917767882}"/>
    <cellStyle name="style1620657015745" xfId="45590" xr:uid="{863324A3-7746-4D41-94DC-6CA43F868F94}"/>
    <cellStyle name="style1620657015767" xfId="45593" xr:uid="{FD10C3E0-9280-426C-BDE7-7AFF326E2F22}"/>
    <cellStyle name="style1620657015788" xfId="45602" xr:uid="{93BF7E2E-9620-421F-932F-08CEA0ED9B9A}"/>
    <cellStyle name="style1620657015808" xfId="45603" xr:uid="{26458C9A-E2FF-4B14-9CA1-4B5541693145}"/>
    <cellStyle name="style1620657015826" xfId="45604" xr:uid="{9BAB61E0-D649-473F-8A26-3E4BE6CBB3BA}"/>
    <cellStyle name="style1620657015856" xfId="45605" xr:uid="{02FE056E-681D-4699-9110-9A3FFE5B5618}"/>
    <cellStyle name="style1620657015878" xfId="45612" xr:uid="{BCD8D7C4-CE63-4450-AF61-069CE2A1E1AE}"/>
    <cellStyle name="style1620657015898" xfId="45624" xr:uid="{62866175-FEC7-4175-995E-7A805A526C7E}"/>
    <cellStyle name="style1620657015919" xfId="45613" xr:uid="{FFB1ECD4-0E3C-469E-AC28-EA1647056050}"/>
    <cellStyle name="style1620657015939" xfId="45625" xr:uid="{4693D47C-AABB-4038-B784-29D58396BA50}"/>
    <cellStyle name="style1620657015959" xfId="45636" xr:uid="{F2D56A57-B82E-41EF-B802-5205AB6B26E7}"/>
    <cellStyle name="style1620657016009" xfId="45637" xr:uid="{DA703524-CD4E-4692-9910-2362B36356B2}"/>
    <cellStyle name="style1620657016070" xfId="45614" xr:uid="{A2A7711A-830B-41FD-AAE9-1F1F3E87EAD4}"/>
    <cellStyle name="style1620657016090" xfId="45615" xr:uid="{9015E813-D41B-4E05-8358-7435AB6630C6}"/>
    <cellStyle name="style1620657016110" xfId="45616" xr:uid="{8B64010C-AB7A-44AD-BA82-4F5623AA9760}"/>
    <cellStyle name="style1620657016138" xfId="45617" xr:uid="{D7D50187-F4B1-4AD3-9643-7E833E36F4DE}"/>
    <cellStyle name="style1620657016159" xfId="45626" xr:uid="{7EC0D7CB-06AF-4D73-B474-3C43AB9562BD}"/>
    <cellStyle name="style1620657016181" xfId="45627" xr:uid="{70E051F8-ACDE-49BF-9CA8-2C22C74D318F}"/>
    <cellStyle name="style1620657016201" xfId="45628" xr:uid="{D950A06A-6D00-46A3-A8B3-FA0C8DB10023}"/>
    <cellStyle name="style1620657016221" xfId="45629" xr:uid="{BBD558F2-2694-4ABF-9A63-151C0CDF5557}"/>
    <cellStyle name="style1620657016259" xfId="45638" xr:uid="{C5537C11-962D-4810-A506-420B4E5B4420}"/>
    <cellStyle name="style1620657016282" xfId="45639" xr:uid="{CF181312-C2E0-4005-845B-374D37C076ED}"/>
    <cellStyle name="style1620657016302" xfId="45640" xr:uid="{06BAE805-F80C-4963-BC2F-F5EB59D11DCC}"/>
    <cellStyle name="style1620657016322" xfId="45641" xr:uid="{4075C3C9-D0D0-480E-9CCD-47437BCB2F85}"/>
    <cellStyle name="style1621862625241" xfId="46279" xr:uid="{A68415F9-FEB0-4F56-9B79-52258135F063}"/>
    <cellStyle name="style1621862625257" xfId="46278" xr:uid="{B61A93D1-03ED-426E-8E63-A9AC0554BDDD}"/>
    <cellStyle name="style1621862625288" xfId="46284" xr:uid="{A3AE0E6B-243E-4358-9B37-9205BD2C7B75}"/>
    <cellStyle name="style1621862625310" xfId="46290" xr:uid="{14FCFE59-5DD7-437D-B076-0213517ED071}"/>
    <cellStyle name="style1621862625341" xfId="46285" xr:uid="{7BBE2FC5-CBA3-40A2-BF01-FE67C59256FA}"/>
    <cellStyle name="style1621862625388" xfId="46291" xr:uid="{DCDA4752-A0AF-4ED1-BC8C-364A3D2D01EE}"/>
    <cellStyle name="style1621862625410" xfId="46296" xr:uid="{23421B17-1617-4B2F-B6ED-EB088012D439}"/>
    <cellStyle name="style1621862625426" xfId="46302" xr:uid="{DD0976EF-5AB1-4245-8831-3DE5883DF18F}"/>
    <cellStyle name="style1621862625457" xfId="46308" xr:uid="{A836623B-38ED-45AF-96A7-BCFB6A370A29}"/>
    <cellStyle name="style1621862625488" xfId="46297" xr:uid="{E24C0BC6-D10A-4B9A-A822-5DE046373E61}"/>
    <cellStyle name="style1621862625511" xfId="46303" xr:uid="{834ADB54-704F-4F60-9C88-E196A31C5BE2}"/>
    <cellStyle name="style1621862625526" xfId="46309" xr:uid="{549AAD9B-719B-4C2F-8214-BBF3C6595AE6}"/>
    <cellStyle name="style1621862625557" xfId="46314" xr:uid="{4B42A574-EA93-411E-BDBB-442E960EA314}"/>
    <cellStyle name="style1621862625573" xfId="46315" xr:uid="{08FABAC5-8D04-4660-A0BF-5099E4735B57}"/>
    <cellStyle name="style1621862625611" xfId="46320" xr:uid="{B48335B7-9AAF-4B02-A6C9-4A969FC62A6B}"/>
    <cellStyle name="style1621862625627" xfId="46323" xr:uid="{6B33FE46-00EB-4E71-823E-D714D299CB9B}"/>
    <cellStyle name="style1621862625673" xfId="46325" xr:uid="{F832C7ED-2DA0-4A8A-929C-223044D404EC}"/>
    <cellStyle name="style1621862625705" xfId="46326" xr:uid="{6CAD9716-1464-4BCD-B552-E6F3668916DB}"/>
    <cellStyle name="style1621862625727" xfId="46324" xr:uid="{FF6D626D-1163-4A35-8B26-D85635913D5A}"/>
    <cellStyle name="style1621862625742" xfId="46327" xr:uid="{B10EBEB1-769D-4104-A1BB-DB47E9638C79}"/>
    <cellStyle name="style1621862625774" xfId="46328" xr:uid="{CC97E9D7-4C9F-47CB-8BFA-013BB7B32C4F}"/>
    <cellStyle name="style1621862625789" xfId="46329" xr:uid="{2086EBF3-58B8-4890-800C-402586F799D3}"/>
    <cellStyle name="style1621862625843" xfId="46330" xr:uid="{F4B77FEE-6C86-4ED9-BF27-05C6610AA066}"/>
    <cellStyle name="style1621862625858" xfId="46331" xr:uid="{B9B428A1-9151-40FF-A48F-89D991F7413F}"/>
    <cellStyle name="style1621862625890" xfId="46332" xr:uid="{95BACFE7-25F7-46BD-B164-57C9A65E20BB}"/>
    <cellStyle name="style1621862625914" xfId="46333" xr:uid="{12E85F62-64F4-4CCC-8486-CC34116C4F29}"/>
    <cellStyle name="style1621862627250" xfId="46281" xr:uid="{EED7F7BE-4D71-49F5-BCD7-455AD621601C}"/>
    <cellStyle name="style1621862627281" xfId="46280" xr:uid="{7965DED0-B00F-415B-AA9C-8B88CD49C1A8}"/>
    <cellStyle name="style1621862627297" xfId="46286" xr:uid="{A82306F4-2211-4B31-8DF9-03C86390628A}"/>
    <cellStyle name="style1621862627312" xfId="46292" xr:uid="{03DC8536-C1D8-48B8-A3D4-0E82233B2F03}"/>
    <cellStyle name="style1621862627344" xfId="46287" xr:uid="{4E5794C0-FE5D-4E8B-ABD8-182EF73F3F0A}"/>
    <cellStyle name="style1621862627383" xfId="46293" xr:uid="{D50EF495-9B8B-4A68-818E-3C8583115545}"/>
    <cellStyle name="style1621862627403" xfId="46298" xr:uid="{F9A4BC47-DA45-4D24-B0F5-B4CD21C9446E}"/>
    <cellStyle name="style1621862627423" xfId="46304" xr:uid="{DA236DC7-9A8B-43E0-A073-C1EF9D6A850F}"/>
    <cellStyle name="style1621862627453" xfId="46312" xr:uid="{562788C5-C8CF-4C8C-8487-BE4A7343BE48}"/>
    <cellStyle name="style1621862627474" xfId="46299" xr:uid="{69BF9A82-0C47-4435-9D05-4234752FF472}"/>
    <cellStyle name="style1621862627492" xfId="46305" xr:uid="{35E8937A-4AA1-4010-BE9D-1EC13AE939C4}"/>
    <cellStyle name="style1621862627514" xfId="46313" xr:uid="{BCA7BF6F-4DE8-4954-8606-3EA36A5F320A}"/>
    <cellStyle name="style1621862627534" xfId="46318" xr:uid="{FDE14ED0-427B-41ED-8EFA-41C4FFCDDA6E}"/>
    <cellStyle name="style1621862627555" xfId="46319" xr:uid="{6FAF3202-7B07-4049-B343-69D8DAB733E5}"/>
    <cellStyle name="style1621862627585" xfId="46321" xr:uid="{30D83A33-7A4D-46DA-8F24-E7EE37F009DB}"/>
    <cellStyle name="style1621862627614" xfId="46345" xr:uid="{ACB2E2AB-0A08-4378-B113-F8CC5B16FF83}"/>
    <cellStyle name="style1621862627654" xfId="46347" xr:uid="{A4CCB0FC-7AE0-4B05-BF31-BB6525D4EE35}"/>
    <cellStyle name="style1621862627676" xfId="46348" xr:uid="{54F03BAA-136F-46E0-9965-83D2D7B2F345}"/>
    <cellStyle name="style1621862627697" xfId="46346" xr:uid="{6574EFB9-8809-4292-953C-097B5D9E2064}"/>
    <cellStyle name="style1621862627717" xfId="46349" xr:uid="{0405C1BD-83DB-4427-BE84-FE9D4C1FE98B}"/>
    <cellStyle name="style1621862627737" xfId="46350" xr:uid="{3F8E3AF8-B67B-4007-BF61-A6061F2DB15A}"/>
    <cellStyle name="style1621862627758" xfId="46351" xr:uid="{B135AEA9-B602-4E6A-970A-F13495267B9B}"/>
    <cellStyle name="style1621862627798" xfId="46352" xr:uid="{7A77CDAC-43B3-403A-B8B5-9A51A1E8FB0B}"/>
    <cellStyle name="style1621862627819" xfId="46353" xr:uid="{39D917D4-FC0F-449B-831D-472814ECC05C}"/>
    <cellStyle name="style1621862627837" xfId="46354" xr:uid="{E6F9E138-510D-4925-B710-3FD752E1EA25}"/>
    <cellStyle name="style1621862627857" xfId="46355" xr:uid="{54FB7D11-DFC4-4EE1-AFA3-BBF624CDFE0E}"/>
    <cellStyle name="style1621862628921" xfId="46283" xr:uid="{59E36E52-7F76-4D93-8C02-CAB324BF32CA}"/>
    <cellStyle name="style1621862628936" xfId="46282" xr:uid="{FCD39640-9B87-4707-A5AC-6BD75C226CAB}"/>
    <cellStyle name="style1621862628968" xfId="46288" xr:uid="{75C6AABB-5246-4D1E-A7B8-FB470541B32C}"/>
    <cellStyle name="style1621862628974" xfId="46294" xr:uid="{2523128A-E487-4D06-969B-08EBE7896A5E}"/>
    <cellStyle name="style1621862629005" xfId="46289" xr:uid="{7267A096-720C-4D8C-8D68-AEC056621B1E}"/>
    <cellStyle name="style1621862629052" xfId="46295" xr:uid="{92132A13-540E-481B-8864-1EDB78428A6D}"/>
    <cellStyle name="style1621862629068" xfId="46300" xr:uid="{0CB06254-8E21-43A9-83C8-013F3FCF0FD6}"/>
    <cellStyle name="style1621862629090" xfId="46306" xr:uid="{8872B38A-7D91-4BBC-985C-AD31DA0B781D}"/>
    <cellStyle name="style1621862629106" xfId="46310" xr:uid="{E8AC7502-A2E7-4AB7-B65D-14E8B1026E1E}"/>
    <cellStyle name="style1621862629137" xfId="46301" xr:uid="{C923045A-47A4-4C5F-8E01-76D2D5818B36}"/>
    <cellStyle name="style1621862629153" xfId="46307" xr:uid="{61A01BEF-64B1-4671-927A-B13CD0DD68F0}"/>
    <cellStyle name="style1621862629175" xfId="46311" xr:uid="{551776B5-6CBF-44D3-8D51-910B67F8CF5E}"/>
    <cellStyle name="style1621862629190" xfId="46316" xr:uid="{A803C850-4ED5-48FE-8A71-3B2420193466}"/>
    <cellStyle name="style1621862629220" xfId="46317" xr:uid="{FD658C2D-6C67-4386-8B2E-3021C5E9F566}"/>
    <cellStyle name="style1621862629251" xfId="46322" xr:uid="{DDA1BDA2-7AA7-4885-8A36-B6CF4014B843}"/>
    <cellStyle name="style1621862629275" xfId="46334" xr:uid="{944BB81F-A695-4DD1-B065-1BB757C699A1}"/>
    <cellStyle name="style1621862629306" xfId="46336" xr:uid="{4218653E-BE15-40CF-851F-64145FB8793A}"/>
    <cellStyle name="style1621862629337" xfId="46337" xr:uid="{7F56A7D4-DB02-42F9-81F2-383831086AEA}"/>
    <cellStyle name="style1621862629353" xfId="46335" xr:uid="{EDD9978C-2960-443B-9AD9-4DBA629FD8DA}"/>
    <cellStyle name="style1621862629375" xfId="46338" xr:uid="{D4A89079-11D6-4D7E-86EC-4E4EDF543F7D}"/>
    <cellStyle name="style1621862629391" xfId="46339" xr:uid="{CF3657C1-4C0B-474A-ADBC-16CEB6539C72}"/>
    <cellStyle name="style1621862629406" xfId="46340" xr:uid="{9954CB21-AD51-4C0B-B52D-927854935C03}"/>
    <cellStyle name="style1621862629453" xfId="46341" xr:uid="{63BB0AE6-CB2E-4AAC-A2B0-EE83D96B5F94}"/>
    <cellStyle name="style1621862629475" xfId="46342" xr:uid="{0ADB394C-CD42-4836-8C03-AF6CA5C2B9A7}"/>
    <cellStyle name="style1621862629491" xfId="46343" xr:uid="{6EF32803-34A6-4B87-86B3-3AA9EF13955E}"/>
    <cellStyle name="style1621862629507" xfId="46344" xr:uid="{7115D522-881A-4617-A37F-035FA3BA65A9}"/>
    <cellStyle name="style1621862699529" xfId="45798" xr:uid="{136BFF5B-860A-43F3-BBE1-6E0133911E4D}"/>
    <cellStyle name="style1621862699544" xfId="45799" xr:uid="{D38C731F-7588-4CE3-93ED-C19933E9AB96}"/>
    <cellStyle name="style1621862699576" xfId="45810" xr:uid="{4BE75D77-DD65-4A00-8B53-6694D29B0C25}"/>
    <cellStyle name="style1621862699591" xfId="45811" xr:uid="{4F2309A4-8AD5-4FEA-86EA-7925D144375F}"/>
    <cellStyle name="style1621862699641" xfId="45801" xr:uid="{A6F978BB-F967-44BE-BFE2-246F18DFD719}"/>
    <cellStyle name="style1621862699660" xfId="45802" xr:uid="{2BB5B7C8-CA58-44DB-904B-E16C8B2BE109}"/>
    <cellStyle name="style1621862699690" xfId="45800" xr:uid="{B0392DB4-B23E-4872-AAB0-C3991B143F4F}"/>
    <cellStyle name="style1621862699710" xfId="45803" xr:uid="{590CEFA5-2D6B-4A85-9155-F99341D407D7}"/>
    <cellStyle name="style1621862699731" xfId="45812" xr:uid="{8E02C60F-47BC-4C48-BB27-A48E05C0A43D}"/>
    <cellStyle name="style1621862699751" xfId="45813" xr:uid="{A37392C9-4BFD-44A9-9112-9820E8421972}"/>
    <cellStyle name="style1621862699771" xfId="45814" xr:uid="{979CF453-0304-4A01-8513-A08AC8F2D143}"/>
    <cellStyle name="style1621862699794" xfId="45815" xr:uid="{F241C139-C663-4973-A120-3910035A6E1B}"/>
    <cellStyle name="style1621862699814" xfId="45822" xr:uid="{E5A2B21F-857E-416A-94CA-2763986E9038}"/>
    <cellStyle name="style1621862699844" xfId="45834" xr:uid="{1F4B7CD7-B642-4178-A854-0A25DD6C7FDF}"/>
    <cellStyle name="style1621862699865" xfId="45823" xr:uid="{4678D6A3-860A-4367-B7A1-B3670B077CFF}"/>
    <cellStyle name="style1621862699885" xfId="45835" xr:uid="{D3A7979C-8D41-40C8-8210-D69E335A3E75}"/>
    <cellStyle name="style1621862699914" xfId="45846" xr:uid="{854DED84-DB5A-4A21-864D-A2DED56F205F}"/>
    <cellStyle name="style1621862699936" xfId="45847" xr:uid="{84CE220D-CD1B-492A-A8D2-33DDAD235B54}"/>
    <cellStyle name="style1621862699964" xfId="45824" xr:uid="{1BD8D5ED-B419-446E-8CC7-47FFD1DD1309}"/>
    <cellStyle name="style1621862699987" xfId="45825" xr:uid="{95DE02F6-3282-4A01-BD94-C3AC1B7F22B5}"/>
    <cellStyle name="style1621862700015" xfId="45826" xr:uid="{F9632788-1232-4866-AC00-D8A7C6C0ADCF}"/>
    <cellStyle name="style1621862700038" xfId="45827" xr:uid="{2A54A123-C799-4A7A-91C9-1D4FE8F89E26}"/>
    <cellStyle name="style1621862700058" xfId="45836" xr:uid="{A13D5ADC-BD5F-4A47-B823-9FC95B083E95}"/>
    <cellStyle name="style1621862700088" xfId="45837" xr:uid="{FF8480D6-F3FC-4559-B064-DB31DD37B38C}"/>
    <cellStyle name="style1621862700109" xfId="45838" xr:uid="{D8DCE88D-0B8A-4557-BD4F-91F9BA46EA8B}"/>
    <cellStyle name="style1621862700137" xfId="45839" xr:uid="{55C4E347-E47C-43E4-A539-A1397721DD74}"/>
    <cellStyle name="style1621862700160" xfId="45848" xr:uid="{7DD343DB-49E9-41E5-8A0A-E69B99B7E1A1}"/>
    <cellStyle name="style1621862700188" xfId="45849" xr:uid="{EF78E2BB-0980-4BA3-A92A-3DB8C1556F95}"/>
    <cellStyle name="style1621862700210" xfId="45850" xr:uid="{71B174F5-0D73-4BAB-BCE2-30A61A438493}"/>
    <cellStyle name="style1621862700231" xfId="45851" xr:uid="{CF58A0D5-FC56-44AD-A88D-C759C30E0B0C}"/>
    <cellStyle name="style1621862701177" xfId="45858" xr:uid="{47E80BD5-9DBA-46C6-9F28-DA37F9B790C9}"/>
    <cellStyle name="style1621862701192" xfId="45859" xr:uid="{4E26305E-7E02-4819-844F-124B96220597}"/>
    <cellStyle name="style1621862701217" xfId="45870" xr:uid="{7D296539-8DB1-4972-8E10-0EA963F15A45}"/>
    <cellStyle name="style1621862701237" xfId="45871" xr:uid="{6C775CED-00F1-4A52-982B-D9ACE76ECF8C}"/>
    <cellStyle name="style1621862701286" xfId="45861" xr:uid="{207CA3D6-E923-455B-96BB-D8B7363C5A77}"/>
    <cellStyle name="style1621862701306" xfId="45862" xr:uid="{A8E38163-AF79-45F0-9A85-4B04E7AF4261}"/>
    <cellStyle name="style1621862701326" xfId="45860" xr:uid="{2AA77584-7566-45EF-915A-D276CB9EE7E6}"/>
    <cellStyle name="style1621862701347" xfId="45863" xr:uid="{94FADD74-8E45-47FC-A3E3-3334AB6487A1}"/>
    <cellStyle name="style1621862701367" xfId="45872" xr:uid="{580211C2-3C87-4EDF-9F3A-DCDD72D8A816}"/>
    <cellStyle name="style1621862701389" xfId="45873" xr:uid="{A60EF07C-FA60-453A-886E-908D5BC858CB}"/>
    <cellStyle name="style1621862701410" xfId="45874" xr:uid="{63779920-9B0B-48EC-A1F4-6CF835231D9F}"/>
    <cellStyle name="style1621862701430" xfId="45875" xr:uid="{E6F7488D-6AC0-426D-B8EB-91F78DA3935D}"/>
    <cellStyle name="style1621862701450" xfId="45882" xr:uid="{F098CB6E-57F9-47F8-A0B1-42439AB00F59}"/>
    <cellStyle name="style1621862701471" xfId="45894" xr:uid="{B4283035-331D-4A47-8C19-9356986E53E1}"/>
    <cellStyle name="style1621862701491" xfId="45883" xr:uid="{71CA99AA-91A6-48A2-B758-F0B86A4D6EFA}"/>
    <cellStyle name="style1621862701512" xfId="45895" xr:uid="{D77D76E4-6AF4-44B4-94EB-9921AD8B485F}"/>
    <cellStyle name="style1621862701542" xfId="45906" xr:uid="{4C40AFE0-377A-4825-AF2C-FC4738FDEDEC}"/>
    <cellStyle name="style1621862701562" xfId="45907" xr:uid="{2FCC74AD-2846-48F3-BD81-B4341F4A2721}"/>
    <cellStyle name="style1621862701583" xfId="45884" xr:uid="{8F73215F-1335-45DF-9BD0-330938263784}"/>
    <cellStyle name="style1621862701603" xfId="45885" xr:uid="{4D5A2339-0151-405C-977F-68E03E195FB5}"/>
    <cellStyle name="style1621862701623" xfId="45886" xr:uid="{EFF2E228-44D2-400D-AEA9-4C626602FF16}"/>
    <cellStyle name="style1621862701644" xfId="45887" xr:uid="{F87FED6F-C8DB-4A60-86B8-208F5595E606}"/>
    <cellStyle name="style1621862701664" xfId="45896" xr:uid="{409A4CD4-0CB6-468A-A69C-99C18F76416D}"/>
    <cellStyle name="style1621862701693" xfId="45897" xr:uid="{DE2B1304-ED10-4EA8-ACB2-D9FC7F6AF7D2}"/>
    <cellStyle name="style1621862701713" xfId="45898" xr:uid="{D3826338-8898-4010-90F4-EB01DE9EE75E}"/>
    <cellStyle name="style1621862701735" xfId="45899" xr:uid="{AECFA952-DCE5-46E1-9FD2-A263624B2CE2}"/>
    <cellStyle name="style1621862701774" xfId="45908" xr:uid="{6D893FD8-48F6-4C83-821F-C159126BC167}"/>
    <cellStyle name="style1621862701796" xfId="45909" xr:uid="{4E88417B-D0FD-4564-A518-E2956F38CCD2}"/>
    <cellStyle name="style1621862701816" xfId="45910" xr:uid="{0A3A6EBC-CE6C-414B-B391-D3A2B4607464}"/>
    <cellStyle name="style1621862701837" xfId="45911" xr:uid="{F46B1519-3724-47CB-8409-621D5AEF1389}"/>
    <cellStyle name="style1621862702704" xfId="45918" xr:uid="{CD969FA6-2575-4438-93F9-CBF0E319AA43}"/>
    <cellStyle name="style1621862702719" xfId="45919" xr:uid="{57A99C44-1127-49B7-B621-D518C48C90BF}"/>
    <cellStyle name="style1621862702751" xfId="45930" xr:uid="{3031B1BB-BF1D-4DAF-823A-F48A3BA9B4CF}"/>
    <cellStyle name="style1621862702766" xfId="45931" xr:uid="{88654BC1-1D0E-4033-A133-966D1E1257B3}"/>
    <cellStyle name="style1621862702804" xfId="45921" xr:uid="{566C2C95-1DC3-4D53-9EC6-42475AA153D8}"/>
    <cellStyle name="style1621862702835" xfId="45922" xr:uid="{8E9D2AC8-BFD9-46E4-B174-B5151F59EDAE}"/>
    <cellStyle name="style1621862702851" xfId="45920" xr:uid="{CAF3062E-610A-422F-9409-B00BE345A163}"/>
    <cellStyle name="style1621862702866" xfId="45923" xr:uid="{13F54DC0-2157-415A-B2A6-5BCF7B43DAB2}"/>
    <cellStyle name="style1621862702889" xfId="45932" xr:uid="{501E5720-E526-4A9C-A964-AE9106E7E079}"/>
    <cellStyle name="style1621862702920" xfId="45933" xr:uid="{B5584A07-FA5B-4271-A0D4-A16574EB2682}"/>
    <cellStyle name="style1621862702936" xfId="45934" xr:uid="{2E08E41E-0C5D-4600-AC7D-14C3DDF1F9BC}"/>
    <cellStyle name="style1621862702967" xfId="45935" xr:uid="{F41231EA-96D4-49E6-A061-CCC9FD8796CE}"/>
    <cellStyle name="style1621862702982" xfId="45942" xr:uid="{120D1A41-0977-4807-AE6F-8076E0A593C4}"/>
    <cellStyle name="style1621862703005" xfId="45954" xr:uid="{0F0864E6-9525-4B6F-9D41-25D97D467A33}"/>
    <cellStyle name="style1621862703020" xfId="45966" xr:uid="{ECE64FBC-3639-4424-B20E-A5D7906443AF}"/>
    <cellStyle name="style1621862703036" xfId="45943" xr:uid="{0567D96E-F7E7-4A46-858C-70F3F5047B30}"/>
    <cellStyle name="style1621862703067" xfId="45955" xr:uid="{CD2898D0-EBC0-4E01-B18B-7658149B17DB}"/>
    <cellStyle name="style1621862703089" xfId="45967" xr:uid="{959F027E-5D46-4677-B176-87CD2D95E166}"/>
    <cellStyle name="style1621862703105" xfId="45944" xr:uid="{8F4D5F58-03C2-4CF8-8507-5A2BFEA81D6C}"/>
    <cellStyle name="style1621862703136" xfId="45945" xr:uid="{F0D19AA1-322C-4EC0-BFF8-BC0995C12D8B}"/>
    <cellStyle name="style1621862703152" xfId="45946" xr:uid="{9C04473B-F0EC-438B-8E7B-D0275978E890}"/>
    <cellStyle name="style1621862703167" xfId="45947" xr:uid="{F3A05144-AE97-4E82-9627-77919B46B71A}"/>
    <cellStyle name="style1621862703190" xfId="45956" xr:uid="{FABDFAD8-F56D-49E1-93B7-8D9F6AE386EC}"/>
    <cellStyle name="style1621862703205" xfId="45957" xr:uid="{6CF3838D-B504-46B3-960C-08E25D7A3845}"/>
    <cellStyle name="style1621862703236" xfId="45958" xr:uid="{9BF2816E-8E36-4A5B-9798-7ECF3727CE5F}"/>
    <cellStyle name="style1621862703259" xfId="45959" xr:uid="{DED80787-0B10-4390-967F-9B602CBCBF48}"/>
    <cellStyle name="style1621862703290" xfId="45968" xr:uid="{55B71730-01E7-416F-9D51-5BE63C9B203B}"/>
    <cellStyle name="style1621862703305" xfId="45969" xr:uid="{E316368E-3A2B-4B67-BD6A-C0DA2170816C}"/>
    <cellStyle name="style1621862703321" xfId="45970" xr:uid="{4311CC00-1328-4706-948E-3D94C0014DCD}"/>
    <cellStyle name="style1621862703337" xfId="45971" xr:uid="{33C8212A-2342-432C-85B8-C18A3F6B102F}"/>
    <cellStyle name="style1621862704255" xfId="45804" xr:uid="{4855399A-1003-4F51-A57A-3AA844D27E6D}"/>
    <cellStyle name="style1621862704275" xfId="45805" xr:uid="{AC624EBB-05FD-41DB-9766-793FD4AFA14F}"/>
    <cellStyle name="style1621862704296" xfId="45816" xr:uid="{978AB16D-E160-44AC-AB9F-9B74A1446292}"/>
    <cellStyle name="style1621862704316" xfId="45817" xr:uid="{2CCDF358-A051-4E8E-9D5B-B469E27D3BCD}"/>
    <cellStyle name="style1621862704354" xfId="45807" xr:uid="{A5F2A8E7-B675-421F-AD1E-9975646CE66A}"/>
    <cellStyle name="style1621862704377" xfId="45808" xr:uid="{03058838-84CD-4481-971F-C2C27EEDEFA8}"/>
    <cellStyle name="style1621862704397" xfId="45806" xr:uid="{D3491262-9C67-40DA-889B-66A72971778F}"/>
    <cellStyle name="style1621862704418" xfId="45809" xr:uid="{93947086-3E83-4A4B-924F-0B49AC0AC6D9}"/>
    <cellStyle name="style1621862704438" xfId="45818" xr:uid="{9F719B01-C34F-40DF-82E2-1B85182C9BC3}"/>
    <cellStyle name="style1621862704458" xfId="45819" xr:uid="{8E299913-6E48-4075-A9CC-01B9AE0E1C67}"/>
    <cellStyle name="style1621862704479" xfId="45820" xr:uid="{F4CA4C3D-25D0-4FA0-9A26-D1B3A70601BC}"/>
    <cellStyle name="style1621862704507" xfId="45821" xr:uid="{7D0CE13F-BDCC-4242-91B9-20EA132D6CBD}"/>
    <cellStyle name="style1621862704527" xfId="45828" xr:uid="{A8E46ED1-A6F2-4319-B419-EF67E3151C27}"/>
    <cellStyle name="style1621862704550" xfId="45840" xr:uid="{18663570-0FAF-4F63-9E5B-B518ECE1EE67}"/>
    <cellStyle name="style1621862704570" xfId="45829" xr:uid="{9C15D77E-BCAE-4BDF-815D-A22978EF42D3}"/>
    <cellStyle name="style1621862704591" xfId="45841" xr:uid="{0D040D8D-0262-4B37-853A-92079AFFD2E7}"/>
    <cellStyle name="style1621862704611" xfId="45852" xr:uid="{0178250A-2810-4C67-B036-1722B86FA652}"/>
    <cellStyle name="style1621862704631" xfId="45853" xr:uid="{882B3444-C77E-4F77-B7C4-5D44ACEB3696}"/>
    <cellStyle name="style1621862704650" xfId="45830" xr:uid="{AA32D1B1-EB54-4760-A1A0-98DCE0CF44D6}"/>
    <cellStyle name="style1621862704672" xfId="45831" xr:uid="{A70D76E2-131C-4ACA-92E5-50EC78D651E1}"/>
    <cellStyle name="style1621862704692" xfId="45832" xr:uid="{9530542A-7422-4E07-8AEF-8E36599E01B2}"/>
    <cellStyle name="style1621862704712" xfId="45833" xr:uid="{FC690BB5-2ECD-45F7-9706-B130F923E3CB}"/>
    <cellStyle name="style1621862704733" xfId="45842" xr:uid="{67FE8AA7-0C00-4592-A368-F467BE04778D}"/>
    <cellStyle name="style1621862704753" xfId="45843" xr:uid="{5573EAD0-EB45-4C78-93FB-F0CF93E3D191}"/>
    <cellStyle name="style1621862704773" xfId="45844" xr:uid="{9A24E151-2389-486F-A319-F85240E6AC87}"/>
    <cellStyle name="style1621862704802" xfId="45845" xr:uid="{9F330E08-A256-4196-8D16-64C4D78C97D1}"/>
    <cellStyle name="style1621862704824" xfId="45854" xr:uid="{EF821F98-972D-4B27-AA5B-C7A76C9F6FD5}"/>
    <cellStyle name="style1621862704844" xfId="45855" xr:uid="{E8773C07-908D-411E-BE5C-8254F8E483D0}"/>
    <cellStyle name="style1621862704865" xfId="45856" xr:uid="{9AE99EB1-825D-476A-B66F-D5D58CBDE4F2}"/>
    <cellStyle name="style1621862704885" xfId="45857" xr:uid="{4DB70A4C-C82B-4103-B81D-6FFAAFE2D9A4}"/>
    <cellStyle name="style1621862705824" xfId="45864" xr:uid="{CF70E4E2-98DC-4001-A4CA-E77A3E35F013}"/>
    <cellStyle name="style1621862705855" xfId="45865" xr:uid="{818A22A9-4F6B-4EF3-B796-9FE530E310DB}"/>
    <cellStyle name="style1621862705870" xfId="45876" xr:uid="{BBFBD390-E92D-4BF7-A00D-F96F69D7C96D}"/>
    <cellStyle name="style1621862705886" xfId="45877" xr:uid="{160071EF-7BB2-41BB-882C-9B0F1BF8B1B6}"/>
    <cellStyle name="style1621862705931" xfId="45867" xr:uid="{2184BFB9-5A61-48FC-9552-0BF2B12A41CC}"/>
    <cellStyle name="style1621862705949" xfId="45868" xr:uid="{6FC5D129-8EDD-4211-A0D8-56CAC66088CB}"/>
    <cellStyle name="style1621862705980" xfId="45866" xr:uid="{2CF28114-A377-4E25-AD8D-428B3915A600}"/>
    <cellStyle name="style1621862706001" xfId="45869" xr:uid="{D6010268-6B4D-400B-BA17-F1C5E92E6E35}"/>
    <cellStyle name="style1621862706022" xfId="45878" xr:uid="{C57715E3-4A97-45B3-B8FF-3556359EB8EF}"/>
    <cellStyle name="style1621862706041" xfId="45879" xr:uid="{47301DF7-6BB9-407E-9992-BDDEBE48A49E}"/>
    <cellStyle name="style1621862706052" xfId="45880" xr:uid="{9B90F081-B518-4B02-8DD2-25A388C8AB08}"/>
    <cellStyle name="style1621862706083" xfId="45881" xr:uid="{20530BA3-D78E-4A21-A39E-5A306A317FD8}"/>
    <cellStyle name="style1621862706099" xfId="45888" xr:uid="{54B207ED-FF3E-4A40-A22E-91169FCBB11B}"/>
    <cellStyle name="style1621862706130" xfId="45900" xr:uid="{CFB00C19-C309-4A94-8ADF-6A5DCF73EDA8}"/>
    <cellStyle name="style1621862706148" xfId="45889" xr:uid="{449F087D-1E81-4106-B3DF-912EEBAC06BC}"/>
    <cellStyle name="style1621862706164" xfId="45901" xr:uid="{1BC0160E-DE2D-4F5C-8B2D-510EB27245F2}"/>
    <cellStyle name="style1621862706180" xfId="45912" xr:uid="{23890833-B8DB-46E4-B434-ACEAE70D7117}"/>
    <cellStyle name="style1621862706211" xfId="45913" xr:uid="{E816B0C3-5426-4CA8-80BB-2C4677BFD095}"/>
    <cellStyle name="style1621862706227" xfId="45890" xr:uid="{88191C9C-FBCB-4DA8-B227-27DD09987E67}"/>
    <cellStyle name="style1621862706249" xfId="45891" xr:uid="{178F0689-07E8-416B-8E60-9D9C3CAD8B8C}"/>
    <cellStyle name="style1621862706276" xfId="45892" xr:uid="{68229719-28CF-4612-AEC0-2D155413009F}"/>
    <cellStyle name="style1621862706292" xfId="45893" xr:uid="{F3F626F7-8D11-4EEC-8BF2-11DA7FEB2086}"/>
    <cellStyle name="style1621862706307" xfId="45902" xr:uid="{CACEA83F-C4FB-434D-B461-EC6536C739C2}"/>
    <cellStyle name="style1621862706323" xfId="45903" xr:uid="{B09C0BA0-3A8B-4DD2-8FE4-A83027123DBE}"/>
    <cellStyle name="style1621862706349" xfId="45904" xr:uid="{67255F02-3549-4AD0-857E-4758905EED03}"/>
    <cellStyle name="style1621862706380" xfId="45905" xr:uid="{A9925743-F08D-4BBE-BD9B-00B251C532B3}"/>
    <cellStyle name="style1621862706411" xfId="45914" xr:uid="{E2A48E04-FEC8-4EC2-AED5-B2A290BC6FBD}"/>
    <cellStyle name="style1621862706427" xfId="45915" xr:uid="{D059756C-DBAF-404C-9A64-8EEC2A2DEDB5}"/>
    <cellStyle name="style1621862706449" xfId="45916" xr:uid="{5B546837-7B41-49A9-AB86-A5901D8A8648}"/>
    <cellStyle name="style1621862706465" xfId="45917" xr:uid="{55653B35-E566-4910-9978-ABA082B9501C}"/>
    <cellStyle name="style1621862707366" xfId="45924" xr:uid="{14EB2BB8-8A86-406D-B610-AFE08BF175C3}"/>
    <cellStyle name="style1621862707382" xfId="45925" xr:uid="{D9643FC5-8DAB-4333-A499-D40B581214BE}"/>
    <cellStyle name="style1621862707398" xfId="45936" xr:uid="{81493401-8092-4BDF-8EE2-098A955F67BA}"/>
    <cellStyle name="style1621862707429" xfId="45937" xr:uid="{FA9AEB07-C82E-4EC9-A4C2-CB32859C8C42}"/>
    <cellStyle name="style1621862707471" xfId="45927" xr:uid="{391063A6-DA50-4D0B-A071-8D2F370A0A8A}"/>
    <cellStyle name="style1621862707492" xfId="45928" xr:uid="{464E7BB1-A013-47D0-B377-20D75681CA4C}"/>
    <cellStyle name="style1621862707512" xfId="45926" xr:uid="{0FDFAB45-2128-435F-BBAF-94A79887227E}"/>
    <cellStyle name="style1621862707532" xfId="45929" xr:uid="{B8DCA5F4-4F84-492C-89A3-0A6C92C477BD}"/>
    <cellStyle name="style1621862707545" xfId="45938" xr:uid="{C72EB7A3-2905-48B7-A02F-E7A244EE2580}"/>
    <cellStyle name="style1621862707565" xfId="45939" xr:uid="{D615E588-6261-4642-9945-72A7BE0B87C5}"/>
    <cellStyle name="style1621862707593" xfId="45940" xr:uid="{73CC922B-4EFE-4A36-A304-87BB3F59801A}"/>
    <cellStyle name="style1621862707616" xfId="45941" xr:uid="{522783F8-B986-4281-BA65-300E70F3EEA5}"/>
    <cellStyle name="style1621862707636" xfId="45948" xr:uid="{4888894B-4FC7-429E-ADE9-0FDE3225A5E4}"/>
    <cellStyle name="style1621862707656" xfId="45960" xr:uid="{369FB1AE-241E-4BD4-84A3-1A05D60F02D1}"/>
    <cellStyle name="style1621862707677" xfId="45972" xr:uid="{557839E8-7139-45E5-9F00-BC866D4A1090}"/>
    <cellStyle name="style1621862707697" xfId="45949" xr:uid="{B5C963D0-66BF-44C1-9232-10EA8A0299C8}"/>
    <cellStyle name="style1621862707718" xfId="45961" xr:uid="{91897612-2B75-40B7-A9C8-655630F44CB7}"/>
    <cellStyle name="style1621862707738" xfId="45973" xr:uid="{0EEA22C2-A6D9-40A3-A1BA-08C7E4A7BABA}"/>
    <cellStyle name="style1621862707758" xfId="45950" xr:uid="{B30BBE3F-CFFA-4B60-BC0B-64E7A3043052}"/>
    <cellStyle name="style1621862707778" xfId="45951" xr:uid="{FF62C331-B3B1-4893-8AF2-3EEFFD7CB354}"/>
    <cellStyle name="style1621862707798" xfId="45952" xr:uid="{F310A37D-885F-409C-92CA-895454835C2D}"/>
    <cellStyle name="style1621862707819" xfId="45953" xr:uid="{89DB334E-649F-484C-B669-F28FA5EA3CF7}"/>
    <cellStyle name="style1621862707839" xfId="45962" xr:uid="{4AC733F2-F92B-4DE3-8DF4-35A37A57A7A8}"/>
    <cellStyle name="style1621862707859" xfId="45963" xr:uid="{702FE137-437A-4B64-8769-93C04B9AAE09}"/>
    <cellStyle name="style1621862707887" xfId="45964" xr:uid="{B8385735-AA5D-43B1-B3FF-05AF0B22DAFC}"/>
    <cellStyle name="style1621862707907" xfId="45965" xr:uid="{F1765FAD-EBEC-4FA1-9384-FD00388E41F3}"/>
    <cellStyle name="style1621862707938" xfId="45974" xr:uid="{813E63A2-52A7-4199-8F04-E72E7859466A}"/>
    <cellStyle name="style1621862707958" xfId="45975" xr:uid="{3545A371-99E3-4E01-989E-92E87C992A86}"/>
    <cellStyle name="style1621862707979" xfId="45976" xr:uid="{AFB60E66-93F3-4A61-B18E-8387A823A64A}"/>
    <cellStyle name="style1621862707999" xfId="45977" xr:uid="{8E506F5E-97D7-45EB-B07A-02942EDF486B}"/>
    <cellStyle name="style1621862708925" xfId="45978" xr:uid="{40418E85-668D-49E9-8AA2-59FAF9D9FEB6}"/>
    <cellStyle name="style1621862708957" xfId="45979" xr:uid="{63AD4431-4453-4E52-9097-8D802669A2F0}"/>
    <cellStyle name="style1621862708972" xfId="45990" xr:uid="{6BE2E2A5-83E2-4D18-9404-016CC97B64CE}"/>
    <cellStyle name="style1621862708997" xfId="45991" xr:uid="{2BE242FE-A3C0-4624-82CB-34E17465B5AF}"/>
    <cellStyle name="style1621862709037" xfId="45981" xr:uid="{E4111209-A00A-4421-9E10-B7B35640DD14}"/>
    <cellStyle name="style1621862709058" xfId="45982" xr:uid="{653DB396-6BC3-42DC-A268-F7D207761243}"/>
    <cellStyle name="style1621862709078" xfId="45980" xr:uid="{F9D8C607-1572-491E-BFA0-845B2FAB4846}"/>
    <cellStyle name="style1621862709098" xfId="45983" xr:uid="{3B31DD3A-BAD3-438D-8EA9-B9CD5526BCC9}"/>
    <cellStyle name="style1621862709119" xfId="45992" xr:uid="{6AF8AADD-C1FF-4B5D-84CC-1C4DDFD9F815}"/>
    <cellStyle name="style1621862709139" xfId="45993" xr:uid="{84E1A259-6B4C-49E0-A34D-1535E78202D4}"/>
    <cellStyle name="style1621862709159" xfId="45994" xr:uid="{B0C6A491-6AF3-4C1C-90A9-0AE5B12D2EB1}"/>
    <cellStyle name="style1621862709180" xfId="45995" xr:uid="{CF298C35-1AED-4090-B911-1748889A25AD}"/>
    <cellStyle name="style1621862709208" xfId="46002" xr:uid="{54B129DA-A2AE-4321-9902-D328628A3A3A}"/>
    <cellStyle name="style1621862709230" xfId="46014" xr:uid="{56C1CCDD-234A-4BDC-858B-EB0AAF3E632A}"/>
    <cellStyle name="style1621862709249" xfId="46003" xr:uid="{F2A2A02A-6DB1-4814-A480-9DE08D788112}"/>
    <cellStyle name="style1621862709269" xfId="46015" xr:uid="{D8A4890B-61DB-454D-B1AD-3A6729D7B031}"/>
    <cellStyle name="style1621862709289" xfId="46026" xr:uid="{6F98BAEA-C7FF-46D2-8C52-051220661807}"/>
    <cellStyle name="style1621862709310" xfId="46027" xr:uid="{97A433B9-96BD-4D49-8E1D-8E433EB3443B}"/>
    <cellStyle name="style1621862709332" xfId="46004" xr:uid="{65355A9B-47C9-441D-BDF1-B7E2A6B749F1}"/>
    <cellStyle name="style1621862709353" xfId="46005" xr:uid="{FE0BD4F4-1C71-4AB8-9F37-D7E3952B1526}"/>
    <cellStyle name="style1621862709373" xfId="46006" xr:uid="{5A4E8E49-4556-45C5-9CCD-CA3A390791E4}"/>
    <cellStyle name="style1621862709393" xfId="46007" xr:uid="{5A0EE16D-3BA5-4B18-BEF7-D424ED3EA9AA}"/>
    <cellStyle name="style1621862709414" xfId="46016" xr:uid="{C75C89FD-1E95-4D9E-BA61-9905F61F7765}"/>
    <cellStyle name="style1621862709434" xfId="46017" xr:uid="{B27C9DAB-8E2D-436D-B10C-3E0139D2C8CC}"/>
    <cellStyle name="style1621862709454" xfId="46018" xr:uid="{7B9230A5-ABE8-4340-BD58-B889C7AC2F7E}"/>
    <cellStyle name="style1621862709475" xfId="46019" xr:uid="{2ABD13CF-825D-42CD-926F-9EA6456C19BF}"/>
    <cellStyle name="style1621862709503" xfId="46028" xr:uid="{6FF22C2A-1B0A-4D1D-9871-BBC9618B1AAE}"/>
    <cellStyle name="style1621862709523" xfId="46029" xr:uid="{1EBC47D5-9159-40A2-97D0-EA51AD2FA625}"/>
    <cellStyle name="style1621862709544" xfId="46030" xr:uid="{6D73B1FD-6924-49EC-BD64-15D5916B9E16}"/>
    <cellStyle name="style1621862709564" xfId="46031" xr:uid="{AB2612E6-A4A9-4684-8DEA-26D8237D27B4}"/>
    <cellStyle name="style1621862710458" xfId="46038" xr:uid="{852C62E2-101A-4655-A734-4F7A524FE248}"/>
    <cellStyle name="style1621862710487" xfId="46039" xr:uid="{4AFCD206-5598-468B-B3DF-E4766EBD08F7}"/>
    <cellStyle name="style1621862710507" xfId="46050" xr:uid="{3F2161E8-769D-496B-83A1-09903C85F50E}"/>
    <cellStyle name="style1621862710517" xfId="46051" xr:uid="{690C362C-C297-4763-B0DC-95B69CDC937A}"/>
    <cellStyle name="style1621862710570" xfId="46041" xr:uid="{936E3CA6-F1F9-43C2-BD83-F6B770BDFD1B}"/>
    <cellStyle name="style1621862710590" xfId="46042" xr:uid="{81DA59C6-9511-4A3D-8E1F-2DBEF8A9C7F4}"/>
    <cellStyle name="style1621862710611" xfId="46040" xr:uid="{A64DD2E4-9310-4EED-A3C3-C772326F5FFC}"/>
    <cellStyle name="style1621862710631" xfId="46043" xr:uid="{D33B4269-633C-44EE-85D6-89D82E03CF95}"/>
    <cellStyle name="style1621862710651" xfId="46052" xr:uid="{29D34076-8C52-4747-AAD5-DE00DE7ADD68}"/>
    <cellStyle name="style1621862710672" xfId="46053" xr:uid="{D62C9A7E-0C9C-4972-B561-C1390FC97F45}"/>
    <cellStyle name="style1621862710692" xfId="46054" xr:uid="{F3A24C56-FF9C-480D-A8B7-E38FD3B1EDE2}"/>
    <cellStyle name="style1621862710712" xfId="46055" xr:uid="{B7EC27E8-3A50-472D-9D71-DCB1222DCB88}"/>
    <cellStyle name="style1621862710733" xfId="46062" xr:uid="{09F2951E-1D26-411A-AEBE-0CE113E1A97D}"/>
    <cellStyle name="style1621862710753" xfId="46074" xr:uid="{3889C431-768F-419E-A029-7E4A5E1F691A}"/>
    <cellStyle name="style1621862710773" xfId="46063" xr:uid="{D4731022-ED66-41DA-B0FF-4C3292089ECE}"/>
    <cellStyle name="style1621862710794" xfId="46075" xr:uid="{380DC651-F371-4016-9CCF-031745B23AB0}"/>
    <cellStyle name="style1621862710822" xfId="46086" xr:uid="{57972BA0-785F-4FB4-B384-3E560ACF9AC0}"/>
    <cellStyle name="style1621862710832" xfId="46087" xr:uid="{780D0928-4CDC-43CB-990E-2713F3733A7A}"/>
    <cellStyle name="style1621862710863" xfId="46064" xr:uid="{903F24C6-DA90-4B69-8749-14E43CF99415}"/>
    <cellStyle name="style1621862710879" xfId="46065" xr:uid="{5E0A1503-8FCD-4DE3-99FA-237A62053190}"/>
    <cellStyle name="style1621862710895" xfId="46066" xr:uid="{7008DCEE-2132-4A9F-895C-3B3250919327}"/>
    <cellStyle name="style1621862710926" xfId="46067" xr:uid="{709BB2AD-59EF-4E89-8F3A-3C1EBAC9EF42}"/>
    <cellStyle name="style1621862710945" xfId="46076" xr:uid="{DA6DB5EA-AB16-4087-A0AF-0B17E6ACAA58}"/>
    <cellStyle name="style1621862710965" xfId="46077" xr:uid="{15978819-935C-42EF-99D9-11A24418675F}"/>
    <cellStyle name="style1621862710985" xfId="46078" xr:uid="{E1EBE959-0A0C-48A3-9227-CA28E1F22ECD}"/>
    <cellStyle name="style1621862711006" xfId="46079" xr:uid="{9F9EDF5F-68AD-416E-90BD-EBE4C6098316}"/>
    <cellStyle name="style1621862711056" xfId="46088" xr:uid="{1DAA62E5-8016-4F63-8DE2-A919421926AD}"/>
    <cellStyle name="style1621862711077" xfId="46089" xr:uid="{67215E90-AFCA-45BD-9DBF-C120C335AFC6}"/>
    <cellStyle name="style1621862711095" xfId="46090" xr:uid="{7A731902-7BB2-4F56-A603-2236B3CFAAF1}"/>
    <cellStyle name="style1621862711115" xfId="46091" xr:uid="{C4A671BC-C1F0-430D-BF87-A2E331D84291}"/>
    <cellStyle name="style1621862711883" xfId="45984" xr:uid="{3E01A446-0301-4A5B-AFD9-CC9C50E773F5}"/>
    <cellStyle name="style1621862711903" xfId="45985" xr:uid="{B4954BB4-FEAD-4DD5-B299-4CB1E4D549CA}"/>
    <cellStyle name="style1621862711923" xfId="45996" xr:uid="{68B3C576-BF73-4291-AC90-18387B050894}"/>
    <cellStyle name="style1621862711941" xfId="45997" xr:uid="{C54A9E82-E1A3-4BF4-B825-A01A814141ED}"/>
    <cellStyle name="style1621862711988" xfId="45987" xr:uid="{07D3D9AA-DC19-4C8D-9AC8-819F727AB0CB}"/>
    <cellStyle name="style1621862712004" xfId="45988" xr:uid="{BAEFA506-AF32-40C4-9C04-C4E1DCFE628F}"/>
    <cellStyle name="style1621862712020" xfId="45986" xr:uid="{75FD2AFC-77BC-4F2D-8B2C-34146CBBFC25}"/>
    <cellStyle name="style1621862712042" xfId="45989" xr:uid="{082D935B-BA23-44B2-BDA7-6188352AB45C}"/>
    <cellStyle name="style1621862712120" xfId="45998" xr:uid="{9C5FE08A-AC32-4F63-AE82-FB87F34FCCB6}"/>
    <cellStyle name="style1621862712242" xfId="45999" xr:uid="{2770891F-BFE0-4F61-BADA-05DFC250439C}"/>
    <cellStyle name="style1621862712355" xfId="46000" xr:uid="{6125D707-046B-4F18-BBFF-6B004AF030BA}"/>
    <cellStyle name="style1621862712457" xfId="46001" xr:uid="{39F9DA64-B327-4879-ADA9-92EC9796B53A}"/>
    <cellStyle name="style1621862712548" xfId="46008" xr:uid="{5AA34B2D-721F-4A36-BFC7-2F7308C4C40F}"/>
    <cellStyle name="style1621862712640" xfId="46020" xr:uid="{C7979B24-F8D0-413E-95DB-E79153A25DCC}"/>
    <cellStyle name="style1621862712731" xfId="46009" xr:uid="{77B53E66-AFC4-4265-BE47-EC2A19217881}"/>
    <cellStyle name="style1621862712765" xfId="46021" xr:uid="{8CD90C69-3098-4164-9674-B08C1C718506}"/>
    <cellStyle name="style1621862712781" xfId="46032" xr:uid="{3E7B4A45-279F-40E3-864A-F793B1ABD0B1}"/>
    <cellStyle name="style1621862712796" xfId="46033" xr:uid="{0DA47A7E-9622-4422-8A85-5ADC82013BD8}"/>
    <cellStyle name="style1621862712828" xfId="46010" xr:uid="{F8D426F9-3775-4A43-8BA6-57A8916ED498}"/>
    <cellStyle name="style1621862712850" xfId="46011" xr:uid="{40EEC211-D314-4D76-9F9F-1CF11BFC99FD}"/>
    <cellStyle name="style1621862712865" xfId="46012" xr:uid="{38455608-6397-41C8-B53D-F5321CE7D75A}"/>
    <cellStyle name="style1621862712881" xfId="46013" xr:uid="{34A4B269-459F-420F-AA3F-D7E792119F68}"/>
    <cellStyle name="style1621862712912" xfId="46022" xr:uid="{E87C800A-C74E-49B6-B56E-F4FA7230EADD}"/>
    <cellStyle name="style1621862712928" xfId="46023" xr:uid="{B4F41A10-0E3C-452A-8929-6013329FFDA0}"/>
    <cellStyle name="style1621862712950" xfId="46024" xr:uid="{5D4CC5A0-4C83-472E-B303-C40DE0503F90}"/>
    <cellStyle name="style1621862712966" xfId="46025" xr:uid="{7C72F1ED-309C-400A-A2B4-2D7CFF6E5374}"/>
    <cellStyle name="style1621862712997" xfId="46034" xr:uid="{7705497D-D547-4DF6-A6FF-9F25DAECFF72}"/>
    <cellStyle name="style1621862713013" xfId="46035" xr:uid="{08A369BE-3FE1-4C66-BE23-E546A0F8F49D}"/>
    <cellStyle name="style1621862713028" xfId="46036" xr:uid="{2535CA48-5944-4482-B4AE-1566CEF06A69}"/>
    <cellStyle name="style1621862713050" xfId="46037" xr:uid="{F2AFADB4-9825-4243-8BC4-D8C384CA8BEB}"/>
    <cellStyle name="style1621862714052" xfId="46044" xr:uid="{6A38C3A0-BD0A-495C-AACD-CE5480088A6B}"/>
    <cellStyle name="style1621862714068" xfId="46045" xr:uid="{0047E718-FAD3-4B19-A0D3-42111C4ABE27}"/>
    <cellStyle name="style1621862714083" xfId="46056" xr:uid="{27C96518-FB89-4B8B-A11A-ED24FD8CCA50}"/>
    <cellStyle name="style1621862714114" xfId="46057" xr:uid="{63C309C3-923C-431C-84D3-B959ED0AEC09}"/>
    <cellStyle name="style1621862714154" xfId="46047" xr:uid="{4A324938-4EB1-4817-953B-A558D4C22B13}"/>
    <cellStyle name="style1621862714175" xfId="46048" xr:uid="{2A51E305-1815-4423-A179-083AF803931E}"/>
    <cellStyle name="style1621862714193" xfId="46046" xr:uid="{1B4260A0-0F9F-4BAC-98BC-50C38820009E}"/>
    <cellStyle name="style1621862714215" xfId="46049" xr:uid="{3C56171F-72B5-4EA7-AD19-7580707F4CE6}"/>
    <cellStyle name="style1621862714236" xfId="46058" xr:uid="{2B49370B-A992-46AD-BA9D-845B79B3B76C}"/>
    <cellStyle name="style1621862714256" xfId="46059" xr:uid="{495D5A1F-84BB-4067-99C2-A1D3D1AB9938}"/>
    <cellStyle name="style1621862714276" xfId="46060" xr:uid="{C11DEBF0-E7FD-4BCA-B4AB-B9E99203AC5D}"/>
    <cellStyle name="style1621862714297" xfId="46061" xr:uid="{E290BEE6-EE80-4CE2-9887-841B411C1645}"/>
    <cellStyle name="style1621862714325" xfId="46068" xr:uid="{4E21C6E0-9879-40E7-97C4-D577BA944FED}"/>
    <cellStyle name="style1621862714335" xfId="46080" xr:uid="{8EC62831-6FA7-4997-808A-AF53C1A5E908}"/>
    <cellStyle name="style1621862714366" xfId="46069" xr:uid="{37BAA858-0A90-437B-9B7F-CC36C030C718}"/>
    <cellStyle name="style1621862714382" xfId="46081" xr:uid="{B07E28CE-31A5-46E0-AF2A-DF00D69E8FA3}"/>
    <cellStyle name="style1621862714397" xfId="46092" xr:uid="{40A4A02F-87EB-41F7-8B0F-C7EBB27324A0}"/>
    <cellStyle name="style1621862714429" xfId="46093" xr:uid="{3541F32C-A32F-4D1D-A809-ECAA68E77DB9}"/>
    <cellStyle name="style1621862714448" xfId="46070" xr:uid="{B7D90DD3-CF4C-48E1-82E6-BC657411D777}"/>
    <cellStyle name="style1621862714468" xfId="46071" xr:uid="{00E80594-1A21-49FE-A6A9-A8C72A008AD8}"/>
    <cellStyle name="style1621862714488" xfId="46072" xr:uid="{A8E11147-DBBB-4A58-A808-FAD8AF599F1D}"/>
    <cellStyle name="style1621862714508" xfId="46073" xr:uid="{1B7D631A-2001-434E-9D5D-0E71AB8BA5B9}"/>
    <cellStyle name="style1621862714529" xfId="46082" xr:uid="{A40E1478-33C0-4511-AFF2-F35820A64041}"/>
    <cellStyle name="style1621862714549" xfId="46083" xr:uid="{4D1A80F3-3686-46B3-90E3-435F46714845}"/>
    <cellStyle name="style1621862714569" xfId="46084" xr:uid="{136FB83E-E91F-4E8F-8555-881D051A0953}"/>
    <cellStyle name="style1621862714590" xfId="46085" xr:uid="{44635C53-38A2-48EF-97BB-CE528F29312C}"/>
    <cellStyle name="style1621862714641" xfId="46094" xr:uid="{D1B1DC67-9C96-48E3-BCA2-2B3E10691E02}"/>
    <cellStyle name="style1621862714661" xfId="46095" xr:uid="{0199C24F-69FF-4201-AEC3-86847E7B9E20}"/>
    <cellStyle name="style1621862714681" xfId="46096" xr:uid="{DA4E17A2-21A0-4E72-B377-F4BCBDEAC8A3}"/>
    <cellStyle name="style1621862714702" xfId="46097" xr:uid="{A3BF07B1-DE40-4E67-BA81-51F890264F36}"/>
    <cellStyle name="style1621862716432" xfId="46098" xr:uid="{4CA3AAE0-22A3-4FBD-89F3-EC4A6E307CE0}"/>
    <cellStyle name="style1621862716460" xfId="46099" xr:uid="{82292F20-22DF-4F64-879F-62A25DE0C397}"/>
    <cellStyle name="style1621862716470" xfId="46110" xr:uid="{6243212F-771D-47E8-BA47-91C1409D4E6B}"/>
    <cellStyle name="style1621862716501" xfId="46111" xr:uid="{353A262D-B05B-4BD9-A7E8-F74FFA411BF1}"/>
    <cellStyle name="style1621862716534" xfId="46101" xr:uid="{0216543E-B5FB-4CAD-831C-236EC7C4D62D}"/>
    <cellStyle name="style1621862716565" xfId="46102" xr:uid="{7A5661E6-8001-4BA9-887B-E49FF83F7089}"/>
    <cellStyle name="style1621862716570" xfId="46100" xr:uid="{C8061CA8-886A-48CD-B10D-54C555940FA0}"/>
    <cellStyle name="style1621862716601" xfId="46103" xr:uid="{1B3567D3-0281-4490-8835-F60454726F13}"/>
    <cellStyle name="style1621862716617" xfId="46112" xr:uid="{4C102DE0-7541-46D9-A0D3-E706936D40A3}"/>
    <cellStyle name="style1621862716648" xfId="46113" xr:uid="{6A3BA86A-52BF-4B72-A2C1-0F86F20E0C8F}"/>
    <cellStyle name="style1621862716664" xfId="46114" xr:uid="{B968E6C9-78E5-47EC-8AEE-BF341597D7E8}"/>
    <cellStyle name="style1621862716686" xfId="46115" xr:uid="{1A0803F7-CC48-45A4-80FD-717907DE46B7}"/>
    <cellStyle name="style1621862716702" xfId="46122" xr:uid="{50CFF27B-D848-4C75-84FE-EDA01B908B73}"/>
    <cellStyle name="style1621862716733" xfId="46134" xr:uid="{50578A3A-C678-44F1-8AB3-335CFE17BA53}"/>
    <cellStyle name="style1621862716749" xfId="46123" xr:uid="{83213C87-BC69-4A14-AA49-14C6DB77B796}"/>
    <cellStyle name="style1621862716771" xfId="46135" xr:uid="{169EC476-D930-43BE-84AD-196FC9A4DCAC}"/>
    <cellStyle name="style1621862716786" xfId="46146" xr:uid="{9B359F4E-5A6F-439E-B440-FB8236661389}"/>
    <cellStyle name="style1621862716818" xfId="46147" xr:uid="{4B559387-79CB-4F7A-86BD-252AEB6D7D87}"/>
    <cellStyle name="style1621862716833" xfId="46124" xr:uid="{7F8E276E-2877-4D16-B7E6-0D677F9FEB93}"/>
    <cellStyle name="style1621862716849" xfId="46125" xr:uid="{BD8F8D55-EABA-4E87-BDD6-C9E7E8BC4D1E}"/>
    <cellStyle name="style1621862716871" xfId="46126" xr:uid="{B6316017-1446-4EC0-B800-919A378A616D}"/>
    <cellStyle name="style1621862716902" xfId="46127" xr:uid="{446C0AF3-999E-44F3-B4C3-CF817A6DC354}"/>
    <cellStyle name="style1621862716918" xfId="46136" xr:uid="{333083B3-FCA8-491C-BE09-CA3B896A00B1}"/>
    <cellStyle name="style1621862716933" xfId="46137" xr:uid="{87398628-1B1C-4472-9EAD-5AE181D5648E}"/>
    <cellStyle name="style1621862716965" xfId="46138" xr:uid="{E0817253-3958-4590-9AE5-8CBE86875BFF}"/>
    <cellStyle name="style1621862716971" xfId="46139" xr:uid="{5A174195-300F-4668-BDC9-951AF467D970}"/>
    <cellStyle name="style1621862717003" xfId="46148" xr:uid="{1FDCB098-63B2-40FF-B451-B79670D042CC}"/>
    <cellStyle name="style1621862717034" xfId="46149" xr:uid="{4A188D41-DFE0-41B0-B696-0BDE506DB36B}"/>
    <cellStyle name="style1621862717049" xfId="46150" xr:uid="{EC0B08B7-F20A-4FC9-9520-2C235F71660E}"/>
    <cellStyle name="style1621862717072" xfId="46151" xr:uid="{80685609-2615-4411-85E7-C1F9ED3681E4}"/>
    <cellStyle name="style1621862717876" xfId="46104" xr:uid="{08820BDC-37A7-4849-AB29-0BCF6A70E00B}"/>
    <cellStyle name="style1621862717907" xfId="46105" xr:uid="{EADFB98E-F942-434F-B7D0-6985B0A1DA96}"/>
    <cellStyle name="style1621862717923" xfId="46116" xr:uid="{05C12DF1-CEBB-4A7C-B7D3-482F08BE7813}"/>
    <cellStyle name="style1621862717938" xfId="46117" xr:uid="{875DE6BD-0BF3-4F15-B0AD-697AB4419ED2}"/>
    <cellStyle name="style1621862717976" xfId="46107" xr:uid="{01717A66-F229-42DE-80A5-D8BB3E37F2BA}"/>
    <cellStyle name="style1621862718007" xfId="46108" xr:uid="{4F67CE52-67B1-43D0-AC5A-957912A721AF}"/>
    <cellStyle name="style1621862718023" xfId="46106" xr:uid="{9533AB7E-FE2E-4A8C-BB14-8DBB7139890A}"/>
    <cellStyle name="style1621862718054" xfId="46109" xr:uid="{C28E628F-5198-4571-976F-6D7E92460393}"/>
    <cellStyle name="style1621862718076" xfId="46118" xr:uid="{B6927033-13B8-4CBE-B7C8-78A0A0FF4A40}"/>
    <cellStyle name="style1621862718092" xfId="46119" xr:uid="{A612CBAC-AD1C-4C1C-B5CB-C9B8A4F8EBE4}"/>
    <cellStyle name="style1621862718108" xfId="46120" xr:uid="{BC1A7C76-5028-4D39-9654-2DEB2317F3B9}"/>
    <cellStyle name="style1621862718123" xfId="46121" xr:uid="{A72986B5-F186-461B-925D-343C0D09A9D1}"/>
    <cellStyle name="style1621862718154" xfId="46128" xr:uid="{19A8C1E5-D08C-41AE-9B4D-333D143AF4EA}"/>
    <cellStyle name="style1621862718177" xfId="46140" xr:uid="{B1B4E6DD-FCF3-48EA-93AD-E03B358626C5}"/>
    <cellStyle name="style1621862718192" xfId="46129" xr:uid="{9A09BEDE-60DB-42CA-BE1E-27E77A067DBD}"/>
    <cellStyle name="style1621862718224" xfId="46141" xr:uid="{4D7EBED7-A588-4C04-8F75-A47F5C6E513A}"/>
    <cellStyle name="style1621862718239" xfId="46152" xr:uid="{8CC8FD6D-EE3E-44F0-9F36-2B043967669C}"/>
    <cellStyle name="style1621862718255" xfId="46153" xr:uid="{7EDD2E93-01D8-46E9-9590-29C0414799EF}"/>
    <cellStyle name="style1621862718277" xfId="46130" xr:uid="{8A42A437-8B7C-4C55-9810-5C2EF9778A8A}"/>
    <cellStyle name="style1621862718308" xfId="46131" xr:uid="{E6D27C54-669E-4D2B-954C-3CCAEDD04870}"/>
    <cellStyle name="style1621862718324" xfId="46132" xr:uid="{6359A2C8-8214-47CD-A8D0-0F6F80E08371}"/>
    <cellStyle name="style1621862718339" xfId="46133" xr:uid="{8B4BDC02-17CF-4665-A50F-8C21176F8700}"/>
    <cellStyle name="style1621862718371" xfId="46142" xr:uid="{31D95C30-9219-4D33-BEC6-B6C5464F2478}"/>
    <cellStyle name="style1621862718393" xfId="46143" xr:uid="{960C32DB-C42F-48E5-8322-40E602E7616B}"/>
    <cellStyle name="style1621862718408" xfId="46144" xr:uid="{9464D523-AE99-449A-8BD1-47215CB56FFE}"/>
    <cellStyle name="style1621862718424" xfId="46145" xr:uid="{1D1B6DB3-84D3-4D1F-AC2C-804861521D35}"/>
    <cellStyle name="style1621862718455" xfId="46154" xr:uid="{D1797ADB-7FD9-4789-B549-7F03E9B9E265}"/>
    <cellStyle name="style1621862718477" xfId="46155" xr:uid="{B103B178-9A73-4B2C-B1D6-B5C0675E5CC8}"/>
    <cellStyle name="style1621862718493" xfId="46156" xr:uid="{FF04E852-CBBD-4A95-A59F-E4ED7B6F5E7B}"/>
    <cellStyle name="style1621862718524" xfId="46157" xr:uid="{3FE56D5C-D286-4323-B567-1FC0CB912D1C}"/>
    <cellStyle name="style1621862720024" xfId="46357" xr:uid="{C8A29F95-4454-4EF0-AA33-47691B879380}"/>
    <cellStyle name="style1621862720040" xfId="46358" xr:uid="{FE3C464E-23BF-425C-B6E2-A044AE566453}"/>
    <cellStyle name="style1621862720071" xfId="46356" xr:uid="{53B148CE-8073-4C9E-9B88-B45E639D9BA5}"/>
    <cellStyle name="style1621862720093" xfId="46359" xr:uid="{A485EF80-6180-472D-A63C-F64AF5D86CEB}"/>
    <cellStyle name="style1621862720109" xfId="46360" xr:uid="{FA95D08D-5574-4A4A-9FF8-6604CC62FD3D}"/>
    <cellStyle name="style1621862720140" xfId="46361" xr:uid="{6B40A5CB-346C-428D-9A1D-1EBBFED26D99}"/>
    <cellStyle name="style1621862720156" xfId="46362" xr:uid="{5DC52F58-CA26-498F-BD87-694C1554AEDD}"/>
    <cellStyle name="style1621862720171" xfId="46363" xr:uid="{42B21672-4334-4B22-99CD-0D0CF15C0BB4}"/>
    <cellStyle name="style1621862720206" xfId="46365" xr:uid="{6EE293A4-7049-4DBA-9CEB-65CE225B4B9A}"/>
    <cellStyle name="style1621862720226" xfId="46366" xr:uid="{A5D4549B-DF9C-4F34-A1E5-BA94CCCE7789}"/>
    <cellStyle name="style1621862720246" xfId="46368" xr:uid="{0F8D675B-279D-4A6B-8754-4861098DC192}"/>
    <cellStyle name="style1621862720269" xfId="46369" xr:uid="{08F32CB8-206B-459C-B267-4794568E7975}"/>
    <cellStyle name="style1621862720287" xfId="46364" xr:uid="{1018C623-3FA9-470B-9269-FB958617CE96}"/>
    <cellStyle name="style1621862720307" xfId="46367" xr:uid="{E32DA6B2-616D-4941-9D14-D38E73C35CB2}"/>
    <cellStyle name="style1621862720328" xfId="46370" xr:uid="{F353B3ED-9888-4B8A-90AD-E1E198AA541E}"/>
    <cellStyle name="style1621862720376" xfId="46372" xr:uid="{0465E045-6DC7-4DE1-BEDC-330A258C3352}"/>
    <cellStyle name="style1621862720402" xfId="46373" xr:uid="{E485746B-008A-450C-80FE-B17150C94002}"/>
    <cellStyle name="style1621862720417" xfId="46371" xr:uid="{21D14DD2-BECF-45AB-8F8B-C957C3842EFB}"/>
    <cellStyle name="style1621862721513" xfId="46218" xr:uid="{2D1E88A7-55B0-4365-AA13-1E66221C9AF5}"/>
    <cellStyle name="style1621862721541" xfId="46219" xr:uid="{7BB7D3CA-DE45-431C-9212-500FD8A4A7D1}"/>
    <cellStyle name="style1621862721562" xfId="46230" xr:uid="{531DC69A-74F3-46EF-ACD5-DD56415D2ED2}"/>
    <cellStyle name="style1621862721584" xfId="46231" xr:uid="{2E29BE3A-D9D2-4E37-8733-897FAC066017}"/>
    <cellStyle name="style1621862721625" xfId="46221" xr:uid="{67EA1E46-D73C-438B-B21C-AD6FC4DCC4C2}"/>
    <cellStyle name="style1621862721645" xfId="46222" xr:uid="{8E785D51-7FDA-4517-9C8D-3C70CC7687B8}"/>
    <cellStyle name="style1621862721666" xfId="46220" xr:uid="{31311CF0-11BF-41D8-93CE-FA53721D28C7}"/>
    <cellStyle name="style1621862721686" xfId="46223" xr:uid="{F272F39F-2F4F-406E-9C12-D0CDE5746421}"/>
    <cellStyle name="style1621862721706" xfId="46232" xr:uid="{4440C955-E7B6-44BD-9DD9-5B492CA9934D}"/>
    <cellStyle name="style1621862721726" xfId="46233" xr:uid="{6A72B819-8898-4B91-B49C-D558D72F6116}"/>
    <cellStyle name="style1621862721747" xfId="46234" xr:uid="{D8D29991-87C8-4FE2-B5E4-13F06C1DCB67}"/>
    <cellStyle name="style1621862721767" xfId="46235" xr:uid="{24769987-FF89-419B-829C-379E32013BFE}"/>
    <cellStyle name="style1621862721787" xfId="46242" xr:uid="{0EA2A7D9-BFF6-4DB8-9BF7-C22FBC6A2643}"/>
    <cellStyle name="style1621862721808" xfId="46254" xr:uid="{90EF8945-12D9-4638-A61C-F01623A401D2}"/>
    <cellStyle name="style1621862721828" xfId="46243" xr:uid="{1D52949E-76FB-4AFA-9BB6-7C680662590D}"/>
    <cellStyle name="style1621862721849" xfId="46255" xr:uid="{519F902D-B456-4B91-8983-6505737D1072}"/>
    <cellStyle name="style1621862721877" xfId="46266" xr:uid="{16124E58-C9DA-43D7-ACF5-E860601AB2A8}"/>
    <cellStyle name="style1621862721897" xfId="46267" xr:uid="{76789AEA-0419-4358-B3FA-DB0E79E422AE}"/>
    <cellStyle name="style1621862721917" xfId="46244" xr:uid="{762BD080-F745-4467-9625-3F31F4997FA9}"/>
    <cellStyle name="style1621862721940" xfId="46245" xr:uid="{50641FC6-A22A-43E7-B890-9B9131E74EF0}"/>
    <cellStyle name="style1621862721960" xfId="46246" xr:uid="{DA401BC6-68EC-4D05-9FF5-F7B672866AFB}"/>
    <cellStyle name="style1621862721980" xfId="46247" xr:uid="{9D5BEE1A-A026-4B93-AA69-4A014B3EB1D2}"/>
    <cellStyle name="style1621862722001" xfId="46256" xr:uid="{3486F9B7-4BCB-4456-8FB0-DB55E56ABBF0}"/>
    <cellStyle name="style1621862722021" xfId="46257" xr:uid="{7D298CE2-7543-4BE3-AB17-984FFCC94D26}"/>
    <cellStyle name="style1621862722041" xfId="46258" xr:uid="{00351E40-52D2-474E-A182-263CE424357E}"/>
    <cellStyle name="style1621862722062" xfId="46259" xr:uid="{BA2D007F-FDB4-4050-AB59-54BE8CA5E916}"/>
    <cellStyle name="style1621862722092" xfId="46268" xr:uid="{25547A25-60A3-45E7-A0FF-B59A13EC4EC6}"/>
    <cellStyle name="style1621862722112" xfId="46269" xr:uid="{980D79AC-77D5-4E4B-AC1D-D9FDC0020F10}"/>
    <cellStyle name="style1621862722133" xfId="46270" xr:uid="{58FA431B-9945-4399-9E99-2C737CCBED4B}"/>
    <cellStyle name="style1621862722153" xfId="46271" xr:uid="{52444C0C-7040-4AE3-B0CB-2FF1FF6ACBFA}"/>
    <cellStyle name="style1621862723128" xfId="46224" xr:uid="{4DB18F11-FF9B-4109-AA22-4CD073F765B6}"/>
    <cellStyle name="style1621862723148" xfId="46225" xr:uid="{4EDE9529-E370-441A-80C9-A33653EC7846}"/>
    <cellStyle name="style1621862723168" xfId="46236" xr:uid="{188321B1-13B8-4426-8FBE-F3105F9ED0A0}"/>
    <cellStyle name="style1621862723189" xfId="46237" xr:uid="{819CC3BF-26FA-46C2-9F70-A52578D8F72E}"/>
    <cellStyle name="style1621862723229" xfId="46227" xr:uid="{C723C6CD-8234-4C7D-B7FA-AE0690D17E94}"/>
    <cellStyle name="style1621862723247" xfId="46228" xr:uid="{EF20505F-91F6-4385-9639-08E4AD827C1F}"/>
    <cellStyle name="style1621862723270" xfId="46226" xr:uid="{080CD1B1-79F6-42FE-A5D4-7E25E5B4A997}"/>
    <cellStyle name="style1621862723290" xfId="46229" xr:uid="{D328F49D-35B6-4CC8-94E5-0F19E4D139F8}"/>
    <cellStyle name="style1621862723310" xfId="46238" xr:uid="{E79A079B-E0F8-44AD-A0B3-65185B5BEEEC}"/>
    <cellStyle name="style1621862723331" xfId="46239" xr:uid="{A514D3A1-7C7E-4376-BF68-97CE42AAF9CD}"/>
    <cellStyle name="style1621862723351" xfId="46240" xr:uid="{FC8D2200-5FE4-461F-B3B6-F0EF66272B68}"/>
    <cellStyle name="style1621862723379" xfId="46241" xr:uid="{8C2A4322-0B17-4A66-B3F7-0B0E01EBEEF8}"/>
    <cellStyle name="style1621862723400" xfId="46248" xr:uid="{B4CDCDB1-AAE0-4F22-8926-5E90F44EF1D3}"/>
    <cellStyle name="style1621862723422" xfId="46260" xr:uid="{B47C39C6-E279-4C60-9B35-039DB37DCEC0}"/>
    <cellStyle name="style1621862723442" xfId="46249" xr:uid="{FDDF0321-DFC8-4696-AA4C-72E22F3E3B45}"/>
    <cellStyle name="style1621862723462" xfId="46261" xr:uid="{74F615B4-4198-4568-AD5F-AD4EB3E84335}"/>
    <cellStyle name="style1621862723482" xfId="46272" xr:uid="{8B92F872-5EFF-4E16-97EC-7257E99F1FAC}"/>
    <cellStyle name="style1621862723502" xfId="46273" xr:uid="{931A7D81-AA35-4CEC-BDAA-90FA5623DDFE}"/>
    <cellStyle name="style1621862723523" xfId="46250" xr:uid="{0757B42C-0023-4E9A-AD4C-395B5AD09E6D}"/>
    <cellStyle name="style1621862723541" xfId="46251" xr:uid="{3FB4DEC5-1836-4B45-B9F7-05E626CEB625}"/>
    <cellStyle name="style1621862723556" xfId="46252" xr:uid="{C06A86F0-DE10-4AF6-924A-FA8E22EF7866}"/>
    <cellStyle name="style1621862723588" xfId="46253" xr:uid="{11A6C9F5-B4DE-4563-85A2-872514C98202}"/>
    <cellStyle name="style1621862723603" xfId="46262" xr:uid="{D9F97C19-7AFE-4AEC-B099-06ED9DA37CE3}"/>
    <cellStyle name="style1621862723619" xfId="46263" xr:uid="{3F422432-FA44-4CC9-A1EB-E4FA5E796DE8}"/>
    <cellStyle name="style1621862723651" xfId="46264" xr:uid="{59DF26EC-5B5C-48EB-85FD-E62DB423E33A}"/>
    <cellStyle name="style1621862723671" xfId="46265" xr:uid="{708DFF4D-D285-4DCE-97C7-91BAD797B4BF}"/>
    <cellStyle name="style1621862723701" xfId="46274" xr:uid="{4BE4BC80-E741-4FEF-A878-D18E76E5AC82}"/>
    <cellStyle name="style1621862723722" xfId="46275" xr:uid="{A565FA41-1118-4D1D-BCD7-205208BEFB27}"/>
    <cellStyle name="style1621862723742" xfId="46276" xr:uid="{FCCA2B49-884D-40EB-A08C-4FED536C75A6}"/>
    <cellStyle name="style1621862723762" xfId="46277" xr:uid="{1BC3B115-E5A9-49CD-82BE-E3B78C7C604F}"/>
    <cellStyle name="style1621862730354" xfId="46158" xr:uid="{76597E20-9074-449D-A505-EB834369E1A7}"/>
    <cellStyle name="style1621862730374" xfId="46159" xr:uid="{32F9E307-E18E-4A0A-9FD3-EC6415E2FF11}"/>
    <cellStyle name="style1621862730400" xfId="46170" xr:uid="{FFDC7A27-FC54-4813-86B2-4080CE58AEA8}"/>
    <cellStyle name="style1621862730415" xfId="46171" xr:uid="{08F98AF2-0EFD-489F-B43B-6B5B2B4381B8}"/>
    <cellStyle name="style1621862730462" xfId="46161" xr:uid="{727B1E4F-DB76-4552-8279-92FFAB6EEB97}"/>
    <cellStyle name="style1621862730478" xfId="46162" xr:uid="{A0D379C1-76D2-4B60-A7F7-A8CDB6334DFB}"/>
    <cellStyle name="style1621862730496" xfId="46160" xr:uid="{E5975B0E-60B2-4D79-8ED9-70832AE47ED8}"/>
    <cellStyle name="style1621862730525" xfId="46163" xr:uid="{C054AB86-191D-4EE0-A5F9-CA60CF181342}"/>
    <cellStyle name="style1621862730545" xfId="46172" xr:uid="{FFCC7995-B77C-4A98-AED4-9639B32A0BF3}"/>
    <cellStyle name="style1621862730565" xfId="46173" xr:uid="{2B9EF705-B536-44F9-B781-98EDE602DDDB}"/>
    <cellStyle name="style1621862730585" xfId="46174" xr:uid="{61CD5C26-FE6B-498A-8809-A5B2EFD8B1CE}"/>
    <cellStyle name="style1621862730605" xfId="46175" xr:uid="{5B9BD44E-64AD-4A45-B42F-0128245CDAA0}"/>
    <cellStyle name="style1621862730628" xfId="46182" xr:uid="{74F43D58-9C83-486A-B2EB-0792F41297B9}"/>
    <cellStyle name="style1621862730648" xfId="46194" xr:uid="{AFF955CB-0E4C-4085-9CA5-35C97C5F8D96}"/>
    <cellStyle name="style1621862730666" xfId="46183" xr:uid="{16EF3F58-2C87-45BC-AB55-1DA27CD4875F}"/>
    <cellStyle name="style1621862730688" xfId="46195" xr:uid="{AB5C05BA-16C3-48A8-B6EC-9FC94F856100}"/>
    <cellStyle name="style1621862730708" xfId="46206" xr:uid="{EB6EB8CE-5685-4291-A522-EB657949370D}"/>
    <cellStyle name="style1621862730729" xfId="46207" xr:uid="{1BCE927E-09A4-4DF3-B210-6EC2A16478BE}"/>
    <cellStyle name="style1621862730749" xfId="46184" xr:uid="{5D6ADA53-0288-4C4D-9E1F-75AB95A34BE2}"/>
    <cellStyle name="style1621862730777" xfId="46185" xr:uid="{E65B4052-5CDB-4422-A55C-0175C2C72E30}"/>
    <cellStyle name="style1621862730797" xfId="46186" xr:uid="{5A818B20-BFEE-427B-8740-EBF19F1EE413}"/>
    <cellStyle name="style1621862730817" xfId="46187" xr:uid="{82F50DEC-7317-41F3-BD71-34EFCD80668B}"/>
    <cellStyle name="style1621862730840" xfId="46196" xr:uid="{07F4E2D1-F19E-4792-BB74-C77C5C04FAEE}"/>
    <cellStyle name="style1621862730860" xfId="46197" xr:uid="{4BE2D34D-3E39-4356-B816-DB09319FED5C}"/>
    <cellStyle name="style1621862730880" xfId="46198" xr:uid="{515E09F2-17D1-45DD-8EE3-3BBEB57EFBBD}"/>
    <cellStyle name="style1621862730900" xfId="46199" xr:uid="{DA643D2E-DF40-4E11-BB9B-4D223A81BA67}"/>
    <cellStyle name="style1621862730930" xfId="46208" xr:uid="{ED294A1F-6AA1-4E67-9321-B73740424697}"/>
    <cellStyle name="style1621862730951" xfId="46209" xr:uid="{355DC208-74BB-461D-8ABB-86F985636BBE}"/>
    <cellStyle name="style1621862730969" xfId="46210" xr:uid="{0D1D49F6-3DC4-44DC-87B3-67CF63749160}"/>
    <cellStyle name="style1621862730991" xfId="46211" xr:uid="{88681C50-2031-4959-9E8B-B2B2AE46760D}"/>
    <cellStyle name="style1621862732045" xfId="46164" xr:uid="{61800B28-8AFF-4623-9018-CD878DD54A70}"/>
    <cellStyle name="style1621862732065" xfId="46165" xr:uid="{22EDF31A-9BE8-4218-8183-28EE3F8E642A}"/>
    <cellStyle name="style1621862732086" xfId="46176" xr:uid="{28F4F7E5-1F39-4595-AE6C-641F6D4ED414}"/>
    <cellStyle name="style1621862732106" xfId="46177" xr:uid="{B7D794BF-7549-4E37-88D0-4BE5F868EFDA}"/>
    <cellStyle name="style1621862732144" xfId="46167" xr:uid="{A07D76D6-4F55-463E-8CCE-B05C554F9752}"/>
    <cellStyle name="style1621862732175" xfId="46168" xr:uid="{6FA5C6C4-D9F5-4A33-A7A6-21FA734FD7F0}"/>
    <cellStyle name="style1621862732191" xfId="46166" xr:uid="{9BFB0C5E-46A1-416C-96C0-DFC36C0B2F20}"/>
    <cellStyle name="style1621862732207" xfId="46169" xr:uid="{2CFA8D7E-0FB4-4E2A-8453-F458019C4A54}"/>
    <cellStyle name="style1621862732238" xfId="46178" xr:uid="{D27CE029-3EE6-431A-8DD8-C276628A75D8}"/>
    <cellStyle name="style1621862732244" xfId="46179" xr:uid="{A82885BC-2134-48F5-9825-70FCA1CE1B1E}"/>
    <cellStyle name="style1621862732276" xfId="46180" xr:uid="{94A564C6-31C5-426F-BD9A-DA875D571B78}"/>
    <cellStyle name="style1621862732291" xfId="46181" xr:uid="{E36163B0-D04C-4761-9CC5-1ACE5FBCE195}"/>
    <cellStyle name="style1621862732323" xfId="46188" xr:uid="{4006A10D-85DC-4D44-9064-2EF0B76950FB}"/>
    <cellStyle name="style1621862732345" xfId="46200" xr:uid="{86C49E4F-8A3E-4A17-994D-F75B4BD8FC95}"/>
    <cellStyle name="style1621862732360" xfId="46189" xr:uid="{5C91693F-79C2-4551-AAAD-CBFD19473B31}"/>
    <cellStyle name="style1621862732376" xfId="46201" xr:uid="{3C303865-EFAB-40CC-8BB9-56377DA26F71}"/>
    <cellStyle name="style1621862732407" xfId="46212" xr:uid="{8F5E9867-945F-4248-841E-7099C71F990E}"/>
    <cellStyle name="style1621862732423" xfId="46213" xr:uid="{8FAFACF0-73DC-49ED-9EFF-7833214F3C39}"/>
    <cellStyle name="style1621862732445" xfId="46190" xr:uid="{AC002D04-AAA1-493F-91AA-65CCEC9CADFB}"/>
    <cellStyle name="style1621862732461" xfId="46191" xr:uid="{EC3D11D6-3F31-4A20-A375-1447793E6587}"/>
    <cellStyle name="style1621862732492" xfId="46192" xr:uid="{554BCBDA-D547-4B42-8336-E30D67BAA153}"/>
    <cellStyle name="style1621862732507" xfId="46193" xr:uid="{59FD3E89-E525-4660-BFDC-43716F2422FE}"/>
    <cellStyle name="style1621862732523" xfId="46202" xr:uid="{2ED42C6B-E284-42D5-B553-5F5F2D280D2E}"/>
    <cellStyle name="style1621862732547" xfId="46203" xr:uid="{4B4F02F3-6F90-48DE-B294-0073855AC965}"/>
    <cellStyle name="style1621862732576" xfId="46204" xr:uid="{130312BB-AA1B-4243-9CB7-D5BD2AD5A786}"/>
    <cellStyle name="style1621862732596" xfId="46205" xr:uid="{74DC6484-49D9-49A8-A9EB-A17E0E86F34A}"/>
    <cellStyle name="style1621862732628" xfId="46214" xr:uid="{14A613E1-0B35-483F-B60C-1E433F93B520}"/>
    <cellStyle name="style1621862732648" xfId="46215" xr:uid="{78282FEB-640D-43E4-A1E8-0C2CC98269E8}"/>
    <cellStyle name="style1621862732668" xfId="46216" xr:uid="{ACD0D1B9-882D-4126-894B-035F2C3A86F2}"/>
    <cellStyle name="style1621862732689" xfId="46217" xr:uid="{97130377-9737-4AB0-9392-26FAB9FBB2B0}"/>
    <cellStyle name="text heading" xfId="34382" xr:uid="{00000000-0005-0000-0000-000018000000}"/>
    <cellStyle name="third level head" xfId="34383" xr:uid="{00000000-0005-0000-0000-000019000000}"/>
    <cellStyle name="use of" xfId="34384" xr:uid="{00000000-0005-0000-0000-00001A000000}"/>
  </cellStyles>
  <dxfs count="4">
    <dxf>
      <font>
        <color rgb="FFC00000"/>
      </font>
      <numFmt numFmtId="171" formatCode="\(0\)"/>
    </dxf>
    <dxf>
      <font>
        <color rgb="FFC00000"/>
      </font>
      <numFmt numFmtId="171" formatCode="\(0\)"/>
    </dxf>
    <dxf>
      <font>
        <color rgb="FFC00000"/>
      </font>
      <numFmt numFmtId="171" formatCode="\(0\)"/>
    </dxf>
    <dxf>
      <font>
        <color rgb="FFC00000"/>
      </font>
      <numFmt numFmtId="171"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theme/theme1.xml" Type="http://schemas.openxmlformats.org/officeDocument/2006/relationships/theme" Id="rId8"/><Relationship Target="worksheets/sheet3.xml" Type="http://schemas.openxmlformats.org/officeDocument/2006/relationships/worksheet" Id="rId3"/><Relationship Target="worksheets/sheet7.xml" Type="http://schemas.openxmlformats.org/officeDocument/2006/relationships/worksheet" Id="rId7"/><Relationship Target="vbaProject.bin" Type="http://schemas.microsoft.com/office/2006/relationships/vbaProject" Id="rId12"/><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worksheets/sheet5.xml" Type="http://schemas.openxmlformats.org/officeDocument/2006/relationships/worksheet" Id="rId5"/><Relationship Target="sharedStrings.xml" Type="http://schemas.openxmlformats.org/officeDocument/2006/relationships/sharedStrings" Id="rId10"/><Relationship Target="worksheets/sheet4.xml" Type="http://schemas.openxmlformats.org/officeDocument/2006/relationships/worksheet" Id="rId4"/><Relationship Target="styles.xml" Type="http://schemas.openxmlformats.org/officeDocument/2006/relationships/styles" Id="rId9"/></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_rels/chart109.xml.rels><?xml version="1.0" encoding="UTF-8"?><Relationships xmlns="http://schemas.openxmlformats.org/package/2006/relationships"><Relationship Target="../theme/themeOverride32.xml" Type="http://schemas.openxmlformats.org/officeDocument/2006/relationships/themeOverride" Id="rId1"/></Relationships>
</file>

<file path=xl/charts/_rels/chart110.xml.rels><?xml version="1.0" encoding="UTF-8"?><Relationships xmlns="http://schemas.openxmlformats.org/package/2006/relationships"><Relationship Target="../theme/themeOverride33.xml" Type="http://schemas.openxmlformats.org/officeDocument/2006/relationships/themeOverride" Id="rId1"/></Relationships>
</file>

<file path=xl/charts/_rels/chart111.xml.rels><?xml version="1.0" encoding="UTF-8"?><Relationships xmlns="http://schemas.openxmlformats.org/package/2006/relationships"><Relationship Target="../theme/themeOverride34.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2013</c:v>
                </c:pt>
                <c:pt idx="1">
                  <c:v>2019</c:v>
                </c:pt>
              </c:numCache>
            </c:numRef>
          </c:xVal>
          <c:yVal>
            <c:numRef>
              <c:f>Water!$AB$105:$AB$116</c:f>
              <c:numCache>
                <c:formatCode>0.0</c:formatCode>
                <c:ptCount val="12"/>
                <c:pt idx="0">
                  <c:v>0.2</c:v>
                </c:pt>
                <c:pt idx="1">
                  <c:v>4.8214090539161057E-2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2013</c:v>
                </c:pt>
                <c:pt idx="1">
                  <c:v>2019</c:v>
                </c:pt>
              </c:numCache>
            </c:numRef>
          </c:xVal>
          <c:yVal>
            <c:numRef>
              <c:f>Water!$W$105:$W$116</c:f>
              <c:numCache>
                <c:formatCode>0.0</c:formatCode>
                <c:ptCount val="12"/>
                <c:pt idx="0">
                  <c:v>0</c:v>
                </c:pt>
                <c:pt idx="1">
                  <c:v>5.4140056959296303E-3</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2013</c:v>
                </c:pt>
                <c:pt idx="1">
                  <c:v>2019</c:v>
                </c:pt>
              </c:numCache>
            </c:numRef>
          </c:xVal>
          <c:yVal>
            <c:numRef>
              <c:f>Water!$R$105:$R$116</c:f>
              <c:numCache>
                <c:formatCode>0.0</c:formatCode>
                <c:ptCount val="12"/>
                <c:pt idx="0">
                  <c:v>0.1</c:v>
                </c:pt>
                <c:pt idx="1">
                  <c:v>3.7916865038882391E-2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2013</c:v>
                </c:pt>
                <c:pt idx="1">
                  <c:v>2019</c:v>
                </c:pt>
              </c:numCache>
            </c:numRef>
          </c:xVal>
          <c:yVal>
            <c:numRef>
              <c:f>Water!$M$105:$M$116</c:f>
              <c:numCache>
                <c:formatCode>0.0</c:formatCode>
                <c:ptCount val="12"/>
                <c:pt idx="0">
                  <c:v>0.2</c:v>
                </c:pt>
                <c:pt idx="1">
                  <c:v>7.9554947837918139E-2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2013</c:v>
                </c:pt>
                <c:pt idx="1">
                  <c:v>2019</c:v>
                </c:pt>
              </c:numCache>
            </c:numRef>
          </c:xVal>
          <c:yVal>
            <c:numRef>
              <c:f>Water!$H$105:$H$116</c:f>
              <c:numCache>
                <c:formatCode>0.0</c:formatCode>
                <c:ptCount val="12"/>
                <c:pt idx="0">
                  <c:v>0.7</c:v>
                </c:pt>
                <c:pt idx="1">
                  <c:v>0.28192394002685744</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2013</c:v>
                </c:pt>
                <c:pt idx="1">
                  <c:v>2019</c:v>
                </c:pt>
              </c:numCache>
            </c:numRef>
          </c:xVal>
          <c:yVal>
            <c:numRef>
              <c:f>Water!$X$105:$X$116</c:f>
              <c:numCache>
                <c:formatCode>0.0</c:formatCode>
                <c:ptCount val="12"/>
                <c:pt idx="0">
                  <c:v>98.9</c:v>
                </c:pt>
                <c:pt idx="1">
                  <c:v>99.607857930907215</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2013</c:v>
                </c:pt>
                <c:pt idx="1">
                  <c:v>2019</c:v>
                </c:pt>
              </c:numCache>
            </c:numRef>
          </c:xVal>
          <c:yVal>
            <c:numRef>
              <c:f>Water!$S$105:$S$116</c:f>
              <c:numCache>
                <c:formatCode>0.0</c:formatCode>
                <c:ptCount val="12"/>
                <c:pt idx="0">
                  <c:v>98.8</c:v>
                </c:pt>
                <c:pt idx="1">
                  <c:v>99.52713504647636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2013</c:v>
                </c:pt>
                <c:pt idx="1">
                  <c:v>2019</c:v>
                </c:pt>
              </c:numCache>
            </c:numRef>
          </c:xVal>
          <c:yVal>
            <c:numRef>
              <c:f>Water!$N$105:$N$116</c:f>
              <c:numCache>
                <c:formatCode>0.0</c:formatCode>
                <c:ptCount val="12"/>
                <c:pt idx="0">
                  <c:v>99.3</c:v>
                </c:pt>
                <c:pt idx="1">
                  <c:v>99.625793478971786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2013</c:v>
                </c:pt>
                <c:pt idx="1">
                  <c:v>2019</c:v>
                </c:pt>
              </c:numCache>
            </c:numRef>
          </c:xVal>
          <c:yVal>
            <c:numRef>
              <c:f>Water!$I$105:$I$116</c:f>
              <c:numCache>
                <c:formatCode>0.0</c:formatCode>
                <c:ptCount val="12"/>
                <c:pt idx="0">
                  <c:v>98.2</c:v>
                </c:pt>
                <c:pt idx="1">
                  <c:v>99.257505765393873</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2013</c:v>
                </c:pt>
                <c:pt idx="1">
                  <c:v>2019</c:v>
                </c:pt>
              </c:numCache>
            </c:numRef>
          </c:xVal>
          <c:yVal>
            <c:numRef>
              <c:f>Water!$D$105:$D$116</c:f>
              <c:numCache>
                <c:formatCode>0.0</c:formatCode>
                <c:ptCount val="12"/>
                <c:pt idx="0">
                  <c:v>95</c:v>
                </c:pt>
                <c:pt idx="1">
                  <c:v>97.324323784235062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2007</c:v>
                </c:pt>
                <c:pt idx="1">
                  <c:v>2020</c:v>
                </c:pt>
              </c:numCache>
            </c:numRef>
          </c:cat>
          <c:val>
            <c:numRef>
              <c:f>Water!$E$99:$E$100</c:f>
              <c:numCache>
                <c:formatCode>0.0</c:formatCode>
                <c:ptCount val="2"/>
                <c:pt idx="0">
                  <c:v>85.13731322577803</c:v>
                </c:pt>
                <c:pt idx="1">
                  <c:v>88.28753145882736</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2007</c:v>
                </c:pt>
                <c:pt idx="1">
                  <c:v>2020</c:v>
                </c:pt>
              </c:numCache>
            </c:numRef>
          </c:cat>
          <c:val>
            <c:numRef>
              <c:f>Water!$F$99:$F$100</c:f>
              <c:numCache>
                <c:formatCode>0.0</c:formatCode>
                <c:ptCount val="2"/>
                <c:pt idx="0">
                  <c:v>9.0879121794769162</c:v>
                </c:pt>
                <c:pt idx="1">
                  <c:v>9.4241796227801551</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2007</c:v>
                </c:pt>
                <c:pt idx="1">
                  <c:v>2020</c:v>
                </c:pt>
              </c:numCache>
            </c:numRef>
          </c:cat>
          <c:val>
            <c:numRef>
              <c:f>Water!$G$99:$G$100</c:f>
              <c:numCache>
                <c:formatCode>0.0</c:formatCode>
                <c:ptCount val="2"/>
                <c:pt idx="0">
                  <c:v>4.9354159080873501</c:v>
                </c:pt>
                <c:pt idx="1">
                  <c:v>2.0760443216944964</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2007</c:v>
                </c:pt>
                <c:pt idx="1">
                  <c:v>2020</c:v>
                </c:pt>
              </c:numCache>
            </c:numRef>
          </c:cat>
          <c:val>
            <c:numRef>
              <c:f>Water!$H$99:$H$100</c:f>
              <c:numCache>
                <c:formatCode>0.0</c:formatCode>
                <c:ptCount val="2"/>
                <c:pt idx="0">
                  <c:v>0.83935868665770386</c:v>
                </c:pt>
                <c:pt idx="1">
                  <c:v>0.21224459669798534</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2007</c:v>
                </c:pt>
                <c:pt idx="1">
                  <c:v>2020</c:v>
                </c:pt>
              </c:numCache>
            </c:numRef>
          </c:cat>
          <c:val>
            <c:numRef>
              <c:f>Water!$J$99:$J$100</c:f>
              <c:numCache>
                <c:formatCode>0.0</c:formatCode>
                <c:ptCount val="2"/>
                <c:pt idx="0">
                  <c:v>93.173209153649822</c:v>
                </c:pt>
                <c:pt idx="1">
                  <c:v>94.683690378956442</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2007</c:v>
                </c:pt>
                <c:pt idx="1">
                  <c:v>2020</c:v>
                </c:pt>
              </c:numCache>
            </c:numRef>
          </c:cat>
          <c:val>
            <c:numRef>
              <c:f>Water!$K$99:$K$100</c:f>
              <c:numCache>
                <c:formatCode>0.0</c:formatCode>
                <c:ptCount val="2"/>
                <c:pt idx="0">
                  <c:v>4.6742889245522017</c:v>
                </c:pt>
                <c:pt idx="1">
                  <c:v>4.7500663473363796</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2007</c:v>
                </c:pt>
                <c:pt idx="1">
                  <c:v>2020</c:v>
                </c:pt>
              </c:numCache>
            </c:numRef>
          </c:cat>
          <c:val>
            <c:numRef>
              <c:f>Water!$L$99:$L$100</c:f>
              <c:numCache>
                <c:formatCode>0.0</c:formatCode>
                <c:ptCount val="2"/>
                <c:pt idx="0">
                  <c:v>1.9123535710772899</c:v>
                </c:pt>
                <c:pt idx="1">
                  <c:v>0.50676250122960198</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2007</c:v>
                </c:pt>
                <c:pt idx="1">
                  <c:v>2020</c:v>
                </c:pt>
              </c:numCache>
            </c:numRef>
          </c:cat>
          <c:val>
            <c:numRef>
              <c:f>Water!$M$99:$M$100</c:f>
              <c:numCache>
                <c:formatCode>0.0</c:formatCode>
                <c:ptCount val="2"/>
                <c:pt idx="0">
                  <c:v>0.24014835072069474</c:v>
                </c:pt>
                <c:pt idx="1">
                  <c:v>5.9480772477570554E-2</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2007</c:v>
                </c:pt>
                <c:pt idx="1">
                  <c:v>2020</c:v>
                </c:pt>
              </c:numCache>
            </c:numRef>
          </c:cat>
          <c:val>
            <c:numRef>
              <c:f>Water!$O$99:$O$100</c:f>
              <c:numCache>
                <c:formatCode>0.0</c:formatCode>
                <c:ptCount val="2"/>
                <c:pt idx="0">
                  <c:v>94.999968506802304</c:v>
                </c:pt>
                <c:pt idx="1">
                  <c:v>95.468008622635892</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2007</c:v>
                </c:pt>
                <c:pt idx="1">
                  <c:v>2020</c:v>
                </c:pt>
              </c:numCache>
            </c:numRef>
          </c:cat>
          <c:val>
            <c:numRef>
              <c:f>Water!$P$99:$P$100</c:f>
              <c:numCache>
                <c:formatCode>0.0</c:formatCode>
                <c:ptCount val="2"/>
                <c:pt idx="0">
                  <c:v>4.1914336668737597</c:v>
                </c:pt>
                <c:pt idx="1">
                  <c:v>4.2120837694978661</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2007</c:v>
                </c:pt>
                <c:pt idx="1">
                  <c:v>2020</c:v>
                </c:pt>
              </c:numCache>
            </c:numRef>
          </c:cat>
          <c:val>
            <c:numRef>
              <c:f>Water!$Q$99:$Q$100</c:f>
              <c:numCache>
                <c:formatCode>0.0</c:formatCode>
                <c:ptCount val="2"/>
                <c:pt idx="0">
                  <c:v>0.68790344800356706</c:v>
                </c:pt>
                <c:pt idx="1">
                  <c:v>0.29233793198754654</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2007</c:v>
                </c:pt>
                <c:pt idx="1">
                  <c:v>2020</c:v>
                </c:pt>
              </c:numCache>
            </c:numRef>
          </c:cat>
          <c:val>
            <c:numRef>
              <c:f>Water!$R$99:$R$100</c:f>
              <c:numCache>
                <c:formatCode>0.0</c:formatCode>
                <c:ptCount val="2"/>
                <c:pt idx="0">
                  <c:v>0.12069437832037266</c:v>
                </c:pt>
                <c:pt idx="1">
                  <c:v>2.7569675878694966E-2</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2007</c:v>
                </c:pt>
                <c:pt idx="1">
                  <c:v>2020</c:v>
                </c:pt>
              </c:numCache>
            </c:numRef>
          </c:cat>
          <c:val>
            <c:numRef>
              <c:f>Water!$T$99:$T$100</c:f>
              <c:numCache>
                <c:formatCode>0.0</c:formatCode>
                <c:ptCount val="2"/>
                <c:pt idx="0">
                  <c:v>94.770956448182645</c:v>
                </c:pt>
                <c:pt idx="1">
                  <c:v>95.819753324574251</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2007</c:v>
                </c:pt>
                <c:pt idx="1">
                  <c:v>2020</c:v>
                </c:pt>
              </c:numCache>
            </c:numRef>
          </c:cat>
          <c:val>
            <c:numRef>
              <c:f>Water!$U$99:$U$100</c:f>
              <c:numCache>
                <c:formatCode>0.0</c:formatCode>
                <c:ptCount val="2"/>
                <c:pt idx="0">
                  <c:v>3.7866652029919021</c:v>
                </c:pt>
                <c:pt idx="1">
                  <c:v>3.828570896314837</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2007</c:v>
                </c:pt>
                <c:pt idx="1">
                  <c:v>2020</c:v>
                </c:pt>
              </c:numCache>
            </c:numRef>
          </c:cat>
          <c:val>
            <c:numRef>
              <c:f>Water!$V$99:$V$100</c:f>
              <c:numCache>
                <c:formatCode>0.0</c:formatCode>
                <c:ptCount val="2"/>
                <c:pt idx="0">
                  <c:v>1.4423783488254571</c:v>
                </c:pt>
                <c:pt idx="1">
                  <c:v>0.34535943913232359</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2007</c:v>
                </c:pt>
                <c:pt idx="1">
                  <c:v>2020</c:v>
                </c:pt>
              </c:numCache>
            </c:numRef>
          </c:cat>
          <c:val>
            <c:numRef>
              <c:f>Water!$W$99:$W$100</c:f>
              <c:numCache>
                <c:formatCode>0.0</c:formatCode>
                <c:ptCount val="2"/>
                <c:pt idx="0">
                  <c:v>0</c:v>
                </c:pt>
                <c:pt idx="1">
                  <c:v>6.3163399785846064E-3</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2007</c:v>
                </c:pt>
                <c:pt idx="1">
                  <c:v>2020</c:v>
                </c:pt>
              </c:numCache>
            </c:numRef>
          </c:cat>
          <c:val>
            <c:numRef>
              <c:f>Water!$Y$99:$Y$100</c:f>
              <c:numCache>
                <c:formatCode>0.0</c:formatCode>
                <c:ptCount val="2"/>
                <c:pt idx="0">
                  <c:v>94.924358323551402</c:v>
                </c:pt>
                <c:pt idx="1">
                  <c:v>95.945900035187918</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2007</c:v>
                </c:pt>
                <c:pt idx="1">
                  <c:v>2020</c:v>
                </c:pt>
              </c:numCache>
            </c:numRef>
          </c:cat>
          <c:val>
            <c:numRef>
              <c:f>Water!$Z$99:$Z$100</c:f>
              <c:numCache>
                <c:formatCode>0.0</c:formatCode>
                <c:ptCount val="2"/>
                <c:pt idx="0">
                  <c:v>3.7396890328128438</c:v>
                </c:pt>
                <c:pt idx="1">
                  <c:v>3.7799342175371531</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2007</c:v>
                </c:pt>
                <c:pt idx="1">
                  <c:v>2020</c:v>
                </c:pt>
              </c:numCache>
            </c:numRef>
          </c:cat>
          <c:val>
            <c:numRef>
              <c:f>Water!$AA$99:$AA$100</c:f>
              <c:numCache>
                <c:formatCode>0.0</c:formatCode>
                <c:ptCount val="2"/>
                <c:pt idx="0">
                  <c:v>1.0853573404821333</c:v>
                </c:pt>
                <c:pt idx="1">
                  <c:v>0.2512493083125662</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2007</c:v>
                </c:pt>
                <c:pt idx="1">
                  <c:v>2020</c:v>
                </c:pt>
              </c:numCache>
            </c:numRef>
          </c:cat>
          <c:val>
            <c:numRef>
              <c:f>Water!$AB$99:$AB$100</c:f>
              <c:numCache>
                <c:formatCode>0.0</c:formatCode>
                <c:ptCount val="2"/>
                <c:pt idx="0">
                  <c:v>0.25059530315361656</c:v>
                </c:pt>
                <c:pt idx="1">
                  <c:v>2.2916438962361951E-2</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2013</c:v>
                </c:pt>
                <c:pt idx="1">
                  <c:v>2019</c:v>
                </c:pt>
              </c:numCache>
            </c:numRef>
          </c:xVal>
          <c:yVal>
            <c:numRef>
              <c:f>Water!$AB$205:$AB$216</c:f>
              <c:numCache>
                <c:formatCode>0.0</c:formatCode>
                <c:ptCount val="12"/>
                <c:pt idx="0">
                  <c:v>0.2</c:v>
                </c:pt>
                <c:pt idx="1">
                  <c:v>6.4580783514720436E-2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2013</c:v>
                </c:pt>
                <c:pt idx="1">
                  <c:v>2019</c:v>
                </c:pt>
              </c:numCache>
            </c:numRef>
          </c:xVal>
          <c:yVal>
            <c:numRef>
              <c:f>Water!$W$205:$W$216</c:f>
              <c:numCache>
                <c:formatCode>0.0</c:formatCode>
                <c:ptCount val="12"/>
                <c:pt idx="0">
                  <c:v>0</c:v>
                </c:pt>
                <c:pt idx="1">
                  <c:v>1.1476777678220577E-2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2013</c:v>
                </c:pt>
                <c:pt idx="1">
                  <c:v>2019</c:v>
                </c:pt>
              </c:numCache>
            </c:numRef>
          </c:xVal>
          <c:yVal>
            <c:numRef>
              <c:f>Water!$R$205:$R$216</c:f>
              <c:numCache>
                <c:formatCode>0.0</c:formatCode>
                <c:ptCount val="12"/>
                <c:pt idx="0">
                  <c:v>0</c:v>
                </c:pt>
                <c:pt idx="1">
                  <c:v>8.5274529342348505E-3</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2013</c:v>
                </c:pt>
                <c:pt idx="1">
                  <c:v>2019</c:v>
                </c:pt>
              </c:numCache>
            </c:numRef>
          </c:xVal>
          <c:yVal>
            <c:numRef>
              <c:f>Water!$M$205:$M$216</c:f>
              <c:numCache>
                <c:formatCode>0.0</c:formatCode>
                <c:ptCount val="12"/>
                <c:pt idx="0">
                  <c:v>0</c:v>
                </c:pt>
                <c:pt idx="1">
                  <c:v>4.9375176956787011E-2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2013</c:v>
                </c:pt>
                <c:pt idx="1">
                  <c:v>2019</c:v>
                </c:pt>
              </c:numCache>
            </c:numRef>
          </c:xVal>
          <c:yVal>
            <c:numRef>
              <c:f>Water!$H$205:$H$216</c:f>
              <c:numCache>
                <c:formatCode>0.0</c:formatCode>
                <c:ptCount val="12"/>
                <c:pt idx="0">
                  <c:v>0.1</c:v>
                </c:pt>
                <c:pt idx="1">
                  <c:v>3.3244755638154544E-2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2013</c:v>
                </c:pt>
                <c:pt idx="1">
                  <c:v>2019</c:v>
                </c:pt>
              </c:numCache>
            </c:numRef>
          </c:xVal>
          <c:yVal>
            <c:numRef>
              <c:f>Water!$X$205:$X$216</c:f>
              <c:numCache>
                <c:formatCode>0.0</c:formatCode>
                <c:ptCount val="12"/>
                <c:pt idx="0">
                  <c:v>98.8</c:v>
                </c:pt>
                <c:pt idx="1">
                  <c:v>99.788533382244609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2013</c:v>
                </c:pt>
                <c:pt idx="1">
                  <c:v>2019</c:v>
                </c:pt>
              </c:numCache>
            </c:numRef>
          </c:xVal>
          <c:yVal>
            <c:numRef>
              <c:f>Water!$S$205:$S$216</c:f>
              <c:numCache>
                <c:formatCode>0.0</c:formatCode>
                <c:ptCount val="12"/>
                <c:pt idx="0">
                  <c:v>99.2</c:v>
                </c:pt>
                <c:pt idx="1">
                  <c:v>99.633680163673731</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2013</c:v>
                </c:pt>
                <c:pt idx="1">
                  <c:v>2019</c:v>
                </c:pt>
              </c:numCache>
            </c:numRef>
          </c:xVal>
          <c:yVal>
            <c:numRef>
              <c:f>Water!$N$205:$N$216</c:f>
              <c:numCache>
                <c:formatCode>0.0</c:formatCode>
                <c:ptCount val="12"/>
                <c:pt idx="0">
                  <c:v>99</c:v>
                </c:pt>
                <c:pt idx="1">
                  <c:v>99.619603122151076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2013</c:v>
                </c:pt>
                <c:pt idx="1">
                  <c:v>2019</c:v>
                </c:pt>
              </c:numCache>
            </c:numRef>
          </c:xVal>
          <c:yVal>
            <c:numRef>
              <c:f>Water!$I$205:$I$216</c:f>
              <c:numCache>
                <c:formatCode>0.0</c:formatCode>
                <c:ptCount val="12"/>
                <c:pt idx="0">
                  <c:v>99.4</c:v>
                </c:pt>
                <c:pt idx="1">
                  <c:v>99.499987411531407</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2013</c:v>
                </c:pt>
                <c:pt idx="1">
                  <c:v>2019</c:v>
                </c:pt>
              </c:numCache>
            </c:numRef>
          </c:xVal>
          <c:yVal>
            <c:numRef>
              <c:f>Water!$D$205:$D$216</c:f>
              <c:numCache>
                <c:formatCode>0.0</c:formatCode>
                <c:ptCount val="12"/>
                <c:pt idx="0">
                  <c:v>98.8</c:v>
                </c:pt>
                <c:pt idx="1">
                  <c:v>99.218661158791434</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2007</c:v>
                </c:pt>
                <c:pt idx="1">
                  <c:v>2020</c:v>
                </c:pt>
              </c:numCache>
            </c:numRef>
          </c:cat>
          <c:val>
            <c:numRef>
              <c:f>Water!$E$199:$E$200</c:f>
              <c:numCache>
                <c:formatCode>0.0</c:formatCode>
                <c:ptCount val="2"/>
                <c:pt idx="0">
                  <c:v>95.608204935044967</c:v>
                </c:pt>
                <c:pt idx="1">
                  <c:v>96.216768600279863</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2007</c:v>
                </c:pt>
                <c:pt idx="1">
                  <c:v>2020</c:v>
                </c:pt>
              </c:numCache>
            </c:numRef>
          </c:cat>
          <c:val>
            <c:numRef>
              <c:f>Water!$F$199:$F$200</c:f>
              <c:numCache>
                <c:formatCode>0.0</c:formatCode>
                <c:ptCount val="2"/>
                <c:pt idx="0">
                  <c:v>3.0522413453578845</c:v>
                </c:pt>
                <c:pt idx="1">
                  <c:v>3.0716694183101421</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2007</c:v>
                </c:pt>
                <c:pt idx="1">
                  <c:v>2020</c:v>
                </c:pt>
              </c:numCache>
            </c:numRef>
          </c:cat>
          <c:val>
            <c:numRef>
              <c:f>Water!$G$199:$G$200</c:f>
              <c:numCache>
                <c:formatCode>0.0</c:formatCode>
                <c:ptCount val="2"/>
                <c:pt idx="0">
                  <c:v>1.2173019714765303</c:v>
                </c:pt>
                <c:pt idx="1">
                  <c:v>0.68944309983216101</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2007</c:v>
                </c:pt>
                <c:pt idx="1">
                  <c:v>2020</c:v>
                </c:pt>
              </c:numCache>
            </c:numRef>
          </c:cat>
          <c:val>
            <c:numRef>
              <c:f>Water!$H$199:$H$200</c:f>
              <c:numCache>
                <c:formatCode>0.0</c:formatCode>
                <c:ptCount val="2"/>
                <c:pt idx="0">
                  <c:v>0.12225174812061113</c:v>
                </c:pt>
                <c:pt idx="1">
                  <c:v>2.2118881577842586E-2</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2007</c:v>
                </c:pt>
                <c:pt idx="1">
                  <c:v>2020</c:v>
                </c:pt>
              </c:numCache>
            </c:numRef>
          </c:cat>
          <c:val>
            <c:numRef>
              <c:f>Water!$J$199:$J$200</c:f>
              <c:numCache>
                <c:formatCode>0.0</c:formatCode>
                <c:ptCount val="2"/>
                <c:pt idx="0">
                  <c:v>96.247940243026392</c:v>
                </c:pt>
                <c:pt idx="1">
                  <c:v>96.393214040466191</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2007</c:v>
                </c:pt>
                <c:pt idx="1">
                  <c:v>2020</c:v>
                </c:pt>
              </c:numCache>
            </c:numRef>
          </c:cat>
          <c:val>
            <c:numRef>
              <c:f>Water!$K$199:$K$200</c:f>
              <c:numCache>
                <c:formatCode>0.0</c:formatCode>
                <c:ptCount val="2"/>
                <c:pt idx="0">
                  <c:v>3.1187306197964815</c:v>
                </c:pt>
                <c:pt idx="1">
                  <c:v>3.1234379396537753</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2007</c:v>
                </c:pt>
                <c:pt idx="1">
                  <c:v>2020</c:v>
                </c:pt>
              </c:numCache>
            </c:numRef>
          </c:cat>
          <c:val>
            <c:numRef>
              <c:f>Water!$L$199:$L$200</c:f>
              <c:numCache>
                <c:formatCode>0.0</c:formatCode>
                <c:ptCount val="2"/>
                <c:pt idx="0">
                  <c:v>0.63332913717712813</c:v>
                </c:pt>
                <c:pt idx="1">
                  <c:v>0.42574364676379162</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2007</c:v>
                </c:pt>
                <c:pt idx="1">
                  <c:v>2020</c:v>
                </c:pt>
              </c:numCache>
            </c:numRef>
          </c:cat>
          <c:val>
            <c:numRef>
              <c:f>Water!$M$199:$M$200</c:f>
              <c:numCache>
                <c:formatCode>0.0</c:formatCode>
                <c:ptCount val="2"/>
                <c:pt idx="0">
                  <c:v>0</c:v>
                </c:pt>
                <c:pt idx="1">
                  <c:v>5.7604373116252106E-2</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2007</c:v>
                </c:pt>
                <c:pt idx="1">
                  <c:v>2020</c:v>
                </c:pt>
              </c:numCache>
            </c:numRef>
          </c:cat>
          <c:val>
            <c:numRef>
              <c:f>Water!$O$199:$O$200</c:f>
              <c:numCache>
                <c:formatCode>0.0</c:formatCode>
                <c:ptCount val="2"/>
                <c:pt idx="0">
                  <c:v>94.935404111529408</c:v>
                </c:pt>
                <c:pt idx="1">
                  <c:v>95.82851387973345</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2007</c:v>
                </c:pt>
                <c:pt idx="1">
                  <c:v>2020</c:v>
                </c:pt>
              </c:numCache>
            </c:numRef>
          </c:cat>
          <c:val>
            <c:numRef>
              <c:f>Water!$P$199:$P$200</c:f>
              <c:numCache>
                <c:formatCode>0.0</c:formatCode>
                <c:ptCount val="2"/>
                <c:pt idx="0">
                  <c:v>3.8580615144202306</c:v>
                </c:pt>
                <c:pt idx="1">
                  <c:v>3.8943564294427957</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2007</c:v>
                </c:pt>
                <c:pt idx="1">
                  <c:v>2020</c:v>
                </c:pt>
              </c:numCache>
            </c:numRef>
          </c:cat>
          <c:val>
            <c:numRef>
              <c:f>Water!$Q$199:$Q$200</c:f>
              <c:numCache>
                <c:formatCode>0.0</c:formatCode>
                <c:ptCount val="2"/>
                <c:pt idx="0">
                  <c:v>1.2065343740503636</c:v>
                </c:pt>
                <c:pt idx="1">
                  <c:v>0.26718099573380982</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2007</c:v>
                </c:pt>
                <c:pt idx="1">
                  <c:v>2020</c:v>
                </c:pt>
              </c:numCache>
            </c:numRef>
          </c:cat>
          <c:val>
            <c:numRef>
              <c:f>Water!$R$199:$R$200</c:f>
              <c:numCache>
                <c:formatCode>0.0</c:formatCode>
                <c:ptCount val="2"/>
                <c:pt idx="0">
                  <c:v>0</c:v>
                </c:pt>
                <c:pt idx="1">
                  <c:v>9.9486950899407844E-3</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2007</c:v>
                </c:pt>
                <c:pt idx="1">
                  <c:v>2020</c:v>
                </c:pt>
              </c:numCache>
            </c:numRef>
          </c:cat>
          <c:val>
            <c:numRef>
              <c:f>Water!$T$199:$T$200</c:f>
              <c:numCache>
                <c:formatCode>0.0</c:formatCode>
                <c:ptCount val="2"/>
                <c:pt idx="0">
                  <c:v>95.444213635894613</c:v>
                </c:pt>
                <c:pt idx="1">
                  <c:v>96.071018113479937</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2007</c:v>
                </c:pt>
                <c:pt idx="1">
                  <c:v>2020</c:v>
                </c:pt>
              </c:numCache>
            </c:numRef>
          </c:cat>
          <c:val>
            <c:numRef>
              <c:f>Water!$U$199:$U$200</c:f>
              <c:numCache>
                <c:formatCode>0.0</c:formatCode>
                <c:ptCount val="2"/>
                <c:pt idx="0">
                  <c:v>3.6112263095474635</c:v>
                </c:pt>
                <c:pt idx="1">
                  <c:v>3.6349420774727288</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2007</c:v>
                </c:pt>
                <c:pt idx="1">
                  <c:v>2020</c:v>
                </c:pt>
              </c:numCache>
            </c:numRef>
          </c:cat>
          <c:val>
            <c:numRef>
              <c:f>Water!$V$199:$V$200</c:f>
              <c:numCache>
                <c:formatCode>0.0</c:formatCode>
                <c:ptCount val="2"/>
                <c:pt idx="0">
                  <c:v>0.94456005455792535</c:v>
                </c:pt>
                <c:pt idx="1">
                  <c:v>0.28065023508941067</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2007</c:v>
                </c:pt>
                <c:pt idx="1">
                  <c:v>2020</c:v>
                </c:pt>
              </c:numCache>
            </c:numRef>
          </c:cat>
          <c:val>
            <c:numRef>
              <c:f>Water!$W$199:$W$200</c:f>
              <c:numCache>
                <c:formatCode>0.0</c:formatCode>
                <c:ptCount val="2"/>
                <c:pt idx="0">
                  <c:v>0</c:v>
                </c:pt>
                <c:pt idx="1">
                  <c:v>1.338957395792395E-2</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2007</c:v>
                </c:pt>
                <c:pt idx="1">
                  <c:v>2020</c:v>
                </c:pt>
              </c:numCache>
            </c:numRef>
          </c:cat>
          <c:val>
            <c:numRef>
              <c:f>Water!$Y$199:$Y$200</c:f>
              <c:numCache>
                <c:formatCode>0.0</c:formatCode>
                <c:ptCount val="2"/>
                <c:pt idx="0">
                  <c:v>94.678278061657039</c:v>
                </c:pt>
                <c:pt idx="1">
                  <c:v>96.103973813383575</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2007</c:v>
                </c:pt>
                <c:pt idx="1">
                  <c:v>2020</c:v>
                </c:pt>
              </c:numCache>
            </c:numRef>
          </c:cat>
          <c:val>
            <c:numRef>
              <c:f>Water!$Z$199:$Z$200</c:f>
              <c:numCache>
                <c:formatCode>0.0</c:formatCode>
                <c:ptCount val="2"/>
                <c:pt idx="0">
                  <c:v>3.792210810928089</c:v>
                </c:pt>
                <c:pt idx="1">
                  <c:v>3.8493151325684845</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2007</c:v>
                </c:pt>
                <c:pt idx="1">
                  <c:v>2020</c:v>
                </c:pt>
              </c:numCache>
            </c:numRef>
          </c:cat>
          <c:val>
            <c:numRef>
              <c:f>Water!$AA$199:$AA$200</c:f>
              <c:numCache>
                <c:formatCode>0.0</c:formatCode>
                <c:ptCount val="2"/>
                <c:pt idx="0">
                  <c:v>1.2843713885864645</c:v>
                </c:pt>
                <c:pt idx="1">
                  <c:v>4.7001399474453365E-3</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2007</c:v>
                </c:pt>
                <c:pt idx="1">
                  <c:v>2020</c:v>
                </c:pt>
              </c:numCache>
            </c:numRef>
          </c:cat>
          <c:val>
            <c:numRef>
              <c:f>Water!$AB$199:$AB$200</c:f>
              <c:numCache>
                <c:formatCode>0.0</c:formatCode>
                <c:ptCount val="2"/>
                <c:pt idx="0">
                  <c:v>0.24513973882842066</c:v>
                </c:pt>
                <c:pt idx="1">
                  <c:v>4.2010914100501395E-2</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2013</c:v>
                </c:pt>
                <c:pt idx="1">
                  <c:v>2019</c:v>
                </c:pt>
              </c:numCache>
            </c:numRef>
          </c:xVal>
          <c:yVal>
            <c:numRef>
              <c:f>Water!$AB$305:$AB$316</c:f>
              <c:numCache>
                <c:formatCode>0.0</c:formatCode>
                <c:ptCount val="12"/>
                <c:pt idx="0">
                  <c:v>0.3</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2013</c:v>
                </c:pt>
                <c:pt idx="1">
                  <c:v>2019</c:v>
                </c:pt>
              </c:numCache>
            </c:numRef>
          </c:xVal>
          <c:yVal>
            <c:numRef>
              <c:f>Water!$W$305:$W$316</c:f>
              <c:numCache>
                <c:formatCode>0.0</c:formatCode>
                <c:ptCount val="12"/>
                <c:pt idx="0">
                  <c:v>0.2</c:v>
                </c:pt>
                <c:pt idx="1">
                  <c:v>0.17847321241143749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2013</c:v>
                </c:pt>
                <c:pt idx="1">
                  <c:v>2019</c:v>
                </c:pt>
              </c:numCache>
            </c:numRef>
          </c:xVal>
          <c:yVal>
            <c:numRef>
              <c:f>Water!$R$305:$R$316</c:f>
              <c:numCache>
                <c:formatCode>0.0</c:formatCode>
                <c:ptCount val="12"/>
                <c:pt idx="0">
                  <c:v>0.4</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2013</c:v>
                </c:pt>
                <c:pt idx="1">
                  <c:v>2019</c:v>
                </c:pt>
              </c:numCache>
            </c:numRef>
          </c:xVal>
          <c:yVal>
            <c:numRef>
              <c:f>Water!$M$305:$M$316</c:f>
              <c:numCache>
                <c:formatCode>0.0</c:formatCode>
                <c:ptCount val="12"/>
                <c:pt idx="0">
                  <c:v>0.4</c:v>
                </c:pt>
                <c:pt idx="1">
                  <c:v>0.29190717949964529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2013</c:v>
                </c:pt>
                <c:pt idx="1">
                  <c:v>2019</c:v>
                </c:pt>
              </c:numCache>
            </c:numRef>
          </c:xVal>
          <c:yVal>
            <c:numRef>
              <c:f>Water!$H$305:$H$316</c:f>
              <c:numCache>
                <c:formatCode>0.0</c:formatCode>
                <c:ptCount val="12"/>
                <c:pt idx="0">
                  <c:v>1.5</c:v>
                </c:pt>
                <c:pt idx="1">
                  <c:v>0.47868500846099782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2013</c:v>
                </c:pt>
                <c:pt idx="1">
                  <c:v>2019</c:v>
                </c:pt>
              </c:numCache>
            </c:numRef>
          </c:xVal>
          <c:yVal>
            <c:numRef>
              <c:f>Water!$X$305:$X$316</c:f>
              <c:numCache>
                <c:formatCode>0.0</c:formatCode>
                <c:ptCount val="12"/>
                <c:pt idx="0">
                  <c:v>98.3</c:v>
                </c:pt>
                <c:pt idx="1">
                  <c:v>99.081998778344939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2013</c:v>
                </c:pt>
                <c:pt idx="1">
                  <c:v>2019</c:v>
                </c:pt>
              </c:numCache>
            </c:numRef>
          </c:xVal>
          <c:yVal>
            <c:numRef>
              <c:f>Water!$S$305:$S$316</c:f>
              <c:numCache>
                <c:formatCode>0.0</c:formatCode>
                <c:ptCount val="12"/>
                <c:pt idx="0">
                  <c:v>98.8</c:v>
                </c:pt>
                <c:pt idx="1">
                  <c:v>99.492384172907848</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2013</c:v>
                </c:pt>
                <c:pt idx="1">
                  <c:v>2019</c:v>
                </c:pt>
              </c:numCache>
            </c:numRef>
          </c:xVal>
          <c:yVal>
            <c:numRef>
              <c:f>Water!$N$305:$N$316</c:f>
              <c:numCache>
                <c:formatCode>0.0</c:formatCode>
                <c:ptCount val="12"/>
                <c:pt idx="0">
                  <c:v>97.8</c:v>
                </c:pt>
                <c:pt idx="1">
                  <c:v>99.204656637108116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2013</c:v>
                </c:pt>
                <c:pt idx="1">
                  <c:v>2019</c:v>
                </c:pt>
              </c:numCache>
            </c:numRef>
          </c:xVal>
          <c:yVal>
            <c:numRef>
              <c:f>Water!$I$305:$I$316</c:f>
              <c:numCache>
                <c:formatCode>0.0</c:formatCode>
                <c:ptCount val="12"/>
                <c:pt idx="0">
                  <c:v>94.7</c:v>
                </c:pt>
                <c:pt idx="1">
                  <c:v>98.167027145811019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2013</c:v>
                </c:pt>
                <c:pt idx="1">
                  <c:v>2019</c:v>
                </c:pt>
              </c:numCache>
            </c:numRef>
          </c:xVal>
          <c:yVal>
            <c:numRef>
              <c:f>Water!$D$305:$D$316</c:f>
              <c:numCache>
                <c:formatCode>0.0</c:formatCode>
                <c:ptCount val="12"/>
                <c:pt idx="0">
                  <c:v>91.6</c:v>
                </c:pt>
                <c:pt idx="1">
                  <c:v>95.207485310763971</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2007</c:v>
                </c:pt>
                <c:pt idx="1">
                  <c:v>2020</c:v>
                </c:pt>
              </c:numCache>
            </c:numRef>
          </c:cat>
          <c:val>
            <c:numRef>
              <c:f>Water!$E$299:$E$300</c:f>
              <c:numCache>
                <c:formatCode>0.0</c:formatCode>
                <c:ptCount val="2"/>
                <c:pt idx="0">
                  <c:v>76.452684934811501</c:v>
                </c:pt>
                <c:pt idx="1">
                  <c:v>81.029170837605747</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2007</c:v>
                </c:pt>
                <c:pt idx="1">
                  <c:v>2020</c:v>
                </c:pt>
              </c:numCache>
            </c:numRef>
          </c:cat>
          <c:val>
            <c:numRef>
              <c:f>Water!$F$299:$F$300</c:f>
              <c:numCache>
                <c:formatCode>0.0</c:formatCode>
                <c:ptCount val="2"/>
                <c:pt idx="0">
                  <c:v>13.944819961600608</c:v>
                </c:pt>
                <c:pt idx="1">
                  <c:v>14.779562024952401</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2007</c:v>
                </c:pt>
                <c:pt idx="1">
                  <c:v>2020</c:v>
                </c:pt>
              </c:numCache>
            </c:numRef>
          </c:cat>
          <c:val>
            <c:numRef>
              <c:f>Water!$G$299:$G$300</c:f>
              <c:numCache>
                <c:formatCode>0.0</c:formatCode>
                <c:ptCount val="2"/>
                <c:pt idx="0">
                  <c:v>7.762056773074903</c:v>
                </c:pt>
                <c:pt idx="1">
                  <c:v>3.8828012942373675</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2007</c:v>
                </c:pt>
                <c:pt idx="1">
                  <c:v>2020</c:v>
                </c:pt>
              </c:numCache>
            </c:numRef>
          </c:cat>
          <c:val>
            <c:numRef>
              <c:f>Water!$H$299:$H$300</c:f>
              <c:numCache>
                <c:formatCode>0.0</c:formatCode>
                <c:ptCount val="2"/>
                <c:pt idx="0">
                  <c:v>1.8404383305129954</c:v>
                </c:pt>
                <c:pt idx="1">
                  <c:v>0.30846584320448756</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2007</c:v>
                </c:pt>
                <c:pt idx="1">
                  <c:v>2020</c:v>
                </c:pt>
              </c:numCache>
            </c:numRef>
          </c:cat>
          <c:val>
            <c:numRef>
              <c:f>Water!$J$299:$J$300</c:f>
              <c:numCache>
                <c:formatCode>0.0</c:formatCode>
                <c:ptCount val="2"/>
                <c:pt idx="0">
                  <c:v>84.663910595646726</c:v>
                </c:pt>
                <c:pt idx="1">
                  <c:v>89.370750030589349</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2007</c:v>
                </c:pt>
                <c:pt idx="1">
                  <c:v>2020</c:v>
                </c:pt>
              </c:numCache>
            </c:numRef>
          </c:cat>
          <c:val>
            <c:numRef>
              <c:f>Water!$K$299:$K$300</c:f>
              <c:numCache>
                <c:formatCode>0.0</c:formatCode>
                <c:ptCount val="2"/>
                <c:pt idx="0">
                  <c:v>8.8804136890828396</c:v>
                </c:pt>
                <c:pt idx="1">
                  <c:v>9.3741149728566224</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2007</c:v>
                </c:pt>
                <c:pt idx="1">
                  <c:v>2020</c:v>
                </c:pt>
              </c:numCache>
            </c:numRef>
          </c:cat>
          <c:val>
            <c:numRef>
              <c:f>Water!$L$299:$L$300</c:f>
              <c:numCache>
                <c:formatCode>0.0</c:formatCode>
                <c:ptCount val="2"/>
                <c:pt idx="0">
                  <c:v>6.019644775103643</c:v>
                </c:pt>
                <c:pt idx="1">
                  <c:v>0.98124328713777231</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2007</c:v>
                </c:pt>
                <c:pt idx="1">
                  <c:v>2020</c:v>
                </c:pt>
              </c:numCache>
            </c:numRef>
          </c:cat>
          <c:val>
            <c:numRef>
              <c:f>Water!$M$299:$M$300</c:f>
              <c:numCache>
                <c:formatCode>0.0</c:formatCode>
                <c:ptCount val="2"/>
                <c:pt idx="0">
                  <c:v>0.43603094016678767</c:v>
                </c:pt>
                <c:pt idx="1">
                  <c:v>0.27389170941625451</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2007</c:v>
                </c:pt>
                <c:pt idx="1">
                  <c:v>2020</c:v>
                </c:pt>
              </c:numCache>
            </c:numRef>
          </c:cat>
          <c:val>
            <c:numRef>
              <c:f>Water!$O$299:$O$300</c:f>
              <c:numCache>
                <c:formatCode>0.0</c:formatCode>
                <c:ptCount val="2"/>
                <c:pt idx="0">
                  <c:v>91.031007812631074</c:v>
                </c:pt>
                <c:pt idx="1">
                  <c:v>93.001597087285404</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2007</c:v>
                </c:pt>
                <c:pt idx="1">
                  <c:v>2020</c:v>
                </c:pt>
              </c:numCache>
            </c:numRef>
          </c:cat>
          <c:val>
            <c:numRef>
              <c:f>Water!$P$299:$P$300</c:f>
              <c:numCache>
                <c:formatCode>0.0</c:formatCode>
                <c:ptCount val="2"/>
                <c:pt idx="0">
                  <c:v>6.3007733083329631</c:v>
                </c:pt>
                <c:pt idx="1">
                  <c:v>6.437168989340754</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2007</c:v>
                </c:pt>
                <c:pt idx="1">
                  <c:v>2020</c:v>
                </c:pt>
              </c:numCache>
            </c:numRef>
          </c:cat>
          <c:val>
            <c:numRef>
              <c:f>Water!$Q$299:$Q$300</c:f>
              <c:numCache>
                <c:formatCode>0.0</c:formatCode>
                <c:ptCount val="2"/>
                <c:pt idx="0">
                  <c:v>2.1348855457026303</c:v>
                </c:pt>
                <c:pt idx="1">
                  <c:v>0.56123392337384814</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2007</c:v>
                </c:pt>
                <c:pt idx="1">
                  <c:v>2020</c:v>
                </c:pt>
              </c:numCache>
            </c:numRef>
          </c:cat>
          <c:val>
            <c:numRef>
              <c:f>Water!$R$299:$R$300</c:f>
              <c:numCache>
                <c:formatCode>0.0</c:formatCode>
                <c:ptCount val="2"/>
                <c:pt idx="0">
                  <c:v>0.53333333333333144</c:v>
                </c:pt>
                <c:pt idx="1">
                  <c:v>0</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2007</c:v>
                </c:pt>
                <c:pt idx="1">
                  <c:v>2020</c:v>
                </c:pt>
              </c:numCache>
            </c:numRef>
          </c:cat>
          <c:val>
            <c:numRef>
              <c:f>Water!$T$299:$T$300</c:f>
              <c:numCache>
                <c:formatCode>0.0</c:formatCode>
                <c:ptCount val="2"/>
                <c:pt idx="0">
                  <c:v>92.724566529602683</c:v>
                </c:pt>
                <c:pt idx="1">
                  <c:v>93.701560644426905</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2007</c:v>
                </c:pt>
                <c:pt idx="1">
                  <c:v>2020</c:v>
                </c:pt>
              </c:numCache>
            </c:numRef>
          </c:cat>
          <c:val>
            <c:numRef>
              <c:f>Water!$U$299:$U$300</c:f>
              <c:numCache>
                <c:formatCode>0.0</c:formatCode>
                <c:ptCount val="2"/>
                <c:pt idx="0">
                  <c:v>5.844638746094728</c:v>
                </c:pt>
                <c:pt idx="1">
                  <c:v>5.9062208906322828</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2007</c:v>
                </c:pt>
                <c:pt idx="1">
                  <c:v>2020</c:v>
                </c:pt>
              </c:numCache>
            </c:numRef>
          </c:cat>
          <c:val>
            <c:numRef>
              <c:f>Water!$V$299:$V$300</c:f>
              <c:numCache>
                <c:formatCode>0.0</c:formatCode>
                <c:ptCount val="2"/>
                <c:pt idx="0">
                  <c:v>1.2236191284397364</c:v>
                </c:pt>
                <c:pt idx="1">
                  <c:v>0.21733305046079465</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2007</c:v>
                </c:pt>
                <c:pt idx="1">
                  <c:v>2020</c:v>
                </c:pt>
              </c:numCache>
            </c:numRef>
          </c:cat>
          <c:val>
            <c:numRef>
              <c:f>Water!$W$299:$W$300</c:f>
              <c:numCache>
                <c:formatCode>0.0</c:formatCode>
                <c:ptCount val="2"/>
                <c:pt idx="0">
                  <c:v>0.2071755958628545</c:v>
                </c:pt>
                <c:pt idx="1">
                  <c:v>0.17488541448001094</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2007</c:v>
                </c:pt>
                <c:pt idx="1">
                  <c:v>2020</c:v>
                </c:pt>
              </c:numCache>
            </c:numRef>
          </c:cat>
          <c:val>
            <c:numRef>
              <c:f>Water!$Y$299:$Y$300</c:f>
              <c:numCache>
                <c:formatCode>0.0</c:formatCode>
                <c:ptCount val="2"/>
                <c:pt idx="0">
                  <c:v>93.584900522447867</c:v>
                </c:pt>
                <c:pt idx="1">
                  <c:v>94.704603325719035</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2007</c:v>
                </c:pt>
                <c:pt idx="1">
                  <c:v>2020</c:v>
                </c:pt>
              </c:numCache>
            </c:numRef>
          </c:cat>
          <c:val>
            <c:numRef>
              <c:f>Water!$Z$299:$Z$300</c:f>
              <c:numCache>
                <c:formatCode>0.0</c:formatCode>
                <c:ptCount val="2"/>
                <c:pt idx="0">
                  <c:v>4.4544332181038184</c:v>
                </c:pt>
                <c:pt idx="1">
                  <c:v>4.5077285823500919</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2007</c:v>
                </c:pt>
                <c:pt idx="1">
                  <c:v>2020</c:v>
                </c:pt>
              </c:numCache>
            </c:numRef>
          </c:cat>
          <c:val>
            <c:numRef>
              <c:f>Water!$AA$299:$AA$300</c:f>
              <c:numCache>
                <c:formatCode>0.0</c:formatCode>
                <c:ptCount val="2"/>
                <c:pt idx="0">
                  <c:v>1.5606662594483112</c:v>
                </c:pt>
                <c:pt idx="1">
                  <c:v>0.78766809193086829</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2007</c:v>
                </c:pt>
                <c:pt idx="1">
                  <c:v>2020</c:v>
                </c:pt>
              </c:numCache>
            </c:numRef>
          </c:cat>
          <c:val>
            <c:numRef>
              <c:f>Water!$AB$299:$AB$300</c:f>
              <c:numCache>
                <c:formatCode>0.0</c:formatCode>
                <c:ptCount val="2"/>
                <c:pt idx="0">
                  <c:v>0.40000000000000568</c:v>
                </c:pt>
                <c:pt idx="1">
                  <c:v>0</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2007</c:v>
                </c:pt>
                <c:pt idx="1">
                  <c:v>2020</c:v>
                </c:pt>
              </c:numCache>
            </c:numRef>
          </c:cat>
          <c:val>
            <c:numRef>
              <c:f>Water!$E$299:$E$300</c:f>
              <c:numCache>
                <c:formatCode>0.0</c:formatCode>
                <c:ptCount val="2"/>
                <c:pt idx="0">
                  <c:v>76.452684934811501</c:v>
                </c:pt>
                <c:pt idx="1">
                  <c:v>81.029170837605747</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2007</c:v>
                </c:pt>
                <c:pt idx="1">
                  <c:v>2020</c:v>
                </c:pt>
              </c:numCache>
            </c:numRef>
          </c:cat>
          <c:val>
            <c:numRef>
              <c:f>Water!$F$299:$F$300</c:f>
              <c:numCache>
                <c:formatCode>0.0</c:formatCode>
                <c:ptCount val="2"/>
                <c:pt idx="0">
                  <c:v>13.944819961600608</c:v>
                </c:pt>
                <c:pt idx="1">
                  <c:v>14.779562024952401</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2007</c:v>
                </c:pt>
                <c:pt idx="1">
                  <c:v>2020</c:v>
                </c:pt>
              </c:numCache>
            </c:numRef>
          </c:cat>
          <c:val>
            <c:numRef>
              <c:f>Water!$G$299:$G$300</c:f>
              <c:numCache>
                <c:formatCode>0.0</c:formatCode>
                <c:ptCount val="2"/>
                <c:pt idx="0">
                  <c:v>7.762056773074903</c:v>
                </c:pt>
                <c:pt idx="1">
                  <c:v>3.8828012942373675</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2007</c:v>
                </c:pt>
                <c:pt idx="1">
                  <c:v>2020</c:v>
                </c:pt>
              </c:numCache>
            </c:numRef>
          </c:cat>
          <c:val>
            <c:numRef>
              <c:f>Water!$H$299:$H$300</c:f>
              <c:numCache>
                <c:formatCode>0.0</c:formatCode>
                <c:ptCount val="2"/>
                <c:pt idx="0">
                  <c:v>1.8404383305129954</c:v>
                </c:pt>
                <c:pt idx="1">
                  <c:v>0.30846584320448756</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2007</c:v>
                </c:pt>
                <c:pt idx="1">
                  <c:v>2020</c:v>
                </c:pt>
              </c:numCache>
            </c:numRef>
          </c:cat>
          <c:val>
            <c:numRef>
              <c:f>Water!$J$299:$J$300</c:f>
              <c:numCache>
                <c:formatCode>0.0</c:formatCode>
                <c:ptCount val="2"/>
                <c:pt idx="0">
                  <c:v>84.663910595646726</c:v>
                </c:pt>
                <c:pt idx="1">
                  <c:v>89.370750030589349</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2007</c:v>
                </c:pt>
                <c:pt idx="1">
                  <c:v>2020</c:v>
                </c:pt>
              </c:numCache>
            </c:numRef>
          </c:cat>
          <c:val>
            <c:numRef>
              <c:f>Water!$K$299:$K$300</c:f>
              <c:numCache>
                <c:formatCode>0.0</c:formatCode>
                <c:ptCount val="2"/>
                <c:pt idx="0">
                  <c:v>8.8804136890828396</c:v>
                </c:pt>
                <c:pt idx="1">
                  <c:v>9.3741149728566224</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2007</c:v>
                </c:pt>
                <c:pt idx="1">
                  <c:v>2020</c:v>
                </c:pt>
              </c:numCache>
            </c:numRef>
          </c:cat>
          <c:val>
            <c:numRef>
              <c:f>Water!$L$299:$L$300</c:f>
              <c:numCache>
                <c:formatCode>0.0</c:formatCode>
                <c:ptCount val="2"/>
                <c:pt idx="0">
                  <c:v>6.019644775103643</c:v>
                </c:pt>
                <c:pt idx="1">
                  <c:v>0.98124328713777231</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2007</c:v>
                </c:pt>
                <c:pt idx="1">
                  <c:v>2020</c:v>
                </c:pt>
              </c:numCache>
            </c:numRef>
          </c:cat>
          <c:val>
            <c:numRef>
              <c:f>Water!$M$299:$M$300</c:f>
              <c:numCache>
                <c:formatCode>0.0</c:formatCode>
                <c:ptCount val="2"/>
                <c:pt idx="0">
                  <c:v>0.43603094016678767</c:v>
                </c:pt>
                <c:pt idx="1">
                  <c:v>0.27389170941625451</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2007</c:v>
                </c:pt>
                <c:pt idx="1">
                  <c:v>2020</c:v>
                </c:pt>
              </c:numCache>
            </c:numRef>
          </c:cat>
          <c:val>
            <c:numRef>
              <c:f>Water!$O$299:$O$300</c:f>
              <c:numCache>
                <c:formatCode>0.0</c:formatCode>
                <c:ptCount val="2"/>
                <c:pt idx="0">
                  <c:v>91.031007812631074</c:v>
                </c:pt>
                <c:pt idx="1">
                  <c:v>93.001597087285404</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2007</c:v>
                </c:pt>
                <c:pt idx="1">
                  <c:v>2020</c:v>
                </c:pt>
              </c:numCache>
            </c:numRef>
          </c:cat>
          <c:val>
            <c:numRef>
              <c:f>Water!$P$299:$P$300</c:f>
              <c:numCache>
                <c:formatCode>0.0</c:formatCode>
                <c:ptCount val="2"/>
                <c:pt idx="0">
                  <c:v>6.3007733083329631</c:v>
                </c:pt>
                <c:pt idx="1">
                  <c:v>6.437168989340754</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2007</c:v>
                </c:pt>
                <c:pt idx="1">
                  <c:v>2020</c:v>
                </c:pt>
              </c:numCache>
            </c:numRef>
          </c:cat>
          <c:val>
            <c:numRef>
              <c:f>Water!$Q$299:$Q$300</c:f>
              <c:numCache>
                <c:formatCode>0.0</c:formatCode>
                <c:ptCount val="2"/>
                <c:pt idx="0">
                  <c:v>2.1348855457026303</c:v>
                </c:pt>
                <c:pt idx="1">
                  <c:v>0.56123392337384814</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2007</c:v>
                </c:pt>
                <c:pt idx="1">
                  <c:v>2020</c:v>
                </c:pt>
              </c:numCache>
            </c:numRef>
          </c:cat>
          <c:val>
            <c:numRef>
              <c:f>Water!$R$299:$R$300</c:f>
              <c:numCache>
                <c:formatCode>0.0</c:formatCode>
                <c:ptCount val="2"/>
                <c:pt idx="0">
                  <c:v>0.53333333333333144</c:v>
                </c:pt>
                <c:pt idx="1">
                  <c:v>0</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2007</c:v>
                </c:pt>
                <c:pt idx="1">
                  <c:v>2020</c:v>
                </c:pt>
              </c:numCache>
            </c:numRef>
          </c:cat>
          <c:val>
            <c:numRef>
              <c:f>Water!$T$299:$T$300</c:f>
              <c:numCache>
                <c:formatCode>0.0</c:formatCode>
                <c:ptCount val="2"/>
                <c:pt idx="0">
                  <c:v>92.724566529602683</c:v>
                </c:pt>
                <c:pt idx="1">
                  <c:v>93.701560644426905</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2007</c:v>
                </c:pt>
                <c:pt idx="1">
                  <c:v>2020</c:v>
                </c:pt>
              </c:numCache>
            </c:numRef>
          </c:cat>
          <c:val>
            <c:numRef>
              <c:f>Water!$U$299:$U$300</c:f>
              <c:numCache>
                <c:formatCode>0.0</c:formatCode>
                <c:ptCount val="2"/>
                <c:pt idx="0">
                  <c:v>5.844638746094728</c:v>
                </c:pt>
                <c:pt idx="1">
                  <c:v>5.9062208906322828</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2007</c:v>
                </c:pt>
                <c:pt idx="1">
                  <c:v>2020</c:v>
                </c:pt>
              </c:numCache>
            </c:numRef>
          </c:cat>
          <c:val>
            <c:numRef>
              <c:f>Water!$V$299:$V$300</c:f>
              <c:numCache>
                <c:formatCode>0.0</c:formatCode>
                <c:ptCount val="2"/>
                <c:pt idx="0">
                  <c:v>1.2236191284397364</c:v>
                </c:pt>
                <c:pt idx="1">
                  <c:v>0.21733305046079465</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2007</c:v>
                </c:pt>
                <c:pt idx="1">
                  <c:v>2020</c:v>
                </c:pt>
              </c:numCache>
            </c:numRef>
          </c:cat>
          <c:val>
            <c:numRef>
              <c:f>Water!$W$299:$W$300</c:f>
              <c:numCache>
                <c:formatCode>0.0</c:formatCode>
                <c:ptCount val="2"/>
                <c:pt idx="0">
                  <c:v>0.2071755958628545</c:v>
                </c:pt>
                <c:pt idx="1">
                  <c:v>0.17488541448001094</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2007</c:v>
                </c:pt>
                <c:pt idx="1">
                  <c:v>2020</c:v>
                </c:pt>
              </c:numCache>
            </c:numRef>
          </c:cat>
          <c:val>
            <c:numRef>
              <c:f>Water!$Y$299:$Y$300</c:f>
              <c:numCache>
                <c:formatCode>0.0</c:formatCode>
                <c:ptCount val="2"/>
                <c:pt idx="0">
                  <c:v>93.584900522447867</c:v>
                </c:pt>
                <c:pt idx="1">
                  <c:v>94.704603325719035</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2007</c:v>
                </c:pt>
                <c:pt idx="1">
                  <c:v>2020</c:v>
                </c:pt>
              </c:numCache>
            </c:numRef>
          </c:cat>
          <c:val>
            <c:numRef>
              <c:f>Water!$Z$299:$Z$300</c:f>
              <c:numCache>
                <c:formatCode>0.0</c:formatCode>
                <c:ptCount val="2"/>
                <c:pt idx="0">
                  <c:v>4.4544332181038184</c:v>
                </c:pt>
                <c:pt idx="1">
                  <c:v>4.5077285823500919</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2007</c:v>
                </c:pt>
                <c:pt idx="1">
                  <c:v>2020</c:v>
                </c:pt>
              </c:numCache>
            </c:numRef>
          </c:cat>
          <c:val>
            <c:numRef>
              <c:f>Water!$AA$299:$AA$300</c:f>
              <c:numCache>
                <c:formatCode>0.0</c:formatCode>
                <c:ptCount val="2"/>
                <c:pt idx="0">
                  <c:v>1.5606662594483112</c:v>
                </c:pt>
                <c:pt idx="1">
                  <c:v>0.78766809193086829</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2007</c:v>
                </c:pt>
                <c:pt idx="1">
                  <c:v>2020</c:v>
                </c:pt>
              </c:numCache>
            </c:numRef>
          </c:cat>
          <c:val>
            <c:numRef>
              <c:f>Water!$AB$299:$AB$300</c:f>
              <c:numCache>
                <c:formatCode>0.0</c:formatCode>
                <c:ptCount val="2"/>
                <c:pt idx="0">
                  <c:v>0.40000000000000568</c:v>
                </c:pt>
                <c:pt idx="1">
                  <c:v>0</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2007</c:v>
                </c:pt>
                <c:pt idx="1">
                  <c:v>2020</c:v>
                </c:pt>
              </c:numCache>
            </c:numRef>
          </c:cat>
          <c:val>
            <c:numRef>
              <c:f>Water!$E$99:$E$100</c:f>
              <c:numCache>
                <c:formatCode>0.0</c:formatCode>
                <c:ptCount val="2"/>
                <c:pt idx="0">
                  <c:v>85.13731322577803</c:v>
                </c:pt>
                <c:pt idx="1">
                  <c:v>88.28753145882736</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2007</c:v>
                </c:pt>
                <c:pt idx="1">
                  <c:v>2020</c:v>
                </c:pt>
              </c:numCache>
            </c:numRef>
          </c:cat>
          <c:val>
            <c:numRef>
              <c:f>Water!$F$99:$F$100</c:f>
              <c:numCache>
                <c:formatCode>0.0</c:formatCode>
                <c:ptCount val="2"/>
                <c:pt idx="0">
                  <c:v>9.0879121794769162</c:v>
                </c:pt>
                <c:pt idx="1">
                  <c:v>9.4241796227801551</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2007</c:v>
                </c:pt>
                <c:pt idx="1">
                  <c:v>2020</c:v>
                </c:pt>
              </c:numCache>
            </c:numRef>
          </c:cat>
          <c:val>
            <c:numRef>
              <c:f>Water!$G$99:$G$100</c:f>
              <c:numCache>
                <c:formatCode>0.0</c:formatCode>
                <c:ptCount val="2"/>
                <c:pt idx="0">
                  <c:v>4.9354159080873501</c:v>
                </c:pt>
                <c:pt idx="1">
                  <c:v>2.0760443216944964</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2007</c:v>
                </c:pt>
                <c:pt idx="1">
                  <c:v>2020</c:v>
                </c:pt>
              </c:numCache>
            </c:numRef>
          </c:cat>
          <c:val>
            <c:numRef>
              <c:f>Water!$H$99:$H$100</c:f>
              <c:numCache>
                <c:formatCode>0.0</c:formatCode>
                <c:ptCount val="2"/>
                <c:pt idx="0">
                  <c:v>0.83935868665770386</c:v>
                </c:pt>
                <c:pt idx="1">
                  <c:v>0.21224459669798534</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2007</c:v>
                </c:pt>
                <c:pt idx="1">
                  <c:v>2020</c:v>
                </c:pt>
              </c:numCache>
            </c:numRef>
          </c:cat>
          <c:val>
            <c:numRef>
              <c:f>Water!$J$99:$J$100</c:f>
              <c:numCache>
                <c:formatCode>0.0</c:formatCode>
                <c:ptCount val="2"/>
                <c:pt idx="0">
                  <c:v>93.173209153649822</c:v>
                </c:pt>
                <c:pt idx="1">
                  <c:v>94.683690378956442</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2007</c:v>
                </c:pt>
                <c:pt idx="1">
                  <c:v>2020</c:v>
                </c:pt>
              </c:numCache>
            </c:numRef>
          </c:cat>
          <c:val>
            <c:numRef>
              <c:f>Water!$K$99:$K$100</c:f>
              <c:numCache>
                <c:formatCode>0.0</c:formatCode>
                <c:ptCount val="2"/>
                <c:pt idx="0">
                  <c:v>4.6742889245522017</c:v>
                </c:pt>
                <c:pt idx="1">
                  <c:v>4.7500663473363796</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2007</c:v>
                </c:pt>
                <c:pt idx="1">
                  <c:v>2020</c:v>
                </c:pt>
              </c:numCache>
            </c:numRef>
          </c:cat>
          <c:val>
            <c:numRef>
              <c:f>Water!$L$99:$L$100</c:f>
              <c:numCache>
                <c:formatCode>0.0</c:formatCode>
                <c:ptCount val="2"/>
                <c:pt idx="0">
                  <c:v>1.9123535710772899</c:v>
                </c:pt>
                <c:pt idx="1">
                  <c:v>0.50676250122960198</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2007</c:v>
                </c:pt>
                <c:pt idx="1">
                  <c:v>2020</c:v>
                </c:pt>
              </c:numCache>
            </c:numRef>
          </c:cat>
          <c:val>
            <c:numRef>
              <c:f>Water!$M$99:$M$100</c:f>
              <c:numCache>
                <c:formatCode>0.0</c:formatCode>
                <c:ptCount val="2"/>
                <c:pt idx="0">
                  <c:v>0.24014835072069474</c:v>
                </c:pt>
                <c:pt idx="1">
                  <c:v>5.9480772477570554E-2</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2007</c:v>
                </c:pt>
                <c:pt idx="1">
                  <c:v>2020</c:v>
                </c:pt>
              </c:numCache>
            </c:numRef>
          </c:cat>
          <c:val>
            <c:numRef>
              <c:f>Water!$O$99:$O$100</c:f>
              <c:numCache>
                <c:formatCode>0.0</c:formatCode>
                <c:ptCount val="2"/>
                <c:pt idx="0">
                  <c:v>94.999968506802304</c:v>
                </c:pt>
                <c:pt idx="1">
                  <c:v>95.468008622635892</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2007</c:v>
                </c:pt>
                <c:pt idx="1">
                  <c:v>2020</c:v>
                </c:pt>
              </c:numCache>
            </c:numRef>
          </c:cat>
          <c:val>
            <c:numRef>
              <c:f>Water!$P$99:$P$100</c:f>
              <c:numCache>
                <c:formatCode>0.0</c:formatCode>
                <c:ptCount val="2"/>
                <c:pt idx="0">
                  <c:v>4.1914336668737597</c:v>
                </c:pt>
                <c:pt idx="1">
                  <c:v>4.2120837694978661</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2007</c:v>
                </c:pt>
                <c:pt idx="1">
                  <c:v>2020</c:v>
                </c:pt>
              </c:numCache>
            </c:numRef>
          </c:cat>
          <c:val>
            <c:numRef>
              <c:f>Water!$Q$99:$Q$100</c:f>
              <c:numCache>
                <c:formatCode>0.0</c:formatCode>
                <c:ptCount val="2"/>
                <c:pt idx="0">
                  <c:v>0.68790344800356706</c:v>
                </c:pt>
                <c:pt idx="1">
                  <c:v>0.29233793198754654</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2007</c:v>
                </c:pt>
                <c:pt idx="1">
                  <c:v>2020</c:v>
                </c:pt>
              </c:numCache>
            </c:numRef>
          </c:cat>
          <c:val>
            <c:numRef>
              <c:f>Water!$R$99:$R$100</c:f>
              <c:numCache>
                <c:formatCode>0.0</c:formatCode>
                <c:ptCount val="2"/>
                <c:pt idx="0">
                  <c:v>0.12069437832037266</c:v>
                </c:pt>
                <c:pt idx="1">
                  <c:v>2.7569675878694966E-2</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2007</c:v>
                </c:pt>
                <c:pt idx="1">
                  <c:v>2020</c:v>
                </c:pt>
              </c:numCache>
            </c:numRef>
          </c:cat>
          <c:val>
            <c:numRef>
              <c:f>Water!$T$99:$T$100</c:f>
              <c:numCache>
                <c:formatCode>0.0</c:formatCode>
                <c:ptCount val="2"/>
                <c:pt idx="0">
                  <c:v>94.770956448182645</c:v>
                </c:pt>
                <c:pt idx="1">
                  <c:v>95.819753324574251</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2007</c:v>
                </c:pt>
                <c:pt idx="1">
                  <c:v>2020</c:v>
                </c:pt>
              </c:numCache>
            </c:numRef>
          </c:cat>
          <c:val>
            <c:numRef>
              <c:f>Water!$U$99:$U$100</c:f>
              <c:numCache>
                <c:formatCode>0.0</c:formatCode>
                <c:ptCount val="2"/>
                <c:pt idx="0">
                  <c:v>3.7866652029919021</c:v>
                </c:pt>
                <c:pt idx="1">
                  <c:v>3.828570896314837</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2007</c:v>
                </c:pt>
                <c:pt idx="1">
                  <c:v>2020</c:v>
                </c:pt>
              </c:numCache>
            </c:numRef>
          </c:cat>
          <c:val>
            <c:numRef>
              <c:f>Water!$V$99:$V$100</c:f>
              <c:numCache>
                <c:formatCode>0.0</c:formatCode>
                <c:ptCount val="2"/>
                <c:pt idx="0">
                  <c:v>1.4423783488254571</c:v>
                </c:pt>
                <c:pt idx="1">
                  <c:v>0.34535943913232359</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2007</c:v>
                </c:pt>
                <c:pt idx="1">
                  <c:v>2020</c:v>
                </c:pt>
              </c:numCache>
            </c:numRef>
          </c:cat>
          <c:val>
            <c:numRef>
              <c:f>Water!$W$99:$W$100</c:f>
              <c:numCache>
                <c:formatCode>0.0</c:formatCode>
                <c:ptCount val="2"/>
                <c:pt idx="0">
                  <c:v>0</c:v>
                </c:pt>
                <c:pt idx="1">
                  <c:v>6.3163399785846064E-3</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2007</c:v>
                </c:pt>
                <c:pt idx="1">
                  <c:v>2020</c:v>
                </c:pt>
              </c:numCache>
            </c:numRef>
          </c:cat>
          <c:val>
            <c:numRef>
              <c:f>Water!$Y$99:$Y$100</c:f>
              <c:numCache>
                <c:formatCode>0.0</c:formatCode>
                <c:ptCount val="2"/>
                <c:pt idx="0">
                  <c:v>94.924358323551402</c:v>
                </c:pt>
                <c:pt idx="1">
                  <c:v>95.945900035187918</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2007</c:v>
                </c:pt>
                <c:pt idx="1">
                  <c:v>2020</c:v>
                </c:pt>
              </c:numCache>
            </c:numRef>
          </c:cat>
          <c:val>
            <c:numRef>
              <c:f>Water!$Z$99:$Z$100</c:f>
              <c:numCache>
                <c:formatCode>0.0</c:formatCode>
                <c:ptCount val="2"/>
                <c:pt idx="0">
                  <c:v>3.7396890328128438</c:v>
                </c:pt>
                <c:pt idx="1">
                  <c:v>3.7799342175371531</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2007</c:v>
                </c:pt>
                <c:pt idx="1">
                  <c:v>2020</c:v>
                </c:pt>
              </c:numCache>
            </c:numRef>
          </c:cat>
          <c:val>
            <c:numRef>
              <c:f>Water!$AA$99:$AA$100</c:f>
              <c:numCache>
                <c:formatCode>0.0</c:formatCode>
                <c:ptCount val="2"/>
                <c:pt idx="0">
                  <c:v>1.0853573404821333</c:v>
                </c:pt>
                <c:pt idx="1">
                  <c:v>0.2512493083125662</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2007</c:v>
                </c:pt>
                <c:pt idx="1">
                  <c:v>2020</c:v>
                </c:pt>
              </c:numCache>
            </c:numRef>
          </c:cat>
          <c:val>
            <c:numRef>
              <c:f>Water!$AB$99:$AB$100</c:f>
              <c:numCache>
                <c:formatCode>0.0</c:formatCode>
                <c:ptCount val="2"/>
                <c:pt idx="0">
                  <c:v>0.25059530315361656</c:v>
                </c:pt>
                <c:pt idx="1">
                  <c:v>2.2916438962361951E-2</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2007</c:v>
                </c:pt>
                <c:pt idx="1">
                  <c:v>2020</c:v>
                </c:pt>
              </c:numCache>
            </c:numRef>
          </c:cat>
          <c:val>
            <c:numRef>
              <c:f>Water!$E$199:$E$200</c:f>
              <c:numCache>
                <c:formatCode>0.0</c:formatCode>
                <c:ptCount val="2"/>
                <c:pt idx="0">
                  <c:v>95.608204935044967</c:v>
                </c:pt>
                <c:pt idx="1">
                  <c:v>96.216768600279863</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2007</c:v>
                </c:pt>
                <c:pt idx="1">
                  <c:v>2020</c:v>
                </c:pt>
              </c:numCache>
            </c:numRef>
          </c:cat>
          <c:val>
            <c:numRef>
              <c:f>Water!$F$199:$F$200</c:f>
              <c:numCache>
                <c:formatCode>0.0</c:formatCode>
                <c:ptCount val="2"/>
                <c:pt idx="0">
                  <c:v>3.0522413453578845</c:v>
                </c:pt>
                <c:pt idx="1">
                  <c:v>3.0716694183101421</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2007</c:v>
                </c:pt>
                <c:pt idx="1">
                  <c:v>2020</c:v>
                </c:pt>
              </c:numCache>
            </c:numRef>
          </c:cat>
          <c:val>
            <c:numRef>
              <c:f>Water!$G$199:$G$200</c:f>
              <c:numCache>
                <c:formatCode>0.0</c:formatCode>
                <c:ptCount val="2"/>
                <c:pt idx="0">
                  <c:v>1.2173019714765303</c:v>
                </c:pt>
                <c:pt idx="1">
                  <c:v>0.68944309983216101</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2007</c:v>
                </c:pt>
                <c:pt idx="1">
                  <c:v>2020</c:v>
                </c:pt>
              </c:numCache>
            </c:numRef>
          </c:cat>
          <c:val>
            <c:numRef>
              <c:f>Water!$H$199:$H$200</c:f>
              <c:numCache>
                <c:formatCode>0.0</c:formatCode>
                <c:ptCount val="2"/>
                <c:pt idx="0">
                  <c:v>0.12225174812061113</c:v>
                </c:pt>
                <c:pt idx="1">
                  <c:v>2.2118881577842586E-2</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2007</c:v>
                </c:pt>
                <c:pt idx="1">
                  <c:v>2020</c:v>
                </c:pt>
              </c:numCache>
            </c:numRef>
          </c:cat>
          <c:val>
            <c:numRef>
              <c:f>Water!$J$199:$J$200</c:f>
              <c:numCache>
                <c:formatCode>0.0</c:formatCode>
                <c:ptCount val="2"/>
                <c:pt idx="0">
                  <c:v>96.247940243026392</c:v>
                </c:pt>
                <c:pt idx="1">
                  <c:v>96.393214040466191</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2007</c:v>
                </c:pt>
                <c:pt idx="1">
                  <c:v>2020</c:v>
                </c:pt>
              </c:numCache>
            </c:numRef>
          </c:cat>
          <c:val>
            <c:numRef>
              <c:f>Water!$K$199:$K$200</c:f>
              <c:numCache>
                <c:formatCode>0.0</c:formatCode>
                <c:ptCount val="2"/>
                <c:pt idx="0">
                  <c:v>3.1187306197964815</c:v>
                </c:pt>
                <c:pt idx="1">
                  <c:v>3.1234379396537753</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2007</c:v>
                </c:pt>
                <c:pt idx="1">
                  <c:v>2020</c:v>
                </c:pt>
              </c:numCache>
            </c:numRef>
          </c:cat>
          <c:val>
            <c:numRef>
              <c:f>Water!$L$199:$L$200</c:f>
              <c:numCache>
                <c:formatCode>0.0</c:formatCode>
                <c:ptCount val="2"/>
                <c:pt idx="0">
                  <c:v>0.63332913717712813</c:v>
                </c:pt>
                <c:pt idx="1">
                  <c:v>0.42574364676379162</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2007</c:v>
                </c:pt>
                <c:pt idx="1">
                  <c:v>2020</c:v>
                </c:pt>
              </c:numCache>
            </c:numRef>
          </c:cat>
          <c:val>
            <c:numRef>
              <c:f>Water!$M$199:$M$200</c:f>
              <c:numCache>
                <c:formatCode>0.0</c:formatCode>
                <c:ptCount val="2"/>
                <c:pt idx="0">
                  <c:v>0</c:v>
                </c:pt>
                <c:pt idx="1">
                  <c:v>5.7604373116252106E-2</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2007</c:v>
                </c:pt>
                <c:pt idx="1">
                  <c:v>2020</c:v>
                </c:pt>
              </c:numCache>
            </c:numRef>
          </c:cat>
          <c:val>
            <c:numRef>
              <c:f>Water!$O$199:$O$200</c:f>
              <c:numCache>
                <c:formatCode>0.0</c:formatCode>
                <c:ptCount val="2"/>
                <c:pt idx="0">
                  <c:v>94.935404111529408</c:v>
                </c:pt>
                <c:pt idx="1">
                  <c:v>95.82851387973345</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2007</c:v>
                </c:pt>
                <c:pt idx="1">
                  <c:v>2020</c:v>
                </c:pt>
              </c:numCache>
            </c:numRef>
          </c:cat>
          <c:val>
            <c:numRef>
              <c:f>Water!$P$199:$P$200</c:f>
              <c:numCache>
                <c:formatCode>0.0</c:formatCode>
                <c:ptCount val="2"/>
                <c:pt idx="0">
                  <c:v>3.8580615144202306</c:v>
                </c:pt>
                <c:pt idx="1">
                  <c:v>3.8943564294427957</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2007</c:v>
                </c:pt>
                <c:pt idx="1">
                  <c:v>2020</c:v>
                </c:pt>
              </c:numCache>
            </c:numRef>
          </c:cat>
          <c:val>
            <c:numRef>
              <c:f>Water!$Q$199:$Q$200</c:f>
              <c:numCache>
                <c:formatCode>0.0</c:formatCode>
                <c:ptCount val="2"/>
                <c:pt idx="0">
                  <c:v>1.2065343740503636</c:v>
                </c:pt>
                <c:pt idx="1">
                  <c:v>0.26718099573380982</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2007</c:v>
                </c:pt>
                <c:pt idx="1">
                  <c:v>2020</c:v>
                </c:pt>
              </c:numCache>
            </c:numRef>
          </c:cat>
          <c:val>
            <c:numRef>
              <c:f>Water!$R$199:$R$200</c:f>
              <c:numCache>
                <c:formatCode>0.0</c:formatCode>
                <c:ptCount val="2"/>
                <c:pt idx="0">
                  <c:v>0</c:v>
                </c:pt>
                <c:pt idx="1">
                  <c:v>9.9486950899407844E-3</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2007</c:v>
                </c:pt>
                <c:pt idx="1">
                  <c:v>2020</c:v>
                </c:pt>
              </c:numCache>
            </c:numRef>
          </c:cat>
          <c:val>
            <c:numRef>
              <c:f>Water!$T$199:$T$200</c:f>
              <c:numCache>
                <c:formatCode>0.0</c:formatCode>
                <c:ptCount val="2"/>
                <c:pt idx="0">
                  <c:v>95.444213635894613</c:v>
                </c:pt>
                <c:pt idx="1">
                  <c:v>96.071018113479937</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2007</c:v>
                </c:pt>
                <c:pt idx="1">
                  <c:v>2020</c:v>
                </c:pt>
              </c:numCache>
            </c:numRef>
          </c:cat>
          <c:val>
            <c:numRef>
              <c:f>Water!$U$199:$U$200</c:f>
              <c:numCache>
                <c:formatCode>0.0</c:formatCode>
                <c:ptCount val="2"/>
                <c:pt idx="0">
                  <c:v>3.6112263095474635</c:v>
                </c:pt>
                <c:pt idx="1">
                  <c:v>3.6349420774727288</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2007</c:v>
                </c:pt>
                <c:pt idx="1">
                  <c:v>2020</c:v>
                </c:pt>
              </c:numCache>
            </c:numRef>
          </c:cat>
          <c:val>
            <c:numRef>
              <c:f>Water!$V$199:$V$200</c:f>
              <c:numCache>
                <c:formatCode>0.0</c:formatCode>
                <c:ptCount val="2"/>
                <c:pt idx="0">
                  <c:v>0.94456005455792535</c:v>
                </c:pt>
                <c:pt idx="1">
                  <c:v>0.28065023508941067</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2007</c:v>
                </c:pt>
                <c:pt idx="1">
                  <c:v>2020</c:v>
                </c:pt>
              </c:numCache>
            </c:numRef>
          </c:cat>
          <c:val>
            <c:numRef>
              <c:f>Water!$W$199:$W$200</c:f>
              <c:numCache>
                <c:formatCode>0.0</c:formatCode>
                <c:ptCount val="2"/>
                <c:pt idx="0">
                  <c:v>0</c:v>
                </c:pt>
                <c:pt idx="1">
                  <c:v>1.338957395792395E-2</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2007</c:v>
                </c:pt>
                <c:pt idx="1">
                  <c:v>2020</c:v>
                </c:pt>
              </c:numCache>
            </c:numRef>
          </c:cat>
          <c:val>
            <c:numRef>
              <c:f>Water!$Y$199:$Y$200</c:f>
              <c:numCache>
                <c:formatCode>0.0</c:formatCode>
                <c:ptCount val="2"/>
                <c:pt idx="0">
                  <c:v>94.678278061657039</c:v>
                </c:pt>
                <c:pt idx="1">
                  <c:v>96.103973813383575</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2007</c:v>
                </c:pt>
                <c:pt idx="1">
                  <c:v>2020</c:v>
                </c:pt>
              </c:numCache>
            </c:numRef>
          </c:cat>
          <c:val>
            <c:numRef>
              <c:f>Water!$Z$199:$Z$200</c:f>
              <c:numCache>
                <c:formatCode>0.0</c:formatCode>
                <c:ptCount val="2"/>
                <c:pt idx="0">
                  <c:v>3.792210810928089</c:v>
                </c:pt>
                <c:pt idx="1">
                  <c:v>3.8493151325684845</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2007</c:v>
                </c:pt>
                <c:pt idx="1">
                  <c:v>2020</c:v>
                </c:pt>
              </c:numCache>
            </c:numRef>
          </c:cat>
          <c:val>
            <c:numRef>
              <c:f>Water!$AA$199:$AA$200</c:f>
              <c:numCache>
                <c:formatCode>0.0</c:formatCode>
                <c:ptCount val="2"/>
                <c:pt idx="0">
                  <c:v>1.2843713885864645</c:v>
                </c:pt>
                <c:pt idx="1">
                  <c:v>4.7001399474453365E-3</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2007</c:v>
                </c:pt>
                <c:pt idx="1">
                  <c:v>2020</c:v>
                </c:pt>
              </c:numCache>
            </c:numRef>
          </c:cat>
          <c:val>
            <c:numRef>
              <c:f>Water!$AB$199:$AB$200</c:f>
              <c:numCache>
                <c:formatCode>0.0</c:formatCode>
                <c:ptCount val="2"/>
                <c:pt idx="0">
                  <c:v>0.24513973882842066</c:v>
                </c:pt>
                <c:pt idx="1">
                  <c:v>4.2010914100501395E-2</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2013</c:v>
                </c:pt>
                <c:pt idx="1">
                  <c:v>2019</c:v>
                </c:pt>
              </c:numCache>
            </c:numRef>
          </c:xVal>
          <c:yVal>
            <c:numRef>
              <c:f>Sanitation!$AB$105:$AB$116</c:f>
              <c:numCache>
                <c:formatCode>0.0</c:formatCode>
                <c:ptCount val="12"/>
                <c:pt idx="0">
                  <c:v>1.1319619891247617E-2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2013</c:v>
                </c:pt>
                <c:pt idx="1">
                  <c:v>2019</c:v>
                </c:pt>
              </c:numCache>
            </c:numRef>
          </c:xVal>
          <c:yVal>
            <c:numRef>
              <c:f>Sanitation!$W$105:$W$116</c:f>
              <c:numCache>
                <c:formatCode>0.0</c:formatCode>
                <c:ptCount val="12"/>
                <c:pt idx="0">
                  <c:v>6.9117020989300962E-2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2013</c:v>
                </c:pt>
                <c:pt idx="1">
                  <c:v>2019</c:v>
                </c:pt>
              </c:numCache>
            </c:numRef>
          </c:xVal>
          <c:yVal>
            <c:numRef>
              <c:f>Sanitation!$R$105:$R$116</c:f>
              <c:numCache>
                <c:formatCode>0.0</c:formatCode>
                <c:ptCount val="12"/>
                <c:pt idx="0">
                  <c:v>0.36694383907615419</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2013</c:v>
                </c:pt>
                <c:pt idx="1">
                  <c:v>2019</c:v>
                </c:pt>
              </c:numCache>
            </c:numRef>
          </c:xVal>
          <c:yVal>
            <c:numRef>
              <c:f>Sanitation!$M$105:$M$116</c:f>
              <c:numCache>
                <c:formatCode>0.0</c:formatCode>
                <c:ptCount val="12"/>
                <c:pt idx="0">
                  <c:v>0.31335395701534663</c:v>
                </c:pt>
                <c:pt idx="1">
                  <c:v>7.6172529962060054E-3</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2013</c:v>
                </c:pt>
                <c:pt idx="1">
                  <c:v>2019</c:v>
                </c:pt>
              </c:numCache>
            </c:numRef>
          </c:xVal>
          <c:yVal>
            <c:numRef>
              <c:f>Sanitation!$H$105:$H$116</c:f>
              <c:numCache>
                <c:formatCode>0.0</c:formatCode>
                <c:ptCount val="12"/>
                <c:pt idx="0">
                  <c:v>5.764237608002345</c:v>
                </c:pt>
                <c:pt idx="1">
                  <c:v>2.6352401445537179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2013</c:v>
                </c:pt>
                <c:pt idx="1">
                  <c:v>2019</c:v>
                </c:pt>
              </c:numCache>
            </c:numRef>
          </c:xVal>
          <c:yVal>
            <c:numRef>
              <c:f>Sanitation!$X$105:$X$116</c:f>
              <c:numCache>
                <c:formatCode>0.0</c:formatCode>
                <c:ptCount val="12"/>
                <c:pt idx="0">
                  <c:v>97.897133214686477</c:v>
                </c:pt>
                <c:pt idx="1">
                  <c:v>99.937225788307344</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2013</c:v>
                </c:pt>
                <c:pt idx="1">
                  <c:v>2019</c:v>
                </c:pt>
              </c:numCache>
            </c:numRef>
          </c:xVal>
          <c:yVal>
            <c:numRef>
              <c:f>Sanitation!$S$105:$S$116</c:f>
              <c:numCache>
                <c:formatCode>0.0</c:formatCode>
                <c:ptCount val="12"/>
                <c:pt idx="0">
                  <c:v>97.780726760301022</c:v>
                </c:pt>
                <c:pt idx="1">
                  <c:v>99.652340267473974</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2013</c:v>
                </c:pt>
                <c:pt idx="1">
                  <c:v>2019</c:v>
                </c:pt>
              </c:numCache>
            </c:numRef>
          </c:xVal>
          <c:yVal>
            <c:numRef>
              <c:f>Sanitation!$N$105:$N$116</c:f>
              <c:numCache>
                <c:formatCode>0.0</c:formatCode>
                <c:ptCount val="12"/>
                <c:pt idx="0">
                  <c:v>97.668629669561113</c:v>
                </c:pt>
                <c:pt idx="1">
                  <c:v>98.977274586930491</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2013</c:v>
                </c:pt>
                <c:pt idx="1">
                  <c:v>2019</c:v>
                </c:pt>
              </c:numCache>
            </c:numRef>
          </c:xVal>
          <c:yVal>
            <c:numRef>
              <c:f>Sanitation!$I$105:$I$116</c:f>
              <c:numCache>
                <c:formatCode>0.0</c:formatCode>
                <c:ptCount val="12"/>
                <c:pt idx="0">
                  <c:v>96.369244194042153</c:v>
                </c:pt>
                <c:pt idx="1">
                  <c:v>97.523080410722002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2013</c:v>
                </c:pt>
                <c:pt idx="1">
                  <c:v>2019</c:v>
                </c:pt>
              </c:numCache>
            </c:numRef>
          </c:xVal>
          <c:yVal>
            <c:numRef>
              <c:f>Sanitation!$D$105:$D$116</c:f>
              <c:numCache>
                <c:formatCode>0.0</c:formatCode>
                <c:ptCount val="12"/>
                <c:pt idx="0">
                  <c:v>87.124848246933055</c:v>
                </c:pt>
                <c:pt idx="1">
                  <c:v>87.68278987703026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2007</c:v>
                </c:pt>
                <c:pt idx="1">
                  <c:v>2020</c:v>
                </c:pt>
              </c:numCache>
            </c:numRef>
          </c:cat>
          <c:val>
            <c:numRef>
              <c:f>Sanitation!$E$99:$E$100</c:f>
              <c:numCache>
                <c:formatCode>0.0</c:formatCode>
                <c:ptCount val="2"/>
                <c:pt idx="0">
                  <c:v>71.756050409957965</c:v>
                </c:pt>
                <c:pt idx="1">
                  <c:v>72.446806261614199</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2007</c:v>
                </c:pt>
                <c:pt idx="1">
                  <c:v>2020</c:v>
                </c:pt>
              </c:numCache>
            </c:numRef>
          </c:cat>
          <c:val>
            <c:numRef>
              <c:f>Sanitation!$F$99:$F$100</c:f>
              <c:numCache>
                <c:formatCode>0.0</c:formatCode>
                <c:ptCount val="2"/>
                <c:pt idx="0">
                  <c:v>15.182817293609356</c:v>
                </c:pt>
                <c:pt idx="1">
                  <c:v>15.328973887098959</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2007</c:v>
                </c:pt>
                <c:pt idx="1">
                  <c:v>2020</c:v>
                </c:pt>
              </c:numCache>
            </c:numRef>
          </c:cat>
          <c:val>
            <c:numRef>
              <c:f>Sanitation!$G$99:$G$100</c:f>
              <c:numCache>
                <c:formatCode>0.0</c:formatCode>
                <c:ptCount val="2"/>
                <c:pt idx="0">
                  <c:v>6.2538955339474569</c:v>
                </c:pt>
                <c:pt idx="1">
                  <c:v>10.110479283974513</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2007</c:v>
                </c:pt>
                <c:pt idx="1">
                  <c:v>2020</c:v>
                </c:pt>
              </c:numCache>
            </c:numRef>
          </c:cat>
          <c:val>
            <c:numRef>
              <c:f>Sanitation!$H$99:$H$100</c:f>
              <c:numCache>
                <c:formatCode>0.0</c:formatCode>
                <c:ptCount val="2"/>
                <c:pt idx="0">
                  <c:v>6.8072367624852177</c:v>
                </c:pt>
                <c:pt idx="1">
                  <c:v>2.113740567312334</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2007</c:v>
                </c:pt>
                <c:pt idx="1">
                  <c:v>2020</c:v>
                </c:pt>
              </c:numCache>
            </c:numRef>
          </c:cat>
          <c:val>
            <c:numRef>
              <c:f>Sanitation!$J$99:$J$100</c:f>
              <c:numCache>
                <c:formatCode>0.0</c:formatCode>
                <c:ptCount val="2"/>
                <c:pt idx="0">
                  <c:v>82.455810237243952</c:v>
                </c:pt>
                <c:pt idx="1">
                  <c:v>83.942618563081012</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2007</c:v>
                </c:pt>
                <c:pt idx="1">
                  <c:v>2020</c:v>
                </c:pt>
              </c:numCache>
            </c:numRef>
          </c:cat>
          <c:val>
            <c:numRef>
              <c:f>Sanitation!$K$99:$K$100</c:f>
              <c:numCache>
                <c:formatCode>0.0</c:formatCode>
                <c:ptCount val="2"/>
                <c:pt idx="0">
                  <c:v>13.528821884571522</c:v>
                </c:pt>
                <c:pt idx="1">
                  <c:v>13.77276788375427</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2007</c:v>
                </c:pt>
                <c:pt idx="1">
                  <c:v>2020</c:v>
                </c:pt>
              </c:numCache>
            </c:numRef>
          </c:cat>
          <c:val>
            <c:numRef>
              <c:f>Sanitation!$L$99:$L$100</c:f>
              <c:numCache>
                <c:formatCode>0.0</c:formatCode>
                <c:ptCount val="2"/>
                <c:pt idx="0">
                  <c:v>3.6001016864961315</c:v>
                </c:pt>
                <c:pt idx="1">
                  <c:v>2.2846135531647178</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2007</c:v>
                </c:pt>
                <c:pt idx="1">
                  <c:v>2020</c:v>
                </c:pt>
              </c:numCache>
            </c:numRef>
          </c:cat>
          <c:val>
            <c:numRef>
              <c:f>Sanitation!$M$99:$M$100</c:f>
              <c:numCache>
                <c:formatCode>0.0</c:formatCode>
                <c:ptCount val="2"/>
                <c:pt idx="0">
                  <c:v>0.41526619168838863</c:v>
                </c:pt>
                <c:pt idx="1">
                  <c:v>0</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2007</c:v>
                </c:pt>
                <c:pt idx="1">
                  <c:v>2020</c:v>
                </c:pt>
              </c:numCache>
            </c:numRef>
          </c:cat>
          <c:val>
            <c:numRef>
              <c:f>Sanitation!$O$99:$O$100</c:f>
              <c:numCache>
                <c:formatCode>0.0</c:formatCode>
                <c:ptCount val="2"/>
                <c:pt idx="0">
                  <c:v>87.632690765886593</c:v>
                </c:pt>
                <c:pt idx="1">
                  <c:v>89.401855026438412</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2007</c:v>
                </c:pt>
                <c:pt idx="1">
                  <c:v>2020</c:v>
                </c:pt>
              </c:numCache>
            </c:numRef>
          </c:cat>
          <c:val>
            <c:numRef>
              <c:f>Sanitation!$P$99:$P$100</c:f>
              <c:numCache>
                <c:formatCode>0.0</c:formatCode>
                <c:ptCount val="2"/>
                <c:pt idx="0">
                  <c:v>9.5997239312180103</c:v>
                </c:pt>
                <c:pt idx="1">
                  <c:v>9.7935270467202677</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2007</c:v>
                </c:pt>
                <c:pt idx="1">
                  <c:v>2020</c:v>
                </c:pt>
              </c:numCache>
            </c:numRef>
          </c:cat>
          <c:val>
            <c:numRef>
              <c:f>Sanitation!$Q$99:$Q$100</c:f>
              <c:numCache>
                <c:formatCode>0.0</c:formatCode>
                <c:ptCount val="2"/>
                <c:pt idx="0">
                  <c:v>2.2783268507938601</c:v>
                </c:pt>
                <c:pt idx="1">
                  <c:v>0.80461792684131694</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2007</c:v>
                </c:pt>
                <c:pt idx="1">
                  <c:v>2020</c:v>
                </c:pt>
              </c:numCache>
            </c:numRef>
          </c:cat>
          <c:val>
            <c:numRef>
              <c:f>Sanitation!$R$99:$R$100</c:f>
              <c:numCache>
                <c:formatCode>0.0</c:formatCode>
                <c:ptCount val="2"/>
                <c:pt idx="0">
                  <c:v>0.48925845210153796</c:v>
                </c:pt>
                <c:pt idx="1">
                  <c:v>0</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2007</c:v>
                </c:pt>
                <c:pt idx="1">
                  <c:v>2020</c:v>
                </c:pt>
              </c:numCache>
            </c:numRef>
          </c:cat>
          <c:val>
            <c:numRef>
              <c:f>Sanitation!$T$99:$T$100</c:f>
              <c:numCache>
                <c:formatCode>0.0</c:formatCode>
                <c:ptCount val="2"/>
                <c:pt idx="0">
                  <c:v>90.841365216565748</c:v>
                </c:pt>
                <c:pt idx="1">
                  <c:v>93.466294643028448</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2007</c:v>
                </c:pt>
                <c:pt idx="1">
                  <c:v>2020</c:v>
                </c:pt>
              </c:numCache>
            </c:numRef>
          </c:cat>
          <c:val>
            <c:numRef>
              <c:f>Sanitation!$U$99:$U$100</c:f>
              <c:numCache>
                <c:formatCode>0.0</c:formatCode>
                <c:ptCount val="2"/>
                <c:pt idx="0">
                  <c:v>6.3154903746775952</c:v>
                </c:pt>
                <c:pt idx="1">
                  <c:v>6.4979812089744131</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2007</c:v>
                </c:pt>
                <c:pt idx="1">
                  <c:v>2020</c:v>
                </c:pt>
              </c:numCache>
            </c:numRef>
          </c:cat>
          <c:val>
            <c:numRef>
              <c:f>Sanitation!$V$99:$V$100</c:f>
              <c:numCache>
                <c:formatCode>0.0</c:formatCode>
                <c:ptCount val="2"/>
                <c:pt idx="0">
                  <c:v>2.7509883807709201</c:v>
                </c:pt>
                <c:pt idx="1">
                  <c:v>3.5724147997143518E-2</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2007</c:v>
                </c:pt>
                <c:pt idx="1">
                  <c:v>2020</c:v>
                </c:pt>
              </c:numCache>
            </c:numRef>
          </c:cat>
          <c:val>
            <c:numRef>
              <c:f>Sanitation!$W$99:$W$100</c:f>
              <c:numCache>
                <c:formatCode>0.0</c:formatCode>
                <c:ptCount val="2"/>
                <c:pt idx="0">
                  <c:v>9.2156027985733857E-2</c:v>
                </c:pt>
                <c:pt idx="1">
                  <c:v>0</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2007</c:v>
                </c:pt>
                <c:pt idx="1">
                  <c:v>2020</c:v>
                </c:pt>
              </c:numCache>
            </c:numRef>
          </c:cat>
          <c:val>
            <c:numRef>
              <c:f>Sanitation!$Y$99:$Y$100</c:f>
              <c:numCache>
                <c:formatCode>0.0</c:formatCode>
                <c:ptCount val="2"/>
                <c:pt idx="0">
                  <c:v>93.591871829370305</c:v>
                </c:pt>
                <c:pt idx="1">
                  <c:v>96.270995082596642</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2007</c:v>
                </c:pt>
                <c:pt idx="1">
                  <c:v>2020</c:v>
                </c:pt>
              </c:numCache>
            </c:numRef>
          </c:cat>
          <c:val>
            <c:numRef>
              <c:f>Sanitation!$Z$99:$Z$100</c:f>
              <c:numCache>
                <c:formatCode>0.0</c:formatCode>
                <c:ptCount val="2"/>
                <c:pt idx="0">
                  <c:v>3.6252305274426102</c:v>
                </c:pt>
                <c:pt idx="1">
                  <c:v>3.7290049174033584</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2007</c:v>
                </c:pt>
                <c:pt idx="1">
                  <c:v>2020</c:v>
                </c:pt>
              </c:numCache>
            </c:numRef>
          </c:cat>
          <c:val>
            <c:numRef>
              <c:f>Sanitation!$AA$99:$AA$100</c:f>
              <c:numCache>
                <c:formatCode>0.0</c:formatCode>
                <c:ptCount val="2"/>
                <c:pt idx="0">
                  <c:v>2.7678048166654179</c:v>
                </c:pt>
                <c:pt idx="1">
                  <c:v>0</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2007</c:v>
                </c:pt>
                <c:pt idx="1">
                  <c:v>2020</c:v>
                </c:pt>
              </c:numCache>
            </c:numRef>
          </c:cat>
          <c:val>
            <c:numRef>
              <c:f>Sanitation!$AB$99:$AB$100</c:f>
              <c:numCache>
                <c:formatCode>0.0</c:formatCode>
                <c:ptCount val="2"/>
                <c:pt idx="0">
                  <c:v>1.509282652166366E-2</c:v>
                </c:pt>
                <c:pt idx="1">
                  <c:v>0</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2013</c:v>
                </c:pt>
                <c:pt idx="1">
                  <c:v>2019</c:v>
                </c:pt>
              </c:numCache>
            </c:numRef>
          </c:xVal>
          <c:yVal>
            <c:numRef>
              <c:f>Sanitation!$AB$205:$AB$216</c:f>
              <c:numCache>
                <c:formatCode>0.0</c:formatCode>
                <c:ptCount val="12"/>
                <c:pt idx="0">
                  <c:v>4.2322975968350296E-3</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2013</c:v>
                </c:pt>
                <c:pt idx="1">
                  <c:v>2019</c:v>
                </c:pt>
              </c:numCache>
            </c:numRef>
          </c:xVal>
          <c:yVal>
            <c:numRef>
              <c:f>Sanitation!$W$205:$W$216</c:f>
              <c:numCache>
                <c:formatCode>0.0</c:formatCode>
                <c:ptCount val="12"/>
                <c:pt idx="0">
                  <c:v>1.3557777707793364E-2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2013</c:v>
                </c:pt>
                <c:pt idx="1">
                  <c:v>2019</c:v>
                </c:pt>
              </c:numCache>
            </c:numRef>
          </c:xVal>
          <c:yVal>
            <c:numRef>
              <c:f>Sanitation!$R$205:$R$216</c:f>
              <c:numCache>
                <c:formatCode>0.0</c:formatCode>
                <c:ptCount val="12"/>
                <c:pt idx="0">
                  <c:v>9.3621327822263258E-3</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2013</c:v>
                </c:pt>
                <c:pt idx="1">
                  <c:v>2019</c:v>
                </c:pt>
              </c:numCache>
            </c:numRef>
          </c:xVal>
          <c:yVal>
            <c:numRef>
              <c:f>Sanitation!$M$205:$M$216</c:f>
              <c:numCache>
                <c:formatCode>0.0</c:formatCode>
                <c:ptCount val="12"/>
                <c:pt idx="0">
                  <c:v>0.14855561927531219</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2013</c:v>
                </c:pt>
                <c:pt idx="1">
                  <c:v>2019</c:v>
                </c:pt>
              </c:numCache>
            </c:numRef>
          </c:xVal>
          <c:yVal>
            <c:numRef>
              <c:f>Sanitation!$H$205:$H$216</c:f>
              <c:numCache>
                <c:formatCode>0.0</c:formatCode>
                <c:ptCount val="12"/>
                <c:pt idx="0">
                  <c:v>0.34130714664818634</c:v>
                </c:pt>
                <c:pt idx="1">
                  <c:v>5.2172832898028557E-2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2013</c:v>
                </c:pt>
                <c:pt idx="1">
                  <c:v>2019</c:v>
                </c:pt>
              </c:numCache>
            </c:numRef>
          </c:xVal>
          <c:yVal>
            <c:numRef>
              <c:f>Sanitation!$X$205:$X$216</c:f>
              <c:numCache>
                <c:formatCode>0.0</c:formatCode>
                <c:ptCount val="12"/>
                <c:pt idx="0">
                  <c:v>97.797282917795997</c:v>
                </c:pt>
                <c:pt idx="1">
                  <c:v>100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2013</c:v>
                </c:pt>
                <c:pt idx="1">
                  <c:v>2019</c:v>
                </c:pt>
              </c:numCache>
            </c:numRef>
          </c:xVal>
          <c:yVal>
            <c:numRef>
              <c:f>Sanitation!$S$205:$S$216</c:f>
              <c:numCache>
                <c:formatCode>0.0</c:formatCode>
                <c:ptCount val="12"/>
                <c:pt idx="0">
                  <c:v>97.563683841908357</c:v>
                </c:pt>
                <c:pt idx="1">
                  <c:v>99.90951604397857</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2013</c:v>
                </c:pt>
                <c:pt idx="1">
                  <c:v>2019</c:v>
                </c:pt>
              </c:numCache>
            </c:numRef>
          </c:xVal>
          <c:yVal>
            <c:numRef>
              <c:f>Sanitation!$N$205:$N$216</c:f>
              <c:numCache>
                <c:formatCode>0.0</c:formatCode>
                <c:ptCount val="12"/>
                <c:pt idx="0">
                  <c:v>98.148713864805202</c:v>
                </c:pt>
                <c:pt idx="1">
                  <c:v>99.775510246814463</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2013</c:v>
                </c:pt>
                <c:pt idx="1">
                  <c:v>2019</c:v>
                </c:pt>
              </c:numCache>
            </c:numRef>
          </c:xVal>
          <c:yVal>
            <c:numRef>
              <c:f>Sanitation!$I$205:$I$216</c:f>
              <c:numCache>
                <c:formatCode>0.0</c:formatCode>
                <c:ptCount val="12"/>
                <c:pt idx="0">
                  <c:v>98.067788714860754</c:v>
                </c:pt>
                <c:pt idx="1">
                  <c:v>99.728102287009136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2013</c:v>
                </c:pt>
                <c:pt idx="1">
                  <c:v>2019</c:v>
                </c:pt>
              </c:numCache>
            </c:numRef>
          </c:xVal>
          <c:yVal>
            <c:numRef>
              <c:f>Sanitation!$D$205:$D$216</c:f>
              <c:numCache>
                <c:formatCode>0.0</c:formatCode>
                <c:ptCount val="12"/>
                <c:pt idx="0">
                  <c:v>95.733820115708269</c:v>
                </c:pt>
                <c:pt idx="1">
                  <c:v>97.747807694915096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2007</c:v>
                </c:pt>
                <c:pt idx="1">
                  <c:v>2020</c:v>
                </c:pt>
              </c:numCache>
            </c:numRef>
          </c:cat>
          <c:val>
            <c:numRef>
              <c:f>Sanitation!$E$199:$E$200</c:f>
              <c:numCache>
                <c:formatCode>0.0</c:formatCode>
                <c:ptCount val="2"/>
                <c:pt idx="0">
                  <c:v>78.954220792028366</c:v>
                </c:pt>
                <c:pt idx="1">
                  <c:v>81.463299059246822</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2007</c:v>
                </c:pt>
                <c:pt idx="1">
                  <c:v>2020</c:v>
                </c:pt>
              </c:numCache>
            </c:numRef>
          </c:cat>
          <c:val>
            <c:numRef>
              <c:f>Sanitation!$F$199:$F$200</c:f>
              <c:numCache>
                <c:formatCode>0.0</c:formatCode>
                <c:ptCount val="2"/>
                <c:pt idx="0">
                  <c:v>16.108270130610943</c:v>
                </c:pt>
                <c:pt idx="1">
                  <c:v>16.620173232202706</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2007</c:v>
                </c:pt>
                <c:pt idx="1">
                  <c:v>2020</c:v>
                </c:pt>
              </c:numCache>
            </c:numRef>
          </c:cat>
          <c:val>
            <c:numRef>
              <c:f>Sanitation!$G$199:$G$200</c:f>
              <c:numCache>
                <c:formatCode>0.0</c:formatCode>
                <c:ptCount val="2"/>
                <c:pt idx="0">
                  <c:v>4.4998238261291164</c:v>
                </c:pt>
                <c:pt idx="1">
                  <c:v>1.9125439279441423</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2007</c:v>
                </c:pt>
                <c:pt idx="1">
                  <c:v>2020</c:v>
                </c:pt>
              </c:numCache>
            </c:numRef>
          </c:cat>
          <c:val>
            <c:numRef>
              <c:f>Sanitation!$H$199:$H$200</c:f>
              <c:numCache>
                <c:formatCode>0.0</c:formatCode>
                <c:ptCount val="2"/>
                <c:pt idx="0">
                  <c:v>0.43768525123157076</c:v>
                </c:pt>
                <c:pt idx="1">
                  <c:v>3.9837806063331982E-3</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2007</c:v>
                </c:pt>
                <c:pt idx="1">
                  <c:v>2020</c:v>
                </c:pt>
              </c:numCache>
            </c:numRef>
          </c:cat>
          <c:val>
            <c:numRef>
              <c:f>Sanitation!$J$199:$J$200</c:f>
              <c:numCache>
                <c:formatCode>0.0</c:formatCode>
                <c:ptCount val="2"/>
                <c:pt idx="0">
                  <c:v>86.176409709475024</c:v>
                </c:pt>
                <c:pt idx="1">
                  <c:v>88.373053762544203</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2007</c:v>
                </c:pt>
                <c:pt idx="1">
                  <c:v>2020</c:v>
                </c:pt>
              </c:numCache>
            </c:numRef>
          </c:cat>
          <c:val>
            <c:numRef>
              <c:f>Sanitation!$K$199:$K$200</c:f>
              <c:numCache>
                <c:formatCode>0.0</c:formatCode>
                <c:ptCount val="2"/>
                <c:pt idx="0">
                  <c:v>11.337941148002985</c:v>
                </c:pt>
                <c:pt idx="1">
                  <c:v>11.626946237455797</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2007</c:v>
                </c:pt>
                <c:pt idx="1">
                  <c:v>2020</c:v>
                </c:pt>
              </c:numCache>
            </c:numRef>
          </c:cat>
          <c:val>
            <c:numRef>
              <c:f>Sanitation!$L$199:$L$200</c:f>
              <c:numCache>
                <c:formatCode>0.0</c:formatCode>
                <c:ptCount val="2"/>
                <c:pt idx="0">
                  <c:v>2.2875749834882413</c:v>
                </c:pt>
                <c:pt idx="1">
                  <c:v>0</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2007</c:v>
                </c:pt>
                <c:pt idx="1">
                  <c:v>2020</c:v>
                </c:pt>
              </c:numCache>
            </c:numRef>
          </c:cat>
          <c:val>
            <c:numRef>
              <c:f>Sanitation!$M$199:$M$200</c:f>
              <c:numCache>
                <c:formatCode>0.0</c:formatCode>
                <c:ptCount val="2"/>
                <c:pt idx="0">
                  <c:v>0.19807415903375158</c:v>
                </c:pt>
                <c:pt idx="1">
                  <c:v>0</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2007</c:v>
                </c:pt>
                <c:pt idx="1">
                  <c:v>2020</c:v>
                </c:pt>
              </c:numCache>
            </c:numRef>
          </c:cat>
          <c:val>
            <c:numRef>
              <c:f>Sanitation!$O$199:$O$200</c:f>
              <c:numCache>
                <c:formatCode>0.0</c:formatCode>
                <c:ptCount val="2"/>
                <c:pt idx="0">
                  <c:v>91.095345513516222</c:v>
                </c:pt>
                <c:pt idx="1">
                  <c:v>93.329228757858004</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2007</c:v>
                </c:pt>
                <c:pt idx="1">
                  <c:v>2020</c:v>
                </c:pt>
              </c:numCache>
            </c:numRef>
          </c:cat>
          <c:val>
            <c:numRef>
              <c:f>Sanitation!$P$199:$P$200</c:f>
              <c:numCache>
                <c:formatCode>0.0</c:formatCode>
                <c:ptCount val="2"/>
                <c:pt idx="0">
                  <c:v>6.5111028906192328</c:v>
                </c:pt>
                <c:pt idx="1">
                  <c:v>6.6707712421419956</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2007</c:v>
                </c:pt>
                <c:pt idx="1">
                  <c:v>2020</c:v>
                </c:pt>
              </c:numCache>
            </c:numRef>
          </c:cat>
          <c:val>
            <c:numRef>
              <c:f>Sanitation!$Q$199:$Q$200</c:f>
              <c:numCache>
                <c:formatCode>0.0</c:formatCode>
                <c:ptCount val="2"/>
                <c:pt idx="0">
                  <c:v>2.381068752154917</c:v>
                </c:pt>
                <c:pt idx="1">
                  <c:v>0</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2007</c:v>
                </c:pt>
                <c:pt idx="1">
                  <c:v>2020</c:v>
                </c:pt>
              </c:numCache>
            </c:numRef>
          </c:cat>
          <c:val>
            <c:numRef>
              <c:f>Sanitation!$R$199:$R$200</c:f>
              <c:numCache>
                <c:formatCode>0.0</c:formatCode>
                <c:ptCount val="2"/>
                <c:pt idx="0">
                  <c:v>1.2482843709634928E-2</c:v>
                </c:pt>
                <c:pt idx="1">
                  <c:v>0</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2007</c:v>
                </c:pt>
                <c:pt idx="1">
                  <c:v>2020</c:v>
                </c:pt>
              </c:numCache>
            </c:numRef>
          </c:cat>
          <c:val>
            <c:numRef>
              <c:f>Sanitation!$T$199:$T$200</c:f>
              <c:numCache>
                <c:formatCode>0.0</c:formatCode>
                <c:ptCount val="2"/>
                <c:pt idx="0">
                  <c:v>92.100815230988175</c:v>
                </c:pt>
                <c:pt idx="1">
                  <c:v>95.163421783419636</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2007</c:v>
                </c:pt>
                <c:pt idx="1">
                  <c:v>2020</c:v>
                </c:pt>
              </c:numCache>
            </c:numRef>
          </c:cat>
          <c:val>
            <c:numRef>
              <c:f>Sanitation!$U$199:$U$200</c:f>
              <c:numCache>
                <c:formatCode>0.0</c:formatCode>
                <c:ptCount val="2"/>
                <c:pt idx="0">
                  <c:v>4.6809245435634574</c:v>
                </c:pt>
                <c:pt idx="1">
                  <c:v>4.8365782165803637</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2007</c:v>
                </c:pt>
                <c:pt idx="1">
                  <c:v>2020</c:v>
                </c:pt>
              </c:numCache>
            </c:numRef>
          </c:cat>
          <c:val>
            <c:numRef>
              <c:f>Sanitation!$V$199:$V$200</c:f>
              <c:numCache>
                <c:formatCode>0.0</c:formatCode>
                <c:ptCount val="2"/>
                <c:pt idx="0">
                  <c:v>3.2001831885046386</c:v>
                </c:pt>
                <c:pt idx="1">
                  <c:v>0</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2007</c:v>
                </c:pt>
                <c:pt idx="1">
                  <c:v>2020</c:v>
                </c:pt>
              </c:numCache>
            </c:numRef>
          </c:cat>
          <c:val>
            <c:numRef>
              <c:f>Sanitation!$W$199:$W$200</c:f>
              <c:numCache>
                <c:formatCode>0.0</c:formatCode>
                <c:ptCount val="2"/>
                <c:pt idx="0">
                  <c:v>1.8077036943725311E-2</c:v>
                </c:pt>
                <c:pt idx="1">
                  <c:v>0</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2007</c:v>
                </c:pt>
                <c:pt idx="1">
                  <c:v>2020</c:v>
                </c:pt>
              </c:numCache>
            </c:numRef>
          </c:cat>
          <c:val>
            <c:numRef>
              <c:f>Sanitation!$Y$199:$Y$200</c:f>
              <c:numCache>
                <c:formatCode>0.0</c:formatCode>
                <c:ptCount val="2"/>
                <c:pt idx="0">
                  <c:v>93.453846816121839</c:v>
                </c:pt>
                <c:pt idx="1">
                  <c:v>96.281595002987473</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2007</c:v>
                </c:pt>
                <c:pt idx="1">
                  <c:v>2020</c:v>
                </c:pt>
              </c:numCache>
            </c:numRef>
          </c:cat>
          <c:val>
            <c:numRef>
              <c:f>Sanitation!$Z$199:$Z$200</c:f>
              <c:numCache>
                <c:formatCode>0.0</c:formatCode>
                <c:ptCount val="2"/>
                <c:pt idx="0">
                  <c:v>3.6091970742729007</c:v>
                </c:pt>
                <c:pt idx="1">
                  <c:v>3.7184049970125272</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2007</c:v>
                </c:pt>
                <c:pt idx="1">
                  <c:v>2020</c:v>
                </c:pt>
              </c:numCache>
            </c:numRef>
          </c:cat>
          <c:val>
            <c:numRef>
              <c:f>Sanitation!$AA$199:$AA$200</c:f>
              <c:numCache>
                <c:formatCode>0.0</c:formatCode>
                <c:ptCount val="2"/>
                <c:pt idx="0">
                  <c:v>2.9313130461428187</c:v>
                </c:pt>
                <c:pt idx="1">
                  <c:v>0</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2007</c:v>
                </c:pt>
                <c:pt idx="1">
                  <c:v>2020</c:v>
                </c:pt>
              </c:numCache>
            </c:numRef>
          </c:cat>
          <c:val>
            <c:numRef>
              <c:f>Sanitation!$AB$199:$AB$200</c:f>
              <c:numCache>
                <c:formatCode>0.0</c:formatCode>
                <c:ptCount val="2"/>
                <c:pt idx="0">
                  <c:v>5.6430634624469178E-3</c:v>
                </c:pt>
                <c:pt idx="1">
                  <c:v>0</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2013</c:v>
                </c:pt>
                <c:pt idx="1">
                  <c:v>2019</c:v>
                </c:pt>
              </c:numCache>
            </c:numRef>
          </c:xVal>
          <c:yVal>
            <c:numRef>
              <c:f>Sanitation!$AB$305:$AB$316</c:f>
              <c:numCache>
                <c:formatCode>0.0</c:formatCode>
                <c:ptCount val="12"/>
                <c:pt idx="0">
                  <c:v>0.2811531127503164</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2013</c:v>
                </c:pt>
                <c:pt idx="1">
                  <c:v>2019</c:v>
                </c:pt>
              </c:numCache>
            </c:numRef>
          </c:xVal>
          <c:yVal>
            <c:numRef>
              <c:f>Sanitation!$W$305:$W$316</c:f>
              <c:numCache>
                <c:formatCode>0.0</c:formatCode>
                <c:ptCount val="12"/>
                <c:pt idx="0">
                  <c:v>0.65805461149344746</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2013</c:v>
                </c:pt>
                <c:pt idx="1">
                  <c:v>2019</c:v>
                </c:pt>
              </c:numCache>
            </c:numRef>
          </c:xVal>
          <c:yVal>
            <c:numRef>
              <c:f>Sanitation!$R$305:$R$316</c:f>
              <c:numCache>
                <c:formatCode>0.0</c:formatCode>
                <c:ptCount val="12"/>
                <c:pt idx="0">
                  <c:v>0.48447276225257058</c:v>
                </c:pt>
                <c:pt idx="1">
                  <c:v>7.5880509080396882E-2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2013</c:v>
                </c:pt>
                <c:pt idx="1">
                  <c:v>2019</c:v>
                </c:pt>
              </c:numCache>
            </c:numRef>
          </c:xVal>
          <c:yVal>
            <c:numRef>
              <c:f>Sanitation!$M$305:$M$316</c:f>
              <c:numCache>
                <c:formatCode>0.0</c:formatCode>
                <c:ptCount val="12"/>
                <c:pt idx="0">
                  <c:v>2.4691752683485082</c:v>
                </c:pt>
                <c:pt idx="1">
                  <c:v>1.2017381423208038</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2013</c:v>
                </c:pt>
                <c:pt idx="1">
                  <c:v>2019</c:v>
                </c:pt>
              </c:numCache>
            </c:numRef>
          </c:xVal>
          <c:yVal>
            <c:numRef>
              <c:f>Sanitation!$H$305:$H$316</c:f>
              <c:numCache>
                <c:formatCode>0.0</c:formatCode>
                <c:ptCount val="12"/>
                <c:pt idx="0">
                  <c:v>13.101810880411998</c:v>
                </c:pt>
                <c:pt idx="1">
                  <c:v>5.854481196356649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2013</c:v>
                </c:pt>
                <c:pt idx="1">
                  <c:v>2019</c:v>
                </c:pt>
              </c:numCache>
            </c:numRef>
          </c:xVal>
          <c:yVal>
            <c:numRef>
              <c:f>Sanitation!$X$305:$X$316</c:f>
              <c:numCache>
                <c:formatCode>0.0</c:formatCode>
                <c:ptCount val="12"/>
                <c:pt idx="0">
                  <c:v>97.412214452462138</c:v>
                </c:pt>
                <c:pt idx="1">
                  <c:v>98.528542112358878</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2013</c:v>
                </c:pt>
                <c:pt idx="1">
                  <c:v>2019</c:v>
                </c:pt>
              </c:numCache>
            </c:numRef>
          </c:xVal>
          <c:yVal>
            <c:numRef>
              <c:f>Sanitation!$S$305:$S$316</c:f>
              <c:numCache>
                <c:formatCode>0.0</c:formatCode>
                <c:ptCount val="12"/>
                <c:pt idx="0">
                  <c:v>96.672461866984506</c:v>
                </c:pt>
                <c:pt idx="1">
                  <c:v>97.450194927591909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2013</c:v>
                </c:pt>
                <c:pt idx="1">
                  <c:v>2019</c:v>
                </c:pt>
              </c:numCache>
            </c:numRef>
          </c:xVal>
          <c:yVal>
            <c:numRef>
              <c:f>Sanitation!$N$305:$N$316</c:f>
              <c:numCache>
                <c:formatCode>0.0</c:formatCode>
                <c:ptCount val="12"/>
                <c:pt idx="0">
                  <c:v>95.84225255805849</c:v>
                </c:pt>
                <c:pt idx="1">
                  <c:v>95.056662196076729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2013</c:v>
                </c:pt>
                <c:pt idx="1">
                  <c:v>2019</c:v>
                </c:pt>
              </c:numCache>
            </c:numRef>
          </c:xVal>
          <c:yVal>
            <c:numRef>
              <c:f>Sanitation!$I$305:$I$316</c:f>
              <c:numCache>
                <c:formatCode>0.0</c:formatCode>
                <c:ptCount val="12"/>
                <c:pt idx="0">
                  <c:v>91.424659825396091</c:v>
                </c:pt>
                <c:pt idx="1">
                  <c:v>90.892649176377418</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2013</c:v>
                </c:pt>
                <c:pt idx="1">
                  <c:v>2019</c:v>
                </c:pt>
              </c:numCache>
            </c:numRef>
          </c:xVal>
          <c:yVal>
            <c:numRef>
              <c:f>Sanitation!$D$305:$D$316</c:f>
              <c:numCache>
                <c:formatCode>0.0</c:formatCode>
                <c:ptCount val="12"/>
                <c:pt idx="0">
                  <c:v>77.243695944653183</c:v>
                </c:pt>
                <c:pt idx="1">
                  <c:v>78.648184943050452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62.125546370563988</c:v>
                </c:pt>
                <c:pt idx="1">
                  <c:v>63.830281780069441</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14.649986574623433</c:v>
                </c:pt>
                <c:pt idx="1">
                  <c:v>15.051984662713862</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7.7068796130488977</c:v>
                </c:pt>
                <c:pt idx="1">
                  <c:v>16.47114064153601</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15.517587441763681</c:v>
                </c:pt>
                <c:pt idx="1">
                  <c:v>4.6465929156806851</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77.673312417325235</c:v>
                </c:pt>
                <c:pt idx="1">
                  <c:v>76.996640005661845</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13.928684291077079</c:v>
                </c:pt>
                <c:pt idx="1">
                  <c:v>13.807340729212465</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5.5063489812399951</c:v>
                </c:pt>
                <c:pt idx="1">
                  <c:v>8.2055206438095496</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2.8916543103576942</c:v>
                </c:pt>
                <c:pt idx="1">
                  <c:v>0.99049862131613509</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82.739526214826782</c:v>
                </c:pt>
                <c:pt idx="1">
                  <c:v>81.725011274470532</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13.364589797225586</c:v>
                </c:pt>
                <c:pt idx="1">
                  <c:v>13.200719194609196</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3.2752138079709709</c:v>
                </c:pt>
                <c:pt idx="1">
                  <c:v>5.0664877307018799</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0.6206701799766563</c:v>
                </c:pt>
                <c:pt idx="1">
                  <c:v>7.7818002183960289E-3</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86.677550115080976</c:v>
                </c:pt>
                <c:pt idx="1">
                  <c:v>87.726348164905701</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9.7356673983677489</c:v>
                </c:pt>
                <c:pt idx="1">
                  <c:v>9.8534689394541495</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2.7093763378933318</c:v>
                </c:pt>
                <c:pt idx="1">
                  <c:v>2.4201828956401528</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0.87740614865793987</c:v>
                </c:pt>
                <c:pt idx="1">
                  <c:v>0</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90.104070008533526</c:v>
                </c:pt>
                <c:pt idx="1">
                  <c:v>91.658875602243555</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6.936035223963029</c:v>
                </c:pt>
                <c:pt idx="1">
                  <c:v>7.0557211200980872</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2.5850239505030288</c:v>
                </c:pt>
                <c:pt idx="1">
                  <c:v>1.2854032776583608</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0.37487081700041358</c:v>
                </c:pt>
                <c:pt idx="1">
                  <c:v>0</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62.125546370563988</c:v>
                </c:pt>
                <c:pt idx="1">
                  <c:v>63.830281780069441</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14.649986574623433</c:v>
                </c:pt>
                <c:pt idx="1">
                  <c:v>15.051984662713862</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7.7068796130488977</c:v>
                </c:pt>
                <c:pt idx="1">
                  <c:v>16.47114064153601</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15.517587441763681</c:v>
                </c:pt>
                <c:pt idx="1">
                  <c:v>4.6465929156806851</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77.673312417325235</c:v>
                </c:pt>
                <c:pt idx="1">
                  <c:v>76.996640005661845</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13.928684291077079</c:v>
                </c:pt>
                <c:pt idx="1">
                  <c:v>13.807340729212465</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5.5063489812399951</c:v>
                </c:pt>
                <c:pt idx="1">
                  <c:v>8.2055206438095496</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2.8916543103576942</c:v>
                </c:pt>
                <c:pt idx="1">
                  <c:v>0.99049862131613509</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82.739526214826782</c:v>
                </c:pt>
                <c:pt idx="1">
                  <c:v>81.725011274470532</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13.364589797225586</c:v>
                </c:pt>
                <c:pt idx="1">
                  <c:v>13.200719194609196</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3.2752138079709709</c:v>
                </c:pt>
                <c:pt idx="1">
                  <c:v>5.0664877307018799</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0.6206701799766563</c:v>
                </c:pt>
                <c:pt idx="1">
                  <c:v>7.7818002183960289E-3</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86.677550115080976</c:v>
                </c:pt>
                <c:pt idx="1">
                  <c:v>87.726348164905701</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9.7356673983677489</c:v>
                </c:pt>
                <c:pt idx="1">
                  <c:v>9.8534689394541495</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2.7093763378933318</c:v>
                </c:pt>
                <c:pt idx="1">
                  <c:v>2.4201828956401528</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0.87740614865793987</c:v>
                </c:pt>
                <c:pt idx="1">
                  <c:v>0</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90.104070008533526</c:v>
                </c:pt>
                <c:pt idx="1">
                  <c:v>91.658875602243555</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6.936035223963029</c:v>
                </c:pt>
                <c:pt idx="1">
                  <c:v>7.0557211200980872</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2.5850239505030288</c:v>
                </c:pt>
                <c:pt idx="1">
                  <c:v>1.2854032776583608</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0.37487081700041358</c:v>
                </c:pt>
                <c:pt idx="1">
                  <c:v>0</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2007</c:v>
                </c:pt>
                <c:pt idx="1">
                  <c:v>2020</c:v>
                </c:pt>
              </c:numCache>
            </c:numRef>
          </c:cat>
          <c:val>
            <c:numRef>
              <c:f>Sanitation!$E$99:$E$100</c:f>
              <c:numCache>
                <c:formatCode>0.0</c:formatCode>
                <c:ptCount val="2"/>
                <c:pt idx="0">
                  <c:v>71.756050409957965</c:v>
                </c:pt>
                <c:pt idx="1">
                  <c:v>72.446806261614199</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2007</c:v>
                </c:pt>
                <c:pt idx="1">
                  <c:v>2020</c:v>
                </c:pt>
              </c:numCache>
            </c:numRef>
          </c:cat>
          <c:val>
            <c:numRef>
              <c:f>Sanitation!$F$99:$F$100</c:f>
              <c:numCache>
                <c:formatCode>0.0</c:formatCode>
                <c:ptCount val="2"/>
                <c:pt idx="0">
                  <c:v>15.182817293609356</c:v>
                </c:pt>
                <c:pt idx="1">
                  <c:v>15.328973887098959</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2007</c:v>
                </c:pt>
                <c:pt idx="1">
                  <c:v>2020</c:v>
                </c:pt>
              </c:numCache>
            </c:numRef>
          </c:cat>
          <c:val>
            <c:numRef>
              <c:f>Sanitation!$G$99:$G$100</c:f>
              <c:numCache>
                <c:formatCode>0.0</c:formatCode>
                <c:ptCount val="2"/>
                <c:pt idx="0">
                  <c:v>6.2538955339474569</c:v>
                </c:pt>
                <c:pt idx="1">
                  <c:v>10.110479283974513</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2007</c:v>
                </c:pt>
                <c:pt idx="1">
                  <c:v>2020</c:v>
                </c:pt>
              </c:numCache>
            </c:numRef>
          </c:cat>
          <c:val>
            <c:numRef>
              <c:f>Sanitation!$H$99:$H$100</c:f>
              <c:numCache>
                <c:formatCode>0.0</c:formatCode>
                <c:ptCount val="2"/>
                <c:pt idx="0">
                  <c:v>6.8072367624852177</c:v>
                </c:pt>
                <c:pt idx="1">
                  <c:v>2.113740567312334</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2007</c:v>
                </c:pt>
                <c:pt idx="1">
                  <c:v>2020</c:v>
                </c:pt>
              </c:numCache>
            </c:numRef>
          </c:cat>
          <c:val>
            <c:numRef>
              <c:f>Sanitation!$J$99:$J$100</c:f>
              <c:numCache>
                <c:formatCode>0.0</c:formatCode>
                <c:ptCount val="2"/>
                <c:pt idx="0">
                  <c:v>82.455810237243952</c:v>
                </c:pt>
                <c:pt idx="1">
                  <c:v>83.942618563081012</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2007</c:v>
                </c:pt>
                <c:pt idx="1">
                  <c:v>2020</c:v>
                </c:pt>
              </c:numCache>
            </c:numRef>
          </c:cat>
          <c:val>
            <c:numRef>
              <c:f>Sanitation!$K$99:$K$100</c:f>
              <c:numCache>
                <c:formatCode>0.0</c:formatCode>
                <c:ptCount val="2"/>
                <c:pt idx="0">
                  <c:v>13.528821884571522</c:v>
                </c:pt>
                <c:pt idx="1">
                  <c:v>13.77276788375427</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2007</c:v>
                </c:pt>
                <c:pt idx="1">
                  <c:v>2020</c:v>
                </c:pt>
              </c:numCache>
            </c:numRef>
          </c:cat>
          <c:val>
            <c:numRef>
              <c:f>Sanitation!$L$99:$L$100</c:f>
              <c:numCache>
                <c:formatCode>0.0</c:formatCode>
                <c:ptCount val="2"/>
                <c:pt idx="0">
                  <c:v>3.6001016864961315</c:v>
                </c:pt>
                <c:pt idx="1">
                  <c:v>2.2846135531647178</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2007</c:v>
                </c:pt>
                <c:pt idx="1">
                  <c:v>2020</c:v>
                </c:pt>
              </c:numCache>
            </c:numRef>
          </c:cat>
          <c:val>
            <c:numRef>
              <c:f>Sanitation!$M$99:$M$100</c:f>
              <c:numCache>
                <c:formatCode>0.0</c:formatCode>
                <c:ptCount val="2"/>
                <c:pt idx="0">
                  <c:v>0.41526619168838863</c:v>
                </c:pt>
                <c:pt idx="1">
                  <c:v>0</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2007</c:v>
                </c:pt>
                <c:pt idx="1">
                  <c:v>2020</c:v>
                </c:pt>
              </c:numCache>
            </c:numRef>
          </c:cat>
          <c:val>
            <c:numRef>
              <c:f>Sanitation!$O$99:$O$100</c:f>
              <c:numCache>
                <c:formatCode>0.0</c:formatCode>
                <c:ptCount val="2"/>
                <c:pt idx="0">
                  <c:v>87.632690765886593</c:v>
                </c:pt>
                <c:pt idx="1">
                  <c:v>89.401855026438412</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2007</c:v>
                </c:pt>
                <c:pt idx="1">
                  <c:v>2020</c:v>
                </c:pt>
              </c:numCache>
            </c:numRef>
          </c:cat>
          <c:val>
            <c:numRef>
              <c:f>Sanitation!$P$99:$P$100</c:f>
              <c:numCache>
                <c:formatCode>0.0</c:formatCode>
                <c:ptCount val="2"/>
                <c:pt idx="0">
                  <c:v>9.5997239312180103</c:v>
                </c:pt>
                <c:pt idx="1">
                  <c:v>9.7935270467202677</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2007</c:v>
                </c:pt>
                <c:pt idx="1">
                  <c:v>2020</c:v>
                </c:pt>
              </c:numCache>
            </c:numRef>
          </c:cat>
          <c:val>
            <c:numRef>
              <c:f>Sanitation!$Q$99:$Q$100</c:f>
              <c:numCache>
                <c:formatCode>0.0</c:formatCode>
                <c:ptCount val="2"/>
                <c:pt idx="0">
                  <c:v>2.2783268507938601</c:v>
                </c:pt>
                <c:pt idx="1">
                  <c:v>0.80461792684131694</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2007</c:v>
                </c:pt>
                <c:pt idx="1">
                  <c:v>2020</c:v>
                </c:pt>
              </c:numCache>
            </c:numRef>
          </c:cat>
          <c:val>
            <c:numRef>
              <c:f>Sanitation!$R$99:$R$100</c:f>
              <c:numCache>
                <c:formatCode>0.0</c:formatCode>
                <c:ptCount val="2"/>
                <c:pt idx="0">
                  <c:v>0.48925845210153796</c:v>
                </c:pt>
                <c:pt idx="1">
                  <c:v>0</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2007</c:v>
                </c:pt>
                <c:pt idx="1">
                  <c:v>2020</c:v>
                </c:pt>
              </c:numCache>
            </c:numRef>
          </c:cat>
          <c:val>
            <c:numRef>
              <c:f>Sanitation!$T$99:$T$100</c:f>
              <c:numCache>
                <c:formatCode>0.0</c:formatCode>
                <c:ptCount val="2"/>
                <c:pt idx="0">
                  <c:v>90.841365216565748</c:v>
                </c:pt>
                <c:pt idx="1">
                  <c:v>93.466294643028448</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2007</c:v>
                </c:pt>
                <c:pt idx="1">
                  <c:v>2020</c:v>
                </c:pt>
              </c:numCache>
            </c:numRef>
          </c:cat>
          <c:val>
            <c:numRef>
              <c:f>Sanitation!$U$99:$U$100</c:f>
              <c:numCache>
                <c:formatCode>0.0</c:formatCode>
                <c:ptCount val="2"/>
                <c:pt idx="0">
                  <c:v>6.3154903746775952</c:v>
                </c:pt>
                <c:pt idx="1">
                  <c:v>6.4979812089744131</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2007</c:v>
                </c:pt>
                <c:pt idx="1">
                  <c:v>2020</c:v>
                </c:pt>
              </c:numCache>
            </c:numRef>
          </c:cat>
          <c:val>
            <c:numRef>
              <c:f>Sanitation!$V$99:$V$100</c:f>
              <c:numCache>
                <c:formatCode>0.0</c:formatCode>
                <c:ptCount val="2"/>
                <c:pt idx="0">
                  <c:v>2.7509883807709201</c:v>
                </c:pt>
                <c:pt idx="1">
                  <c:v>3.5724147997143518E-2</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2007</c:v>
                </c:pt>
                <c:pt idx="1">
                  <c:v>2020</c:v>
                </c:pt>
              </c:numCache>
            </c:numRef>
          </c:cat>
          <c:val>
            <c:numRef>
              <c:f>Sanitation!$W$99:$W$100</c:f>
              <c:numCache>
                <c:formatCode>0.0</c:formatCode>
                <c:ptCount val="2"/>
                <c:pt idx="0">
                  <c:v>9.2156027985733857E-2</c:v>
                </c:pt>
                <c:pt idx="1">
                  <c:v>0</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2007</c:v>
                </c:pt>
                <c:pt idx="1">
                  <c:v>2020</c:v>
                </c:pt>
              </c:numCache>
            </c:numRef>
          </c:cat>
          <c:val>
            <c:numRef>
              <c:f>Sanitation!$Y$99:$Y$100</c:f>
              <c:numCache>
                <c:formatCode>0.0</c:formatCode>
                <c:ptCount val="2"/>
                <c:pt idx="0">
                  <c:v>93.591871829370305</c:v>
                </c:pt>
                <c:pt idx="1">
                  <c:v>96.270995082596642</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2007</c:v>
                </c:pt>
                <c:pt idx="1">
                  <c:v>2020</c:v>
                </c:pt>
              </c:numCache>
            </c:numRef>
          </c:cat>
          <c:val>
            <c:numRef>
              <c:f>Sanitation!$Z$99:$Z$100</c:f>
              <c:numCache>
                <c:formatCode>0.0</c:formatCode>
                <c:ptCount val="2"/>
                <c:pt idx="0">
                  <c:v>3.6252305274426102</c:v>
                </c:pt>
                <c:pt idx="1">
                  <c:v>3.7290049174033584</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2007</c:v>
                </c:pt>
                <c:pt idx="1">
                  <c:v>2020</c:v>
                </c:pt>
              </c:numCache>
            </c:numRef>
          </c:cat>
          <c:val>
            <c:numRef>
              <c:f>Sanitation!$AA$99:$AA$100</c:f>
              <c:numCache>
                <c:formatCode>0.0</c:formatCode>
                <c:ptCount val="2"/>
                <c:pt idx="0">
                  <c:v>2.7678048166654179</c:v>
                </c:pt>
                <c:pt idx="1">
                  <c:v>0</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2007</c:v>
                </c:pt>
                <c:pt idx="1">
                  <c:v>2020</c:v>
                </c:pt>
              </c:numCache>
            </c:numRef>
          </c:cat>
          <c:val>
            <c:numRef>
              <c:f>Sanitation!$AB$99:$AB$100</c:f>
              <c:numCache>
                <c:formatCode>0.0</c:formatCode>
                <c:ptCount val="2"/>
                <c:pt idx="0">
                  <c:v>1.509282652166366E-2</c:v>
                </c:pt>
                <c:pt idx="1">
                  <c:v>0</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2007</c:v>
                </c:pt>
                <c:pt idx="1">
                  <c:v>2020</c:v>
                </c:pt>
              </c:numCache>
            </c:numRef>
          </c:cat>
          <c:val>
            <c:numRef>
              <c:f>Sanitation!$E$199:$E$200</c:f>
              <c:numCache>
                <c:formatCode>0.0</c:formatCode>
                <c:ptCount val="2"/>
                <c:pt idx="0">
                  <c:v>78.954220792028366</c:v>
                </c:pt>
                <c:pt idx="1">
                  <c:v>81.463299059246822</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2007</c:v>
                </c:pt>
                <c:pt idx="1">
                  <c:v>2020</c:v>
                </c:pt>
              </c:numCache>
            </c:numRef>
          </c:cat>
          <c:val>
            <c:numRef>
              <c:f>Sanitation!$F$199:$F$200</c:f>
              <c:numCache>
                <c:formatCode>0.0</c:formatCode>
                <c:ptCount val="2"/>
                <c:pt idx="0">
                  <c:v>16.108270130610943</c:v>
                </c:pt>
                <c:pt idx="1">
                  <c:v>16.620173232202706</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2007</c:v>
                </c:pt>
                <c:pt idx="1">
                  <c:v>2020</c:v>
                </c:pt>
              </c:numCache>
            </c:numRef>
          </c:cat>
          <c:val>
            <c:numRef>
              <c:f>Sanitation!$G$199:$G$200</c:f>
              <c:numCache>
                <c:formatCode>0.0</c:formatCode>
                <c:ptCount val="2"/>
                <c:pt idx="0">
                  <c:v>4.4998238261291164</c:v>
                </c:pt>
                <c:pt idx="1">
                  <c:v>1.9125439279441423</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2007</c:v>
                </c:pt>
                <c:pt idx="1">
                  <c:v>2020</c:v>
                </c:pt>
              </c:numCache>
            </c:numRef>
          </c:cat>
          <c:val>
            <c:numRef>
              <c:f>Sanitation!$H$199:$H$200</c:f>
              <c:numCache>
                <c:formatCode>0.0</c:formatCode>
                <c:ptCount val="2"/>
                <c:pt idx="0">
                  <c:v>0.43768525123157076</c:v>
                </c:pt>
                <c:pt idx="1">
                  <c:v>3.9837806063331982E-3</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2007</c:v>
                </c:pt>
                <c:pt idx="1">
                  <c:v>2020</c:v>
                </c:pt>
              </c:numCache>
            </c:numRef>
          </c:cat>
          <c:val>
            <c:numRef>
              <c:f>Sanitation!$J$199:$J$200</c:f>
              <c:numCache>
                <c:formatCode>0.0</c:formatCode>
                <c:ptCount val="2"/>
                <c:pt idx="0">
                  <c:v>86.176409709475024</c:v>
                </c:pt>
                <c:pt idx="1">
                  <c:v>88.373053762544203</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2007</c:v>
                </c:pt>
                <c:pt idx="1">
                  <c:v>2020</c:v>
                </c:pt>
              </c:numCache>
            </c:numRef>
          </c:cat>
          <c:val>
            <c:numRef>
              <c:f>Sanitation!$K$199:$K$200</c:f>
              <c:numCache>
                <c:formatCode>0.0</c:formatCode>
                <c:ptCount val="2"/>
                <c:pt idx="0">
                  <c:v>11.337941148002985</c:v>
                </c:pt>
                <c:pt idx="1">
                  <c:v>11.626946237455797</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2007</c:v>
                </c:pt>
                <c:pt idx="1">
                  <c:v>2020</c:v>
                </c:pt>
              </c:numCache>
            </c:numRef>
          </c:cat>
          <c:val>
            <c:numRef>
              <c:f>Sanitation!$L$199:$L$200</c:f>
              <c:numCache>
                <c:formatCode>0.0</c:formatCode>
                <c:ptCount val="2"/>
                <c:pt idx="0">
                  <c:v>2.2875749834882413</c:v>
                </c:pt>
                <c:pt idx="1">
                  <c:v>0</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2007</c:v>
                </c:pt>
                <c:pt idx="1">
                  <c:v>2020</c:v>
                </c:pt>
              </c:numCache>
            </c:numRef>
          </c:cat>
          <c:val>
            <c:numRef>
              <c:f>Sanitation!$M$199:$M$200</c:f>
              <c:numCache>
                <c:formatCode>0.0</c:formatCode>
                <c:ptCount val="2"/>
                <c:pt idx="0">
                  <c:v>0.19807415903375158</c:v>
                </c:pt>
                <c:pt idx="1">
                  <c:v>0</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2007</c:v>
                </c:pt>
                <c:pt idx="1">
                  <c:v>2020</c:v>
                </c:pt>
              </c:numCache>
            </c:numRef>
          </c:cat>
          <c:val>
            <c:numRef>
              <c:f>Sanitation!$O$199:$O$200</c:f>
              <c:numCache>
                <c:formatCode>0.0</c:formatCode>
                <c:ptCount val="2"/>
                <c:pt idx="0">
                  <c:v>91.095345513516222</c:v>
                </c:pt>
                <c:pt idx="1">
                  <c:v>93.329228757858004</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2007</c:v>
                </c:pt>
                <c:pt idx="1">
                  <c:v>2020</c:v>
                </c:pt>
              </c:numCache>
            </c:numRef>
          </c:cat>
          <c:val>
            <c:numRef>
              <c:f>Sanitation!$P$199:$P$200</c:f>
              <c:numCache>
                <c:formatCode>0.0</c:formatCode>
                <c:ptCount val="2"/>
                <c:pt idx="0">
                  <c:v>6.5111028906192328</c:v>
                </c:pt>
                <c:pt idx="1">
                  <c:v>6.6707712421419956</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2007</c:v>
                </c:pt>
                <c:pt idx="1">
                  <c:v>2020</c:v>
                </c:pt>
              </c:numCache>
            </c:numRef>
          </c:cat>
          <c:val>
            <c:numRef>
              <c:f>Sanitation!$Q$199:$Q$200</c:f>
              <c:numCache>
                <c:formatCode>0.0</c:formatCode>
                <c:ptCount val="2"/>
                <c:pt idx="0">
                  <c:v>2.381068752154917</c:v>
                </c:pt>
                <c:pt idx="1">
                  <c:v>0</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2007</c:v>
                </c:pt>
                <c:pt idx="1">
                  <c:v>2020</c:v>
                </c:pt>
              </c:numCache>
            </c:numRef>
          </c:cat>
          <c:val>
            <c:numRef>
              <c:f>Sanitation!$R$199:$R$200</c:f>
              <c:numCache>
                <c:formatCode>0.0</c:formatCode>
                <c:ptCount val="2"/>
                <c:pt idx="0">
                  <c:v>1.2482843709634928E-2</c:v>
                </c:pt>
                <c:pt idx="1">
                  <c:v>0</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2007</c:v>
                </c:pt>
                <c:pt idx="1">
                  <c:v>2020</c:v>
                </c:pt>
              </c:numCache>
            </c:numRef>
          </c:cat>
          <c:val>
            <c:numRef>
              <c:f>Sanitation!$T$199:$T$200</c:f>
              <c:numCache>
                <c:formatCode>0.0</c:formatCode>
                <c:ptCount val="2"/>
                <c:pt idx="0">
                  <c:v>92.100815230988175</c:v>
                </c:pt>
                <c:pt idx="1">
                  <c:v>95.163421783419636</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2007</c:v>
                </c:pt>
                <c:pt idx="1">
                  <c:v>2020</c:v>
                </c:pt>
              </c:numCache>
            </c:numRef>
          </c:cat>
          <c:val>
            <c:numRef>
              <c:f>Sanitation!$U$199:$U$200</c:f>
              <c:numCache>
                <c:formatCode>0.0</c:formatCode>
                <c:ptCount val="2"/>
                <c:pt idx="0">
                  <c:v>4.6809245435634574</c:v>
                </c:pt>
                <c:pt idx="1">
                  <c:v>4.8365782165803637</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2007</c:v>
                </c:pt>
                <c:pt idx="1">
                  <c:v>2020</c:v>
                </c:pt>
              </c:numCache>
            </c:numRef>
          </c:cat>
          <c:val>
            <c:numRef>
              <c:f>Sanitation!$V$199:$V$200</c:f>
              <c:numCache>
                <c:formatCode>0.0</c:formatCode>
                <c:ptCount val="2"/>
                <c:pt idx="0">
                  <c:v>3.2001831885046386</c:v>
                </c:pt>
                <c:pt idx="1">
                  <c:v>0</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2007</c:v>
                </c:pt>
                <c:pt idx="1">
                  <c:v>2020</c:v>
                </c:pt>
              </c:numCache>
            </c:numRef>
          </c:cat>
          <c:val>
            <c:numRef>
              <c:f>Sanitation!$W$199:$W$200</c:f>
              <c:numCache>
                <c:formatCode>0.0</c:formatCode>
                <c:ptCount val="2"/>
                <c:pt idx="0">
                  <c:v>1.8077036943725311E-2</c:v>
                </c:pt>
                <c:pt idx="1">
                  <c:v>0</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2007</c:v>
                </c:pt>
                <c:pt idx="1">
                  <c:v>2020</c:v>
                </c:pt>
              </c:numCache>
            </c:numRef>
          </c:cat>
          <c:val>
            <c:numRef>
              <c:f>Sanitation!$Y$199:$Y$200</c:f>
              <c:numCache>
                <c:formatCode>0.0</c:formatCode>
                <c:ptCount val="2"/>
                <c:pt idx="0">
                  <c:v>93.453846816121839</c:v>
                </c:pt>
                <c:pt idx="1">
                  <c:v>96.281595002987473</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2007</c:v>
                </c:pt>
                <c:pt idx="1">
                  <c:v>2020</c:v>
                </c:pt>
              </c:numCache>
            </c:numRef>
          </c:cat>
          <c:val>
            <c:numRef>
              <c:f>Sanitation!$Z$199:$Z$200</c:f>
              <c:numCache>
                <c:formatCode>0.0</c:formatCode>
                <c:ptCount val="2"/>
                <c:pt idx="0">
                  <c:v>3.6091970742729007</c:v>
                </c:pt>
                <c:pt idx="1">
                  <c:v>3.7184049970125272</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2007</c:v>
                </c:pt>
                <c:pt idx="1">
                  <c:v>2020</c:v>
                </c:pt>
              </c:numCache>
            </c:numRef>
          </c:cat>
          <c:val>
            <c:numRef>
              <c:f>Sanitation!$AA$199:$AA$200</c:f>
              <c:numCache>
                <c:formatCode>0.0</c:formatCode>
                <c:ptCount val="2"/>
                <c:pt idx="0">
                  <c:v>2.9313130461428187</c:v>
                </c:pt>
                <c:pt idx="1">
                  <c:v>0</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2007</c:v>
                </c:pt>
                <c:pt idx="1">
                  <c:v>2020</c:v>
                </c:pt>
              </c:numCache>
            </c:numRef>
          </c:cat>
          <c:val>
            <c:numRef>
              <c:f>Sanitation!$AB$199:$AB$200</c:f>
              <c:numCache>
                <c:formatCode>0.0</c:formatCode>
                <c:ptCount val="2"/>
                <c:pt idx="0">
                  <c:v>5.6430634624469178E-3</c:v>
                </c:pt>
                <c:pt idx="1">
                  <c:v>0</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0</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0</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0</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MICS13!$M$15:$Q$15</c:f>
              <c:strCache>
                <c:ptCount val="5"/>
                <c:pt idx="0">
                  <c:v>Poorest</c:v>
                </c:pt>
                <c:pt idx="1">
                  <c:v>Poor</c:v>
                </c:pt>
                <c:pt idx="2">
                  <c:v>Middle</c:v>
                </c:pt>
                <c:pt idx="3">
                  <c:v>Rich</c:v>
                </c:pt>
                <c:pt idx="4">
                  <c:v>Richest</c:v>
                </c:pt>
              </c:strCache>
            </c:strRef>
          </c:cat>
          <c:val>
            <c:numRef>
              <c:f>MICS13!$M$18:$Q$18</c:f>
              <c:numCache>
                <c:formatCode>###0.0</c:formatCode>
                <c:ptCount val="5"/>
                <c:pt idx="0">
                  <c:v>75.099999999999994</c:v>
                </c:pt>
                <c:pt idx="1">
                  <c:v>85.1</c:v>
                </c:pt>
                <c:pt idx="2">
                  <c:v>90.6</c:v>
                </c:pt>
                <c:pt idx="3">
                  <c:v>93</c:v>
                </c:pt>
                <c:pt idx="4">
                  <c:v>93.8</c:v>
                </c:pt>
              </c:numCache>
            </c:numRef>
          </c:val>
          <c:extLst>
            <c:ext xmlns:c16="http://schemas.microsoft.com/office/drawing/2014/chart" uri="{C3380CC4-5D6E-409C-BE32-E72D297353CC}">
              <c16:uniqueId val="{00000000-D5DF-4BDD-A942-F83C3F1E06E2}"/>
            </c:ext>
          </c:extLst>
        </c:ser>
        <c:ser>
          <c:idx val="1"/>
          <c:order val="1"/>
          <c:tx>
            <c:strRef>
              <c:f>MICS13!$B$19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MICS13!$M$15:$Q$15</c:f>
              <c:strCache>
                <c:ptCount val="5"/>
                <c:pt idx="0">
                  <c:v>Poorest</c:v>
                </c:pt>
                <c:pt idx="1">
                  <c:v>Poor</c:v>
                </c:pt>
                <c:pt idx="2">
                  <c:v>Middle</c:v>
                </c:pt>
                <c:pt idx="3">
                  <c:v>Rich</c:v>
                </c:pt>
                <c:pt idx="4">
                  <c:v>Richest</c:v>
                </c:pt>
              </c:strCache>
            </c:strRef>
          </c:cat>
          <c:val>
            <c:numRef>
              <c:f>MICS13!$M$19:$Q$19</c:f>
              <c:numCache>
                <c:formatCode>###0.0</c:formatCode>
                <c:ptCount val="5"/>
                <c:pt idx="0">
                  <c:v>16.3</c:v>
                </c:pt>
                <c:pt idx="1">
                  <c:v>9.5</c:v>
                </c:pt>
                <c:pt idx="2">
                  <c:v>7.1</c:v>
                </c:pt>
                <c:pt idx="3">
                  <c:v>5.8</c:v>
                </c:pt>
                <c:pt idx="4">
                  <c:v>4.5</c:v>
                </c:pt>
              </c:numCache>
            </c:numRef>
          </c:val>
          <c:extLst>
            <c:ext xmlns:c16="http://schemas.microsoft.com/office/drawing/2014/chart" uri="{C3380CC4-5D6E-409C-BE32-E72D297353CC}">
              <c16:uniqueId val="{00000001-D5DF-4BDD-A942-F83C3F1E06E2}"/>
            </c:ext>
          </c:extLst>
        </c:ser>
        <c:ser>
          <c:idx val="2"/>
          <c:order val="2"/>
          <c:tx>
            <c:strRef>
              <c:f>MICS13!$B$20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MICS13!$M$15:$Q$15</c:f>
              <c:strCache>
                <c:ptCount val="5"/>
                <c:pt idx="0">
                  <c:v>Poorest</c:v>
                </c:pt>
                <c:pt idx="1">
                  <c:v>Poor</c:v>
                </c:pt>
                <c:pt idx="2">
                  <c:v>Middle</c:v>
                </c:pt>
                <c:pt idx="3">
                  <c:v>Rich</c:v>
                </c:pt>
                <c:pt idx="4">
                  <c:v>Richest</c:v>
                </c:pt>
              </c:strCache>
            </c:strRef>
          </c:cat>
          <c:val>
            <c:numRef>
              <c:f>MICS13!$M$20:$Q$20</c:f>
              <c:numCache>
                <c:formatCode>###0.0</c:formatCode>
                <c:ptCount val="5"/>
                <c:pt idx="0">
                  <c:v>7.1</c:v>
                </c:pt>
                <c:pt idx="1">
                  <c:v>5</c:v>
                </c:pt>
                <c:pt idx="2">
                  <c:v>1.9</c:v>
                </c:pt>
                <c:pt idx="3">
                  <c:v>1</c:v>
                </c:pt>
                <c:pt idx="4">
                  <c:v>1.4</c:v>
                </c:pt>
              </c:numCache>
            </c:numRef>
          </c:val>
          <c:extLst>
            <c:ext xmlns:c16="http://schemas.microsoft.com/office/drawing/2014/chart" uri="{C3380CC4-5D6E-409C-BE32-E72D297353CC}">
              <c16:uniqueId val="{00000002-D5DF-4BDD-A942-F83C3F1E06E2}"/>
            </c:ext>
          </c:extLst>
        </c:ser>
        <c:ser>
          <c:idx val="3"/>
          <c:order val="3"/>
          <c:tx>
            <c:strRef>
              <c:f>MICS13!$B$21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MICS13!$M$15:$Q$15</c:f>
              <c:strCache>
                <c:ptCount val="5"/>
                <c:pt idx="0">
                  <c:v>Poorest</c:v>
                </c:pt>
                <c:pt idx="1">
                  <c:v>Poor</c:v>
                </c:pt>
                <c:pt idx="2">
                  <c:v>Middle</c:v>
                </c:pt>
                <c:pt idx="3">
                  <c:v>Rich</c:v>
                </c:pt>
                <c:pt idx="4">
                  <c:v>Richest</c:v>
                </c:pt>
              </c:strCache>
            </c:strRef>
          </c:cat>
          <c:val>
            <c:numRef>
              <c:f>MICS13!$M$21:$Q$21</c:f>
              <c:numCache>
                <c:formatCode>###0.0</c:formatCode>
                <c:ptCount val="5"/>
                <c:pt idx="0">
                  <c:v>1.5</c:v>
                </c:pt>
                <c:pt idx="1">
                  <c:v>0.4</c:v>
                </c:pt>
                <c:pt idx="2">
                  <c:v>0.4</c:v>
                </c:pt>
                <c:pt idx="3">
                  <c:v>0.2</c:v>
                </c:pt>
                <c:pt idx="4">
                  <c:v>0.3</c:v>
                </c:pt>
              </c:numCache>
            </c:numRef>
          </c:val>
          <c:extLst>
            <c:ext xmlns:c16="http://schemas.microsoft.com/office/drawing/2014/chart" uri="{C3380CC4-5D6E-409C-BE32-E72D297353CC}">
              <c16:uniqueId val="{00000003-D5DF-4BDD-A942-F83C3F1E06E2}"/>
            </c:ext>
          </c:extLst>
        </c:ser>
        <c:dLbls>
          <c:showLegendKey val="0"/>
          <c:showVal val="0"/>
          <c:showCatName val="0"/>
          <c:showSerName val="0"/>
          <c:showPercent val="0"/>
          <c:showBubbleSize val="0"/>
        </c:dLbls>
        <c:gapWidth val="50"/>
        <c:overlap val="100"/>
        <c:axId val="182427008"/>
        <c:axId val="193401600"/>
      </c:barChart>
      <c:catAx>
        <c:axId val="1824270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93401600"/>
        <c:crosses val="autoZero"/>
        <c:auto val="1"/>
        <c:lblAlgn val="ctr"/>
        <c:lblOffset val="100"/>
        <c:tickLblSkip val="1"/>
        <c:tickMarkSkip val="1"/>
        <c:noMultiLvlLbl val="0"/>
      </c:catAx>
      <c:valAx>
        <c:axId val="1934016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24270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MICS13!$B$18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MICS13!$R$15:$X$15</c:f>
              <c:strCache>
                <c:ptCount val="7"/>
                <c:pt idx="0">
                  <c:v>EPT 1 : Nord-Centre</c:v>
                </c:pt>
                <c:pt idx="1">
                  <c:v>EPT 2 : Nord-Est</c:v>
                </c:pt>
                <c:pt idx="2">
                  <c:v>EPT 3 : Nord-Ouest</c:v>
                </c:pt>
                <c:pt idx="3">
                  <c:v>EPT 4 : Hauts Plateaux-Centre.</c:v>
                </c:pt>
                <c:pt idx="4">
                  <c:v>EPT 5 : Hauts Plateaux-Est</c:v>
                </c:pt>
                <c:pt idx="5">
                  <c:v>EPT 6 : Hauts Plateaux-Ouest</c:v>
                </c:pt>
                <c:pt idx="6">
                  <c:v>EPT 7 : Sud</c:v>
                </c:pt>
              </c:strCache>
            </c:strRef>
          </c:cat>
          <c:val>
            <c:numRef>
              <c:f>MICS13!$R$18:$X$18</c:f>
              <c:numCache>
                <c:formatCode>###0.0</c:formatCode>
                <c:ptCount val="7"/>
                <c:pt idx="0">
                  <c:v>94.5</c:v>
                </c:pt>
                <c:pt idx="1">
                  <c:v>91.8</c:v>
                </c:pt>
                <c:pt idx="2">
                  <c:v>93</c:v>
                </c:pt>
                <c:pt idx="3">
                  <c:v>93.1</c:v>
                </c:pt>
                <c:pt idx="4">
                  <c:v>86.7</c:v>
                </c:pt>
                <c:pt idx="5">
                  <c:v>89.2</c:v>
                </c:pt>
                <c:pt idx="6">
                  <c:v>95.3</c:v>
                </c:pt>
              </c:numCache>
            </c:numRef>
          </c:val>
          <c:extLst>
            <c:ext xmlns:c16="http://schemas.microsoft.com/office/drawing/2014/chart" uri="{C3380CC4-5D6E-409C-BE32-E72D297353CC}">
              <c16:uniqueId val="{00000000-0AF0-4351-A76B-F8888F9F1B64}"/>
            </c:ext>
          </c:extLst>
        </c:ser>
        <c:ser>
          <c:idx val="1"/>
          <c:order val="1"/>
          <c:tx>
            <c:strRef>
              <c:f>MICS13!$B$19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MICS13!$R$15:$X$15</c:f>
              <c:strCache>
                <c:ptCount val="7"/>
                <c:pt idx="0">
                  <c:v>EPT 1 : Nord-Centre</c:v>
                </c:pt>
                <c:pt idx="1">
                  <c:v>EPT 2 : Nord-Est</c:v>
                </c:pt>
                <c:pt idx="2">
                  <c:v>EPT 3 : Nord-Ouest</c:v>
                </c:pt>
                <c:pt idx="3">
                  <c:v>EPT 4 : Hauts Plateaux-Centre.</c:v>
                </c:pt>
                <c:pt idx="4">
                  <c:v>EPT 5 : Hauts Plateaux-Est</c:v>
                </c:pt>
                <c:pt idx="5">
                  <c:v>EPT 6 : Hauts Plateaux-Ouest</c:v>
                </c:pt>
                <c:pt idx="6">
                  <c:v>EPT 7 : Sud</c:v>
                </c:pt>
              </c:strCache>
            </c:strRef>
          </c:cat>
          <c:val>
            <c:numRef>
              <c:f>MICS13!$R$19:$X$19</c:f>
              <c:numCache>
                <c:formatCode>###0.0</c:formatCode>
                <c:ptCount val="7"/>
                <c:pt idx="0">
                  <c:v>3.4</c:v>
                </c:pt>
                <c:pt idx="1">
                  <c:v>6.1</c:v>
                </c:pt>
                <c:pt idx="2">
                  <c:v>5.2</c:v>
                </c:pt>
                <c:pt idx="3">
                  <c:v>5.5</c:v>
                </c:pt>
                <c:pt idx="4">
                  <c:v>10.3</c:v>
                </c:pt>
                <c:pt idx="5">
                  <c:v>7.8</c:v>
                </c:pt>
                <c:pt idx="6">
                  <c:v>4.5</c:v>
                </c:pt>
              </c:numCache>
            </c:numRef>
          </c:val>
          <c:extLst>
            <c:ext xmlns:c16="http://schemas.microsoft.com/office/drawing/2014/chart" uri="{C3380CC4-5D6E-409C-BE32-E72D297353CC}">
              <c16:uniqueId val="{00000001-0AF0-4351-A76B-F8888F9F1B64}"/>
            </c:ext>
          </c:extLst>
        </c:ser>
        <c:ser>
          <c:idx val="2"/>
          <c:order val="2"/>
          <c:tx>
            <c:strRef>
              <c:f>MICS13!$B$20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MICS13!$R$15:$X$15</c:f>
              <c:strCache>
                <c:ptCount val="7"/>
                <c:pt idx="0">
                  <c:v>EPT 1 : Nord-Centre</c:v>
                </c:pt>
                <c:pt idx="1">
                  <c:v>EPT 2 : Nord-Est</c:v>
                </c:pt>
                <c:pt idx="2">
                  <c:v>EPT 3 : Nord-Ouest</c:v>
                </c:pt>
                <c:pt idx="3">
                  <c:v>EPT 4 : Hauts Plateaux-Centre.</c:v>
                </c:pt>
                <c:pt idx="4">
                  <c:v>EPT 5 : Hauts Plateaux-Est</c:v>
                </c:pt>
                <c:pt idx="5">
                  <c:v>EPT 6 : Hauts Plateaux-Ouest</c:v>
                </c:pt>
                <c:pt idx="6">
                  <c:v>EPT 7 : Sud</c:v>
                </c:pt>
              </c:strCache>
            </c:strRef>
          </c:cat>
          <c:val>
            <c:numRef>
              <c:f>MICS13!$R$20:$X$20</c:f>
              <c:numCache>
                <c:formatCode>###0.0</c:formatCode>
                <c:ptCount val="7"/>
                <c:pt idx="0">
                  <c:v>2</c:v>
                </c:pt>
                <c:pt idx="1">
                  <c:v>1.9</c:v>
                </c:pt>
                <c:pt idx="2">
                  <c:v>1.1000000000000001</c:v>
                </c:pt>
                <c:pt idx="3">
                  <c:v>0.8</c:v>
                </c:pt>
                <c:pt idx="4">
                  <c:v>2.9</c:v>
                </c:pt>
                <c:pt idx="5">
                  <c:v>2.8</c:v>
                </c:pt>
                <c:pt idx="6">
                  <c:v>0.2</c:v>
                </c:pt>
              </c:numCache>
            </c:numRef>
          </c:val>
          <c:extLst>
            <c:ext xmlns:c16="http://schemas.microsoft.com/office/drawing/2014/chart" uri="{C3380CC4-5D6E-409C-BE32-E72D297353CC}">
              <c16:uniqueId val="{00000002-0AF0-4351-A76B-F8888F9F1B64}"/>
            </c:ext>
          </c:extLst>
        </c:ser>
        <c:ser>
          <c:idx val="3"/>
          <c:order val="3"/>
          <c:tx>
            <c:strRef>
              <c:f>MICS13!$B$21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MICS13!$R$15:$X$15</c:f>
              <c:strCache>
                <c:ptCount val="7"/>
                <c:pt idx="0">
                  <c:v>EPT 1 : Nord-Centre</c:v>
                </c:pt>
                <c:pt idx="1">
                  <c:v>EPT 2 : Nord-Est</c:v>
                </c:pt>
                <c:pt idx="2">
                  <c:v>EPT 3 : Nord-Ouest</c:v>
                </c:pt>
                <c:pt idx="3">
                  <c:v>EPT 4 : Hauts Plateaux-Centre.</c:v>
                </c:pt>
                <c:pt idx="4">
                  <c:v>EPT 5 : Hauts Plateaux-Est</c:v>
                </c:pt>
                <c:pt idx="5">
                  <c:v>EPT 6 : Hauts Plateaux-Ouest</c:v>
                </c:pt>
                <c:pt idx="6">
                  <c:v>EPT 7 : Sud</c:v>
                </c:pt>
              </c:strCache>
            </c:strRef>
          </c:cat>
          <c:val>
            <c:numRef>
              <c:f>MICS13!$R$21:$X$21</c:f>
              <c:numCache>
                <c:formatCode>###0.0</c:formatCode>
                <c:ptCount val="7"/>
                <c:pt idx="0">
                  <c:v>0.1</c:v>
                </c:pt>
                <c:pt idx="1">
                  <c:v>0.2</c:v>
                </c:pt>
                <c:pt idx="2">
                  <c:v>0.7</c:v>
                </c:pt>
                <c:pt idx="3">
                  <c:v>0.6</c:v>
                </c:pt>
                <c:pt idx="4">
                  <c:v>0.1</c:v>
                </c:pt>
                <c:pt idx="5">
                  <c:v>0.2</c:v>
                </c:pt>
                <c:pt idx="6">
                  <c:v>0</c:v>
                </c:pt>
              </c:numCache>
            </c:numRef>
          </c:val>
          <c:extLst>
            <c:ext xmlns:c16="http://schemas.microsoft.com/office/drawing/2014/chart" uri="{C3380CC4-5D6E-409C-BE32-E72D297353CC}">
              <c16:uniqueId val="{00000003-0AF0-4351-A76B-F8888F9F1B64}"/>
            </c:ext>
          </c:extLst>
        </c:ser>
        <c:dLbls>
          <c:showLegendKey val="0"/>
          <c:showVal val="0"/>
          <c:showCatName val="0"/>
          <c:showSerName val="0"/>
          <c:showPercent val="0"/>
          <c:showBubbleSize val="0"/>
        </c:dLbls>
        <c:gapWidth val="50"/>
        <c:overlap val="100"/>
        <c:axId val="337449728"/>
        <c:axId val="337451648"/>
      </c:barChart>
      <c:catAx>
        <c:axId val="3374497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451648"/>
        <c:crosses val="autoZero"/>
        <c:auto val="1"/>
        <c:lblAlgn val="ctr"/>
        <c:lblOffset val="100"/>
        <c:tickLblSkip val="1"/>
        <c:tickMarkSkip val="1"/>
        <c:noMultiLvlLbl val="0"/>
      </c:catAx>
      <c:valAx>
        <c:axId val="3374516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4497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MICS13!$C$15:$G$15</c:f>
              <c:strCache>
                <c:ptCount val="5"/>
                <c:pt idx="0">
                  <c:v>Poorest</c:v>
                </c:pt>
                <c:pt idx="1">
                  <c:v>Poor</c:v>
                </c:pt>
                <c:pt idx="2">
                  <c:v>Middle</c:v>
                </c:pt>
                <c:pt idx="3">
                  <c:v>Rich</c:v>
                </c:pt>
                <c:pt idx="4">
                  <c:v>Richest</c:v>
                </c:pt>
              </c:strCache>
            </c:strRef>
          </c:cat>
          <c:val>
            <c:numRef>
              <c:f>MICS13!$C$18:$G$18</c:f>
              <c:numCache>
                <c:formatCode>###0.0</c:formatCode>
                <c:ptCount val="5"/>
                <c:pt idx="0">
                  <c:v>84.7</c:v>
                </c:pt>
                <c:pt idx="1">
                  <c:v>92.7</c:v>
                </c:pt>
                <c:pt idx="2">
                  <c:v>94.6</c:v>
                </c:pt>
                <c:pt idx="3">
                  <c:v>94.9</c:v>
                </c:pt>
                <c:pt idx="4">
                  <c:v>95.4</c:v>
                </c:pt>
              </c:numCache>
            </c:numRef>
          </c:val>
          <c:extLst>
            <c:ext xmlns:c16="http://schemas.microsoft.com/office/drawing/2014/chart" uri="{C3380CC4-5D6E-409C-BE32-E72D297353CC}">
              <c16:uniqueId val="{00000000-CE74-4023-BF9D-B855815B6ACC}"/>
            </c:ext>
          </c:extLst>
        </c:ser>
        <c:ser>
          <c:idx val="1"/>
          <c:order val="1"/>
          <c:tx>
            <c:strRef>
              <c:f>MICS13!$B$19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MICS13!$C$15:$G$15</c:f>
              <c:strCache>
                <c:ptCount val="5"/>
                <c:pt idx="0">
                  <c:v>Poorest</c:v>
                </c:pt>
                <c:pt idx="1">
                  <c:v>Poor</c:v>
                </c:pt>
                <c:pt idx="2">
                  <c:v>Middle</c:v>
                </c:pt>
                <c:pt idx="3">
                  <c:v>Rich</c:v>
                </c:pt>
                <c:pt idx="4">
                  <c:v>Richest</c:v>
                </c:pt>
              </c:strCache>
            </c:strRef>
          </c:cat>
          <c:val>
            <c:numRef>
              <c:f>MICS13!$C$19:$G$19</c:f>
              <c:numCache>
                <c:formatCode>###0.0</c:formatCode>
                <c:ptCount val="5"/>
                <c:pt idx="0">
                  <c:v>10.199999999999999</c:v>
                </c:pt>
                <c:pt idx="1">
                  <c:v>5.5</c:v>
                </c:pt>
                <c:pt idx="2">
                  <c:v>4.7</c:v>
                </c:pt>
                <c:pt idx="3">
                  <c:v>3.9</c:v>
                </c:pt>
                <c:pt idx="4">
                  <c:v>3.5</c:v>
                </c:pt>
              </c:numCache>
            </c:numRef>
          </c:val>
          <c:extLst>
            <c:ext xmlns:c16="http://schemas.microsoft.com/office/drawing/2014/chart" uri="{C3380CC4-5D6E-409C-BE32-E72D297353CC}">
              <c16:uniqueId val="{00000001-CE74-4023-BF9D-B855815B6ACC}"/>
            </c:ext>
          </c:extLst>
        </c:ser>
        <c:ser>
          <c:idx val="2"/>
          <c:order val="2"/>
          <c:tx>
            <c:strRef>
              <c:f>MICS13!$B$20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MICS13!$C$15:$G$15</c:f>
              <c:strCache>
                <c:ptCount val="5"/>
                <c:pt idx="0">
                  <c:v>Poorest</c:v>
                </c:pt>
                <c:pt idx="1">
                  <c:v>Poor</c:v>
                </c:pt>
                <c:pt idx="2">
                  <c:v>Middle</c:v>
                </c:pt>
                <c:pt idx="3">
                  <c:v>Rich</c:v>
                </c:pt>
                <c:pt idx="4">
                  <c:v>Richest</c:v>
                </c:pt>
              </c:strCache>
            </c:strRef>
          </c:cat>
          <c:val>
            <c:numRef>
              <c:f>MICS13!$C$20:$G$20</c:f>
              <c:numCache>
                <c:formatCode>###0.0</c:formatCode>
                <c:ptCount val="5"/>
                <c:pt idx="0">
                  <c:v>4.5</c:v>
                </c:pt>
                <c:pt idx="1">
                  <c:v>1.6</c:v>
                </c:pt>
                <c:pt idx="2">
                  <c:v>0.7</c:v>
                </c:pt>
                <c:pt idx="3">
                  <c:v>1.2</c:v>
                </c:pt>
                <c:pt idx="4">
                  <c:v>0.9</c:v>
                </c:pt>
              </c:numCache>
            </c:numRef>
          </c:val>
          <c:extLst>
            <c:ext xmlns:c16="http://schemas.microsoft.com/office/drawing/2014/chart" uri="{C3380CC4-5D6E-409C-BE32-E72D297353CC}">
              <c16:uniqueId val="{00000002-CE74-4023-BF9D-B855815B6ACC}"/>
            </c:ext>
          </c:extLst>
        </c:ser>
        <c:ser>
          <c:idx val="3"/>
          <c:order val="3"/>
          <c:tx>
            <c:strRef>
              <c:f>MICS13!$B$21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MICS13!$C$15:$G$15</c:f>
              <c:strCache>
                <c:ptCount val="5"/>
                <c:pt idx="0">
                  <c:v>Poorest</c:v>
                </c:pt>
                <c:pt idx="1">
                  <c:v>Poor</c:v>
                </c:pt>
                <c:pt idx="2">
                  <c:v>Middle</c:v>
                </c:pt>
                <c:pt idx="3">
                  <c:v>Rich</c:v>
                </c:pt>
                <c:pt idx="4">
                  <c:v>Richest</c:v>
                </c:pt>
              </c:strCache>
            </c:strRef>
          </c:cat>
          <c:val>
            <c:numRef>
              <c:f>MICS13!$C$21:$G$21</c:f>
              <c:numCache>
                <c:formatCode>###0.0</c:formatCode>
                <c:ptCount val="5"/>
                <c:pt idx="0">
                  <c:v>0.7</c:v>
                </c:pt>
                <c:pt idx="1">
                  <c:v>0.2</c:v>
                </c:pt>
                <c:pt idx="2">
                  <c:v>0.1</c:v>
                </c:pt>
                <c:pt idx="3">
                  <c:v>0</c:v>
                </c:pt>
                <c:pt idx="4">
                  <c:v>0.2</c:v>
                </c:pt>
              </c:numCache>
            </c:numRef>
          </c:val>
          <c:extLst>
            <c:ext xmlns:c16="http://schemas.microsoft.com/office/drawing/2014/chart" uri="{C3380CC4-5D6E-409C-BE32-E72D297353CC}">
              <c16:uniqueId val="{00000003-CE74-4023-BF9D-B855815B6ACC}"/>
            </c:ext>
          </c:extLst>
        </c:ser>
        <c:dLbls>
          <c:showLegendKey val="0"/>
          <c:showVal val="0"/>
          <c:showCatName val="0"/>
          <c:showSerName val="0"/>
          <c:showPercent val="0"/>
          <c:showBubbleSize val="0"/>
        </c:dLbls>
        <c:gapWidth val="50"/>
        <c:overlap val="100"/>
        <c:axId val="384179584"/>
        <c:axId val="393614464"/>
      </c:barChart>
      <c:catAx>
        <c:axId val="3841795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93614464"/>
        <c:crosses val="autoZero"/>
        <c:auto val="1"/>
        <c:lblAlgn val="ctr"/>
        <c:lblOffset val="100"/>
        <c:tickLblSkip val="1"/>
        <c:tickMarkSkip val="1"/>
        <c:noMultiLvlLbl val="0"/>
      </c:catAx>
      <c:valAx>
        <c:axId val="3936144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841795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MICS13!$R$121:$X$121</c:f>
              <c:strCache>
                <c:ptCount val="7"/>
                <c:pt idx="0">
                  <c:v>EPT 1 : Nord-Centre</c:v>
                </c:pt>
                <c:pt idx="1">
                  <c:v>EPT 2 : Nord-Est</c:v>
                </c:pt>
                <c:pt idx="2">
                  <c:v>EPT 3 : Nord-Ouest</c:v>
                </c:pt>
                <c:pt idx="3">
                  <c:v>EPT 4 : Hauts Plateaux-Centre.</c:v>
                </c:pt>
                <c:pt idx="4">
                  <c:v>EPT 5 : Hauts Plateaux-Est</c:v>
                </c:pt>
                <c:pt idx="5">
                  <c:v>EPT 6 : Hauts Plateaux-Ouest</c:v>
                </c:pt>
                <c:pt idx="6">
                  <c:v>EPT 7 : Sud</c:v>
                </c:pt>
              </c:strCache>
            </c:strRef>
          </c:cat>
          <c:val>
            <c:numRef>
              <c:f>MICS13!$R$124:$X$124</c:f>
              <c:numCache>
                <c:formatCode>###0.0</c:formatCode>
                <c:ptCount val="7"/>
                <c:pt idx="0">
                  <c:v>84.063792818768803</c:v>
                </c:pt>
                <c:pt idx="1">
                  <c:v>87.864806068091426</c:v>
                </c:pt>
                <c:pt idx="2">
                  <c:v>88.712424926437961</c:v>
                </c:pt>
                <c:pt idx="3">
                  <c:v>84.873803093168206</c:v>
                </c:pt>
                <c:pt idx="4">
                  <c:v>86.916162751297847</c:v>
                </c:pt>
                <c:pt idx="5">
                  <c:v>84.031577021472373</c:v>
                </c:pt>
                <c:pt idx="6">
                  <c:v>91.307268497567861</c:v>
                </c:pt>
              </c:numCache>
            </c:numRef>
          </c:val>
          <c:extLst>
            <c:ext xmlns:c16="http://schemas.microsoft.com/office/drawing/2014/chart" uri="{C3380CC4-5D6E-409C-BE32-E72D297353CC}">
              <c16:uniqueId val="{00000000-AF09-48F6-AA7A-8B8CF8081F67}"/>
            </c:ext>
          </c:extLst>
        </c:ser>
        <c:ser>
          <c:idx val="1"/>
          <c:order val="1"/>
          <c:tx>
            <c:strRef>
              <c:f>MICS13!$B$125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MICS13!$R$121:$X$121</c:f>
              <c:strCache>
                <c:ptCount val="7"/>
                <c:pt idx="0">
                  <c:v>EPT 1 : Nord-Centre</c:v>
                </c:pt>
                <c:pt idx="1">
                  <c:v>EPT 2 : Nord-Est</c:v>
                </c:pt>
                <c:pt idx="2">
                  <c:v>EPT 3 : Nord-Ouest</c:v>
                </c:pt>
                <c:pt idx="3">
                  <c:v>EPT 4 : Hauts Plateaux-Centre.</c:v>
                </c:pt>
                <c:pt idx="4">
                  <c:v>EPT 5 : Hauts Plateaux-Est</c:v>
                </c:pt>
                <c:pt idx="5">
                  <c:v>EPT 6 : Hauts Plateaux-Ouest</c:v>
                </c:pt>
                <c:pt idx="6">
                  <c:v>EPT 7 : Sud</c:v>
                </c:pt>
              </c:strCache>
            </c:strRef>
          </c:cat>
          <c:val>
            <c:numRef>
              <c:f>MICS13!$R$125:$X$125</c:f>
              <c:numCache>
                <c:formatCode>###0.0</c:formatCode>
                <c:ptCount val="7"/>
                <c:pt idx="0">
                  <c:v>11.85150270719971</c:v>
                </c:pt>
                <c:pt idx="1">
                  <c:v>9.1581921441823404</c:v>
                </c:pt>
                <c:pt idx="2">
                  <c:v>7.2359158967100852</c:v>
                </c:pt>
                <c:pt idx="3">
                  <c:v>6.773518897009847</c:v>
                </c:pt>
                <c:pt idx="4">
                  <c:v>7.9866670599556651</c:v>
                </c:pt>
                <c:pt idx="5">
                  <c:v>6.2501419203160093</c:v>
                </c:pt>
                <c:pt idx="6">
                  <c:v>5.0987398332493639</c:v>
                </c:pt>
              </c:numCache>
            </c:numRef>
          </c:val>
          <c:extLst>
            <c:ext xmlns:c16="http://schemas.microsoft.com/office/drawing/2014/chart" uri="{C3380CC4-5D6E-409C-BE32-E72D297353CC}">
              <c16:uniqueId val="{00000001-AF09-48F6-AA7A-8B8CF8081F67}"/>
            </c:ext>
          </c:extLst>
        </c:ser>
        <c:ser>
          <c:idx val="2"/>
          <c:order val="2"/>
          <c:tx>
            <c:strRef>
              <c:f>MICS13!$B$126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MICS13!$R$121:$X$121</c:f>
              <c:strCache>
                <c:ptCount val="7"/>
                <c:pt idx="0">
                  <c:v>EPT 1 : Nord-Centre</c:v>
                </c:pt>
                <c:pt idx="1">
                  <c:v>EPT 2 : Nord-Est</c:v>
                </c:pt>
                <c:pt idx="2">
                  <c:v>EPT 3 : Nord-Ouest</c:v>
                </c:pt>
                <c:pt idx="3">
                  <c:v>EPT 4 : Hauts Plateaux-Centre.</c:v>
                </c:pt>
                <c:pt idx="4">
                  <c:v>EPT 5 : Hauts Plateaux-Est</c:v>
                </c:pt>
                <c:pt idx="5">
                  <c:v>EPT 6 : Hauts Plateaux-Ouest</c:v>
                </c:pt>
                <c:pt idx="6">
                  <c:v>EPT 7 : Sud</c:v>
                </c:pt>
              </c:strCache>
            </c:strRef>
          </c:cat>
          <c:val>
            <c:numRef>
              <c:f>MICS13!$R$126:$X$126</c:f>
              <c:numCache>
                <c:formatCode>###0.0</c:formatCode>
                <c:ptCount val="7"/>
                <c:pt idx="0">
                  <c:v>3.2087172282844483</c:v>
                </c:pt>
                <c:pt idx="1">
                  <c:v>2.5685526254215625</c:v>
                </c:pt>
                <c:pt idx="2">
                  <c:v>3.2747641434275572</c:v>
                </c:pt>
                <c:pt idx="3">
                  <c:v>2.9699413147754488</c:v>
                </c:pt>
                <c:pt idx="4">
                  <c:v>4.2949166892763557</c:v>
                </c:pt>
                <c:pt idx="5">
                  <c:v>5.78272937618806</c:v>
                </c:pt>
                <c:pt idx="6">
                  <c:v>2.3740033449932283</c:v>
                </c:pt>
              </c:numCache>
            </c:numRef>
          </c:val>
          <c:extLst>
            <c:ext xmlns:c16="http://schemas.microsoft.com/office/drawing/2014/chart" uri="{C3380CC4-5D6E-409C-BE32-E72D297353CC}">
              <c16:uniqueId val="{00000002-AF09-48F6-AA7A-8B8CF8081F67}"/>
            </c:ext>
          </c:extLst>
        </c:ser>
        <c:ser>
          <c:idx val="3"/>
          <c:order val="3"/>
          <c:tx>
            <c:strRef>
              <c:f>MICS13!$B$127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MICS13!$R$121:$X$121</c:f>
              <c:strCache>
                <c:ptCount val="7"/>
                <c:pt idx="0">
                  <c:v>EPT 1 : Nord-Centre</c:v>
                </c:pt>
                <c:pt idx="1">
                  <c:v>EPT 2 : Nord-Est</c:v>
                </c:pt>
                <c:pt idx="2">
                  <c:v>EPT 3 : Nord-Ouest</c:v>
                </c:pt>
                <c:pt idx="3">
                  <c:v>EPT 4 : Hauts Plateaux-Centre.</c:v>
                </c:pt>
                <c:pt idx="4">
                  <c:v>EPT 5 : Hauts Plateaux-Est</c:v>
                </c:pt>
                <c:pt idx="5">
                  <c:v>EPT 6 : Hauts Plateaux-Ouest</c:v>
                </c:pt>
                <c:pt idx="6">
                  <c:v>EPT 7 : Sud</c:v>
                </c:pt>
              </c:strCache>
            </c:strRef>
          </c:cat>
          <c:val>
            <c:numRef>
              <c:f>MICS13!$R$127:$X$127</c:f>
              <c:numCache>
                <c:formatCode>###0.0</c:formatCode>
                <c:ptCount val="7"/>
                <c:pt idx="0">
                  <c:v>0.87598724574703835</c:v>
                </c:pt>
                <c:pt idx="1">
                  <c:v>0.4084491623046716</c:v>
                </c:pt>
                <c:pt idx="2">
                  <c:v>0.77689503342439614</c:v>
                </c:pt>
                <c:pt idx="3">
                  <c:v>5.3827366950464981</c:v>
                </c:pt>
                <c:pt idx="4">
                  <c:v>0.80225349947013258</c:v>
                </c:pt>
                <c:pt idx="5">
                  <c:v>3.9355516820235574</c:v>
                </c:pt>
                <c:pt idx="6">
                  <c:v>1.2199883241895466</c:v>
                </c:pt>
              </c:numCache>
            </c:numRef>
          </c:val>
          <c:extLst>
            <c:ext xmlns:c16="http://schemas.microsoft.com/office/drawing/2014/chart" uri="{C3380CC4-5D6E-409C-BE32-E72D297353CC}">
              <c16:uniqueId val="{00000003-AF09-48F6-AA7A-8B8CF8081F67}"/>
            </c:ext>
          </c:extLst>
        </c:ser>
        <c:dLbls>
          <c:showLegendKey val="0"/>
          <c:showVal val="0"/>
          <c:showCatName val="0"/>
          <c:showSerName val="0"/>
          <c:showPercent val="0"/>
          <c:showBubbleSize val="0"/>
        </c:dLbls>
        <c:gapWidth val="50"/>
        <c:overlap val="100"/>
        <c:axId val="462041472"/>
        <c:axId val="462043008"/>
      </c:barChart>
      <c:catAx>
        <c:axId val="4620414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62043008"/>
        <c:crosses val="autoZero"/>
        <c:auto val="1"/>
        <c:lblAlgn val="ctr"/>
        <c:lblOffset val="100"/>
        <c:tickLblSkip val="1"/>
        <c:tickMarkSkip val="1"/>
        <c:noMultiLvlLbl val="0"/>
      </c:catAx>
      <c:valAx>
        <c:axId val="4620430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620414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MICS13!$M$221:$Q$221</c:f>
              <c:strCache>
                <c:ptCount val="5"/>
                <c:pt idx="0">
                  <c:v>Poorest</c:v>
                </c:pt>
                <c:pt idx="1">
                  <c:v>Poor</c:v>
                </c:pt>
                <c:pt idx="2">
                  <c:v>Middle</c:v>
                </c:pt>
                <c:pt idx="3">
                  <c:v>Rich</c:v>
                </c:pt>
                <c:pt idx="4">
                  <c:v>Richest</c:v>
                </c:pt>
              </c:strCache>
            </c:strRef>
          </c:cat>
          <c:val>
            <c:numRef>
              <c:f>MICS13!$M$222:$Q$222</c:f>
              <c:numCache>
                <c:formatCode>###0.0</c:formatCode>
                <c:ptCount val="5"/>
                <c:pt idx="0">
                  <c:v>49.223941514581583</c:v>
                </c:pt>
                <c:pt idx="1">
                  <c:v>65.378165588468732</c:v>
                </c:pt>
                <c:pt idx="2">
                  <c:v>76.822203560353557</c:v>
                </c:pt>
                <c:pt idx="3">
                  <c:v>81.463868960916272</c:v>
                </c:pt>
                <c:pt idx="4">
                  <c:v>92.596998134704521</c:v>
                </c:pt>
              </c:numCache>
            </c:numRef>
          </c:val>
          <c:extLst>
            <c:ext xmlns:c16="http://schemas.microsoft.com/office/drawing/2014/chart" uri="{C3380CC4-5D6E-409C-BE32-E72D297353CC}">
              <c16:uniqueId val="{00000000-642B-4EFB-BB70-EDA97EDD62E6}"/>
            </c:ext>
          </c:extLst>
        </c:ser>
        <c:ser>
          <c:idx val="1"/>
          <c:order val="1"/>
          <c:tx>
            <c:strRef>
              <c:f>MICS13!$B$223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MICS13!$M$221:$Q$221</c:f>
              <c:strCache>
                <c:ptCount val="5"/>
                <c:pt idx="0">
                  <c:v>Poorest</c:v>
                </c:pt>
                <c:pt idx="1">
                  <c:v>Poor</c:v>
                </c:pt>
                <c:pt idx="2">
                  <c:v>Middle</c:v>
                </c:pt>
                <c:pt idx="3">
                  <c:v>Rich</c:v>
                </c:pt>
                <c:pt idx="4">
                  <c:v>Richest</c:v>
                </c:pt>
              </c:strCache>
            </c:strRef>
          </c:cat>
          <c:val>
            <c:numRef>
              <c:f>MICS13!$M$223:$Q$223</c:f>
              <c:numCache>
                <c:formatCode>###0.0</c:formatCode>
                <c:ptCount val="5"/>
                <c:pt idx="0">
                  <c:v>26.306865008307412</c:v>
                </c:pt>
                <c:pt idx="1">
                  <c:v>15.087171940573974</c:v>
                </c:pt>
                <c:pt idx="2">
                  <c:v>12.148903232550955</c:v>
                </c:pt>
                <c:pt idx="3">
                  <c:v>9.3662347440056593</c:v>
                </c:pt>
                <c:pt idx="4">
                  <c:v>2.9435345344998769</c:v>
                </c:pt>
              </c:numCache>
            </c:numRef>
          </c:val>
          <c:extLst>
            <c:ext xmlns:c16="http://schemas.microsoft.com/office/drawing/2014/chart" uri="{C3380CC4-5D6E-409C-BE32-E72D297353CC}">
              <c16:uniqueId val="{00000001-642B-4EFB-BB70-EDA97EDD62E6}"/>
            </c:ext>
          </c:extLst>
        </c:ser>
        <c:ser>
          <c:idx val="2"/>
          <c:order val="2"/>
          <c:tx>
            <c:strRef>
              <c:f>MICS13!$B$224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MICS13!$M$221:$Q$221</c:f>
              <c:strCache>
                <c:ptCount val="5"/>
                <c:pt idx="0">
                  <c:v>Poorest</c:v>
                </c:pt>
                <c:pt idx="1">
                  <c:v>Poor</c:v>
                </c:pt>
                <c:pt idx="2">
                  <c:v>Middle</c:v>
                </c:pt>
                <c:pt idx="3">
                  <c:v>Rich</c:v>
                </c:pt>
                <c:pt idx="4">
                  <c:v>Richest</c:v>
                </c:pt>
              </c:strCache>
            </c:strRef>
          </c:cat>
          <c:val>
            <c:numRef>
              <c:f>MICS13!$M$224:$Q$224</c:f>
              <c:numCache>
                <c:formatCode>###0.0</c:formatCode>
                <c:ptCount val="5"/>
                <c:pt idx="0">
                  <c:v>24.469193477111087</c:v>
                </c:pt>
                <c:pt idx="1">
                  <c:v>19.534662470956828</c:v>
                </c:pt>
                <c:pt idx="2">
                  <c:v>11.028893207095534</c:v>
                </c:pt>
                <c:pt idx="3">
                  <c:v>9.1698962950779812</c:v>
                </c:pt>
                <c:pt idx="4">
                  <c:v>4.4594673307955635</c:v>
                </c:pt>
              </c:numCache>
            </c:numRef>
          </c:val>
          <c:extLst>
            <c:ext xmlns:c16="http://schemas.microsoft.com/office/drawing/2014/chart" uri="{C3380CC4-5D6E-409C-BE32-E72D297353CC}">
              <c16:uniqueId val="{00000002-642B-4EFB-BB70-EDA97EDD62E6}"/>
            </c:ext>
          </c:extLst>
        </c:ser>
        <c:dLbls>
          <c:showLegendKey val="0"/>
          <c:showVal val="0"/>
          <c:showCatName val="0"/>
          <c:showSerName val="0"/>
          <c:showPercent val="0"/>
          <c:showBubbleSize val="0"/>
        </c:dLbls>
        <c:gapWidth val="50"/>
        <c:overlap val="100"/>
        <c:axId val="463227520"/>
        <c:axId val="463233408"/>
      </c:barChart>
      <c:catAx>
        <c:axId val="4632275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63233408"/>
        <c:crosses val="autoZero"/>
        <c:auto val="1"/>
        <c:lblAlgn val="ctr"/>
        <c:lblOffset val="100"/>
        <c:tickLblSkip val="1"/>
        <c:tickMarkSkip val="1"/>
        <c:noMultiLvlLbl val="0"/>
      </c:catAx>
      <c:valAx>
        <c:axId val="4632334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632275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MICS13!$R$221:$X$221</c:f>
              <c:strCache>
                <c:ptCount val="7"/>
                <c:pt idx="0">
                  <c:v>EPT 1 : Nord-Centre</c:v>
                </c:pt>
                <c:pt idx="1">
                  <c:v>EPT 2 : Nord-Est</c:v>
                </c:pt>
                <c:pt idx="2">
                  <c:v>EPT 3 : Nord-Ouest</c:v>
                </c:pt>
                <c:pt idx="3">
                  <c:v>EPT 4 : Hauts Plateaux-Centre.</c:v>
                </c:pt>
                <c:pt idx="4">
                  <c:v>EPT 5 : Hauts Plateaux-Est</c:v>
                </c:pt>
                <c:pt idx="5">
                  <c:v>EPT 6 : Hauts Plateaux-Ouest</c:v>
                </c:pt>
                <c:pt idx="6">
                  <c:v>EPT 7 : Sud</c:v>
                </c:pt>
              </c:strCache>
            </c:strRef>
          </c:cat>
          <c:val>
            <c:numRef>
              <c:f>MICS13!$R$222:$X$222</c:f>
              <c:numCache>
                <c:formatCode>###0.0</c:formatCode>
                <c:ptCount val="7"/>
                <c:pt idx="0">
                  <c:v>84.539356091361356</c:v>
                </c:pt>
                <c:pt idx="1">
                  <c:v>83.012160999219432</c:v>
                </c:pt>
                <c:pt idx="2">
                  <c:v>83.466630098064243</c:v>
                </c:pt>
                <c:pt idx="3">
                  <c:v>71.13678527913126</c:v>
                </c:pt>
                <c:pt idx="4">
                  <c:v>86.527861704192802</c:v>
                </c:pt>
                <c:pt idx="5">
                  <c:v>80.403475804441499</c:v>
                </c:pt>
                <c:pt idx="6">
                  <c:v>77.336876714288309</c:v>
                </c:pt>
              </c:numCache>
            </c:numRef>
          </c:val>
          <c:extLst>
            <c:ext xmlns:c16="http://schemas.microsoft.com/office/drawing/2014/chart" uri="{C3380CC4-5D6E-409C-BE32-E72D297353CC}">
              <c16:uniqueId val="{00000000-5A66-42D3-97BF-9B9E9310B6BE}"/>
            </c:ext>
          </c:extLst>
        </c:ser>
        <c:ser>
          <c:idx val="1"/>
          <c:order val="1"/>
          <c:tx>
            <c:strRef>
              <c:f>MICS13!$B$223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MICS13!$R$221:$X$221</c:f>
              <c:strCache>
                <c:ptCount val="7"/>
                <c:pt idx="0">
                  <c:v>EPT 1 : Nord-Centre</c:v>
                </c:pt>
                <c:pt idx="1">
                  <c:v>EPT 2 : Nord-Est</c:v>
                </c:pt>
                <c:pt idx="2">
                  <c:v>EPT 3 : Nord-Ouest</c:v>
                </c:pt>
                <c:pt idx="3">
                  <c:v>EPT 4 : Hauts Plateaux-Centre.</c:v>
                </c:pt>
                <c:pt idx="4">
                  <c:v>EPT 5 : Hauts Plateaux-Est</c:v>
                </c:pt>
                <c:pt idx="5">
                  <c:v>EPT 6 : Hauts Plateaux-Ouest</c:v>
                </c:pt>
                <c:pt idx="6">
                  <c:v>EPT 7 : Sud</c:v>
                </c:pt>
              </c:strCache>
            </c:strRef>
          </c:cat>
          <c:val>
            <c:numRef>
              <c:f>MICS13!$R$223:$X$223</c:f>
              <c:numCache>
                <c:formatCode>###0.0</c:formatCode>
                <c:ptCount val="7"/>
                <c:pt idx="0">
                  <c:v>7.334476666768448</c:v>
                </c:pt>
                <c:pt idx="1">
                  <c:v>5.2987347046470257</c:v>
                </c:pt>
                <c:pt idx="2">
                  <c:v>8.4714916232039812</c:v>
                </c:pt>
                <c:pt idx="3">
                  <c:v>12.550912214573914</c:v>
                </c:pt>
                <c:pt idx="4">
                  <c:v>4.9659325696014704</c:v>
                </c:pt>
                <c:pt idx="5">
                  <c:v>13.905737746359916</c:v>
                </c:pt>
                <c:pt idx="6">
                  <c:v>15.797801358086552</c:v>
                </c:pt>
              </c:numCache>
            </c:numRef>
          </c:val>
          <c:extLst>
            <c:ext xmlns:c16="http://schemas.microsoft.com/office/drawing/2014/chart" uri="{C3380CC4-5D6E-409C-BE32-E72D297353CC}">
              <c16:uniqueId val="{00000001-5A66-42D3-97BF-9B9E9310B6BE}"/>
            </c:ext>
          </c:extLst>
        </c:ser>
        <c:ser>
          <c:idx val="2"/>
          <c:order val="2"/>
          <c:tx>
            <c:strRef>
              <c:f>MICS13!$B$224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MICS13!$R$221:$X$221</c:f>
              <c:strCache>
                <c:ptCount val="7"/>
                <c:pt idx="0">
                  <c:v>EPT 1 : Nord-Centre</c:v>
                </c:pt>
                <c:pt idx="1">
                  <c:v>EPT 2 : Nord-Est</c:v>
                </c:pt>
                <c:pt idx="2">
                  <c:v>EPT 3 : Nord-Ouest</c:v>
                </c:pt>
                <c:pt idx="3">
                  <c:v>EPT 4 : Hauts Plateaux-Centre.</c:v>
                </c:pt>
                <c:pt idx="4">
                  <c:v>EPT 5 : Hauts Plateaux-Est</c:v>
                </c:pt>
                <c:pt idx="5">
                  <c:v>EPT 6 : Hauts Plateaux-Ouest</c:v>
                </c:pt>
                <c:pt idx="6">
                  <c:v>EPT 7 : Sud</c:v>
                </c:pt>
              </c:strCache>
            </c:strRef>
          </c:cat>
          <c:val>
            <c:numRef>
              <c:f>MICS13!$R$224:$X$224</c:f>
              <c:numCache>
                <c:formatCode>###0.0</c:formatCode>
                <c:ptCount val="7"/>
                <c:pt idx="0">
                  <c:v>8.1261672418704194</c:v>
                </c:pt>
                <c:pt idx="1">
                  <c:v>11.689104296133412</c:v>
                </c:pt>
                <c:pt idx="2">
                  <c:v>8.0618782787313954</c:v>
                </c:pt>
                <c:pt idx="3">
                  <c:v>16.312302506294877</c:v>
                </c:pt>
                <c:pt idx="4">
                  <c:v>8.5062057262054722</c:v>
                </c:pt>
                <c:pt idx="5">
                  <c:v>5.6907864491987175</c:v>
                </c:pt>
                <c:pt idx="6">
                  <c:v>6.8653219276251605</c:v>
                </c:pt>
              </c:numCache>
            </c:numRef>
          </c:val>
          <c:extLst>
            <c:ext xmlns:c16="http://schemas.microsoft.com/office/drawing/2014/chart" uri="{C3380CC4-5D6E-409C-BE32-E72D297353CC}">
              <c16:uniqueId val="{00000002-5A66-42D3-97BF-9B9E9310B6BE}"/>
            </c:ext>
          </c:extLst>
        </c:ser>
        <c:dLbls>
          <c:showLegendKey val="0"/>
          <c:showVal val="0"/>
          <c:showCatName val="0"/>
          <c:showSerName val="0"/>
          <c:showPercent val="0"/>
          <c:showBubbleSize val="0"/>
        </c:dLbls>
        <c:gapWidth val="50"/>
        <c:overlap val="100"/>
        <c:axId val="463277056"/>
        <c:axId val="463303424"/>
      </c:barChart>
      <c:catAx>
        <c:axId val="4632770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63303424"/>
        <c:crosses val="autoZero"/>
        <c:auto val="1"/>
        <c:lblAlgn val="ctr"/>
        <c:lblOffset val="100"/>
        <c:tickLblSkip val="1"/>
        <c:tickMarkSkip val="1"/>
        <c:noMultiLvlLbl val="0"/>
      </c:catAx>
      <c:valAx>
        <c:axId val="4633034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632770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MICS13!$C$221:$G$221</c:f>
              <c:strCache>
                <c:ptCount val="5"/>
                <c:pt idx="0">
                  <c:v>Poorest</c:v>
                </c:pt>
                <c:pt idx="1">
                  <c:v>Poor</c:v>
                </c:pt>
                <c:pt idx="2">
                  <c:v>Middle</c:v>
                </c:pt>
                <c:pt idx="3">
                  <c:v>Rich</c:v>
                </c:pt>
                <c:pt idx="4">
                  <c:v>Richest</c:v>
                </c:pt>
              </c:strCache>
            </c:strRef>
          </c:cat>
          <c:val>
            <c:numRef>
              <c:f>MICS13!$C$222:$G$222</c:f>
              <c:numCache>
                <c:formatCode>###0.0</c:formatCode>
                <c:ptCount val="5"/>
                <c:pt idx="0">
                  <c:v>59.407029672233833</c:v>
                </c:pt>
                <c:pt idx="1">
                  <c:v>77.678717651060452</c:v>
                </c:pt>
                <c:pt idx="2">
                  <c:v>86.497337101135741</c:v>
                </c:pt>
                <c:pt idx="3">
                  <c:v>93.08693064655796</c:v>
                </c:pt>
                <c:pt idx="4">
                  <c:v>96.017428256371772</c:v>
                </c:pt>
              </c:numCache>
            </c:numRef>
          </c:val>
          <c:extLst>
            <c:ext xmlns:c16="http://schemas.microsoft.com/office/drawing/2014/chart" uri="{C3380CC4-5D6E-409C-BE32-E72D297353CC}">
              <c16:uniqueId val="{00000000-05CB-453A-B88E-D5A68B233A41}"/>
            </c:ext>
          </c:extLst>
        </c:ser>
        <c:ser>
          <c:idx val="1"/>
          <c:order val="1"/>
          <c:tx>
            <c:strRef>
              <c:f>MICS13!$B$223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MICS13!$C$221:$G$221</c:f>
              <c:strCache>
                <c:ptCount val="5"/>
                <c:pt idx="0">
                  <c:v>Poorest</c:v>
                </c:pt>
                <c:pt idx="1">
                  <c:v>Poor</c:v>
                </c:pt>
                <c:pt idx="2">
                  <c:v>Middle</c:v>
                </c:pt>
                <c:pt idx="3">
                  <c:v>Rich</c:v>
                </c:pt>
                <c:pt idx="4">
                  <c:v>Richest</c:v>
                </c:pt>
              </c:strCache>
            </c:strRef>
          </c:cat>
          <c:val>
            <c:numRef>
              <c:f>MICS13!$C$223:$G$223</c:f>
              <c:numCache>
                <c:formatCode>###0.0</c:formatCode>
                <c:ptCount val="5"/>
                <c:pt idx="0">
                  <c:v>19.442830104659048</c:v>
                </c:pt>
                <c:pt idx="1">
                  <c:v>10.13666971955449</c:v>
                </c:pt>
                <c:pt idx="2">
                  <c:v>6.9680361917280873</c:v>
                </c:pt>
                <c:pt idx="3">
                  <c:v>3.7021660681788484</c:v>
                </c:pt>
                <c:pt idx="4">
                  <c:v>2.1382389822272239</c:v>
                </c:pt>
              </c:numCache>
            </c:numRef>
          </c:val>
          <c:extLst>
            <c:ext xmlns:c16="http://schemas.microsoft.com/office/drawing/2014/chart" uri="{C3380CC4-5D6E-409C-BE32-E72D297353CC}">
              <c16:uniqueId val="{00000001-05CB-453A-B88E-D5A68B233A41}"/>
            </c:ext>
          </c:extLst>
        </c:ser>
        <c:ser>
          <c:idx val="2"/>
          <c:order val="2"/>
          <c:tx>
            <c:strRef>
              <c:f>MICS13!$B$224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MICS13!$C$221:$G$221</c:f>
              <c:strCache>
                <c:ptCount val="5"/>
                <c:pt idx="0">
                  <c:v>Poorest</c:v>
                </c:pt>
                <c:pt idx="1">
                  <c:v>Poor</c:v>
                </c:pt>
                <c:pt idx="2">
                  <c:v>Middle</c:v>
                </c:pt>
                <c:pt idx="3">
                  <c:v>Rich</c:v>
                </c:pt>
                <c:pt idx="4">
                  <c:v>Richest</c:v>
                </c:pt>
              </c:strCache>
            </c:strRef>
          </c:cat>
          <c:val>
            <c:numRef>
              <c:f>MICS13!$C$224:$G$224</c:f>
              <c:numCache>
                <c:formatCode>###0.0</c:formatCode>
                <c:ptCount val="5"/>
                <c:pt idx="0">
                  <c:v>21.150140223106938</c:v>
                </c:pt>
                <c:pt idx="1">
                  <c:v>12.184612629385263</c:v>
                </c:pt>
                <c:pt idx="2">
                  <c:v>6.5346267071359003</c:v>
                </c:pt>
                <c:pt idx="3">
                  <c:v>3.2109032852633308</c:v>
                </c:pt>
                <c:pt idx="4">
                  <c:v>1.8443327614010023</c:v>
                </c:pt>
              </c:numCache>
            </c:numRef>
          </c:val>
          <c:extLst>
            <c:ext xmlns:c16="http://schemas.microsoft.com/office/drawing/2014/chart" uri="{C3380CC4-5D6E-409C-BE32-E72D297353CC}">
              <c16:uniqueId val="{00000002-05CB-453A-B88E-D5A68B233A41}"/>
            </c:ext>
          </c:extLst>
        </c:ser>
        <c:dLbls>
          <c:showLegendKey val="0"/>
          <c:showVal val="0"/>
          <c:showCatName val="0"/>
          <c:showSerName val="0"/>
          <c:showPercent val="0"/>
          <c:showBubbleSize val="0"/>
        </c:dLbls>
        <c:gapWidth val="50"/>
        <c:overlap val="100"/>
        <c:axId val="463338880"/>
        <c:axId val="446567552"/>
      </c:barChart>
      <c:catAx>
        <c:axId val="4633388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46567552"/>
        <c:crosses val="autoZero"/>
        <c:auto val="1"/>
        <c:lblAlgn val="ctr"/>
        <c:lblOffset val="100"/>
        <c:tickLblSkip val="1"/>
        <c:tickMarkSkip val="1"/>
        <c:noMultiLvlLbl val="0"/>
      </c:catAx>
      <c:valAx>
        <c:axId val="4465675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633388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MICS13!$H$15:$L$15</c:f>
              <c:strCache>
                <c:ptCount val="5"/>
                <c:pt idx="0">
                  <c:v>Poorest</c:v>
                </c:pt>
                <c:pt idx="1">
                  <c:v>Poor</c:v>
                </c:pt>
                <c:pt idx="2">
                  <c:v>Middle</c:v>
                </c:pt>
                <c:pt idx="3">
                  <c:v>Rich</c:v>
                </c:pt>
                <c:pt idx="4">
                  <c:v>Richest</c:v>
                </c:pt>
              </c:strCache>
            </c:strRef>
          </c:cat>
          <c:val>
            <c:numRef>
              <c:f>MICS13!$H$18:$L$18</c:f>
              <c:numCache>
                <c:formatCode>###0.0</c:formatCode>
                <c:ptCount val="5"/>
                <c:pt idx="0">
                  <c:v>95</c:v>
                </c:pt>
                <c:pt idx="1">
                  <c:v>95.7</c:v>
                </c:pt>
                <c:pt idx="2">
                  <c:v>94.9</c:v>
                </c:pt>
                <c:pt idx="3">
                  <c:v>95.5</c:v>
                </c:pt>
                <c:pt idx="4">
                  <c:v>95.4</c:v>
                </c:pt>
              </c:numCache>
            </c:numRef>
          </c:val>
          <c:extLst>
            <c:ext xmlns:c16="http://schemas.microsoft.com/office/drawing/2014/chart" uri="{C3380CC4-5D6E-409C-BE32-E72D297353CC}">
              <c16:uniqueId val="{00000000-E4F9-4F7F-83EF-F8941A6EAA61}"/>
            </c:ext>
          </c:extLst>
        </c:ser>
        <c:ser>
          <c:idx val="1"/>
          <c:order val="1"/>
          <c:tx>
            <c:strRef>
              <c:f>MICS13!$B$19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MICS13!$H$15:$L$15</c:f>
              <c:strCache>
                <c:ptCount val="5"/>
                <c:pt idx="0">
                  <c:v>Poorest</c:v>
                </c:pt>
                <c:pt idx="1">
                  <c:v>Poor</c:v>
                </c:pt>
                <c:pt idx="2">
                  <c:v>Middle</c:v>
                </c:pt>
                <c:pt idx="3">
                  <c:v>Rich</c:v>
                </c:pt>
                <c:pt idx="4">
                  <c:v>Richest</c:v>
                </c:pt>
              </c:strCache>
            </c:strRef>
          </c:cat>
          <c:val>
            <c:numRef>
              <c:f>MICS13!$H$19:$L$19</c:f>
              <c:numCache>
                <c:formatCode>###0.0</c:formatCode>
                <c:ptCount val="5"/>
                <c:pt idx="0">
                  <c:v>3.8</c:v>
                </c:pt>
                <c:pt idx="1">
                  <c:v>3.7</c:v>
                </c:pt>
                <c:pt idx="2">
                  <c:v>4.0999999999999996</c:v>
                </c:pt>
                <c:pt idx="3">
                  <c:v>3.7</c:v>
                </c:pt>
                <c:pt idx="4">
                  <c:v>3.4</c:v>
                </c:pt>
              </c:numCache>
            </c:numRef>
          </c:val>
          <c:extLst>
            <c:ext xmlns:c16="http://schemas.microsoft.com/office/drawing/2014/chart" uri="{C3380CC4-5D6E-409C-BE32-E72D297353CC}">
              <c16:uniqueId val="{00000001-E4F9-4F7F-83EF-F8941A6EAA61}"/>
            </c:ext>
          </c:extLst>
        </c:ser>
        <c:ser>
          <c:idx val="2"/>
          <c:order val="2"/>
          <c:tx>
            <c:strRef>
              <c:f>MICS13!$B$20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MICS13!$H$15:$L$15</c:f>
              <c:strCache>
                <c:ptCount val="5"/>
                <c:pt idx="0">
                  <c:v>Poorest</c:v>
                </c:pt>
                <c:pt idx="1">
                  <c:v>Poor</c:v>
                </c:pt>
                <c:pt idx="2">
                  <c:v>Middle</c:v>
                </c:pt>
                <c:pt idx="3">
                  <c:v>Rich</c:v>
                </c:pt>
                <c:pt idx="4">
                  <c:v>Richest</c:v>
                </c:pt>
              </c:strCache>
            </c:strRef>
          </c:cat>
          <c:val>
            <c:numRef>
              <c:f>MICS13!$H$20:$L$20</c:f>
              <c:numCache>
                <c:formatCode>###0.0</c:formatCode>
                <c:ptCount val="5"/>
                <c:pt idx="0">
                  <c:v>1.1000000000000001</c:v>
                </c:pt>
                <c:pt idx="1">
                  <c:v>0.6</c:v>
                </c:pt>
                <c:pt idx="2">
                  <c:v>1</c:v>
                </c:pt>
                <c:pt idx="3">
                  <c:v>0.8</c:v>
                </c:pt>
                <c:pt idx="4">
                  <c:v>1</c:v>
                </c:pt>
              </c:numCache>
            </c:numRef>
          </c:val>
          <c:extLst>
            <c:ext xmlns:c16="http://schemas.microsoft.com/office/drawing/2014/chart" uri="{C3380CC4-5D6E-409C-BE32-E72D297353CC}">
              <c16:uniqueId val="{00000002-E4F9-4F7F-83EF-F8941A6EAA61}"/>
            </c:ext>
          </c:extLst>
        </c:ser>
        <c:ser>
          <c:idx val="3"/>
          <c:order val="3"/>
          <c:tx>
            <c:strRef>
              <c:f>MICS13!$B$21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MICS13!$H$15:$L$15</c:f>
              <c:strCache>
                <c:ptCount val="5"/>
                <c:pt idx="0">
                  <c:v>Poorest</c:v>
                </c:pt>
                <c:pt idx="1">
                  <c:v>Poor</c:v>
                </c:pt>
                <c:pt idx="2">
                  <c:v>Middle</c:v>
                </c:pt>
                <c:pt idx="3">
                  <c:v>Rich</c:v>
                </c:pt>
                <c:pt idx="4">
                  <c:v>Richest</c:v>
                </c:pt>
              </c:strCache>
            </c:strRef>
          </c:cat>
          <c:val>
            <c:numRef>
              <c:f>MICS13!$H$21:$L$21</c:f>
              <c:numCache>
                <c:formatCode>###0.0</c:formatCode>
                <c:ptCount val="5"/>
                <c:pt idx="0">
                  <c:v>0.1</c:v>
                </c:pt>
                <c:pt idx="1">
                  <c:v>0</c:v>
                </c:pt>
                <c:pt idx="2">
                  <c:v>0</c:v>
                </c:pt>
                <c:pt idx="3">
                  <c:v>0</c:v>
                </c:pt>
                <c:pt idx="4">
                  <c:v>0.2</c:v>
                </c:pt>
              </c:numCache>
            </c:numRef>
          </c:val>
          <c:extLst>
            <c:ext xmlns:c16="http://schemas.microsoft.com/office/drawing/2014/chart" uri="{C3380CC4-5D6E-409C-BE32-E72D297353CC}">
              <c16:uniqueId val="{00000003-E4F9-4F7F-83EF-F8941A6EAA61}"/>
            </c:ext>
          </c:extLst>
        </c:ser>
        <c:dLbls>
          <c:showLegendKey val="0"/>
          <c:showVal val="0"/>
          <c:showCatName val="0"/>
          <c:showSerName val="0"/>
          <c:showPercent val="0"/>
          <c:showBubbleSize val="0"/>
        </c:dLbls>
        <c:gapWidth val="50"/>
        <c:overlap val="100"/>
        <c:axId val="446960768"/>
        <c:axId val="446962304"/>
      </c:barChart>
      <c:catAx>
        <c:axId val="4469607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46962304"/>
        <c:crosses val="autoZero"/>
        <c:auto val="1"/>
        <c:lblAlgn val="ctr"/>
        <c:lblOffset val="100"/>
        <c:tickLblSkip val="1"/>
        <c:tickMarkSkip val="1"/>
        <c:noMultiLvlLbl val="0"/>
      </c:catAx>
      <c:valAx>
        <c:axId val="4469623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469607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MICS13!$H$121:$L$121</c:f>
              <c:strCache>
                <c:ptCount val="5"/>
                <c:pt idx="0">
                  <c:v>Poorest</c:v>
                </c:pt>
                <c:pt idx="1">
                  <c:v>Poor</c:v>
                </c:pt>
                <c:pt idx="2">
                  <c:v>Middle</c:v>
                </c:pt>
                <c:pt idx="3">
                  <c:v>Rich</c:v>
                </c:pt>
                <c:pt idx="4">
                  <c:v>Richest</c:v>
                </c:pt>
              </c:strCache>
            </c:strRef>
          </c:cat>
          <c:val>
            <c:numRef>
              <c:f>MICS13!$H$124:$L$124</c:f>
              <c:numCache>
                <c:formatCode>###0.0</c:formatCode>
                <c:ptCount val="5"/>
                <c:pt idx="0">
                  <c:v>79.536920237163912</c:v>
                </c:pt>
                <c:pt idx="1">
                  <c:v>88.250747450333563</c:v>
                </c:pt>
                <c:pt idx="2">
                  <c:v>93.266935121977582</c:v>
                </c:pt>
                <c:pt idx="3">
                  <c:v>93.928963315963642</c:v>
                </c:pt>
                <c:pt idx="4">
                  <c:v>95.15368496796215</c:v>
                </c:pt>
              </c:numCache>
            </c:numRef>
          </c:val>
          <c:extLst>
            <c:ext xmlns:c16="http://schemas.microsoft.com/office/drawing/2014/chart" uri="{C3380CC4-5D6E-409C-BE32-E72D297353CC}">
              <c16:uniqueId val="{00000000-2878-41F6-BAF7-A703A70F0847}"/>
            </c:ext>
          </c:extLst>
        </c:ser>
        <c:ser>
          <c:idx val="1"/>
          <c:order val="1"/>
          <c:tx>
            <c:strRef>
              <c:f>MICS13!$B$125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MICS13!$H$121:$L$121</c:f>
              <c:strCache>
                <c:ptCount val="5"/>
                <c:pt idx="0">
                  <c:v>Poorest</c:v>
                </c:pt>
                <c:pt idx="1">
                  <c:v>Poor</c:v>
                </c:pt>
                <c:pt idx="2">
                  <c:v>Middle</c:v>
                </c:pt>
                <c:pt idx="3">
                  <c:v>Rich</c:v>
                </c:pt>
                <c:pt idx="4">
                  <c:v>Richest</c:v>
                </c:pt>
              </c:strCache>
            </c:strRef>
          </c:cat>
          <c:val>
            <c:numRef>
              <c:f>MICS13!$H$125:$L$125</c:f>
              <c:numCache>
                <c:formatCode>###0.0</c:formatCode>
                <c:ptCount val="5"/>
                <c:pt idx="0">
                  <c:v>16.196899878544325</c:v>
                </c:pt>
                <c:pt idx="1">
                  <c:v>9.8170412645271785</c:v>
                </c:pt>
                <c:pt idx="2">
                  <c:v>4.8817787428275432</c:v>
                </c:pt>
                <c:pt idx="3">
                  <c:v>3.6347205259447715</c:v>
                </c:pt>
                <c:pt idx="4">
                  <c:v>2.6435979498338882</c:v>
                </c:pt>
              </c:numCache>
            </c:numRef>
          </c:val>
          <c:extLst>
            <c:ext xmlns:c16="http://schemas.microsoft.com/office/drawing/2014/chart" uri="{C3380CC4-5D6E-409C-BE32-E72D297353CC}">
              <c16:uniqueId val="{00000001-2878-41F6-BAF7-A703A70F0847}"/>
            </c:ext>
          </c:extLst>
        </c:ser>
        <c:ser>
          <c:idx val="2"/>
          <c:order val="2"/>
          <c:tx>
            <c:strRef>
              <c:f>MICS13!$B$126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MICS13!$H$121:$L$121</c:f>
              <c:strCache>
                <c:ptCount val="5"/>
                <c:pt idx="0">
                  <c:v>Poorest</c:v>
                </c:pt>
                <c:pt idx="1">
                  <c:v>Poor</c:v>
                </c:pt>
                <c:pt idx="2">
                  <c:v>Middle</c:v>
                </c:pt>
                <c:pt idx="3">
                  <c:v>Rich</c:v>
                </c:pt>
                <c:pt idx="4">
                  <c:v>Richest</c:v>
                </c:pt>
              </c:strCache>
            </c:strRef>
          </c:cat>
          <c:val>
            <c:numRef>
              <c:f>MICS13!$H$126:$L$126</c:f>
              <c:numCache>
                <c:formatCode>###0.0</c:formatCode>
                <c:ptCount val="5"/>
                <c:pt idx="0">
                  <c:v>3.9248727376435761</c:v>
                </c:pt>
                <c:pt idx="1">
                  <c:v>1.7836556658639464</c:v>
                </c:pt>
                <c:pt idx="2">
                  <c:v>1.8419240024126484</c:v>
                </c:pt>
                <c:pt idx="3">
                  <c:v>2.4227583803837929</c:v>
                </c:pt>
                <c:pt idx="4">
                  <c:v>2.1984847846071269</c:v>
                </c:pt>
              </c:numCache>
            </c:numRef>
          </c:val>
          <c:extLst>
            <c:ext xmlns:c16="http://schemas.microsoft.com/office/drawing/2014/chart" uri="{C3380CC4-5D6E-409C-BE32-E72D297353CC}">
              <c16:uniqueId val="{00000002-2878-41F6-BAF7-A703A70F0847}"/>
            </c:ext>
          </c:extLst>
        </c:ser>
        <c:ser>
          <c:idx val="3"/>
          <c:order val="3"/>
          <c:tx>
            <c:strRef>
              <c:f>MICS13!$B$127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MICS13!$H$121:$L$121</c:f>
              <c:strCache>
                <c:ptCount val="5"/>
                <c:pt idx="0">
                  <c:v>Poorest</c:v>
                </c:pt>
                <c:pt idx="1">
                  <c:v>Poor</c:v>
                </c:pt>
                <c:pt idx="2">
                  <c:v>Middle</c:v>
                </c:pt>
                <c:pt idx="3">
                  <c:v>Rich</c:v>
                </c:pt>
                <c:pt idx="4">
                  <c:v>Richest</c:v>
                </c:pt>
              </c:strCache>
            </c:strRef>
          </c:cat>
          <c:val>
            <c:numRef>
              <c:f>MICS13!$H$127:$L$127</c:f>
              <c:numCache>
                <c:formatCode>###0.0</c:formatCode>
                <c:ptCount val="5"/>
                <c:pt idx="0">
                  <c:v>0.34130714664818634</c:v>
                </c:pt>
                <c:pt idx="1">
                  <c:v>0.14855561927531219</c:v>
                </c:pt>
                <c:pt idx="2">
                  <c:v>9.3621327822263258E-3</c:v>
                </c:pt>
                <c:pt idx="3">
                  <c:v>1.3557777707793364E-2</c:v>
                </c:pt>
                <c:pt idx="4">
                  <c:v>4.2322975968350296E-3</c:v>
                </c:pt>
              </c:numCache>
            </c:numRef>
          </c:val>
          <c:extLst>
            <c:ext xmlns:c16="http://schemas.microsoft.com/office/drawing/2014/chart" uri="{C3380CC4-5D6E-409C-BE32-E72D297353CC}">
              <c16:uniqueId val="{00000003-2878-41F6-BAF7-A703A70F0847}"/>
            </c:ext>
          </c:extLst>
        </c:ser>
        <c:dLbls>
          <c:showLegendKey val="0"/>
          <c:showVal val="0"/>
          <c:showCatName val="0"/>
          <c:showSerName val="0"/>
          <c:showPercent val="0"/>
          <c:showBubbleSize val="0"/>
        </c:dLbls>
        <c:gapWidth val="50"/>
        <c:overlap val="100"/>
        <c:axId val="447011456"/>
        <c:axId val="447033728"/>
      </c:barChart>
      <c:catAx>
        <c:axId val="4470114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47033728"/>
        <c:crosses val="autoZero"/>
        <c:auto val="1"/>
        <c:lblAlgn val="ctr"/>
        <c:lblOffset val="100"/>
        <c:tickLblSkip val="1"/>
        <c:tickMarkSkip val="1"/>
        <c:noMultiLvlLbl val="0"/>
      </c:catAx>
      <c:valAx>
        <c:axId val="4470337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470114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MICS13!$H$221:$L$221</c:f>
              <c:strCache>
                <c:ptCount val="5"/>
                <c:pt idx="0">
                  <c:v>Poorest</c:v>
                </c:pt>
                <c:pt idx="1">
                  <c:v>Poor</c:v>
                </c:pt>
                <c:pt idx="2">
                  <c:v>Middle</c:v>
                </c:pt>
                <c:pt idx="3">
                  <c:v>Rich</c:v>
                </c:pt>
                <c:pt idx="4">
                  <c:v>Richest</c:v>
                </c:pt>
              </c:strCache>
            </c:strRef>
          </c:cat>
          <c:val>
            <c:numRef>
              <c:f>MICS13!$H$222:$L$222</c:f>
              <c:numCache>
                <c:formatCode>###0.0</c:formatCode>
                <c:ptCount val="5"/>
                <c:pt idx="0">
                  <c:v>71.494401249188471</c:v>
                </c:pt>
                <c:pt idx="1">
                  <c:v>84.835129685179737</c:v>
                </c:pt>
                <c:pt idx="2">
                  <c:v>92.344786526658112</c:v>
                </c:pt>
                <c:pt idx="3">
                  <c:v>94.73796962813617</c:v>
                </c:pt>
                <c:pt idx="4">
                  <c:v>96.314518910205223</c:v>
                </c:pt>
              </c:numCache>
            </c:numRef>
          </c:val>
          <c:extLst>
            <c:ext xmlns:c16="http://schemas.microsoft.com/office/drawing/2014/chart" uri="{C3380CC4-5D6E-409C-BE32-E72D297353CC}">
              <c16:uniqueId val="{00000000-3004-457D-96EB-C1160DF820EA}"/>
            </c:ext>
          </c:extLst>
        </c:ser>
        <c:ser>
          <c:idx val="1"/>
          <c:order val="1"/>
          <c:tx>
            <c:strRef>
              <c:f>MICS13!$B$223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MICS13!$H$221:$L$221</c:f>
              <c:strCache>
                <c:ptCount val="5"/>
                <c:pt idx="0">
                  <c:v>Poorest</c:v>
                </c:pt>
                <c:pt idx="1">
                  <c:v>Poor</c:v>
                </c:pt>
                <c:pt idx="2">
                  <c:v>Middle</c:v>
                </c:pt>
                <c:pt idx="3">
                  <c:v>Rich</c:v>
                </c:pt>
                <c:pt idx="4">
                  <c:v>Richest</c:v>
                </c:pt>
              </c:strCache>
            </c:strRef>
          </c:cat>
          <c:val>
            <c:numRef>
              <c:f>MICS13!$H$223:$L$223</c:f>
              <c:numCache>
                <c:formatCode>###0.0</c:formatCode>
                <c:ptCount val="5"/>
                <c:pt idx="0">
                  <c:v>12.20721939719488</c:v>
                </c:pt>
                <c:pt idx="1">
                  <c:v>7.5075177857796831</c:v>
                </c:pt>
                <c:pt idx="2">
                  <c:v>3.9818239127324144</c:v>
                </c:pt>
                <c:pt idx="3">
                  <c:v>3.484403364278267</c:v>
                </c:pt>
                <c:pt idx="4">
                  <c:v>1.7676416729478288</c:v>
                </c:pt>
              </c:numCache>
            </c:numRef>
          </c:val>
          <c:extLst>
            <c:ext xmlns:c16="http://schemas.microsoft.com/office/drawing/2014/chart" uri="{C3380CC4-5D6E-409C-BE32-E72D297353CC}">
              <c16:uniqueId val="{00000001-3004-457D-96EB-C1160DF820EA}"/>
            </c:ext>
          </c:extLst>
        </c:ser>
        <c:ser>
          <c:idx val="2"/>
          <c:order val="2"/>
          <c:tx>
            <c:strRef>
              <c:f>MICS13!$B$224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MICS13!$H$221:$L$221</c:f>
              <c:strCache>
                <c:ptCount val="5"/>
                <c:pt idx="0">
                  <c:v>Poorest</c:v>
                </c:pt>
                <c:pt idx="1">
                  <c:v>Poor</c:v>
                </c:pt>
                <c:pt idx="2">
                  <c:v>Middle</c:v>
                </c:pt>
                <c:pt idx="3">
                  <c:v>Rich</c:v>
                </c:pt>
                <c:pt idx="4">
                  <c:v>Richest</c:v>
                </c:pt>
              </c:strCache>
            </c:strRef>
          </c:cat>
          <c:val>
            <c:numRef>
              <c:f>MICS13!$H$224:$L$224</c:f>
              <c:numCache>
                <c:formatCode>###0.0</c:formatCode>
                <c:ptCount val="5"/>
                <c:pt idx="0">
                  <c:v>16.298379353616642</c:v>
                </c:pt>
                <c:pt idx="1">
                  <c:v>7.6573525290403817</c:v>
                </c:pt>
                <c:pt idx="2">
                  <c:v>3.67338956060942</c:v>
                </c:pt>
                <c:pt idx="3">
                  <c:v>1.7776270075856033</c:v>
                </c:pt>
                <c:pt idx="4">
                  <c:v>1.9178394168470048</c:v>
                </c:pt>
              </c:numCache>
            </c:numRef>
          </c:val>
          <c:extLst>
            <c:ext xmlns:c16="http://schemas.microsoft.com/office/drawing/2014/chart" uri="{C3380CC4-5D6E-409C-BE32-E72D297353CC}">
              <c16:uniqueId val="{00000002-3004-457D-96EB-C1160DF820EA}"/>
            </c:ext>
          </c:extLst>
        </c:ser>
        <c:dLbls>
          <c:showLegendKey val="0"/>
          <c:showVal val="0"/>
          <c:showCatName val="0"/>
          <c:showSerName val="0"/>
          <c:showPercent val="0"/>
          <c:showBubbleSize val="0"/>
        </c:dLbls>
        <c:gapWidth val="50"/>
        <c:overlap val="100"/>
        <c:axId val="447073280"/>
        <c:axId val="447079168"/>
      </c:barChart>
      <c:catAx>
        <c:axId val="4470732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47079168"/>
        <c:crosses val="autoZero"/>
        <c:auto val="1"/>
        <c:lblAlgn val="ctr"/>
        <c:lblOffset val="100"/>
        <c:tickLblSkip val="1"/>
        <c:tickMarkSkip val="1"/>
        <c:noMultiLvlLbl val="0"/>
      </c:catAx>
      <c:valAx>
        <c:axId val="4470791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470732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MICS13!$C$121:$G$121</c:f>
              <c:strCache>
                <c:ptCount val="5"/>
                <c:pt idx="0">
                  <c:v>Poorest</c:v>
                </c:pt>
                <c:pt idx="1">
                  <c:v>Poor</c:v>
                </c:pt>
                <c:pt idx="2">
                  <c:v>Middle</c:v>
                </c:pt>
                <c:pt idx="3">
                  <c:v>Rich</c:v>
                </c:pt>
                <c:pt idx="4">
                  <c:v>Richest</c:v>
                </c:pt>
              </c:strCache>
            </c:strRef>
          </c:cat>
          <c:val>
            <c:numRef>
              <c:f>MICS13!$C$124:$G$124</c:f>
              <c:numCache>
                <c:formatCode>###0.0</c:formatCode>
                <c:ptCount val="5"/>
                <c:pt idx="0">
                  <c:v>72.60484494011331</c:v>
                </c:pt>
                <c:pt idx="1">
                  <c:v>82.425373139206343</c:v>
                </c:pt>
                <c:pt idx="2">
                  <c:v>89.339816419451893</c:v>
                </c:pt>
                <c:pt idx="3">
                  <c:v>92.964230772767962</c:v>
                </c:pt>
                <c:pt idx="4">
                  <c:v>95.148716316507048</c:v>
                </c:pt>
              </c:numCache>
            </c:numRef>
          </c:val>
          <c:extLst>
            <c:ext xmlns:c16="http://schemas.microsoft.com/office/drawing/2014/chart" uri="{C3380CC4-5D6E-409C-BE32-E72D297353CC}">
              <c16:uniqueId val="{00000000-09B4-4DBF-8DEF-17679384667B}"/>
            </c:ext>
          </c:extLst>
        </c:ser>
        <c:ser>
          <c:idx val="1"/>
          <c:order val="1"/>
          <c:tx>
            <c:strRef>
              <c:f>MICS13!$B$125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MICS13!$C$121:$G$121</c:f>
              <c:strCache>
                <c:ptCount val="5"/>
                <c:pt idx="0">
                  <c:v>Poorest</c:v>
                </c:pt>
                <c:pt idx="1">
                  <c:v>Poor</c:v>
                </c:pt>
                <c:pt idx="2">
                  <c:v>Middle</c:v>
                </c:pt>
                <c:pt idx="3">
                  <c:v>Rich</c:v>
                </c:pt>
                <c:pt idx="4">
                  <c:v>Richest</c:v>
                </c:pt>
              </c:strCache>
            </c:strRef>
          </c:cat>
          <c:val>
            <c:numRef>
              <c:f>MICS13!$C$125:$G$125</c:f>
              <c:numCache>
                <c:formatCode>###0.0</c:formatCode>
                <c:ptCount val="5"/>
                <c:pt idx="0">
                  <c:v>14.520003306819779</c:v>
                </c:pt>
                <c:pt idx="1">
                  <c:v>13.943871054835974</c:v>
                </c:pt>
                <c:pt idx="2">
                  <c:v>8.3288132501091123</c:v>
                </c:pt>
                <c:pt idx="3">
                  <c:v>4.8164959875331377</c:v>
                </c:pt>
                <c:pt idx="4">
                  <c:v>2.748416898179455</c:v>
                </c:pt>
              </c:numCache>
            </c:numRef>
          </c:val>
          <c:extLst>
            <c:ext xmlns:c16="http://schemas.microsoft.com/office/drawing/2014/chart" uri="{C3380CC4-5D6E-409C-BE32-E72D297353CC}">
              <c16:uniqueId val="{00000001-09B4-4DBF-8DEF-17679384667B}"/>
            </c:ext>
          </c:extLst>
        </c:ser>
        <c:ser>
          <c:idx val="2"/>
          <c:order val="2"/>
          <c:tx>
            <c:strRef>
              <c:f>MICS13!$B$126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MICS13!$C$121:$G$121</c:f>
              <c:strCache>
                <c:ptCount val="5"/>
                <c:pt idx="0">
                  <c:v>Poorest</c:v>
                </c:pt>
                <c:pt idx="1">
                  <c:v>Poor</c:v>
                </c:pt>
                <c:pt idx="2">
                  <c:v>Middle</c:v>
                </c:pt>
                <c:pt idx="3">
                  <c:v>Rich</c:v>
                </c:pt>
                <c:pt idx="4">
                  <c:v>Richest</c:v>
                </c:pt>
              </c:strCache>
            </c:strRef>
          </c:cat>
          <c:val>
            <c:numRef>
              <c:f>MICS13!$C$126:$G$126</c:f>
              <c:numCache>
                <c:formatCode>###0.0</c:formatCode>
                <c:ptCount val="5"/>
                <c:pt idx="0">
                  <c:v>7.1109141450645659</c:v>
                </c:pt>
                <c:pt idx="1">
                  <c:v>3.3174018489423367</c:v>
                </c:pt>
                <c:pt idx="2">
                  <c:v>1.9644264913628409</c:v>
                </c:pt>
                <c:pt idx="3">
                  <c:v>2.1501562187095993</c:v>
                </c:pt>
                <c:pt idx="4">
                  <c:v>2.0915471654222491</c:v>
                </c:pt>
              </c:numCache>
            </c:numRef>
          </c:val>
          <c:extLst>
            <c:ext xmlns:c16="http://schemas.microsoft.com/office/drawing/2014/chart" uri="{C3380CC4-5D6E-409C-BE32-E72D297353CC}">
              <c16:uniqueId val="{00000002-09B4-4DBF-8DEF-17679384667B}"/>
            </c:ext>
          </c:extLst>
        </c:ser>
        <c:ser>
          <c:idx val="3"/>
          <c:order val="3"/>
          <c:tx>
            <c:strRef>
              <c:f>MICS13!$B$127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MICS13!$C$121:$G$121</c:f>
              <c:strCache>
                <c:ptCount val="5"/>
                <c:pt idx="0">
                  <c:v>Poorest</c:v>
                </c:pt>
                <c:pt idx="1">
                  <c:v>Poor</c:v>
                </c:pt>
                <c:pt idx="2">
                  <c:v>Middle</c:v>
                </c:pt>
                <c:pt idx="3">
                  <c:v>Rich</c:v>
                </c:pt>
                <c:pt idx="4">
                  <c:v>Richest</c:v>
                </c:pt>
              </c:strCache>
            </c:strRef>
          </c:cat>
          <c:val>
            <c:numRef>
              <c:f>MICS13!$C$127:$G$127</c:f>
              <c:numCache>
                <c:formatCode>###0.0</c:formatCode>
                <c:ptCount val="5"/>
                <c:pt idx="0">
                  <c:v>5.764237608002345</c:v>
                </c:pt>
                <c:pt idx="1">
                  <c:v>0.31335395701534663</c:v>
                </c:pt>
                <c:pt idx="2">
                  <c:v>0.36694383907615419</c:v>
                </c:pt>
                <c:pt idx="3">
                  <c:v>6.9117020989300962E-2</c:v>
                </c:pt>
                <c:pt idx="4">
                  <c:v>1.1319619891247617E-2</c:v>
                </c:pt>
              </c:numCache>
            </c:numRef>
          </c:val>
          <c:extLst>
            <c:ext xmlns:c16="http://schemas.microsoft.com/office/drawing/2014/chart" uri="{C3380CC4-5D6E-409C-BE32-E72D297353CC}">
              <c16:uniqueId val="{00000003-09B4-4DBF-8DEF-17679384667B}"/>
            </c:ext>
          </c:extLst>
        </c:ser>
        <c:dLbls>
          <c:showLegendKey val="0"/>
          <c:showVal val="0"/>
          <c:showCatName val="0"/>
          <c:showSerName val="0"/>
          <c:showPercent val="0"/>
          <c:showBubbleSize val="0"/>
        </c:dLbls>
        <c:gapWidth val="50"/>
        <c:overlap val="100"/>
        <c:axId val="463165696"/>
        <c:axId val="463187968"/>
      </c:barChart>
      <c:catAx>
        <c:axId val="4631656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63187968"/>
        <c:crosses val="autoZero"/>
        <c:auto val="1"/>
        <c:lblAlgn val="ctr"/>
        <c:lblOffset val="100"/>
        <c:tickLblSkip val="1"/>
        <c:tickMarkSkip val="1"/>
        <c:noMultiLvlLbl val="0"/>
      </c:catAx>
      <c:valAx>
        <c:axId val="4631879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631656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MICS13!$M$121:$Q$121</c:f>
              <c:strCache>
                <c:ptCount val="5"/>
                <c:pt idx="0">
                  <c:v>Poorest</c:v>
                </c:pt>
                <c:pt idx="1">
                  <c:v>Poor</c:v>
                </c:pt>
                <c:pt idx="2">
                  <c:v>Middle</c:v>
                </c:pt>
                <c:pt idx="3">
                  <c:v>Rich</c:v>
                </c:pt>
                <c:pt idx="4">
                  <c:v>Richest</c:v>
                </c:pt>
              </c:strCache>
            </c:strRef>
          </c:cat>
          <c:val>
            <c:numRef>
              <c:f>MICS13!$M$124:$Q$124</c:f>
              <c:numCache>
                <c:formatCode>###0.0</c:formatCode>
                <c:ptCount val="5"/>
                <c:pt idx="0">
                  <c:v>63.275004901349021</c:v>
                </c:pt>
                <c:pt idx="1">
                  <c:v>78.413083125896122</c:v>
                </c:pt>
                <c:pt idx="2">
                  <c:v>82.237442851118601</c:v>
                </c:pt>
                <c:pt idx="3">
                  <c:v>87.013408026867239</c:v>
                </c:pt>
                <c:pt idx="4">
                  <c:v>90.777749289817677</c:v>
                </c:pt>
              </c:numCache>
            </c:numRef>
          </c:val>
          <c:extLst>
            <c:ext xmlns:c16="http://schemas.microsoft.com/office/drawing/2014/chart" uri="{C3380CC4-5D6E-409C-BE32-E72D297353CC}">
              <c16:uniqueId val="{00000000-BCE8-42F9-BC2B-DBFAEC759A80}"/>
            </c:ext>
          </c:extLst>
        </c:ser>
        <c:ser>
          <c:idx val="1"/>
          <c:order val="1"/>
          <c:tx>
            <c:strRef>
              <c:f>MICS13!$B$125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MICS13!$M$121:$Q$121</c:f>
              <c:strCache>
                <c:ptCount val="5"/>
                <c:pt idx="0">
                  <c:v>Poorest</c:v>
                </c:pt>
                <c:pt idx="1">
                  <c:v>Poor</c:v>
                </c:pt>
                <c:pt idx="2">
                  <c:v>Middle</c:v>
                </c:pt>
                <c:pt idx="3">
                  <c:v>Rich</c:v>
                </c:pt>
                <c:pt idx="4">
                  <c:v>Richest</c:v>
                </c:pt>
              </c:strCache>
            </c:strRef>
          </c:cat>
          <c:val>
            <c:numRef>
              <c:f>MICS13!$M$125:$Q$125</c:f>
              <c:numCache>
                <c:formatCode>###0.0</c:formatCode>
                <c:ptCount val="5"/>
                <c:pt idx="0">
                  <c:v>13.968691043304061</c:v>
                </c:pt>
                <c:pt idx="1">
                  <c:v>13.011576699499722</c:v>
                </c:pt>
                <c:pt idx="2">
                  <c:v>13.604809706939927</c:v>
                </c:pt>
                <c:pt idx="3">
                  <c:v>9.6590538401172914</c:v>
                </c:pt>
                <c:pt idx="4">
                  <c:v>6.6344651626443802</c:v>
                </c:pt>
              </c:numCache>
            </c:numRef>
          </c:val>
          <c:extLst>
            <c:ext xmlns:c16="http://schemas.microsoft.com/office/drawing/2014/chart" uri="{C3380CC4-5D6E-409C-BE32-E72D297353CC}">
              <c16:uniqueId val="{00000001-BCE8-42F9-BC2B-DBFAEC759A80}"/>
            </c:ext>
          </c:extLst>
        </c:ser>
        <c:ser>
          <c:idx val="2"/>
          <c:order val="2"/>
          <c:tx>
            <c:strRef>
              <c:f>MICS13!$B$126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MICS13!$M$121:$Q$121</c:f>
              <c:strCache>
                <c:ptCount val="5"/>
                <c:pt idx="0">
                  <c:v>Poorest</c:v>
                </c:pt>
                <c:pt idx="1">
                  <c:v>Poor</c:v>
                </c:pt>
                <c:pt idx="2">
                  <c:v>Middle</c:v>
                </c:pt>
                <c:pt idx="3">
                  <c:v>Rich</c:v>
                </c:pt>
                <c:pt idx="4">
                  <c:v>Richest</c:v>
                </c:pt>
              </c:strCache>
            </c:strRef>
          </c:cat>
          <c:val>
            <c:numRef>
              <c:f>MICS13!$M$126:$Q$126</c:f>
              <c:numCache>
                <c:formatCode>###0.0</c:formatCode>
                <c:ptCount val="5"/>
                <c:pt idx="0">
                  <c:v>9.6544931749349185</c:v>
                </c:pt>
                <c:pt idx="1">
                  <c:v>6.106164906255648</c:v>
                </c:pt>
                <c:pt idx="2">
                  <c:v>3.6732746796889018</c:v>
                </c:pt>
                <c:pt idx="3">
                  <c:v>2.6694835215220221</c:v>
                </c:pt>
                <c:pt idx="4">
                  <c:v>2.3066324347876259</c:v>
                </c:pt>
              </c:numCache>
            </c:numRef>
          </c:val>
          <c:extLst>
            <c:ext xmlns:c16="http://schemas.microsoft.com/office/drawing/2014/chart" uri="{C3380CC4-5D6E-409C-BE32-E72D297353CC}">
              <c16:uniqueId val="{00000002-BCE8-42F9-BC2B-DBFAEC759A80}"/>
            </c:ext>
          </c:extLst>
        </c:ser>
        <c:ser>
          <c:idx val="3"/>
          <c:order val="3"/>
          <c:tx>
            <c:strRef>
              <c:f>MICS13!$B$127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MICS13!$M$121:$Q$121</c:f>
              <c:strCache>
                <c:ptCount val="5"/>
                <c:pt idx="0">
                  <c:v>Poorest</c:v>
                </c:pt>
                <c:pt idx="1">
                  <c:v>Poor</c:v>
                </c:pt>
                <c:pt idx="2">
                  <c:v>Middle</c:v>
                </c:pt>
                <c:pt idx="3">
                  <c:v>Rich</c:v>
                </c:pt>
                <c:pt idx="4">
                  <c:v>Richest</c:v>
                </c:pt>
              </c:strCache>
            </c:strRef>
          </c:cat>
          <c:val>
            <c:numRef>
              <c:f>MICS13!$M$127:$Q$127</c:f>
              <c:numCache>
                <c:formatCode>###0.0</c:formatCode>
                <c:ptCount val="5"/>
                <c:pt idx="0">
                  <c:v>13.101810880411998</c:v>
                </c:pt>
                <c:pt idx="1">
                  <c:v>2.4691752683485082</c:v>
                </c:pt>
                <c:pt idx="2">
                  <c:v>0.48447276225257058</c:v>
                </c:pt>
                <c:pt idx="3">
                  <c:v>0.65805461149344746</c:v>
                </c:pt>
                <c:pt idx="4">
                  <c:v>0.2811531127503164</c:v>
                </c:pt>
              </c:numCache>
            </c:numRef>
          </c:val>
          <c:extLst>
            <c:ext xmlns:c16="http://schemas.microsoft.com/office/drawing/2014/chart" uri="{C3380CC4-5D6E-409C-BE32-E72D297353CC}">
              <c16:uniqueId val="{00000003-BCE8-42F9-BC2B-DBFAEC759A80}"/>
            </c:ext>
          </c:extLst>
        </c:ser>
        <c:dLbls>
          <c:showLegendKey val="0"/>
          <c:showVal val="0"/>
          <c:showCatName val="0"/>
          <c:showSerName val="0"/>
          <c:showPercent val="0"/>
          <c:showBubbleSize val="0"/>
        </c:dLbls>
        <c:gapWidth val="50"/>
        <c:overlap val="100"/>
        <c:axId val="394533504"/>
        <c:axId val="405168128"/>
      </c:barChart>
      <c:catAx>
        <c:axId val="3945335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05168128"/>
        <c:crosses val="autoZero"/>
        <c:auto val="1"/>
        <c:lblAlgn val="ctr"/>
        <c:lblOffset val="100"/>
        <c:tickLblSkip val="1"/>
        <c:tickMarkSkip val="1"/>
        <c:noMultiLvlLbl val="0"/>
      </c:catAx>
      <c:valAx>
        <c:axId val="4051681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945335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MICS19!$M$15:$Q$15</c:f>
              <c:strCache>
                <c:ptCount val="5"/>
                <c:pt idx="0">
                  <c:v>Poorest</c:v>
                </c:pt>
                <c:pt idx="1">
                  <c:v>Poor</c:v>
                </c:pt>
                <c:pt idx="2">
                  <c:v>Middle</c:v>
                </c:pt>
                <c:pt idx="3">
                  <c:v>Rich</c:v>
                </c:pt>
                <c:pt idx="4">
                  <c:v>Richest</c:v>
                </c:pt>
              </c:strCache>
            </c:strRef>
          </c:cat>
          <c:val>
            <c:numRef>
              <c:f>MICS19!$M$18:$Q$18</c:f>
              <c:numCache>
                <c:formatCode>###0.0</c:formatCode>
                <c:ptCount val="5"/>
                <c:pt idx="0">
                  <c:v>82.86482211817453</c:v>
                </c:pt>
                <c:pt idx="1">
                  <c:v>89.339926700519285</c:v>
                </c:pt>
                <c:pt idx="2">
                  <c:v>93.601613068561946</c:v>
                </c:pt>
                <c:pt idx="3">
                  <c:v>93.561210086622623</c:v>
                </c:pt>
                <c:pt idx="4">
                  <c:v>94.633343011777285</c:v>
                </c:pt>
              </c:numCache>
            </c:numRef>
          </c:val>
          <c:extLst>
            <c:ext xmlns:c16="http://schemas.microsoft.com/office/drawing/2014/chart" uri="{C3380CC4-5D6E-409C-BE32-E72D297353CC}">
              <c16:uniqueId val="{00000000-A109-4D46-8141-87FBF5171AE1}"/>
            </c:ext>
          </c:extLst>
        </c:ser>
        <c:ser>
          <c:idx val="1"/>
          <c:order val="1"/>
          <c:tx>
            <c:strRef>
              <c:f>MICS19!$B$19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MICS19!$M$15:$Q$15</c:f>
              <c:strCache>
                <c:ptCount val="5"/>
                <c:pt idx="0">
                  <c:v>Poorest</c:v>
                </c:pt>
                <c:pt idx="1">
                  <c:v>Poor</c:v>
                </c:pt>
                <c:pt idx="2">
                  <c:v>Middle</c:v>
                </c:pt>
                <c:pt idx="3">
                  <c:v>Rich</c:v>
                </c:pt>
                <c:pt idx="4">
                  <c:v>Richest</c:v>
                </c:pt>
              </c:strCache>
            </c:strRef>
          </c:cat>
          <c:val>
            <c:numRef>
              <c:f>MICS19!$M$19:$Q$19</c:f>
              <c:numCache>
                <c:formatCode>###0.0</c:formatCode>
                <c:ptCount val="5"/>
                <c:pt idx="0">
                  <c:v>12.329822830646735</c:v>
                </c:pt>
                <c:pt idx="1">
                  <c:v>8.821294040000712</c:v>
                </c:pt>
                <c:pt idx="2">
                  <c:v>5.6020306959102957</c:v>
                </c:pt>
                <c:pt idx="3">
                  <c:v>5.9285498149097897</c:v>
                </c:pt>
                <c:pt idx="4">
                  <c:v>4.4457096116825658</c:v>
                </c:pt>
              </c:numCache>
            </c:numRef>
          </c:val>
          <c:extLst>
            <c:ext xmlns:c16="http://schemas.microsoft.com/office/drawing/2014/chart" uri="{C3380CC4-5D6E-409C-BE32-E72D297353CC}">
              <c16:uniqueId val="{00000001-A109-4D46-8141-87FBF5171AE1}"/>
            </c:ext>
          </c:extLst>
        </c:ser>
        <c:ser>
          <c:idx val="2"/>
          <c:order val="2"/>
          <c:tx>
            <c:strRef>
              <c:f>MICS19!$B$20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MICS19!$M$15:$Q$15</c:f>
              <c:strCache>
                <c:ptCount val="5"/>
                <c:pt idx="0">
                  <c:v>Poorest</c:v>
                </c:pt>
                <c:pt idx="1">
                  <c:v>Poor</c:v>
                </c:pt>
                <c:pt idx="2">
                  <c:v>Middle</c:v>
                </c:pt>
                <c:pt idx="3">
                  <c:v>Rich</c:v>
                </c:pt>
                <c:pt idx="4">
                  <c:v>Richest</c:v>
                </c:pt>
              </c:strCache>
            </c:strRef>
          </c:cat>
          <c:val>
            <c:numRef>
              <c:f>MICS19!$M$20:$Q$20</c:f>
              <c:numCache>
                <c:formatCode>###0.0</c:formatCode>
                <c:ptCount val="5"/>
                <c:pt idx="0">
                  <c:v>4.3266700427175513</c:v>
                </c:pt>
                <c:pt idx="1">
                  <c:v>1.5468720799803493</c:v>
                </c:pt>
                <c:pt idx="2">
                  <c:v>0.79635623552774915</c:v>
                </c:pt>
                <c:pt idx="3">
                  <c:v>0.3317668860561504</c:v>
                </c:pt>
                <c:pt idx="4">
                  <c:v>0.92094737654008085</c:v>
                </c:pt>
              </c:numCache>
            </c:numRef>
          </c:val>
          <c:extLst>
            <c:ext xmlns:c16="http://schemas.microsoft.com/office/drawing/2014/chart" uri="{C3380CC4-5D6E-409C-BE32-E72D297353CC}">
              <c16:uniqueId val="{00000002-A109-4D46-8141-87FBF5171AE1}"/>
            </c:ext>
          </c:extLst>
        </c:ser>
        <c:ser>
          <c:idx val="3"/>
          <c:order val="3"/>
          <c:tx>
            <c:strRef>
              <c:f>MICS19!$B$21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MICS19!$M$15:$Q$15</c:f>
              <c:strCache>
                <c:ptCount val="5"/>
                <c:pt idx="0">
                  <c:v>Poorest</c:v>
                </c:pt>
                <c:pt idx="1">
                  <c:v>Poor</c:v>
                </c:pt>
                <c:pt idx="2">
                  <c:v>Middle</c:v>
                </c:pt>
                <c:pt idx="3">
                  <c:v>Rich</c:v>
                </c:pt>
                <c:pt idx="4">
                  <c:v>Richest</c:v>
                </c:pt>
              </c:strCache>
            </c:strRef>
          </c:cat>
          <c:val>
            <c:numRef>
              <c:f>MICS19!$M$21:$Q$21</c:f>
              <c:numCache>
                <c:formatCode>###0.0</c:formatCode>
                <c:ptCount val="5"/>
                <c:pt idx="0">
                  <c:v>0.47868500846099782</c:v>
                </c:pt>
                <c:pt idx="1">
                  <c:v>0.29190717949964529</c:v>
                </c:pt>
                <c:pt idx="2">
                  <c:v>0</c:v>
                </c:pt>
                <c:pt idx="3">
                  <c:v>0.17847321241143749</c:v>
                </c:pt>
                <c:pt idx="4">
                  <c:v>0</c:v>
                </c:pt>
              </c:numCache>
            </c:numRef>
          </c:val>
          <c:extLst>
            <c:ext xmlns:c16="http://schemas.microsoft.com/office/drawing/2014/chart" uri="{C3380CC4-5D6E-409C-BE32-E72D297353CC}">
              <c16:uniqueId val="{00000003-A109-4D46-8141-87FBF5171AE1}"/>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MICS19!$R$15:$X$15</c:f>
              <c:strCache>
                <c:ptCount val="7"/>
                <c:pt idx="0">
                  <c:v>HAUT PLATEAU CENTRE</c:v>
                </c:pt>
                <c:pt idx="1">
                  <c:v>HAUT PLATEAU EST</c:v>
                </c:pt>
                <c:pt idx="2">
                  <c:v>HAUT PLATEAU OUEST</c:v>
                </c:pt>
                <c:pt idx="3">
                  <c:v>NORD CENTRE</c:v>
                </c:pt>
                <c:pt idx="4">
                  <c:v>NORD EST</c:v>
                </c:pt>
                <c:pt idx="5">
                  <c:v>NORD OUEST</c:v>
                </c:pt>
                <c:pt idx="6">
                  <c:v>SUD</c:v>
                </c:pt>
              </c:strCache>
            </c:strRef>
          </c:cat>
          <c:val>
            <c:numRef>
              <c:f>MICS19!$R$18:$X$18</c:f>
              <c:numCache>
                <c:formatCode>###0.0</c:formatCode>
                <c:ptCount val="7"/>
                <c:pt idx="0">
                  <c:v>94.960098615350191</c:v>
                </c:pt>
                <c:pt idx="1">
                  <c:v>92.842904791045541</c:v>
                </c:pt>
                <c:pt idx="2">
                  <c:v>95.938634975885293</c:v>
                </c:pt>
                <c:pt idx="3">
                  <c:v>91.375265095020623</c:v>
                </c:pt>
                <c:pt idx="4">
                  <c:v>94.859864620745952</c:v>
                </c:pt>
                <c:pt idx="5">
                  <c:v>97.419945948655453</c:v>
                </c:pt>
                <c:pt idx="6">
                  <c:v>98.669514043849787</c:v>
                </c:pt>
              </c:numCache>
            </c:numRef>
          </c:val>
          <c:extLst>
            <c:ext xmlns:c16="http://schemas.microsoft.com/office/drawing/2014/chart" uri="{C3380CC4-5D6E-409C-BE32-E72D297353CC}">
              <c16:uniqueId val="{00000000-6B90-409C-842B-7B7F0317A8FC}"/>
            </c:ext>
          </c:extLst>
        </c:ser>
        <c:ser>
          <c:idx val="1"/>
          <c:order val="1"/>
          <c:tx>
            <c:strRef>
              <c:f>MICS19!$B$19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MICS19!$R$15:$X$15</c:f>
              <c:strCache>
                <c:ptCount val="7"/>
                <c:pt idx="0">
                  <c:v>HAUT PLATEAU CENTRE</c:v>
                </c:pt>
                <c:pt idx="1">
                  <c:v>HAUT PLATEAU EST</c:v>
                </c:pt>
                <c:pt idx="2">
                  <c:v>HAUT PLATEAU OUEST</c:v>
                </c:pt>
                <c:pt idx="3">
                  <c:v>NORD CENTRE</c:v>
                </c:pt>
                <c:pt idx="4">
                  <c:v>NORD EST</c:v>
                </c:pt>
                <c:pt idx="5">
                  <c:v>NORD OUEST</c:v>
                </c:pt>
                <c:pt idx="6">
                  <c:v>SUD</c:v>
                </c:pt>
              </c:strCache>
            </c:strRef>
          </c:cat>
          <c:val>
            <c:numRef>
              <c:f>MICS19!$R$19:$X$19</c:f>
              <c:numCache>
                <c:formatCode>###0.0</c:formatCode>
                <c:ptCount val="7"/>
                <c:pt idx="0">
                  <c:v>4.1068187604691824</c:v>
                </c:pt>
                <c:pt idx="1">
                  <c:v>6.3234818486798696</c:v>
                </c:pt>
                <c:pt idx="2">
                  <c:v>2.7056394348747825</c:v>
                </c:pt>
                <c:pt idx="3">
                  <c:v>7.3687616625997876</c:v>
                </c:pt>
                <c:pt idx="4">
                  <c:v>4.1885824474752686</c:v>
                </c:pt>
                <c:pt idx="5">
                  <c:v>2.1272586426112134</c:v>
                </c:pt>
                <c:pt idx="6">
                  <c:v>0.76972726768481048</c:v>
                </c:pt>
              </c:numCache>
            </c:numRef>
          </c:val>
          <c:extLst>
            <c:ext xmlns:c16="http://schemas.microsoft.com/office/drawing/2014/chart" uri="{C3380CC4-5D6E-409C-BE32-E72D297353CC}">
              <c16:uniqueId val="{00000001-6B90-409C-842B-7B7F0317A8FC}"/>
            </c:ext>
          </c:extLst>
        </c:ser>
        <c:ser>
          <c:idx val="2"/>
          <c:order val="2"/>
          <c:tx>
            <c:strRef>
              <c:f>MICS19!$B$20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MICS19!$R$15:$X$15</c:f>
              <c:strCache>
                <c:ptCount val="7"/>
                <c:pt idx="0">
                  <c:v>HAUT PLATEAU CENTRE</c:v>
                </c:pt>
                <c:pt idx="1">
                  <c:v>HAUT PLATEAU EST</c:v>
                </c:pt>
                <c:pt idx="2">
                  <c:v>HAUT PLATEAU OUEST</c:v>
                </c:pt>
                <c:pt idx="3">
                  <c:v>NORD CENTRE</c:v>
                </c:pt>
                <c:pt idx="4">
                  <c:v>NORD EST</c:v>
                </c:pt>
                <c:pt idx="5">
                  <c:v>NORD OUEST</c:v>
                </c:pt>
                <c:pt idx="6">
                  <c:v>SUD</c:v>
                </c:pt>
              </c:strCache>
            </c:strRef>
          </c:cat>
          <c:val>
            <c:numRef>
              <c:f>MICS19!$R$20:$X$20</c:f>
              <c:numCache>
                <c:formatCode>###0.0</c:formatCode>
                <c:ptCount val="7"/>
                <c:pt idx="0">
                  <c:v>0.91814617654901454</c:v>
                </c:pt>
                <c:pt idx="1">
                  <c:v>0.7116287484628705</c:v>
                </c:pt>
                <c:pt idx="2">
                  <c:v>1.3057017491147582</c:v>
                </c:pt>
                <c:pt idx="3">
                  <c:v>1.1585033486052265</c:v>
                </c:pt>
                <c:pt idx="4">
                  <c:v>0.80262246453644526</c:v>
                </c:pt>
                <c:pt idx="5">
                  <c:v>0.35208416496607436</c:v>
                </c:pt>
                <c:pt idx="6">
                  <c:v>0.56075868846549426</c:v>
                </c:pt>
              </c:numCache>
            </c:numRef>
          </c:val>
          <c:extLst>
            <c:ext xmlns:c16="http://schemas.microsoft.com/office/drawing/2014/chart" uri="{C3380CC4-5D6E-409C-BE32-E72D297353CC}">
              <c16:uniqueId val="{00000002-6B90-409C-842B-7B7F0317A8FC}"/>
            </c:ext>
          </c:extLst>
        </c:ser>
        <c:ser>
          <c:idx val="3"/>
          <c:order val="3"/>
          <c:tx>
            <c:strRef>
              <c:f>MICS19!$B$21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MICS19!$R$15:$X$15</c:f>
              <c:strCache>
                <c:ptCount val="7"/>
                <c:pt idx="0">
                  <c:v>HAUT PLATEAU CENTRE</c:v>
                </c:pt>
                <c:pt idx="1">
                  <c:v>HAUT PLATEAU EST</c:v>
                </c:pt>
                <c:pt idx="2">
                  <c:v>HAUT PLATEAU OUEST</c:v>
                </c:pt>
                <c:pt idx="3">
                  <c:v>NORD CENTRE</c:v>
                </c:pt>
                <c:pt idx="4">
                  <c:v>NORD EST</c:v>
                </c:pt>
                <c:pt idx="5">
                  <c:v>NORD OUEST</c:v>
                </c:pt>
                <c:pt idx="6">
                  <c:v>SUD</c:v>
                </c:pt>
              </c:strCache>
            </c:strRef>
          </c:cat>
          <c:val>
            <c:numRef>
              <c:f>MICS19!$R$21:$X$21</c:f>
              <c:numCache>
                <c:formatCode>###0.0</c:formatCode>
                <c:ptCount val="7"/>
                <c:pt idx="0">
                  <c:v>1.4936447631632042E-2</c:v>
                </c:pt>
                <c:pt idx="1">
                  <c:v>0.12198461181187265</c:v>
                </c:pt>
                <c:pt idx="2">
                  <c:v>5.0023840125236488E-2</c:v>
                </c:pt>
                <c:pt idx="3">
                  <c:v>9.7469893774351668E-2</c:v>
                </c:pt>
                <c:pt idx="4">
                  <c:v>0.14893046724229303</c:v>
                </c:pt>
                <c:pt idx="5">
                  <c:v>0.10071124376722251</c:v>
                </c:pt>
                <c:pt idx="6">
                  <c:v>0</c:v>
                </c:pt>
              </c:numCache>
            </c:numRef>
          </c:val>
          <c:extLst>
            <c:ext xmlns:c16="http://schemas.microsoft.com/office/drawing/2014/chart" uri="{C3380CC4-5D6E-409C-BE32-E72D297353CC}">
              <c16:uniqueId val="{00000003-6B90-409C-842B-7B7F0317A8FC}"/>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MICS19!$C$15:$G$15</c:f>
              <c:strCache>
                <c:ptCount val="5"/>
                <c:pt idx="0">
                  <c:v>Poorest</c:v>
                </c:pt>
                <c:pt idx="1">
                  <c:v>Poor</c:v>
                </c:pt>
                <c:pt idx="2">
                  <c:v>Middle</c:v>
                </c:pt>
                <c:pt idx="3">
                  <c:v>Rich</c:v>
                </c:pt>
                <c:pt idx="4">
                  <c:v>Richest</c:v>
                </c:pt>
              </c:strCache>
            </c:strRef>
          </c:cat>
          <c:val>
            <c:numRef>
              <c:f>MICS19!$C$18:$G$18</c:f>
              <c:numCache>
                <c:formatCode>###0.0</c:formatCode>
                <c:ptCount val="5"/>
                <c:pt idx="0">
                  <c:v>88.958831102948025</c:v>
                </c:pt>
                <c:pt idx="1">
                  <c:v>95.33180438099717</c:v>
                </c:pt>
                <c:pt idx="2">
                  <c:v>95.887825107547798</c:v>
                </c:pt>
                <c:pt idx="3">
                  <c:v>95.759950205240258</c:v>
                </c:pt>
                <c:pt idx="4">
                  <c:v>95.542929909512736</c:v>
                </c:pt>
              </c:numCache>
            </c:numRef>
          </c:val>
          <c:extLst>
            <c:ext xmlns:c16="http://schemas.microsoft.com/office/drawing/2014/chart" uri="{C3380CC4-5D6E-409C-BE32-E72D297353CC}">
              <c16:uniqueId val="{00000000-602A-4135-BEFE-A32DCDA99049}"/>
            </c:ext>
          </c:extLst>
        </c:ser>
        <c:ser>
          <c:idx val="1"/>
          <c:order val="1"/>
          <c:tx>
            <c:strRef>
              <c:f>MICS19!$B$19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MICS19!$C$15:$G$15</c:f>
              <c:strCache>
                <c:ptCount val="5"/>
                <c:pt idx="0">
                  <c:v>Poorest</c:v>
                </c:pt>
                <c:pt idx="1">
                  <c:v>Poor</c:v>
                </c:pt>
                <c:pt idx="2">
                  <c:v>Middle</c:v>
                </c:pt>
                <c:pt idx="3">
                  <c:v>Rich</c:v>
                </c:pt>
                <c:pt idx="4">
                  <c:v>Richest</c:v>
                </c:pt>
              </c:strCache>
            </c:strRef>
          </c:cat>
          <c:val>
            <c:numRef>
              <c:f>MICS19!$C$19:$G$19</c:f>
              <c:numCache>
                <c:formatCode>###0.0</c:formatCode>
                <c:ptCount val="5"/>
                <c:pt idx="0">
                  <c:v>8.3594078275074555</c:v>
                </c:pt>
                <c:pt idx="1">
                  <c:v>3.9248388374086618</c:v>
                </c:pt>
                <c:pt idx="2">
                  <c:v>3.7371350751501886</c:v>
                </c:pt>
                <c:pt idx="3">
                  <c:v>3.7662352140625939</c:v>
                </c:pt>
                <c:pt idx="4">
                  <c:v>4.0646382067836875</c:v>
                </c:pt>
              </c:numCache>
            </c:numRef>
          </c:val>
          <c:extLst>
            <c:ext xmlns:c16="http://schemas.microsoft.com/office/drawing/2014/chart" uri="{C3380CC4-5D6E-409C-BE32-E72D297353CC}">
              <c16:uniqueId val="{00000001-602A-4135-BEFE-A32DCDA99049}"/>
            </c:ext>
          </c:extLst>
        </c:ser>
        <c:ser>
          <c:idx val="2"/>
          <c:order val="2"/>
          <c:tx>
            <c:strRef>
              <c:f>MICS19!$B$20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MICS19!$C$15:$G$15</c:f>
              <c:strCache>
                <c:ptCount val="5"/>
                <c:pt idx="0">
                  <c:v>Poorest</c:v>
                </c:pt>
                <c:pt idx="1">
                  <c:v>Poor</c:v>
                </c:pt>
                <c:pt idx="2">
                  <c:v>Middle</c:v>
                </c:pt>
                <c:pt idx="3">
                  <c:v>Rich</c:v>
                </c:pt>
                <c:pt idx="4">
                  <c:v>Richest</c:v>
                </c:pt>
              </c:strCache>
            </c:strRef>
          </c:cat>
          <c:val>
            <c:numRef>
              <c:f>MICS19!$C$20:$G$20</c:f>
              <c:numCache>
                <c:formatCode>###0.0</c:formatCode>
                <c:ptCount val="5"/>
                <c:pt idx="0">
                  <c:v>2.399837129517477</c:v>
                </c:pt>
                <c:pt idx="1">
                  <c:v>0.66380183375629476</c:v>
                </c:pt>
                <c:pt idx="2">
                  <c:v>0.33712295226314515</c:v>
                </c:pt>
                <c:pt idx="3">
                  <c:v>0.46840057500116122</c:v>
                </c:pt>
                <c:pt idx="4">
                  <c:v>0.34421779316443157</c:v>
                </c:pt>
              </c:numCache>
            </c:numRef>
          </c:val>
          <c:extLst>
            <c:ext xmlns:c16="http://schemas.microsoft.com/office/drawing/2014/chart" uri="{C3380CC4-5D6E-409C-BE32-E72D297353CC}">
              <c16:uniqueId val="{00000002-602A-4135-BEFE-A32DCDA99049}"/>
            </c:ext>
          </c:extLst>
        </c:ser>
        <c:ser>
          <c:idx val="3"/>
          <c:order val="3"/>
          <c:tx>
            <c:strRef>
              <c:f>MICS19!$B$21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MICS19!$C$15:$G$15</c:f>
              <c:strCache>
                <c:ptCount val="5"/>
                <c:pt idx="0">
                  <c:v>Poorest</c:v>
                </c:pt>
                <c:pt idx="1">
                  <c:v>Poor</c:v>
                </c:pt>
                <c:pt idx="2">
                  <c:v>Middle</c:v>
                </c:pt>
                <c:pt idx="3">
                  <c:v>Rich</c:v>
                </c:pt>
                <c:pt idx="4">
                  <c:v>Richest</c:v>
                </c:pt>
              </c:strCache>
            </c:strRef>
          </c:cat>
          <c:val>
            <c:numRef>
              <c:f>MICS19!$C$21:$G$21</c:f>
              <c:numCache>
                <c:formatCode>###0.0</c:formatCode>
                <c:ptCount val="5"/>
                <c:pt idx="0">
                  <c:v>0.28192394002685744</c:v>
                </c:pt>
                <c:pt idx="1">
                  <c:v>7.9554947837918139E-2</c:v>
                </c:pt>
                <c:pt idx="2">
                  <c:v>3.7916865038882391E-2</c:v>
                </c:pt>
                <c:pt idx="3">
                  <c:v>5.4140056959296303E-3</c:v>
                </c:pt>
                <c:pt idx="4">
                  <c:v>4.8214090539161057E-2</c:v>
                </c:pt>
              </c:numCache>
            </c:numRef>
          </c:val>
          <c:extLst>
            <c:ext xmlns:c16="http://schemas.microsoft.com/office/drawing/2014/chart" uri="{C3380CC4-5D6E-409C-BE32-E72D297353CC}">
              <c16:uniqueId val="{00000003-602A-4135-BEFE-A32DCDA99049}"/>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MICS19!$R$121:$X$121</c:f>
              <c:strCache>
                <c:ptCount val="7"/>
                <c:pt idx="0">
                  <c:v>HAUT PLATEAU CENTRE</c:v>
                </c:pt>
                <c:pt idx="1">
                  <c:v>HAUT PLATEAU EST</c:v>
                </c:pt>
                <c:pt idx="2">
                  <c:v>HAUT PLATEAU OUEST</c:v>
                </c:pt>
                <c:pt idx="3">
                  <c:v>NORD CENTRE</c:v>
                </c:pt>
                <c:pt idx="4">
                  <c:v>NORD EST</c:v>
                </c:pt>
                <c:pt idx="5">
                  <c:v>NORD OUEST</c:v>
                </c:pt>
                <c:pt idx="6">
                  <c:v>SUD</c:v>
                </c:pt>
              </c:strCache>
            </c:strRef>
          </c:cat>
          <c:val>
            <c:numRef>
              <c:f>MICS19!$R$124:$X$124</c:f>
              <c:numCache>
                <c:formatCode>###0.0</c:formatCode>
                <c:ptCount val="7"/>
                <c:pt idx="0">
                  <c:v>85.003713243460439</c:v>
                </c:pt>
                <c:pt idx="1">
                  <c:v>85.454357073363411</c:v>
                </c:pt>
                <c:pt idx="2">
                  <c:v>82.934341251723751</c:v>
                </c:pt>
                <c:pt idx="3">
                  <c:v>85.060017593689352</c:v>
                </c:pt>
                <c:pt idx="4">
                  <c:v>86.145184539684266</c:v>
                </c:pt>
                <c:pt idx="5">
                  <c:v>87.040373599787358</c:v>
                </c:pt>
                <c:pt idx="6">
                  <c:v>91.421874466781233</c:v>
                </c:pt>
              </c:numCache>
            </c:numRef>
          </c:val>
          <c:extLst>
            <c:ext xmlns:c16="http://schemas.microsoft.com/office/drawing/2014/chart" uri="{C3380CC4-5D6E-409C-BE32-E72D297353CC}">
              <c16:uniqueId val="{00000000-717E-4DC1-B53C-101D69AAD6E5}"/>
            </c:ext>
          </c:extLst>
        </c:ser>
        <c:ser>
          <c:idx val="1"/>
          <c:order val="1"/>
          <c:tx>
            <c:strRef>
              <c:f>MICS19!$B$125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MICS19!$R$121:$X$121</c:f>
              <c:strCache>
                <c:ptCount val="7"/>
                <c:pt idx="0">
                  <c:v>HAUT PLATEAU CENTRE</c:v>
                </c:pt>
                <c:pt idx="1">
                  <c:v>HAUT PLATEAU EST</c:v>
                </c:pt>
                <c:pt idx="2">
                  <c:v>HAUT PLATEAU OUEST</c:v>
                </c:pt>
                <c:pt idx="3">
                  <c:v>NORD CENTRE</c:v>
                </c:pt>
                <c:pt idx="4">
                  <c:v>NORD EST</c:v>
                </c:pt>
                <c:pt idx="5">
                  <c:v>NORD OUEST</c:v>
                </c:pt>
                <c:pt idx="6">
                  <c:v>SUD</c:v>
                </c:pt>
              </c:strCache>
            </c:strRef>
          </c:cat>
          <c:val>
            <c:numRef>
              <c:f>MICS19!$R$125:$X$125</c:f>
              <c:numCache>
                <c:formatCode>###0.0</c:formatCode>
                <c:ptCount val="7"/>
                <c:pt idx="0">
                  <c:v>7.2248897378885468</c:v>
                </c:pt>
                <c:pt idx="1">
                  <c:v>9.846992882016437</c:v>
                </c:pt>
                <c:pt idx="2">
                  <c:v>6.9110745458021396</c:v>
                </c:pt>
                <c:pt idx="3">
                  <c:v>13.007048750779118</c:v>
                </c:pt>
                <c:pt idx="4">
                  <c:v>10.620075897404748</c:v>
                </c:pt>
                <c:pt idx="5">
                  <c:v>11.296926045083618</c:v>
                </c:pt>
                <c:pt idx="6">
                  <c:v>7.3192667185393967</c:v>
                </c:pt>
              </c:numCache>
            </c:numRef>
          </c:val>
          <c:extLst>
            <c:ext xmlns:c16="http://schemas.microsoft.com/office/drawing/2014/chart" uri="{C3380CC4-5D6E-409C-BE32-E72D297353CC}">
              <c16:uniqueId val="{00000001-717E-4DC1-B53C-101D69AAD6E5}"/>
            </c:ext>
          </c:extLst>
        </c:ser>
        <c:ser>
          <c:idx val="2"/>
          <c:order val="2"/>
          <c:tx>
            <c:strRef>
              <c:f>MICS19!$B$126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MICS19!$R$121:$X$121</c:f>
              <c:strCache>
                <c:ptCount val="7"/>
                <c:pt idx="0">
                  <c:v>HAUT PLATEAU CENTRE</c:v>
                </c:pt>
                <c:pt idx="1">
                  <c:v>HAUT PLATEAU EST</c:v>
                </c:pt>
                <c:pt idx="2">
                  <c:v>HAUT PLATEAU OUEST</c:v>
                </c:pt>
                <c:pt idx="3">
                  <c:v>NORD CENTRE</c:v>
                </c:pt>
                <c:pt idx="4">
                  <c:v>NORD EST</c:v>
                </c:pt>
                <c:pt idx="5">
                  <c:v>NORD OUEST</c:v>
                </c:pt>
                <c:pt idx="6">
                  <c:v>SUD</c:v>
                </c:pt>
              </c:strCache>
            </c:strRef>
          </c:cat>
          <c:val>
            <c:numRef>
              <c:f>MICS19!$R$126:$X$126</c:f>
              <c:numCache>
                <c:formatCode>###0.0</c:formatCode>
                <c:ptCount val="7"/>
                <c:pt idx="0">
                  <c:v>4.9902938647058228</c:v>
                </c:pt>
                <c:pt idx="1">
                  <c:v>3.8180064807249856</c:v>
                </c:pt>
                <c:pt idx="2">
                  <c:v>9.5944236260440636</c:v>
                </c:pt>
                <c:pt idx="3">
                  <c:v>1.8184288969742057</c:v>
                </c:pt>
                <c:pt idx="4">
                  <c:v>3.1982546994629533</c:v>
                </c:pt>
                <c:pt idx="5">
                  <c:v>0.97517058591604744</c:v>
                </c:pt>
                <c:pt idx="6">
                  <c:v>1.1380744981421191</c:v>
                </c:pt>
              </c:numCache>
            </c:numRef>
          </c:val>
          <c:extLst>
            <c:ext xmlns:c16="http://schemas.microsoft.com/office/drawing/2014/chart" uri="{C3380CC4-5D6E-409C-BE32-E72D297353CC}">
              <c16:uniqueId val="{00000002-717E-4DC1-B53C-101D69AAD6E5}"/>
            </c:ext>
          </c:extLst>
        </c:ser>
        <c:ser>
          <c:idx val="3"/>
          <c:order val="3"/>
          <c:tx>
            <c:strRef>
              <c:f>MICS19!$B$127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MICS19!$R$121:$X$121</c:f>
              <c:strCache>
                <c:ptCount val="7"/>
                <c:pt idx="0">
                  <c:v>HAUT PLATEAU CENTRE</c:v>
                </c:pt>
                <c:pt idx="1">
                  <c:v>HAUT PLATEAU EST</c:v>
                </c:pt>
                <c:pt idx="2">
                  <c:v>HAUT PLATEAU OUEST</c:v>
                </c:pt>
                <c:pt idx="3">
                  <c:v>NORD CENTRE</c:v>
                </c:pt>
                <c:pt idx="4">
                  <c:v>NORD EST</c:v>
                </c:pt>
                <c:pt idx="5">
                  <c:v>NORD OUEST</c:v>
                </c:pt>
                <c:pt idx="6">
                  <c:v>SUD</c:v>
                </c:pt>
              </c:strCache>
            </c:strRef>
          </c:cat>
          <c:val>
            <c:numRef>
              <c:f>MICS19!$R$127:$X$127</c:f>
              <c:numCache>
                <c:formatCode>###0.0</c:formatCode>
                <c:ptCount val="7"/>
                <c:pt idx="0">
                  <c:v>2.7811031539451712</c:v>
                </c:pt>
                <c:pt idx="1">
                  <c:v>0.88064356389571907</c:v>
                </c:pt>
                <c:pt idx="2">
                  <c:v>0.56016057643009309</c:v>
                </c:pt>
                <c:pt idx="3">
                  <c:v>0.11450475855719446</c:v>
                </c:pt>
                <c:pt idx="4">
                  <c:v>3.6484863448329637E-2</c:v>
                </c:pt>
                <c:pt idx="5">
                  <c:v>0.68752976921323117</c:v>
                </c:pt>
                <c:pt idx="6">
                  <c:v>0.12078431653717388</c:v>
                </c:pt>
              </c:numCache>
            </c:numRef>
          </c:val>
          <c:extLst>
            <c:ext xmlns:c16="http://schemas.microsoft.com/office/drawing/2014/chart" uri="{C3380CC4-5D6E-409C-BE32-E72D297353CC}">
              <c16:uniqueId val="{00000003-717E-4DC1-B53C-101D69AAD6E5}"/>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MICS19!$M$221:$Q$221</c:f>
              <c:strCache>
                <c:ptCount val="5"/>
                <c:pt idx="0">
                  <c:v>Poorest</c:v>
                </c:pt>
                <c:pt idx="1">
                  <c:v>Poor</c:v>
                </c:pt>
                <c:pt idx="2">
                  <c:v>Middle</c:v>
                </c:pt>
                <c:pt idx="3">
                  <c:v>Rich</c:v>
                </c:pt>
                <c:pt idx="4">
                  <c:v>Richest</c:v>
                </c:pt>
              </c:strCache>
            </c:strRef>
          </c:cat>
          <c:val>
            <c:numRef>
              <c:f>MICS19!$M$222:$Q$222</c:f>
              <c:numCache>
                <c:formatCode>###0.0</c:formatCode>
                <c:ptCount val="5"/>
                <c:pt idx="0">
                  <c:v>55.536704000492186</c:v>
                </c:pt>
                <c:pt idx="1">
                  <c:v>66.517410168431937</c:v>
                </c:pt>
                <c:pt idx="2">
                  <c:v>76.948769538725898</c:v>
                </c:pt>
                <c:pt idx="3">
                  <c:v>82.890191311228108</c:v>
                </c:pt>
                <c:pt idx="4">
                  <c:v>93.873323006137738</c:v>
                </c:pt>
              </c:numCache>
            </c:numRef>
          </c:val>
          <c:extLst>
            <c:ext xmlns:c16="http://schemas.microsoft.com/office/drawing/2014/chart" uri="{C3380CC4-5D6E-409C-BE32-E72D297353CC}">
              <c16:uniqueId val="{00000000-9FEB-416E-BF80-38DD3C886076}"/>
            </c:ext>
          </c:extLst>
        </c:ser>
        <c:ser>
          <c:idx val="1"/>
          <c:order val="1"/>
          <c:tx>
            <c:strRef>
              <c:f>MICS19!$B$223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MICS19!$M$221:$Q$221</c:f>
              <c:strCache>
                <c:ptCount val="5"/>
                <c:pt idx="0">
                  <c:v>Poorest</c:v>
                </c:pt>
                <c:pt idx="1">
                  <c:v>Poor</c:v>
                </c:pt>
                <c:pt idx="2">
                  <c:v>Middle</c:v>
                </c:pt>
                <c:pt idx="3">
                  <c:v>Rich</c:v>
                </c:pt>
                <c:pt idx="4">
                  <c:v>Richest</c:v>
                </c:pt>
              </c:strCache>
            </c:strRef>
          </c:cat>
          <c:val>
            <c:numRef>
              <c:f>MICS19!$M$223:$Q$223</c:f>
              <c:numCache>
                <c:formatCode>###0.0</c:formatCode>
                <c:ptCount val="5"/>
                <c:pt idx="0">
                  <c:v>18.55619579947939</c:v>
                </c:pt>
                <c:pt idx="1">
                  <c:v>18.553719627964099</c:v>
                </c:pt>
                <c:pt idx="2">
                  <c:v>11.63011366637191</c:v>
                </c:pt>
                <c:pt idx="3">
                  <c:v>10.918789975340232</c:v>
                </c:pt>
                <c:pt idx="4">
                  <c:v>4.3776412653621195</c:v>
                </c:pt>
              </c:numCache>
            </c:numRef>
          </c:val>
          <c:extLst>
            <c:ext xmlns:c16="http://schemas.microsoft.com/office/drawing/2014/chart" uri="{C3380CC4-5D6E-409C-BE32-E72D297353CC}">
              <c16:uniqueId val="{00000001-9FEB-416E-BF80-38DD3C886076}"/>
            </c:ext>
          </c:extLst>
        </c:ser>
        <c:ser>
          <c:idx val="2"/>
          <c:order val="2"/>
          <c:tx>
            <c:strRef>
              <c:f>MICS19!$B$224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MICS19!$M$221:$Q$221</c:f>
              <c:strCache>
                <c:ptCount val="5"/>
                <c:pt idx="0">
                  <c:v>Poorest</c:v>
                </c:pt>
                <c:pt idx="1">
                  <c:v>Poor</c:v>
                </c:pt>
                <c:pt idx="2">
                  <c:v>Middle</c:v>
                </c:pt>
                <c:pt idx="3">
                  <c:v>Rich</c:v>
                </c:pt>
                <c:pt idx="4">
                  <c:v>Richest</c:v>
                </c:pt>
              </c:strCache>
            </c:strRef>
          </c:cat>
          <c:val>
            <c:numRef>
              <c:f>MICS19!$M$224:$Q$224</c:f>
              <c:numCache>
                <c:formatCode>###0.0</c:formatCode>
                <c:ptCount val="5"/>
                <c:pt idx="0">
                  <c:v>25.907100200028299</c:v>
                </c:pt>
                <c:pt idx="1">
                  <c:v>14.928870203604186</c:v>
                </c:pt>
                <c:pt idx="2">
                  <c:v>11.421116794902154</c:v>
                </c:pt>
                <c:pt idx="3">
                  <c:v>6.1910187134319106</c:v>
                </c:pt>
                <c:pt idx="4">
                  <c:v>1.7490357285001048</c:v>
                </c:pt>
              </c:numCache>
            </c:numRef>
          </c:val>
          <c:extLst>
            <c:ext xmlns:c16="http://schemas.microsoft.com/office/drawing/2014/chart" uri="{C3380CC4-5D6E-409C-BE32-E72D297353CC}">
              <c16:uniqueId val="{00000002-9FEB-416E-BF80-38DD3C886076}"/>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MICS19!$R$221:$X$221</c:f>
              <c:strCache>
                <c:ptCount val="7"/>
                <c:pt idx="0">
                  <c:v>HAUT PLATEAU CENTRE</c:v>
                </c:pt>
                <c:pt idx="1">
                  <c:v>HAUT PLATEAU EST</c:v>
                </c:pt>
                <c:pt idx="2">
                  <c:v>HAUT PLATEAU OUEST</c:v>
                </c:pt>
                <c:pt idx="3">
                  <c:v>NORD CENTRE</c:v>
                </c:pt>
                <c:pt idx="4">
                  <c:v>NORD EST</c:v>
                </c:pt>
                <c:pt idx="5">
                  <c:v>NORD OUEST</c:v>
                </c:pt>
                <c:pt idx="6">
                  <c:v>SUD</c:v>
                </c:pt>
              </c:strCache>
            </c:strRef>
          </c:cat>
          <c:val>
            <c:numRef>
              <c:f>MICS19!$R$222:$X$222</c:f>
              <c:numCache>
                <c:formatCode>###0.0</c:formatCode>
                <c:ptCount val="7"/>
                <c:pt idx="0">
                  <c:v>70.989054467320344</c:v>
                </c:pt>
                <c:pt idx="1">
                  <c:v>87.586249624344745</c:v>
                </c:pt>
                <c:pt idx="2">
                  <c:v>83.631075469225252</c:v>
                </c:pt>
                <c:pt idx="3">
                  <c:v>83.493346884151222</c:v>
                </c:pt>
                <c:pt idx="4">
                  <c:v>90.682347848106133</c:v>
                </c:pt>
                <c:pt idx="5">
                  <c:v>80.40805366159681</c:v>
                </c:pt>
                <c:pt idx="6">
                  <c:v>81.486213369152708</c:v>
                </c:pt>
              </c:numCache>
            </c:numRef>
          </c:val>
          <c:extLst>
            <c:ext xmlns:c16="http://schemas.microsoft.com/office/drawing/2014/chart" uri="{C3380CC4-5D6E-409C-BE32-E72D297353CC}">
              <c16:uniqueId val="{00000000-0E83-4EE6-8BF6-ED8A1F4AB862}"/>
            </c:ext>
          </c:extLst>
        </c:ser>
        <c:ser>
          <c:idx val="1"/>
          <c:order val="1"/>
          <c:tx>
            <c:strRef>
              <c:f>MICS19!$B$223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MICS19!$R$221:$X$221</c:f>
              <c:strCache>
                <c:ptCount val="7"/>
                <c:pt idx="0">
                  <c:v>HAUT PLATEAU CENTRE</c:v>
                </c:pt>
                <c:pt idx="1">
                  <c:v>HAUT PLATEAU EST</c:v>
                </c:pt>
                <c:pt idx="2">
                  <c:v>HAUT PLATEAU OUEST</c:v>
                </c:pt>
                <c:pt idx="3">
                  <c:v>NORD CENTRE</c:v>
                </c:pt>
                <c:pt idx="4">
                  <c:v>NORD EST</c:v>
                </c:pt>
                <c:pt idx="5">
                  <c:v>NORD OUEST</c:v>
                </c:pt>
                <c:pt idx="6">
                  <c:v>SUD</c:v>
                </c:pt>
              </c:strCache>
            </c:strRef>
          </c:cat>
          <c:val>
            <c:numRef>
              <c:f>MICS19!$R$223:$X$223</c:f>
              <c:numCache>
                <c:formatCode>###0.0</c:formatCode>
                <c:ptCount val="7"/>
                <c:pt idx="0">
                  <c:v>11.61993922101103</c:v>
                </c:pt>
                <c:pt idx="1">
                  <c:v>5.672019556563674</c:v>
                </c:pt>
                <c:pt idx="2">
                  <c:v>10.576891977613489</c:v>
                </c:pt>
                <c:pt idx="3">
                  <c:v>11.290289781959867</c:v>
                </c:pt>
                <c:pt idx="4">
                  <c:v>5.4956096230405667</c:v>
                </c:pt>
                <c:pt idx="5">
                  <c:v>8.1529366900102254</c:v>
                </c:pt>
                <c:pt idx="6">
                  <c:v>11.492194863865196</c:v>
                </c:pt>
              </c:numCache>
            </c:numRef>
          </c:val>
          <c:extLst>
            <c:ext xmlns:c16="http://schemas.microsoft.com/office/drawing/2014/chart" uri="{C3380CC4-5D6E-409C-BE32-E72D297353CC}">
              <c16:uniqueId val="{00000001-0E83-4EE6-8BF6-ED8A1F4AB862}"/>
            </c:ext>
          </c:extLst>
        </c:ser>
        <c:ser>
          <c:idx val="2"/>
          <c:order val="2"/>
          <c:tx>
            <c:strRef>
              <c:f>MICS19!$B$224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MICS19!$R$221:$X$221</c:f>
              <c:strCache>
                <c:ptCount val="7"/>
                <c:pt idx="0">
                  <c:v>HAUT PLATEAU CENTRE</c:v>
                </c:pt>
                <c:pt idx="1">
                  <c:v>HAUT PLATEAU EST</c:v>
                </c:pt>
                <c:pt idx="2">
                  <c:v>HAUT PLATEAU OUEST</c:v>
                </c:pt>
                <c:pt idx="3">
                  <c:v>NORD CENTRE</c:v>
                </c:pt>
                <c:pt idx="4">
                  <c:v>NORD EST</c:v>
                </c:pt>
                <c:pt idx="5">
                  <c:v>NORD OUEST</c:v>
                </c:pt>
                <c:pt idx="6">
                  <c:v>SUD</c:v>
                </c:pt>
              </c:strCache>
            </c:strRef>
          </c:cat>
          <c:val>
            <c:numRef>
              <c:f>MICS19!$R$224:$X$224</c:f>
              <c:numCache>
                <c:formatCode>###0.0</c:formatCode>
                <c:ptCount val="7"/>
                <c:pt idx="0">
                  <c:v>17.39100631166886</c:v>
                </c:pt>
                <c:pt idx="1">
                  <c:v>6.7417308190918996</c:v>
                </c:pt>
                <c:pt idx="2">
                  <c:v>5.7920325531613965</c:v>
                </c:pt>
                <c:pt idx="3">
                  <c:v>5.2163633338887028</c:v>
                </c:pt>
                <c:pt idx="4">
                  <c:v>3.8220425288533075</c:v>
                </c:pt>
                <c:pt idx="5">
                  <c:v>11.439009648393194</c:v>
                </c:pt>
                <c:pt idx="6">
                  <c:v>7.0215917669819854</c:v>
                </c:pt>
              </c:numCache>
            </c:numRef>
          </c:val>
          <c:extLst>
            <c:ext xmlns:c16="http://schemas.microsoft.com/office/drawing/2014/chart" uri="{C3380CC4-5D6E-409C-BE32-E72D297353CC}">
              <c16:uniqueId val="{00000002-0E83-4EE6-8BF6-ED8A1F4AB862}"/>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MICS19!$C$221:$G$221</c:f>
              <c:strCache>
                <c:ptCount val="5"/>
                <c:pt idx="0">
                  <c:v>Poorest</c:v>
                </c:pt>
                <c:pt idx="1">
                  <c:v>Poor</c:v>
                </c:pt>
                <c:pt idx="2">
                  <c:v>Middle</c:v>
                </c:pt>
                <c:pt idx="3">
                  <c:v>Rich</c:v>
                </c:pt>
                <c:pt idx="4">
                  <c:v>Richest</c:v>
                </c:pt>
              </c:strCache>
            </c:strRef>
          </c:cat>
          <c:val>
            <c:numRef>
              <c:f>MICS19!$C$222:$G$222</c:f>
              <c:numCache>
                <c:formatCode>###0.0</c:formatCode>
                <c:ptCount val="5"/>
                <c:pt idx="0">
                  <c:v>62.153849293020279</c:v>
                </c:pt>
                <c:pt idx="1">
                  <c:v>79.012178837934499</c:v>
                </c:pt>
                <c:pt idx="2">
                  <c:v>87.35822150211547</c:v>
                </c:pt>
                <c:pt idx="3">
                  <c:v>92.536331295784763</c:v>
                </c:pt>
                <c:pt idx="4">
                  <c:v>96.215813013125668</c:v>
                </c:pt>
              </c:numCache>
            </c:numRef>
          </c:val>
          <c:extLst>
            <c:ext xmlns:c16="http://schemas.microsoft.com/office/drawing/2014/chart" uri="{C3380CC4-5D6E-409C-BE32-E72D297353CC}">
              <c16:uniqueId val="{00000000-C996-4BF0-AF49-C08C347EFB64}"/>
            </c:ext>
          </c:extLst>
        </c:ser>
        <c:ser>
          <c:idx val="1"/>
          <c:order val="1"/>
          <c:tx>
            <c:strRef>
              <c:f>MICS19!$B$223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MICS19!$C$221:$G$221</c:f>
              <c:strCache>
                <c:ptCount val="5"/>
                <c:pt idx="0">
                  <c:v>Poorest</c:v>
                </c:pt>
                <c:pt idx="1">
                  <c:v>Poor</c:v>
                </c:pt>
                <c:pt idx="2">
                  <c:v>Middle</c:v>
                </c:pt>
                <c:pt idx="3">
                  <c:v>Rich</c:v>
                </c:pt>
                <c:pt idx="4">
                  <c:v>Richest</c:v>
                </c:pt>
              </c:strCache>
            </c:strRef>
          </c:cat>
          <c:val>
            <c:numRef>
              <c:f>MICS19!$C$223:$G$223</c:f>
              <c:numCache>
                <c:formatCode>###0.0</c:formatCode>
                <c:ptCount val="5"/>
                <c:pt idx="0">
                  <c:v>18.227598221025875</c:v>
                </c:pt>
                <c:pt idx="1">
                  <c:v>11.237136474874735</c:v>
                </c:pt>
                <c:pt idx="2">
                  <c:v>8.3876871986705659</c:v>
                </c:pt>
                <c:pt idx="3">
                  <c:v>5.557509281682683</c:v>
                </c:pt>
                <c:pt idx="4">
                  <c:v>2.4764857045206154</c:v>
                </c:pt>
              </c:numCache>
            </c:numRef>
          </c:val>
          <c:extLst>
            <c:ext xmlns:c16="http://schemas.microsoft.com/office/drawing/2014/chart" uri="{C3380CC4-5D6E-409C-BE32-E72D297353CC}">
              <c16:uniqueId val="{00000001-C996-4BF0-AF49-C08C347EFB64}"/>
            </c:ext>
          </c:extLst>
        </c:ser>
        <c:ser>
          <c:idx val="2"/>
          <c:order val="2"/>
          <c:tx>
            <c:strRef>
              <c:f>MICS19!$B$224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MICS19!$C$221:$G$221</c:f>
              <c:strCache>
                <c:ptCount val="5"/>
                <c:pt idx="0">
                  <c:v>Poorest</c:v>
                </c:pt>
                <c:pt idx="1">
                  <c:v>Poor</c:v>
                </c:pt>
                <c:pt idx="2">
                  <c:v>Middle</c:v>
                </c:pt>
                <c:pt idx="3">
                  <c:v>Rich</c:v>
                </c:pt>
                <c:pt idx="4">
                  <c:v>Richest</c:v>
                </c:pt>
              </c:strCache>
            </c:strRef>
          </c:cat>
          <c:val>
            <c:numRef>
              <c:f>MICS19!$C$224:$G$224</c:f>
              <c:numCache>
                <c:formatCode>###0.0</c:formatCode>
                <c:ptCount val="5"/>
                <c:pt idx="0">
                  <c:v>19.618552485953721</c:v>
                </c:pt>
                <c:pt idx="1">
                  <c:v>9.7506846871906703</c:v>
                </c:pt>
                <c:pt idx="2">
                  <c:v>4.2540912992140747</c:v>
                </c:pt>
                <c:pt idx="3">
                  <c:v>1.9061594225323764</c:v>
                </c:pt>
                <c:pt idx="4">
                  <c:v>1.3077012823536536</c:v>
                </c:pt>
              </c:numCache>
            </c:numRef>
          </c:val>
          <c:extLst>
            <c:ext xmlns:c16="http://schemas.microsoft.com/office/drawing/2014/chart" uri="{C3380CC4-5D6E-409C-BE32-E72D297353CC}">
              <c16:uniqueId val="{00000002-C996-4BF0-AF49-C08C347EFB64}"/>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MICS19!$H$15:$L$15</c:f>
              <c:strCache>
                <c:ptCount val="5"/>
                <c:pt idx="0">
                  <c:v>Poorest</c:v>
                </c:pt>
                <c:pt idx="1">
                  <c:v>Poor</c:v>
                </c:pt>
                <c:pt idx="2">
                  <c:v>Middle</c:v>
                </c:pt>
                <c:pt idx="3">
                  <c:v>Rich</c:v>
                </c:pt>
                <c:pt idx="4">
                  <c:v>Richest</c:v>
                </c:pt>
              </c:strCache>
            </c:strRef>
          </c:cat>
          <c:val>
            <c:numRef>
              <c:f>MICS19!$H$18:$L$18</c:f>
              <c:numCache>
                <c:formatCode>###0.0</c:formatCode>
                <c:ptCount val="5"/>
                <c:pt idx="0">
                  <c:v>96.94880638796127</c:v>
                </c:pt>
                <c:pt idx="1">
                  <c:v>96.934987980304925</c:v>
                </c:pt>
                <c:pt idx="2">
                  <c:v>96.022763101029668</c:v>
                </c:pt>
                <c:pt idx="3">
                  <c:v>96.154889019936547</c:v>
                </c:pt>
                <c:pt idx="4">
                  <c:v>95.495167148662233</c:v>
                </c:pt>
              </c:numCache>
            </c:numRef>
          </c:val>
          <c:extLst>
            <c:ext xmlns:c16="http://schemas.microsoft.com/office/drawing/2014/chart" uri="{C3380CC4-5D6E-409C-BE32-E72D297353CC}">
              <c16:uniqueId val="{00000000-CB7A-411F-BA3F-2634DDAD97B9}"/>
            </c:ext>
          </c:extLst>
        </c:ser>
        <c:ser>
          <c:idx val="1"/>
          <c:order val="1"/>
          <c:tx>
            <c:strRef>
              <c:f>MICS19!$B$19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MICS19!$H$15:$L$15</c:f>
              <c:strCache>
                <c:ptCount val="5"/>
                <c:pt idx="0">
                  <c:v>Poorest</c:v>
                </c:pt>
                <c:pt idx="1">
                  <c:v>Poor</c:v>
                </c:pt>
                <c:pt idx="2">
                  <c:v>Middle</c:v>
                </c:pt>
                <c:pt idx="3">
                  <c:v>Rich</c:v>
                </c:pt>
                <c:pt idx="4">
                  <c:v>Richest</c:v>
                </c:pt>
              </c:strCache>
            </c:strRef>
          </c:cat>
          <c:val>
            <c:numRef>
              <c:f>MICS19!$H$19:$L$19</c:f>
              <c:numCache>
                <c:formatCode>###0.0</c:formatCode>
                <c:ptCount val="5"/>
                <c:pt idx="0">
                  <c:v>2.2694852495799021</c:v>
                </c:pt>
                <c:pt idx="1">
                  <c:v>2.5643125721548268</c:v>
                </c:pt>
                <c:pt idx="2">
                  <c:v>3.5966158994911623</c:v>
                </c:pt>
                <c:pt idx="3">
                  <c:v>3.4785248405706017</c:v>
                </c:pt>
                <c:pt idx="4">
                  <c:v>4.2931196733015407</c:v>
                </c:pt>
              </c:numCache>
            </c:numRef>
          </c:val>
          <c:extLst>
            <c:ext xmlns:c16="http://schemas.microsoft.com/office/drawing/2014/chart" uri="{C3380CC4-5D6E-409C-BE32-E72D297353CC}">
              <c16:uniqueId val="{00000001-CB7A-411F-BA3F-2634DDAD97B9}"/>
            </c:ext>
          </c:extLst>
        </c:ser>
        <c:ser>
          <c:idx val="2"/>
          <c:order val="2"/>
          <c:tx>
            <c:strRef>
              <c:f>MICS19!$B$20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MICS19!$H$15:$L$15</c:f>
              <c:strCache>
                <c:ptCount val="5"/>
                <c:pt idx="0">
                  <c:v>Poorest</c:v>
                </c:pt>
                <c:pt idx="1">
                  <c:v>Poor</c:v>
                </c:pt>
                <c:pt idx="2">
                  <c:v>Middle</c:v>
                </c:pt>
                <c:pt idx="3">
                  <c:v>Rich</c:v>
                </c:pt>
                <c:pt idx="4">
                  <c:v>Richest</c:v>
                </c:pt>
              </c:strCache>
            </c:strRef>
          </c:cat>
          <c:val>
            <c:numRef>
              <c:f>MICS19!$H$20:$L$20</c:f>
              <c:numCache>
                <c:formatCode>###0.0</c:formatCode>
                <c:ptCount val="5"/>
                <c:pt idx="0">
                  <c:v>0.74846360682078883</c:v>
                </c:pt>
                <c:pt idx="1">
                  <c:v>0.45132427058340496</c:v>
                </c:pt>
                <c:pt idx="2">
                  <c:v>0.37209354654507709</c:v>
                </c:pt>
                <c:pt idx="3">
                  <c:v>0.35510936181454972</c:v>
                </c:pt>
                <c:pt idx="4">
                  <c:v>0.14713239452136792</c:v>
                </c:pt>
              </c:numCache>
            </c:numRef>
          </c:val>
          <c:extLst>
            <c:ext xmlns:c16="http://schemas.microsoft.com/office/drawing/2014/chart" uri="{C3380CC4-5D6E-409C-BE32-E72D297353CC}">
              <c16:uniqueId val="{00000002-CB7A-411F-BA3F-2634DDAD97B9}"/>
            </c:ext>
          </c:extLst>
        </c:ser>
        <c:ser>
          <c:idx val="3"/>
          <c:order val="3"/>
          <c:tx>
            <c:strRef>
              <c:f>MICS19!$B$21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MICS19!$H$15:$L$15</c:f>
              <c:strCache>
                <c:ptCount val="5"/>
                <c:pt idx="0">
                  <c:v>Poorest</c:v>
                </c:pt>
                <c:pt idx="1">
                  <c:v>Poor</c:v>
                </c:pt>
                <c:pt idx="2">
                  <c:v>Middle</c:v>
                </c:pt>
                <c:pt idx="3">
                  <c:v>Rich</c:v>
                </c:pt>
                <c:pt idx="4">
                  <c:v>Richest</c:v>
                </c:pt>
              </c:strCache>
            </c:strRef>
          </c:cat>
          <c:val>
            <c:numRef>
              <c:f>MICS19!$H$21:$L$21</c:f>
              <c:numCache>
                <c:formatCode>###0.0</c:formatCode>
                <c:ptCount val="5"/>
                <c:pt idx="0">
                  <c:v>3.3244755638154544E-2</c:v>
                </c:pt>
                <c:pt idx="1">
                  <c:v>4.9375176956787011E-2</c:v>
                </c:pt>
                <c:pt idx="2">
                  <c:v>8.5274529342348505E-3</c:v>
                </c:pt>
                <c:pt idx="3">
                  <c:v>1.1476777678220577E-2</c:v>
                </c:pt>
                <c:pt idx="4">
                  <c:v>6.4580783514720436E-2</c:v>
                </c:pt>
              </c:numCache>
            </c:numRef>
          </c:val>
          <c:extLst>
            <c:ext xmlns:c16="http://schemas.microsoft.com/office/drawing/2014/chart" uri="{C3380CC4-5D6E-409C-BE32-E72D297353CC}">
              <c16:uniqueId val="{00000003-CB7A-411F-BA3F-2634DDAD97B9}"/>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MICS19!$H$121:$L$121</c:f>
              <c:strCache>
                <c:ptCount val="5"/>
                <c:pt idx="0">
                  <c:v>Poorest</c:v>
                </c:pt>
                <c:pt idx="1">
                  <c:v>Poor</c:v>
                </c:pt>
                <c:pt idx="2">
                  <c:v>Middle</c:v>
                </c:pt>
                <c:pt idx="3">
                  <c:v>Rich</c:v>
                </c:pt>
                <c:pt idx="4">
                  <c:v>Richest</c:v>
                </c:pt>
              </c:strCache>
            </c:strRef>
          </c:cat>
          <c:val>
            <c:numRef>
              <c:f>MICS19!$H$124:$L$124</c:f>
              <c:numCache>
                <c:formatCode>###0.0</c:formatCode>
                <c:ptCount val="5"/>
                <c:pt idx="0">
                  <c:v>81.155868635387478</c:v>
                </c:pt>
                <c:pt idx="1">
                  <c:v>86.520529888364848</c:v>
                </c:pt>
                <c:pt idx="2">
                  <c:v>91.426394152790152</c:v>
                </c:pt>
                <c:pt idx="3">
                  <c:v>93.967099338376315</c:v>
                </c:pt>
                <c:pt idx="4">
                  <c:v>95.266330493074122</c:v>
                </c:pt>
              </c:numCache>
            </c:numRef>
          </c:val>
          <c:extLst>
            <c:ext xmlns:c16="http://schemas.microsoft.com/office/drawing/2014/chart" uri="{C3380CC4-5D6E-409C-BE32-E72D297353CC}">
              <c16:uniqueId val="{00000000-33D6-412F-8CB8-90C1F4B67CE6}"/>
            </c:ext>
          </c:extLst>
        </c:ser>
        <c:ser>
          <c:idx val="1"/>
          <c:order val="1"/>
          <c:tx>
            <c:strRef>
              <c:f>MICS19!$B$125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MICS19!$H$121:$L$121</c:f>
              <c:strCache>
                <c:ptCount val="5"/>
                <c:pt idx="0">
                  <c:v>Poorest</c:v>
                </c:pt>
                <c:pt idx="1">
                  <c:v>Poor</c:v>
                </c:pt>
                <c:pt idx="2">
                  <c:v>Middle</c:v>
                </c:pt>
                <c:pt idx="3">
                  <c:v>Rich</c:v>
                </c:pt>
                <c:pt idx="4">
                  <c:v>Richest</c:v>
                </c:pt>
              </c:strCache>
            </c:strRef>
          </c:cat>
          <c:val>
            <c:numRef>
              <c:f>MICS19!$H$125:$L$125</c:f>
              <c:numCache>
                <c:formatCode>###0.0</c:formatCode>
                <c:ptCount val="5"/>
                <c:pt idx="0">
                  <c:v>16.588339276612647</c:v>
                </c:pt>
                <c:pt idx="1">
                  <c:v>13.207395936715201</c:v>
                </c:pt>
                <c:pt idx="2">
                  <c:v>8.3488789414928224</c:v>
                </c:pt>
                <c:pt idx="3">
                  <c:v>5.9422815864887291</c:v>
                </c:pt>
                <c:pt idx="4">
                  <c:v>4.733669506925696</c:v>
                </c:pt>
              </c:numCache>
            </c:numRef>
          </c:val>
          <c:extLst>
            <c:ext xmlns:c16="http://schemas.microsoft.com/office/drawing/2014/chart" uri="{C3380CC4-5D6E-409C-BE32-E72D297353CC}">
              <c16:uniqueId val="{00000001-33D6-412F-8CB8-90C1F4B67CE6}"/>
            </c:ext>
          </c:extLst>
        </c:ser>
        <c:ser>
          <c:idx val="2"/>
          <c:order val="2"/>
          <c:tx>
            <c:strRef>
              <c:f>MICS19!$B$126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MICS19!$H$121:$L$121</c:f>
              <c:strCache>
                <c:ptCount val="5"/>
                <c:pt idx="0">
                  <c:v>Poorest</c:v>
                </c:pt>
                <c:pt idx="1">
                  <c:v>Poor</c:v>
                </c:pt>
                <c:pt idx="2">
                  <c:v>Middle</c:v>
                </c:pt>
                <c:pt idx="3">
                  <c:v>Rich</c:v>
                </c:pt>
                <c:pt idx="4">
                  <c:v>Richest</c:v>
                </c:pt>
              </c:strCache>
            </c:strRef>
          </c:cat>
          <c:val>
            <c:numRef>
              <c:f>MICS19!$H$126:$L$126</c:f>
              <c:numCache>
                <c:formatCode>###0.0</c:formatCode>
                <c:ptCount val="5"/>
                <c:pt idx="0">
                  <c:v>2.2036192551017715</c:v>
                </c:pt>
                <c:pt idx="1">
                  <c:v>0.27207417492001817</c:v>
                </c:pt>
                <c:pt idx="2">
                  <c:v>0.22472690571712783</c:v>
                </c:pt>
                <c:pt idx="3">
                  <c:v>9.0619075134996549E-2</c:v>
                </c:pt>
                <c:pt idx="4">
                  <c:v>0</c:v>
                </c:pt>
              </c:numCache>
            </c:numRef>
          </c:val>
          <c:extLst>
            <c:ext xmlns:c16="http://schemas.microsoft.com/office/drawing/2014/chart" uri="{C3380CC4-5D6E-409C-BE32-E72D297353CC}">
              <c16:uniqueId val="{00000002-33D6-412F-8CB8-90C1F4B67CE6}"/>
            </c:ext>
          </c:extLst>
        </c:ser>
        <c:ser>
          <c:idx val="3"/>
          <c:order val="3"/>
          <c:tx>
            <c:strRef>
              <c:f>MICS19!$B$127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MICS19!$H$121:$L$121</c:f>
              <c:strCache>
                <c:ptCount val="5"/>
                <c:pt idx="0">
                  <c:v>Poorest</c:v>
                </c:pt>
                <c:pt idx="1">
                  <c:v>Poor</c:v>
                </c:pt>
                <c:pt idx="2">
                  <c:v>Middle</c:v>
                </c:pt>
                <c:pt idx="3">
                  <c:v>Rich</c:v>
                </c:pt>
                <c:pt idx="4">
                  <c:v>Richest</c:v>
                </c:pt>
              </c:strCache>
            </c:strRef>
          </c:cat>
          <c:val>
            <c:numRef>
              <c:f>MICS19!$H$127:$L$127</c:f>
              <c:numCache>
                <c:formatCode>###0.0</c:formatCode>
                <c:ptCount val="5"/>
                <c:pt idx="0">
                  <c:v>5.2172832898028557E-2</c:v>
                </c:pt>
                <c:pt idx="1">
                  <c:v>0</c:v>
                </c:pt>
                <c:pt idx="2">
                  <c:v>0</c:v>
                </c:pt>
                <c:pt idx="3">
                  <c:v>0</c:v>
                </c:pt>
                <c:pt idx="4">
                  <c:v>0</c:v>
                </c:pt>
              </c:numCache>
            </c:numRef>
          </c:val>
          <c:extLst>
            <c:ext xmlns:c16="http://schemas.microsoft.com/office/drawing/2014/chart" uri="{C3380CC4-5D6E-409C-BE32-E72D297353CC}">
              <c16:uniqueId val="{00000003-33D6-412F-8CB8-90C1F4B67CE6}"/>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MICS19!$H$221:$L$221</c:f>
              <c:strCache>
                <c:ptCount val="5"/>
                <c:pt idx="0">
                  <c:v>Poorest</c:v>
                </c:pt>
                <c:pt idx="1">
                  <c:v>Poor</c:v>
                </c:pt>
                <c:pt idx="2">
                  <c:v>Middle</c:v>
                </c:pt>
                <c:pt idx="3">
                  <c:v>Rich</c:v>
                </c:pt>
                <c:pt idx="4">
                  <c:v>Richest</c:v>
                </c:pt>
              </c:strCache>
            </c:strRef>
          </c:cat>
          <c:val>
            <c:numRef>
              <c:f>MICS19!$H$222:$L$222</c:f>
              <c:numCache>
                <c:formatCode>###0.0</c:formatCode>
                <c:ptCount val="5"/>
                <c:pt idx="0">
                  <c:v>73.685925293205628</c:v>
                </c:pt>
                <c:pt idx="1">
                  <c:v>85.835969503503179</c:v>
                </c:pt>
                <c:pt idx="2">
                  <c:v>90.886245611513957</c:v>
                </c:pt>
                <c:pt idx="3">
                  <c:v>93.78570613835933</c:v>
                </c:pt>
                <c:pt idx="4">
                  <c:v>97.015984315935555</c:v>
                </c:pt>
              </c:numCache>
            </c:numRef>
          </c:val>
          <c:extLst>
            <c:ext xmlns:c16="http://schemas.microsoft.com/office/drawing/2014/chart" uri="{C3380CC4-5D6E-409C-BE32-E72D297353CC}">
              <c16:uniqueId val="{00000000-DE8C-4FC8-A395-755599428F58}"/>
            </c:ext>
          </c:extLst>
        </c:ser>
        <c:ser>
          <c:idx val="1"/>
          <c:order val="1"/>
          <c:tx>
            <c:strRef>
              <c:f>MICS19!$B$223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MICS19!$H$221:$L$221</c:f>
              <c:strCache>
                <c:ptCount val="5"/>
                <c:pt idx="0">
                  <c:v>Poorest</c:v>
                </c:pt>
                <c:pt idx="1">
                  <c:v>Poor</c:v>
                </c:pt>
                <c:pt idx="2">
                  <c:v>Middle</c:v>
                </c:pt>
                <c:pt idx="3">
                  <c:v>Rich</c:v>
                </c:pt>
                <c:pt idx="4">
                  <c:v>Richest</c:v>
                </c:pt>
              </c:strCache>
            </c:strRef>
          </c:cat>
          <c:val>
            <c:numRef>
              <c:f>MICS19!$H$223:$L$223</c:f>
              <c:numCache>
                <c:formatCode>###0.0</c:formatCode>
                <c:ptCount val="5"/>
                <c:pt idx="0">
                  <c:v>13.623877772506122</c:v>
                </c:pt>
                <c:pt idx="1">
                  <c:v>8.4064952360119776</c:v>
                </c:pt>
                <c:pt idx="2">
                  <c:v>6.7988223340130913</c:v>
                </c:pt>
                <c:pt idx="3">
                  <c:v>4.6099702053446334</c:v>
                </c:pt>
                <c:pt idx="4">
                  <c:v>1.9722749169980747</c:v>
                </c:pt>
              </c:numCache>
            </c:numRef>
          </c:val>
          <c:extLst>
            <c:ext xmlns:c16="http://schemas.microsoft.com/office/drawing/2014/chart" uri="{C3380CC4-5D6E-409C-BE32-E72D297353CC}">
              <c16:uniqueId val="{00000001-DE8C-4FC8-A395-755599428F58}"/>
            </c:ext>
          </c:extLst>
        </c:ser>
        <c:ser>
          <c:idx val="2"/>
          <c:order val="2"/>
          <c:tx>
            <c:strRef>
              <c:f>MICS19!$B$224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MICS19!$H$221:$L$221</c:f>
              <c:strCache>
                <c:ptCount val="5"/>
                <c:pt idx="0">
                  <c:v>Poorest</c:v>
                </c:pt>
                <c:pt idx="1">
                  <c:v>Poor</c:v>
                </c:pt>
                <c:pt idx="2">
                  <c:v>Middle</c:v>
                </c:pt>
                <c:pt idx="3">
                  <c:v>Rich</c:v>
                </c:pt>
                <c:pt idx="4">
                  <c:v>Richest</c:v>
                </c:pt>
              </c:strCache>
            </c:strRef>
          </c:cat>
          <c:val>
            <c:numRef>
              <c:f>MICS19!$H$224:$L$224</c:f>
              <c:numCache>
                <c:formatCode>###0.0</c:formatCode>
                <c:ptCount val="5"/>
                <c:pt idx="0">
                  <c:v>12.690196934288084</c:v>
                </c:pt>
                <c:pt idx="1">
                  <c:v>5.7575352604849916</c:v>
                </c:pt>
                <c:pt idx="2">
                  <c:v>2.3149320544730756</c:v>
                </c:pt>
                <c:pt idx="3">
                  <c:v>1.6043236562961649</c:v>
                </c:pt>
                <c:pt idx="4">
                  <c:v>1.0117407670663339</c:v>
                </c:pt>
              </c:numCache>
            </c:numRef>
          </c:val>
          <c:extLst>
            <c:ext xmlns:c16="http://schemas.microsoft.com/office/drawing/2014/chart" uri="{C3380CC4-5D6E-409C-BE32-E72D297353CC}">
              <c16:uniqueId val="{00000002-DE8C-4FC8-A395-755599428F58}"/>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MICS19!$C$121:$G$121</c:f>
              <c:strCache>
                <c:ptCount val="5"/>
                <c:pt idx="0">
                  <c:v>Poorest</c:v>
                </c:pt>
                <c:pt idx="1">
                  <c:v>Poor</c:v>
                </c:pt>
                <c:pt idx="2">
                  <c:v>Middle</c:v>
                </c:pt>
                <c:pt idx="3">
                  <c:v>Rich</c:v>
                </c:pt>
                <c:pt idx="4">
                  <c:v>Richest</c:v>
                </c:pt>
              </c:strCache>
            </c:strRef>
          </c:cat>
          <c:val>
            <c:numRef>
              <c:f>MICS19!$C$124:$G$124</c:f>
              <c:numCache>
                <c:formatCode>###0.0</c:formatCode>
                <c:ptCount val="5"/>
                <c:pt idx="0">
                  <c:v>71.654581771855192</c:v>
                </c:pt>
                <c:pt idx="1">
                  <c:v>84.140567126560441</c:v>
                </c:pt>
                <c:pt idx="2">
                  <c:v>87.872951018557359</c:v>
                </c:pt>
                <c:pt idx="3">
                  <c:v>91.604957877577363</c:v>
                </c:pt>
                <c:pt idx="4">
                  <c:v>95.289529882355879</c:v>
                </c:pt>
              </c:numCache>
            </c:numRef>
          </c:val>
          <c:extLst>
            <c:ext xmlns:c16="http://schemas.microsoft.com/office/drawing/2014/chart" uri="{C3380CC4-5D6E-409C-BE32-E72D297353CC}">
              <c16:uniqueId val="{00000000-D8A2-46AB-843D-23FE6823AD61}"/>
            </c:ext>
          </c:extLst>
        </c:ser>
        <c:ser>
          <c:idx val="1"/>
          <c:order val="1"/>
          <c:tx>
            <c:strRef>
              <c:f>MICS19!$B$125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MICS19!$C$121:$G$121</c:f>
              <c:strCache>
                <c:ptCount val="5"/>
                <c:pt idx="0">
                  <c:v>Poorest</c:v>
                </c:pt>
                <c:pt idx="1">
                  <c:v>Poor</c:v>
                </c:pt>
                <c:pt idx="2">
                  <c:v>Middle</c:v>
                </c:pt>
                <c:pt idx="3">
                  <c:v>Rich</c:v>
                </c:pt>
                <c:pt idx="4">
                  <c:v>Richest</c:v>
                </c:pt>
              </c:strCache>
            </c:strRef>
          </c:cat>
          <c:val>
            <c:numRef>
              <c:f>MICS19!$C$125:$G$125</c:f>
              <c:numCache>
                <c:formatCode>###0.0</c:formatCode>
                <c:ptCount val="5"/>
                <c:pt idx="0">
                  <c:v>16.008966178677543</c:v>
                </c:pt>
                <c:pt idx="1">
                  <c:v>13.380183868778323</c:v>
                </c:pt>
                <c:pt idx="2">
                  <c:v>11.103482855965268</c:v>
                </c:pt>
                <c:pt idx="3">
                  <c:v>8.0466626045113365</c:v>
                </c:pt>
                <c:pt idx="4">
                  <c:v>4.6476336769422693</c:v>
                </c:pt>
              </c:numCache>
            </c:numRef>
          </c:val>
          <c:extLst>
            <c:ext xmlns:c16="http://schemas.microsoft.com/office/drawing/2014/chart" uri="{C3380CC4-5D6E-409C-BE32-E72D297353CC}">
              <c16:uniqueId val="{00000001-D8A2-46AB-843D-23FE6823AD61}"/>
            </c:ext>
          </c:extLst>
        </c:ser>
        <c:ser>
          <c:idx val="2"/>
          <c:order val="2"/>
          <c:tx>
            <c:strRef>
              <c:f>MICS19!$B$126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MICS19!$C$121:$G$121</c:f>
              <c:strCache>
                <c:ptCount val="5"/>
                <c:pt idx="0">
                  <c:v>Poorest</c:v>
                </c:pt>
                <c:pt idx="1">
                  <c:v>Poor</c:v>
                </c:pt>
                <c:pt idx="2">
                  <c:v>Middle</c:v>
                </c:pt>
                <c:pt idx="3">
                  <c:v>Rich</c:v>
                </c:pt>
                <c:pt idx="4">
                  <c:v>Richest</c:v>
                </c:pt>
              </c:strCache>
            </c:strRef>
          </c:cat>
          <c:val>
            <c:numRef>
              <c:f>MICS19!$C$126:$G$126</c:f>
              <c:numCache>
                <c:formatCode>###0.0</c:formatCode>
                <c:ptCount val="5"/>
                <c:pt idx="0">
                  <c:v>9.7012119049134515</c:v>
                </c:pt>
                <c:pt idx="1">
                  <c:v>2.4716317516651927</c:v>
                </c:pt>
                <c:pt idx="2">
                  <c:v>1.0235661254774306</c:v>
                </c:pt>
                <c:pt idx="3">
                  <c:v>0.34837951791102889</c:v>
                </c:pt>
                <c:pt idx="4">
                  <c:v>6.2836440701831336E-2</c:v>
                </c:pt>
              </c:numCache>
            </c:numRef>
          </c:val>
          <c:extLst>
            <c:ext xmlns:c16="http://schemas.microsoft.com/office/drawing/2014/chart" uri="{C3380CC4-5D6E-409C-BE32-E72D297353CC}">
              <c16:uniqueId val="{00000002-D8A2-46AB-843D-23FE6823AD61}"/>
            </c:ext>
          </c:extLst>
        </c:ser>
        <c:ser>
          <c:idx val="3"/>
          <c:order val="3"/>
          <c:tx>
            <c:strRef>
              <c:f>MICS19!$B$127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MICS19!$C$121:$G$121</c:f>
              <c:strCache>
                <c:ptCount val="5"/>
                <c:pt idx="0">
                  <c:v>Poorest</c:v>
                </c:pt>
                <c:pt idx="1">
                  <c:v>Poor</c:v>
                </c:pt>
                <c:pt idx="2">
                  <c:v>Middle</c:v>
                </c:pt>
                <c:pt idx="3">
                  <c:v>Rich</c:v>
                </c:pt>
                <c:pt idx="4">
                  <c:v>Richest</c:v>
                </c:pt>
              </c:strCache>
            </c:strRef>
          </c:cat>
          <c:val>
            <c:numRef>
              <c:f>MICS19!$C$127:$G$127</c:f>
              <c:numCache>
                <c:formatCode>###0.0</c:formatCode>
                <c:ptCount val="5"/>
                <c:pt idx="0">
                  <c:v>2.6352401445537179</c:v>
                </c:pt>
                <c:pt idx="1">
                  <c:v>7.6172529962060054E-3</c:v>
                </c:pt>
                <c:pt idx="2">
                  <c:v>0</c:v>
                </c:pt>
                <c:pt idx="3">
                  <c:v>0</c:v>
                </c:pt>
                <c:pt idx="4">
                  <c:v>0</c:v>
                </c:pt>
              </c:numCache>
            </c:numRef>
          </c:val>
          <c:extLst>
            <c:ext xmlns:c16="http://schemas.microsoft.com/office/drawing/2014/chart" uri="{C3380CC4-5D6E-409C-BE32-E72D297353CC}">
              <c16:uniqueId val="{00000003-D8A2-46AB-843D-23FE6823AD61}"/>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MICS19!$M$121:$Q$121</c:f>
              <c:strCache>
                <c:ptCount val="5"/>
                <c:pt idx="0">
                  <c:v>Poorest</c:v>
                </c:pt>
                <c:pt idx="1">
                  <c:v>Poor</c:v>
                </c:pt>
                <c:pt idx="2">
                  <c:v>Middle</c:v>
                </c:pt>
                <c:pt idx="3">
                  <c:v>Rich</c:v>
                </c:pt>
                <c:pt idx="4">
                  <c:v>Richest</c:v>
                </c:pt>
              </c:strCache>
            </c:strRef>
          </c:cat>
          <c:val>
            <c:numRef>
              <c:f>MICS19!$M$124:$Q$124</c:f>
              <c:numCache>
                <c:formatCode>###0.0</c:formatCode>
                <c:ptCount val="5"/>
                <c:pt idx="0">
                  <c:v>62.825644683165308</c:v>
                </c:pt>
                <c:pt idx="1">
                  <c:v>76.177377367956581</c:v>
                </c:pt>
                <c:pt idx="2">
                  <c:v>82.109467723048425</c:v>
                </c:pt>
                <c:pt idx="3">
                  <c:v>87.504911464695269</c:v>
                </c:pt>
                <c:pt idx="4">
                  <c:v>91.149693666531732</c:v>
                </c:pt>
              </c:numCache>
            </c:numRef>
          </c:val>
          <c:extLst>
            <c:ext xmlns:c16="http://schemas.microsoft.com/office/drawing/2014/chart" uri="{C3380CC4-5D6E-409C-BE32-E72D297353CC}">
              <c16:uniqueId val="{00000000-2968-452B-8749-244F6198C230}"/>
            </c:ext>
          </c:extLst>
        </c:ser>
        <c:ser>
          <c:idx val="1"/>
          <c:order val="1"/>
          <c:tx>
            <c:strRef>
              <c:f>MICS19!$B$125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MICS19!$M$121:$Q$121</c:f>
              <c:strCache>
                <c:ptCount val="5"/>
                <c:pt idx="0">
                  <c:v>Poorest</c:v>
                </c:pt>
                <c:pt idx="1">
                  <c:v>Poor</c:v>
                </c:pt>
                <c:pt idx="2">
                  <c:v>Middle</c:v>
                </c:pt>
                <c:pt idx="3">
                  <c:v>Rich</c:v>
                </c:pt>
                <c:pt idx="4">
                  <c:v>Richest</c:v>
                </c:pt>
              </c:strCache>
            </c:strRef>
          </c:cat>
          <c:val>
            <c:numRef>
              <c:f>MICS19!$M$125:$Q$125</c:f>
              <c:numCache>
                <c:formatCode>###0.0</c:formatCode>
                <c:ptCount val="5"/>
                <c:pt idx="0">
                  <c:v>15.784275351513349</c:v>
                </c:pt>
                <c:pt idx="1">
                  <c:v>14.703954859654994</c:v>
                </c:pt>
                <c:pt idx="2">
                  <c:v>12.944143461125696</c:v>
                </c:pt>
                <c:pt idx="3">
                  <c:v>9.9438525023097206</c:v>
                </c:pt>
                <c:pt idx="4">
                  <c:v>7.3739864577422845</c:v>
                </c:pt>
              </c:numCache>
            </c:numRef>
          </c:val>
          <c:extLst>
            <c:ext xmlns:c16="http://schemas.microsoft.com/office/drawing/2014/chart" uri="{C3380CC4-5D6E-409C-BE32-E72D297353CC}">
              <c16:uniqueId val="{00000001-2968-452B-8749-244F6198C230}"/>
            </c:ext>
          </c:extLst>
        </c:ser>
        <c:ser>
          <c:idx val="2"/>
          <c:order val="2"/>
          <c:tx>
            <c:strRef>
              <c:f>MICS19!$B$126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MICS19!$M$121:$Q$121</c:f>
              <c:strCache>
                <c:ptCount val="5"/>
                <c:pt idx="0">
                  <c:v>Poorest</c:v>
                </c:pt>
                <c:pt idx="1">
                  <c:v>Poor</c:v>
                </c:pt>
                <c:pt idx="2">
                  <c:v>Middle</c:v>
                </c:pt>
                <c:pt idx="3">
                  <c:v>Rich</c:v>
                </c:pt>
                <c:pt idx="4">
                  <c:v>Richest</c:v>
                </c:pt>
              </c:strCache>
            </c:strRef>
          </c:cat>
          <c:val>
            <c:numRef>
              <c:f>MICS19!$M$126:$Q$126</c:f>
              <c:numCache>
                <c:formatCode>###0.0</c:formatCode>
                <c:ptCount val="5"/>
                <c:pt idx="0">
                  <c:v>15.535598768964595</c:v>
                </c:pt>
                <c:pt idx="1">
                  <c:v>7.9169296300678278</c:v>
                </c:pt>
                <c:pt idx="2">
                  <c:v>4.8705083067454131</c:v>
                </c:pt>
                <c:pt idx="3">
                  <c:v>2.5512360329952508</c:v>
                </c:pt>
                <c:pt idx="4">
                  <c:v>1.4763198757259237</c:v>
                </c:pt>
              </c:numCache>
            </c:numRef>
          </c:val>
          <c:extLst>
            <c:ext xmlns:c16="http://schemas.microsoft.com/office/drawing/2014/chart" uri="{C3380CC4-5D6E-409C-BE32-E72D297353CC}">
              <c16:uniqueId val="{00000002-2968-452B-8749-244F6198C230}"/>
            </c:ext>
          </c:extLst>
        </c:ser>
        <c:ser>
          <c:idx val="3"/>
          <c:order val="3"/>
          <c:tx>
            <c:strRef>
              <c:f>MICS19!$B$127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MICS19!$M$121:$Q$121</c:f>
              <c:strCache>
                <c:ptCount val="5"/>
                <c:pt idx="0">
                  <c:v>Poorest</c:v>
                </c:pt>
                <c:pt idx="1">
                  <c:v>Poor</c:v>
                </c:pt>
                <c:pt idx="2">
                  <c:v>Middle</c:v>
                </c:pt>
                <c:pt idx="3">
                  <c:v>Rich</c:v>
                </c:pt>
                <c:pt idx="4">
                  <c:v>Richest</c:v>
                </c:pt>
              </c:strCache>
            </c:strRef>
          </c:cat>
          <c:val>
            <c:numRef>
              <c:f>MICS19!$M$127:$Q$127</c:f>
              <c:numCache>
                <c:formatCode>###0.0</c:formatCode>
                <c:ptCount val="5"/>
                <c:pt idx="0">
                  <c:v>5.854481196356649</c:v>
                </c:pt>
                <c:pt idx="1">
                  <c:v>1.2017381423208038</c:v>
                </c:pt>
                <c:pt idx="2">
                  <c:v>7.5880509080396882E-2</c:v>
                </c:pt>
                <c:pt idx="3">
                  <c:v>0</c:v>
                </c:pt>
                <c:pt idx="4">
                  <c:v>0</c:v>
                </c:pt>
              </c:numCache>
            </c:numRef>
          </c:val>
          <c:extLst>
            <c:ext xmlns:c16="http://schemas.microsoft.com/office/drawing/2014/chart" uri="{C3380CC4-5D6E-409C-BE32-E72D297353CC}">
              <c16:uniqueId val="{00000003-2968-452B-8749-244F6198C230}"/>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2"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99.xml" Type="http://schemas.openxmlformats.org/officeDocument/2006/relationships/chart" Id="rId12"/><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8.xml" Type="http://schemas.openxmlformats.org/officeDocument/2006/relationships/chart" Id="rId11"/><Relationship Target="../charts/chart92.xml" Type="http://schemas.openxmlformats.org/officeDocument/2006/relationships/chart" Id="rId5"/><Relationship Target="../charts/chart97.xml" Type="http://schemas.openxmlformats.org/officeDocument/2006/relationships/chart" Id="rId10"/><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7.xml" Type="http://schemas.openxmlformats.org/officeDocument/2006/relationships/chart" Id="rId8"/><Relationship Target="../charts/chart102.xml" Type="http://schemas.openxmlformats.org/officeDocument/2006/relationships/chart" Id="rId3"/><Relationship Target="../charts/chart106.xml" Type="http://schemas.openxmlformats.org/officeDocument/2006/relationships/chart" Id="rId7"/><Relationship Target="../charts/chart111.xml" Type="http://schemas.openxmlformats.org/officeDocument/2006/relationships/chart" Id="rId12"/><Relationship Target="../charts/chart101.xml" Type="http://schemas.openxmlformats.org/officeDocument/2006/relationships/chart" Id="rId2"/><Relationship Target="../charts/chart100.xml" Type="http://schemas.openxmlformats.org/officeDocument/2006/relationships/chart" Id="rId1"/><Relationship Target="../charts/chart105.xml" Type="http://schemas.openxmlformats.org/officeDocument/2006/relationships/chart" Id="rId6"/><Relationship Target="../charts/chart110.xml" Type="http://schemas.openxmlformats.org/officeDocument/2006/relationships/chart" Id="rId11"/><Relationship Target="../charts/chart104.xml" Type="http://schemas.openxmlformats.org/officeDocument/2006/relationships/chart" Id="rId5"/><Relationship Target="../charts/chart109.xml" Type="http://schemas.openxmlformats.org/officeDocument/2006/relationships/chart" Id="rId10"/><Relationship Target="../charts/chart103.xml" Type="http://schemas.openxmlformats.org/officeDocument/2006/relationships/chart" Id="rId4"/><Relationship Target="../charts/chart108.xml" Type="http://schemas.openxmlformats.org/officeDocument/2006/relationships/chart" Id="rId9"/></Relationships>
</file>

<file path=xl/drawings/_rels/vmlDrawing1.vml.rels><?xml version="1.0" encoding="UTF-8"?><Relationships xmlns="http://schemas.openxmlformats.org/package/2006/relationships"><Relationship Target="../media/image24.emf" Type="http://schemas.openxmlformats.org/officeDocument/2006/relationships/image" Id="rId8"/><Relationship Target="../media/image29.emf" Type="http://schemas.openxmlformats.org/officeDocument/2006/relationships/image" Id="rId13"/><Relationship Target="../media/image34.emf" Type="http://schemas.openxmlformats.org/officeDocument/2006/relationships/image" Id="rId18"/><Relationship Target="../media/image15.emf" Type="http://schemas.openxmlformats.org/officeDocument/2006/relationships/image" Id="rId26"/><Relationship Target="../media/image19.emf" Type="http://schemas.openxmlformats.org/officeDocument/2006/relationships/image" Id="rId3"/><Relationship Target="../media/image37.emf" Type="http://schemas.openxmlformats.org/officeDocument/2006/relationships/image" Id="rId21"/><Relationship Target="../media/image7.emf" Type="http://schemas.openxmlformats.org/officeDocument/2006/relationships/image" Id="rId34"/><Relationship Target="../media/image23.emf" Type="http://schemas.openxmlformats.org/officeDocument/2006/relationships/image" Id="rId7"/><Relationship Target="../media/image28.emf" Type="http://schemas.openxmlformats.org/officeDocument/2006/relationships/image" Id="rId12"/><Relationship Target="../media/image33.emf" Type="http://schemas.openxmlformats.org/officeDocument/2006/relationships/image" Id="rId17"/><Relationship Target="../media/image16.emf" Type="http://schemas.openxmlformats.org/officeDocument/2006/relationships/image" Id="rId25"/><Relationship Target="../media/image8.emf" Type="http://schemas.openxmlformats.org/officeDocument/2006/relationships/image" Id="rId33"/><Relationship Target="../media/image18.emf" Type="http://schemas.openxmlformats.org/officeDocument/2006/relationships/image" Id="rId2"/><Relationship Target="../media/image32.emf" Type="http://schemas.openxmlformats.org/officeDocument/2006/relationships/image" Id="rId16"/><Relationship Target="../media/image36.emf" Type="http://schemas.openxmlformats.org/officeDocument/2006/relationships/image" Id="rId20"/><Relationship Target="../media/image12.emf" Type="http://schemas.openxmlformats.org/officeDocument/2006/relationships/image" Id="rId29"/><Relationship Target="../media/image17.emf" Type="http://schemas.openxmlformats.org/officeDocument/2006/relationships/image" Id="rId1"/><Relationship Target="../media/image22.emf" Type="http://schemas.openxmlformats.org/officeDocument/2006/relationships/image" Id="rId6"/><Relationship Target="../media/image27.emf" Type="http://schemas.openxmlformats.org/officeDocument/2006/relationships/image" Id="rId11"/><Relationship Target="../media/image40.emf" Type="http://schemas.openxmlformats.org/officeDocument/2006/relationships/image" Id="rId24"/><Relationship Target="../media/image9.emf" Type="http://schemas.openxmlformats.org/officeDocument/2006/relationships/image" Id="rId32"/><Relationship Target="../media/image21.emf" Type="http://schemas.openxmlformats.org/officeDocument/2006/relationships/image" Id="rId5"/><Relationship Target="../media/image31.emf" Type="http://schemas.openxmlformats.org/officeDocument/2006/relationships/image" Id="rId15"/><Relationship Target="../media/image39.emf" Type="http://schemas.openxmlformats.org/officeDocument/2006/relationships/image" Id="rId23"/><Relationship Target="../media/image13.emf" Type="http://schemas.openxmlformats.org/officeDocument/2006/relationships/image" Id="rId28"/><Relationship Target="../media/image5.emf" Type="http://schemas.openxmlformats.org/officeDocument/2006/relationships/image" Id="rId36"/><Relationship Target="../media/image26.emf" Type="http://schemas.openxmlformats.org/officeDocument/2006/relationships/image" Id="rId10"/><Relationship Target="../media/image35.emf" Type="http://schemas.openxmlformats.org/officeDocument/2006/relationships/image" Id="rId19"/><Relationship Target="../media/image10.emf" Type="http://schemas.openxmlformats.org/officeDocument/2006/relationships/image" Id="rId31"/><Relationship Target="../media/image20.emf" Type="http://schemas.openxmlformats.org/officeDocument/2006/relationships/image" Id="rId4"/><Relationship Target="../media/image25.emf" Type="http://schemas.openxmlformats.org/officeDocument/2006/relationships/image" Id="rId9"/><Relationship Target="../media/image30.emf" Type="http://schemas.openxmlformats.org/officeDocument/2006/relationships/image" Id="rId14"/><Relationship Target="../media/image38.emf" Type="http://schemas.openxmlformats.org/officeDocument/2006/relationships/image" Id="rId22"/><Relationship Target="../media/image14.emf" Type="http://schemas.openxmlformats.org/officeDocument/2006/relationships/image" Id="rId27"/><Relationship Target="../media/image11.emf" Type="http://schemas.openxmlformats.org/officeDocument/2006/relationships/image" Id="rId30"/><Relationship Target="../media/image6.emf" Type="http://schemas.openxmlformats.org/officeDocument/2006/relationships/image" Id="rId35"/></Relationships>
</file>

<file path=xl/drawings/_rels/vmlDrawing2.vml.rels><?xml version="1.0" encoding="UTF-8"?><Relationships xmlns="http://schemas.openxmlformats.org/package/2006/relationships"><Relationship Target="../media/image69.emf" Type="http://schemas.openxmlformats.org/officeDocument/2006/relationships/image" Id="rId8"/><Relationship Target="../media/image64.emf" Type="http://schemas.openxmlformats.org/officeDocument/2006/relationships/image" Id="rId13"/><Relationship Target="../media/image59.emf" Type="http://schemas.openxmlformats.org/officeDocument/2006/relationships/image" Id="rId18"/><Relationship Target="../media/image51.emf" Type="http://schemas.openxmlformats.org/officeDocument/2006/relationships/image" Id="rId26"/><Relationship Target="../media/image74.emf" Type="http://schemas.openxmlformats.org/officeDocument/2006/relationships/image" Id="rId3"/><Relationship Target="../media/image56.emf" Type="http://schemas.openxmlformats.org/officeDocument/2006/relationships/image" Id="rId21"/><Relationship Target="../media/image43.emf" Type="http://schemas.openxmlformats.org/officeDocument/2006/relationships/image" Id="rId34"/><Relationship Target="../media/image70.emf" Type="http://schemas.openxmlformats.org/officeDocument/2006/relationships/image" Id="rId7"/><Relationship Target="../media/image65.emf" Type="http://schemas.openxmlformats.org/officeDocument/2006/relationships/image" Id="rId12"/><Relationship Target="../media/image60.emf" Type="http://schemas.openxmlformats.org/officeDocument/2006/relationships/image" Id="rId17"/><Relationship Target="../media/image52.emf" Type="http://schemas.openxmlformats.org/officeDocument/2006/relationships/image" Id="rId25"/><Relationship Target="../media/image44.emf" Type="http://schemas.openxmlformats.org/officeDocument/2006/relationships/image" Id="rId33"/><Relationship Target="../media/image75.emf" Type="http://schemas.openxmlformats.org/officeDocument/2006/relationships/image" Id="rId2"/><Relationship Target="../media/image61.emf" Type="http://schemas.openxmlformats.org/officeDocument/2006/relationships/image" Id="rId16"/><Relationship Target="../media/image57.emf" Type="http://schemas.openxmlformats.org/officeDocument/2006/relationships/image" Id="rId20"/><Relationship Target="../media/image48.emf" Type="http://schemas.openxmlformats.org/officeDocument/2006/relationships/image" Id="rId29"/><Relationship Target="../media/image76.emf" Type="http://schemas.openxmlformats.org/officeDocument/2006/relationships/image" Id="rId1"/><Relationship Target="../media/image71.emf" Type="http://schemas.openxmlformats.org/officeDocument/2006/relationships/image" Id="rId6"/><Relationship Target="../media/image66.emf" Type="http://schemas.openxmlformats.org/officeDocument/2006/relationships/image" Id="rId11"/><Relationship Target="../media/image53.emf" Type="http://schemas.openxmlformats.org/officeDocument/2006/relationships/image" Id="rId24"/><Relationship Target="../media/image45.emf" Type="http://schemas.openxmlformats.org/officeDocument/2006/relationships/image" Id="rId32"/><Relationship Target="../media/image72.emf" Type="http://schemas.openxmlformats.org/officeDocument/2006/relationships/image" Id="rId5"/><Relationship Target="../media/image62.emf" Type="http://schemas.openxmlformats.org/officeDocument/2006/relationships/image" Id="rId15"/><Relationship Target="../media/image54.emf" Type="http://schemas.openxmlformats.org/officeDocument/2006/relationships/image" Id="rId23"/><Relationship Target="../media/image49.emf" Type="http://schemas.openxmlformats.org/officeDocument/2006/relationships/image" Id="rId28"/><Relationship Target="../media/image41.emf" Type="http://schemas.openxmlformats.org/officeDocument/2006/relationships/image" Id="rId36"/><Relationship Target="../media/image67.emf" Type="http://schemas.openxmlformats.org/officeDocument/2006/relationships/image" Id="rId10"/><Relationship Target="../media/image58.emf" Type="http://schemas.openxmlformats.org/officeDocument/2006/relationships/image" Id="rId19"/><Relationship Target="../media/image46.emf" Type="http://schemas.openxmlformats.org/officeDocument/2006/relationships/image" Id="rId31"/><Relationship Target="../media/image73.emf" Type="http://schemas.openxmlformats.org/officeDocument/2006/relationships/image" Id="rId4"/><Relationship Target="../media/image68.emf" Type="http://schemas.openxmlformats.org/officeDocument/2006/relationships/image" Id="rId9"/><Relationship Target="../media/image63.emf" Type="http://schemas.openxmlformats.org/officeDocument/2006/relationships/image" Id="rId14"/><Relationship Target="../media/image55.emf" Type="http://schemas.openxmlformats.org/officeDocument/2006/relationships/image" Id="rId22"/><Relationship Target="../media/image50.emf" Type="http://schemas.openxmlformats.org/officeDocument/2006/relationships/image" Id="rId27"/><Relationship Target="../media/image47.emf" Type="http://schemas.openxmlformats.org/officeDocument/2006/relationships/image" Id="rId30"/><Relationship Target="../media/image42.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10241"/>
            </a:ext>
            <a:ext xmlns:a16="http://schemas.microsoft.com/office/drawing/2014/main" uri="{FF2B5EF4-FFF2-40B4-BE49-F238E27FC236}">
              <a16:creationId xmlns:a16="http://schemas.microsoft.com/office/drawing/2014/main" id="{00000000-0008-0000-0400-000002000000}"/>
            </a:ext>
          </a:extLst>
        </xdr:cNvPr>
        <xdr:cNvSpPr/>
      </xdr:nvSpPr>
      <xdr:spPr>
        <a:xfrm>
          <a:off x="9496425" y="2314575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10242"/>
            </a:ext>
            <a:ext xmlns:a16="http://schemas.microsoft.com/office/drawing/2014/main" uri="{FF2B5EF4-FFF2-40B4-BE49-F238E27FC236}">
              <a16:creationId xmlns:a16="http://schemas.microsoft.com/office/drawing/2014/main" id="{00000000-0008-0000-04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24</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19049</xdr:colOff>
      <xdr:row>107</xdr:row>
      <xdr:rowOff>3301</xdr:rowOff>
    </xdr:from>
    <xdr:to>
      <xdr:col>24</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24</xdr:col>
      <xdr:colOff>28576</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14663" y="239744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400-00000F000000}"/>
            </a:ext>
          </a:extLst>
        </xdr:cNvPr>
        <xdr:cNvSpPr txBox="true"/>
      </xdr:nvSpPr>
      <xdr:spPr>
        <a:xfrm>
          <a:off x="3014663" y="459533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4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10243"/>
            </a:ext>
            <a:ext xmlns:a16="http://schemas.microsoft.com/office/drawing/2014/main" uri="{FF2B5EF4-FFF2-40B4-BE49-F238E27FC236}">
              <a16:creationId xmlns:a16="http://schemas.microsoft.com/office/drawing/2014/main" id="{00000000-0008-0000-04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10244"/>
            </a:ext>
            <a:ext xmlns:a16="http://schemas.microsoft.com/office/drawing/2014/main" uri="{FF2B5EF4-FFF2-40B4-BE49-F238E27FC236}">
              <a16:creationId xmlns:a16="http://schemas.microsoft.com/office/drawing/2014/main" id="{00000000-0008-0000-04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10245"/>
            </a:ext>
            <a:ext xmlns:a16="http://schemas.microsoft.com/office/drawing/2014/main" uri="{FF2B5EF4-FFF2-40B4-BE49-F238E27FC236}">
              <a16:creationId xmlns:a16="http://schemas.microsoft.com/office/drawing/2014/main" id="{00000000-0008-0000-0400-000013000000}"/>
            </a:ext>
          </a:extLst>
        </xdr:cNvPr>
        <xdr:cNvSpPr/>
      </xdr:nvSpPr>
      <xdr:spPr>
        <a:xfrm>
          <a:off x="876300" y="23145750"/>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10246"/>
            </a:ext>
            <a:ext xmlns:a16="http://schemas.microsoft.com/office/drawing/2014/main" uri="{FF2B5EF4-FFF2-40B4-BE49-F238E27FC236}">
              <a16:creationId xmlns:a16="http://schemas.microsoft.com/office/drawing/2014/main" id="{00000000-0008-0000-0400-000014000000}"/>
            </a:ext>
          </a:extLst>
        </xdr:cNvPr>
        <xdr:cNvSpPr/>
      </xdr:nvSpPr>
      <xdr:spPr>
        <a:xfrm>
          <a:off x="2205038" y="23145750"/>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10247"/>
            </a:ext>
            <a:ext xmlns:a16="http://schemas.microsoft.com/office/drawing/2014/main" uri="{FF2B5EF4-FFF2-40B4-BE49-F238E27FC236}">
              <a16:creationId xmlns:a16="http://schemas.microsoft.com/office/drawing/2014/main" id="{00000000-0008-0000-0400-000015000000}"/>
            </a:ext>
          </a:extLst>
        </xdr:cNvPr>
        <xdr:cNvSpPr/>
      </xdr:nvSpPr>
      <xdr:spPr>
        <a:xfrm>
          <a:off x="942975" y="45124688"/>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10248"/>
            </a:ext>
            <a:ext xmlns:a16="http://schemas.microsoft.com/office/drawing/2014/main" uri="{FF2B5EF4-FFF2-40B4-BE49-F238E27FC236}">
              <a16:creationId xmlns:a16="http://schemas.microsoft.com/office/drawing/2014/main" id="{00000000-0008-0000-0400-000016000000}"/>
            </a:ext>
          </a:extLst>
        </xdr:cNvPr>
        <xdr:cNvSpPr/>
      </xdr:nvSpPr>
      <xdr:spPr>
        <a:xfrm>
          <a:off x="2205038" y="45124688"/>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239744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239744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14663" y="459533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400-00001A000000}"/>
            </a:ext>
          </a:extLst>
        </xdr:cNvPr>
        <xdr:cNvSpPr txBox="true"/>
      </xdr:nvSpPr>
      <xdr:spPr>
        <a:xfrm>
          <a:off x="3014663" y="459533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400-00001B000000}"/>
            </a:ext>
          </a:extLst>
        </xdr:cNvPr>
        <xdr:cNvSpPr txBox="true"/>
      </xdr:nvSpPr>
      <xdr:spPr>
        <a:xfrm>
          <a:off x="3014663" y="459533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10249"/>
            </a:ext>
            <a:ext xmlns:a16="http://schemas.microsoft.com/office/drawing/2014/main" uri="{FF2B5EF4-FFF2-40B4-BE49-F238E27FC236}">
              <a16:creationId xmlns:a16="http://schemas.microsoft.com/office/drawing/2014/main" id="{00000000-0008-0000-04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10250"/>
            </a:ext>
            <a:ext xmlns:a16="http://schemas.microsoft.com/office/drawing/2014/main" uri="{FF2B5EF4-FFF2-40B4-BE49-F238E27FC236}">
              <a16:creationId xmlns:a16="http://schemas.microsoft.com/office/drawing/2014/main" id="{00000000-0008-0000-04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10251"/>
            </a:ext>
            <a:ext xmlns:a16="http://schemas.microsoft.com/office/drawing/2014/main" uri="{FF2B5EF4-FFF2-40B4-BE49-F238E27FC236}">
              <a16:creationId xmlns:a16="http://schemas.microsoft.com/office/drawing/2014/main" id="{00000000-0008-0000-04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31" name="Button 12" hidden="true">
          <a:extLst>
            <a:ext xmlns:a14="http://schemas.microsoft.com/office/drawing/2010/main" uri="{63B3BB69-23CF-44E3-9099-C40C66FF867C}">
              <a14:compatExt xmlns:a14="http://schemas.microsoft.com/office/drawing/2010/main" spid="_x0000_s10252"/>
            </a:ext>
            <a:ext xmlns:a16="http://schemas.microsoft.com/office/drawing/2014/main" uri="{FF2B5EF4-FFF2-40B4-BE49-F238E27FC236}">
              <a16:creationId xmlns:a16="http://schemas.microsoft.com/office/drawing/2014/main" id="{00000000-0008-0000-0400-00001F000000}"/>
            </a:ext>
          </a:extLst>
        </xdr:cNvPr>
        <xdr:cNvSpPr/>
      </xdr:nvSpPr>
      <xdr:spPr>
        <a:xfrm>
          <a:off x="2357438" y="83662838"/>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4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10253"/>
            </a:ext>
            <a:ext xmlns:a16="http://schemas.microsoft.com/office/drawing/2014/main" uri="{FF2B5EF4-FFF2-40B4-BE49-F238E27FC236}">
              <a16:creationId xmlns:a16="http://schemas.microsoft.com/office/drawing/2014/main" id="{00000000-0008-0000-0400-000023000000}"/>
            </a:ext>
          </a:extLst>
        </xdr:cNvPr>
        <xdr:cNvSpPr/>
      </xdr:nvSpPr>
      <xdr:spPr>
        <a:xfrm>
          <a:off x="9429750" y="4512468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10254"/>
            </a:ext>
            <a:ext xmlns:a16="http://schemas.microsoft.com/office/drawing/2014/main" uri="{FF2B5EF4-FFF2-40B4-BE49-F238E27FC236}">
              <a16:creationId xmlns:a16="http://schemas.microsoft.com/office/drawing/2014/main" id="{00000000-0008-0000-0400-000024000000}"/>
            </a:ext>
          </a:extLst>
        </xdr:cNvPr>
        <xdr:cNvSpPr/>
      </xdr:nvSpPr>
      <xdr:spPr>
        <a:xfrm>
          <a:off x="4533900" y="23145750"/>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10255"/>
            </a:ext>
            <a:ext xmlns:a16="http://schemas.microsoft.com/office/drawing/2014/main" uri="{FF2B5EF4-FFF2-40B4-BE49-F238E27FC236}">
              <a16:creationId xmlns:a16="http://schemas.microsoft.com/office/drawing/2014/main" id="{00000000-0008-0000-0400-000025000000}"/>
            </a:ext>
          </a:extLst>
        </xdr:cNvPr>
        <xdr:cNvSpPr/>
      </xdr:nvSpPr>
      <xdr:spPr>
        <a:xfrm>
          <a:off x="4533900" y="45124688"/>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10256"/>
            </a:ext>
            <a:ext xmlns:a16="http://schemas.microsoft.com/office/drawing/2014/main" uri="{FF2B5EF4-FFF2-40B4-BE49-F238E27FC236}">
              <a16:creationId xmlns:a16="http://schemas.microsoft.com/office/drawing/2014/main" id="{00000000-0008-0000-0400-000026000000}"/>
            </a:ext>
          </a:extLst>
        </xdr:cNvPr>
        <xdr:cNvSpPr/>
      </xdr:nvSpPr>
      <xdr:spPr>
        <a:xfrm>
          <a:off x="16073438" y="2314575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10257"/>
            </a:ext>
            <a:ext xmlns:a16="http://schemas.microsoft.com/office/drawing/2014/main" uri="{FF2B5EF4-FFF2-40B4-BE49-F238E27FC236}">
              <a16:creationId xmlns:a16="http://schemas.microsoft.com/office/drawing/2014/main" id="{00000000-0008-0000-0400-000027000000}"/>
            </a:ext>
          </a:extLst>
        </xdr:cNvPr>
        <xdr:cNvSpPr/>
      </xdr:nvSpPr>
      <xdr:spPr>
        <a:xfrm>
          <a:off x="16054388" y="4512468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10258"/>
            </a:ext>
            <a:ext xmlns:a16="http://schemas.microsoft.com/office/drawing/2014/main" uri="{FF2B5EF4-FFF2-40B4-BE49-F238E27FC236}">
              <a16:creationId xmlns:a16="http://schemas.microsoft.com/office/drawing/2014/main" id="{00000000-0008-0000-04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10259"/>
            </a:ext>
            <a:ext xmlns:a16="http://schemas.microsoft.com/office/drawing/2014/main" uri="{FF2B5EF4-FFF2-40B4-BE49-F238E27FC236}">
              <a16:creationId xmlns:a16="http://schemas.microsoft.com/office/drawing/2014/main" id="{00000000-0008-0000-04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5" name="B_Com1"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6" name="B_San1"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7" name="B_Hyg1"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2948" name="B_Sub1" hidden="1">
              <a:extLst>
                <a:ext uri="{63B3BB69-23CF-44E3-9099-C40C66FF867C}">
                  <a14:compatExt spid="_x0000_s252948"/>
                </a:ext>
                <a:ext uri="{FF2B5EF4-FFF2-40B4-BE49-F238E27FC236}">
                  <a16:creationId xmlns:a16="http://schemas.microsoft.com/office/drawing/2014/main" id="{00000000-0008-0000-0400-00001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2949" name="B_WQ1"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50" name="B_Com2"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51" name="B_Hyg2"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52" name="B_Wat2"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2953" name="B_Sub2" hidden="1">
              <a:extLst>
                <a:ext uri="{63B3BB69-23CF-44E3-9099-C40C66FF867C}">
                  <a14:compatExt spid="_x0000_s252953"/>
                </a:ext>
                <a:ext uri="{FF2B5EF4-FFF2-40B4-BE49-F238E27FC236}">
                  <a16:creationId xmlns:a16="http://schemas.microsoft.com/office/drawing/2014/main" id="{00000000-0008-0000-0400-00001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2954" name="B_WQ2"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55" name="B_Wat3"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6" name="B_San3"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7" name="B_Com3"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2958" name="B_Sub3" hidden="1">
              <a:extLst>
                <a:ext uri="{63B3BB69-23CF-44E3-9099-C40C66FF867C}">
                  <a14:compatExt spid="_x0000_s252958"/>
                </a:ext>
                <a:ext uri="{FF2B5EF4-FFF2-40B4-BE49-F238E27FC236}">
                  <a16:creationId xmlns:a16="http://schemas.microsoft.com/office/drawing/2014/main" id="{00000000-0008-0000-0400-00001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2959" name="B_WQ3"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76200</xdr:rowOff>
        </xdr:from>
        <xdr:to>
          <xdr:col>1</xdr:col>
          <xdr:colOff>1704975</xdr:colOff>
          <xdr:row>399</xdr:row>
          <xdr:rowOff>266700</xdr:rowOff>
        </xdr:to>
        <xdr:sp macro="" textlink="">
          <xdr:nvSpPr>
            <xdr:cNvPr id="252960" name="B_Matrix"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2963" name="Button 35"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2966" name="Button 38"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9" name="Button 41" descr="   Go to MHH  "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70" name="Button 42"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2" name="Button 44" descr="   Go to MHH  "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73" name="Button 45"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6" name="Button 48" descr="   Go to MHH  "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9" name="Button 51" descr="   Go to MHH  "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80" name="Button 52"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6" name="Button 58" descr="   Go to MHH  "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7" name="Button 59"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2990" name="Button 62" hidden="1">
              <a:extLst>
                <a:ext uri="{63B3BB69-23CF-44E3-9099-C40C66FF867C}">
                  <a14:compatExt spid="_x0000_s252990"/>
                </a:ext>
                <a:ext uri="{FF2B5EF4-FFF2-40B4-BE49-F238E27FC236}">
                  <a16:creationId xmlns:a16="http://schemas.microsoft.com/office/drawing/2014/main" id="{00000000-0008-0000-0400-00003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2991" name="Button 63" hidden="1">
              <a:extLst>
                <a:ext uri="{63B3BB69-23CF-44E3-9099-C40C66FF867C}">
                  <a14:compatExt spid="_x0000_s252991"/>
                </a:ext>
                <a:ext uri="{FF2B5EF4-FFF2-40B4-BE49-F238E27FC236}">
                  <a16:creationId xmlns:a16="http://schemas.microsoft.com/office/drawing/2014/main" id="{00000000-0008-0000-0400-00003F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2992" name="Button 64" hidden="1">
              <a:extLst>
                <a:ext uri="{63B3BB69-23CF-44E3-9099-C40C66FF867C}">
                  <a14:compatExt spid="_x0000_s252992"/>
                </a:ext>
                <a:ext uri="{FF2B5EF4-FFF2-40B4-BE49-F238E27FC236}">
                  <a16:creationId xmlns:a16="http://schemas.microsoft.com/office/drawing/2014/main" id="{00000000-0008-0000-0400-000040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2993" name="Button 65" hidden="1">
              <a:extLst>
                <a:ext uri="{63B3BB69-23CF-44E3-9099-C40C66FF867C}">
                  <a14:compatExt spid="_x0000_s252993"/>
                </a:ext>
                <a:ext uri="{FF2B5EF4-FFF2-40B4-BE49-F238E27FC236}">
                  <a16:creationId xmlns:a16="http://schemas.microsoft.com/office/drawing/2014/main" id="{00000000-0008-0000-0400-00004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2994" name="Button 66" hidden="1">
              <a:extLst>
                <a:ext uri="{63B3BB69-23CF-44E3-9099-C40C66FF867C}">
                  <a14:compatExt spid="_x0000_s252994"/>
                </a:ext>
                <a:ext uri="{FF2B5EF4-FFF2-40B4-BE49-F238E27FC236}">
                  <a16:creationId xmlns:a16="http://schemas.microsoft.com/office/drawing/2014/main" id="{00000000-0008-0000-0400-00004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2995" name="Button 67" hidden="1">
              <a:extLst>
                <a:ext uri="{63B3BB69-23CF-44E3-9099-C40C66FF867C}">
                  <a14:compatExt spid="_x0000_s252995"/>
                </a:ext>
                <a:ext uri="{FF2B5EF4-FFF2-40B4-BE49-F238E27FC236}">
                  <a16:creationId xmlns:a16="http://schemas.microsoft.com/office/drawing/2014/main" id="{00000000-0008-0000-0400-00004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400-00006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400-00006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400-00006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400-00007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400-00007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400-00007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400-00007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400-00007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400-00007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8" name="ZoneTexte 117">
          <a:extLst>
            <a:ext xmlns:a16="http://schemas.microsoft.com/office/drawing/2014/main" uri="{FF2B5EF4-FFF2-40B4-BE49-F238E27FC236}">
              <a16:creationId xmlns:a16="http://schemas.microsoft.com/office/drawing/2014/main" id="{00000000-0008-0000-0400-00007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9" name="ZoneTexte 118">
          <a:extLst>
            <a:ext xmlns:a16="http://schemas.microsoft.com/office/drawing/2014/main" uri="{FF2B5EF4-FFF2-40B4-BE49-F238E27FC236}">
              <a16:creationId xmlns:a16="http://schemas.microsoft.com/office/drawing/2014/main" id="{00000000-0008-0000-0400-00007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0" name="ZoneTexte 119">
          <a:extLst>
            <a:ext xmlns:a16="http://schemas.microsoft.com/office/drawing/2014/main" uri="{FF2B5EF4-FFF2-40B4-BE49-F238E27FC236}">
              <a16:creationId xmlns:a16="http://schemas.microsoft.com/office/drawing/2014/main" id="{00000000-0008-0000-0400-00007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1" name="ZoneTexte 120">
          <a:extLst>
            <a:ext xmlns:a16="http://schemas.microsoft.com/office/drawing/2014/main" uri="{FF2B5EF4-FFF2-40B4-BE49-F238E27FC236}">
              <a16:creationId xmlns:a16="http://schemas.microsoft.com/office/drawing/2014/main" id="{00000000-0008-0000-0400-00007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2" name="ZoneTexte 121">
          <a:extLst>
            <a:ext xmlns:a16="http://schemas.microsoft.com/office/drawing/2014/main" uri="{FF2B5EF4-FFF2-40B4-BE49-F238E27FC236}">
              <a16:creationId xmlns:a16="http://schemas.microsoft.com/office/drawing/2014/main" id="{00000000-0008-0000-0400-00007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3" name="ZoneTexte 122">
          <a:extLst>
            <a:ext xmlns:a16="http://schemas.microsoft.com/office/drawing/2014/main" uri="{FF2B5EF4-FFF2-40B4-BE49-F238E27FC236}">
              <a16:creationId xmlns:a16="http://schemas.microsoft.com/office/drawing/2014/main" id="{00000000-0008-0000-0400-00007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4" name="ZoneTexte 123">
          <a:extLst>
            <a:ext xmlns:a16="http://schemas.microsoft.com/office/drawing/2014/main" uri="{FF2B5EF4-FFF2-40B4-BE49-F238E27FC236}">
              <a16:creationId xmlns:a16="http://schemas.microsoft.com/office/drawing/2014/main" id="{00000000-0008-0000-0400-00007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5" name="ZoneTexte 124">
          <a:extLst>
            <a:ext xmlns:a16="http://schemas.microsoft.com/office/drawing/2014/main" uri="{FF2B5EF4-FFF2-40B4-BE49-F238E27FC236}">
              <a16:creationId xmlns:a16="http://schemas.microsoft.com/office/drawing/2014/main" id="{00000000-0008-0000-0400-00007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6" name="ZoneTexte 125">
          <a:extLst>
            <a:ext xmlns:a16="http://schemas.microsoft.com/office/drawing/2014/main" uri="{FF2B5EF4-FFF2-40B4-BE49-F238E27FC236}">
              <a16:creationId xmlns:a16="http://schemas.microsoft.com/office/drawing/2014/main" id="{00000000-0008-0000-0400-00007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7" name="ZoneTexte 126">
          <a:extLst>
            <a:ext xmlns:a16="http://schemas.microsoft.com/office/drawing/2014/main" uri="{FF2B5EF4-FFF2-40B4-BE49-F238E27FC236}">
              <a16:creationId xmlns:a16="http://schemas.microsoft.com/office/drawing/2014/main" id="{00000000-0008-0000-0400-00007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8" name="ZoneTexte 127">
          <a:extLst>
            <a:ext xmlns:a16="http://schemas.microsoft.com/office/drawing/2014/main" uri="{FF2B5EF4-FFF2-40B4-BE49-F238E27FC236}">
              <a16:creationId xmlns:a16="http://schemas.microsoft.com/office/drawing/2014/main" id="{00000000-0008-0000-0400-00008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mc:AlternateContent xmlns:mc="http://schemas.openxmlformats.org/markup-compatibility/2006">
    <mc:Choice xmlns:a14="http://schemas.microsoft.com/office/drawing/2010/main" Requires="a14">
      <xdr:twoCellAnchor editAs="oneCell">
        <xdr:from>
          <xdr:col>8</xdr:col>
          <xdr:colOff>647700</xdr:colOff>
          <xdr:row>106</xdr:row>
          <xdr:rowOff>28575</xdr:rowOff>
        </xdr:from>
        <xdr:to>
          <xdr:col>10</xdr:col>
          <xdr:colOff>552450</xdr:colOff>
          <xdr:row>106</xdr:row>
          <xdr:rowOff>209550</xdr:rowOff>
        </xdr:to>
        <xdr:sp macro="" textlink="">
          <xdr:nvSpPr>
            <xdr:cNvPr id="256001" name="B_Com2" hidden="1">
              <a:extLst>
                <a:ext uri="{63B3BB69-23CF-44E3-9099-C40C66FF867C}">
                  <a14:compatExt spid="_x0000_s256001"/>
                </a:ext>
                <a:ext uri="{FF2B5EF4-FFF2-40B4-BE49-F238E27FC236}">
                  <a16:creationId xmlns:a16="http://schemas.microsoft.com/office/drawing/2014/main" id="{00000000-0008-0000-0500-00000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0</xdr:row>
          <xdr:rowOff>28575</xdr:rowOff>
        </xdr:from>
        <xdr:to>
          <xdr:col>10</xdr:col>
          <xdr:colOff>561975</xdr:colOff>
          <xdr:row>0</xdr:row>
          <xdr:rowOff>209550</xdr:rowOff>
        </xdr:to>
        <xdr:sp macro="" textlink="">
          <xdr:nvSpPr>
            <xdr:cNvPr id="256002" name="B_Com1" hidden="1">
              <a:extLst>
                <a:ext uri="{63B3BB69-23CF-44E3-9099-C40C66FF867C}">
                  <a14:compatExt spid="_x0000_s256002"/>
                </a:ext>
                <a:ext uri="{FF2B5EF4-FFF2-40B4-BE49-F238E27FC236}">
                  <a16:creationId xmlns:a16="http://schemas.microsoft.com/office/drawing/2014/main" id="{00000000-0008-0000-0500-00000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24</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24</xdr:col>
      <xdr:colOff>19051</xdr:colOff>
      <xdr:row>118</xdr:row>
      <xdr:rowOff>187200</xdr:rowOff>
    </xdr:to>
    <xdr:graphicFrame macro="">
      <xdr:nvGraphicFramePr>
        <xdr:cNvPr id="7" name="Graphique S4">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8" name="Graphique H3">
          <a:extLst>
            <a:ext xmlns:a16="http://schemas.microsoft.com/office/drawing/2014/main"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24</xdr:col>
      <xdr:colOff>28575</xdr:colOff>
      <xdr:row>219</xdr:row>
      <xdr:rowOff>0</xdr:rowOff>
    </xdr:to>
    <xdr:graphicFrame macro="">
      <xdr:nvGraphicFramePr>
        <xdr:cNvPr id="9" name="Graphique H4">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0" name="Graphique H1">
          <a:extLst>
            <a:ext xmlns:a16="http://schemas.microsoft.com/office/drawing/2014/main"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500-00000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500-00000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500-00000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57150</xdr:colOff>
          <xdr:row>0</xdr:row>
          <xdr:rowOff>28575</xdr:rowOff>
        </xdr:from>
        <xdr:to>
          <xdr:col>0</xdr:col>
          <xdr:colOff>1143000</xdr:colOff>
          <xdr:row>0</xdr:row>
          <xdr:rowOff>209550</xdr:rowOff>
        </xdr:to>
        <xdr:sp macro="" textlink="">
          <xdr:nvSpPr>
            <xdr:cNvPr id="256003" name="B_San1" hidden="1">
              <a:extLst>
                <a:ext uri="{63B3BB69-23CF-44E3-9099-C40C66FF867C}">
                  <a14:compatExt spid="_x0000_s256003"/>
                </a:ext>
                <a:ext uri="{FF2B5EF4-FFF2-40B4-BE49-F238E27FC236}">
                  <a16:creationId xmlns:a16="http://schemas.microsoft.com/office/drawing/2014/main" id="{00000000-0008-0000-0500-00000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1371600</xdr:colOff>
          <xdr:row>0</xdr:row>
          <xdr:rowOff>28575</xdr:rowOff>
        </xdr:from>
        <xdr:to>
          <xdr:col>1</xdr:col>
          <xdr:colOff>19050</xdr:colOff>
          <xdr:row>0</xdr:row>
          <xdr:rowOff>209550</xdr:rowOff>
        </xdr:to>
        <xdr:sp macro="" textlink="">
          <xdr:nvSpPr>
            <xdr:cNvPr id="256004" name="B_Hyg1" hidden="1">
              <a:extLst>
                <a:ext uri="{63B3BB69-23CF-44E3-9099-C40C66FF867C}">
                  <a14:compatExt spid="_x0000_s256004"/>
                </a:ext>
                <a:ext uri="{FF2B5EF4-FFF2-40B4-BE49-F238E27FC236}">
                  <a16:creationId xmlns:a16="http://schemas.microsoft.com/office/drawing/2014/main" id="{00000000-0008-0000-0500-00000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106</xdr:row>
          <xdr:rowOff>28575</xdr:rowOff>
        </xdr:from>
        <xdr:to>
          <xdr:col>0</xdr:col>
          <xdr:colOff>1066800</xdr:colOff>
          <xdr:row>106</xdr:row>
          <xdr:rowOff>209550</xdr:rowOff>
        </xdr:to>
        <xdr:sp macro="" textlink="">
          <xdr:nvSpPr>
            <xdr:cNvPr id="256005" name="B_Hyg2" hidden="1">
              <a:extLst>
                <a:ext uri="{63B3BB69-23CF-44E3-9099-C40C66FF867C}">
                  <a14:compatExt spid="_x0000_s256005"/>
                </a:ext>
                <a:ext uri="{FF2B5EF4-FFF2-40B4-BE49-F238E27FC236}">
                  <a16:creationId xmlns:a16="http://schemas.microsoft.com/office/drawing/2014/main" id="{00000000-0008-0000-0500-00000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828675</xdr:colOff>
          <xdr:row>106</xdr:row>
          <xdr:rowOff>28575</xdr:rowOff>
        </xdr:from>
        <xdr:to>
          <xdr:col>1</xdr:col>
          <xdr:colOff>1733550</xdr:colOff>
          <xdr:row>106</xdr:row>
          <xdr:rowOff>209550</xdr:rowOff>
        </xdr:to>
        <xdr:sp macro="" textlink="">
          <xdr:nvSpPr>
            <xdr:cNvPr id="256006" name="B_Wat2" hidden="1">
              <a:extLst>
                <a:ext uri="{63B3BB69-23CF-44E3-9099-C40C66FF867C}">
                  <a14:compatExt spid="_x0000_s256006"/>
                </a:ext>
                <a:ext uri="{FF2B5EF4-FFF2-40B4-BE49-F238E27FC236}">
                  <a16:creationId xmlns:a16="http://schemas.microsoft.com/office/drawing/2014/main" id="{00000000-0008-0000-0500-00000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1933575</xdr:colOff>
          <xdr:row>206</xdr:row>
          <xdr:rowOff>38100</xdr:rowOff>
        </xdr:from>
        <xdr:to>
          <xdr:col>1</xdr:col>
          <xdr:colOff>581025</xdr:colOff>
          <xdr:row>206</xdr:row>
          <xdr:rowOff>219075</xdr:rowOff>
        </xdr:to>
        <xdr:sp macro="" textlink="">
          <xdr:nvSpPr>
            <xdr:cNvPr id="256007" name="B_Wat3" hidden="1">
              <a:extLst>
                <a:ext uri="{63B3BB69-23CF-44E3-9099-C40C66FF867C}">
                  <a14:compatExt spid="_x0000_s256007"/>
                </a:ext>
                <a:ext uri="{FF2B5EF4-FFF2-40B4-BE49-F238E27FC236}">
                  <a16:creationId xmlns:a16="http://schemas.microsoft.com/office/drawing/2014/main" id="{00000000-0008-0000-0500-00000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771525</xdr:colOff>
          <xdr:row>206</xdr:row>
          <xdr:rowOff>38100</xdr:rowOff>
        </xdr:from>
        <xdr:to>
          <xdr:col>1</xdr:col>
          <xdr:colOff>1857375</xdr:colOff>
          <xdr:row>206</xdr:row>
          <xdr:rowOff>219075</xdr:rowOff>
        </xdr:to>
        <xdr:sp macro="" textlink="">
          <xdr:nvSpPr>
            <xdr:cNvPr id="256008" name="B_San3" hidden="1">
              <a:extLst>
                <a:ext uri="{63B3BB69-23CF-44E3-9099-C40C66FF867C}">
                  <a14:compatExt spid="_x0000_s256008"/>
                </a:ext>
                <a:ext uri="{FF2B5EF4-FFF2-40B4-BE49-F238E27FC236}">
                  <a16:creationId xmlns:a16="http://schemas.microsoft.com/office/drawing/2014/main" id="{00000000-0008-0000-0500-00000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500-00001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500-00001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500-000019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2</xdr:col>
          <xdr:colOff>95250</xdr:colOff>
          <xdr:row>0</xdr:row>
          <xdr:rowOff>28575</xdr:rowOff>
        </xdr:from>
        <xdr:to>
          <xdr:col>3</xdr:col>
          <xdr:colOff>409575</xdr:colOff>
          <xdr:row>0</xdr:row>
          <xdr:rowOff>209550</xdr:rowOff>
        </xdr:to>
        <xdr:sp macro="" textlink="">
          <xdr:nvSpPr>
            <xdr:cNvPr id="256009" name="B_Sub1" hidden="1">
              <a:extLst>
                <a:ext uri="{63B3BB69-23CF-44E3-9099-C40C66FF867C}">
                  <a14:compatExt spid="_x0000_s256009"/>
                </a:ext>
                <a:ext uri="{FF2B5EF4-FFF2-40B4-BE49-F238E27FC236}">
                  <a16:creationId xmlns:a16="http://schemas.microsoft.com/office/drawing/2014/main" id="{00000000-0008-0000-0500-00000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0</xdr:row>
          <xdr:rowOff>28575</xdr:rowOff>
        </xdr:from>
        <xdr:to>
          <xdr:col>18</xdr:col>
          <xdr:colOff>638175</xdr:colOff>
          <xdr:row>0</xdr:row>
          <xdr:rowOff>209550</xdr:rowOff>
        </xdr:to>
        <xdr:sp macro="" textlink="">
          <xdr:nvSpPr>
            <xdr:cNvPr id="256010" name="B_WQ1" hidden="1">
              <a:extLst>
                <a:ext uri="{63B3BB69-23CF-44E3-9099-C40C66FF867C}">
                  <a14:compatExt spid="_x0000_s256010"/>
                </a:ext>
                <a:ext uri="{FF2B5EF4-FFF2-40B4-BE49-F238E27FC236}">
                  <a16:creationId xmlns:a16="http://schemas.microsoft.com/office/drawing/2014/main" id="{00000000-0008-0000-0500-00000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398</xdr:row>
          <xdr:rowOff>133350</xdr:rowOff>
        </xdr:from>
        <xdr:to>
          <xdr:col>1</xdr:col>
          <xdr:colOff>1638300</xdr:colOff>
          <xdr:row>400</xdr:row>
          <xdr:rowOff>133350</xdr:rowOff>
        </xdr:to>
        <xdr:sp macro="" textlink="">
          <xdr:nvSpPr>
            <xdr:cNvPr id="256011" name="B_Matrix" hidden="1">
              <a:extLst>
                <a:ext uri="{63B3BB69-23CF-44E3-9099-C40C66FF867C}">
                  <a14:compatExt spid="_x0000_s256011"/>
                </a:ext>
                <a:ext uri="{FF2B5EF4-FFF2-40B4-BE49-F238E27FC236}">
                  <a16:creationId xmlns:a16="http://schemas.microsoft.com/office/drawing/2014/main" id="{00000000-0008-0000-0500-00000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xdr:twoCellAnchor>
    <xdr:from>
      <xdr:col>7</xdr:col>
      <xdr:colOff>0</xdr:colOff>
      <xdr:row>1</xdr:row>
      <xdr:rowOff>0</xdr:rowOff>
    </xdr:from>
    <xdr:to>
      <xdr:col>12</xdr:col>
      <xdr:colOff>0</xdr:colOff>
      <xdr:row>13</xdr:row>
      <xdr:rowOff>0</xdr:rowOff>
    </xdr:to>
    <xdr:graphicFrame macro="">
      <xdr:nvGraphicFramePr>
        <xdr:cNvPr id="29" name="Graphique W2">
          <a:extLst>
            <a:ext xmlns:a16="http://schemas.microsoft.com/office/drawing/2014/main" uri="{FF2B5EF4-FFF2-40B4-BE49-F238E27FC236}">
              <a16:creationId xmlns:a16="http://schemas.microsoft.com/office/drawing/2014/main" id="{00000000-0008-0000-05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0" name="Graphique S2">
          <a:extLst>
            <a:ext xmlns:a16="http://schemas.microsoft.com/office/drawing/2014/main" uri="{FF2B5EF4-FFF2-40B4-BE49-F238E27FC236}">
              <a16:creationId xmlns:a16="http://schemas.microsoft.com/office/drawing/2014/main" id="{00000000-0008-0000-05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1" name="Graphique H2">
          <a:extLst>
            <a:ext xmlns:a16="http://schemas.microsoft.com/office/drawing/2014/main" uri="{FF2B5EF4-FFF2-40B4-BE49-F238E27FC236}">
              <a16:creationId xmlns:a16="http://schemas.microsoft.com/office/drawing/2014/main" id="{00000000-0008-0000-05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638175</xdr:colOff>
          <xdr:row>206</xdr:row>
          <xdr:rowOff>38100</xdr:rowOff>
        </xdr:from>
        <xdr:to>
          <xdr:col>10</xdr:col>
          <xdr:colOff>542925</xdr:colOff>
          <xdr:row>206</xdr:row>
          <xdr:rowOff>219075</xdr:rowOff>
        </xdr:to>
        <xdr:sp macro="" textlink="">
          <xdr:nvSpPr>
            <xdr:cNvPr id="256012" name="B_Com3" hidden="1">
              <a:extLst>
                <a:ext uri="{63B3BB69-23CF-44E3-9099-C40C66FF867C}">
                  <a14:compatExt spid="_x0000_s256012"/>
                </a:ext>
                <a:ext uri="{FF2B5EF4-FFF2-40B4-BE49-F238E27FC236}">
                  <a16:creationId xmlns:a16="http://schemas.microsoft.com/office/drawing/2014/main" id="{00000000-0008-0000-0500-00000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106</xdr:row>
          <xdr:rowOff>28575</xdr:rowOff>
        </xdr:from>
        <xdr:to>
          <xdr:col>3</xdr:col>
          <xdr:colOff>409575</xdr:colOff>
          <xdr:row>106</xdr:row>
          <xdr:rowOff>209550</xdr:rowOff>
        </xdr:to>
        <xdr:sp macro="" textlink="">
          <xdr:nvSpPr>
            <xdr:cNvPr id="256013" name="B_Sub2" hidden="1">
              <a:extLst>
                <a:ext uri="{63B3BB69-23CF-44E3-9099-C40C66FF867C}">
                  <a14:compatExt spid="_x0000_s256013"/>
                </a:ext>
                <a:ext uri="{FF2B5EF4-FFF2-40B4-BE49-F238E27FC236}">
                  <a16:creationId xmlns:a16="http://schemas.microsoft.com/office/drawing/2014/main" id="{00000000-0008-0000-0500-00000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206</xdr:row>
          <xdr:rowOff>38100</xdr:rowOff>
        </xdr:from>
        <xdr:to>
          <xdr:col>3</xdr:col>
          <xdr:colOff>361950</xdr:colOff>
          <xdr:row>206</xdr:row>
          <xdr:rowOff>219075</xdr:rowOff>
        </xdr:to>
        <xdr:sp macro="" textlink="">
          <xdr:nvSpPr>
            <xdr:cNvPr id="256014" name="B_Sub3" hidden="1">
              <a:extLst>
                <a:ext uri="{63B3BB69-23CF-44E3-9099-C40C66FF867C}">
                  <a14:compatExt spid="_x0000_s256014"/>
                </a:ext>
                <a:ext uri="{FF2B5EF4-FFF2-40B4-BE49-F238E27FC236}">
                  <a16:creationId xmlns:a16="http://schemas.microsoft.com/office/drawing/2014/main" id="{00000000-0008-0000-0500-00000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106</xdr:row>
          <xdr:rowOff>28575</xdr:rowOff>
        </xdr:from>
        <xdr:to>
          <xdr:col>18</xdr:col>
          <xdr:colOff>638175</xdr:colOff>
          <xdr:row>106</xdr:row>
          <xdr:rowOff>209550</xdr:rowOff>
        </xdr:to>
        <xdr:sp macro="" textlink="">
          <xdr:nvSpPr>
            <xdr:cNvPr id="256015" name="B_WQ2" hidden="1">
              <a:extLst>
                <a:ext uri="{63B3BB69-23CF-44E3-9099-C40C66FF867C}">
                  <a14:compatExt spid="_x0000_s256015"/>
                </a:ext>
                <a:ext uri="{FF2B5EF4-FFF2-40B4-BE49-F238E27FC236}">
                  <a16:creationId xmlns:a16="http://schemas.microsoft.com/office/drawing/2014/main" id="{00000000-0008-0000-0500-00000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206</xdr:row>
          <xdr:rowOff>38100</xdr:rowOff>
        </xdr:from>
        <xdr:to>
          <xdr:col>18</xdr:col>
          <xdr:colOff>590550</xdr:colOff>
          <xdr:row>206</xdr:row>
          <xdr:rowOff>219075</xdr:rowOff>
        </xdr:to>
        <xdr:sp macro="" textlink="">
          <xdr:nvSpPr>
            <xdr:cNvPr id="256016" name="B_WQ3" hidden="1">
              <a:extLst>
                <a:ext uri="{63B3BB69-23CF-44E3-9099-C40C66FF867C}">
                  <a14:compatExt spid="_x0000_s256016"/>
                </a:ext>
                <a:ext uri="{FF2B5EF4-FFF2-40B4-BE49-F238E27FC236}">
                  <a16:creationId xmlns:a16="http://schemas.microsoft.com/office/drawing/2014/main" id="{00000000-0008-0000-0500-00001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252</xdr:row>
      <xdr:rowOff>38100</xdr:rowOff>
    </xdr:from>
    <xdr:ext cx="184731" cy="264560"/>
    <xdr:sp macro="" textlink="">
      <xdr:nvSpPr>
        <xdr:cNvPr id="37" name="ZoneTexte 36">
          <a:extLst>
            <a:ext xmlns:a16="http://schemas.microsoft.com/office/drawing/2014/main" uri="{FF2B5EF4-FFF2-40B4-BE49-F238E27FC236}">
              <a16:creationId xmlns:a16="http://schemas.microsoft.com/office/drawing/2014/main" id="{00000000-0008-0000-0500-000025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8" name="ZoneTexte 37">
          <a:extLst>
            <a:ext xmlns:a16="http://schemas.microsoft.com/office/drawing/2014/main" uri="{FF2B5EF4-FFF2-40B4-BE49-F238E27FC236}">
              <a16:creationId xmlns:a16="http://schemas.microsoft.com/office/drawing/2014/main" id="{00000000-0008-0000-0500-000026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9" name="ZoneTexte 38">
          <a:extLst>
            <a:ext xmlns:a16="http://schemas.microsoft.com/office/drawing/2014/main" uri="{FF2B5EF4-FFF2-40B4-BE49-F238E27FC236}">
              <a16:creationId xmlns:a16="http://schemas.microsoft.com/office/drawing/2014/main" id="{00000000-0008-0000-0500-000027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40" name="ZoneTexte 39">
          <a:extLst>
            <a:ext xmlns:a16="http://schemas.microsoft.com/office/drawing/2014/main" uri="{FF2B5EF4-FFF2-40B4-BE49-F238E27FC236}">
              <a16:creationId xmlns:a16="http://schemas.microsoft.com/office/drawing/2014/main" id="{00000000-0008-0000-0500-000028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257175</xdr:colOff>
          <xdr:row>0</xdr:row>
          <xdr:rowOff>28575</xdr:rowOff>
        </xdr:from>
        <xdr:to>
          <xdr:col>1</xdr:col>
          <xdr:colOff>971550</xdr:colOff>
          <xdr:row>0</xdr:row>
          <xdr:rowOff>209550</xdr:rowOff>
        </xdr:to>
        <xdr:sp macro="" textlink="">
          <xdr:nvSpPr>
            <xdr:cNvPr id="256017" name="Button 17" descr="   Go to MHH  " hidden="1">
              <a:extLst>
                <a:ext uri="{63B3BB69-23CF-44E3-9099-C40C66FF867C}">
                  <a14:compatExt spid="_x0000_s256017"/>
                </a:ext>
                <a:ext uri="{FF2B5EF4-FFF2-40B4-BE49-F238E27FC236}">
                  <a16:creationId xmlns:a16="http://schemas.microsoft.com/office/drawing/2014/main" id="{00000000-0008-0000-0500-00001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2066925</xdr:colOff>
          <xdr:row>249</xdr:row>
          <xdr:rowOff>38100</xdr:rowOff>
        </xdr:from>
        <xdr:to>
          <xdr:col>1</xdr:col>
          <xdr:colOff>895350</xdr:colOff>
          <xdr:row>249</xdr:row>
          <xdr:rowOff>219075</xdr:rowOff>
        </xdr:to>
        <xdr:sp macro="" textlink="">
          <xdr:nvSpPr>
            <xdr:cNvPr id="256018" name="Button 18" hidden="1">
              <a:extLst>
                <a:ext uri="{63B3BB69-23CF-44E3-9099-C40C66FF867C}">
                  <a14:compatExt spid="_x0000_s256018"/>
                </a:ext>
                <a:ext uri="{FF2B5EF4-FFF2-40B4-BE49-F238E27FC236}">
                  <a16:creationId xmlns:a16="http://schemas.microsoft.com/office/drawing/2014/main" id="{00000000-0008-0000-0500-00001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1085850</xdr:colOff>
          <xdr:row>249</xdr:row>
          <xdr:rowOff>38100</xdr:rowOff>
        </xdr:from>
        <xdr:to>
          <xdr:col>1</xdr:col>
          <xdr:colOff>1981200</xdr:colOff>
          <xdr:row>249</xdr:row>
          <xdr:rowOff>219075</xdr:rowOff>
        </xdr:to>
        <xdr:sp macro="" textlink="">
          <xdr:nvSpPr>
            <xdr:cNvPr id="256019" name="Button 19" hidden="1">
              <a:extLst>
                <a:ext uri="{63B3BB69-23CF-44E3-9099-C40C66FF867C}">
                  <a14:compatExt spid="_x0000_s256019"/>
                </a:ext>
                <a:ext uri="{FF2B5EF4-FFF2-40B4-BE49-F238E27FC236}">
                  <a16:creationId xmlns:a16="http://schemas.microsoft.com/office/drawing/2014/main" id="{00000000-0008-0000-0500-00001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249</xdr:row>
          <xdr:rowOff>38100</xdr:rowOff>
        </xdr:from>
        <xdr:to>
          <xdr:col>3</xdr:col>
          <xdr:colOff>457200</xdr:colOff>
          <xdr:row>249</xdr:row>
          <xdr:rowOff>219075</xdr:rowOff>
        </xdr:to>
        <xdr:sp macro="" textlink="">
          <xdr:nvSpPr>
            <xdr:cNvPr id="256020" name="Button 20" hidden="1">
              <a:extLst>
                <a:ext uri="{63B3BB69-23CF-44E3-9099-C40C66FF867C}">
                  <a14:compatExt spid="_x0000_s256020"/>
                </a:ext>
                <a:ext uri="{FF2B5EF4-FFF2-40B4-BE49-F238E27FC236}">
                  <a16:creationId xmlns:a16="http://schemas.microsoft.com/office/drawing/2014/main" id="{00000000-0008-0000-0500-00001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971550</xdr:colOff>
          <xdr:row>249</xdr:row>
          <xdr:rowOff>38100</xdr:rowOff>
        </xdr:from>
        <xdr:to>
          <xdr:col>0</xdr:col>
          <xdr:colOff>1876425</xdr:colOff>
          <xdr:row>249</xdr:row>
          <xdr:rowOff>219075</xdr:rowOff>
        </xdr:to>
        <xdr:sp macro="" textlink="">
          <xdr:nvSpPr>
            <xdr:cNvPr id="256021" name="Button 21" hidden="1">
              <a:extLst>
                <a:ext uri="{63B3BB69-23CF-44E3-9099-C40C66FF867C}">
                  <a14:compatExt spid="_x0000_s256021"/>
                </a:ext>
                <a:ext uri="{FF2B5EF4-FFF2-40B4-BE49-F238E27FC236}">
                  <a16:creationId xmlns:a16="http://schemas.microsoft.com/office/drawing/2014/main" id="{00000000-0008-0000-0500-00001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1257300</xdr:colOff>
          <xdr:row>106</xdr:row>
          <xdr:rowOff>28575</xdr:rowOff>
        </xdr:from>
        <xdr:to>
          <xdr:col>0</xdr:col>
          <xdr:colOff>1981200</xdr:colOff>
          <xdr:row>106</xdr:row>
          <xdr:rowOff>209550</xdr:rowOff>
        </xdr:to>
        <xdr:sp macro="" textlink="">
          <xdr:nvSpPr>
            <xdr:cNvPr id="256022" name="Button 22" descr="   Go to MHH  " hidden="1">
              <a:extLst>
                <a:ext uri="{63B3BB69-23CF-44E3-9099-C40C66FF867C}">
                  <a14:compatExt spid="_x0000_s256022"/>
                </a:ext>
                <a:ext uri="{FF2B5EF4-FFF2-40B4-BE49-F238E27FC236}">
                  <a16:creationId xmlns:a16="http://schemas.microsoft.com/office/drawing/2014/main" id="{00000000-0008-0000-0500-00001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a:p>
              <a:pPr algn="ctr" rtl="0">
                <a:defRPr sz="1000"/>
              </a:pPr>
              <a:endParaRPr lang="en-GB" sz="1000" b="0" i="0" u="none" strike="noStrike" baseline="0">
                <a:solidFill>
                  <a:srgbClr val="008080"/>
                </a:solidFill>
                <a:latin typeface="Arial"/>
                <a:cs typeface="Arial"/>
              </a:endParaRPr>
            </a:p>
            <a:p>
              <a:pPr algn="ctr" rtl="0">
                <a:defRPr sz="1000"/>
              </a:pPr>
              <a:r>
                <a:rPr lang="en-GB" sz="1000" b="0" i="0" u="none" strike="noStrike" baseline="0">
                  <a:solidFill>
                    <a:srgbClr val="008080"/>
                  </a:solidFill>
                  <a:latin typeface="Arial"/>
                  <a:cs typeface="Arial"/>
                </a:rPr>
                <a:t>Go to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206</xdr:row>
          <xdr:rowOff>38100</xdr:rowOff>
        </xdr:from>
        <xdr:to>
          <xdr:col>0</xdr:col>
          <xdr:colOff>828675</xdr:colOff>
          <xdr:row>206</xdr:row>
          <xdr:rowOff>219075</xdr:rowOff>
        </xdr:to>
        <xdr:sp macro="" textlink="">
          <xdr:nvSpPr>
            <xdr:cNvPr id="256023" name="Button 23" descr="   Go to MHH  " hidden="1">
              <a:extLst>
                <a:ext uri="{63B3BB69-23CF-44E3-9099-C40C66FF867C}">
                  <a14:compatExt spid="_x0000_s256023"/>
                </a:ext>
                <a:ext uri="{FF2B5EF4-FFF2-40B4-BE49-F238E27FC236}">
                  <a16:creationId xmlns:a16="http://schemas.microsoft.com/office/drawing/2014/main" id="{00000000-0008-0000-0500-00001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57150</xdr:colOff>
          <xdr:row>249</xdr:row>
          <xdr:rowOff>38100</xdr:rowOff>
        </xdr:from>
        <xdr:to>
          <xdr:col>18</xdr:col>
          <xdr:colOff>600075</xdr:colOff>
          <xdr:row>249</xdr:row>
          <xdr:rowOff>219075</xdr:rowOff>
        </xdr:to>
        <xdr:sp macro="" textlink="">
          <xdr:nvSpPr>
            <xdr:cNvPr id="256024" name="Button 24" hidden="1">
              <a:extLst>
                <a:ext uri="{63B3BB69-23CF-44E3-9099-C40C66FF867C}">
                  <a14:compatExt spid="_x0000_s256024"/>
                </a:ext>
                <a:ext uri="{FF2B5EF4-FFF2-40B4-BE49-F238E27FC236}">
                  <a16:creationId xmlns:a16="http://schemas.microsoft.com/office/drawing/2014/main" id="{00000000-0008-0000-0500-00001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49" name="ZoneTexte 48">
          <a:extLst>
            <a:ext xmlns:a16="http://schemas.microsoft.com/office/drawing/2014/main" uri="{FF2B5EF4-FFF2-40B4-BE49-F238E27FC236}">
              <a16:creationId xmlns:a16="http://schemas.microsoft.com/office/drawing/2014/main" id="{00000000-0008-0000-0500-00003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0" name="ZoneTexte 49">
          <a:extLst>
            <a:ext xmlns:a16="http://schemas.microsoft.com/office/drawing/2014/main" uri="{FF2B5EF4-FFF2-40B4-BE49-F238E27FC236}">
              <a16:creationId xmlns:a16="http://schemas.microsoft.com/office/drawing/2014/main" id="{00000000-0008-0000-0500-00003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1" name="ZoneTexte 50">
          <a:extLst>
            <a:ext xmlns:a16="http://schemas.microsoft.com/office/drawing/2014/main" uri="{FF2B5EF4-FFF2-40B4-BE49-F238E27FC236}">
              <a16:creationId xmlns:a16="http://schemas.microsoft.com/office/drawing/2014/main" id="{00000000-0008-0000-0500-00003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2" name="ZoneTexte 51">
          <a:extLst>
            <a:ext xmlns:a16="http://schemas.microsoft.com/office/drawing/2014/main" uri="{FF2B5EF4-FFF2-40B4-BE49-F238E27FC236}">
              <a16:creationId xmlns:a16="http://schemas.microsoft.com/office/drawing/2014/main" id="{00000000-0008-0000-0500-00003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3" name="ZoneTexte 52">
          <a:extLst>
            <a:ext xmlns:a16="http://schemas.microsoft.com/office/drawing/2014/main" uri="{FF2B5EF4-FFF2-40B4-BE49-F238E27FC236}">
              <a16:creationId xmlns:a16="http://schemas.microsoft.com/office/drawing/2014/main" id="{00000000-0008-0000-0500-00003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4" name="ZoneTexte 53">
          <a:extLst>
            <a:ext xmlns:a16="http://schemas.microsoft.com/office/drawing/2014/main" uri="{FF2B5EF4-FFF2-40B4-BE49-F238E27FC236}">
              <a16:creationId xmlns:a16="http://schemas.microsoft.com/office/drawing/2014/main" id="{00000000-0008-0000-0500-000036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5" name="ZoneTexte 54">
          <a:extLst>
            <a:ext xmlns:a16="http://schemas.microsoft.com/office/drawing/2014/main" uri="{FF2B5EF4-FFF2-40B4-BE49-F238E27FC236}">
              <a16:creationId xmlns:a16="http://schemas.microsoft.com/office/drawing/2014/main" id="{00000000-0008-0000-0500-000037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6" name="ZoneTexte 55">
          <a:extLst>
            <a:ext xmlns:a16="http://schemas.microsoft.com/office/drawing/2014/main" uri="{FF2B5EF4-FFF2-40B4-BE49-F238E27FC236}">
              <a16:creationId xmlns:a16="http://schemas.microsoft.com/office/drawing/2014/main" id="{00000000-0008-0000-0500-00003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7" name="ZoneTexte 56">
          <a:extLst>
            <a:ext xmlns:a16="http://schemas.microsoft.com/office/drawing/2014/main" uri="{FF2B5EF4-FFF2-40B4-BE49-F238E27FC236}">
              <a16:creationId xmlns:a16="http://schemas.microsoft.com/office/drawing/2014/main" id="{00000000-0008-0000-0500-00003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8" name="ZoneTexte 57">
          <a:extLst>
            <a:ext xmlns:a16="http://schemas.microsoft.com/office/drawing/2014/main" uri="{FF2B5EF4-FFF2-40B4-BE49-F238E27FC236}">
              <a16:creationId xmlns:a16="http://schemas.microsoft.com/office/drawing/2014/main" id="{00000000-0008-0000-0500-00003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59" name="ZoneTexte 58">
          <a:extLst>
            <a:ext xmlns:a16="http://schemas.microsoft.com/office/drawing/2014/main" uri="{FF2B5EF4-FFF2-40B4-BE49-F238E27FC236}">
              <a16:creationId xmlns:a16="http://schemas.microsoft.com/office/drawing/2014/main" id="{00000000-0008-0000-0500-00003B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0" name="ZoneTexte 59">
          <a:extLst>
            <a:ext xmlns:a16="http://schemas.microsoft.com/office/drawing/2014/main" uri="{FF2B5EF4-FFF2-40B4-BE49-F238E27FC236}">
              <a16:creationId xmlns:a16="http://schemas.microsoft.com/office/drawing/2014/main" id="{00000000-0008-0000-0500-00003C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1" name="ZoneTexte 60">
          <a:extLst>
            <a:ext xmlns:a16="http://schemas.microsoft.com/office/drawing/2014/main" uri="{FF2B5EF4-FFF2-40B4-BE49-F238E27FC236}">
              <a16:creationId xmlns:a16="http://schemas.microsoft.com/office/drawing/2014/main" id="{00000000-0008-0000-0500-00003D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2" name="ZoneTexte 61">
          <a:extLst>
            <a:ext xmlns:a16="http://schemas.microsoft.com/office/drawing/2014/main" uri="{FF2B5EF4-FFF2-40B4-BE49-F238E27FC236}">
              <a16:creationId xmlns:a16="http://schemas.microsoft.com/office/drawing/2014/main" id="{00000000-0008-0000-0500-00003E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1162050</xdr:colOff>
          <xdr:row>329</xdr:row>
          <xdr:rowOff>28575</xdr:rowOff>
        </xdr:from>
        <xdr:to>
          <xdr:col>0</xdr:col>
          <xdr:colOff>2238375</xdr:colOff>
          <xdr:row>329</xdr:row>
          <xdr:rowOff>209550</xdr:rowOff>
        </xdr:to>
        <xdr:sp macro="" textlink="">
          <xdr:nvSpPr>
            <xdr:cNvPr id="256025" name="Button 25" hidden="1">
              <a:extLst>
                <a:ext uri="{63B3BB69-23CF-44E3-9099-C40C66FF867C}">
                  <a14:compatExt spid="_x0000_s256025"/>
                </a:ext>
                <a:ext uri="{FF2B5EF4-FFF2-40B4-BE49-F238E27FC236}">
                  <a16:creationId xmlns:a16="http://schemas.microsoft.com/office/drawing/2014/main" id="{00000000-0008-0000-0500-00001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329</xdr:row>
          <xdr:rowOff>28575</xdr:rowOff>
        </xdr:from>
        <xdr:to>
          <xdr:col>1</xdr:col>
          <xdr:colOff>1057275</xdr:colOff>
          <xdr:row>329</xdr:row>
          <xdr:rowOff>209550</xdr:rowOff>
        </xdr:to>
        <xdr:sp macro="" textlink="">
          <xdr:nvSpPr>
            <xdr:cNvPr id="256026" name="Button 26" hidden="1">
              <a:extLst>
                <a:ext uri="{63B3BB69-23CF-44E3-9099-C40C66FF867C}">
                  <a14:compatExt spid="_x0000_s256026"/>
                </a:ext>
                <a:ext uri="{FF2B5EF4-FFF2-40B4-BE49-F238E27FC236}">
                  <a16:creationId xmlns:a16="http://schemas.microsoft.com/office/drawing/2014/main" id="{00000000-0008-0000-0500-00001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329</xdr:row>
          <xdr:rowOff>28575</xdr:rowOff>
        </xdr:from>
        <xdr:to>
          <xdr:col>3</xdr:col>
          <xdr:colOff>361950</xdr:colOff>
          <xdr:row>329</xdr:row>
          <xdr:rowOff>209550</xdr:rowOff>
        </xdr:to>
        <xdr:sp macro="" textlink="">
          <xdr:nvSpPr>
            <xdr:cNvPr id="256027" name="Button 27" hidden="1">
              <a:extLst>
                <a:ext uri="{63B3BB69-23CF-44E3-9099-C40C66FF867C}">
                  <a14:compatExt spid="_x0000_s256027"/>
                </a:ext>
                <a:ext uri="{FF2B5EF4-FFF2-40B4-BE49-F238E27FC236}">
                  <a16:creationId xmlns:a16="http://schemas.microsoft.com/office/drawing/2014/main" id="{00000000-0008-0000-0500-00001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329</xdr:row>
          <xdr:rowOff>28575</xdr:rowOff>
        </xdr:from>
        <xdr:to>
          <xdr:col>0</xdr:col>
          <xdr:colOff>990600</xdr:colOff>
          <xdr:row>329</xdr:row>
          <xdr:rowOff>209550</xdr:rowOff>
        </xdr:to>
        <xdr:sp macro="" textlink="">
          <xdr:nvSpPr>
            <xdr:cNvPr id="256028" name="Button 28" hidden="1">
              <a:extLst>
                <a:ext uri="{63B3BB69-23CF-44E3-9099-C40C66FF867C}">
                  <a14:compatExt spid="_x0000_s256028"/>
                </a:ext>
                <a:ext uri="{FF2B5EF4-FFF2-40B4-BE49-F238E27FC236}">
                  <a16:creationId xmlns:a16="http://schemas.microsoft.com/office/drawing/2014/main" id="{00000000-0008-0000-0500-00001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329</xdr:row>
          <xdr:rowOff>28575</xdr:rowOff>
        </xdr:from>
        <xdr:to>
          <xdr:col>18</xdr:col>
          <xdr:colOff>590550</xdr:colOff>
          <xdr:row>329</xdr:row>
          <xdr:rowOff>209550</xdr:rowOff>
        </xdr:to>
        <xdr:sp macro="" textlink="">
          <xdr:nvSpPr>
            <xdr:cNvPr id="256029" name="Button 29" hidden="1">
              <a:extLst>
                <a:ext uri="{63B3BB69-23CF-44E3-9099-C40C66FF867C}">
                  <a14:compatExt spid="_x0000_s256029"/>
                </a:ext>
                <a:ext uri="{FF2B5EF4-FFF2-40B4-BE49-F238E27FC236}">
                  <a16:creationId xmlns:a16="http://schemas.microsoft.com/office/drawing/2014/main" id="{00000000-0008-0000-0500-00001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68" name="ZoneTexte 67">
          <a:extLst>
            <a:ext xmlns:a16="http://schemas.microsoft.com/office/drawing/2014/main" uri="{FF2B5EF4-FFF2-40B4-BE49-F238E27FC236}">
              <a16:creationId xmlns:a16="http://schemas.microsoft.com/office/drawing/2014/main" id="{00000000-0008-0000-0500-00004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2162175</xdr:colOff>
          <xdr:row>0</xdr:row>
          <xdr:rowOff>28575</xdr:rowOff>
        </xdr:from>
        <xdr:to>
          <xdr:col>1</xdr:col>
          <xdr:colOff>2876550</xdr:colOff>
          <xdr:row>0</xdr:row>
          <xdr:rowOff>209550</xdr:rowOff>
        </xdr:to>
        <xdr:sp macro="" textlink="">
          <xdr:nvSpPr>
            <xdr:cNvPr id="256030" name="Button 30" hidden="1">
              <a:extLst>
                <a:ext uri="{63B3BB69-23CF-44E3-9099-C40C66FF867C}">
                  <a14:compatExt spid="_x0000_s256030"/>
                </a:ext>
                <a:ext uri="{FF2B5EF4-FFF2-40B4-BE49-F238E27FC236}">
                  <a16:creationId xmlns:a16="http://schemas.microsoft.com/office/drawing/2014/main" id="{00000000-0008-0000-0500-00001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1209675</xdr:colOff>
          <xdr:row>0</xdr:row>
          <xdr:rowOff>28575</xdr:rowOff>
        </xdr:from>
        <xdr:to>
          <xdr:col>1</xdr:col>
          <xdr:colOff>1924050</xdr:colOff>
          <xdr:row>0</xdr:row>
          <xdr:rowOff>209550</xdr:rowOff>
        </xdr:to>
        <xdr:sp macro="" textlink="">
          <xdr:nvSpPr>
            <xdr:cNvPr id="256031" name="Button 31" hidden="1">
              <a:extLst>
                <a:ext uri="{63B3BB69-23CF-44E3-9099-C40C66FF867C}">
                  <a14:compatExt spid="_x0000_s256031"/>
                </a:ext>
                <a:ext uri="{FF2B5EF4-FFF2-40B4-BE49-F238E27FC236}">
                  <a16:creationId xmlns:a16="http://schemas.microsoft.com/office/drawing/2014/main" id="{00000000-0008-0000-0500-00001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6032" name="Button 32" hidden="1">
              <a:extLst>
                <a:ext uri="{63B3BB69-23CF-44E3-9099-C40C66FF867C}">
                  <a14:compatExt spid="_x0000_s256032"/>
                </a:ext>
                <a:ext uri="{FF2B5EF4-FFF2-40B4-BE49-F238E27FC236}">
                  <a16:creationId xmlns:a16="http://schemas.microsoft.com/office/drawing/2014/main" id="{00000000-0008-0000-0500-000020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6033" name="Button 33" hidden="1">
              <a:extLst>
                <a:ext uri="{63B3BB69-23CF-44E3-9099-C40C66FF867C}">
                  <a14:compatExt spid="_x0000_s256033"/>
                </a:ext>
                <a:ext uri="{FF2B5EF4-FFF2-40B4-BE49-F238E27FC236}">
                  <a16:creationId xmlns:a16="http://schemas.microsoft.com/office/drawing/2014/main" id="{00000000-0008-0000-0500-00002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6034" name="Button 34" hidden="1">
              <a:extLst>
                <a:ext uri="{63B3BB69-23CF-44E3-9099-C40C66FF867C}">
                  <a14:compatExt spid="_x0000_s256034"/>
                </a:ext>
                <a:ext uri="{FF2B5EF4-FFF2-40B4-BE49-F238E27FC236}">
                  <a16:creationId xmlns:a16="http://schemas.microsoft.com/office/drawing/2014/main" id="{00000000-0008-0000-0500-000022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6035" name="Button 35" hidden="1">
              <a:extLst>
                <a:ext uri="{63B3BB69-23CF-44E3-9099-C40C66FF867C}">
                  <a14:compatExt spid="_x0000_s256035"/>
                </a:ext>
                <a:ext uri="{FF2B5EF4-FFF2-40B4-BE49-F238E27FC236}">
                  <a16:creationId xmlns:a16="http://schemas.microsoft.com/office/drawing/2014/main" id="{00000000-0008-0000-0500-00002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6036" name="Button 36" hidden="1">
              <a:extLst>
                <a:ext uri="{63B3BB69-23CF-44E3-9099-C40C66FF867C}">
                  <a14:compatExt spid="_x0000_s256036"/>
                </a:ext>
                <a:ext uri="{FF2B5EF4-FFF2-40B4-BE49-F238E27FC236}">
                  <a16:creationId xmlns:a16="http://schemas.microsoft.com/office/drawing/2014/main" id="{00000000-0008-0000-0500-00002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6037" name="Button 37" hidden="1">
              <a:extLst>
                <a:ext uri="{63B3BB69-23CF-44E3-9099-C40C66FF867C}">
                  <a14:compatExt spid="_x0000_s256037"/>
                </a:ext>
                <a:ext uri="{FF2B5EF4-FFF2-40B4-BE49-F238E27FC236}">
                  <a16:creationId xmlns:a16="http://schemas.microsoft.com/office/drawing/2014/main" id="{00000000-0008-0000-0500-000025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6038" name="Button 38" hidden="1">
              <a:extLst>
                <a:ext uri="{63B3BB69-23CF-44E3-9099-C40C66FF867C}">
                  <a14:compatExt spid="_x0000_s256038"/>
                </a:ext>
                <a:ext uri="{FF2B5EF4-FFF2-40B4-BE49-F238E27FC236}">
                  <a16:creationId xmlns:a16="http://schemas.microsoft.com/office/drawing/2014/main" id="{00000000-0008-0000-0500-00002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6039" name="Button 39" hidden="1">
              <a:extLst>
                <a:ext uri="{63B3BB69-23CF-44E3-9099-C40C66FF867C}">
                  <a14:compatExt spid="_x0000_s256039"/>
                </a:ext>
                <a:ext uri="{FF2B5EF4-FFF2-40B4-BE49-F238E27FC236}">
                  <a16:creationId xmlns:a16="http://schemas.microsoft.com/office/drawing/2014/main" id="{00000000-0008-0000-0500-00002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6040" name="Button 40" descr="   Go to MHH  " hidden="1">
              <a:extLst>
                <a:ext uri="{63B3BB69-23CF-44E3-9099-C40C66FF867C}">
                  <a14:compatExt spid="_x0000_s256040"/>
                </a:ext>
                <a:ext uri="{FF2B5EF4-FFF2-40B4-BE49-F238E27FC236}">
                  <a16:creationId xmlns:a16="http://schemas.microsoft.com/office/drawing/2014/main" id="{00000000-0008-0000-0500-00002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6041" name="Button 41" hidden="1">
              <a:extLst>
                <a:ext uri="{63B3BB69-23CF-44E3-9099-C40C66FF867C}">
                  <a14:compatExt spid="_x0000_s256041"/>
                </a:ext>
                <a:ext uri="{FF2B5EF4-FFF2-40B4-BE49-F238E27FC236}">
                  <a16:creationId xmlns:a16="http://schemas.microsoft.com/office/drawing/2014/main" id="{00000000-0008-0000-0500-00002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6042" name="Button 42" hidden="1">
              <a:extLst>
                <a:ext uri="{63B3BB69-23CF-44E3-9099-C40C66FF867C}">
                  <a14:compatExt spid="_x0000_s256042"/>
                </a:ext>
                <a:ext uri="{FF2B5EF4-FFF2-40B4-BE49-F238E27FC236}">
                  <a16:creationId xmlns:a16="http://schemas.microsoft.com/office/drawing/2014/main" id="{00000000-0008-0000-0500-00002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6043" name="Button 43" descr="   Go to MHH  " hidden="1">
              <a:extLst>
                <a:ext uri="{63B3BB69-23CF-44E3-9099-C40C66FF867C}">
                  <a14:compatExt spid="_x0000_s256043"/>
                </a:ext>
                <a:ext uri="{FF2B5EF4-FFF2-40B4-BE49-F238E27FC236}">
                  <a16:creationId xmlns:a16="http://schemas.microsoft.com/office/drawing/2014/main" id="{00000000-0008-0000-0500-00002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1924050</xdr:colOff>
          <xdr:row>106</xdr:row>
          <xdr:rowOff>28575</xdr:rowOff>
        </xdr:from>
        <xdr:to>
          <xdr:col>1</xdr:col>
          <xdr:colOff>2647950</xdr:colOff>
          <xdr:row>106</xdr:row>
          <xdr:rowOff>209550</xdr:rowOff>
        </xdr:to>
        <xdr:sp macro="" textlink="">
          <xdr:nvSpPr>
            <xdr:cNvPr id="256044" name="Button 44" hidden="1">
              <a:extLst>
                <a:ext uri="{63B3BB69-23CF-44E3-9099-C40C66FF867C}">
                  <a14:compatExt spid="_x0000_s256044"/>
                </a:ext>
                <a:ext uri="{FF2B5EF4-FFF2-40B4-BE49-F238E27FC236}">
                  <a16:creationId xmlns:a16="http://schemas.microsoft.com/office/drawing/2014/main" id="{00000000-0008-0000-0500-00002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2171700</xdr:colOff>
          <xdr:row>106</xdr:row>
          <xdr:rowOff>28575</xdr:rowOff>
        </xdr:from>
        <xdr:to>
          <xdr:col>1</xdr:col>
          <xdr:colOff>638175</xdr:colOff>
          <xdr:row>106</xdr:row>
          <xdr:rowOff>209550</xdr:rowOff>
        </xdr:to>
        <xdr:sp macro="" textlink="">
          <xdr:nvSpPr>
            <xdr:cNvPr id="256045" name="Button 45" hidden="1">
              <a:extLst>
                <a:ext uri="{63B3BB69-23CF-44E3-9099-C40C66FF867C}">
                  <a14:compatExt spid="_x0000_s256045"/>
                </a:ext>
                <a:ext uri="{FF2B5EF4-FFF2-40B4-BE49-F238E27FC236}">
                  <a16:creationId xmlns:a16="http://schemas.microsoft.com/office/drawing/2014/main" id="{00000000-0008-0000-0500-00002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2047875</xdr:colOff>
          <xdr:row>206</xdr:row>
          <xdr:rowOff>38100</xdr:rowOff>
        </xdr:from>
        <xdr:to>
          <xdr:col>1</xdr:col>
          <xdr:colOff>2762250</xdr:colOff>
          <xdr:row>206</xdr:row>
          <xdr:rowOff>219075</xdr:rowOff>
        </xdr:to>
        <xdr:sp macro="" textlink="">
          <xdr:nvSpPr>
            <xdr:cNvPr id="256046" name="Button 46" hidden="1">
              <a:extLst>
                <a:ext uri="{63B3BB69-23CF-44E3-9099-C40C66FF867C}">
                  <a14:compatExt spid="_x0000_s256046"/>
                </a:ext>
                <a:ext uri="{FF2B5EF4-FFF2-40B4-BE49-F238E27FC236}">
                  <a16:creationId xmlns:a16="http://schemas.microsoft.com/office/drawing/2014/main" id="{00000000-0008-0000-0500-00002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1028700</xdr:colOff>
          <xdr:row>206</xdr:row>
          <xdr:rowOff>38100</xdr:rowOff>
        </xdr:from>
        <xdr:to>
          <xdr:col>0</xdr:col>
          <xdr:colOff>1743075</xdr:colOff>
          <xdr:row>206</xdr:row>
          <xdr:rowOff>219075</xdr:rowOff>
        </xdr:to>
        <xdr:sp macro="" textlink="">
          <xdr:nvSpPr>
            <xdr:cNvPr id="256047" name="Button 47" hidden="1">
              <a:extLst>
                <a:ext uri="{63B3BB69-23CF-44E3-9099-C40C66FF867C}">
                  <a14:compatExt spid="_x0000_s256047"/>
                </a:ext>
                <a:ext uri="{FF2B5EF4-FFF2-40B4-BE49-F238E27FC236}">
                  <a16:creationId xmlns:a16="http://schemas.microsoft.com/office/drawing/2014/main" id="{00000000-0008-0000-0500-00002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2171700</xdr:colOff>
          <xdr:row>249</xdr:row>
          <xdr:rowOff>38100</xdr:rowOff>
        </xdr:from>
        <xdr:to>
          <xdr:col>1</xdr:col>
          <xdr:colOff>2895600</xdr:colOff>
          <xdr:row>249</xdr:row>
          <xdr:rowOff>219075</xdr:rowOff>
        </xdr:to>
        <xdr:sp macro="" textlink="">
          <xdr:nvSpPr>
            <xdr:cNvPr id="256048" name="Button 48" hidden="1">
              <a:extLst>
                <a:ext uri="{63B3BB69-23CF-44E3-9099-C40C66FF867C}">
                  <a14:compatExt spid="_x0000_s256048"/>
                </a:ext>
                <a:ext uri="{FF2B5EF4-FFF2-40B4-BE49-F238E27FC236}">
                  <a16:creationId xmlns:a16="http://schemas.microsoft.com/office/drawing/2014/main" id="{00000000-0008-0000-0500-00003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249</xdr:row>
          <xdr:rowOff>38100</xdr:rowOff>
        </xdr:from>
        <xdr:to>
          <xdr:col>0</xdr:col>
          <xdr:colOff>781050</xdr:colOff>
          <xdr:row>249</xdr:row>
          <xdr:rowOff>219075</xdr:rowOff>
        </xdr:to>
        <xdr:sp macro="" textlink="">
          <xdr:nvSpPr>
            <xdr:cNvPr id="256049" name="Button 49" hidden="1">
              <a:extLst>
                <a:ext uri="{63B3BB69-23CF-44E3-9099-C40C66FF867C}">
                  <a14:compatExt spid="_x0000_s256049"/>
                </a:ext>
                <a:ext uri="{FF2B5EF4-FFF2-40B4-BE49-F238E27FC236}">
                  <a16:creationId xmlns:a16="http://schemas.microsoft.com/office/drawing/2014/main" id="{00000000-0008-0000-0500-00003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1219200</xdr:colOff>
          <xdr:row>329</xdr:row>
          <xdr:rowOff>28575</xdr:rowOff>
        </xdr:from>
        <xdr:to>
          <xdr:col>1</xdr:col>
          <xdr:colOff>1943100</xdr:colOff>
          <xdr:row>329</xdr:row>
          <xdr:rowOff>209550</xdr:rowOff>
        </xdr:to>
        <xdr:sp macro="" textlink="">
          <xdr:nvSpPr>
            <xdr:cNvPr id="256050" name="Button 50" descr="   Go to MHH  " hidden="1">
              <a:extLst>
                <a:ext uri="{63B3BB69-23CF-44E3-9099-C40C66FF867C}">
                  <a14:compatExt spid="_x0000_s256050"/>
                </a:ext>
                <a:ext uri="{FF2B5EF4-FFF2-40B4-BE49-F238E27FC236}">
                  <a16:creationId xmlns:a16="http://schemas.microsoft.com/office/drawing/2014/main" id="{00000000-0008-0000-0500-00003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2114550</xdr:colOff>
          <xdr:row>329</xdr:row>
          <xdr:rowOff>28575</xdr:rowOff>
        </xdr:from>
        <xdr:to>
          <xdr:col>1</xdr:col>
          <xdr:colOff>2828925</xdr:colOff>
          <xdr:row>329</xdr:row>
          <xdr:rowOff>209550</xdr:rowOff>
        </xdr:to>
        <xdr:sp macro="" textlink="">
          <xdr:nvSpPr>
            <xdr:cNvPr id="256051" name="Button 51" hidden="1">
              <a:extLst>
                <a:ext uri="{63B3BB69-23CF-44E3-9099-C40C66FF867C}">
                  <a14:compatExt spid="_x0000_s256051"/>
                </a:ext>
                <a:ext uri="{FF2B5EF4-FFF2-40B4-BE49-F238E27FC236}">
                  <a16:creationId xmlns:a16="http://schemas.microsoft.com/office/drawing/2014/main" id="{00000000-0008-0000-0500-00003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6052" name="Button 52" hidden="1">
              <a:extLst>
                <a:ext uri="{63B3BB69-23CF-44E3-9099-C40C66FF867C}">
                  <a14:compatExt spid="_x0000_s256052"/>
                </a:ext>
                <a:ext uri="{FF2B5EF4-FFF2-40B4-BE49-F238E27FC236}">
                  <a16:creationId xmlns:a16="http://schemas.microsoft.com/office/drawing/2014/main" id="{00000000-0008-0000-0500-00003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6053" name="Button 53" hidden="1">
              <a:extLst>
                <a:ext uri="{63B3BB69-23CF-44E3-9099-C40C66FF867C}">
                  <a14:compatExt spid="_x0000_s256053"/>
                </a:ext>
                <a:ext uri="{FF2B5EF4-FFF2-40B4-BE49-F238E27FC236}">
                  <a16:creationId xmlns:a16="http://schemas.microsoft.com/office/drawing/2014/main" id="{00000000-0008-0000-0500-00003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6054" name="Button 54" hidden="1">
              <a:extLst>
                <a:ext uri="{63B3BB69-23CF-44E3-9099-C40C66FF867C}">
                  <a14:compatExt spid="_x0000_s256054"/>
                </a:ext>
                <a:ext uri="{FF2B5EF4-FFF2-40B4-BE49-F238E27FC236}">
                  <a16:creationId xmlns:a16="http://schemas.microsoft.com/office/drawing/2014/main" id="{00000000-0008-0000-0500-00003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6055" name="Button 55" descr="   Go to MHH  " hidden="1">
              <a:extLst>
                <a:ext uri="{63B3BB69-23CF-44E3-9099-C40C66FF867C}">
                  <a14:compatExt spid="_x0000_s256055"/>
                </a:ext>
                <a:ext uri="{FF2B5EF4-FFF2-40B4-BE49-F238E27FC236}">
                  <a16:creationId xmlns:a16="http://schemas.microsoft.com/office/drawing/2014/main" id="{00000000-0008-0000-0500-00003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6056" name="Button 56" hidden="1">
              <a:extLst>
                <a:ext uri="{63B3BB69-23CF-44E3-9099-C40C66FF867C}">
                  <a14:compatExt spid="_x0000_s256056"/>
                </a:ext>
                <a:ext uri="{FF2B5EF4-FFF2-40B4-BE49-F238E27FC236}">
                  <a16:creationId xmlns:a16="http://schemas.microsoft.com/office/drawing/2014/main" id="{00000000-0008-0000-0500-00003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6057" name="Button 57" hidden="1">
              <a:extLst>
                <a:ext uri="{63B3BB69-23CF-44E3-9099-C40C66FF867C}">
                  <a14:compatExt spid="_x0000_s256057"/>
                </a:ext>
                <a:ext uri="{FF2B5EF4-FFF2-40B4-BE49-F238E27FC236}">
                  <a16:creationId xmlns:a16="http://schemas.microsoft.com/office/drawing/2014/main" id="{00000000-0008-0000-0500-00003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6058" name="Button 58" descr="   Go to MHH  " hidden="1">
              <a:extLst>
                <a:ext uri="{63B3BB69-23CF-44E3-9099-C40C66FF867C}">
                  <a14:compatExt spid="_x0000_s256058"/>
                </a:ext>
                <a:ext uri="{FF2B5EF4-FFF2-40B4-BE49-F238E27FC236}">
                  <a16:creationId xmlns:a16="http://schemas.microsoft.com/office/drawing/2014/main" id="{00000000-0008-0000-0500-00003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6059" name="Button 59" hidden="1">
              <a:extLst>
                <a:ext uri="{63B3BB69-23CF-44E3-9099-C40C66FF867C}">
                  <a14:compatExt spid="_x0000_s256059"/>
                </a:ext>
                <a:ext uri="{FF2B5EF4-FFF2-40B4-BE49-F238E27FC236}">
                  <a16:creationId xmlns:a16="http://schemas.microsoft.com/office/drawing/2014/main" id="{00000000-0008-0000-0500-00003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6060" name="Button 60" hidden="1">
              <a:extLst>
                <a:ext uri="{63B3BB69-23CF-44E3-9099-C40C66FF867C}">
                  <a14:compatExt spid="_x0000_s256060"/>
                </a:ext>
                <a:ext uri="{FF2B5EF4-FFF2-40B4-BE49-F238E27FC236}">
                  <a16:creationId xmlns:a16="http://schemas.microsoft.com/office/drawing/2014/main" id="{00000000-0008-0000-0500-00003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6061" name="Button 61" hidden="1">
              <a:extLst>
                <a:ext uri="{63B3BB69-23CF-44E3-9099-C40C66FF867C}">
                  <a14:compatExt spid="_x0000_s256061"/>
                </a:ext>
                <a:ext uri="{FF2B5EF4-FFF2-40B4-BE49-F238E27FC236}">
                  <a16:creationId xmlns:a16="http://schemas.microsoft.com/office/drawing/2014/main" id="{00000000-0008-0000-0500-00003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6062" name="Button 62" hidden="1">
              <a:extLst>
                <a:ext uri="{63B3BB69-23CF-44E3-9099-C40C66FF867C}">
                  <a14:compatExt spid="_x0000_s256062"/>
                </a:ext>
                <a:ext uri="{FF2B5EF4-FFF2-40B4-BE49-F238E27FC236}">
                  <a16:creationId xmlns:a16="http://schemas.microsoft.com/office/drawing/2014/main" id="{00000000-0008-0000-0500-00003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6063" name="Button 63" hidden="1">
              <a:extLst>
                <a:ext uri="{63B3BB69-23CF-44E3-9099-C40C66FF867C}">
                  <a14:compatExt spid="_x0000_s256063"/>
                </a:ext>
                <a:ext uri="{FF2B5EF4-FFF2-40B4-BE49-F238E27FC236}">
                  <a16:creationId xmlns:a16="http://schemas.microsoft.com/office/drawing/2014/main" id="{00000000-0008-0000-0500-00003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6064" name="Button 64" hidden="1">
              <a:extLst>
                <a:ext uri="{63B3BB69-23CF-44E3-9099-C40C66FF867C}">
                  <a14:compatExt spid="_x0000_s256064"/>
                </a:ext>
                <a:ext uri="{FF2B5EF4-FFF2-40B4-BE49-F238E27FC236}">
                  <a16:creationId xmlns:a16="http://schemas.microsoft.com/office/drawing/2014/main" id="{00000000-0008-0000-0500-00004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6065" name="Button 65" descr="   Go to MHH  " hidden="1">
              <a:extLst>
                <a:ext uri="{63B3BB69-23CF-44E3-9099-C40C66FF867C}">
                  <a14:compatExt spid="_x0000_s256065"/>
                </a:ext>
                <a:ext uri="{FF2B5EF4-FFF2-40B4-BE49-F238E27FC236}">
                  <a16:creationId xmlns:a16="http://schemas.microsoft.com/office/drawing/2014/main" id="{00000000-0008-0000-0500-00004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6066" name="Button 66" hidden="1">
              <a:extLst>
                <a:ext uri="{63B3BB69-23CF-44E3-9099-C40C66FF867C}">
                  <a14:compatExt spid="_x0000_s256066"/>
                </a:ext>
                <a:ext uri="{FF2B5EF4-FFF2-40B4-BE49-F238E27FC236}">
                  <a16:creationId xmlns:a16="http://schemas.microsoft.com/office/drawing/2014/main" id="{00000000-0008-0000-0500-00004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6067" name="Button 67" hidden="1">
              <a:extLst>
                <a:ext uri="{63B3BB69-23CF-44E3-9099-C40C66FF867C}">
                  <a14:compatExt spid="_x0000_s256067"/>
                </a:ext>
                <a:ext uri="{FF2B5EF4-FFF2-40B4-BE49-F238E27FC236}">
                  <a16:creationId xmlns:a16="http://schemas.microsoft.com/office/drawing/2014/main" id="{00000000-0008-0000-0500-00004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6068" name="Button 68" hidden="1">
              <a:extLst>
                <a:ext uri="{63B3BB69-23CF-44E3-9099-C40C66FF867C}">
                  <a14:compatExt spid="_x0000_s256068"/>
                </a:ext>
                <a:ext uri="{FF2B5EF4-FFF2-40B4-BE49-F238E27FC236}">
                  <a16:creationId xmlns:a16="http://schemas.microsoft.com/office/drawing/2014/main" id="{00000000-0008-0000-0500-00004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6069" name="Button 69" hidden="1">
              <a:extLst>
                <a:ext uri="{63B3BB69-23CF-44E3-9099-C40C66FF867C}">
                  <a14:compatExt spid="_x0000_s256069"/>
                </a:ext>
                <a:ext uri="{FF2B5EF4-FFF2-40B4-BE49-F238E27FC236}">
                  <a16:creationId xmlns:a16="http://schemas.microsoft.com/office/drawing/2014/main" id="{00000000-0008-0000-0500-00004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6070" name="Button 70" hidden="1">
              <a:extLst>
                <a:ext uri="{63B3BB69-23CF-44E3-9099-C40C66FF867C}">
                  <a14:compatExt spid="_x0000_s256070"/>
                </a:ext>
                <a:ext uri="{FF2B5EF4-FFF2-40B4-BE49-F238E27FC236}">
                  <a16:creationId xmlns:a16="http://schemas.microsoft.com/office/drawing/2014/main" id="{00000000-0008-0000-0500-000046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6071" name="Button 71" hidden="1">
              <a:extLst>
                <a:ext uri="{63B3BB69-23CF-44E3-9099-C40C66FF867C}">
                  <a14:compatExt spid="_x0000_s256071"/>
                </a:ext>
                <a:ext uri="{FF2B5EF4-FFF2-40B4-BE49-F238E27FC236}">
                  <a16:creationId xmlns:a16="http://schemas.microsoft.com/office/drawing/2014/main" id="{00000000-0008-0000-0500-000047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6072" name="Button 72" hidden="1">
              <a:extLst>
                <a:ext uri="{63B3BB69-23CF-44E3-9099-C40C66FF867C}">
                  <a14:compatExt spid="_x0000_s256072"/>
                </a:ext>
                <a:ext uri="{FF2B5EF4-FFF2-40B4-BE49-F238E27FC236}">
                  <a16:creationId xmlns:a16="http://schemas.microsoft.com/office/drawing/2014/main" id="{00000000-0008-0000-0500-000048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6073" name="Button 73" hidden="1">
              <a:extLst>
                <a:ext uri="{63B3BB69-23CF-44E3-9099-C40C66FF867C}">
                  <a14:compatExt spid="_x0000_s256073"/>
                </a:ext>
                <a:ext uri="{FF2B5EF4-FFF2-40B4-BE49-F238E27FC236}">
                  <a16:creationId xmlns:a16="http://schemas.microsoft.com/office/drawing/2014/main" id="{00000000-0008-0000-0500-00004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6074" name="Button 74" hidden="1">
              <a:extLst>
                <a:ext uri="{63B3BB69-23CF-44E3-9099-C40C66FF867C}">
                  <a14:compatExt spid="_x0000_s256074"/>
                </a:ext>
                <a:ext uri="{FF2B5EF4-FFF2-40B4-BE49-F238E27FC236}">
                  <a16:creationId xmlns:a16="http://schemas.microsoft.com/office/drawing/2014/main" id="{00000000-0008-0000-0500-00004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twoCellAnchor>
    <xdr:from>
      <xdr:col>2</xdr:col>
      <xdr:colOff>0</xdr:colOff>
      <xdr:row>107</xdr:row>
      <xdr:rowOff>0</xdr:rowOff>
    </xdr:from>
    <xdr:to>
      <xdr:col>7</xdr:col>
      <xdr:colOff>0</xdr:colOff>
      <xdr:row>118</xdr:row>
      <xdr:rowOff>183899</xdr:rowOff>
    </xdr:to>
    <xdr:graphicFrame macro="">
      <xdr:nvGraphicFramePr>
        <xdr:cNvPr id="114" name="Graphique S1">
          <a:extLst>
            <a:ext xmlns:a16="http://schemas.microsoft.com/office/drawing/2014/main" uri="{FF2B5EF4-FFF2-40B4-BE49-F238E27FC236}">
              <a16:creationId xmlns:a16="http://schemas.microsoft.com/office/drawing/2014/main" id="{00000000-0008-0000-0500-00007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115" name="Graphique S3">
          <a:extLst>
            <a:ext xmlns:a16="http://schemas.microsoft.com/office/drawing/2014/main" uri="{FF2B5EF4-FFF2-40B4-BE49-F238E27FC236}">
              <a16:creationId xmlns:a16="http://schemas.microsoft.com/office/drawing/2014/main" id="{00000000-0008-0000-0500-00007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85.xml" Type="http://schemas.openxmlformats.org/officeDocument/2006/relationships/ctrlProp" Id="rId50"/><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ctrlProps/ctrlProp76.xml" Type="http://schemas.openxmlformats.org/officeDocument/2006/relationships/ctrlProp" Id="rId41"/><Relationship Target="../ctrlProps/ctrlProp89.xml" Type="http://schemas.openxmlformats.org/officeDocument/2006/relationships/ctrlProp" Id="rId54"/><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88.xml" Type="http://schemas.openxmlformats.org/officeDocument/2006/relationships/ctrlProp" Id="rId53"/><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84.xml" Type="http://schemas.openxmlformats.org/officeDocument/2006/relationships/ctrlProp" Id="rId49"/><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87.xml" Type="http://schemas.openxmlformats.org/officeDocument/2006/relationships/ctrlProp" Id="rId52"/><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 Target="../ctrlProps/ctrlProp43.xml" Type="http://schemas.openxmlformats.org/officeDocument/2006/relationships/ctrlProp" Id="rId8"/><Relationship Target="../ctrlProps/ctrlProp86.xml" Type="http://schemas.openxmlformats.org/officeDocument/2006/relationships/ctrlProp" Id="rId51"/></Relationships>
</file>

<file path=xl/worksheets/_rels/sheet6.xml.rels><?xml version="1.0" encoding="UTF-8"?><Relationships xmlns="http://schemas.openxmlformats.org/package/2006/relationships"><Relationship Target="../ctrlProps/ctrlProp99.xml" Type="http://schemas.openxmlformats.org/officeDocument/2006/relationships/ctrlProp" Id="rId13"/><Relationship Target="../ctrlProps/ctrlProp104.xml" Type="http://schemas.openxmlformats.org/officeDocument/2006/relationships/ctrlProp" Id="rId18"/><Relationship Target="../ctrlProps/ctrlProp112.xml" Type="http://schemas.openxmlformats.org/officeDocument/2006/relationships/ctrlProp" Id="rId26"/><Relationship Target="../ctrlProps/ctrlProp125.xml" Type="http://schemas.openxmlformats.org/officeDocument/2006/relationships/ctrlProp" Id="rId39"/><Relationship Target="../ctrlProps/ctrlProp107.xml" Type="http://schemas.openxmlformats.org/officeDocument/2006/relationships/ctrlProp" Id="rId21"/><Relationship Target="../ctrlProps/ctrlProp120.xml" Type="http://schemas.openxmlformats.org/officeDocument/2006/relationships/ctrlProp" Id="rId34"/><Relationship Target="../ctrlProps/ctrlProp128.xml" Type="http://schemas.openxmlformats.org/officeDocument/2006/relationships/ctrlProp" Id="rId42"/><Relationship Target="../ctrlProps/ctrlProp133.xml" Type="http://schemas.openxmlformats.org/officeDocument/2006/relationships/ctrlProp" Id="rId47"/><Relationship Target="../ctrlProps/ctrlProp136.xml" Type="http://schemas.openxmlformats.org/officeDocument/2006/relationships/ctrlProp" Id="rId50"/><Relationship Target="../ctrlProps/ctrlProp141.xml" Type="http://schemas.openxmlformats.org/officeDocument/2006/relationships/ctrlProp" Id="rId55"/><Relationship Target="../ctrlProps/ctrlProp149.xml" Type="http://schemas.openxmlformats.org/officeDocument/2006/relationships/ctrlProp" Id="rId63"/><Relationship Target="../ctrlProps/ctrlProp154.xml" Type="http://schemas.openxmlformats.org/officeDocument/2006/relationships/ctrlProp" Id="rId68"/><Relationship Target="../ctrlProps/ctrlProp162.xml" Type="http://schemas.openxmlformats.org/officeDocument/2006/relationships/ctrlProp" Id="rId76"/><Relationship Target="../ctrlProps/ctrlProp93.xml" Type="http://schemas.openxmlformats.org/officeDocument/2006/relationships/ctrlProp" Id="rId7"/><Relationship Target="../ctrlProps/ctrlProp157.xml" Type="http://schemas.openxmlformats.org/officeDocument/2006/relationships/ctrlProp" Id="rId71"/><Relationship Target="../drawings/drawing6.xml" Type="http://schemas.openxmlformats.org/officeDocument/2006/relationships/drawing" Id="rId2"/><Relationship Target="../ctrlProps/ctrlProp102.xml" Type="http://schemas.openxmlformats.org/officeDocument/2006/relationships/ctrlProp" Id="rId16"/><Relationship Target="../ctrlProps/ctrlProp115.xml" Type="http://schemas.openxmlformats.org/officeDocument/2006/relationships/ctrlProp" Id="rId29"/><Relationship Target="../ctrlProps/ctrlProp97.xml" Type="http://schemas.openxmlformats.org/officeDocument/2006/relationships/ctrlProp" Id="rId11"/><Relationship Target="../ctrlProps/ctrlProp110.xml" Type="http://schemas.openxmlformats.org/officeDocument/2006/relationships/ctrlProp" Id="rId24"/><Relationship Target="../ctrlProps/ctrlProp118.xml" Type="http://schemas.openxmlformats.org/officeDocument/2006/relationships/ctrlProp" Id="rId32"/><Relationship Target="../ctrlProps/ctrlProp123.xml" Type="http://schemas.openxmlformats.org/officeDocument/2006/relationships/ctrlProp" Id="rId37"/><Relationship Target="../ctrlProps/ctrlProp126.xml" Type="http://schemas.openxmlformats.org/officeDocument/2006/relationships/ctrlProp" Id="rId40"/><Relationship Target="../ctrlProps/ctrlProp131.xml" Type="http://schemas.openxmlformats.org/officeDocument/2006/relationships/ctrlProp" Id="rId45"/><Relationship Target="../ctrlProps/ctrlProp139.xml" Type="http://schemas.openxmlformats.org/officeDocument/2006/relationships/ctrlProp" Id="rId53"/><Relationship Target="../ctrlProps/ctrlProp144.xml" Type="http://schemas.openxmlformats.org/officeDocument/2006/relationships/ctrlProp" Id="rId58"/><Relationship Target="../ctrlProps/ctrlProp152.xml" Type="http://schemas.openxmlformats.org/officeDocument/2006/relationships/ctrlProp" Id="rId66"/><Relationship Target="../ctrlProps/ctrlProp160.xml" Type="http://schemas.openxmlformats.org/officeDocument/2006/relationships/ctrlProp" Id="rId74"/><Relationship Target="../ctrlProps/ctrlProp91.xml" Type="http://schemas.openxmlformats.org/officeDocument/2006/relationships/ctrlProp" Id="rId5"/><Relationship Target="../ctrlProps/ctrlProp101.xml" Type="http://schemas.openxmlformats.org/officeDocument/2006/relationships/ctrlProp" Id="rId15"/><Relationship Target="../ctrlProps/ctrlProp109.xml" Type="http://schemas.openxmlformats.org/officeDocument/2006/relationships/ctrlProp" Id="rId23"/><Relationship Target="../ctrlProps/ctrlProp114.xml" Type="http://schemas.openxmlformats.org/officeDocument/2006/relationships/ctrlProp" Id="rId28"/><Relationship Target="../ctrlProps/ctrlProp122.xml" Type="http://schemas.openxmlformats.org/officeDocument/2006/relationships/ctrlProp" Id="rId36"/><Relationship Target="../ctrlProps/ctrlProp135.xml" Type="http://schemas.openxmlformats.org/officeDocument/2006/relationships/ctrlProp" Id="rId49"/><Relationship Target="../ctrlProps/ctrlProp143.xml" Type="http://schemas.openxmlformats.org/officeDocument/2006/relationships/ctrlProp" Id="rId57"/><Relationship Target="../ctrlProps/ctrlProp147.xml" Type="http://schemas.openxmlformats.org/officeDocument/2006/relationships/ctrlProp" Id="rId61"/><Relationship Target="../ctrlProps/ctrlProp96.xml" Type="http://schemas.openxmlformats.org/officeDocument/2006/relationships/ctrlProp" Id="rId10"/><Relationship Target="../ctrlProps/ctrlProp105.xml" Type="http://schemas.openxmlformats.org/officeDocument/2006/relationships/ctrlProp" Id="rId19"/><Relationship Target="../ctrlProps/ctrlProp117.xml" Type="http://schemas.openxmlformats.org/officeDocument/2006/relationships/ctrlProp" Id="rId31"/><Relationship Target="../ctrlProps/ctrlProp130.xml" Type="http://schemas.openxmlformats.org/officeDocument/2006/relationships/ctrlProp" Id="rId44"/><Relationship Target="../ctrlProps/ctrlProp138.xml" Type="http://schemas.openxmlformats.org/officeDocument/2006/relationships/ctrlProp" Id="rId52"/><Relationship Target="../ctrlProps/ctrlProp146.xml" Type="http://schemas.openxmlformats.org/officeDocument/2006/relationships/ctrlProp" Id="rId60"/><Relationship Target="../ctrlProps/ctrlProp151.xml" Type="http://schemas.openxmlformats.org/officeDocument/2006/relationships/ctrlProp" Id="rId65"/><Relationship Target="../ctrlProps/ctrlProp159.xml" Type="http://schemas.openxmlformats.org/officeDocument/2006/relationships/ctrlProp" Id="rId73"/><Relationship Target="../ctrlProps/ctrlProp90.xml" Type="http://schemas.openxmlformats.org/officeDocument/2006/relationships/ctrlProp" Id="rId4"/><Relationship Target="../ctrlProps/ctrlProp95.xml" Type="http://schemas.openxmlformats.org/officeDocument/2006/relationships/ctrlProp" Id="rId9"/><Relationship Target="../ctrlProps/ctrlProp100.xml" Type="http://schemas.openxmlformats.org/officeDocument/2006/relationships/ctrlProp" Id="rId14"/><Relationship Target="../ctrlProps/ctrlProp108.xml" Type="http://schemas.openxmlformats.org/officeDocument/2006/relationships/ctrlProp" Id="rId22"/><Relationship Target="../ctrlProps/ctrlProp113.xml" Type="http://schemas.openxmlformats.org/officeDocument/2006/relationships/ctrlProp" Id="rId27"/><Relationship Target="../ctrlProps/ctrlProp116.xml" Type="http://schemas.openxmlformats.org/officeDocument/2006/relationships/ctrlProp" Id="rId30"/><Relationship Target="../ctrlProps/ctrlProp121.xml" Type="http://schemas.openxmlformats.org/officeDocument/2006/relationships/ctrlProp" Id="rId35"/><Relationship Target="../ctrlProps/ctrlProp129.xml" Type="http://schemas.openxmlformats.org/officeDocument/2006/relationships/ctrlProp" Id="rId43"/><Relationship Target="../ctrlProps/ctrlProp134.xml" Type="http://schemas.openxmlformats.org/officeDocument/2006/relationships/ctrlProp" Id="rId48"/><Relationship Target="../ctrlProps/ctrlProp142.xml" Type="http://schemas.openxmlformats.org/officeDocument/2006/relationships/ctrlProp" Id="rId56"/><Relationship Target="../ctrlProps/ctrlProp150.xml" Type="http://schemas.openxmlformats.org/officeDocument/2006/relationships/ctrlProp" Id="rId64"/><Relationship Target="../ctrlProps/ctrlProp155.xml" Type="http://schemas.openxmlformats.org/officeDocument/2006/relationships/ctrlProp" Id="rId69"/><Relationship Target="../ctrlProps/ctrlProp163.xml" Type="http://schemas.openxmlformats.org/officeDocument/2006/relationships/ctrlProp" Id="rId77"/><Relationship Target="../ctrlProps/ctrlProp94.xml" Type="http://schemas.openxmlformats.org/officeDocument/2006/relationships/ctrlProp" Id="rId8"/><Relationship Target="../ctrlProps/ctrlProp137.xml" Type="http://schemas.openxmlformats.org/officeDocument/2006/relationships/ctrlProp" Id="rId51"/><Relationship Target="../ctrlProps/ctrlProp158.xml" Type="http://schemas.openxmlformats.org/officeDocument/2006/relationships/ctrlProp" Id="rId72"/><Relationship Target="../drawings/vmlDrawing5.vml" Type="http://schemas.openxmlformats.org/officeDocument/2006/relationships/vmlDrawing" Id="rId3"/><Relationship Target="../ctrlProps/ctrlProp98.xml" Type="http://schemas.openxmlformats.org/officeDocument/2006/relationships/ctrlProp" Id="rId12"/><Relationship Target="../ctrlProps/ctrlProp103.xml" Type="http://schemas.openxmlformats.org/officeDocument/2006/relationships/ctrlProp" Id="rId17"/><Relationship Target="../ctrlProps/ctrlProp111.xml" Type="http://schemas.openxmlformats.org/officeDocument/2006/relationships/ctrlProp" Id="rId25"/><Relationship Target="../ctrlProps/ctrlProp119.xml" Type="http://schemas.openxmlformats.org/officeDocument/2006/relationships/ctrlProp" Id="rId33"/><Relationship Target="../ctrlProps/ctrlProp124.xml" Type="http://schemas.openxmlformats.org/officeDocument/2006/relationships/ctrlProp" Id="rId38"/><Relationship Target="../ctrlProps/ctrlProp132.xml" Type="http://schemas.openxmlformats.org/officeDocument/2006/relationships/ctrlProp" Id="rId46"/><Relationship Target="../ctrlProps/ctrlProp145.xml" Type="http://schemas.openxmlformats.org/officeDocument/2006/relationships/ctrlProp" Id="rId59"/><Relationship Target="../ctrlProps/ctrlProp153.xml" Type="http://schemas.openxmlformats.org/officeDocument/2006/relationships/ctrlProp" Id="rId67"/><Relationship Target="../ctrlProps/ctrlProp106.xml" Type="http://schemas.openxmlformats.org/officeDocument/2006/relationships/ctrlProp" Id="rId20"/><Relationship Target="../ctrlProps/ctrlProp127.xml" Type="http://schemas.openxmlformats.org/officeDocument/2006/relationships/ctrlProp" Id="rId41"/><Relationship Target="../ctrlProps/ctrlProp140.xml" Type="http://schemas.openxmlformats.org/officeDocument/2006/relationships/ctrlProp" Id="rId54"/><Relationship Target="../ctrlProps/ctrlProp148.xml" Type="http://schemas.openxmlformats.org/officeDocument/2006/relationships/ctrlProp" Id="rId62"/><Relationship Target="../ctrlProps/ctrlProp156.xml" Type="http://schemas.openxmlformats.org/officeDocument/2006/relationships/ctrlProp" Id="rId70"/><Relationship Target="../ctrlProps/ctrlProp161.xml" Type="http://schemas.openxmlformats.org/officeDocument/2006/relationships/ctrlProp" Id="rId75"/><Relationship Target="../printerSettings/printerSettings5.bin" Type="http://schemas.openxmlformats.org/officeDocument/2006/relationships/printerSettings" Id="rId1"/><Relationship Target="../ctrlProps/ctrlProp92.xml" Type="http://schemas.openxmlformats.org/officeDocument/2006/relationships/ctrlProp" Id="rId6"/></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8" customWidth="true"/>
    <col min="2" max="2" width="2.7109375" style="8" customWidth="true"/>
    <col min="3" max="3" width="66.28515625" style="8" customWidth="true"/>
    <col min="4" max="4" width="8.85546875" style="8" customWidth="true"/>
    <col min="5" max="16384" width="8.85546875" style="8"/>
  </cols>
  <sheetData>
    <row r="1" ht="44.1" customHeight="true" x14ac:dyDescent="0.25">
      <c r="A1" s="5"/>
      <c r="B1" s="6"/>
      <c r="C1" s="6"/>
      <c r="D1" s="6"/>
      <c r="E1" s="7"/>
      <c r="F1" s="7"/>
      <c r="G1" s="7"/>
      <c r="H1" s="7"/>
      <c r="I1" s="7"/>
      <c r="J1" s="7"/>
      <c r="K1" s="7"/>
      <c r="L1" s="7"/>
      <c r="M1" s="7"/>
      <c r="N1" s="7"/>
      <c r="O1" s="7"/>
      <c r="P1" s="7"/>
      <c r="Q1" s="7"/>
      <c r="R1" s="7"/>
    </row>
    <row r="2" s="111" customFormat="true" ht="22.5" customHeight="true" x14ac:dyDescent="0.35">
      <c r="A2" s="1682"/>
      <c r="B2" s="1683"/>
    </row>
    <row r="3" s="111" customFormat="true" ht="22.5" customHeight="true" x14ac:dyDescent="0.35">
      <c r="A3" s="124"/>
      <c r="B3" s="125"/>
    </row>
    <row r="4" s="111" customFormat="true" ht="22.5" customHeight="true" x14ac:dyDescent="0.35">
      <c r="A4" s="120"/>
      <c r="B4" s="121"/>
      <c r="C4" s="714" t="s">
        <v>27</v>
      </c>
    </row>
    <row r="5" s="111" customFormat="true" ht="22.5" customHeight="true" x14ac:dyDescent="0.35">
      <c r="A5" s="1682"/>
      <c r="B5" s="1683"/>
      <c r="C5" s="714"/>
    </row>
    <row r="6" s="111" customFormat="true" ht="29.25" customHeight="true" x14ac:dyDescent="0.2">
      <c r="A6" s="1684"/>
      <c r="B6" s="1685"/>
      <c r="C6" s="714" t="s">
        <v>28</v>
      </c>
    </row>
    <row r="7" s="111" customFormat="true" ht="25.9" customHeight="true" x14ac:dyDescent="0.4">
      <c r="A7" s="1686"/>
      <c r="B7" s="1687"/>
      <c r="C7" s="716" t="str">
        <f ca="true">+Water!B5</f>
        <v>Algeria</v>
      </c>
    </row>
    <row r="8" s="111" customFormat="true" ht="15" customHeight="true" x14ac:dyDescent="0.2">
      <c r="A8" s="1688"/>
      <c r="B8" s="1689"/>
      <c r="C8" s="714"/>
    </row>
    <row r="9" s="111" customFormat="true" ht="15" customHeight="true" x14ac:dyDescent="0.2">
      <c r="A9" s="125"/>
      <c r="B9" s="128"/>
      <c r="C9" s="715" t="s">
        <v>154</v>
      </c>
    </row>
    <row r="10" ht="8.25" customHeight="true" x14ac:dyDescent="0.2">
      <c r="A10" s="6"/>
      <c r="B10" s="6"/>
      <c r="C10" s="9"/>
      <c r="D10" s="7"/>
      <c r="E10" s="7"/>
      <c r="F10" s="7"/>
      <c r="G10" s="7"/>
      <c r="H10" s="7"/>
      <c r="I10" s="7"/>
      <c r="J10" s="7"/>
      <c r="K10" s="7"/>
      <c r="L10" s="7"/>
      <c r="M10" s="7"/>
      <c r="N10" s="7"/>
      <c r="O10" s="7"/>
      <c r="P10" s="7"/>
      <c r="Q10" s="7"/>
      <c r="R10" s="7"/>
    </row>
    <row r="11" ht="15.95" customHeight="true" x14ac:dyDescent="0.2">
      <c r="A11" s="6"/>
      <c r="C11" s="10" t="s">
        <v>29</v>
      </c>
      <c r="D11" s="7"/>
      <c r="E11" s="6"/>
      <c r="F11" s="7"/>
      <c r="G11" s="7"/>
      <c r="H11" s="7"/>
      <c r="I11" s="7"/>
      <c r="J11" s="7"/>
      <c r="K11" s="7"/>
      <c r="L11" s="7"/>
      <c r="M11" s="7"/>
      <c r="N11" s="7"/>
      <c r="O11" s="7"/>
      <c r="P11" s="7"/>
      <c r="Q11" s="7"/>
      <c r="R11" s="7"/>
    </row>
    <row r="12" ht="9" customHeight="true" x14ac:dyDescent="0.2">
      <c r="A12" s="6"/>
      <c r="B12" s="7"/>
      <c r="C12" s="11"/>
      <c r="D12" s="7"/>
      <c r="E12" s="6"/>
      <c r="F12" s="7"/>
      <c r="G12" s="7"/>
      <c r="H12" s="7"/>
      <c r="I12" s="7"/>
      <c r="J12" s="7"/>
      <c r="K12" s="7"/>
      <c r="L12" s="7"/>
      <c r="M12" s="7"/>
      <c r="N12" s="7"/>
      <c r="O12" s="7"/>
      <c r="P12" s="7"/>
      <c r="Q12" s="7"/>
      <c r="R12" s="7"/>
    </row>
    <row r="13" ht="33" customHeight="true" x14ac:dyDescent="0.25">
      <c r="A13" s="6"/>
      <c r="B13" s="7"/>
      <c r="C13" s="12" t="s">
        <v>30</v>
      </c>
      <c r="D13" s="7"/>
      <c r="E13" s="6"/>
      <c r="F13" s="7"/>
      <c r="G13" s="7"/>
      <c r="H13" s="7"/>
      <c r="I13" s="7"/>
      <c r="J13" s="7"/>
      <c r="K13" s="7"/>
      <c r="L13" s="7"/>
      <c r="M13" s="7"/>
      <c r="N13" s="7"/>
      <c r="O13" s="7"/>
      <c r="P13" s="7"/>
      <c r="Q13" s="7"/>
      <c r="R13" s="7"/>
    </row>
    <row r="14" ht="33" customHeight="true" x14ac:dyDescent="0.2">
      <c r="A14" s="6"/>
      <c r="B14" s="7"/>
      <c r="C14" s="13" t="s">
        <v>31</v>
      </c>
      <c r="D14" s="7"/>
      <c r="E14" s="6"/>
      <c r="F14" s="7"/>
      <c r="G14" s="7"/>
      <c r="H14" s="7"/>
      <c r="I14" s="7"/>
      <c r="J14" s="7"/>
      <c r="K14" s="7"/>
      <c r="L14" s="7"/>
      <c r="M14" s="7"/>
      <c r="N14" s="7"/>
      <c r="O14" s="7"/>
      <c r="P14" s="7"/>
      <c r="Q14" s="7"/>
      <c r="R14" s="7"/>
    </row>
    <row r="15" ht="21.95" customHeight="true" x14ac:dyDescent="0.2">
      <c r="A15" s="6"/>
      <c r="B15" s="14"/>
      <c r="C15" s="15" t="s">
        <v>13</v>
      </c>
      <c r="D15" s="7"/>
      <c r="E15" s="6"/>
      <c r="F15" s="7"/>
      <c r="G15" s="7"/>
      <c r="H15" s="7"/>
      <c r="I15" s="7"/>
      <c r="J15" s="7"/>
      <c r="K15" s="7"/>
      <c r="L15" s="7"/>
      <c r="M15" s="7"/>
      <c r="N15" s="7"/>
      <c r="O15" s="7"/>
      <c r="P15" s="7"/>
      <c r="Q15" s="7"/>
      <c r="R15" s="7"/>
    </row>
    <row r="16" ht="15" x14ac:dyDescent="0.2">
      <c r="A16" s="6"/>
      <c r="B16" s="14"/>
      <c r="C16" s="15" t="s">
        <v>18</v>
      </c>
      <c r="D16" s="7"/>
      <c r="E16" s="6"/>
      <c r="F16" s="7"/>
      <c r="G16" s="7"/>
      <c r="H16" s="7"/>
      <c r="I16" s="7"/>
      <c r="J16" s="7"/>
      <c r="K16" s="7"/>
      <c r="L16" s="7"/>
      <c r="M16" s="7"/>
      <c r="N16" s="7"/>
      <c r="O16" s="7"/>
      <c r="P16" s="7"/>
      <c r="Q16" s="7"/>
      <c r="R16" s="7"/>
    </row>
    <row r="17" ht="15" x14ac:dyDescent="0.2">
      <c r="A17" s="6"/>
      <c r="B17" s="14"/>
      <c r="C17" s="15" t="s">
        <v>32</v>
      </c>
      <c r="D17" s="7"/>
      <c r="E17" s="6"/>
      <c r="F17" s="7"/>
      <c r="G17" s="7"/>
      <c r="H17" s="7"/>
      <c r="I17" s="7"/>
      <c r="J17" s="7"/>
      <c r="K17" s="7"/>
      <c r="L17" s="7"/>
      <c r="M17" s="7"/>
      <c r="N17" s="7"/>
      <c r="O17" s="7"/>
      <c r="P17" s="7"/>
      <c r="Q17" s="7"/>
      <c r="R17" s="7"/>
    </row>
    <row r="18" ht="21" customHeight="true" x14ac:dyDescent="0.2">
      <c r="A18" s="6"/>
      <c r="B18" s="6"/>
      <c r="C18" s="16"/>
      <c r="D18" s="7"/>
      <c r="E18" s="14"/>
      <c r="F18" s="7"/>
      <c r="G18" s="7"/>
      <c r="H18" s="7"/>
      <c r="I18" s="7"/>
      <c r="J18" s="7"/>
      <c r="K18" s="7"/>
      <c r="L18" s="7"/>
      <c r="M18" s="7"/>
      <c r="N18" s="7"/>
      <c r="O18" s="7"/>
      <c r="P18" s="7"/>
      <c r="Q18" s="7"/>
      <c r="R18" s="7"/>
    </row>
    <row r="19" ht="15.75" x14ac:dyDescent="0.25">
      <c r="A19" s="6"/>
      <c r="B19" s="6"/>
      <c r="C19" s="17" t="s">
        <v>33</v>
      </c>
      <c r="D19" s="7"/>
      <c r="E19" s="18"/>
      <c r="F19" s="7"/>
      <c r="G19" s="7"/>
      <c r="H19" s="7"/>
      <c r="I19" s="7"/>
      <c r="J19" s="7"/>
      <c r="K19" s="7"/>
      <c r="L19" s="7"/>
      <c r="M19" s="7"/>
      <c r="N19" s="7"/>
      <c r="O19" s="7"/>
      <c r="P19" s="7"/>
      <c r="Q19" s="7"/>
      <c r="R19" s="7"/>
    </row>
    <row r="20" ht="15.75" x14ac:dyDescent="0.25">
      <c r="A20" s="6"/>
      <c r="B20" s="6"/>
      <c r="C20" s="19" t="s">
        <v>34</v>
      </c>
      <c r="D20" s="7"/>
      <c r="E20" s="18"/>
      <c r="F20" s="7"/>
      <c r="G20" s="7"/>
      <c r="H20" s="7"/>
      <c r="I20" s="7"/>
      <c r="J20" s="7"/>
      <c r="K20" s="7"/>
      <c r="L20" s="7"/>
      <c r="M20" s="7"/>
      <c r="N20" s="7"/>
      <c r="O20" s="7"/>
      <c r="P20" s="7"/>
      <c r="Q20" s="7"/>
      <c r="R20" s="7"/>
    </row>
    <row r="21" ht="15" x14ac:dyDescent="0.2">
      <c r="A21" s="20"/>
      <c r="B21" s="20"/>
      <c r="C21" s="21" t="str">
        <f ca="true">IF(INDIRECT(CONCATENATE("Water","!B105"))=0,"",INDIRECT(CONCATENATE("Water","!B105")))</f>
        <v>MICS13</v>
      </c>
      <c r="D21" s="7"/>
      <c r="E21" s="22"/>
      <c r="F21" s="7"/>
      <c r="G21" s="7"/>
      <c r="H21" s="7"/>
      <c r="I21" s="7"/>
      <c r="J21" s="7"/>
      <c r="K21" s="7"/>
      <c r="L21" s="7"/>
      <c r="M21" s="7"/>
      <c r="N21" s="7"/>
      <c r="O21" s="7"/>
      <c r="P21" s="7"/>
      <c r="Q21" s="7"/>
      <c r="R21" s="7"/>
    </row>
    <row r="22" ht="15" x14ac:dyDescent="0.2">
      <c r="A22" s="20"/>
      <c r="B22" s="20"/>
      <c r="C22" s="21" t="str">
        <f ca="true">IF(INDIRECT(CONCATENATE("Water","!B106"))=0,"",INDIRECT(CONCATENATE("Water","!B106")))</f>
        <v>MICS19</v>
      </c>
      <c r="D22" s="7"/>
      <c r="E22" s="23"/>
      <c r="F22" s="7"/>
      <c r="G22" s="7"/>
      <c r="H22" s="7"/>
      <c r="I22" s="7"/>
      <c r="J22" s="7"/>
      <c r="K22" s="7"/>
      <c r="L22" s="7"/>
      <c r="M22" s="7"/>
      <c r="N22" s="7"/>
      <c r="O22" s="7"/>
      <c r="P22" s="7"/>
      <c r="Q22" s="7"/>
      <c r="R22" s="7"/>
    </row>
    <row r="23" ht="15" x14ac:dyDescent="0.2">
      <c r="A23" s="20"/>
      <c r="B23" s="20"/>
      <c r="C23" s="21" t="str">
        <f ca="true">IF(INDIRECT(CONCATENATE("Water","!B107"))=0,"",INDIRECT(CONCATENATE("Water","!B107")))</f>
        <v/>
      </c>
      <c r="D23" s="7"/>
      <c r="E23" s="24"/>
      <c r="F23" s="7"/>
      <c r="G23" s="7"/>
      <c r="H23" s="7"/>
      <c r="I23" s="7"/>
      <c r="J23" s="7"/>
      <c r="K23" s="7"/>
      <c r="L23" s="7"/>
      <c r="M23" s="7"/>
      <c r="N23" s="7"/>
      <c r="O23" s="7"/>
      <c r="P23" s="7"/>
      <c r="Q23" s="7"/>
      <c r="R23" s="7"/>
    </row>
    <row r="24" x14ac:dyDescent="0.2">
      <c r="A24" s="20"/>
      <c r="B24" s="20"/>
      <c r="C24" s="21" t="str">
        <f ca="true">IF(INDIRECT(CONCATENATE("Water","!B108"))=0,"",INDIRECT(CONCATENATE("Water","!B108")))</f>
        <v/>
      </c>
      <c r="D24" s="7"/>
      <c r="E24" s="7"/>
      <c r="F24" s="7"/>
      <c r="G24" s="7"/>
      <c r="H24" s="7"/>
      <c r="I24" s="7"/>
      <c r="J24" s="7"/>
      <c r="K24" s="7"/>
      <c r="L24" s="7"/>
      <c r="M24" s="7"/>
      <c r="N24" s="7"/>
      <c r="O24" s="7"/>
      <c r="P24" s="7"/>
      <c r="Q24" s="7"/>
      <c r="R24" s="7"/>
    </row>
    <row r="25" x14ac:dyDescent="0.2">
      <c r="A25" s="20"/>
      <c r="B25" s="20"/>
      <c r="C25" s="21" t="str">
        <f ca="true">IF(INDIRECT(CONCATENATE("Water","!B109"))=0,"",INDIRECT(CONCATENATE("Water","!B109")))</f>
        <v/>
      </c>
      <c r="D25" s="7"/>
      <c r="E25" s="7"/>
      <c r="F25" s="7"/>
      <c r="G25" s="7"/>
      <c r="H25" s="7"/>
      <c r="I25" s="7"/>
      <c r="J25" s="7"/>
      <c r="K25" s="7"/>
      <c r="L25" s="7"/>
      <c r="M25" s="7"/>
      <c r="N25" s="7"/>
      <c r="O25" s="7"/>
      <c r="P25" s="7"/>
      <c r="Q25" s="7"/>
      <c r="R25" s="7"/>
    </row>
    <row r="26" x14ac:dyDescent="0.2">
      <c r="A26" s="20"/>
      <c r="B26" s="20"/>
      <c r="C26" s="21" t="str">
        <f ca="true">IF(INDIRECT(CONCATENATE("Water","!B110"))=0,"",INDIRECT(CONCATENATE("Water","!B110")))</f>
        <v/>
      </c>
      <c r="D26" s="7"/>
      <c r="E26" s="7"/>
      <c r="F26" s="7"/>
      <c r="G26" s="7"/>
      <c r="H26" s="7"/>
      <c r="I26" s="7"/>
      <c r="J26" s="7"/>
      <c r="K26" s="7"/>
      <c r="L26" s="7"/>
      <c r="M26" s="7"/>
      <c r="N26" s="7"/>
      <c r="O26" s="7"/>
      <c r="P26" s="7"/>
      <c r="Q26" s="7"/>
      <c r="R26" s="7"/>
    </row>
    <row r="27" x14ac:dyDescent="0.2">
      <c r="A27" s="20"/>
      <c r="B27" s="20"/>
      <c r="C27" s="21" t="str">
        <f ca="true">IF(INDIRECT(CONCATENATE("Water","!B111"))=0,"",INDIRECT(CONCATENATE("Water","!B111")))</f>
        <v/>
      </c>
      <c r="D27" s="7"/>
      <c r="E27" s="7"/>
      <c r="F27" s="7"/>
      <c r="G27" s="7"/>
      <c r="H27" s="7"/>
      <c r="I27" s="7"/>
      <c r="J27" s="7"/>
      <c r="K27" s="7"/>
      <c r="L27" s="7"/>
      <c r="M27" s="7"/>
      <c r="N27" s="7"/>
      <c r="O27" s="7"/>
      <c r="P27" s="7"/>
      <c r="Q27" s="7"/>
      <c r="R27" s="7"/>
    </row>
    <row r="28" x14ac:dyDescent="0.2">
      <c r="A28" s="20"/>
      <c r="B28" s="20"/>
      <c r="C28" s="21" t="str">
        <f ca="true">IF(INDIRECT(CONCATENATE("Water","!B112"))=0,"",INDIRECT(CONCATENATE("Water","!B112")))</f>
        <v/>
      </c>
      <c r="D28" s="7"/>
      <c r="E28" s="7"/>
      <c r="F28" s="7"/>
      <c r="G28" s="7"/>
      <c r="H28" s="7"/>
      <c r="I28" s="7"/>
      <c r="J28" s="7"/>
      <c r="K28" s="7"/>
      <c r="L28" s="7"/>
      <c r="M28" s="7"/>
      <c r="N28" s="7"/>
      <c r="O28" s="7"/>
      <c r="P28" s="7"/>
      <c r="Q28" s="7"/>
      <c r="R28" s="7"/>
    </row>
    <row r="29" x14ac:dyDescent="0.2">
      <c r="A29" s="20"/>
      <c r="B29" s="20"/>
      <c r="C29" s="21" t="str">
        <f ca="true">IF(INDIRECT(CONCATENATE("Water","!B113"))=0,"",INDIRECT(CONCATENATE("Water","!B113")))</f>
        <v/>
      </c>
      <c r="D29" s="7"/>
      <c r="E29" s="7"/>
      <c r="F29" s="7"/>
      <c r="G29" s="7"/>
      <c r="H29" s="7"/>
      <c r="I29" s="7"/>
      <c r="J29" s="7"/>
      <c r="K29" s="7"/>
      <c r="L29" s="7"/>
      <c r="M29" s="7"/>
      <c r="N29" s="7"/>
      <c r="O29" s="7"/>
      <c r="P29" s="7"/>
      <c r="Q29" s="7"/>
      <c r="R29" s="7"/>
    </row>
    <row r="30" x14ac:dyDescent="0.2">
      <c r="A30" s="20"/>
      <c r="B30" s="20"/>
      <c r="C30" s="21" t="str">
        <f ca="true">IF(INDIRECT(CONCATENATE("Water","!B114"))=0,"",INDIRECT(CONCATENATE("Water","!B114")))</f>
        <v/>
      </c>
      <c r="D30" s="7"/>
      <c r="E30" s="7"/>
      <c r="F30" s="7"/>
      <c r="G30" s="7"/>
      <c r="H30" s="7"/>
      <c r="I30" s="7"/>
      <c r="J30" s="7"/>
      <c r="K30" s="7"/>
      <c r="L30" s="7"/>
      <c r="M30" s="7"/>
      <c r="N30" s="7"/>
      <c r="O30" s="7"/>
      <c r="P30" s="7"/>
      <c r="Q30" s="7"/>
      <c r="R30" s="7"/>
    </row>
    <row r="31" x14ac:dyDescent="0.2">
      <c r="A31" s="20"/>
      <c r="B31" s="20"/>
      <c r="C31" s="21" t="str">
        <f ca="true">IF(INDIRECT(CONCATENATE("Water","!B115"))=0,"",INDIRECT(CONCATENATE("Water","!B115")))</f>
        <v/>
      </c>
      <c r="D31" s="7"/>
      <c r="E31" s="7"/>
      <c r="F31" s="7"/>
      <c r="G31" s="7"/>
      <c r="H31" s="7"/>
      <c r="I31" s="7"/>
      <c r="J31" s="7"/>
      <c r="K31" s="7"/>
      <c r="L31" s="7"/>
      <c r="M31" s="7"/>
      <c r="N31" s="7"/>
      <c r="O31" s="7"/>
      <c r="P31" s="7"/>
      <c r="Q31" s="7"/>
      <c r="R31" s="7"/>
    </row>
    <row r="32" x14ac:dyDescent="0.2">
      <c r="A32" s="20"/>
      <c r="B32" s="20"/>
      <c r="C32" s="21" t="str">
        <f ca="true">IF(INDIRECT(CONCATENATE("Water","!B116"))=0,"",INDIRECT(CONCATENATE("Water","!B116")))</f>
        <v/>
      </c>
      <c r="D32" s="7"/>
      <c r="E32" s="7"/>
      <c r="F32" s="7"/>
      <c r="G32" s="7"/>
      <c r="H32" s="7"/>
      <c r="I32" s="7"/>
      <c r="J32" s="7"/>
      <c r="K32" s="7"/>
      <c r="L32" s="7"/>
      <c r="M32" s="7"/>
      <c r="N32" s="7"/>
      <c r="O32" s="7"/>
      <c r="P32" s="7"/>
      <c r="Q32" s="7"/>
      <c r="R32" s="7"/>
    </row>
    <row r="33" ht="3" customHeight="true" x14ac:dyDescent="0.2">
      <c r="A33" s="6"/>
      <c r="B33" s="6"/>
      <c r="C33" s="21"/>
      <c r="D33" s="7"/>
      <c r="E33" s="7"/>
      <c r="F33" s="7"/>
      <c r="G33" s="7"/>
      <c r="H33" s="7"/>
      <c r="I33" s="7"/>
      <c r="J33" s="7"/>
      <c r="K33" s="7"/>
      <c r="L33" s="7"/>
      <c r="M33" s="7"/>
      <c r="N33" s="7"/>
      <c r="O33" s="7"/>
      <c r="P33" s="7"/>
      <c r="Q33" s="7"/>
      <c r="R33" s="7"/>
    </row>
    <row r="34" ht="15.95" customHeight="true" x14ac:dyDescent="0.2">
      <c r="A34" s="25"/>
      <c r="B34" s="25"/>
      <c r="C34" s="26"/>
      <c r="D34" s="6"/>
      <c r="E34" s="7"/>
      <c r="F34" s="7"/>
      <c r="G34" s="7"/>
      <c r="H34" s="7"/>
      <c r="I34" s="7"/>
      <c r="J34" s="7"/>
      <c r="K34" s="7"/>
      <c r="L34" s="7"/>
      <c r="M34" s="7"/>
      <c r="N34" s="7"/>
      <c r="O34" s="7"/>
      <c r="P34" s="7"/>
      <c r="Q34" s="7"/>
      <c r="R34" s="7"/>
    </row>
    <row r="35" ht="23.25" x14ac:dyDescent="0.2">
      <c r="A35" s="25"/>
      <c r="B35" s="25"/>
      <c r="C35" s="25"/>
      <c r="D35" s="6"/>
      <c r="E35" s="7"/>
      <c r="F35" s="7"/>
      <c r="G35" s="7"/>
      <c r="H35" s="7"/>
      <c r="I35" s="7"/>
      <c r="J35" s="7"/>
      <c r="K35" s="7"/>
      <c r="L35" s="7"/>
      <c r="M35" s="7"/>
      <c r="N35" s="7"/>
      <c r="O35" s="7"/>
      <c r="P35" s="7"/>
      <c r="Q35" s="7"/>
      <c r="R35" s="7"/>
    </row>
    <row r="36" ht="15" x14ac:dyDescent="0.2">
      <c r="A36" s="27"/>
      <c r="B36" s="28"/>
      <c r="C36" s="29"/>
      <c r="D36" s="6"/>
      <c r="E36" s="7"/>
      <c r="F36" s="7"/>
      <c r="G36" s="7"/>
      <c r="H36" s="7"/>
      <c r="I36" s="7"/>
      <c r="J36" s="7"/>
      <c r="K36" s="7"/>
      <c r="L36" s="7"/>
      <c r="M36" s="7"/>
      <c r="N36" s="7"/>
      <c r="O36" s="7"/>
      <c r="P36" s="7"/>
      <c r="Q36" s="7"/>
      <c r="R36" s="7"/>
    </row>
    <row r="37" ht="15" x14ac:dyDescent="0.2">
      <c r="A37" s="27"/>
      <c r="B37" s="28"/>
      <c r="C37" s="30"/>
      <c r="D37" s="6"/>
      <c r="E37" s="7"/>
      <c r="F37" s="7"/>
      <c r="G37" s="7"/>
      <c r="H37" s="7"/>
      <c r="I37" s="7"/>
      <c r="J37" s="7"/>
      <c r="K37" s="7"/>
      <c r="L37" s="7"/>
      <c r="M37" s="7"/>
      <c r="N37" s="7"/>
      <c r="O37" s="7"/>
      <c r="P37" s="7"/>
      <c r="Q37" s="7"/>
      <c r="R37" s="7"/>
    </row>
    <row r="38" ht="15" x14ac:dyDescent="0.2">
      <c r="A38" s="27"/>
      <c r="B38" s="28"/>
      <c r="C38" s="31"/>
      <c r="D38" s="6"/>
      <c r="E38" s="7"/>
      <c r="F38" s="7"/>
      <c r="G38" s="7"/>
      <c r="H38" s="7"/>
      <c r="I38" s="7"/>
      <c r="J38" s="7"/>
      <c r="K38" s="7"/>
      <c r="L38" s="7"/>
      <c r="M38" s="7"/>
      <c r="N38" s="7"/>
      <c r="O38" s="7"/>
      <c r="P38" s="7"/>
      <c r="Q38" s="7"/>
      <c r="R38" s="7"/>
    </row>
    <row r="39" ht="15" x14ac:dyDescent="0.2">
      <c r="A39" s="27"/>
      <c r="B39" s="28"/>
      <c r="C39" s="31"/>
      <c r="D39" s="6"/>
      <c r="E39" s="7"/>
      <c r="F39" s="7"/>
      <c r="G39" s="7"/>
      <c r="H39" s="7"/>
      <c r="I39" s="7"/>
      <c r="J39" s="7"/>
      <c r="K39" s="7"/>
      <c r="L39" s="7"/>
      <c r="M39" s="7"/>
      <c r="N39" s="7"/>
      <c r="O39" s="7"/>
      <c r="P39" s="7"/>
      <c r="Q39" s="7"/>
      <c r="R39" s="7"/>
    </row>
    <row r="40" ht="15" x14ac:dyDescent="0.2">
      <c r="A40" s="27"/>
      <c r="B40" s="28"/>
      <c r="C40" s="31"/>
      <c r="D40" s="6"/>
      <c r="E40" s="7"/>
      <c r="F40" s="7"/>
      <c r="G40" s="7"/>
      <c r="H40" s="7"/>
      <c r="I40" s="7"/>
      <c r="J40" s="7"/>
      <c r="K40" s="7"/>
      <c r="L40" s="7"/>
      <c r="M40" s="7"/>
      <c r="N40" s="7"/>
      <c r="O40" s="7"/>
      <c r="P40" s="7"/>
      <c r="Q40" s="7"/>
      <c r="R40" s="7"/>
    </row>
    <row r="41" ht="15" x14ac:dyDescent="0.2">
      <c r="A41" s="27"/>
      <c r="B41" s="28"/>
      <c r="C41" s="31"/>
      <c r="D41" s="6"/>
      <c r="E41" s="7"/>
      <c r="F41" s="7"/>
      <c r="G41" s="7"/>
      <c r="H41" s="7"/>
      <c r="I41" s="7"/>
      <c r="J41" s="7"/>
      <c r="K41" s="7"/>
      <c r="L41" s="7"/>
      <c r="M41" s="7"/>
      <c r="N41" s="7"/>
      <c r="O41" s="7"/>
      <c r="P41" s="7"/>
      <c r="Q41" s="7"/>
      <c r="R41" s="7"/>
    </row>
    <row r="42" ht="15" x14ac:dyDescent="0.2">
      <c r="A42" s="27"/>
      <c r="B42" s="28"/>
      <c r="C42" s="31"/>
      <c r="D42" s="6"/>
      <c r="E42" s="7"/>
      <c r="F42" s="7"/>
      <c r="G42" s="7"/>
      <c r="H42" s="7"/>
      <c r="I42" s="7"/>
      <c r="J42" s="7"/>
      <c r="K42" s="7"/>
      <c r="L42" s="7"/>
      <c r="M42" s="7"/>
      <c r="N42" s="7"/>
      <c r="O42" s="7"/>
      <c r="P42" s="7"/>
      <c r="Q42" s="7"/>
      <c r="R42" s="7"/>
    </row>
    <row r="43" ht="15" x14ac:dyDescent="0.2">
      <c r="A43" s="27"/>
      <c r="B43" s="28"/>
      <c r="D43" s="6"/>
      <c r="E43" s="7"/>
      <c r="F43" s="7"/>
      <c r="G43" s="7"/>
      <c r="H43" s="7"/>
      <c r="I43" s="7"/>
      <c r="J43" s="7"/>
      <c r="K43" s="7"/>
      <c r="L43" s="7"/>
      <c r="M43" s="7"/>
      <c r="N43" s="7"/>
      <c r="O43" s="7"/>
      <c r="P43" s="7"/>
      <c r="Q43" s="7"/>
      <c r="R43" s="7"/>
    </row>
    <row r="44" ht="15" x14ac:dyDescent="0.2">
      <c r="A44" s="6"/>
      <c r="B44" s="6"/>
      <c r="C44" s="6"/>
      <c r="D44" s="6"/>
      <c r="E44" s="7"/>
      <c r="F44" s="7"/>
      <c r="G44" s="7"/>
      <c r="H44" s="7"/>
      <c r="I44" s="7"/>
      <c r="J44" s="7"/>
      <c r="K44" s="7"/>
      <c r="L44" s="7"/>
      <c r="M44" s="7"/>
      <c r="N44" s="7"/>
      <c r="O44" s="7"/>
      <c r="P44" s="7"/>
      <c r="Q44" s="7"/>
      <c r="R44" s="7"/>
    </row>
    <row r="45" ht="15" x14ac:dyDescent="0.2">
      <c r="A45" s="6"/>
      <c r="B45" s="6"/>
      <c r="C45" s="6"/>
      <c r="D45" s="6"/>
      <c r="E45" s="7"/>
      <c r="F45" s="7"/>
      <c r="G45" s="7"/>
      <c r="H45" s="7"/>
      <c r="I45" s="7"/>
      <c r="J45" s="7"/>
      <c r="K45" s="7"/>
      <c r="L45" s="7"/>
      <c r="M45" s="7"/>
      <c r="N45" s="7"/>
      <c r="O45" s="7"/>
      <c r="P45" s="7"/>
      <c r="Q45" s="7"/>
      <c r="R45" s="7"/>
    </row>
    <row r="46" ht="15" x14ac:dyDescent="0.2">
      <c r="A46" s="6"/>
      <c r="B46" s="6"/>
      <c r="C46" s="6"/>
      <c r="D46" s="6"/>
    </row>
    <row r="47" ht="15" x14ac:dyDescent="0.2">
      <c r="A47" s="6"/>
      <c r="B47" s="6"/>
      <c r="C47" s="6"/>
      <c r="D47" s="6"/>
    </row>
    <row r="48" ht="15" x14ac:dyDescent="0.2">
      <c r="A48" s="6"/>
      <c r="B48" s="6"/>
      <c r="C48" s="6"/>
      <c r="D48" s="6"/>
    </row>
    <row r="49" ht="15" x14ac:dyDescent="0.2">
      <c r="A49" s="6"/>
      <c r="B49" s="6"/>
      <c r="C49" s="6"/>
      <c r="D49" s="6"/>
    </row>
    <row r="55" x14ac:dyDescent="0.2">
      <c r="L55" s="32" t="str">
        <f>+IF(ISNUMBER(M48), "", "Insufficient data to estimate safely managed sanitation services at national level")</f>
        <v>Insufficient data to estimate safely managed sanitation services at national level</v>
      </c>
    </row>
    <row r="107" s="122" customFormat="true" x14ac:dyDescent="0.2"/>
    <row r="108" s="123" customFormat="true" ht="22.5" customHeight="true" x14ac:dyDescent="0.35">
      <c r="A108" s="1682"/>
      <c r="B108" s="1683"/>
      <c r="C108" s="129"/>
      <c r="D108" s="129"/>
      <c r="E108" s="129"/>
      <c r="F108" s="129"/>
      <c r="G108" s="129"/>
      <c r="H108" s="129"/>
      <c r="I108" s="129"/>
      <c r="J108" s="129"/>
      <c r="K108" s="129"/>
      <c r="L108" s="129"/>
      <c r="M108" s="129"/>
      <c r="N108" s="129"/>
      <c r="O108" s="129"/>
      <c r="P108" s="129"/>
      <c r="Q108" s="129"/>
      <c r="R108" s="129"/>
      <c r="S108" s="129"/>
      <c r="T108" s="129"/>
      <c r="U108" s="129"/>
    </row>
    <row r="109" s="123" customFormat="true" ht="22.5" customHeight="true" x14ac:dyDescent="0.35">
      <c r="A109" s="124"/>
      <c r="B109" s="125"/>
      <c r="C109" s="129"/>
      <c r="D109" s="129"/>
      <c r="E109" s="129"/>
      <c r="F109" s="129"/>
      <c r="G109" s="129"/>
      <c r="H109" s="129"/>
      <c r="I109" s="129"/>
      <c r="J109" s="129"/>
      <c r="K109" s="129"/>
      <c r="L109" s="129"/>
      <c r="M109" s="129"/>
      <c r="N109" s="129"/>
      <c r="O109" s="129"/>
      <c r="P109" s="129"/>
      <c r="Q109" s="129"/>
      <c r="R109" s="129"/>
      <c r="S109" s="129"/>
      <c r="T109" s="129"/>
      <c r="U109" s="129"/>
    </row>
    <row r="110" s="123" customFormat="true" ht="23.85" customHeight="true" x14ac:dyDescent="0.35">
      <c r="A110" s="120"/>
      <c r="B110" s="126"/>
      <c r="C110" s="129"/>
      <c r="D110" s="129"/>
      <c r="E110" s="129"/>
      <c r="F110" s="129"/>
      <c r="G110" s="129"/>
      <c r="H110" s="129"/>
      <c r="I110" s="129"/>
      <c r="J110" s="129"/>
      <c r="K110" s="129"/>
      <c r="L110" s="129"/>
      <c r="M110" s="129"/>
      <c r="N110" s="129"/>
      <c r="O110" s="129"/>
      <c r="P110" s="129"/>
      <c r="Q110" s="129"/>
      <c r="R110" s="129"/>
      <c r="S110" s="129"/>
      <c r="T110" s="129"/>
      <c r="U110" s="129"/>
    </row>
    <row r="111" s="123" customFormat="true" ht="23.85" customHeight="true" x14ac:dyDescent="0.35">
      <c r="A111" s="119"/>
      <c r="B111" s="125"/>
      <c r="C111" s="129"/>
      <c r="D111" s="129"/>
      <c r="E111" s="129"/>
      <c r="F111" s="129"/>
      <c r="G111" s="129"/>
      <c r="H111" s="129"/>
      <c r="I111" s="129"/>
      <c r="J111" s="129"/>
      <c r="K111" s="129"/>
      <c r="L111" s="129"/>
      <c r="M111" s="129"/>
      <c r="N111" s="129"/>
      <c r="O111" s="129"/>
      <c r="P111" s="129"/>
      <c r="Q111" s="129"/>
      <c r="R111" s="129"/>
      <c r="S111" s="129"/>
      <c r="T111" s="129"/>
      <c r="U111" s="129"/>
    </row>
    <row r="112" s="123" customFormat="true" ht="15" customHeight="true" x14ac:dyDescent="0.2">
      <c r="A112" s="127"/>
      <c r="B112" s="125"/>
      <c r="C112" s="129"/>
      <c r="D112" s="129"/>
      <c r="E112" s="129"/>
      <c r="F112" s="129"/>
      <c r="G112" s="129"/>
      <c r="H112" s="129"/>
      <c r="I112" s="129"/>
      <c r="J112" s="129"/>
      <c r="K112" s="129"/>
      <c r="L112" s="129"/>
      <c r="M112" s="129"/>
      <c r="N112" s="129"/>
      <c r="O112" s="129"/>
      <c r="P112" s="129"/>
      <c r="Q112" s="129"/>
      <c r="R112" s="129"/>
      <c r="S112" s="129"/>
      <c r="T112" s="129"/>
      <c r="U112" s="129"/>
    </row>
    <row r="113" s="123" customFormat="true" ht="15" customHeight="true" x14ac:dyDescent="0.2">
      <c r="A113" s="1686"/>
      <c r="B113" s="1687"/>
      <c r="C113" s="129"/>
      <c r="D113" s="129"/>
      <c r="E113" s="129"/>
      <c r="F113" s="129"/>
      <c r="G113" s="129"/>
      <c r="H113" s="129"/>
      <c r="I113" s="129"/>
      <c r="J113" s="129"/>
      <c r="K113" s="129"/>
      <c r="L113" s="129"/>
      <c r="M113" s="129"/>
      <c r="N113" s="129"/>
      <c r="O113" s="129"/>
      <c r="P113" s="129"/>
      <c r="Q113" s="129"/>
      <c r="R113" s="129"/>
      <c r="S113" s="129"/>
      <c r="T113" s="129"/>
      <c r="U113" s="129"/>
    </row>
    <row r="114" s="123" customFormat="true" ht="15" customHeight="true" x14ac:dyDescent="0.2">
      <c r="A114" s="1688"/>
      <c r="B114" s="1689"/>
      <c r="C114" s="129"/>
      <c r="D114" s="129"/>
      <c r="E114" s="129"/>
      <c r="F114" s="129"/>
      <c r="G114" s="129"/>
      <c r="H114" s="129"/>
      <c r="I114" s="129"/>
      <c r="J114" s="129"/>
      <c r="K114" s="129"/>
      <c r="L114" s="129"/>
      <c r="M114" s="129"/>
      <c r="N114" s="129"/>
      <c r="O114" s="129"/>
      <c r="P114" s="129"/>
      <c r="Q114" s="129"/>
      <c r="R114" s="129"/>
      <c r="S114" s="129"/>
      <c r="T114" s="129"/>
      <c r="U114" s="129"/>
    </row>
    <row r="115" s="123" customFormat="true" ht="15" customHeight="true" x14ac:dyDescent="0.2">
      <c r="A115" s="125"/>
      <c r="B115" s="128"/>
      <c r="C115" s="129"/>
      <c r="D115" s="129"/>
      <c r="E115" s="129"/>
      <c r="F115" s="129"/>
      <c r="G115" s="129"/>
      <c r="H115" s="129"/>
      <c r="I115" s="129"/>
      <c r="J115" s="129"/>
      <c r="K115" s="129"/>
      <c r="L115" s="129"/>
      <c r="M115" s="129"/>
      <c r="N115" s="129"/>
      <c r="O115" s="129"/>
      <c r="P115" s="129"/>
      <c r="Q115" s="129"/>
      <c r="R115" s="129"/>
      <c r="S115" s="129"/>
      <c r="T115" s="129"/>
      <c r="U115" s="129"/>
    </row>
    <row r="116" s="122" customFormat="true" x14ac:dyDescent="0.2"/>
    <row r="117" s="122" customFormat="true" x14ac:dyDescent="0.2"/>
    <row r="207" s="122" customFormat="true" x14ac:dyDescent="0.2"/>
    <row r="208" s="123" customFormat="true" ht="22.5" customHeight="true" x14ac:dyDescent="0.35">
      <c r="A208" s="1682"/>
      <c r="B208" s="1683"/>
    </row>
    <row r="209" s="123" customFormat="true" ht="22.5" customHeight="true" x14ac:dyDescent="0.35">
      <c r="A209" s="124"/>
      <c r="B209" s="125"/>
    </row>
    <row r="210" s="123" customFormat="true" ht="22.5" customHeight="true" x14ac:dyDescent="0.35">
      <c r="A210" s="120"/>
      <c r="B210" s="126"/>
    </row>
    <row r="211" s="123" customFormat="true" ht="22.5" customHeight="true" x14ac:dyDescent="0.35">
      <c r="A211" s="119"/>
      <c r="B211" s="125"/>
    </row>
    <row r="212" s="123" customFormat="true" ht="15" customHeight="true" x14ac:dyDescent="0.2">
      <c r="A212" s="127"/>
      <c r="B212" s="125"/>
    </row>
    <row r="213" s="123" customFormat="true" ht="15" customHeight="true" x14ac:dyDescent="0.2">
      <c r="A213" s="1686"/>
      <c r="B213" s="1687"/>
    </row>
    <row r="214" s="123" customFormat="true" ht="15" customHeight="true" x14ac:dyDescent="0.2">
      <c r="A214" s="1684"/>
      <c r="B214" s="1690"/>
    </row>
    <row r="215" s="123" customFormat="true" ht="15" customHeight="true" x14ac:dyDescent="0.2">
      <c r="A215" s="125"/>
      <c r="B215" s="128"/>
    </row>
    <row r="216" s="122" customFormat="true" x14ac:dyDescent="0.2"/>
    <row r="217" s="122" customFormat="true" x14ac:dyDescent="0.2"/>
  </sheetData>
  <mergeCells count="11">
    <mergeCell ref="A113:B113"/>
    <mergeCell ref="A114:B114"/>
    <mergeCell ref="A208:B208"/>
    <mergeCell ref="A213:B213"/>
    <mergeCell ref="A214:B214"/>
    <mergeCell ref="A108:B108"/>
    <mergeCell ref="A2:B2"/>
    <mergeCell ref="A5:B5"/>
    <mergeCell ref="A6:B6"/>
    <mergeCell ref="A7:B7"/>
    <mergeCell ref="A8:B8"/>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Y304" sqref="Y304"/>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1" x14ac:dyDescent="0.2">
      <c r="A1" s="4" t="s">
        <v>62</v>
      </c>
    </row>
    <row r="4" ht="29.1" customHeight="true" x14ac:dyDescent="0.4">
      <c r="A4" s="35"/>
      <c r="B4" s="1691" t="s">
        <v>123</v>
      </c>
      <c r="C4" s="1691"/>
      <c r="D4" s="1691"/>
      <c r="E4" s="1691"/>
      <c r="F4" s="1691"/>
      <c r="G4" s="1691"/>
      <c r="H4" s="1691"/>
      <c r="I4" s="1691"/>
      <c r="J4" s="1691"/>
      <c r="K4" s="1691"/>
      <c r="L4" s="1691"/>
      <c r="M4" s="1691"/>
      <c r="N4" s="1691"/>
      <c r="O4" s="1691"/>
      <c r="P4" s="1691"/>
      <c r="Q4" s="1691"/>
      <c r="R4" s="1691"/>
      <c r="S4" s="1691"/>
      <c r="T4" s="1691"/>
      <c r="U4" s="1691"/>
      <c r="V4" s="1691"/>
      <c r="W4" s="1691"/>
      <c r="X4" s="1691"/>
      <c r="Y4" s="1691"/>
    </row>
    <row r="5" ht="29.1" customHeight="true" x14ac:dyDescent="0.4">
      <c r="A5" s="35"/>
      <c r="B5" s="1718" t="str">
        <f ca="true">IF(ISERROR(INDIRECT(CONCATENATE($B105,"!A2"))),"",INDIRECT(CONCATENATE($B105,"!A2")))</f>
        <v>Algeria</v>
      </c>
      <c r="C5" s="1718"/>
      <c r="D5" s="1718"/>
      <c r="E5" s="1718"/>
      <c r="F5" s="1718"/>
      <c r="G5" s="1718"/>
      <c r="H5" s="1718"/>
      <c r="I5" s="1718"/>
      <c r="J5" s="1718"/>
      <c r="K5" s="1718"/>
      <c r="L5" s="1718"/>
      <c r="M5" s="1718"/>
      <c r="N5" s="1718"/>
      <c r="O5" s="1718"/>
      <c r="P5" s="1718"/>
      <c r="Q5" s="1718"/>
      <c r="R5" s="1718"/>
      <c r="S5" s="1718"/>
      <c r="T5" s="1718"/>
      <c r="U5" s="1718"/>
      <c r="V5" s="1718"/>
      <c r="W5" s="1718"/>
      <c r="X5" s="1718"/>
      <c r="Y5" s="1718"/>
    </row>
    <row r="6" x14ac:dyDescent="0.2">
      <c r="F6" s="36"/>
      <c r="G6" s="36"/>
      <c r="J6" s="37"/>
      <c r="K6" s="37"/>
      <c r="L6" s="37"/>
      <c r="M6" s="37"/>
      <c r="N6" s="37"/>
      <c r="O6" s="37"/>
      <c r="P6" s="37"/>
    </row>
    <row r="7" s="38" customFormat="true" ht="18" x14ac:dyDescent="0.25">
      <c r="B7" s="1709" t="str">
        <f>B118</f>
        <v>National use of drinking water sources, 2007–2020</v>
      </c>
      <c r="C7" s="1709"/>
      <c r="D7" s="1709"/>
      <c r="E7" s="1709"/>
      <c r="F7" s="1709"/>
      <c r="G7" s="1709"/>
      <c r="H7" s="1709"/>
      <c r="I7" s="1709"/>
      <c r="J7" s="1709" t="str">
        <f>B218</f>
        <v>Urban use of drinking water sources,  2007–2020</v>
      </c>
      <c r="K7" s="1709"/>
      <c r="L7" s="1709"/>
      <c r="M7" s="1709"/>
      <c r="N7" s="1709"/>
      <c r="O7" s="1709"/>
      <c r="P7" s="1709"/>
      <c r="Q7" s="1709"/>
      <c r="R7" s="1709" t="str">
        <f>B318</f>
        <v>Rural use of drinking water sources, 2007–2020</v>
      </c>
      <c r="S7" s="1709"/>
      <c r="T7" s="1709"/>
      <c r="U7" s="1709"/>
      <c r="V7" s="1709"/>
      <c r="W7" s="1709"/>
      <c r="X7" s="1709"/>
      <c r="Y7" s="1709"/>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1722" t="str">
        <f ca="true">IF(ISERROR(INDIRECT(CONCATENATE($B105,"!A2"))),"",INDIRECT(CONCATENATE($B105,"!A2")))</f>
        <v>Algeria</v>
      </c>
      <c r="C31" s="1723"/>
      <c r="D31" s="1723"/>
      <c r="E31" s="1724"/>
      <c r="F31" s="1720" t="s">
        <v>0</v>
      </c>
      <c r="G31" s="1720"/>
      <c r="H31" s="1720"/>
      <c r="I31" s="1721"/>
      <c r="J31" s="1719" t="s">
        <v>1</v>
      </c>
      <c r="K31" s="1720"/>
      <c r="L31" s="1720"/>
      <c r="M31" s="1721"/>
      <c r="N31" s="1719" t="s">
        <v>2</v>
      </c>
      <c r="O31" s="1720"/>
      <c r="P31" s="1720"/>
      <c r="Q31" s="1721"/>
      <c r="R31" s="1719" t="s">
        <v>3</v>
      </c>
      <c r="S31" s="1720"/>
      <c r="T31" s="1720"/>
      <c r="U31" s="1721"/>
      <c r="V31" s="1719" t="s">
        <v>4</v>
      </c>
      <c r="W31" s="1720"/>
      <c r="X31" s="1720"/>
      <c r="Y31" s="1721"/>
    </row>
    <row r="32" s="44" customFormat="true" ht="22.5" customHeight="true" x14ac:dyDescent="0.2">
      <c r="B32" s="1725"/>
      <c r="C32" s="1726"/>
      <c r="D32" s="1726"/>
      <c r="E32" s="1727"/>
      <c r="F32" s="41" t="s">
        <v>15</v>
      </c>
      <c r="G32" s="42" t="s">
        <v>16</v>
      </c>
      <c r="H32" s="42" t="s">
        <v>22</v>
      </c>
      <c r="I32" s="43" t="s">
        <v>24</v>
      </c>
      <c r="J32" s="41" t="s">
        <v>15</v>
      </c>
      <c r="K32" s="42" t="s">
        <v>16</v>
      </c>
      <c r="L32" s="42" t="s">
        <v>22</v>
      </c>
      <c r="M32" s="43" t="s">
        <v>23</v>
      </c>
      <c r="N32" s="41" t="s">
        <v>15</v>
      </c>
      <c r="O32" s="42" t="s">
        <v>16</v>
      </c>
      <c r="P32" s="42" t="s">
        <v>22</v>
      </c>
      <c r="Q32" s="43" t="s">
        <v>23</v>
      </c>
      <c r="R32" s="41" t="s">
        <v>15</v>
      </c>
      <c r="S32" s="42" t="s">
        <v>16</v>
      </c>
      <c r="T32" s="42" t="s">
        <v>22</v>
      </c>
      <c r="U32" s="43" t="s">
        <v>23</v>
      </c>
      <c r="V32" s="41" t="s">
        <v>15</v>
      </c>
      <c r="W32" s="42" t="s">
        <v>16</v>
      </c>
      <c r="X32" s="42" t="s">
        <v>22</v>
      </c>
      <c r="Y32" s="43" t="s">
        <v>23</v>
      </c>
    </row>
    <row r="33" x14ac:dyDescent="0.2">
      <c r="B33" s="1713" t="s">
        <v>5</v>
      </c>
      <c r="C33" s="1714"/>
      <c r="D33" s="1711" t="s">
        <v>25</v>
      </c>
      <c r="E33" s="33">
        <f>C99</f>
        <v>2007</v>
      </c>
      <c r="F33" s="45">
        <f ca="true">E99</f>
        <v>85.13731322577803</v>
      </c>
      <c r="G33" s="46">
        <f t="shared" ref="G33:I34" ca="true" si="0">F99</f>
        <v>9.0879121794769162</v>
      </c>
      <c r="H33" s="47">
        <f t="shared" ca="true" si="0"/>
        <v>4.9354159080873501</v>
      </c>
      <c r="I33" s="48">
        <f t="shared" ca="true" si="0"/>
        <v>0.83935868665770386</v>
      </c>
      <c r="J33" s="45">
        <f ca="true">J99</f>
        <v>93.173209153649822</v>
      </c>
      <c r="K33" s="46">
        <f t="shared" ref="K33:M34" ca="true" si="1">K99</f>
        <v>4.6742889245522017</v>
      </c>
      <c r="L33" s="47">
        <f t="shared" ca="true" si="1"/>
        <v>1.9123535710772899</v>
      </c>
      <c r="M33" s="48">
        <f t="shared" ca="true" si="1"/>
        <v>0.24014835072069474</v>
      </c>
      <c r="N33" s="45">
        <f ca="true">O99</f>
        <v>94.999968506802304</v>
      </c>
      <c r="O33" s="46">
        <f t="shared" ref="O33:Q34" ca="true" si="2">P99</f>
        <v>4.1914336668737597</v>
      </c>
      <c r="P33" s="47">
        <f t="shared" ca="true" si="2"/>
        <v>0.68790344800356706</v>
      </c>
      <c r="Q33" s="48">
        <f t="shared" ca="true" si="2"/>
        <v>0.12069437832037266</v>
      </c>
      <c r="R33" s="45">
        <f ca="true">T99</f>
        <v>94.770956448182645</v>
      </c>
      <c r="S33" s="46">
        <f t="shared" ref="S33:U34" ca="true" si="3">U99</f>
        <v>3.7866652029919021</v>
      </c>
      <c r="T33" s="47">
        <f t="shared" ca="true" si="3"/>
        <v>1.4423783488254571</v>
      </c>
      <c r="U33" s="48">
        <f t="shared" ca="true" si="3"/>
        <v>0</v>
      </c>
      <c r="V33" s="45">
        <f ca="true">Y99</f>
        <v>94.924358323551402</v>
      </c>
      <c r="W33" s="46">
        <f t="shared" ref="W33:Y34" ca="true" si="4">Z99</f>
        <v>3.7396890328128438</v>
      </c>
      <c r="X33" s="47">
        <f t="shared" ca="true" si="4"/>
        <v>1.0853573404821333</v>
      </c>
      <c r="Y33" s="48">
        <f t="shared" ca="true" si="4"/>
        <v>0.25059530315361656</v>
      </c>
    </row>
    <row r="34" x14ac:dyDescent="0.2">
      <c r="B34" s="1715"/>
      <c r="C34" s="1716"/>
      <c r="D34" s="1712"/>
      <c r="E34" s="34">
        <f>C100</f>
        <v>2020</v>
      </c>
      <c r="F34" s="50">
        <f ca="true">E100</f>
        <v>88.28753145882736</v>
      </c>
      <c r="G34" s="51">
        <f t="shared" ca="true" si="0"/>
        <v>9.4241796227801551</v>
      </c>
      <c r="H34" s="52">
        <f t="shared" ca="true" si="0"/>
        <v>2.0760443216944964</v>
      </c>
      <c r="I34" s="53">
        <f t="shared" ca="true" si="0"/>
        <v>0.21224459669798534</v>
      </c>
      <c r="J34" s="50">
        <f ca="true">J100</f>
        <v>94.683690378956442</v>
      </c>
      <c r="K34" s="51">
        <f t="shared" ca="true" si="1"/>
        <v>4.7500663473363796</v>
      </c>
      <c r="L34" s="52">
        <f t="shared" ca="true" si="1"/>
        <v>0.50676250122960198</v>
      </c>
      <c r="M34" s="53">
        <f t="shared" ca="true" si="1"/>
        <v>5.9480772477570554E-2</v>
      </c>
      <c r="N34" s="50">
        <f ca="true">O100</f>
        <v>95.468008622635892</v>
      </c>
      <c r="O34" s="51">
        <f t="shared" ca="true" si="2"/>
        <v>4.2120837694978661</v>
      </c>
      <c r="P34" s="52">
        <f t="shared" ca="true" si="2"/>
        <v>0.29233793198754654</v>
      </c>
      <c r="Q34" s="53">
        <f t="shared" ca="true" si="2"/>
        <v>2.7569675878694966E-2</v>
      </c>
      <c r="R34" s="50">
        <f ca="true">T100</f>
        <v>95.819753324574251</v>
      </c>
      <c r="S34" s="51">
        <f t="shared" ca="true" si="3"/>
        <v>3.828570896314837</v>
      </c>
      <c r="T34" s="52">
        <f t="shared" ca="true" si="3"/>
        <v>0.34535943913232359</v>
      </c>
      <c r="U34" s="53">
        <f t="shared" ca="true" si="3"/>
        <v>6.3163399785846064E-3</v>
      </c>
      <c r="V34" s="50">
        <f ca="true">Y100</f>
        <v>95.945900035187918</v>
      </c>
      <c r="W34" s="51">
        <f t="shared" ca="true" si="4"/>
        <v>3.7799342175371531</v>
      </c>
      <c r="X34" s="52">
        <f t="shared" ca="true" si="4"/>
        <v>0.2512493083125662</v>
      </c>
      <c r="Y34" s="53">
        <f t="shared" ca="true" si="4"/>
        <v>2.2916438962361951E-2</v>
      </c>
    </row>
    <row r="35" x14ac:dyDescent="0.2">
      <c r="F35" s="36"/>
      <c r="H35" s="39"/>
    </row>
    <row r="36" x14ac:dyDescent="0.2">
      <c r="B36" s="1713" t="s">
        <v>6</v>
      </c>
      <c r="C36" s="1714"/>
      <c r="D36" s="1711" t="s">
        <v>25</v>
      </c>
      <c r="E36" s="33">
        <f>C199</f>
        <v>2007</v>
      </c>
      <c r="F36" s="45">
        <f ca="true">E199</f>
        <v>95.608204935044967</v>
      </c>
      <c r="G36" s="46">
        <f t="shared" ref="G36:I37" ca="true" si="5">F199</f>
        <v>3.0522413453578845</v>
      </c>
      <c r="H36" s="47">
        <f t="shared" ca="true" si="5"/>
        <v>1.2173019714765303</v>
      </c>
      <c r="I36" s="48">
        <f t="shared" ca="true" si="5"/>
        <v>0.12225174812061113</v>
      </c>
      <c r="J36" s="45">
        <f ca="true">J199</f>
        <v>96.247940243026392</v>
      </c>
      <c r="K36" s="46">
        <f t="shared" ref="K36:M37" ca="true" si="6">K199</f>
        <v>3.1187306197964815</v>
      </c>
      <c r="L36" s="47">
        <f t="shared" ca="true" si="6"/>
        <v>0.63332913717712813</v>
      </c>
      <c r="M36" s="48">
        <f t="shared" ca="true" si="6"/>
        <v>0</v>
      </c>
      <c r="N36" s="45">
        <f ca="true">O199</f>
        <v>94.935404111529408</v>
      </c>
      <c r="O36" s="46">
        <f t="shared" ref="O36:Q37" ca="true" si="7">P199</f>
        <v>3.8580615144202306</v>
      </c>
      <c r="P36" s="47">
        <f t="shared" ca="true" si="7"/>
        <v>1.2065343740503636</v>
      </c>
      <c r="Q36" s="48">
        <f t="shared" ca="true" si="7"/>
        <v>0</v>
      </c>
      <c r="R36" s="45">
        <f ca="true">T199</f>
        <v>95.444213635894613</v>
      </c>
      <c r="S36" s="46">
        <f t="shared" ref="S36:U37" ca="true" si="8">U199</f>
        <v>3.6112263095474635</v>
      </c>
      <c r="T36" s="47">
        <f t="shared" ca="true" si="8"/>
        <v>0.94456005455792535</v>
      </c>
      <c r="U36" s="48">
        <f t="shared" ca="true" si="8"/>
        <v>0</v>
      </c>
      <c r="V36" s="45">
        <f ca="true">Y199</f>
        <v>94.678278061657039</v>
      </c>
      <c r="W36" s="46">
        <f t="shared" ref="W36:Y37" ca="true" si="9">Z199</f>
        <v>3.792210810928089</v>
      </c>
      <c r="X36" s="47">
        <f t="shared" ca="true" si="9"/>
        <v>1.2843713885864645</v>
      </c>
      <c r="Y36" s="48">
        <f t="shared" ca="true" si="9"/>
        <v>0.24513973882842066</v>
      </c>
    </row>
    <row r="37" x14ac:dyDescent="0.2">
      <c r="B37" s="1715"/>
      <c r="C37" s="1716"/>
      <c r="D37" s="1712"/>
      <c r="E37" s="34">
        <f>C200</f>
        <v>2020</v>
      </c>
      <c r="F37" s="50">
        <f ca="true">E200</f>
        <v>96.216768600279863</v>
      </c>
      <c r="G37" s="51">
        <f t="shared" ca="true" si="5"/>
        <v>3.0716694183101421</v>
      </c>
      <c r="H37" s="52">
        <f t="shared" ca="true" si="5"/>
        <v>0.68944309983216101</v>
      </c>
      <c r="I37" s="53">
        <f t="shared" ca="true" si="5"/>
        <v>2.2118881577842586E-2</v>
      </c>
      <c r="J37" s="50">
        <f ca="true">J200</f>
        <v>96.393214040466191</v>
      </c>
      <c r="K37" s="51">
        <f t="shared" ca="true" si="6"/>
        <v>3.1234379396537753</v>
      </c>
      <c r="L37" s="52">
        <f t="shared" ca="true" si="6"/>
        <v>0.42574364676379162</v>
      </c>
      <c r="M37" s="53">
        <f t="shared" ca="true" si="6"/>
        <v>5.7604373116252106E-2</v>
      </c>
      <c r="N37" s="50">
        <f ca="true">O200</f>
        <v>95.82851387973345</v>
      </c>
      <c r="O37" s="51">
        <f t="shared" ca="true" si="7"/>
        <v>3.8943564294427957</v>
      </c>
      <c r="P37" s="52">
        <f t="shared" ca="true" si="7"/>
        <v>0.26718099573380982</v>
      </c>
      <c r="Q37" s="53">
        <f t="shared" ca="true" si="7"/>
        <v>9.9486950899407844E-3</v>
      </c>
      <c r="R37" s="50">
        <f ca="true">T200</f>
        <v>96.071018113479937</v>
      </c>
      <c r="S37" s="51">
        <f t="shared" ca="true" si="8"/>
        <v>3.6349420774727288</v>
      </c>
      <c r="T37" s="52">
        <f t="shared" ca="true" si="8"/>
        <v>0.28065023508941067</v>
      </c>
      <c r="U37" s="53">
        <f t="shared" ca="true" si="8"/>
        <v>1.338957395792395E-2</v>
      </c>
      <c r="V37" s="50">
        <f ca="true">Y200</f>
        <v>96.103973813383575</v>
      </c>
      <c r="W37" s="51">
        <f t="shared" ca="true" si="9"/>
        <v>3.8493151325684845</v>
      </c>
      <c r="X37" s="52">
        <f t="shared" ca="true" si="9"/>
        <v>4.7001399474453365E-3</v>
      </c>
      <c r="Y37" s="53">
        <f t="shared" ca="true" si="9"/>
        <v>4.2010914100501395E-2</v>
      </c>
    </row>
    <row r="38" x14ac:dyDescent="0.2">
      <c r="F38" s="36"/>
      <c r="G38" s="36"/>
      <c r="H38" s="39"/>
      <c r="I38" s="39"/>
    </row>
    <row r="39" x14ac:dyDescent="0.2">
      <c r="B39" s="1713" t="s">
        <v>7</v>
      </c>
      <c r="C39" s="1714"/>
      <c r="D39" s="1711" t="s">
        <v>25</v>
      </c>
      <c r="E39" s="33">
        <f>C299</f>
        <v>2007</v>
      </c>
      <c r="F39" s="45">
        <f ca="true">E299</f>
        <v>76.452684934811501</v>
      </c>
      <c r="G39" s="46">
        <f t="shared" ref="G39:I40" ca="true" si="10">F299</f>
        <v>13.944819961600608</v>
      </c>
      <c r="H39" s="47">
        <f t="shared" ca="true" si="10"/>
        <v>7.762056773074903</v>
      </c>
      <c r="I39" s="48">
        <f t="shared" ca="true" si="10"/>
        <v>1.8404383305129954</v>
      </c>
      <c r="J39" s="45">
        <f ca="true">J299</f>
        <v>84.663910595646726</v>
      </c>
      <c r="K39" s="46">
        <f t="shared" ref="K39:M40" ca="true" si="11">K299</f>
        <v>8.8804136890828396</v>
      </c>
      <c r="L39" s="47">
        <f t="shared" ca="true" si="11"/>
        <v>6.019644775103643</v>
      </c>
      <c r="M39" s="48">
        <f t="shared" ca="true" si="11"/>
        <v>0.43603094016678767</v>
      </c>
      <c r="N39" s="45">
        <f ca="true">O299</f>
        <v>91.031007812631074</v>
      </c>
      <c r="O39" s="46">
        <f t="shared" ref="O39:Q40" ca="true" si="12">P299</f>
        <v>6.3007733083329631</v>
      </c>
      <c r="P39" s="47">
        <f t="shared" ca="true" si="12"/>
        <v>2.1348855457026303</v>
      </c>
      <c r="Q39" s="48">
        <f t="shared" ca="true" si="12"/>
        <v>0.53333333333333144</v>
      </c>
      <c r="R39" s="45">
        <f ca="true">T299</f>
        <v>92.724566529602683</v>
      </c>
      <c r="S39" s="46">
        <f t="shared" ref="S39:U40" ca="true" si="13">U299</f>
        <v>5.844638746094728</v>
      </c>
      <c r="T39" s="47">
        <f t="shared" ca="true" si="13"/>
        <v>1.2236191284397364</v>
      </c>
      <c r="U39" s="48">
        <f t="shared" ca="true" si="13"/>
        <v>0.2071755958628545</v>
      </c>
      <c r="V39" s="45">
        <f ca="true">Y299</f>
        <v>93.584900522447867</v>
      </c>
      <c r="W39" s="46">
        <f t="shared" ref="W39:Y40" ca="true" si="14">Z299</f>
        <v>4.4544332181038184</v>
      </c>
      <c r="X39" s="47">
        <f t="shared" ca="true" si="14"/>
        <v>1.5606662594483112</v>
      </c>
      <c r="Y39" s="48">
        <f t="shared" ca="true" si="14"/>
        <v>0.40000000000000568</v>
      </c>
    </row>
    <row r="40" x14ac:dyDescent="0.2">
      <c r="B40" s="1715"/>
      <c r="C40" s="1716"/>
      <c r="D40" s="1712"/>
      <c r="E40" s="34">
        <f>C300</f>
        <v>2020</v>
      </c>
      <c r="F40" s="50">
        <f ca="true">E300</f>
        <v>81.029170837605747</v>
      </c>
      <c r="G40" s="51">
        <f t="shared" ca="true" si="10"/>
        <v>14.779562024952401</v>
      </c>
      <c r="H40" s="52">
        <f t="shared" ca="true" si="10"/>
        <v>3.8828012942373675</v>
      </c>
      <c r="I40" s="53">
        <f t="shared" ca="true" si="10"/>
        <v>0.30846584320448756</v>
      </c>
      <c r="J40" s="50">
        <f ca="true">J300</f>
        <v>89.370750030589349</v>
      </c>
      <c r="K40" s="51">
        <f t="shared" ca="true" si="11"/>
        <v>9.3741149728566224</v>
      </c>
      <c r="L40" s="52">
        <f t="shared" ca="true" si="11"/>
        <v>0.98124328713777231</v>
      </c>
      <c r="M40" s="53">
        <f t="shared" ca="true" si="11"/>
        <v>0.27389170941625451</v>
      </c>
      <c r="N40" s="50">
        <f ca="true">O300</f>
        <v>93.001597087285404</v>
      </c>
      <c r="O40" s="51">
        <f t="shared" ca="true" si="12"/>
        <v>6.437168989340754</v>
      </c>
      <c r="P40" s="52">
        <f t="shared" ca="true" si="12"/>
        <v>0.56123392337384814</v>
      </c>
      <c r="Q40" s="53">
        <f t="shared" ca="true" si="12"/>
        <v>0</v>
      </c>
      <c r="R40" s="50">
        <f ca="true">T300</f>
        <v>93.701560644426905</v>
      </c>
      <c r="S40" s="51">
        <f t="shared" ca="true" si="13"/>
        <v>5.9062208906322828</v>
      </c>
      <c r="T40" s="52">
        <f t="shared" ca="true" si="13"/>
        <v>0.21733305046079465</v>
      </c>
      <c r="U40" s="53">
        <f t="shared" ca="true" si="13"/>
        <v>0.17488541448001094</v>
      </c>
      <c r="V40" s="50">
        <f ca="true">Y300</f>
        <v>94.704603325719035</v>
      </c>
      <c r="W40" s="51">
        <f t="shared" ca="true" si="14"/>
        <v>4.5077285823500919</v>
      </c>
      <c r="X40" s="52">
        <f t="shared" ca="true" si="14"/>
        <v>0.78766809193086829</v>
      </c>
      <c r="Y40" s="53">
        <f t="shared" ca="true" si="14"/>
        <v>0</v>
      </c>
    </row>
    <row r="97" s="40" customFormat="true" ht="16.5" customHeight="true" x14ac:dyDescent="0.2">
      <c r="A97" s="1706" t="s">
        <v>5</v>
      </c>
      <c r="B97" s="1706"/>
      <c r="C97" s="1706"/>
      <c r="D97" s="1695" t="s">
        <v>0</v>
      </c>
      <c r="E97" s="1696"/>
      <c r="F97" s="1696"/>
      <c r="G97" s="1696"/>
      <c r="H97" s="1697"/>
      <c r="I97" s="1695" t="s">
        <v>1</v>
      </c>
      <c r="J97" s="1696"/>
      <c r="K97" s="1696"/>
      <c r="L97" s="1696"/>
      <c r="M97" s="1697"/>
      <c r="N97" s="1695" t="s">
        <v>2</v>
      </c>
      <c r="O97" s="1696"/>
      <c r="P97" s="1696"/>
      <c r="Q97" s="1696"/>
      <c r="R97" s="1697"/>
      <c r="S97" s="1695" t="s">
        <v>3</v>
      </c>
      <c r="T97" s="1696"/>
      <c r="U97" s="1696"/>
      <c r="V97" s="1696"/>
      <c r="W97" s="1697"/>
      <c r="X97" s="1695" t="s">
        <v>4</v>
      </c>
      <c r="Y97" s="1696"/>
      <c r="Z97" s="1696"/>
      <c r="AA97" s="1696"/>
      <c r="AB97" s="1697"/>
    </row>
    <row r="98" s="44" customFormat="true" ht="22.5" customHeight="true" x14ac:dyDescent="0.2">
      <c r="A98" s="1707"/>
      <c r="B98" s="1707"/>
      <c r="C98" s="1707"/>
      <c r="D98" s="54" t="s">
        <v>14</v>
      </c>
      <c r="E98" s="55" t="s">
        <v>15</v>
      </c>
      <c r="F98" s="42" t="s">
        <v>16</v>
      </c>
      <c r="G98" s="42" t="s">
        <v>22</v>
      </c>
      <c r="H98" s="43" t="s">
        <v>17</v>
      </c>
      <c r="I98" s="54" t="s">
        <v>14</v>
      </c>
      <c r="J98" s="55" t="s">
        <v>15</v>
      </c>
      <c r="K98" s="42" t="s">
        <v>16</v>
      </c>
      <c r="L98" s="42" t="s">
        <v>22</v>
      </c>
      <c r="M98" s="43" t="s">
        <v>17</v>
      </c>
      <c r="N98" s="54" t="s">
        <v>14</v>
      </c>
      <c r="O98" s="55" t="s">
        <v>15</v>
      </c>
      <c r="P98" s="42" t="s">
        <v>16</v>
      </c>
      <c r="Q98" s="42" t="s">
        <v>22</v>
      </c>
      <c r="R98" s="43" t="s">
        <v>17</v>
      </c>
      <c r="S98" s="54" t="s">
        <v>14</v>
      </c>
      <c r="T98" s="55" t="s">
        <v>15</v>
      </c>
      <c r="U98" s="42" t="s">
        <v>16</v>
      </c>
      <c r="V98" s="42" t="s">
        <v>22</v>
      </c>
      <c r="W98" s="43" t="s">
        <v>17</v>
      </c>
      <c r="X98" s="54" t="s">
        <v>14</v>
      </c>
      <c r="Y98" s="55" t="s">
        <v>15</v>
      </c>
      <c r="Z98" s="42" t="s">
        <v>16</v>
      </c>
      <c r="AA98" s="42" t="s">
        <v>22</v>
      </c>
      <c r="AB98" s="43" t="s">
        <v>17</v>
      </c>
    </row>
    <row r="99" s="64" customFormat="true" ht="15" customHeight="true" x14ac:dyDescent="0.2">
      <c r="A99" s="1698" t="s">
        <v>10</v>
      </c>
      <c r="B99" s="1699"/>
      <c r="C99" s="223">
        <f>MinBase(C105:C116)</f>
        <v>2007</v>
      </c>
      <c r="D99" s="56">
        <f ca="true">IF((D101+H101)&gt;100,D101*100/(D101+H101),D101)</f>
        <v>94.225225405254946</v>
      </c>
      <c r="E99" s="57">
        <f ca="true">D99*AVERAGEIF(E105:E116,"&gt;0")/100</f>
        <v>85.13731322577803</v>
      </c>
      <c r="F99" s="58">
        <f ca="true">D99*(100-AVERAGEIF(E105:E116,"&gt;0"))/100</f>
        <v>9.0879121794769162</v>
      </c>
      <c r="G99" s="59">
        <f ca="true">100-(E99+F99+H99)</f>
        <v>4.9354159080873501</v>
      </c>
      <c r="H99" s="60">
        <f ca="true">IF((D101+H101)&gt;100,H101*100/(D101+H101),H101)</f>
        <v>0.83935868665770386</v>
      </c>
      <c r="I99" s="56">
        <f ca="true">IF((I101+M101)&gt;100,I101*100/(I101+M101),I101)</f>
        <v>97.847498078202022</v>
      </c>
      <c r="J99" s="57">
        <f ca="true">I99*AVERAGEIF(J105:J116,"&gt;0")/100</f>
        <v>93.173209153649822</v>
      </c>
      <c r="K99" s="61">
        <f ca="true">I99*(100-AVERAGEIF(J105:J116,"&gt;0"))/100</f>
        <v>4.6742889245522017</v>
      </c>
      <c r="L99" s="62">
        <f ca="true">100-(J99+K99+M99)</f>
        <v>1.9123535710772899</v>
      </c>
      <c r="M99" s="63">
        <f ca="true">IF((I101+M101)&gt;100,M101*100/(I101+M101),M101)</f>
        <v>0.24014835072069474</v>
      </c>
      <c r="N99" s="56">
        <f ca="true">IF((N101+R101)&gt;100,N101*100/(N101+R101),N101)</f>
        <v>99.191402173676067</v>
      </c>
      <c r="O99" s="57">
        <f ca="true">N99*AVERAGEIF(O105:O116,"&gt;0")/100</f>
        <v>94.999968506802304</v>
      </c>
      <c r="P99" s="61">
        <f ca="true">N99*(100-AVERAGEIF(O105:O116,"&gt;0"))/100</f>
        <v>4.1914336668737597</v>
      </c>
      <c r="Q99" s="62">
        <f ca="true">100-(O99+P99+R99)</f>
        <v>0.68790344800356706</v>
      </c>
      <c r="R99" s="63">
        <f ca="true">IF((N101+R101)&gt;100,R101*100/(N101+R101),R101)</f>
        <v>0.12069437832037266</v>
      </c>
      <c r="S99" s="56">
        <f ca="true">IF((S101+W101)&gt;100,S101*100/(S101+W101),S101)</f>
        <v>98.557621651174543</v>
      </c>
      <c r="T99" s="57">
        <f ca="true">S99*AVERAGEIF(T105:T116,"&gt;0")/100</f>
        <v>94.770956448182645</v>
      </c>
      <c r="U99" s="61">
        <f ca="true">S99*(100-AVERAGEIF(T105:T116,"&gt;0"))/100</f>
        <v>3.7866652029919021</v>
      </c>
      <c r="V99" s="62">
        <f ca="true">100-(T99+U99+W99)</f>
        <v>1.4423783488254571</v>
      </c>
      <c r="W99" s="63">
        <f ca="true">IF((S101+W101)&gt;100,W101*100/(S101+W101),W101)</f>
        <v>0</v>
      </c>
      <c r="X99" s="56">
        <f ca="true">IF((X101+AB101)&gt;100,X101*100/(X101+AB101),X101)</f>
        <v>98.66404735636425</v>
      </c>
      <c r="Y99" s="57">
        <f ca="true">X99*AVERAGEIF(Y105:Y116,"&gt;0")/100</f>
        <v>94.924358323551402</v>
      </c>
      <c r="Z99" s="61">
        <f ca="true">X99*(100-AVERAGEIF(Y105:Y116,"&gt;0"))/100</f>
        <v>3.7396890328128438</v>
      </c>
      <c r="AA99" s="62">
        <f ca="true">100-(Y99+Z99+AB99)</f>
        <v>1.0853573404821333</v>
      </c>
      <c r="AB99" s="63">
        <f ca="true">IF((X101+AB101)&gt;100,AB101*100/(X101+AB101),AB101)</f>
        <v>0.25059530315361656</v>
      </c>
    </row>
    <row r="100" s="64" customFormat="true" ht="15" customHeight="true" x14ac:dyDescent="0.2">
      <c r="A100" s="1700"/>
      <c r="B100" s="1701"/>
      <c r="C100" s="224">
        <f>MaxTarget(C105:C116)</f>
        <v>2020</v>
      </c>
      <c r="D100" s="65">
        <f ca="true">IF((D102+H102)&gt;100,D102*100/(D102+H102),D102)</f>
        <v>97.711711081607518</v>
      </c>
      <c r="E100" s="66">
        <f ca="true">D100*AVERAGEIF(E105:E116,"&gt;0")/100</f>
        <v>88.28753145882736</v>
      </c>
      <c r="F100" s="67">
        <f ca="true">D100*(100-AVERAGEIF(E105:E116,"&gt;0"))/100</f>
        <v>9.4241796227801551</v>
      </c>
      <c r="G100" s="68">
        <f ca="true">100-(E100+F100+H100)</f>
        <v>2.0760443216944964</v>
      </c>
      <c r="H100" s="69">
        <f ca="true">IF((D102+H102)&gt;100,H102*100/(D102+H102),H102)</f>
        <v>0.21224459669798534</v>
      </c>
      <c r="I100" s="65">
        <f ca="true">IF((I102+M102)&gt;100,I102*100/(I102+M102),I102)</f>
        <v>99.433756726292813</v>
      </c>
      <c r="J100" s="66">
        <f ca="true">I100*AVERAGEIF(J105:J116,"&gt;0")/100</f>
        <v>94.683690378956442</v>
      </c>
      <c r="K100" s="67">
        <f ca="true">I100*(100-AVERAGEIF(J105:J116,"&gt;0"))/100</f>
        <v>4.7500663473363796</v>
      </c>
      <c r="L100" s="68">
        <f ca="true">100-(J100+K100+M100)</f>
        <v>0.50676250122960198</v>
      </c>
      <c r="M100" s="69">
        <f ca="true">IF((I102+M102)&gt;100,M102*100/(I102+M102),M102)</f>
        <v>5.9480772477570554E-2</v>
      </c>
      <c r="N100" s="65">
        <f ca="true">IF((N102+R102)&gt;100,N102*100/(N102+R102),N102)</f>
        <v>99.680092392133758</v>
      </c>
      <c r="O100" s="66">
        <f ca="true">N100*AVERAGEIF(O105:O116,"&gt;0")/100</f>
        <v>95.468008622635892</v>
      </c>
      <c r="P100" s="67">
        <f ca="true">N100*(100-AVERAGEIF(O105:O116,"&gt;0"))/100</f>
        <v>4.2120837694978661</v>
      </c>
      <c r="Q100" s="68">
        <f ca="true">100-(O100+P100+R100)</f>
        <v>0.29233793198754654</v>
      </c>
      <c r="R100" s="69">
        <f ca="true">IF((N102+R102)&gt;100,R102*100/(N102+R102),R102)</f>
        <v>2.7569675878694966E-2</v>
      </c>
      <c r="S100" s="65">
        <f ca="true">IF((S102+W102)&gt;100,S102*100/(S102+W102),S102)</f>
        <v>99.648324220889094</v>
      </c>
      <c r="T100" s="66">
        <f ca="true">S100*AVERAGEIF(T105:T116,"&gt;0")/100</f>
        <v>95.819753324574251</v>
      </c>
      <c r="U100" s="67">
        <f ca="true">S100*(100-AVERAGEIF(T105:T116,"&gt;0"))/100</f>
        <v>3.828570896314837</v>
      </c>
      <c r="V100" s="68">
        <f ca="true">100-(T100+U100+W100)</f>
        <v>0.34535943913232359</v>
      </c>
      <c r="W100" s="69">
        <f ca="true">IF((S102+W102)&gt;100,W102*100/(S102+W102),W102)</f>
        <v>6.3163399785846064E-3</v>
      </c>
      <c r="X100" s="65">
        <f ca="true">IF((X102+AB102)&gt;100,X102*100/(X102+AB102),X102)</f>
        <v>99.725834252725065</v>
      </c>
      <c r="Y100" s="66">
        <f ca="true">X100*AVERAGEIF(Y105:Y116,"&gt;0")/100</f>
        <v>95.945900035187918</v>
      </c>
      <c r="Z100" s="67">
        <f ca="true">X100*(100-AVERAGEIF(Y105:Y116,"&gt;0"))/100</f>
        <v>3.7799342175371531</v>
      </c>
      <c r="AA100" s="68">
        <f ca="true">100-(Y100+Z100+AB100)</f>
        <v>0.2512493083125662</v>
      </c>
      <c r="AB100" s="69">
        <f ca="true">IF((X102+AB102)&gt;100,AB102*100/(X102+AB102),AB102)</f>
        <v>2.2916438962361951E-2</v>
      </c>
    </row>
    <row r="101" hidden="true" x14ac:dyDescent="0.2">
      <c r="A101" s="1702" t="s">
        <v>12</v>
      </c>
      <c r="B101" s="1703"/>
      <c r="C101" s="70">
        <f>MinRegYear(C99,C105:C116)</f>
        <v>2011</v>
      </c>
      <c r="D101" s="71">
        <f ca="true">IF(MAX(C105:C116)-MIN(C105:C116)&lt;5,AVERAGEIF(C105:C116,"&gt;0",D105:D116),
IF(FORECAST($C101,D$105:D$116,$C$105:$C$116)&lt;0,0,
IF(FORECAST($C101,D$105:D$116,$C$105:$C$116)&gt;100,100,
FORECAST($C101,D$105:D$116,$C$105:$C$116))))</f>
        <v>94.225225405254946</v>
      </c>
      <c r="E101" s="72"/>
      <c r="F101" s="73"/>
      <c r="G101" s="73"/>
      <c r="H101" s="74">
        <f ca="true">IF(MAX(C105:C116)-MIN(C105:C116)&lt;5,AVERAGEIF(C105:C116,"&gt;0",H105:H116),
IF(FORECAST($C101,H$105:H$116,$C$105:$C$116)&lt;0,0,
IF(FORECAST($C101,H$105:H$116,$C$105:$C$116)&gt;100,100,
FORECAST($C101,H$105:H$116,$C$105:$C$116))))</f>
        <v>0.83935868665770386</v>
      </c>
      <c r="I101" s="71">
        <f ca="true">IF(MAX(C105:C116)-MIN(C105:C116)&lt;5,AVERAGEIF(C105:C116,"&gt;0",I105:I116),
IF(FORECAST($C101,I$105:I$116,$C$105:$C$116)&lt;0,0,
IF(FORECAST($C101,I$105:I$116,$C$105:$C$116)&gt;100,100,
FORECAST($C101,I$105:I$116,$C$105:$C$116))))</f>
        <v>97.847498078202022</v>
      </c>
      <c r="J101" s="72"/>
      <c r="K101" s="73"/>
      <c r="L101" s="73"/>
      <c r="M101" s="74">
        <f ca="true">IF(MAX(C105:C116)-MIN(C105:C116)&lt;5,AVERAGEIF(C105:C116,"&gt;0",M105:M116),
IF(FORECAST($C101,M$105:M$116,$C$105:$C$116)&lt;0,0,
IF(FORECAST($C101,M$105:M$116,$C$105:$C$116)&gt;100,100,
FORECAST($C101,M$105:M$116,$C$105:$C$116))))</f>
        <v>0.24014835072069474</v>
      </c>
      <c r="N101" s="71">
        <f ca="true">IF(MAX(C105:C116)-MIN(C105:C116)&lt;5,AVERAGEIF(C105:C116,"&gt;0",N105:N116),
IF(FORECAST($C101,N$105:N$116,$C$105:$C$116)&lt;0,0,
IF(FORECAST($C101,N$105:N$116,$C$105:$C$116)&gt;100,100,
FORECAST($C101,N$105:N$116,$C$105:$C$116))))</f>
        <v>99.191402173676067</v>
      </c>
      <c r="O101" s="72"/>
      <c r="P101" s="73"/>
      <c r="Q101" s="73"/>
      <c r="R101" s="74">
        <f ca="true">IF(MAX(C105:C116)-MIN(C105:C116)&lt;5,AVERAGEIF(C105:C116,"&gt;0",R105:R116),
IF(FORECAST($C101,R$105:R$116,$C$105:$C$116)&lt;0,0,
IF(FORECAST($C101,R$105:R$116,$C$105:$C$116)&gt;100,100,
FORECAST($C101,R$105:R$116,$C$105:$C$116))))</f>
        <v>0.12069437832037266</v>
      </c>
      <c r="S101" s="71">
        <f ca="true">IF(MAX(C105:C116)-MIN(C105:C116)&lt;5,AVERAGEIF(C105:C116,"&gt;0",S105:S116),
IF(FORECAST($C101,S$105:S$116,$C$105:$C$116)&lt;0,0,
IF(FORECAST($C101,S$105:S$116,$C$105:$C$116)&gt;100,100,
FORECAST($C101,S$105:S$116,$C$105:$C$116))))</f>
        <v>98.557621651174543</v>
      </c>
      <c r="T101" s="72"/>
      <c r="U101" s="73"/>
      <c r="V101" s="73"/>
      <c r="W101" s="74">
        <f ca="true">IF(MAX(C105:C116)-MIN(C105:C116)&lt;5,AVERAGEIF(C105:C116,"&gt;0",W105:W116),
IF(FORECAST($C101,W$105:W$116,$C$105:$C$116)&lt;0,0,
IF(FORECAST($C101,W$105:W$116,$C$105:$C$116)&gt;100,100,
FORECAST($C101,W$105:W$116,$C$105:$C$116))))</f>
        <v>0</v>
      </c>
      <c r="X101" s="71">
        <f ca="true">IF(MAX(C105:C116)-MIN(C105:C116)&lt;5,AVERAGEIF(C105:C116,"&gt;0",X105:X116),
IF(FORECAST($C101,X$105:X$116,$C$105:$C$116)&lt;0,0,
IF(FORECAST($C101,X$105:X$116,$C$105:$C$116)&gt;100,100,
FORECAST($C101,X$105:X$116,$C$105:$C$116))))</f>
        <v>98.66404735636425</v>
      </c>
      <c r="Y101" s="72"/>
      <c r="Z101" s="73"/>
      <c r="AA101" s="73"/>
      <c r="AB101" s="74">
        <f ca="true">IF(MAX(C105:C116)-MIN(C105:C116)&lt;5,AVERAGEIF(C105:C116,"&gt;0",AB105:AB116),
IF(FORECAST($C101,AB$105:AB$116,$C$105:$C$116)&lt;0,0,
IF(FORECAST($C101,AB$105:AB$116,$C$105:$C$116)&gt;100,100,
FORECAST($C101,AB$105:AB$116,$C$105:$C$116))))</f>
        <v>0.25059530315361656</v>
      </c>
    </row>
    <row r="102" hidden="true" x14ac:dyDescent="0.2">
      <c r="A102" s="1704"/>
      <c r="B102" s="1705"/>
      <c r="C102" s="49">
        <f>MaxRegYear(C100,C105:C116)</f>
        <v>2020</v>
      </c>
      <c r="D102" s="75">
        <f ca="true">IF(MAX(C105:C116)-MIN(C105:C116)&lt;5,AVERAGEIF(C105:C116,"&gt;0",D105:D116),
IF(FORECAST($C102,D$105:D$116,$C$105:$C$116)&lt;0,0,
IF(FORECAST($C102,D$105:D$116,$C$105:$C$116)&gt;100,100,
FORECAST($C102,D$105:D$116,$C$105:$C$116))))</f>
        <v>97.711711081607518</v>
      </c>
      <c r="E102" s="76"/>
      <c r="F102" s="77"/>
      <c r="G102" s="77"/>
      <c r="H102" s="78">
        <f ca="true">IF(MAX(C105:C116)-MIN(C105:C116)&lt;5,AVERAGEIF(C105:C116,"&gt;0",H105:H116),
IF(FORECAST($C102,H$105:H$116,$C$105:$C$116)&lt;0,0,
IF(FORECAST($C102,H$105:H$116,$C$105:$C$116)&gt;100,100,
FORECAST($C102,H$105:H$116,$C$105:$C$116))))</f>
        <v>0.21224459669798534</v>
      </c>
      <c r="I102" s="75">
        <f ca="true">IF(MAX(C105:C116)-MIN(C105:C116)&lt;5,AVERAGEIF(C105:C116,"&gt;0",I105:I116),
IF(FORECAST($C102,I$105:I$116,$C$105:$C$116)&lt;0,0,
IF(FORECAST($C102,I$105:I$116,$C$105:$C$116)&gt;100,100,
FORECAST($C102,I$105:I$116,$C$105:$C$116))))</f>
        <v>99.433756726292813</v>
      </c>
      <c r="J102" s="76"/>
      <c r="K102" s="77"/>
      <c r="L102" s="77"/>
      <c r="M102" s="78">
        <f ca="true">IF(MAX(C105:C116)-MIN(C105:C116)&lt;5,AVERAGEIF(C105:C116,"&gt;0",M105:M116),
IF(FORECAST($C102,M$105:M$116,$C$105:$C$116)&lt;0,0,
IF(FORECAST($C102,M$105:M$116,$C$105:$C$116)&gt;100,100,
FORECAST($C102,M$105:M$116,$C$105:$C$116))))</f>
        <v>5.9480772477570554E-2</v>
      </c>
      <c r="N102" s="75">
        <f ca="true">IF(MAX(C105:C116)-MIN(C105:C116)&lt;5,AVERAGEIF(C105:C116,"&gt;0",N105:N116),
IF(FORECAST($C102,N$105:N$116,$C$105:$C$116)&lt;0,0,
IF(FORECAST($C102,N$105:N$116,$C$105:$C$116)&gt;100,100,
FORECAST($C102,N$105:N$116,$C$105:$C$116))))</f>
        <v>99.680092392133758</v>
      </c>
      <c r="O102" s="76"/>
      <c r="P102" s="77"/>
      <c r="Q102" s="77"/>
      <c r="R102" s="78">
        <f ca="true">IF(MAX(C105:C116)-MIN(C105:C116)&lt;5,AVERAGEIF(C105:C116,"&gt;0",R105:R116),
IF(FORECAST($C102,R$105:R$116,$C$105:$C$116)&lt;0,0,
IF(FORECAST($C102,R$105:R$116,$C$105:$C$116)&gt;100,100,
FORECAST($C102,R$105:R$116,$C$105:$C$116))))</f>
        <v>2.7569675878694966E-2</v>
      </c>
      <c r="S102" s="75">
        <f ca="true">IF(MAX(C105:C116)-MIN(C105:C116)&lt;5,AVERAGEIF(C105:C116,"&gt;0",S105:S116),
IF(FORECAST($C102,S$105:S$116,$C$105:$C$116)&lt;0,0,
IF(FORECAST($C102,S$105:S$116,$C$105:$C$116)&gt;100,100,
FORECAST($C102,S$105:S$116,$C$105:$C$116))))</f>
        <v>99.648324220889094</v>
      </c>
      <c r="T102" s="76"/>
      <c r="U102" s="77"/>
      <c r="V102" s="77"/>
      <c r="W102" s="78">
        <f ca="true">IF(MAX(C105:C116)-MIN(C105:C116)&lt;5,AVERAGEIF(C105:C116,"&gt;0",W105:W116),
IF(FORECAST($C102,W$105:W$116,$C$105:$C$116)&lt;0,0,
IF(FORECAST($C102,W$105:W$116,$C$105:$C$116)&gt;100,100,
FORECAST($C102,W$105:W$116,$C$105:$C$116))))</f>
        <v>6.3163399785846064E-3</v>
      </c>
      <c r="X102" s="75">
        <f ca="true">IF(MAX(C105:C116)-MIN(C105:C116)&lt;5,AVERAGEIF(C105:C116,"&gt;0",X105:X116),
IF(FORECAST($C102,X$105:X$116,$C$105:$C$116)&lt;0,0,
IF(FORECAST($C102,X$105:X$116,$C$105:$C$116)&gt;100,100,
FORECAST($C102,X$105:X$116,$C$105:$C$116))))</f>
        <v>99.725834252725065</v>
      </c>
      <c r="Y102" s="76"/>
      <c r="Z102" s="77"/>
      <c r="AA102" s="77"/>
      <c r="AB102" s="78">
        <f ca="true">IF(MAX(C105:C116)-MIN(C105:C116)&lt;5,AVERAGEIF(C105:C116,"&gt;0",AB105:AB116),
IF(FORECAST($C102,AB$105:AB$116,$C$105:$C$116)&lt;0,0,
IF(FORECAST($C102,AB$105:AB$116,$C$105:$C$116)&gt;100,100,
FORECAST($C102,AB$105:AB$116,$C$105:$C$116))))</f>
        <v>2.2916438962361951E-2</v>
      </c>
    </row>
    <row r="103" ht="9" customHeight="true" x14ac:dyDescent="0.2">
      <c r="D103" s="79"/>
      <c r="I103" s="79"/>
      <c r="K103" s="39"/>
      <c r="L103" s="39"/>
      <c r="N103" s="79"/>
      <c r="P103" s="39"/>
      <c r="Q103" s="39"/>
      <c r="S103" s="79"/>
      <c r="U103" s="39"/>
      <c r="V103" s="39"/>
      <c r="X103" s="79"/>
      <c r="Z103" s="39"/>
      <c r="AA103" s="39"/>
      <c r="AB103" s="80"/>
    </row>
    <row r="104" s="108" customFormat="true" ht="22.5" customHeight="true" x14ac:dyDescent="0.2">
      <c r="B104" s="81" t="s">
        <v>8</v>
      </c>
      <c r="C104" s="82" t="s">
        <v>9</v>
      </c>
      <c r="D104" s="83" t="s">
        <v>14</v>
      </c>
      <c r="E104" s="1681" t="s">
        <v>423</v>
      </c>
      <c r="F104" s="233"/>
      <c r="G104" s="233"/>
      <c r="H104" s="85" t="s">
        <v>17</v>
      </c>
      <c r="I104" s="82" t="s">
        <v>14</v>
      </c>
      <c r="J104" s="1681" t="s">
        <v>423</v>
      </c>
      <c r="K104" s="233"/>
      <c r="L104" s="233"/>
      <c r="M104" s="85" t="s">
        <v>17</v>
      </c>
      <c r="N104" s="83" t="s">
        <v>14</v>
      </c>
      <c r="O104" s="1681" t="s">
        <v>423</v>
      </c>
      <c r="P104" s="233"/>
      <c r="Q104" s="233"/>
      <c r="R104" s="85" t="s">
        <v>17</v>
      </c>
      <c r="S104" s="83" t="s">
        <v>14</v>
      </c>
      <c r="T104" s="1681" t="s">
        <v>423</v>
      </c>
      <c r="U104" s="233"/>
      <c r="V104" s="233"/>
      <c r="W104" s="85" t="s">
        <v>17</v>
      </c>
      <c r="X104" s="83" t="s">
        <v>14</v>
      </c>
      <c r="Y104" s="1681" t="s">
        <v>423</v>
      </c>
      <c r="Z104" s="233"/>
      <c r="AA104" s="233"/>
      <c r="AB104" s="85" t="s">
        <v>17</v>
      </c>
      <c r="AD104" s="234"/>
    </row>
    <row r="105" x14ac:dyDescent="0.2">
      <c r="A105" s="87"/>
      <c r="B105" s="761" t="s">
        <v>200</v>
      </c>
      <c r="C105" s="762">
        <v>2013</v>
      </c>
      <c r="D105" s="1">
        <f t="shared" ref="D105:D116" ca="true" si="15">IF(ISERROR(INDIRECT(CONCATENATE($B105,"!C16"))),"",INDIRECT(CONCATENATE($B105,"!C16")))</f>
        <v>95</v>
      </c>
      <c r="E105" s="88">
        <f t="shared" ref="E105:E116" ca="true" si="16">IF(ISERROR(INDIRECT(CONCATENATE($B105,"!C23"))),"",INDIRECT(CONCATENATE($B105,"!C23")))</f>
        <v>89.3</v>
      </c>
      <c r="F105" s="89"/>
      <c r="G105" s="89"/>
      <c r="H105" s="90">
        <f t="shared" ref="H105:H116" ca="true" si="17">IF(ISERROR(INDIRECT(CONCATENATE($B105,"!C21"))),"",INDIRECT(CONCATENATE($B105,"!C21")))</f>
        <v>0.7</v>
      </c>
      <c r="I105" s="1">
        <f t="shared" ref="I105:I116" ca="true" si="18">IF(ISERROR(INDIRECT(CONCATENATE($B105,"!D16"))),"",INDIRECT(CONCATENATE($B105,"!D16")))</f>
        <v>98.2</v>
      </c>
      <c r="J105" s="88">
        <f t="shared" ref="J105:J116" ca="true" si="19">IF(ISERROR(INDIRECT(CONCATENATE($B105,"!D23"))),"",INDIRECT(CONCATENATE($B105,"!D23")))</f>
        <v>94.4</v>
      </c>
      <c r="K105" s="89"/>
      <c r="L105" s="89"/>
      <c r="M105" s="90">
        <f t="shared" ref="M105:M116" ca="true" si="20">IF(ISERROR(INDIRECT(CONCATENATE($B105,"!D21"))),"",INDIRECT(CONCATENATE($B105,"!D21")))</f>
        <v>0.2</v>
      </c>
      <c r="N105" s="1">
        <f t="shared" ref="N105:N116" ca="true" si="21">IF(ISERROR(INDIRECT(CONCATENATE($B105,"!E16"))),"",INDIRECT(CONCATENATE($B105,"!E16")))</f>
        <v>99.3</v>
      </c>
      <c r="O105" s="88">
        <f t="shared" ref="O105:O116" ca="true" si="22">IF(ISERROR(INDIRECT(CONCATENATE($B105,"!E23"))),"",INDIRECT(CONCATENATE($B105,"!E23")))</f>
        <v>95.3</v>
      </c>
      <c r="P105" s="89"/>
      <c r="Q105" s="89"/>
      <c r="R105" s="90">
        <f t="shared" ref="R105:R116" ca="true" si="23">IF(ISERROR(INDIRECT(CONCATENATE($B105,"!E21"))),"",INDIRECT(CONCATENATE($B105,"!E21")))</f>
        <v>0.1</v>
      </c>
      <c r="S105" s="1">
        <f t="shared" ref="S105:S116" ca="true" si="24">IF(ISERROR(INDIRECT(CONCATENATE($B105,"!F16"))),"",INDIRECT(CONCATENATE($B105,"!F16")))</f>
        <v>98.8</v>
      </c>
      <c r="T105" s="88">
        <f t="shared" ref="T105:T116" ca="true" si="25">IF(ISERROR(INDIRECT(CONCATENATE($B105,"!F23"))),"",INDIRECT(CONCATENATE($B105,"!F23")))</f>
        <v>96.1</v>
      </c>
      <c r="U105" s="89"/>
      <c r="V105" s="89"/>
      <c r="W105" s="90">
        <f t="shared" ref="W105:W116" ca="true" si="26">IF(ISERROR(INDIRECT(CONCATENATE($B105,"!F21"))),"",INDIRECT(CONCATENATE($B105,"!F21")))</f>
        <v>0</v>
      </c>
      <c r="X105" s="1">
        <f t="shared" ref="X105:X116" ca="true" si="27">IF(ISERROR(INDIRECT(CONCATENATE($B105,"!G16"))),"",INDIRECT(CONCATENATE($B105,"!G16")))</f>
        <v>98.9</v>
      </c>
      <c r="Y105" s="88">
        <f t="shared" ref="Y105:Y116" ca="true" si="28">IF(ISERROR(INDIRECT(CONCATENATE($B105,"!G23"))),"",INDIRECT(CONCATENATE($B105,"!G23")))</f>
        <v>96.5</v>
      </c>
      <c r="Z105" s="89"/>
      <c r="AA105" s="89"/>
      <c r="AB105" s="90">
        <f t="shared" ref="AB105:AB116" ca="true" si="29">IF(ISERROR(INDIRECT(CONCATENATE($B105,"!G221"))),"",INDIRECT(CONCATENATE($B105,"!G21")))</f>
        <v>0.2</v>
      </c>
    </row>
    <row r="106" x14ac:dyDescent="0.2">
      <c r="A106" s="87"/>
      <c r="B106" s="763" t="s">
        <v>418</v>
      </c>
      <c r="C106" s="764">
        <v>2019</v>
      </c>
      <c r="D106" s="2">
        <f t="shared" ca="true" si="15"/>
        <v>97.324323784235062</v>
      </c>
      <c r="E106" s="91">
        <f t="shared" ca="true" si="16"/>
        <v>91.410235204234198</v>
      </c>
      <c r="F106" s="89"/>
      <c r="G106" s="89"/>
      <c r="H106" s="92">
        <f t="shared" ca="true" si="17"/>
        <v>0.28192394002685744</v>
      </c>
      <c r="I106" s="2">
        <f t="shared" ca="true" si="18"/>
        <v>99.257505765393873</v>
      </c>
      <c r="J106" s="91">
        <f t="shared" ca="true" si="19"/>
        <v>96.045767104200436</v>
      </c>
      <c r="K106" s="89"/>
      <c r="L106" s="89"/>
      <c r="M106" s="92">
        <f t="shared" ca="true" si="20"/>
        <v>7.9554947837918139E-2</v>
      </c>
      <c r="N106" s="2">
        <f t="shared" ca="true" si="21"/>
        <v>99.625793478971786</v>
      </c>
      <c r="O106" s="91">
        <f t="shared" ca="true" si="22"/>
        <v>96.248796417788512</v>
      </c>
      <c r="P106" s="89"/>
      <c r="Q106" s="89"/>
      <c r="R106" s="92">
        <f t="shared" ca="true" si="23"/>
        <v>3.7916865038882391E-2</v>
      </c>
      <c r="S106" s="2">
        <f t="shared" ca="true" si="24"/>
        <v>99.52713504647636</v>
      </c>
      <c r="T106" s="91">
        <f t="shared" ca="true" si="25"/>
        <v>96.215834859745172</v>
      </c>
      <c r="U106" s="89"/>
      <c r="V106" s="89"/>
      <c r="W106" s="92">
        <f t="shared" ca="true" si="26"/>
        <v>5.4140056959296303E-3</v>
      </c>
      <c r="X106" s="2">
        <f t="shared" ca="true" si="27"/>
        <v>99.607857930907215</v>
      </c>
      <c r="Y106" s="91">
        <f t="shared" ca="true" si="28"/>
        <v>95.91934801375929</v>
      </c>
      <c r="Z106" s="89"/>
      <c r="AA106" s="89"/>
      <c r="AB106" s="92">
        <f t="shared" ca="true" si="29"/>
        <v>4.8214090539161057E-2</v>
      </c>
    </row>
    <row r="107" x14ac:dyDescent="0.2">
      <c r="A107" s="87"/>
      <c r="B107" s="763"/>
      <c r="C107" s="764"/>
      <c r="D107" s="2" t="str">
        <f t="shared" ca="true" si="15"/>
        <v/>
      </c>
      <c r="E107" s="91" t="str">
        <f t="shared" ca="true" si="16"/>
        <v/>
      </c>
      <c r="F107" s="89"/>
      <c r="G107" s="89"/>
      <c r="H107" s="92" t="str">
        <f t="shared" ca="true" si="17"/>
        <v/>
      </c>
      <c r="I107" s="2" t="str">
        <f t="shared" ca="true" si="18"/>
        <v/>
      </c>
      <c r="J107" s="91" t="str">
        <f t="shared" ca="true" si="19"/>
        <v/>
      </c>
      <c r="K107" s="89"/>
      <c r="L107" s="89"/>
      <c r="M107" s="92" t="str">
        <f t="shared" ca="true" si="20"/>
        <v/>
      </c>
      <c r="N107" s="2" t="str">
        <f t="shared" ca="true" si="21"/>
        <v/>
      </c>
      <c r="O107" s="91" t="str">
        <f t="shared" ca="true" si="22"/>
        <v/>
      </c>
      <c r="P107" s="89"/>
      <c r="Q107" s="89"/>
      <c r="R107" s="92" t="str">
        <f t="shared" ca="true" si="23"/>
        <v/>
      </c>
      <c r="S107" s="2" t="str">
        <f t="shared" ca="true" si="24"/>
        <v/>
      </c>
      <c r="T107" s="91" t="str">
        <f t="shared" ca="true" si="25"/>
        <v/>
      </c>
      <c r="U107" s="89"/>
      <c r="V107" s="89"/>
      <c r="W107" s="92" t="str">
        <f t="shared" ca="true" si="26"/>
        <v/>
      </c>
      <c r="X107" s="2" t="str">
        <f t="shared" ca="true" si="27"/>
        <v/>
      </c>
      <c r="Y107" s="91" t="str">
        <f t="shared" ca="true" si="28"/>
        <v/>
      </c>
      <c r="Z107" s="89"/>
      <c r="AA107" s="89"/>
      <c r="AB107" s="92" t="str">
        <f t="shared" ca="true" si="29"/>
        <v/>
      </c>
      <c r="AD107" s="93"/>
    </row>
    <row r="108" x14ac:dyDescent="0.2">
      <c r="A108" s="87"/>
      <c r="B108" s="763"/>
      <c r="C108" s="764"/>
      <c r="D108" s="2" t="str">
        <f t="shared" ca="true" si="15"/>
        <v/>
      </c>
      <c r="E108" s="91" t="str">
        <f t="shared" ca="true" si="16"/>
        <v/>
      </c>
      <c r="F108" s="89"/>
      <c r="G108" s="89"/>
      <c r="H108" s="92" t="str">
        <f t="shared" ca="true" si="17"/>
        <v/>
      </c>
      <c r="I108" s="2" t="str">
        <f t="shared" ca="true" si="18"/>
        <v/>
      </c>
      <c r="J108" s="91" t="str">
        <f t="shared" ca="true" si="19"/>
        <v/>
      </c>
      <c r="K108" s="89"/>
      <c r="L108" s="89"/>
      <c r="M108" s="92" t="str">
        <f t="shared" ca="true" si="20"/>
        <v/>
      </c>
      <c r="N108" s="2" t="str">
        <f t="shared" ca="true" si="21"/>
        <v/>
      </c>
      <c r="O108" s="91" t="str">
        <f t="shared" ca="true" si="22"/>
        <v/>
      </c>
      <c r="P108" s="89"/>
      <c r="Q108" s="89"/>
      <c r="R108" s="92" t="str">
        <f t="shared" ca="true" si="23"/>
        <v/>
      </c>
      <c r="S108" s="2" t="str">
        <f t="shared" ca="true" si="24"/>
        <v/>
      </c>
      <c r="T108" s="91" t="str">
        <f t="shared" ca="true" si="25"/>
        <v/>
      </c>
      <c r="U108" s="89"/>
      <c r="V108" s="89"/>
      <c r="W108" s="92" t="str">
        <f t="shared" ca="true" si="26"/>
        <v/>
      </c>
      <c r="X108" s="2" t="str">
        <f t="shared" ca="true" si="27"/>
        <v/>
      </c>
      <c r="Y108" s="91" t="str">
        <f t="shared" ca="true" si="28"/>
        <v/>
      </c>
      <c r="Z108" s="89"/>
      <c r="AA108" s="89"/>
      <c r="AB108" s="92" t="str">
        <f t="shared" ca="true" si="29"/>
        <v/>
      </c>
    </row>
    <row r="109" x14ac:dyDescent="0.2">
      <c r="A109" s="87"/>
      <c r="B109" s="763"/>
      <c r="C109" s="764"/>
      <c r="D109" s="2" t="str">
        <f t="shared" ca="true" si="15"/>
        <v/>
      </c>
      <c r="E109" s="91" t="str">
        <f t="shared" ca="true" si="16"/>
        <v/>
      </c>
      <c r="F109" s="89"/>
      <c r="G109" s="89"/>
      <c r="H109" s="92" t="str">
        <f t="shared" ca="true" si="17"/>
        <v/>
      </c>
      <c r="I109" s="2" t="str">
        <f t="shared" ca="true" si="18"/>
        <v/>
      </c>
      <c r="J109" s="91" t="str">
        <f t="shared" ca="true" si="19"/>
        <v/>
      </c>
      <c r="K109" s="89"/>
      <c r="L109" s="89"/>
      <c r="M109" s="92" t="str">
        <f t="shared" ca="true" si="20"/>
        <v/>
      </c>
      <c r="N109" s="2" t="str">
        <f t="shared" ca="true" si="21"/>
        <v/>
      </c>
      <c r="O109" s="91" t="str">
        <f t="shared" ca="true" si="22"/>
        <v/>
      </c>
      <c r="P109" s="89"/>
      <c r="Q109" s="89"/>
      <c r="R109" s="92" t="str">
        <f t="shared" ca="true" si="23"/>
        <v/>
      </c>
      <c r="S109" s="2" t="str">
        <f t="shared" ca="true" si="24"/>
        <v/>
      </c>
      <c r="T109" s="91" t="str">
        <f t="shared" ca="true" si="25"/>
        <v/>
      </c>
      <c r="U109" s="89"/>
      <c r="V109" s="89"/>
      <c r="W109" s="92" t="str">
        <f t="shared" ca="true" si="26"/>
        <v/>
      </c>
      <c r="X109" s="2" t="str">
        <f t="shared" ca="true" si="27"/>
        <v/>
      </c>
      <c r="Y109" s="91" t="str">
        <f t="shared" ca="true" si="28"/>
        <v/>
      </c>
      <c r="Z109" s="89"/>
      <c r="AA109" s="89"/>
      <c r="AB109" s="92" t="str">
        <f t="shared" ca="true" si="29"/>
        <v/>
      </c>
    </row>
    <row r="110" x14ac:dyDescent="0.2">
      <c r="A110" s="87"/>
      <c r="B110" s="763"/>
      <c r="C110" s="764"/>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763"/>
      <c r="C111" s="764"/>
      <c r="D111" s="2" t="str">
        <f ca="true">IF(ISERROR(INDIRECT(CONCATENATE($B111,"!C16"))),"",INDIRECT(CONCATENATE($B111,"!C16")))</f>
        <v/>
      </c>
      <c r="E111" s="91" t="str">
        <f ca="true">IF(ISERROR(INDIRECT(CONCATENATE($B111,"!C23"))),"",INDIRECT(CONCATENATE($B111,"!C23")))</f>
        <v/>
      </c>
      <c r="F111" s="89"/>
      <c r="G111" s="89"/>
      <c r="H111" s="92" t="str">
        <f ca="true">IF(ISERROR(INDIRECT(CONCATENATE($B111,"!C21"))),"",INDIRECT(CONCATENATE($B111,"!C21")))</f>
        <v/>
      </c>
      <c r="I111" s="2" t="str">
        <f ca="true">IF(ISERROR(INDIRECT(CONCATENATE($B111,"!D16"))),"",INDIRECT(CONCATENATE($B111,"!D16")))</f>
        <v/>
      </c>
      <c r="J111" s="91" t="str">
        <f ca="true">IF(ISERROR(INDIRECT(CONCATENATE($B111,"!D23"))),"",INDIRECT(CONCATENATE($B111,"!D23")))</f>
        <v/>
      </c>
      <c r="K111" s="89"/>
      <c r="L111" s="89"/>
      <c r="M111" s="92" t="str">
        <f ca="true">IF(ISERROR(INDIRECT(CONCATENATE($B111,"!D21"))),"",INDIRECT(CONCATENATE($B111,"!D21")))</f>
        <v/>
      </c>
      <c r="N111" s="2" t="str">
        <f ca="true">IF(ISERROR(INDIRECT(CONCATENATE($B111,"!E16"))),"",INDIRECT(CONCATENATE($B111,"!E16")))</f>
        <v/>
      </c>
      <c r="O111" s="91" t="str">
        <f ca="true">IF(ISERROR(INDIRECT(CONCATENATE($B111,"!E23"))),"",INDIRECT(CONCATENATE($B111,"!E23")))</f>
        <v/>
      </c>
      <c r="P111" s="89"/>
      <c r="Q111" s="89"/>
      <c r="R111" s="92" t="str">
        <f ca="true">IF(ISERROR(INDIRECT(CONCATENATE($B111,"!E21"))),"",INDIRECT(CONCATENATE($B111,"!E21")))</f>
        <v/>
      </c>
      <c r="S111" s="2" t="str">
        <f ca="true">IF(ISERROR(INDIRECT(CONCATENATE($B111,"!F16"))),"",INDIRECT(CONCATENATE($B111,"!F16")))</f>
        <v/>
      </c>
      <c r="T111" s="91" t="str">
        <f ca="true">IF(ISERROR(INDIRECT(CONCATENATE($B111,"!F23"))),"",INDIRECT(CONCATENATE($B111,"!F23")))</f>
        <v/>
      </c>
      <c r="U111" s="89"/>
      <c r="V111" s="89"/>
      <c r="W111" s="92" t="str">
        <f ca="true">IF(ISERROR(INDIRECT(CONCATENATE($B111,"!F21"))),"",INDIRECT(CONCATENATE($B111,"!F21")))</f>
        <v/>
      </c>
      <c r="X111" s="2" t="str">
        <f ca="true">IF(ISERROR(INDIRECT(CONCATENATE($B111,"!G16"))),"",INDIRECT(CONCATENATE($B111,"!G16")))</f>
        <v/>
      </c>
      <c r="Y111" s="91" t="str">
        <f ca="true">IF(ISERROR(INDIRECT(CONCATENATE($B111,"!G23"))),"",INDIRECT(CONCATENATE($B111,"!G23")))</f>
        <v/>
      </c>
      <c r="Z111" s="89"/>
      <c r="AA111" s="89"/>
      <c r="AB111" s="92" t="str">
        <f ca="true">IF(ISERROR(INDIRECT(CONCATENATE($B111,"!G221"))),"",INDIRECT(CONCATENATE($B111,"!G21")))</f>
        <v/>
      </c>
    </row>
    <row r="112" x14ac:dyDescent="0.2">
      <c r="A112" s="87"/>
      <c r="B112" s="763"/>
      <c r="C112" s="764"/>
      <c r="D112" s="2" t="str">
        <f ca="true">IF(ISERROR(INDIRECT(CONCATENATE($B112,"!C16"))),"",INDIRECT(CONCATENATE($B112,"!C16")))</f>
        <v/>
      </c>
      <c r="E112" s="91" t="str">
        <f ca="true">IF(ISERROR(INDIRECT(CONCATENATE($B112,"!C23"))),"",INDIRECT(CONCATENATE($B112,"!C23")))</f>
        <v/>
      </c>
      <c r="F112" s="89"/>
      <c r="G112" s="89"/>
      <c r="H112" s="92" t="str">
        <f ca="true">IF(ISERROR(INDIRECT(CONCATENATE($B112,"!C21"))),"",INDIRECT(CONCATENATE($B112,"!C21")))</f>
        <v/>
      </c>
      <c r="I112" s="2" t="str">
        <f ca="true">IF(ISERROR(INDIRECT(CONCATENATE($B112,"!D16"))),"",INDIRECT(CONCATENATE($B112,"!D16")))</f>
        <v/>
      </c>
      <c r="J112" s="91" t="str">
        <f ca="true">IF(ISERROR(INDIRECT(CONCATENATE($B112,"!D23"))),"",INDIRECT(CONCATENATE($B112,"!D23")))</f>
        <v/>
      </c>
      <c r="K112" s="89"/>
      <c r="L112" s="89"/>
      <c r="M112" s="92" t="str">
        <f ca="true">IF(ISERROR(INDIRECT(CONCATENATE($B112,"!D21"))),"",INDIRECT(CONCATENATE($B112,"!D21")))</f>
        <v/>
      </c>
      <c r="N112" s="2" t="str">
        <f ca="true">IF(ISERROR(INDIRECT(CONCATENATE($B112,"!E16"))),"",INDIRECT(CONCATENATE($B112,"!E16")))</f>
        <v/>
      </c>
      <c r="O112" s="91" t="str">
        <f ca="true">IF(ISERROR(INDIRECT(CONCATENATE($B112,"!E23"))),"",INDIRECT(CONCATENATE($B112,"!E23")))</f>
        <v/>
      </c>
      <c r="P112" s="89"/>
      <c r="Q112" s="89"/>
      <c r="R112" s="92" t="str">
        <f ca="true">IF(ISERROR(INDIRECT(CONCATENATE($B112,"!E21"))),"",INDIRECT(CONCATENATE($B112,"!E21")))</f>
        <v/>
      </c>
      <c r="S112" s="2" t="str">
        <f ca="true">IF(ISERROR(INDIRECT(CONCATENATE($B112,"!F16"))),"",INDIRECT(CONCATENATE($B112,"!F16")))</f>
        <v/>
      </c>
      <c r="T112" s="91" t="str">
        <f ca="true">IF(ISERROR(INDIRECT(CONCATENATE($B112,"!F23"))),"",INDIRECT(CONCATENATE($B112,"!F23")))</f>
        <v/>
      </c>
      <c r="U112" s="89"/>
      <c r="V112" s="89"/>
      <c r="W112" s="92" t="str">
        <f ca="true">IF(ISERROR(INDIRECT(CONCATENATE($B112,"!F21"))),"",INDIRECT(CONCATENATE($B112,"!F21")))</f>
        <v/>
      </c>
      <c r="X112" s="2" t="str">
        <f ca="true">IF(ISERROR(INDIRECT(CONCATENATE($B112,"!G16"))),"",INDIRECT(CONCATENATE($B112,"!G16")))</f>
        <v/>
      </c>
      <c r="Y112" s="91" t="str">
        <f ca="true">IF(ISERROR(INDIRECT(CONCATENATE($B112,"!G23"))),"",INDIRECT(CONCATENATE($B112,"!G23")))</f>
        <v/>
      </c>
      <c r="Z112" s="89"/>
      <c r="AA112" s="89"/>
      <c r="AB112" s="92" t="str">
        <f ca="true">IF(ISERROR(INDIRECT(CONCATENATE($B112,"!G221"))),"",INDIRECT(CONCATENATE($B112,"!G21")))</f>
        <v/>
      </c>
    </row>
    <row r="113" x14ac:dyDescent="0.2">
      <c r="A113" s="87"/>
      <c r="B113" s="763"/>
      <c r="C113" s="764"/>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763"/>
      <c r="C114" s="764"/>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763"/>
      <c r="C115" s="764"/>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765"/>
      <c r="C116" s="766"/>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1709" t="str">
        <f>CONCATENATE("National use of drinking water sources, ",C99,"–",C100)</f>
        <v>National use of drinking water sources, 2007–2020</v>
      </c>
      <c r="C118" s="1710"/>
      <c r="D118" s="1710"/>
      <c r="E118" s="1710"/>
      <c r="F118" s="1710"/>
      <c r="G118" s="1710"/>
      <c r="H118" s="1710"/>
      <c r="I118" s="1710"/>
      <c r="J118" s="1710"/>
      <c r="K118" s="1710"/>
      <c r="L118" s="1710"/>
      <c r="N118" s="98"/>
      <c r="O118" s="98"/>
      <c r="P118" s="98"/>
      <c r="Q118" s="98"/>
      <c r="R118" s="98"/>
      <c r="S118" s="1692" t="s">
        <v>11</v>
      </c>
      <c r="T118" s="1693"/>
      <c r="U118" s="1693"/>
      <c r="V118" s="1693"/>
      <c r="W118" s="1694"/>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t="str">
        <f t="shared" ref="E153:E158" ca="true" si="30">IF(ISERROR(INDIRECT(CONCATENATE($B153,"!M18"))),"",INDIRECT(CONCATENATE($B153,"!M18")))</f>
        <v/>
      </c>
      <c r="F153" s="101" t="str">
        <f t="shared" ref="F153:F158" ca="true" si="31">IF(ISERROR(INDIRECT(CONCATENATE($B153,"!M19"))),"",INDIRECT(CONCATENATE($B153,"!M19")))</f>
        <v/>
      </c>
      <c r="G153" s="101" t="str">
        <f t="shared" ref="G153:G158" ca="true" si="32">IF(ISERROR(INDIRECT(CONCATENATE($B153,"!M20"))),"",INDIRECT(CONCATENATE($B153,"!M20")))</f>
        <v/>
      </c>
      <c r="H153" s="101" t="str">
        <f t="shared" ref="H153:H158" ca="true" si="33">IF(ISERROR(INDIRECT(CONCATENATE($B153,"!M21"))),"",INDIRECT(CONCATENATE($B153,"!M21")))</f>
        <v/>
      </c>
      <c r="I153" s="101"/>
      <c r="J153" s="101" t="str">
        <f t="shared" ref="J153:J158" ca="true" si="34">IF(ISERROR(INDIRECT(CONCATENATE($B153,"!N18"))),"",INDIRECT(CONCATENATE($B153,"!N18")))</f>
        <v/>
      </c>
      <c r="K153" s="101" t="str">
        <f t="shared" ref="K153:K158" ca="true" si="35">IF(ISERROR(INDIRECT(CONCATENATE($B153,"!N19"))),"",INDIRECT(CONCATENATE($B153,"!N19")))</f>
        <v/>
      </c>
      <c r="L153" s="101" t="str">
        <f t="shared" ref="L153:L158" ca="true" si="36">IF(ISERROR(INDIRECT(CONCATENATE($B153,"!N20"))),"",INDIRECT(CONCATENATE($B153,"!N20")))</f>
        <v/>
      </c>
      <c r="M153" s="101" t="str">
        <f t="shared" ref="M153:M158" ca="true" si="37">IF(ISERROR(INDIRECT(CONCATENATE($B153,"!N21"))),"",INDIRECT(CONCATENATE($B153,"!N21")))</f>
        <v/>
      </c>
      <c r="N153" s="101"/>
      <c r="O153" s="101" t="str">
        <f t="shared" ref="O153:O158" ca="true" si="38">IF(ISERROR(INDIRECT(CONCATENATE($B153,"!O18"))),"",INDIRECT(CONCATENATE($B153,"!O18")))</f>
        <v/>
      </c>
      <c r="P153" s="101" t="str">
        <f t="shared" ref="P153:P158" ca="true" si="39">IF(ISERROR(INDIRECT(CONCATENATE($B153,"!O19"))),"",INDIRECT(CONCATENATE($B153,"!O19")))</f>
        <v/>
      </c>
      <c r="Q153" s="101" t="str">
        <f t="shared" ref="Q153:Q158" ca="true" si="40">IF(ISERROR(INDIRECT(CONCATENATE($B153,"!O20"))),"",INDIRECT(CONCATENATE($B153,"!O20")))</f>
        <v/>
      </c>
      <c r="R153" s="101" t="str">
        <f t="shared" ref="R153:R158" ca="true" si="41">IF(ISERROR(INDIRECT(CONCATENATE($B153,"!O21"))),"",INDIRECT(CONCATENATE($B153,"!O21")))</f>
        <v/>
      </c>
      <c r="S153" s="101"/>
      <c r="T153" s="101" t="str">
        <f t="shared" ref="T153:T158" ca="true" si="42">IF(ISERROR(INDIRECT(CONCATENATE($B153,"!P18"))),"",INDIRECT(CONCATENATE($B153,"!P18")))</f>
        <v/>
      </c>
      <c r="U153" s="101" t="str">
        <f t="shared" ref="U153:U158" ca="true" si="43">IF(ISERROR(INDIRECT(CONCATENATE($B153,"!P19"))),"",INDIRECT(CONCATENATE($B153,"!P19")))</f>
        <v/>
      </c>
      <c r="V153" s="101" t="str">
        <f t="shared" ref="V153:V158" ca="true" si="44">IF(ISERROR(INDIRECT(CONCATENATE($B153,"!P20"))),"",INDIRECT(CONCATENATE($B153,"!P20")))</f>
        <v/>
      </c>
      <c r="W153" s="101" t="str">
        <f t="shared" ref="W153:W158" ca="true" si="45">IF(ISERROR(INDIRECT(CONCATENATE($B153,"!P21"))),"",INDIRECT(CONCATENATE($B153,"!P21")))</f>
        <v/>
      </c>
      <c r="X153" s="101"/>
      <c r="Y153" s="101" t="str">
        <f t="shared" ref="Y153:Y158" ca="true" si="46">IF(ISERROR(INDIRECT(CONCATENATE($B153,"!Q18"))),"",INDIRECT(CONCATENATE($B153,"!Q18")))</f>
        <v/>
      </c>
      <c r="Z153" s="101" t="str">
        <f t="shared" ref="Z153:Z158" ca="true" si="47">IF(ISERROR(INDIRECT(CONCATENATE($B153,"!Q19"))),"",INDIRECT(CONCATENATE($B153,"!Q19")))</f>
        <v/>
      </c>
      <c r="AA153" s="101" t="str">
        <f t="shared" ref="AA153:AA158" ca="true" si="48">IF(ISERROR(INDIRECT(CONCATENATE($B153,"!Q20"))),"",INDIRECT(CONCATENATE($B153,"!Q20")))</f>
        <v/>
      </c>
      <c r="AB153" s="101" t="str">
        <f t="shared" ref="AB153:AB158" ca="true" si="49">IF(ISERROR(INDIRECT(CONCATENATE($B153,"!Q21"))),"",INDIRECT(CONCATENATE($B153,"!Q1")))</f>
        <v/>
      </c>
    </row>
    <row r="154" x14ac:dyDescent="0.2">
      <c r="C154" s="100"/>
      <c r="D154" s="100"/>
      <c r="E154" s="101" t="str">
        <f t="shared" ca="true" si="30"/>
        <v/>
      </c>
      <c r="F154" s="101" t="str">
        <f t="shared" ca="true" si="31"/>
        <v/>
      </c>
      <c r="G154" s="101" t="str">
        <f t="shared" ca="true" si="32"/>
        <v/>
      </c>
      <c r="H154" s="101" t="str">
        <f t="shared" ca="true" si="33"/>
        <v/>
      </c>
      <c r="I154" s="101"/>
      <c r="J154" s="101" t="str">
        <f t="shared" ca="true" si="34"/>
        <v/>
      </c>
      <c r="K154" s="101" t="str">
        <f t="shared" ca="true" si="35"/>
        <v/>
      </c>
      <c r="L154" s="101" t="str">
        <f t="shared" ca="true" si="36"/>
        <v/>
      </c>
      <c r="M154" s="101" t="str">
        <f t="shared" ca="true" si="37"/>
        <v/>
      </c>
      <c r="N154" s="101"/>
      <c r="O154" s="101" t="str">
        <f t="shared" ca="true" si="38"/>
        <v/>
      </c>
      <c r="P154" s="101" t="str">
        <f t="shared" ca="true" si="39"/>
        <v/>
      </c>
      <c r="Q154" s="101" t="str">
        <f t="shared" ca="true" si="40"/>
        <v/>
      </c>
      <c r="R154" s="101" t="str">
        <f t="shared" ca="true" si="41"/>
        <v/>
      </c>
      <c r="S154" s="101"/>
      <c r="T154" s="101" t="str">
        <f t="shared" ca="true" si="42"/>
        <v/>
      </c>
      <c r="U154" s="101" t="str">
        <f t="shared" ca="true" si="43"/>
        <v/>
      </c>
      <c r="V154" s="101" t="str">
        <f t="shared" ca="true" si="44"/>
        <v/>
      </c>
      <c r="W154" s="101" t="str">
        <f t="shared" ca="true" si="45"/>
        <v/>
      </c>
      <c r="X154" s="101"/>
      <c r="Y154" s="101" t="str">
        <f t="shared" ca="true" si="46"/>
        <v/>
      </c>
      <c r="Z154" s="101" t="str">
        <f t="shared" ca="true" si="47"/>
        <v/>
      </c>
      <c r="AA154" s="101" t="str">
        <f t="shared" ca="true" si="48"/>
        <v/>
      </c>
      <c r="AB154" s="101" t="str">
        <f t="shared" ca="true" si="49"/>
        <v/>
      </c>
    </row>
    <row r="155" x14ac:dyDescent="0.2">
      <c r="C155" s="100"/>
      <c r="D155" s="100"/>
      <c r="E155" s="101" t="str">
        <f t="shared" ca="true" si="30"/>
        <v/>
      </c>
      <c r="F155" s="101" t="str">
        <f t="shared" ca="true" si="31"/>
        <v/>
      </c>
      <c r="G155" s="101" t="str">
        <f t="shared" ca="true" si="32"/>
        <v/>
      </c>
      <c r="H155" s="101" t="str">
        <f t="shared" ca="true" si="33"/>
        <v/>
      </c>
      <c r="I155" s="101"/>
      <c r="J155" s="101" t="str">
        <f t="shared" ca="true" si="34"/>
        <v/>
      </c>
      <c r="K155" s="101" t="str">
        <f t="shared" ca="true" si="35"/>
        <v/>
      </c>
      <c r="L155" s="101" t="str">
        <f t="shared" ca="true" si="36"/>
        <v/>
      </c>
      <c r="M155" s="101" t="str">
        <f t="shared" ca="true" si="37"/>
        <v/>
      </c>
      <c r="N155" s="101"/>
      <c r="O155" s="101" t="str">
        <f t="shared" ca="true" si="38"/>
        <v/>
      </c>
      <c r="P155" s="101" t="str">
        <f t="shared" ca="true" si="39"/>
        <v/>
      </c>
      <c r="Q155" s="101" t="str">
        <f t="shared" ca="true" si="40"/>
        <v/>
      </c>
      <c r="R155" s="101" t="str">
        <f t="shared" ca="true" si="41"/>
        <v/>
      </c>
      <c r="S155" s="101"/>
      <c r="T155" s="101" t="str">
        <f t="shared" ca="true" si="42"/>
        <v/>
      </c>
      <c r="U155" s="101" t="str">
        <f t="shared" ca="true" si="43"/>
        <v/>
      </c>
      <c r="V155" s="101" t="str">
        <f t="shared" ca="true" si="44"/>
        <v/>
      </c>
      <c r="W155" s="101" t="str">
        <f t="shared" ca="true" si="45"/>
        <v/>
      </c>
      <c r="X155" s="101"/>
      <c r="Y155" s="101" t="str">
        <f t="shared" ca="true" si="46"/>
        <v/>
      </c>
      <c r="Z155" s="101" t="str">
        <f t="shared" ca="true" si="47"/>
        <v/>
      </c>
      <c r="AA155" s="101" t="str">
        <f t="shared" ca="true" si="48"/>
        <v/>
      </c>
      <c r="AB155" s="101" t="str">
        <f t="shared" ca="true" si="49"/>
        <v/>
      </c>
    </row>
    <row r="156" x14ac:dyDescent="0.2">
      <c r="C156" s="100"/>
      <c r="D156" s="100"/>
      <c r="E156" s="101" t="str">
        <f t="shared" ca="true" si="30"/>
        <v/>
      </c>
      <c r="F156" s="101" t="str">
        <f t="shared" ca="true" si="31"/>
        <v/>
      </c>
      <c r="G156" s="101" t="str">
        <f t="shared" ca="true" si="32"/>
        <v/>
      </c>
      <c r="H156" s="101" t="str">
        <f t="shared" ca="true" si="33"/>
        <v/>
      </c>
      <c r="I156" s="101"/>
      <c r="J156" s="101" t="str">
        <f t="shared" ca="true" si="34"/>
        <v/>
      </c>
      <c r="K156" s="101" t="str">
        <f t="shared" ca="true" si="35"/>
        <v/>
      </c>
      <c r="L156" s="101" t="str">
        <f t="shared" ca="true" si="36"/>
        <v/>
      </c>
      <c r="M156" s="101" t="str">
        <f t="shared" ca="true" si="37"/>
        <v/>
      </c>
      <c r="N156" s="101"/>
      <c r="O156" s="101" t="str">
        <f t="shared" ca="true" si="38"/>
        <v/>
      </c>
      <c r="P156" s="101" t="str">
        <f t="shared" ca="true" si="39"/>
        <v/>
      </c>
      <c r="Q156" s="101" t="str">
        <f t="shared" ca="true" si="40"/>
        <v/>
      </c>
      <c r="R156" s="101" t="str">
        <f t="shared" ca="true" si="41"/>
        <v/>
      </c>
      <c r="S156" s="101"/>
      <c r="T156" s="101" t="str">
        <f t="shared" ca="true" si="42"/>
        <v/>
      </c>
      <c r="U156" s="101" t="str">
        <f t="shared" ca="true" si="43"/>
        <v/>
      </c>
      <c r="V156" s="101" t="str">
        <f t="shared" ca="true" si="44"/>
        <v/>
      </c>
      <c r="W156" s="101" t="str">
        <f t="shared" ca="true" si="45"/>
        <v/>
      </c>
      <c r="X156" s="101"/>
      <c r="Y156" s="101" t="str">
        <f t="shared" ca="true" si="46"/>
        <v/>
      </c>
      <c r="Z156" s="101" t="str">
        <f t="shared" ca="true" si="47"/>
        <v/>
      </c>
      <c r="AA156" s="101" t="str">
        <f t="shared" ca="true" si="48"/>
        <v/>
      </c>
      <c r="AB156" s="101" t="str">
        <f t="shared" ca="true" si="49"/>
        <v/>
      </c>
    </row>
    <row r="157" x14ac:dyDescent="0.2">
      <c r="B157" s="101"/>
      <c r="C157" s="100"/>
      <c r="D157" s="100"/>
      <c r="E157" s="101" t="str">
        <f t="shared" ca="true" si="30"/>
        <v/>
      </c>
      <c r="F157" s="101" t="str">
        <f t="shared" ca="true" si="31"/>
        <v/>
      </c>
      <c r="G157" s="101" t="str">
        <f t="shared" ca="true" si="32"/>
        <v/>
      </c>
      <c r="H157" s="101" t="str">
        <f t="shared" ca="true" si="33"/>
        <v/>
      </c>
      <c r="I157" s="101"/>
      <c r="J157" s="101" t="str">
        <f t="shared" ca="true" si="34"/>
        <v/>
      </c>
      <c r="K157" s="101" t="str">
        <f t="shared" ca="true" si="35"/>
        <v/>
      </c>
      <c r="L157" s="101" t="str">
        <f t="shared" ca="true" si="36"/>
        <v/>
      </c>
      <c r="M157" s="101" t="str">
        <f t="shared" ca="true" si="37"/>
        <v/>
      </c>
      <c r="N157" s="101"/>
      <c r="O157" s="101" t="str">
        <f t="shared" ca="true" si="38"/>
        <v/>
      </c>
      <c r="P157" s="101" t="str">
        <f t="shared" ca="true" si="39"/>
        <v/>
      </c>
      <c r="Q157" s="101" t="str">
        <f t="shared" ca="true" si="40"/>
        <v/>
      </c>
      <c r="R157" s="101" t="str">
        <f t="shared" ca="true" si="41"/>
        <v/>
      </c>
      <c r="S157" s="101"/>
      <c r="T157" s="101" t="str">
        <f t="shared" ca="true" si="42"/>
        <v/>
      </c>
      <c r="U157" s="101" t="str">
        <f t="shared" ca="true" si="43"/>
        <v/>
      </c>
      <c r="V157" s="101" t="str">
        <f t="shared" ca="true" si="44"/>
        <v/>
      </c>
      <c r="W157" s="101" t="str">
        <f t="shared" ca="true" si="45"/>
        <v/>
      </c>
      <c r="X157" s="101"/>
      <c r="Y157" s="101" t="str">
        <f t="shared" ca="true" si="46"/>
        <v/>
      </c>
      <c r="Z157" s="101" t="str">
        <f t="shared" ca="true" si="47"/>
        <v/>
      </c>
      <c r="AA157" s="101" t="str">
        <f t="shared" ca="true" si="48"/>
        <v/>
      </c>
      <c r="AB157" s="101" t="str">
        <f t="shared" ca="true" si="49"/>
        <v/>
      </c>
    </row>
    <row r="158" x14ac:dyDescent="0.2">
      <c r="B158" s="101"/>
      <c r="C158" s="100"/>
      <c r="D158" s="100"/>
      <c r="E158" s="101" t="str">
        <f t="shared" ca="true" si="30"/>
        <v/>
      </c>
      <c r="F158" s="101" t="str">
        <f t="shared" ca="true" si="31"/>
        <v/>
      </c>
      <c r="G158" s="101" t="str">
        <f t="shared" ca="true" si="32"/>
        <v/>
      </c>
      <c r="H158" s="101" t="str">
        <f t="shared" ca="true" si="33"/>
        <v/>
      </c>
      <c r="I158" s="101"/>
      <c r="J158" s="101" t="str">
        <f t="shared" ca="true" si="34"/>
        <v/>
      </c>
      <c r="K158" s="101" t="str">
        <f t="shared" ca="true" si="35"/>
        <v/>
      </c>
      <c r="L158" s="101" t="str">
        <f t="shared" ca="true" si="36"/>
        <v/>
      </c>
      <c r="M158" s="101" t="str">
        <f t="shared" ca="true" si="37"/>
        <v/>
      </c>
      <c r="N158" s="101"/>
      <c r="O158" s="101" t="str">
        <f t="shared" ca="true" si="38"/>
        <v/>
      </c>
      <c r="P158" s="101" t="str">
        <f t="shared" ca="true" si="39"/>
        <v/>
      </c>
      <c r="Q158" s="101" t="str">
        <f t="shared" ca="true" si="40"/>
        <v/>
      </c>
      <c r="R158" s="101" t="str">
        <f t="shared" ca="true" si="41"/>
        <v/>
      </c>
      <c r="S158" s="101"/>
      <c r="T158" s="101" t="str">
        <f t="shared" ca="true" si="42"/>
        <v/>
      </c>
      <c r="U158" s="101" t="str">
        <f t="shared" ca="true" si="43"/>
        <v/>
      </c>
      <c r="V158" s="101" t="str">
        <f t="shared" ca="true" si="44"/>
        <v/>
      </c>
      <c r="W158" s="101" t="str">
        <f t="shared" ca="true" si="45"/>
        <v/>
      </c>
      <c r="X158" s="101"/>
      <c r="Y158" s="101" t="str">
        <f t="shared" ca="true" si="46"/>
        <v/>
      </c>
      <c r="Z158" s="101" t="str">
        <f t="shared" ca="true" si="47"/>
        <v/>
      </c>
      <c r="AA158" s="101" t="str">
        <f t="shared" ca="true" si="48"/>
        <v/>
      </c>
      <c r="AB158" s="101" t="str">
        <f t="shared" ca="true" si="49"/>
        <v/>
      </c>
    </row>
    <row r="197" s="40" customFormat="true" ht="16.5" customHeight="true" x14ac:dyDescent="0.2">
      <c r="A197" s="1706" t="s">
        <v>6</v>
      </c>
      <c r="B197" s="1706"/>
      <c r="C197" s="1706"/>
      <c r="D197" s="1695" t="s">
        <v>0</v>
      </c>
      <c r="E197" s="1696"/>
      <c r="F197" s="1696"/>
      <c r="G197" s="1696"/>
      <c r="H197" s="1697"/>
      <c r="I197" s="1695" t="s">
        <v>1</v>
      </c>
      <c r="J197" s="1696"/>
      <c r="K197" s="1696"/>
      <c r="L197" s="1696"/>
      <c r="M197" s="1697"/>
      <c r="N197" s="1695" t="s">
        <v>2</v>
      </c>
      <c r="O197" s="1696"/>
      <c r="P197" s="1696"/>
      <c r="Q197" s="1696"/>
      <c r="R197" s="1697"/>
      <c r="S197" s="1695" t="s">
        <v>3</v>
      </c>
      <c r="T197" s="1696"/>
      <c r="U197" s="1696"/>
      <c r="V197" s="1696"/>
      <c r="W197" s="1697"/>
      <c r="X197" s="1695" t="s">
        <v>4</v>
      </c>
      <c r="Y197" s="1696"/>
      <c r="Z197" s="1696"/>
      <c r="AA197" s="1696"/>
      <c r="AB197" s="1697"/>
    </row>
    <row r="198" s="44" customFormat="true" ht="22.5" customHeight="true" x14ac:dyDescent="0.2">
      <c r="A198" s="1708"/>
      <c r="B198" s="1708"/>
      <c r="C198" s="1708"/>
      <c r="D198" s="54" t="s">
        <v>14</v>
      </c>
      <c r="E198" s="55" t="s">
        <v>15</v>
      </c>
      <c r="F198" s="42" t="s">
        <v>16</v>
      </c>
      <c r="G198" s="42" t="s">
        <v>22</v>
      </c>
      <c r="H198" s="43" t="s">
        <v>17</v>
      </c>
      <c r="I198" s="54" t="s">
        <v>14</v>
      </c>
      <c r="J198" s="55" t="s">
        <v>15</v>
      </c>
      <c r="K198" s="42" t="s">
        <v>16</v>
      </c>
      <c r="L198" s="42" t="s">
        <v>22</v>
      </c>
      <c r="M198" s="43" t="s">
        <v>17</v>
      </c>
      <c r="N198" s="54" t="s">
        <v>14</v>
      </c>
      <c r="O198" s="55" t="s">
        <v>15</v>
      </c>
      <c r="P198" s="42" t="s">
        <v>16</v>
      </c>
      <c r="Q198" s="42" t="s">
        <v>22</v>
      </c>
      <c r="R198" s="43" t="s">
        <v>17</v>
      </c>
      <c r="S198" s="54" t="s">
        <v>14</v>
      </c>
      <c r="T198" s="55" t="s">
        <v>15</v>
      </c>
      <c r="U198" s="42" t="s">
        <v>16</v>
      </c>
      <c r="V198" s="42" t="s">
        <v>22</v>
      </c>
      <c r="W198" s="43" t="s">
        <v>17</v>
      </c>
      <c r="X198" s="54" t="s">
        <v>14</v>
      </c>
      <c r="Y198" s="55" t="s">
        <v>15</v>
      </c>
      <c r="Z198" s="42" t="s">
        <v>16</v>
      </c>
      <c r="AA198" s="42" t="s">
        <v>22</v>
      </c>
      <c r="AB198" s="43" t="s">
        <v>17</v>
      </c>
    </row>
    <row r="199" s="64" customFormat="true" ht="15" customHeight="true" x14ac:dyDescent="0.2">
      <c r="A199" s="1698" t="s">
        <v>10</v>
      </c>
      <c r="B199" s="1699"/>
      <c r="C199" s="223">
        <f>MinBase(C205:C216)</f>
        <v>2007</v>
      </c>
      <c r="D199" s="56">
        <f ca="true">IF((D201+H201)&gt;100,D201*100/(D201+H201),D201)</f>
        <v>98.660446280402851</v>
      </c>
      <c r="E199" s="57">
        <f ca="true">D199*AVERAGEIF(E205:E216,"&gt;0")/100</f>
        <v>95.608204935044967</v>
      </c>
      <c r="F199" s="58">
        <f ca="true">D199*(100-AVERAGEIF(E205:E216,"&gt;0"))/100</f>
        <v>3.0522413453578845</v>
      </c>
      <c r="G199" s="59">
        <f ca="true">100-(E199+F199+H199)</f>
        <v>1.2173019714765303</v>
      </c>
      <c r="H199" s="60">
        <f ca="true">IF((D201+H201)&gt;100,H201*100/(D201+H201),H201)</f>
        <v>0.12225174812061113</v>
      </c>
      <c r="I199" s="56">
        <f ca="true">IF((I201+M201)&gt;100,I201*100/(I201+M201),I201)</f>
        <v>99.366670862822872</v>
      </c>
      <c r="J199" s="57">
        <f ca="true">I199*AVERAGEIF(J205:J216,"&gt;0")/100</f>
        <v>96.247940243026392</v>
      </c>
      <c r="K199" s="61">
        <f ca="true">I199*(100-AVERAGEIF(J205:J216,"&gt;0"))/100</f>
        <v>3.1187306197964815</v>
      </c>
      <c r="L199" s="62">
        <f ca="true">100-(J199+K199+M199)</f>
        <v>0.63332913717712813</v>
      </c>
      <c r="M199" s="63">
        <f ca="true">IF((I201+M201)&gt;100,M201*100/(I201+M201),M201)</f>
        <v>0</v>
      </c>
      <c r="N199" s="56">
        <f ca="true">IF((N201+R201)&gt;100,N201*100/(N201+R201),N201)</f>
        <v>98.793465625949636</v>
      </c>
      <c r="O199" s="57">
        <f ca="true">N199*AVERAGEIF(O205:O216,"&gt;0")/100</f>
        <v>94.935404111529408</v>
      </c>
      <c r="P199" s="61">
        <f ca="true">N199*(100-AVERAGEIF(O205:O216,"&gt;0"))/100</f>
        <v>3.8580615144202306</v>
      </c>
      <c r="Q199" s="62">
        <f ca="true">100-(O199+P199+R199)</f>
        <v>1.2065343740503636</v>
      </c>
      <c r="R199" s="63">
        <f ca="true">IF((N201+R201)&gt;100,R201*100/(N201+R201),R201)</f>
        <v>0</v>
      </c>
      <c r="S199" s="56">
        <f ca="true">IF((S201+W201)&gt;100,S201*100/(S201+W201),S201)</f>
        <v>99.055439945442075</v>
      </c>
      <c r="T199" s="57">
        <f ca="true">S199*AVERAGEIF(T205:T216,"&gt;0")/100</f>
        <v>95.444213635894613</v>
      </c>
      <c r="U199" s="61">
        <f ca="true">S199*(100-AVERAGEIF(T205:T216,"&gt;0"))/100</f>
        <v>3.6112263095474635</v>
      </c>
      <c r="V199" s="62">
        <f ca="true">100-(T199+U199+W199)</f>
        <v>0.94456005455792535</v>
      </c>
      <c r="W199" s="63">
        <f ca="true">IF((S201+W201)&gt;100,W201*100/(S201+W201),W201)</f>
        <v>0</v>
      </c>
      <c r="X199" s="56">
        <f ca="true">IF((X201+AB201)&gt;100,X201*100/(X201+AB201),X201)</f>
        <v>98.470488872585122</v>
      </c>
      <c r="Y199" s="57">
        <f ca="true">X199*AVERAGEIF(Y205:Y216,"&gt;0")/100</f>
        <v>94.678278061657039</v>
      </c>
      <c r="Z199" s="61">
        <f ca="true">X199*(100-AVERAGEIF(Y205:Y216,"&gt;0"))/100</f>
        <v>3.792210810928089</v>
      </c>
      <c r="AA199" s="62">
        <f ca="true">100-(Y199+Z199+AB199)</f>
        <v>1.2843713885864645</v>
      </c>
      <c r="AB199" s="63">
        <f ca="true">IF((X201+AB201)&gt;100,AB201*100/(X201+AB201),AB201)</f>
        <v>0.24513973882842066</v>
      </c>
    </row>
    <row r="200" s="64" customFormat="true" ht="15" customHeight="true" x14ac:dyDescent="0.2">
      <c r="A200" s="1700"/>
      <c r="B200" s="1701"/>
      <c r="C200" s="224">
        <f>MaxTarget(C205:C216)</f>
        <v>2020</v>
      </c>
      <c r="D200" s="65">
        <f ca="true">IF((D202+H202)&gt;100,D202*100/(D202+H202),D202)</f>
        <v>99.28843801859</v>
      </c>
      <c r="E200" s="66">
        <f ca="true">D200*AVERAGEIF(E205:E216,"&gt;0")/100</f>
        <v>96.216768600279863</v>
      </c>
      <c r="F200" s="67">
        <f ca="true">D200*(100-AVERAGEIF(E205:E216,"&gt;0"))/100</f>
        <v>3.0716694183101421</v>
      </c>
      <c r="G200" s="68">
        <f ca="true">100-(E200+F200+H200)</f>
        <v>0.68944309983216101</v>
      </c>
      <c r="H200" s="69">
        <f ca="true">IF((D202+H202)&gt;100,H202*100/(D202+H202),H202)</f>
        <v>2.2118881577842586E-2</v>
      </c>
      <c r="I200" s="65">
        <f ca="true">IF((I202+M202)&gt;100,I202*100/(I202+M202),I202)</f>
        <v>99.516651980119974</v>
      </c>
      <c r="J200" s="66">
        <f ca="true">I200*AVERAGEIF(J205:J216,"&gt;0")/100</f>
        <v>96.393214040466191</v>
      </c>
      <c r="K200" s="67">
        <f ca="true">I200*(100-AVERAGEIF(J205:J216,"&gt;0"))/100</f>
        <v>3.1234379396537753</v>
      </c>
      <c r="L200" s="68">
        <f ca="true">100-(J200+K200+M200)</f>
        <v>0.42574364676379162</v>
      </c>
      <c r="M200" s="69">
        <f ca="true">IF((I202+M202)&gt;100,M202*100/(I202+M202),M202)</f>
        <v>5.7604373116252106E-2</v>
      </c>
      <c r="N200" s="65">
        <f ca="true">IF((N202+R202)&gt;100,N202*100/(N202+R202),N202)</f>
        <v>99.722870309176244</v>
      </c>
      <c r="O200" s="66">
        <f ca="true">N200*AVERAGEIF(O205:O216,"&gt;0")/100</f>
        <v>95.82851387973345</v>
      </c>
      <c r="P200" s="67">
        <f ca="true">N200*(100-AVERAGEIF(O205:O216,"&gt;0"))/100</f>
        <v>3.8943564294427957</v>
      </c>
      <c r="Q200" s="68">
        <f ca="true">100-(O200+P200+R200)</f>
        <v>0.26718099573380982</v>
      </c>
      <c r="R200" s="69">
        <f ca="true">IF((N202+R202)&gt;100,R202*100/(N202+R202),R202)</f>
        <v>9.9486950899407844E-3</v>
      </c>
      <c r="S200" s="65">
        <f ca="true">IF((S202+W202)&gt;100,S202*100/(S202+W202),S202)</f>
        <v>99.705960190952666</v>
      </c>
      <c r="T200" s="66">
        <f ca="true">S200*AVERAGEIF(T205:T216,"&gt;0")/100</f>
        <v>96.071018113479937</v>
      </c>
      <c r="U200" s="67">
        <f ca="true">S200*(100-AVERAGEIF(T205:T216,"&gt;0"))/100</f>
        <v>3.6349420774727288</v>
      </c>
      <c r="V200" s="68">
        <f ca="true">100-(T200+U200+W200)</f>
        <v>0.28065023508941067</v>
      </c>
      <c r="W200" s="69">
        <f ca="true">IF((S202+W202)&gt;100,W202*100/(S202+W202),W202)</f>
        <v>1.338957395792395E-2</v>
      </c>
      <c r="X200" s="65">
        <f ca="true">IF((X202+AB202)&gt;100,X202*100/(X202+AB202),X202)</f>
        <v>99.953288945952067</v>
      </c>
      <c r="Y200" s="66">
        <f ca="true">X200*AVERAGEIF(Y205:Y216,"&gt;0")/100</f>
        <v>96.103973813383575</v>
      </c>
      <c r="Z200" s="67">
        <f ca="true">X200*(100-AVERAGEIF(Y205:Y216,"&gt;0"))/100</f>
        <v>3.8493151325684845</v>
      </c>
      <c r="AA200" s="68">
        <f ca="true">100-(Y200+Z200+AB200)</f>
        <v>4.7001399474453365E-3</v>
      </c>
      <c r="AB200" s="69">
        <f ca="true">IF((X202+AB202)&gt;100,AB202*100/(X202+AB202),AB202)</f>
        <v>4.2010914100501395E-2</v>
      </c>
    </row>
    <row r="201" hidden="true" x14ac:dyDescent="0.2">
      <c r="A201" s="1702" t="s">
        <v>12</v>
      </c>
      <c r="B201" s="1703"/>
      <c r="C201" s="70">
        <f>MinRegYear(C199,C205:C216)</f>
        <v>2011</v>
      </c>
      <c r="D201" s="71">
        <f ca="true">IF(MAX(C205:C216)-MIN(C205:C216)&lt;5,AVERAGEIF(C205:C216,"&gt;0",D205:D216),
IF(FORECAST($C201,D$205:D$216,$C$205:$C$216)&lt;0,0,
IF(FORECAST($C201,D$205:D$216,$C$205:$C$216)&gt;100,100,
FORECAST($C201,D$205:D$216,$C$205:$C$216))))</f>
        <v>98.660446280402851</v>
      </c>
      <c r="E201" s="72"/>
      <c r="F201" s="73"/>
      <c r="G201" s="73"/>
      <c r="H201" s="74">
        <f ca="true">IF(MAX(C205:C216)-MIN(C205:C216)&lt;5,AVERAGEIF(C205:C216,"&gt;0",H205:H216),
IF(FORECAST($C201,H$205:H$216,$C$205:$C$216)&lt;0,0,
IF(FORECAST($C201,H$205:H$216,$C$205:$C$216)&gt;100,100,
FORECAST($C201,H$205:H$216,$C$205:$C$216))))</f>
        <v>0.12225174812061113</v>
      </c>
      <c r="I201" s="71">
        <f ca="true">IF(MAX(C205:C216)-MIN(C205:C216)&lt;5,AVERAGEIF(C205:C216,"&gt;0",I205:I216),
IF(FORECAST($C201,I$205:I$216,$C$205:$C$216)&lt;0,0,
IF(FORECAST($C201,I$205:I$216,$C$205:$C$216)&gt;100,100,
FORECAST($C201,I$205:I$216,$C$205:$C$216))))</f>
        <v>99.366670862822872</v>
      </c>
      <c r="J201" s="72"/>
      <c r="K201" s="73"/>
      <c r="L201" s="73"/>
      <c r="M201" s="74">
        <f ca="true">IF(MAX(C205:C216)-MIN(C205:C216)&lt;5,AVERAGEIF(C205:C216,"&gt;0",M205:M216),
IF(FORECAST($C201,M$205:M$216,$C$205:$C$216)&lt;0,0,
IF(FORECAST($C201,M$205:M$216,$C$205:$C$216)&gt;100,100,
FORECAST($C201,M$205:M$216,$C$205:$C$216))))</f>
        <v>0</v>
      </c>
      <c r="N201" s="71">
        <f ca="true">IF(MAX(C205:C216)-MIN(C205:C216)&lt;5,AVERAGEIF(C205:C216,"&gt;0",N205:N216),
IF(FORECAST($C201,N$205:N$216,$C$205:$C$216)&lt;0,0,
IF(FORECAST($C201,N$205:N$216,$C$205:$C$216)&gt;100,100,
FORECAST($C201,N$205:N$216,$C$205:$C$216))))</f>
        <v>98.793465625949636</v>
      </c>
      <c r="O201" s="72"/>
      <c r="P201" s="73"/>
      <c r="Q201" s="73"/>
      <c r="R201" s="74">
        <f ca="true">IF(MAX(C205:C216)-MIN(C205:C216)&lt;5,AVERAGEIF(C205:C216,"&gt;0",R205:R216),
IF(FORECAST($C201,R$205:R$216,$C$205:$C$216)&lt;0,0,
IF(FORECAST($C201,R$205:R$216,$C$205:$C$216)&gt;100,100,
FORECAST($C201,R$205:R$216,$C$205:$C$216))))</f>
        <v>0</v>
      </c>
      <c r="S201" s="71">
        <f ca="true">IF(MAX(C205:C216)-MIN(C205:C216)&lt;5,AVERAGEIF(C205:C216,"&gt;0",S205:S216),
IF(FORECAST($C201,S$205:S$216,$C$205:$C$216)&lt;0,0,
IF(FORECAST($C201,S$205:S$216,$C$205:$C$216)&gt;100,100,
FORECAST($C201,S$205:S$216,$C$205:$C$216))))</f>
        <v>99.055439945442075</v>
      </c>
      <c r="T201" s="72"/>
      <c r="U201" s="73"/>
      <c r="V201" s="73"/>
      <c r="W201" s="74">
        <f ca="true">IF(MAX(C205:C216)-MIN(C205:C216)&lt;5,AVERAGEIF(C205:C216,"&gt;0",W205:W216),
IF(FORECAST($C201,W$205:W$216,$C$205:$C$216)&lt;0,0,
IF(FORECAST($C201,W$205:W$216,$C$205:$C$216)&gt;100,100,
FORECAST($C201,W$205:W$216,$C$205:$C$216))))</f>
        <v>0</v>
      </c>
      <c r="X201" s="71">
        <f ca="true">IF(MAX(C205:C216)-MIN(C205:C216)&lt;5,AVERAGEIF(C205:C216,"&gt;0",X205:X216),
IF(FORECAST($C201,X$205:X$216,$C$205:$C$216)&lt;0,0,
IF(FORECAST($C201,X$205:X$216,$C$205:$C$216)&gt;100,100,
FORECAST($C201,X$205:X$216,$C$205:$C$216))))</f>
        <v>98.470488872585122</v>
      </c>
      <c r="Y201" s="72"/>
      <c r="Z201" s="73"/>
      <c r="AA201" s="73"/>
      <c r="AB201" s="74">
        <f ca="true">IF(MAX(C205:C216)-MIN(C205:C216)&lt;5,AVERAGEIF(C205:C216,"&gt;0",AB205:AB216),
IF(FORECAST($C201,AB$205:AB$216,$C$205:$C$216)&lt;0,0,
IF(FORECAST($C201,AB$205:AB$216,$C$205:$C$216)&gt;100,100,
FORECAST($C201,AB$205:AB$216,$C$205:$C$216))))</f>
        <v>0.24513973882842066</v>
      </c>
    </row>
    <row r="202" hidden="true" x14ac:dyDescent="0.2">
      <c r="A202" s="1704"/>
      <c r="B202" s="1705"/>
      <c r="C202" s="49">
        <f>MaxRegYear(C200,C205:C216)</f>
        <v>2020</v>
      </c>
      <c r="D202" s="75">
        <f ca="true">IF(MAX(C205:C216)-MIN(C205:C216)&lt;5,AVERAGEIF(C205:C216,"&gt;0",D205:D216),
IF(FORECAST($C202,D$205:D$216,$C$205:$C$216)&lt;0,0,
IF(FORECAST($C202,D$205:D$216,$C$205:$C$216)&gt;100,100,
FORECAST($C202,D$205:D$216,$C$205:$C$216))))</f>
        <v>99.28843801859</v>
      </c>
      <c r="E202" s="76"/>
      <c r="F202" s="77"/>
      <c r="G202" s="77"/>
      <c r="H202" s="78">
        <f ca="true">IF(MAX(C205:C216)-MIN(C205:C216)&lt;5,AVERAGEIF(C205:C216,"&gt;0",H205:H216),
IF(FORECAST($C202,H$205:H$216,$C$205:$C$216)&lt;0,0,
IF(FORECAST($C202,H$205:H$216,$C$205:$C$216)&gt;100,100,
FORECAST($C202,H$205:H$216,$C$205:$C$216))))</f>
        <v>2.2118881577842586E-2</v>
      </c>
      <c r="I202" s="75">
        <f ca="true">IF(MAX(C205:C216)-MIN(C205:C216)&lt;5,AVERAGEIF(C205:C216,"&gt;0",I205:I216),
IF(FORECAST($C202,I$205:I$216,$C$205:$C$216)&lt;0,0,
IF(FORECAST($C202,I$205:I$216,$C$205:$C$216)&gt;100,100,
FORECAST($C202,I$205:I$216,$C$205:$C$216))))</f>
        <v>99.516651980119974</v>
      </c>
      <c r="J202" s="76"/>
      <c r="K202" s="77"/>
      <c r="L202" s="77"/>
      <c r="M202" s="78">
        <f ca="true">IF(MAX(C205:C216)-MIN(C205:C216)&lt;5,AVERAGEIF(C205:C216,"&gt;0",M205:M216),
IF(FORECAST($C202,M$205:M$216,$C$205:$C$216)&lt;0,0,
IF(FORECAST($C202,M$205:M$216,$C$205:$C$216)&gt;100,100,
FORECAST($C202,M$205:M$216,$C$205:$C$216))))</f>
        <v>5.7604373116252106E-2</v>
      </c>
      <c r="N202" s="75">
        <f ca="true">IF(MAX(C205:C216)-MIN(C205:C216)&lt;5,AVERAGEIF(C205:C216,"&gt;0",N205:N216),
IF(FORECAST($C202,N$205:N$216,$C$205:$C$216)&lt;0,0,
IF(FORECAST($C202,N$205:N$216,$C$205:$C$216)&gt;100,100,
FORECAST($C202,N$205:N$216,$C$205:$C$216))))</f>
        <v>99.722870309176244</v>
      </c>
      <c r="O202" s="76"/>
      <c r="P202" s="77"/>
      <c r="Q202" s="77"/>
      <c r="R202" s="78">
        <f ca="true">IF(MAX(C205:C216)-MIN(C205:C216)&lt;5,AVERAGEIF(C205:C216,"&gt;0",R205:R216),
IF(FORECAST($C202,R$205:R$216,$C$205:$C$216)&lt;0,0,
IF(FORECAST($C202,R$205:R$216,$C$205:$C$216)&gt;100,100,
FORECAST($C202,R$205:R$216,$C$205:$C$216))))</f>
        <v>9.9486950899407844E-3</v>
      </c>
      <c r="S202" s="75">
        <f ca="true">IF(MAX(C205:C216)-MIN(C205:C216)&lt;5,AVERAGEIF(C205:C216,"&gt;0",S205:S216),
IF(FORECAST($C202,S$205:S$216,$C$205:$C$216)&lt;0,0,
IF(FORECAST($C202,S$205:S$216,$C$205:$C$216)&gt;100,100,
FORECAST($C202,S$205:S$216,$C$205:$C$216))))</f>
        <v>99.705960190952666</v>
      </c>
      <c r="T202" s="76"/>
      <c r="U202" s="77"/>
      <c r="V202" s="77"/>
      <c r="W202" s="78">
        <f ca="true">IF(MAX(C205:C216)-MIN(C205:C216)&lt;5,AVERAGEIF(C205:C216,"&gt;0",W205:W216),
IF(FORECAST($C202,W$205:W$216,$C$205:$C$216)&lt;0,0,
IF(FORECAST($C202,W$205:W$216,$C$205:$C$216)&gt;100,100,
FORECAST($C202,W$205:W$216,$C$205:$C$216))))</f>
        <v>1.338957395792395E-2</v>
      </c>
      <c r="X202" s="75">
        <f ca="true">IF(MAX(C205:C216)-MIN(C205:C216)&lt;5,AVERAGEIF(C205:C216,"&gt;0",X205:X216),
IF(FORECAST($C202,X$205:X$216,$C$205:$C$216)&lt;0,0,
IF(FORECAST($C202,X$205:X$216,$C$205:$C$216)&gt;100,100,
FORECAST($C202,X$205:X$216,$C$205:$C$216))))</f>
        <v>99.953288945952067</v>
      </c>
      <c r="Y202" s="76"/>
      <c r="Z202" s="77"/>
      <c r="AA202" s="77"/>
      <c r="AB202" s="78">
        <f ca="true">IF(MAX(C205:C216)-MIN(C205:C216)&lt;5,AVERAGEIF(C205:C216,"&gt;0",AB205:AB216),
IF(FORECAST($C202,AB$205:AB$216,$C$205:$C$216)&lt;0,0,
IF(FORECAST($C202,AB$205:AB$216,$C$205:$C$216)&gt;100,100,
FORECAST($C202,AB$205:AB$216,$C$205:$C$216))))</f>
        <v>4.2010914100501395E-2</v>
      </c>
    </row>
    <row r="203" ht="9" customHeight="true" x14ac:dyDescent="0.2">
      <c r="D203" s="79"/>
      <c r="I203" s="79"/>
      <c r="K203" s="39"/>
      <c r="L203" s="39"/>
      <c r="N203" s="79"/>
      <c r="P203" s="39"/>
      <c r="Q203" s="39"/>
      <c r="S203" s="79"/>
      <c r="U203" s="39"/>
      <c r="V203" s="39"/>
      <c r="X203" s="79"/>
      <c r="Z203" s="39"/>
      <c r="AA203" s="39"/>
      <c r="AB203" s="80"/>
    </row>
    <row r="204" s="108" customFormat="true" ht="22.5" customHeight="true" x14ac:dyDescent="0.2">
      <c r="B204" s="81" t="s">
        <v>8</v>
      </c>
      <c r="C204" s="82" t="s">
        <v>9</v>
      </c>
      <c r="D204" s="83" t="s">
        <v>14</v>
      </c>
      <c r="E204" s="1681" t="s">
        <v>423</v>
      </c>
      <c r="F204" s="233"/>
      <c r="G204" s="233"/>
      <c r="H204" s="85" t="s">
        <v>17</v>
      </c>
      <c r="I204" s="83" t="s">
        <v>14</v>
      </c>
      <c r="J204" s="1681" t="s">
        <v>423</v>
      </c>
      <c r="K204" s="233"/>
      <c r="L204" s="233"/>
      <c r="M204" s="85" t="s">
        <v>17</v>
      </c>
      <c r="N204" s="83" t="s">
        <v>14</v>
      </c>
      <c r="O204" s="1681" t="s">
        <v>423</v>
      </c>
      <c r="P204" s="233"/>
      <c r="Q204" s="233"/>
      <c r="R204" s="85" t="s">
        <v>17</v>
      </c>
      <c r="S204" s="83" t="s">
        <v>14</v>
      </c>
      <c r="T204" s="1681" t="s">
        <v>423</v>
      </c>
      <c r="U204" s="233"/>
      <c r="V204" s="233"/>
      <c r="W204" s="85" t="s">
        <v>17</v>
      </c>
      <c r="X204" s="83" t="s">
        <v>14</v>
      </c>
      <c r="Y204" s="1681" t="s">
        <v>423</v>
      </c>
      <c r="Z204" s="233"/>
      <c r="AA204" s="233"/>
      <c r="AB204" s="85" t="s">
        <v>17</v>
      </c>
      <c r="AD204" s="234"/>
    </row>
    <row r="205" x14ac:dyDescent="0.2">
      <c r="A205" s="87"/>
      <c r="B205" s="761" t="s">
        <v>200</v>
      </c>
      <c r="C205" s="762">
        <v>2013</v>
      </c>
      <c r="D205" s="1">
        <f t="shared" ref="D205:D216" ca="true" si="50">IF(ISERROR(INDIRECT(CONCATENATE($B205,"!H16"))),"",INDIRECT(CONCATENATE($B205,"!H16")))</f>
        <v>98.8</v>
      </c>
      <c r="E205" s="91">
        <f t="shared" ref="E205:E216" ca="true" si="51">IF(ISERROR(INDIRECT(CONCATENATE($B205,"!H23"))),"",INDIRECT(CONCATENATE($B205,"!H23")))</f>
        <v>96.1</v>
      </c>
      <c r="F205" s="89"/>
      <c r="G205" s="89"/>
      <c r="H205" s="90">
        <f t="shared" ref="H205:H216" ca="true" si="52">IF(ISERROR(INDIRECT(CONCATENATE($B205,"!H21"))),"",INDIRECT(CONCATENATE($B205,"!H21")))</f>
        <v>0.1</v>
      </c>
      <c r="I205" s="1">
        <f t="shared" ref="I205:I216" ca="true" si="53">IF(ISERROR(INDIRECT(CONCATENATE($B205,"!I16"))),"",INDIRECT(CONCATENATE($B205,"!I16")))</f>
        <v>99.4</v>
      </c>
      <c r="J205" s="91">
        <f t="shared" ref="J205:J216" ca="true" si="54">IF(ISERROR(INDIRECT(CONCATENATE($B205,"!I23"))),"",INDIRECT(CONCATENATE($B205,"!I23")))</f>
        <v>96.3</v>
      </c>
      <c r="K205" s="89"/>
      <c r="L205" s="89"/>
      <c r="M205" s="90">
        <f t="shared" ref="M205:M216" ca="true" si="55">IF(ISERROR(INDIRECT(CONCATENATE($B205,"!I21"))),"",INDIRECT(CONCATENATE($B205,"!I21")))</f>
        <v>0</v>
      </c>
      <c r="N205" s="1">
        <f t="shared" ref="N205:N216" ca="true" si="56">IF(ISERROR(INDIRECT(CONCATENATE($B205,"!J16"))),"",INDIRECT(CONCATENATE($B205,"!J16")))</f>
        <v>99</v>
      </c>
      <c r="O205" s="91">
        <f t="shared" ref="O205:O216" ca="true" si="57">IF(ISERROR(INDIRECT(CONCATENATE($B205,"!J23"))),"",INDIRECT(CONCATENATE($B205,"!J23")))</f>
        <v>95.8</v>
      </c>
      <c r="P205" s="89"/>
      <c r="Q205" s="89"/>
      <c r="R205" s="90">
        <f t="shared" ref="R205:R216" ca="true" si="58">IF(ISERROR(INDIRECT(CONCATENATE($B205,"!J21"))),"",INDIRECT(CONCATENATE($B205,"!J21")))</f>
        <v>0</v>
      </c>
      <c r="S205" s="1">
        <f t="shared" ref="S205:S216" ca="true" si="59">IF(ISERROR(INDIRECT(CONCATENATE($B205,"!K16"))),"",INDIRECT(CONCATENATE($B205,"!K16")))</f>
        <v>99.2</v>
      </c>
      <c r="T205" s="91">
        <f t="shared" ref="T205:T216" ca="true" si="60">IF(ISERROR(INDIRECT(CONCATENATE($B205,"!K23"))),"",INDIRECT(CONCATENATE($B205,"!K23")))</f>
        <v>96.2</v>
      </c>
      <c r="U205" s="89"/>
      <c r="V205" s="89"/>
      <c r="W205" s="90">
        <f t="shared" ref="W205:W216" ca="true" si="61">IF(ISERROR(INDIRECT(CONCATENATE($B205,"!K21"))),"",INDIRECT(CONCATENATE($B205,"!K21")))</f>
        <v>0</v>
      </c>
      <c r="X205" s="1">
        <f t="shared" ref="X205:X216" ca="true" si="62">IF(ISERROR(INDIRECT(CONCATENATE($B205,"!L16"))),"",INDIRECT(CONCATENATE($B205,"!L16")))</f>
        <v>98.8</v>
      </c>
      <c r="Y205" s="91">
        <f t="shared" ref="Y205:Y216" ca="true" si="63">IF(ISERROR(INDIRECT(CONCATENATE($B205,"!L23"))),"",INDIRECT(CONCATENATE($B205,"!L23")))</f>
        <v>96.6</v>
      </c>
      <c r="Z205" s="89"/>
      <c r="AA205" s="89"/>
      <c r="AB205" s="90">
        <f t="shared" ref="AB205:AB216" ca="true" si="64">IF(ISERROR(INDIRECT(CONCATENATE($B205,"!L221"))),"",INDIRECT(CONCATENATE($B205,"!L21")))</f>
        <v>0.2</v>
      </c>
    </row>
    <row r="206" x14ac:dyDescent="0.2">
      <c r="A206" s="87"/>
      <c r="B206" s="763" t="s">
        <v>418</v>
      </c>
      <c r="C206" s="764">
        <v>2019</v>
      </c>
      <c r="D206" s="2">
        <f t="shared" ca="true" si="50"/>
        <v>99.218661158791434</v>
      </c>
      <c r="E206" s="91">
        <f t="shared" ca="true" si="51"/>
        <v>97.712634220844492</v>
      </c>
      <c r="F206" s="89"/>
      <c r="G206" s="89"/>
      <c r="H206" s="92">
        <f t="shared" ca="true" si="52"/>
        <v>3.3244755638154544E-2</v>
      </c>
      <c r="I206" s="2">
        <f t="shared" ca="true" si="53"/>
        <v>99.499987411531407</v>
      </c>
      <c r="J206" s="91">
        <f t="shared" ca="true" si="54"/>
        <v>97.422783318157187</v>
      </c>
      <c r="K206" s="89"/>
      <c r="L206" s="89"/>
      <c r="M206" s="92">
        <f t="shared" ca="true" si="55"/>
        <v>4.9375176956787011E-2</v>
      </c>
      <c r="N206" s="2">
        <f t="shared" ca="true" si="56"/>
        <v>99.619603122151076</v>
      </c>
      <c r="O206" s="91">
        <f t="shared" ca="true" si="57"/>
        <v>96.389642321026457</v>
      </c>
      <c r="P206" s="89"/>
      <c r="Q206" s="89"/>
      <c r="R206" s="92">
        <f t="shared" ca="true" si="58"/>
        <v>8.5274529342348505E-3</v>
      </c>
      <c r="S206" s="2">
        <f t="shared" ca="true" si="59"/>
        <v>99.633680163673731</v>
      </c>
      <c r="T206" s="91">
        <f t="shared" ca="true" si="60"/>
        <v>96.508676451214669</v>
      </c>
      <c r="U206" s="89"/>
      <c r="V206" s="89"/>
      <c r="W206" s="92">
        <f t="shared" ca="true" si="61"/>
        <v>1.1476777678220577E-2</v>
      </c>
      <c r="X206" s="2">
        <f t="shared" ca="true" si="62"/>
        <v>99.788533382244609</v>
      </c>
      <c r="Y206" s="91">
        <f t="shared" ca="true" si="63"/>
        <v>95.697771942952414</v>
      </c>
      <c r="Z206" s="89"/>
      <c r="AA206" s="89"/>
      <c r="AB206" s="92">
        <f t="shared" ca="true" si="64"/>
        <v>6.4580783514720436E-2</v>
      </c>
    </row>
    <row r="207" x14ac:dyDescent="0.2">
      <c r="A207" s="87"/>
      <c r="B207" s="763"/>
      <c r="C207" s="764"/>
      <c r="D207" s="2" t="str">
        <f t="shared" ca="true" si="50"/>
        <v/>
      </c>
      <c r="E207" s="91" t="str">
        <f t="shared" ca="true" si="51"/>
        <v/>
      </c>
      <c r="F207" s="89"/>
      <c r="G207" s="89"/>
      <c r="H207" s="92" t="str">
        <f t="shared" ca="true" si="52"/>
        <v/>
      </c>
      <c r="I207" s="2" t="str">
        <f t="shared" ca="true" si="53"/>
        <v/>
      </c>
      <c r="J207" s="91" t="str">
        <f t="shared" ca="true" si="54"/>
        <v/>
      </c>
      <c r="K207" s="89"/>
      <c r="L207" s="89"/>
      <c r="M207" s="92" t="str">
        <f t="shared" ca="true" si="55"/>
        <v/>
      </c>
      <c r="N207" s="2" t="str">
        <f t="shared" ca="true" si="56"/>
        <v/>
      </c>
      <c r="O207" s="91" t="str">
        <f t="shared" ca="true" si="57"/>
        <v/>
      </c>
      <c r="P207" s="89"/>
      <c r="Q207" s="89"/>
      <c r="R207" s="92" t="str">
        <f t="shared" ca="true" si="58"/>
        <v/>
      </c>
      <c r="S207" s="2" t="str">
        <f t="shared" ca="true" si="59"/>
        <v/>
      </c>
      <c r="T207" s="91" t="str">
        <f t="shared" ca="true" si="60"/>
        <v/>
      </c>
      <c r="U207" s="89"/>
      <c r="V207" s="89"/>
      <c r="W207" s="92" t="str">
        <f t="shared" ca="true" si="61"/>
        <v/>
      </c>
      <c r="X207" s="2" t="str">
        <f t="shared" ca="true" si="62"/>
        <v/>
      </c>
      <c r="Y207" s="91" t="str">
        <f t="shared" ca="true" si="63"/>
        <v/>
      </c>
      <c r="Z207" s="89"/>
      <c r="AA207" s="89"/>
      <c r="AB207" s="92" t="str">
        <f t="shared" ca="true" si="64"/>
        <v/>
      </c>
      <c r="AD207" s="93"/>
    </row>
    <row r="208" x14ac:dyDescent="0.2">
      <c r="A208" s="87"/>
      <c r="B208" s="763"/>
      <c r="C208" s="764"/>
      <c r="D208" s="2" t="str">
        <f t="shared" ca="true" si="50"/>
        <v/>
      </c>
      <c r="E208" s="91" t="str">
        <f t="shared" ca="true" si="51"/>
        <v/>
      </c>
      <c r="F208" s="89"/>
      <c r="G208" s="89"/>
      <c r="H208" s="92" t="str">
        <f t="shared" ca="true" si="52"/>
        <v/>
      </c>
      <c r="I208" s="2" t="str">
        <f t="shared" ca="true" si="53"/>
        <v/>
      </c>
      <c r="J208" s="91" t="str">
        <f t="shared" ca="true" si="54"/>
        <v/>
      </c>
      <c r="K208" s="89"/>
      <c r="L208" s="89"/>
      <c r="M208" s="92" t="str">
        <f t="shared" ca="true" si="55"/>
        <v/>
      </c>
      <c r="N208" s="2" t="str">
        <f t="shared" ca="true" si="56"/>
        <v/>
      </c>
      <c r="O208" s="91" t="str">
        <f t="shared" ca="true" si="57"/>
        <v/>
      </c>
      <c r="P208" s="89"/>
      <c r="Q208" s="89"/>
      <c r="R208" s="92" t="str">
        <f t="shared" ca="true" si="58"/>
        <v/>
      </c>
      <c r="S208" s="2" t="str">
        <f t="shared" ca="true" si="59"/>
        <v/>
      </c>
      <c r="T208" s="91" t="str">
        <f t="shared" ca="true" si="60"/>
        <v/>
      </c>
      <c r="U208" s="89"/>
      <c r="V208" s="89"/>
      <c r="W208" s="92" t="str">
        <f t="shared" ca="true" si="61"/>
        <v/>
      </c>
      <c r="X208" s="2" t="str">
        <f t="shared" ca="true" si="62"/>
        <v/>
      </c>
      <c r="Y208" s="91" t="str">
        <f t="shared" ca="true" si="63"/>
        <v/>
      </c>
      <c r="Z208" s="89"/>
      <c r="AA208" s="89"/>
      <c r="AB208" s="92" t="str">
        <f t="shared" ca="true" si="64"/>
        <v/>
      </c>
    </row>
    <row r="209" x14ac:dyDescent="0.2">
      <c r="A209" s="87"/>
      <c r="B209" s="763"/>
      <c r="C209" s="764"/>
      <c r="D209" s="2" t="str">
        <f t="shared" ca="true" si="50"/>
        <v/>
      </c>
      <c r="E209" s="91" t="str">
        <f t="shared" ca="true" si="51"/>
        <v/>
      </c>
      <c r="F209" s="89"/>
      <c r="G209" s="89"/>
      <c r="H209" s="92" t="str">
        <f t="shared" ca="true" si="52"/>
        <v/>
      </c>
      <c r="I209" s="2" t="str">
        <f t="shared" ca="true" si="53"/>
        <v/>
      </c>
      <c r="J209" s="91" t="str">
        <f t="shared" ca="true" si="54"/>
        <v/>
      </c>
      <c r="K209" s="89"/>
      <c r="L209" s="89"/>
      <c r="M209" s="92" t="str">
        <f t="shared" ca="true" si="55"/>
        <v/>
      </c>
      <c r="N209" s="2" t="str">
        <f t="shared" ca="true" si="56"/>
        <v/>
      </c>
      <c r="O209" s="91" t="str">
        <f t="shared" ca="true" si="57"/>
        <v/>
      </c>
      <c r="P209" s="89"/>
      <c r="Q209" s="89"/>
      <c r="R209" s="92" t="str">
        <f t="shared" ca="true" si="58"/>
        <v/>
      </c>
      <c r="S209" s="2" t="str">
        <f t="shared" ca="true" si="59"/>
        <v/>
      </c>
      <c r="T209" s="91" t="str">
        <f t="shared" ca="true" si="60"/>
        <v/>
      </c>
      <c r="U209" s="89"/>
      <c r="V209" s="89"/>
      <c r="W209" s="92" t="str">
        <f t="shared" ca="true" si="61"/>
        <v/>
      </c>
      <c r="X209" s="2" t="str">
        <f t="shared" ca="true" si="62"/>
        <v/>
      </c>
      <c r="Y209" s="91" t="str">
        <f t="shared" ca="true" si="63"/>
        <v/>
      </c>
      <c r="Z209" s="89"/>
      <c r="AA209" s="89"/>
      <c r="AB209" s="92" t="str">
        <f t="shared" ca="true" si="64"/>
        <v/>
      </c>
    </row>
    <row r="210" x14ac:dyDescent="0.2">
      <c r="A210" s="87"/>
      <c r="B210" s="763"/>
      <c r="C210" s="764"/>
      <c r="D210" s="2" t="str">
        <f t="shared" ca="true" si="50"/>
        <v/>
      </c>
      <c r="E210" s="91" t="str">
        <f t="shared" ca="true" si="51"/>
        <v/>
      </c>
      <c r="F210" s="89"/>
      <c r="G210" s="89"/>
      <c r="H210" s="92" t="str">
        <f t="shared" ca="true" si="52"/>
        <v/>
      </c>
      <c r="I210" s="2" t="str">
        <f t="shared" ca="true" si="53"/>
        <v/>
      </c>
      <c r="J210" s="91" t="str">
        <f t="shared" ca="true" si="54"/>
        <v/>
      </c>
      <c r="K210" s="89"/>
      <c r="L210" s="89"/>
      <c r="M210" s="92" t="str">
        <f t="shared" ca="true" si="55"/>
        <v/>
      </c>
      <c r="N210" s="2" t="str">
        <f t="shared" ca="true" si="56"/>
        <v/>
      </c>
      <c r="O210" s="91" t="str">
        <f t="shared" ca="true" si="57"/>
        <v/>
      </c>
      <c r="P210" s="89"/>
      <c r="Q210" s="89"/>
      <c r="R210" s="92" t="str">
        <f t="shared" ca="true" si="58"/>
        <v/>
      </c>
      <c r="S210" s="2" t="str">
        <f t="shared" ca="true" si="59"/>
        <v/>
      </c>
      <c r="T210" s="91" t="str">
        <f t="shared" ca="true" si="60"/>
        <v/>
      </c>
      <c r="U210" s="89"/>
      <c r="V210" s="89"/>
      <c r="W210" s="92" t="str">
        <f t="shared" ca="true" si="61"/>
        <v/>
      </c>
      <c r="X210" s="2" t="str">
        <f t="shared" ca="true" si="62"/>
        <v/>
      </c>
      <c r="Y210" s="91" t="str">
        <f t="shared" ca="true" si="63"/>
        <v/>
      </c>
      <c r="Z210" s="89"/>
      <c r="AA210" s="89"/>
      <c r="AB210" s="92" t="str">
        <f t="shared" ca="true" si="64"/>
        <v/>
      </c>
    </row>
    <row r="211" x14ac:dyDescent="0.2">
      <c r="A211" s="87"/>
      <c r="B211" s="763"/>
      <c r="C211" s="764"/>
      <c r="D211" s="2" t="str">
        <f t="shared" ca="true" si="50"/>
        <v/>
      </c>
      <c r="E211" s="91" t="str">
        <f t="shared" ca="true" si="51"/>
        <v/>
      </c>
      <c r="F211" s="89"/>
      <c r="G211" s="89"/>
      <c r="H211" s="92" t="str">
        <f t="shared" ca="true" si="52"/>
        <v/>
      </c>
      <c r="I211" s="2" t="str">
        <f t="shared" ca="true" si="53"/>
        <v/>
      </c>
      <c r="J211" s="91" t="str">
        <f t="shared" ca="true" si="54"/>
        <v/>
      </c>
      <c r="K211" s="89"/>
      <c r="L211" s="89"/>
      <c r="M211" s="92" t="str">
        <f t="shared" ca="true" si="55"/>
        <v/>
      </c>
      <c r="N211" s="2" t="str">
        <f t="shared" ca="true" si="56"/>
        <v/>
      </c>
      <c r="O211" s="91" t="str">
        <f t="shared" ca="true" si="57"/>
        <v/>
      </c>
      <c r="P211" s="89"/>
      <c r="Q211" s="89"/>
      <c r="R211" s="92" t="str">
        <f t="shared" ca="true" si="58"/>
        <v/>
      </c>
      <c r="S211" s="2" t="str">
        <f t="shared" ca="true" si="59"/>
        <v/>
      </c>
      <c r="T211" s="91" t="str">
        <f t="shared" ca="true" si="60"/>
        <v/>
      </c>
      <c r="U211" s="89"/>
      <c r="V211" s="89"/>
      <c r="W211" s="92" t="str">
        <f t="shared" ca="true" si="61"/>
        <v/>
      </c>
      <c r="X211" s="2" t="str">
        <f t="shared" ca="true" si="62"/>
        <v/>
      </c>
      <c r="Y211" s="91" t="str">
        <f t="shared" ca="true" si="63"/>
        <v/>
      </c>
      <c r="Z211" s="89"/>
      <c r="AA211" s="89"/>
      <c r="AB211" s="92" t="str">
        <f t="shared" ca="true" si="64"/>
        <v/>
      </c>
    </row>
    <row r="212" x14ac:dyDescent="0.2">
      <c r="A212" s="87"/>
      <c r="B212" s="763"/>
      <c r="C212" s="764"/>
      <c r="D212" s="2" t="str">
        <f t="shared" ca="true" si="50"/>
        <v/>
      </c>
      <c r="E212" s="91" t="str">
        <f t="shared" ca="true" si="51"/>
        <v/>
      </c>
      <c r="F212" s="89"/>
      <c r="G212" s="89"/>
      <c r="H212" s="92" t="str">
        <f t="shared" ca="true" si="52"/>
        <v/>
      </c>
      <c r="I212" s="2" t="str">
        <f t="shared" ca="true" si="53"/>
        <v/>
      </c>
      <c r="J212" s="91" t="str">
        <f t="shared" ca="true" si="54"/>
        <v/>
      </c>
      <c r="K212" s="89"/>
      <c r="L212" s="89"/>
      <c r="M212" s="92" t="str">
        <f t="shared" ca="true" si="55"/>
        <v/>
      </c>
      <c r="N212" s="2" t="str">
        <f t="shared" ca="true" si="56"/>
        <v/>
      </c>
      <c r="O212" s="91" t="str">
        <f t="shared" ca="true" si="57"/>
        <v/>
      </c>
      <c r="P212" s="89"/>
      <c r="Q212" s="89"/>
      <c r="R212" s="92" t="str">
        <f t="shared" ca="true" si="58"/>
        <v/>
      </c>
      <c r="S212" s="2" t="str">
        <f t="shared" ca="true" si="59"/>
        <v/>
      </c>
      <c r="T212" s="91" t="str">
        <f t="shared" ca="true" si="60"/>
        <v/>
      </c>
      <c r="U212" s="89"/>
      <c r="V212" s="89"/>
      <c r="W212" s="92" t="str">
        <f t="shared" ca="true" si="61"/>
        <v/>
      </c>
      <c r="X212" s="2" t="str">
        <f t="shared" ca="true" si="62"/>
        <v/>
      </c>
      <c r="Y212" s="91" t="str">
        <f t="shared" ca="true" si="63"/>
        <v/>
      </c>
      <c r="Z212" s="89"/>
      <c r="AA212" s="89"/>
      <c r="AB212" s="92" t="str">
        <f t="shared" ca="true" si="64"/>
        <v/>
      </c>
    </row>
    <row r="213" x14ac:dyDescent="0.2">
      <c r="A213" s="87"/>
      <c r="B213" s="763"/>
      <c r="C213" s="764"/>
      <c r="D213" s="2" t="str">
        <f t="shared" ca="true" si="50"/>
        <v/>
      </c>
      <c r="E213" s="91" t="str">
        <f t="shared" ca="true" si="51"/>
        <v/>
      </c>
      <c r="F213" s="89"/>
      <c r="G213" s="89"/>
      <c r="H213" s="92" t="str">
        <f t="shared" ca="true" si="52"/>
        <v/>
      </c>
      <c r="I213" s="2" t="str">
        <f t="shared" ca="true" si="53"/>
        <v/>
      </c>
      <c r="J213" s="91" t="str">
        <f t="shared" ca="true" si="54"/>
        <v/>
      </c>
      <c r="K213" s="89"/>
      <c r="L213" s="89"/>
      <c r="M213" s="92" t="str">
        <f t="shared" ca="true" si="55"/>
        <v/>
      </c>
      <c r="N213" s="2" t="str">
        <f t="shared" ca="true" si="56"/>
        <v/>
      </c>
      <c r="O213" s="91" t="str">
        <f t="shared" ca="true" si="57"/>
        <v/>
      </c>
      <c r="P213" s="89"/>
      <c r="Q213" s="89"/>
      <c r="R213" s="92" t="str">
        <f t="shared" ca="true" si="58"/>
        <v/>
      </c>
      <c r="S213" s="2" t="str">
        <f t="shared" ca="true" si="59"/>
        <v/>
      </c>
      <c r="T213" s="91" t="str">
        <f t="shared" ca="true" si="60"/>
        <v/>
      </c>
      <c r="U213" s="89"/>
      <c r="V213" s="89"/>
      <c r="W213" s="92" t="str">
        <f t="shared" ca="true" si="61"/>
        <v/>
      </c>
      <c r="X213" s="2" t="str">
        <f t="shared" ca="true" si="62"/>
        <v/>
      </c>
      <c r="Y213" s="91" t="str">
        <f t="shared" ca="true" si="63"/>
        <v/>
      </c>
      <c r="Z213" s="89"/>
      <c r="AA213" s="89"/>
      <c r="AB213" s="92" t="str">
        <f t="shared" ca="true" si="64"/>
        <v/>
      </c>
    </row>
    <row r="214" x14ac:dyDescent="0.2">
      <c r="A214" s="87"/>
      <c r="B214" s="763"/>
      <c r="C214" s="764"/>
      <c r="D214" s="2" t="str">
        <f t="shared" ca="true" si="50"/>
        <v/>
      </c>
      <c r="E214" s="91" t="str">
        <f t="shared" ca="true" si="51"/>
        <v/>
      </c>
      <c r="F214" s="89"/>
      <c r="G214" s="89"/>
      <c r="H214" s="92" t="str">
        <f t="shared" ca="true" si="52"/>
        <v/>
      </c>
      <c r="I214" s="2" t="str">
        <f t="shared" ca="true" si="53"/>
        <v/>
      </c>
      <c r="J214" s="91" t="str">
        <f t="shared" ca="true" si="54"/>
        <v/>
      </c>
      <c r="K214" s="89"/>
      <c r="L214" s="89"/>
      <c r="M214" s="92" t="str">
        <f t="shared" ca="true" si="55"/>
        <v/>
      </c>
      <c r="N214" s="2" t="str">
        <f t="shared" ca="true" si="56"/>
        <v/>
      </c>
      <c r="O214" s="91" t="str">
        <f t="shared" ca="true" si="57"/>
        <v/>
      </c>
      <c r="P214" s="89"/>
      <c r="Q214" s="89"/>
      <c r="R214" s="92" t="str">
        <f t="shared" ca="true" si="58"/>
        <v/>
      </c>
      <c r="S214" s="2" t="str">
        <f t="shared" ca="true" si="59"/>
        <v/>
      </c>
      <c r="T214" s="91" t="str">
        <f t="shared" ca="true" si="60"/>
        <v/>
      </c>
      <c r="U214" s="89"/>
      <c r="V214" s="89"/>
      <c r="W214" s="92" t="str">
        <f t="shared" ca="true" si="61"/>
        <v/>
      </c>
      <c r="X214" s="2" t="str">
        <f t="shared" ca="true" si="62"/>
        <v/>
      </c>
      <c r="Y214" s="91" t="str">
        <f t="shared" ca="true" si="63"/>
        <v/>
      </c>
      <c r="Z214" s="89"/>
      <c r="AA214" s="89"/>
      <c r="AB214" s="92" t="str">
        <f t="shared" ca="true" si="64"/>
        <v/>
      </c>
    </row>
    <row r="215" x14ac:dyDescent="0.2">
      <c r="A215" s="87"/>
      <c r="B215" s="763"/>
      <c r="C215" s="764"/>
      <c r="D215" s="2" t="str">
        <f t="shared" ca="true" si="50"/>
        <v/>
      </c>
      <c r="E215" s="91" t="str">
        <f t="shared" ca="true" si="51"/>
        <v/>
      </c>
      <c r="F215" s="89"/>
      <c r="G215" s="89"/>
      <c r="H215" s="92" t="str">
        <f t="shared" ca="true" si="52"/>
        <v/>
      </c>
      <c r="I215" s="2" t="str">
        <f t="shared" ca="true" si="53"/>
        <v/>
      </c>
      <c r="J215" s="91" t="str">
        <f t="shared" ca="true" si="54"/>
        <v/>
      </c>
      <c r="K215" s="89"/>
      <c r="L215" s="89"/>
      <c r="M215" s="92" t="str">
        <f t="shared" ca="true" si="55"/>
        <v/>
      </c>
      <c r="N215" s="2" t="str">
        <f t="shared" ca="true" si="56"/>
        <v/>
      </c>
      <c r="O215" s="91" t="str">
        <f t="shared" ca="true" si="57"/>
        <v/>
      </c>
      <c r="P215" s="89"/>
      <c r="Q215" s="89"/>
      <c r="R215" s="92" t="str">
        <f t="shared" ca="true" si="58"/>
        <v/>
      </c>
      <c r="S215" s="2" t="str">
        <f t="shared" ca="true" si="59"/>
        <v/>
      </c>
      <c r="T215" s="91" t="str">
        <f t="shared" ca="true" si="60"/>
        <v/>
      </c>
      <c r="U215" s="89"/>
      <c r="V215" s="89"/>
      <c r="W215" s="92" t="str">
        <f t="shared" ca="true" si="61"/>
        <v/>
      </c>
      <c r="X215" s="2" t="str">
        <f t="shared" ca="true" si="62"/>
        <v/>
      </c>
      <c r="Y215" s="91" t="str">
        <f t="shared" ca="true" si="63"/>
        <v/>
      </c>
      <c r="Z215" s="89"/>
      <c r="AA215" s="89"/>
      <c r="AB215" s="92" t="str">
        <f t="shared" ca="true" si="64"/>
        <v/>
      </c>
    </row>
    <row r="216" x14ac:dyDescent="0.2">
      <c r="A216" s="87"/>
      <c r="B216" s="765"/>
      <c r="C216" s="766"/>
      <c r="D216" s="3" t="str">
        <f t="shared" ca="true" si="50"/>
        <v/>
      </c>
      <c r="E216" s="94" t="str">
        <f t="shared" ca="true" si="51"/>
        <v/>
      </c>
      <c r="F216" s="95"/>
      <c r="G216" s="96"/>
      <c r="H216" s="97" t="str">
        <f t="shared" ca="true" si="52"/>
        <v/>
      </c>
      <c r="I216" s="3" t="str">
        <f t="shared" ca="true" si="53"/>
        <v/>
      </c>
      <c r="J216" s="94" t="str">
        <f t="shared" ca="true" si="54"/>
        <v/>
      </c>
      <c r="K216" s="95"/>
      <c r="L216" s="96"/>
      <c r="M216" s="97" t="str">
        <f t="shared" ca="true" si="55"/>
        <v/>
      </c>
      <c r="N216" s="3" t="str">
        <f t="shared" ca="true" si="56"/>
        <v/>
      </c>
      <c r="O216" s="94" t="str">
        <f t="shared" ca="true" si="57"/>
        <v/>
      </c>
      <c r="P216" s="95"/>
      <c r="Q216" s="96"/>
      <c r="R216" s="97" t="str">
        <f t="shared" ca="true" si="58"/>
        <v/>
      </c>
      <c r="S216" s="3" t="str">
        <f t="shared" ca="true" si="59"/>
        <v/>
      </c>
      <c r="T216" s="94" t="str">
        <f t="shared" ca="true" si="60"/>
        <v/>
      </c>
      <c r="U216" s="95"/>
      <c r="V216" s="96"/>
      <c r="W216" s="97" t="str">
        <f t="shared" ca="true" si="61"/>
        <v/>
      </c>
      <c r="X216" s="3" t="str">
        <f t="shared" ca="true" si="62"/>
        <v/>
      </c>
      <c r="Y216" s="94" t="str">
        <f t="shared" ca="true" si="63"/>
        <v/>
      </c>
      <c r="Z216" s="95"/>
      <c r="AA216" s="96"/>
      <c r="AB216" s="97" t="str">
        <f t="shared" ca="true" si="64"/>
        <v/>
      </c>
    </row>
    <row r="217" ht="11.25" customHeight="true" x14ac:dyDescent="0.2"/>
    <row r="218" ht="22.5" customHeight="true" x14ac:dyDescent="0.25">
      <c r="B218" s="1709" t="str">
        <f>CONCATENATE("Urban use of drinking water sources,  ",C199,"–",C200)</f>
        <v>Urban use of drinking water sources,  2007–2020</v>
      </c>
      <c r="C218" s="1710"/>
      <c r="D218" s="1710"/>
      <c r="E218" s="1710"/>
      <c r="F218" s="1710"/>
      <c r="G218" s="1710"/>
      <c r="H218" s="1710"/>
      <c r="I218" s="1710"/>
      <c r="J218" s="1710"/>
      <c r="K218" s="1710"/>
      <c r="L218" s="1710"/>
      <c r="N218" s="98"/>
      <c r="O218" s="98"/>
      <c r="P218" s="98"/>
      <c r="Q218" s="98"/>
      <c r="R218" s="98"/>
      <c r="S218" s="1692" t="s">
        <v>11</v>
      </c>
      <c r="T218" s="1693"/>
      <c r="U218" s="1693"/>
      <c r="V218" s="1693"/>
      <c r="W218" s="1694"/>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t="str">
        <f ca="true">IF(ISERROR(INDIRECT(CONCATENATE($B253,"!M18"))),"",INDIRECT(CONCATENATE($B253,"!M18")))</f>
        <v/>
      </c>
      <c r="F253" s="101" t="str">
        <f ca="true">IF(ISERROR(INDIRECT(CONCATENATE($B253,"!M19"))),"",INDIRECT(CONCATENATE($B253,"!M19")))</f>
        <v/>
      </c>
      <c r="G253" s="101" t="str">
        <f ca="true">IF(ISERROR(INDIRECT(CONCATENATE($B253,"!M20"))),"",INDIRECT(CONCATENATE($B253,"!M20")))</f>
        <v/>
      </c>
      <c r="H253" s="101" t="str">
        <f ca="true">IF(ISERROR(INDIRECT(CONCATENATE($B253,"!M21"))),"",INDIRECT(CONCATENATE($B253,"!M21")))</f>
        <v/>
      </c>
      <c r="I253" s="101"/>
      <c r="J253" s="101" t="str">
        <f ca="true">IF(ISERROR(INDIRECT(CONCATENATE($B253,"!N18"))),"",INDIRECT(CONCATENATE($B253,"!N18")))</f>
        <v/>
      </c>
      <c r="K253" s="101" t="str">
        <f ca="true">IF(ISERROR(INDIRECT(CONCATENATE($B253,"!N19"))),"",INDIRECT(CONCATENATE($B253,"!N19")))</f>
        <v/>
      </c>
      <c r="L253" s="101" t="str">
        <f ca="true">IF(ISERROR(INDIRECT(CONCATENATE($B253,"!N20"))),"",INDIRECT(CONCATENATE($B253,"!N20")))</f>
        <v/>
      </c>
      <c r="M253" s="101" t="str">
        <f ca="true">IF(ISERROR(INDIRECT(CONCATENATE($B253,"!N21"))),"",INDIRECT(CONCATENATE($B253,"!N21")))</f>
        <v/>
      </c>
      <c r="N253" s="101"/>
      <c r="O253" s="101" t="str">
        <f ca="true">IF(ISERROR(INDIRECT(CONCATENATE($B253,"!O18"))),"",INDIRECT(CONCATENATE($B253,"!O18")))</f>
        <v/>
      </c>
      <c r="P253" s="101" t="str">
        <f ca="true">IF(ISERROR(INDIRECT(CONCATENATE($B253,"!O19"))),"",INDIRECT(CONCATENATE($B253,"!O19")))</f>
        <v/>
      </c>
      <c r="Q253" s="101" t="str">
        <f ca="true">IF(ISERROR(INDIRECT(CONCATENATE($B253,"!O20"))),"",INDIRECT(CONCATENATE($B253,"!O20")))</f>
        <v/>
      </c>
      <c r="R253" s="101" t="str">
        <f ca="true">IF(ISERROR(INDIRECT(CONCATENATE($B253,"!O21"))),"",INDIRECT(CONCATENATE($B253,"!O21")))</f>
        <v/>
      </c>
      <c r="S253" s="101"/>
      <c r="T253" s="101" t="str">
        <f ca="true">IF(ISERROR(INDIRECT(CONCATENATE($B253,"!P18"))),"",INDIRECT(CONCATENATE($B253,"!P18")))</f>
        <v/>
      </c>
      <c r="U253" s="101" t="str">
        <f ca="true">IF(ISERROR(INDIRECT(CONCATENATE($B253,"!P19"))),"",INDIRECT(CONCATENATE($B253,"!P19")))</f>
        <v/>
      </c>
      <c r="V253" s="101" t="str">
        <f ca="true">IF(ISERROR(INDIRECT(CONCATENATE($B253,"!P20"))),"",INDIRECT(CONCATENATE($B253,"!P20")))</f>
        <v/>
      </c>
      <c r="W253" s="101" t="str">
        <f ca="true">IF(ISERROR(INDIRECT(CONCATENATE($B253,"!P21"))),"",INDIRECT(CONCATENATE($B253,"!P21")))</f>
        <v/>
      </c>
      <c r="X253" s="101"/>
      <c r="Y253" s="101" t="str">
        <f ca="true">IF(ISERROR(INDIRECT(CONCATENATE($B253,"!Q18"))),"",INDIRECT(CONCATENATE($B253,"!Q18")))</f>
        <v/>
      </c>
      <c r="Z253" s="101" t="str">
        <f ca="true">IF(ISERROR(INDIRECT(CONCATENATE($B253,"!Q19"))),"",INDIRECT(CONCATENATE($B253,"!Q19")))</f>
        <v/>
      </c>
      <c r="AA253" s="101" t="str">
        <f ca="true">IF(ISERROR(INDIRECT(CONCATENATE($B253,"!Q20"))),"",INDIRECT(CONCATENATE($B253,"!Q20")))</f>
        <v/>
      </c>
      <c r="AB253" s="101" t="str">
        <f ca="true">IF(ISERROR(INDIRECT(CONCATENATE($B253,"!Q21"))),"",INDIRECT(CONCATENATE($B253,"!Q1")))</f>
        <v/>
      </c>
    </row>
    <row r="254" x14ac:dyDescent="0.2">
      <c r="C254" s="100"/>
      <c r="D254" s="100"/>
      <c r="E254" s="101" t="str">
        <f ca="true">IF(ISERROR(INDIRECT(CONCATENATE($B254,"!M18"))),"",INDIRECT(CONCATENATE($B254,"!M18")))</f>
        <v/>
      </c>
      <c r="F254" s="101" t="str">
        <f ca="true">IF(ISERROR(INDIRECT(CONCATENATE($B254,"!M19"))),"",INDIRECT(CONCATENATE($B254,"!M19")))</f>
        <v/>
      </c>
      <c r="G254" s="101" t="str">
        <f ca="true">IF(ISERROR(INDIRECT(CONCATENATE($B254,"!M20"))),"",INDIRECT(CONCATENATE($B254,"!M20")))</f>
        <v/>
      </c>
      <c r="H254" s="101" t="str">
        <f ca="true">IF(ISERROR(INDIRECT(CONCATENATE($B254,"!M21"))),"",INDIRECT(CONCATENATE($B254,"!M21")))</f>
        <v/>
      </c>
      <c r="I254" s="101"/>
      <c r="J254" s="101" t="str">
        <f ca="true">IF(ISERROR(INDIRECT(CONCATENATE($B254,"!N18"))),"",INDIRECT(CONCATENATE($B254,"!N18")))</f>
        <v/>
      </c>
      <c r="K254" s="101" t="str">
        <f ca="true">IF(ISERROR(INDIRECT(CONCATENATE($B254,"!N19"))),"",INDIRECT(CONCATENATE($B254,"!N19")))</f>
        <v/>
      </c>
      <c r="L254" s="101" t="str">
        <f ca="true">IF(ISERROR(INDIRECT(CONCATENATE($B254,"!N20"))),"",INDIRECT(CONCATENATE($B254,"!N20")))</f>
        <v/>
      </c>
      <c r="M254" s="101" t="str">
        <f ca="true">IF(ISERROR(INDIRECT(CONCATENATE($B254,"!N21"))),"",INDIRECT(CONCATENATE($B254,"!N21")))</f>
        <v/>
      </c>
      <c r="N254" s="101"/>
      <c r="O254" s="101" t="str">
        <f ca="true">IF(ISERROR(INDIRECT(CONCATENATE($B254,"!O18"))),"",INDIRECT(CONCATENATE($B254,"!O18")))</f>
        <v/>
      </c>
      <c r="P254" s="101" t="str">
        <f ca="true">IF(ISERROR(INDIRECT(CONCATENATE($B254,"!O19"))),"",INDIRECT(CONCATENATE($B254,"!O19")))</f>
        <v/>
      </c>
      <c r="Q254" s="101" t="str">
        <f ca="true">IF(ISERROR(INDIRECT(CONCATENATE($B254,"!O20"))),"",INDIRECT(CONCATENATE($B254,"!O20")))</f>
        <v/>
      </c>
      <c r="R254" s="101" t="str">
        <f ca="true">IF(ISERROR(INDIRECT(CONCATENATE($B254,"!O21"))),"",INDIRECT(CONCATENATE($B254,"!O21")))</f>
        <v/>
      </c>
      <c r="S254" s="101"/>
      <c r="T254" s="101" t="str">
        <f ca="true">IF(ISERROR(INDIRECT(CONCATENATE($B254,"!P18"))),"",INDIRECT(CONCATENATE($B254,"!P18")))</f>
        <v/>
      </c>
      <c r="U254" s="101" t="str">
        <f ca="true">IF(ISERROR(INDIRECT(CONCATENATE($B254,"!P19"))),"",INDIRECT(CONCATENATE($B254,"!P19")))</f>
        <v/>
      </c>
      <c r="V254" s="101" t="str">
        <f ca="true">IF(ISERROR(INDIRECT(CONCATENATE($B254,"!P20"))),"",INDIRECT(CONCATENATE($B254,"!P20")))</f>
        <v/>
      </c>
      <c r="W254" s="101" t="str">
        <f ca="true">IF(ISERROR(INDIRECT(CONCATENATE($B254,"!P21"))),"",INDIRECT(CONCATENATE($B254,"!P21")))</f>
        <v/>
      </c>
      <c r="X254" s="101"/>
      <c r="Y254" s="101" t="str">
        <f ca="true">IF(ISERROR(INDIRECT(CONCATENATE($B254,"!Q18"))),"",INDIRECT(CONCATENATE($B254,"!Q18")))</f>
        <v/>
      </c>
      <c r="Z254" s="101" t="str">
        <f ca="true">IF(ISERROR(INDIRECT(CONCATENATE($B254,"!Q19"))),"",INDIRECT(CONCATENATE($B254,"!Q19")))</f>
        <v/>
      </c>
      <c r="AA254" s="101" t="str">
        <f ca="true">IF(ISERROR(INDIRECT(CONCATENATE($B254,"!Q20"))),"",INDIRECT(CONCATENATE($B254,"!Q20")))</f>
        <v/>
      </c>
      <c r="AB254" s="101" t="str">
        <f ca="true">IF(ISERROR(INDIRECT(CONCATENATE($B254,"!Q21"))),"",INDIRECT(CONCATENATE($B254,"!Q1")))</f>
        <v/>
      </c>
    </row>
    <row r="255" x14ac:dyDescent="0.2">
      <c r="C255" s="100"/>
      <c r="D255" s="100"/>
      <c r="E255" s="101" t="str">
        <f ca="true">IF(ISERROR(INDIRECT(CONCATENATE($B255,"!M18"))),"",INDIRECT(CONCATENATE($B255,"!M18")))</f>
        <v/>
      </c>
      <c r="F255" s="101" t="str">
        <f ca="true">IF(ISERROR(INDIRECT(CONCATENATE($B255,"!M19"))),"",INDIRECT(CONCATENATE($B255,"!M19")))</f>
        <v/>
      </c>
      <c r="G255" s="101" t="str">
        <f ca="true">IF(ISERROR(INDIRECT(CONCATENATE($B255,"!M20"))),"",INDIRECT(CONCATENATE($B255,"!M20")))</f>
        <v/>
      </c>
      <c r="H255" s="101" t="str">
        <f ca="true">IF(ISERROR(INDIRECT(CONCATENATE($B255,"!M21"))),"",INDIRECT(CONCATENATE($B255,"!M21")))</f>
        <v/>
      </c>
      <c r="I255" s="101"/>
      <c r="J255" s="101" t="str">
        <f ca="true">IF(ISERROR(INDIRECT(CONCATENATE($B255,"!N18"))),"",INDIRECT(CONCATENATE($B255,"!N18")))</f>
        <v/>
      </c>
      <c r="K255" s="101" t="str">
        <f ca="true">IF(ISERROR(INDIRECT(CONCATENATE($B255,"!N19"))),"",INDIRECT(CONCATENATE($B255,"!N19")))</f>
        <v/>
      </c>
      <c r="L255" s="101" t="str">
        <f ca="true">IF(ISERROR(INDIRECT(CONCATENATE($B255,"!N20"))),"",INDIRECT(CONCATENATE($B255,"!N20")))</f>
        <v/>
      </c>
      <c r="M255" s="101" t="str">
        <f ca="true">IF(ISERROR(INDIRECT(CONCATENATE($B255,"!N21"))),"",INDIRECT(CONCATENATE($B255,"!N21")))</f>
        <v/>
      </c>
      <c r="N255" s="101"/>
      <c r="O255" s="101" t="str">
        <f ca="true">IF(ISERROR(INDIRECT(CONCATENATE($B255,"!O18"))),"",INDIRECT(CONCATENATE($B255,"!O18")))</f>
        <v/>
      </c>
      <c r="P255" s="101" t="str">
        <f ca="true">IF(ISERROR(INDIRECT(CONCATENATE($B255,"!O19"))),"",INDIRECT(CONCATENATE($B255,"!O19")))</f>
        <v/>
      </c>
      <c r="Q255" s="101" t="str">
        <f ca="true">IF(ISERROR(INDIRECT(CONCATENATE($B255,"!O20"))),"",INDIRECT(CONCATENATE($B255,"!O20")))</f>
        <v/>
      </c>
      <c r="R255" s="101" t="str">
        <f ca="true">IF(ISERROR(INDIRECT(CONCATENATE($B255,"!O21"))),"",INDIRECT(CONCATENATE($B255,"!O21")))</f>
        <v/>
      </c>
      <c r="S255" s="101"/>
      <c r="T255" s="101" t="str">
        <f ca="true">IF(ISERROR(INDIRECT(CONCATENATE($B255,"!P18"))),"",INDIRECT(CONCATENATE($B255,"!P18")))</f>
        <v/>
      </c>
      <c r="U255" s="101" t="str">
        <f ca="true">IF(ISERROR(INDIRECT(CONCATENATE($B255,"!P19"))),"",INDIRECT(CONCATENATE($B255,"!P19")))</f>
        <v/>
      </c>
      <c r="V255" s="101" t="str">
        <f ca="true">IF(ISERROR(INDIRECT(CONCATENATE($B255,"!P20"))),"",INDIRECT(CONCATENATE($B255,"!P20")))</f>
        <v/>
      </c>
      <c r="W255" s="101" t="str">
        <f ca="true">IF(ISERROR(INDIRECT(CONCATENATE($B255,"!P21"))),"",INDIRECT(CONCATENATE($B255,"!P21")))</f>
        <v/>
      </c>
      <c r="X255" s="101"/>
      <c r="Y255" s="101" t="str">
        <f ca="true">IF(ISERROR(INDIRECT(CONCATENATE($B255,"!Q18"))),"",INDIRECT(CONCATENATE($B255,"!Q18")))</f>
        <v/>
      </c>
      <c r="Z255" s="101" t="str">
        <f ca="true">IF(ISERROR(INDIRECT(CONCATENATE($B255,"!Q19"))),"",INDIRECT(CONCATENATE($B255,"!Q19")))</f>
        <v/>
      </c>
      <c r="AA255" s="101" t="str">
        <f ca="true">IF(ISERROR(INDIRECT(CONCATENATE($B255,"!Q20"))),"",INDIRECT(CONCATENATE($B255,"!Q20")))</f>
        <v/>
      </c>
      <c r="AB255" s="101" t="str">
        <f ca="true">IF(ISERROR(INDIRECT(CONCATENATE($B255,"!Q21"))),"",INDIRECT(CONCATENATE($B255,"!Q1")))</f>
        <v/>
      </c>
    </row>
    <row r="256" x14ac:dyDescent="0.2">
      <c r="B256" s="101"/>
      <c r="C256" s="100"/>
      <c r="D256" s="100"/>
      <c r="E256" s="101" t="str">
        <f ca="true">IF(ISERROR(INDIRECT(CONCATENATE($B256,"!M18"))),"",INDIRECT(CONCATENATE($B256,"!M18")))</f>
        <v/>
      </c>
      <c r="F256" s="101" t="str">
        <f ca="true">IF(ISERROR(INDIRECT(CONCATENATE($B256,"!M19"))),"",INDIRECT(CONCATENATE($B256,"!M19")))</f>
        <v/>
      </c>
      <c r="G256" s="101" t="str">
        <f ca="true">IF(ISERROR(INDIRECT(CONCATENATE($B256,"!M20"))),"",INDIRECT(CONCATENATE($B256,"!M20")))</f>
        <v/>
      </c>
      <c r="H256" s="101" t="str">
        <f ca="true">IF(ISERROR(INDIRECT(CONCATENATE($B256,"!M21"))),"",INDIRECT(CONCATENATE($B256,"!M21")))</f>
        <v/>
      </c>
      <c r="I256" s="101"/>
      <c r="J256" s="101" t="str">
        <f ca="true">IF(ISERROR(INDIRECT(CONCATENATE($B256,"!N18"))),"",INDIRECT(CONCATENATE($B256,"!N18")))</f>
        <v/>
      </c>
      <c r="K256" s="101" t="str">
        <f ca="true">IF(ISERROR(INDIRECT(CONCATENATE($B256,"!N19"))),"",INDIRECT(CONCATENATE($B256,"!N19")))</f>
        <v/>
      </c>
      <c r="L256" s="101" t="str">
        <f ca="true">IF(ISERROR(INDIRECT(CONCATENATE($B256,"!N20"))),"",INDIRECT(CONCATENATE($B256,"!N20")))</f>
        <v/>
      </c>
      <c r="M256" s="101" t="str">
        <f ca="true">IF(ISERROR(INDIRECT(CONCATENATE($B256,"!N21"))),"",INDIRECT(CONCATENATE($B256,"!N21")))</f>
        <v/>
      </c>
      <c r="N256" s="101"/>
      <c r="O256" s="101" t="str">
        <f ca="true">IF(ISERROR(INDIRECT(CONCATENATE($B256,"!O18"))),"",INDIRECT(CONCATENATE($B256,"!O18")))</f>
        <v/>
      </c>
      <c r="P256" s="101" t="str">
        <f ca="true">IF(ISERROR(INDIRECT(CONCATENATE($B256,"!O19"))),"",INDIRECT(CONCATENATE($B256,"!O19")))</f>
        <v/>
      </c>
      <c r="Q256" s="101" t="str">
        <f ca="true">IF(ISERROR(INDIRECT(CONCATENATE($B256,"!O20"))),"",INDIRECT(CONCATENATE($B256,"!O20")))</f>
        <v/>
      </c>
      <c r="R256" s="101" t="str">
        <f ca="true">IF(ISERROR(INDIRECT(CONCATENATE($B256,"!O21"))),"",INDIRECT(CONCATENATE($B256,"!O21")))</f>
        <v/>
      </c>
      <c r="S256" s="101"/>
      <c r="T256" s="101" t="str">
        <f ca="true">IF(ISERROR(INDIRECT(CONCATENATE($B256,"!P18"))),"",INDIRECT(CONCATENATE($B256,"!P18")))</f>
        <v/>
      </c>
      <c r="U256" s="101" t="str">
        <f ca="true">IF(ISERROR(INDIRECT(CONCATENATE($B256,"!P19"))),"",INDIRECT(CONCATENATE($B256,"!P19")))</f>
        <v/>
      </c>
      <c r="V256" s="101" t="str">
        <f ca="true">IF(ISERROR(INDIRECT(CONCATENATE($B256,"!P20"))),"",INDIRECT(CONCATENATE($B256,"!P20")))</f>
        <v/>
      </c>
      <c r="W256" s="101" t="str">
        <f ca="true">IF(ISERROR(INDIRECT(CONCATENATE($B256,"!P21"))),"",INDIRECT(CONCATENATE($B256,"!P21")))</f>
        <v/>
      </c>
      <c r="X256" s="101"/>
      <c r="Y256" s="101" t="str">
        <f ca="true">IF(ISERROR(INDIRECT(CONCATENATE($B256,"!Q18"))),"",INDIRECT(CONCATENATE($B256,"!Q18")))</f>
        <v/>
      </c>
      <c r="Z256" s="101" t="str">
        <f ca="true">IF(ISERROR(INDIRECT(CONCATENATE($B256,"!Q19"))),"",INDIRECT(CONCATENATE($B256,"!Q19")))</f>
        <v/>
      </c>
      <c r="AA256" s="101" t="str">
        <f ca="true">IF(ISERROR(INDIRECT(CONCATENATE($B256,"!Q20"))),"",INDIRECT(CONCATENATE($B256,"!Q20")))</f>
        <v/>
      </c>
      <c r="AB256" s="101" t="str">
        <f ca="true">IF(ISERROR(INDIRECT(CONCATENATE($B256,"!Q21"))),"",INDIRECT(CONCATENATE($B256,"!Q1")))</f>
        <v/>
      </c>
    </row>
    <row r="257" x14ac:dyDescent="0.2">
      <c r="B257" s="101"/>
      <c r="C257" s="100"/>
      <c r="D257" s="100"/>
      <c r="E257" s="101" t="str">
        <f ca="true">IF(ISERROR(INDIRECT(CONCATENATE($B257,"!M18"))),"",INDIRECT(CONCATENATE($B257,"!M18")))</f>
        <v/>
      </c>
      <c r="F257" s="101" t="str">
        <f ca="true">IF(ISERROR(INDIRECT(CONCATENATE($B257,"!M19"))),"",INDIRECT(CONCATENATE($B257,"!M19")))</f>
        <v/>
      </c>
      <c r="G257" s="101" t="str">
        <f ca="true">IF(ISERROR(INDIRECT(CONCATENATE($B257,"!M20"))),"",INDIRECT(CONCATENATE($B257,"!M20")))</f>
        <v/>
      </c>
      <c r="H257" s="101" t="str">
        <f ca="true">IF(ISERROR(INDIRECT(CONCATENATE($B257,"!M21"))),"",INDIRECT(CONCATENATE($B257,"!M21")))</f>
        <v/>
      </c>
      <c r="I257" s="101"/>
      <c r="J257" s="101" t="str">
        <f ca="true">IF(ISERROR(INDIRECT(CONCATENATE($B257,"!N18"))),"",INDIRECT(CONCATENATE($B257,"!N18")))</f>
        <v/>
      </c>
      <c r="K257" s="101" t="str">
        <f ca="true">IF(ISERROR(INDIRECT(CONCATENATE($B257,"!N19"))),"",INDIRECT(CONCATENATE($B257,"!N19")))</f>
        <v/>
      </c>
      <c r="L257" s="101" t="str">
        <f ca="true">IF(ISERROR(INDIRECT(CONCATENATE($B257,"!N20"))),"",INDIRECT(CONCATENATE($B257,"!N20")))</f>
        <v/>
      </c>
      <c r="M257" s="101" t="str">
        <f ca="true">IF(ISERROR(INDIRECT(CONCATENATE($B257,"!N21"))),"",INDIRECT(CONCATENATE($B257,"!N21")))</f>
        <v/>
      </c>
      <c r="N257" s="101"/>
      <c r="O257" s="101" t="str">
        <f ca="true">IF(ISERROR(INDIRECT(CONCATENATE($B257,"!O18"))),"",INDIRECT(CONCATENATE($B257,"!O18")))</f>
        <v/>
      </c>
      <c r="P257" s="101" t="str">
        <f ca="true">IF(ISERROR(INDIRECT(CONCATENATE($B257,"!O19"))),"",INDIRECT(CONCATENATE($B257,"!O19")))</f>
        <v/>
      </c>
      <c r="Q257" s="101" t="str">
        <f ca="true">IF(ISERROR(INDIRECT(CONCATENATE($B257,"!O20"))),"",INDIRECT(CONCATENATE($B257,"!O20")))</f>
        <v/>
      </c>
      <c r="R257" s="101" t="str">
        <f ca="true">IF(ISERROR(INDIRECT(CONCATENATE($B257,"!O21"))),"",INDIRECT(CONCATENATE($B257,"!O21")))</f>
        <v/>
      </c>
      <c r="S257" s="101"/>
      <c r="T257" s="101" t="str">
        <f ca="true">IF(ISERROR(INDIRECT(CONCATENATE($B257,"!P18"))),"",INDIRECT(CONCATENATE($B257,"!P18")))</f>
        <v/>
      </c>
      <c r="U257" s="101" t="str">
        <f ca="true">IF(ISERROR(INDIRECT(CONCATENATE($B257,"!P19"))),"",INDIRECT(CONCATENATE($B257,"!P19")))</f>
        <v/>
      </c>
      <c r="V257" s="101" t="str">
        <f ca="true">IF(ISERROR(INDIRECT(CONCATENATE($B257,"!P20"))),"",INDIRECT(CONCATENATE($B257,"!P20")))</f>
        <v/>
      </c>
      <c r="W257" s="101" t="str">
        <f ca="true">IF(ISERROR(INDIRECT(CONCATENATE($B257,"!P21"))),"",INDIRECT(CONCATENATE($B257,"!P21")))</f>
        <v/>
      </c>
      <c r="X257" s="101"/>
      <c r="Y257" s="101" t="str">
        <f ca="true">IF(ISERROR(INDIRECT(CONCATENATE($B257,"!Q18"))),"",INDIRECT(CONCATENATE($B257,"!Q18")))</f>
        <v/>
      </c>
      <c r="Z257" s="101" t="str">
        <f ca="true">IF(ISERROR(INDIRECT(CONCATENATE($B257,"!Q19"))),"",INDIRECT(CONCATENATE($B257,"!Q19")))</f>
        <v/>
      </c>
      <c r="AA257" s="101" t="str">
        <f ca="true">IF(ISERROR(INDIRECT(CONCATENATE($B257,"!Q20"))),"",INDIRECT(CONCATENATE($B257,"!Q20")))</f>
        <v/>
      </c>
      <c r="AB257" s="101" t="str">
        <f ca="true">IF(ISERROR(INDIRECT(CONCATENATE($B257,"!Q21"))),"",INDIRECT(CONCATENATE($B257,"!Q1")))</f>
        <v/>
      </c>
    </row>
    <row r="297" s="40" customFormat="true" ht="16.5" customHeight="true" x14ac:dyDescent="0.2">
      <c r="A297" s="1706" t="s">
        <v>7</v>
      </c>
      <c r="B297" s="1706"/>
      <c r="C297" s="1706"/>
      <c r="D297" s="1695" t="s">
        <v>0</v>
      </c>
      <c r="E297" s="1696"/>
      <c r="F297" s="1696"/>
      <c r="G297" s="1696"/>
      <c r="H297" s="1697"/>
      <c r="I297" s="1695" t="s">
        <v>1</v>
      </c>
      <c r="J297" s="1696"/>
      <c r="K297" s="1696"/>
      <c r="L297" s="1696"/>
      <c r="M297" s="1697"/>
      <c r="N297" s="1695" t="s">
        <v>2</v>
      </c>
      <c r="O297" s="1696"/>
      <c r="P297" s="1696"/>
      <c r="Q297" s="1696"/>
      <c r="R297" s="1697"/>
      <c r="S297" s="1695" t="s">
        <v>3</v>
      </c>
      <c r="T297" s="1696"/>
      <c r="U297" s="1696"/>
      <c r="V297" s="1696"/>
      <c r="W297" s="1697"/>
      <c r="X297" s="1695" t="s">
        <v>4</v>
      </c>
      <c r="Y297" s="1696"/>
      <c r="Z297" s="1696"/>
      <c r="AA297" s="1696"/>
      <c r="AB297" s="1697"/>
    </row>
    <row r="298" s="44" customFormat="true" ht="22.5" customHeight="true" x14ac:dyDescent="0.2">
      <c r="A298" s="1707"/>
      <c r="B298" s="1707"/>
      <c r="C298" s="1707"/>
      <c r="D298" s="54" t="s">
        <v>14</v>
      </c>
      <c r="E298" s="55" t="s">
        <v>15</v>
      </c>
      <c r="F298" s="42" t="s">
        <v>16</v>
      </c>
      <c r="G298" s="42" t="s">
        <v>22</v>
      </c>
      <c r="H298" s="43" t="s">
        <v>17</v>
      </c>
      <c r="I298" s="54" t="s">
        <v>14</v>
      </c>
      <c r="J298" s="55" t="s">
        <v>15</v>
      </c>
      <c r="K298" s="42" t="s">
        <v>16</v>
      </c>
      <c r="L298" s="42" t="s">
        <v>22</v>
      </c>
      <c r="M298" s="43" t="s">
        <v>17</v>
      </c>
      <c r="N298" s="54" t="s">
        <v>14</v>
      </c>
      <c r="O298" s="55" t="s">
        <v>15</v>
      </c>
      <c r="P298" s="42" t="s">
        <v>16</v>
      </c>
      <c r="Q298" s="42" t="s">
        <v>22</v>
      </c>
      <c r="R298" s="43" t="s">
        <v>17</v>
      </c>
      <c r="S298" s="54" t="s">
        <v>14</v>
      </c>
      <c r="T298" s="55" t="s">
        <v>15</v>
      </c>
      <c r="U298" s="42" t="s">
        <v>16</v>
      </c>
      <c r="V298" s="42" t="s">
        <v>22</v>
      </c>
      <c r="W298" s="43" t="s">
        <v>17</v>
      </c>
      <c r="X298" s="54" t="s">
        <v>14</v>
      </c>
      <c r="Y298" s="55" t="s">
        <v>15</v>
      </c>
      <c r="Z298" s="42" t="s">
        <v>16</v>
      </c>
      <c r="AA298" s="42" t="s">
        <v>22</v>
      </c>
      <c r="AB298" s="43" t="s">
        <v>17</v>
      </c>
    </row>
    <row r="299" s="64" customFormat="true" ht="15" customHeight="true" x14ac:dyDescent="0.2">
      <c r="A299" s="1698" t="s">
        <v>10</v>
      </c>
      <c r="B299" s="1699"/>
      <c r="C299" s="223">
        <f>MinBase(C305:C316)</f>
        <v>2007</v>
      </c>
      <c r="D299" s="56">
        <f ca="true">IF((D301+H301)&gt;100,D301*100/(D301+H301),D301)</f>
        <v>90.397504896412102</v>
      </c>
      <c r="E299" s="57">
        <f ca="true">D299*AVERAGEIF(E305:E316,"&gt;0")/100</f>
        <v>76.452684934811501</v>
      </c>
      <c r="F299" s="58">
        <f ca="true">D299*(100-AVERAGEIF(E305:E316,"&gt;0"))/100</f>
        <v>13.944819961600608</v>
      </c>
      <c r="G299" s="59">
        <f ca="true">100-(E299+F299+H299)</f>
        <v>7.762056773074903</v>
      </c>
      <c r="H299" s="60">
        <f ca="true">IF((D301+H301)&gt;100,H301*100/(D301+H301),H301)</f>
        <v>1.8404383305129954</v>
      </c>
      <c r="I299" s="56">
        <f ca="true">IF((I301+M301)&gt;100,I301*100/(I301+M301),I301)</f>
        <v>93.544324284729555</v>
      </c>
      <c r="J299" s="57">
        <f ca="true">I299*AVERAGEIF(J305:J316,"&gt;0")/100</f>
        <v>84.663910595646726</v>
      </c>
      <c r="K299" s="61">
        <f ca="true">I299*(100-AVERAGEIF(J305:J316,"&gt;0"))/100</f>
        <v>8.8804136890828396</v>
      </c>
      <c r="L299" s="62">
        <f ca="true">100-(J299+K299+M299)</f>
        <v>6.019644775103643</v>
      </c>
      <c r="M299" s="63">
        <f ca="true">IF((I301+M301)&gt;100,M301*100/(I301+M301),M301)</f>
        <v>0.43603094016678767</v>
      </c>
      <c r="N299" s="56">
        <f ca="true">IF((N301+R301)&gt;100,N301*100/(N301+R301),N301)</f>
        <v>97.331781120964024</v>
      </c>
      <c r="O299" s="57">
        <f ca="true">N299*AVERAGEIF(O305:O316,"&gt;0")/100</f>
        <v>91.031007812631074</v>
      </c>
      <c r="P299" s="61">
        <f ca="true">N299*(100-AVERAGEIF(O305:O316,"&gt;0"))/100</f>
        <v>6.3007733083329631</v>
      </c>
      <c r="Q299" s="62">
        <f ca="true">100-(O299+P299+R299)</f>
        <v>2.1348855457026303</v>
      </c>
      <c r="R299" s="63">
        <f ca="true">IF((N301+R301)&gt;100,R301*100/(N301+R301),R301)</f>
        <v>0.53333333333333144</v>
      </c>
      <c r="S299" s="56">
        <f ca="true">IF((S301+W301)&gt;100,S301*100/(S301+W301),S301)</f>
        <v>98.569205275697414</v>
      </c>
      <c r="T299" s="57">
        <f ca="true">S299*AVERAGEIF(T305:T316,"&gt;0")/100</f>
        <v>92.724566529602683</v>
      </c>
      <c r="U299" s="61">
        <f ca="true">S299*(100-AVERAGEIF(T305:T316,"&gt;0"))/100</f>
        <v>5.844638746094728</v>
      </c>
      <c r="V299" s="62">
        <f ca="true">100-(T299+U299+W299)</f>
        <v>1.2236191284397364</v>
      </c>
      <c r="W299" s="63">
        <f ca="true">IF((S301+W301)&gt;100,W301*100/(S301+W301),W301)</f>
        <v>0.2071755958628545</v>
      </c>
      <c r="X299" s="56">
        <f ca="true">IF((X301+AB301)&gt;100,X301*100/(X301+AB301),X301)</f>
        <v>98.039333740551683</v>
      </c>
      <c r="Y299" s="57">
        <f ca="true">X299*AVERAGEIF(Y305:Y316,"&gt;0")/100</f>
        <v>93.584900522447867</v>
      </c>
      <c r="Z299" s="61">
        <f ca="true">X299*(100-AVERAGEIF(Y305:Y316,"&gt;0"))/100</f>
        <v>4.4544332181038184</v>
      </c>
      <c r="AA299" s="62">
        <f ca="true">100-(Y299+Z299+AB299)</f>
        <v>1.5606662594483112</v>
      </c>
      <c r="AB299" s="63">
        <f ca="true">IF((X301+AB301)&gt;100,AB301*100/(X301+AB301),AB301)</f>
        <v>0.40000000000000568</v>
      </c>
    </row>
    <row r="300" s="64" customFormat="true" ht="15" customHeight="true" x14ac:dyDescent="0.2">
      <c r="A300" s="1700"/>
      <c r="B300" s="1701"/>
      <c r="C300" s="224">
        <f>MaxTarget(C305:C316)</f>
        <v>2020</v>
      </c>
      <c r="D300" s="65">
        <f ca="true">IF((D302+H302)&gt;100,D302*100/(D302+H302),D302)</f>
        <v>95.808732862558145</v>
      </c>
      <c r="E300" s="66">
        <f ca="true">D300*AVERAGEIF(E305:E316,"&gt;0")/100</f>
        <v>81.029170837605747</v>
      </c>
      <c r="F300" s="67">
        <f ca="true">D300*(100-AVERAGEIF(E305:E316,"&gt;0"))/100</f>
        <v>14.779562024952401</v>
      </c>
      <c r="G300" s="68">
        <f ca="true">100-(E300+F300+H300)</f>
        <v>3.8828012942373675</v>
      </c>
      <c r="H300" s="69">
        <f ca="true">IF((D302+H302)&gt;100,H302*100/(D302+H302),H302)</f>
        <v>0.30846584320448756</v>
      </c>
      <c r="I300" s="65">
        <f ca="true">IF((I302+M302)&gt;100,I302*100/(I302+M302),I302)</f>
        <v>98.744865003445966</v>
      </c>
      <c r="J300" s="66">
        <f ca="true">I300*AVERAGEIF(J305:J316,"&gt;0")/100</f>
        <v>89.370750030589349</v>
      </c>
      <c r="K300" s="67">
        <f ca="true">I300*(100-AVERAGEIF(J305:J316,"&gt;0"))/100</f>
        <v>9.3741149728566224</v>
      </c>
      <c r="L300" s="68">
        <f ca="true">100-(J300+K300+M300)</f>
        <v>0.98124328713777231</v>
      </c>
      <c r="M300" s="69">
        <f ca="true">IF((I302+M302)&gt;100,M302*100/(I302+M302),M302)</f>
        <v>0.27389170941625451</v>
      </c>
      <c r="N300" s="65">
        <f ca="true">IF((N302+R302)&gt;100,N302*100/(N302+R302),N302)</f>
        <v>99.438766076626166</v>
      </c>
      <c r="O300" s="66">
        <f ca="true">N300*AVERAGEIF(O305:O316,"&gt;0")/100</f>
        <v>93.001597087285404</v>
      </c>
      <c r="P300" s="67">
        <f ca="true">N300*(100-AVERAGEIF(O305:O316,"&gt;0"))/100</f>
        <v>6.437168989340754</v>
      </c>
      <c r="Q300" s="68">
        <f ca="true">100-(O300+P300+R300)</f>
        <v>0.56123392337384814</v>
      </c>
      <c r="R300" s="69">
        <f ca="true">IF((N302+R302)&gt;100,R302*100/(N302+R302),R302)</f>
        <v>0</v>
      </c>
      <c r="S300" s="65">
        <f ca="true">IF((S302+W302)&gt;100,S302*100/(S302+W302),S302)</f>
        <v>99.607781535059189</v>
      </c>
      <c r="T300" s="66">
        <f ca="true">S300*AVERAGEIF(T305:T316,"&gt;0")/100</f>
        <v>93.701560644426905</v>
      </c>
      <c r="U300" s="67">
        <f ca="true">S300*(100-AVERAGEIF(T305:T316,"&gt;0"))/100</f>
        <v>5.9062208906322828</v>
      </c>
      <c r="V300" s="68">
        <f ca="true">100-(T300+U300+W300)</f>
        <v>0.21733305046079465</v>
      </c>
      <c r="W300" s="69">
        <f ca="true">IF((S302+W302)&gt;100,W302*100/(S302+W302),W302)</f>
        <v>0.17488541448001094</v>
      </c>
      <c r="X300" s="65">
        <f ca="true">IF((X302+AB302)&gt;100,X302*100/(X302+AB302),X302)</f>
        <v>99.212331908069132</v>
      </c>
      <c r="Y300" s="66">
        <f ca="true">X300*AVERAGEIF(Y305:Y316,"&gt;0")/100</f>
        <v>94.704603325719035</v>
      </c>
      <c r="Z300" s="67">
        <f ca="true">X300*(100-AVERAGEIF(Y305:Y316,"&gt;0"))/100</f>
        <v>4.5077285823500919</v>
      </c>
      <c r="AA300" s="68">
        <f ca="true">100-(Y300+Z300+AB300)</f>
        <v>0.78766809193086829</v>
      </c>
      <c r="AB300" s="69">
        <f ca="true">IF((X302+AB302)&gt;100,AB302*100/(X302+AB302),AB302)</f>
        <v>0</v>
      </c>
    </row>
    <row r="301" hidden="true" x14ac:dyDescent="0.2">
      <c r="A301" s="1702" t="s">
        <v>12</v>
      </c>
      <c r="B301" s="1703"/>
      <c r="C301" s="70">
        <f>MinRegYear(C299,C305:C316)</f>
        <v>2011</v>
      </c>
      <c r="D301" s="71">
        <f ca="true">IF(MAX(C305:C316)-MIN(C305:C316)&lt;5,AVERAGEIF(C305:C316,"&gt;0",D305:D316),
IF(FORECAST($C301,D$305:D$316,$C$305:$C$316)&lt;0,0,
IF(FORECAST($C301,D$305:D$316,$C$305:$C$316)&gt;100,100,
FORECAST($C301,D$305:D$316,$C$305:$C$316))))</f>
        <v>90.397504896412102</v>
      </c>
      <c r="E301" s="72"/>
      <c r="F301" s="73"/>
      <c r="G301" s="73"/>
      <c r="H301" s="74">
        <f ca="true">IF(MAX(C305:C316)-MIN(C305:C316)&lt;5,AVERAGEIF(C305:C316,"&gt;0",H305:H316),
IF(FORECAST($C301,H$305:H$316,$C$305:$C$316)&lt;0,0,
IF(FORECAST($C301,H$305:H$316,$C$305:$C$316)&gt;100,100,
FORECAST($C301,H$305:H$316,$C$305:$C$316))))</f>
        <v>1.8404383305129954</v>
      </c>
      <c r="I301" s="71">
        <f ca="true">IF(MAX(C305:C316)-MIN(C305:C316)&lt;5,AVERAGEIF(C305:C316,"&gt;0",I305:I316),
IF(FORECAST($C301,I$305:I$316,$C$305:$C$316)&lt;0,0,
IF(FORECAST($C301,I$305:I$316,$C$305:$C$316)&gt;100,100,
FORECAST($C301,I$305:I$316,$C$305:$C$316))))</f>
        <v>93.544324284729555</v>
      </c>
      <c r="J301" s="72"/>
      <c r="K301" s="73"/>
      <c r="L301" s="73"/>
      <c r="M301" s="74">
        <f ca="true">IF(MAX(C305:C316)-MIN(C305:C316)&lt;5,AVERAGEIF(C305:C316,"&gt;0",M305:M316),
IF(FORECAST($C301,M$305:M$316,$C$305:$C$316)&lt;0,0,
IF(FORECAST($C301,M$305:M$316,$C$305:$C$316)&gt;100,100,
FORECAST($C301,M$305:M$316,$C$305:$C$316))))</f>
        <v>0.43603094016678767</v>
      </c>
      <c r="N301" s="71">
        <f ca="true">IF(MAX(C305:C316)-MIN(C305:C316)&lt;5,AVERAGEIF(C305:C316,"&gt;0",N305:N316),
IF(FORECAST($C301,N$305:N$316,$C$305:$C$316)&lt;0,0,
IF(FORECAST($C301,N$305:N$316,$C$305:$C$316)&gt;100,100,
FORECAST($C301,N$305:N$316,$C$305:$C$316))))</f>
        <v>97.331781120964024</v>
      </c>
      <c r="O301" s="72"/>
      <c r="P301" s="73"/>
      <c r="Q301" s="73"/>
      <c r="R301" s="74">
        <f ca="true">IF(MAX(C305:C316)-MIN(C305:C316)&lt;5,AVERAGEIF(C305:C316,"&gt;0",R305:R316),
IF(FORECAST($C301,R$305:R$316,$C$305:$C$316)&lt;0,0,
IF(FORECAST($C301,R$305:R$316,$C$305:$C$316)&gt;100,100,
FORECAST($C301,R$305:R$316,$C$305:$C$316))))</f>
        <v>0.53333333333333144</v>
      </c>
      <c r="S301" s="71">
        <f ca="true">IF(MAX(C305:C316)-MIN(C305:C316)&lt;5,AVERAGEIF(C305:C316,"&gt;0",S305:S316),
IF(FORECAST($C301,S$305:S$316,$C$305:$C$316)&lt;0,0,
IF(FORECAST($C301,S$305:S$316,$C$305:$C$316)&gt;100,100,
FORECAST($C301,S$305:S$316,$C$305:$C$316))))</f>
        <v>98.569205275697414</v>
      </c>
      <c r="T301" s="72"/>
      <c r="U301" s="73"/>
      <c r="V301" s="73"/>
      <c r="W301" s="74">
        <f ca="true">IF(MAX(C305:C316)-MIN(C305:C316)&lt;5,AVERAGEIF(C305:C316,"&gt;0",W305:W316),
IF(FORECAST($C301,W$305:W$316,$C$305:$C$316)&lt;0,0,
IF(FORECAST($C301,W$305:W$316,$C$305:$C$316)&gt;100,100,
FORECAST($C301,W$305:W$316,$C$305:$C$316))))</f>
        <v>0.2071755958628545</v>
      </c>
      <c r="X301" s="71">
        <f ca="true">IF(MAX(C305:C316)-MIN(C305:C316)&lt;5,AVERAGEIF(C305:C316,"&gt;0",X305:X316),
IF(FORECAST($C301,X$305:X$316,$C$305:$C$316)&lt;0,0,
IF(FORECAST($C301,X$305:X$316,$C$305:$C$316)&gt;100,100,
FORECAST($C301,X$305:X$316,$C$305:$C$316))))</f>
        <v>98.039333740551683</v>
      </c>
      <c r="Y301" s="72"/>
      <c r="Z301" s="73"/>
      <c r="AA301" s="73"/>
      <c r="AB301" s="74">
        <f ca="true">IF(MAX(C305:C316)-MIN(C305:C316)&lt;5,AVERAGEIF(C305:C316,"&gt;0",AB305:AB316),
IF(FORECAST($C301,AB$305:AB$316,$C$305:$C$316)&lt;0,0,
IF(FORECAST($C301,AB$305:AB$316,$C$305:$C$316)&gt;100,100,
FORECAST($C301,AB$305:AB$316,$C$305:$C$316))))</f>
        <v>0.40000000000000568</v>
      </c>
    </row>
    <row r="302" hidden="true" x14ac:dyDescent="0.2">
      <c r="A302" s="1704"/>
      <c r="B302" s="1705"/>
      <c r="C302" s="49">
        <f>MaxRegYear(C300,C305:C316)</f>
        <v>2020</v>
      </c>
      <c r="D302" s="75">
        <f ca="true">IF(MAX(C305:C316)-MIN(C305:C316)&lt;5,AVERAGEIF(C305:C316,"&gt;0",D305:D316),
IF(FORECAST($C302,D$305:D$316,$C$305:$C$316)&lt;0,0,
IF(FORECAST($C302,D$305:D$316,$C$305:$C$316)&gt;100,100,
FORECAST($C302,D$305:D$316,$C$305:$C$316))))</f>
        <v>95.808732862558145</v>
      </c>
      <c r="E302" s="76"/>
      <c r="F302" s="77"/>
      <c r="G302" s="77"/>
      <c r="H302" s="78">
        <f ca="true">IF(MAX(C305:C316)-MIN(C305:C316)&lt;5,AVERAGEIF(C305:C316,"&gt;0",H305:H316),
IF(FORECAST($C302,H$305:H$316,$C$305:$C$316)&lt;0,0,
IF(FORECAST($C302,H$305:H$316,$C$305:$C$316)&gt;100,100,
FORECAST($C302,H$305:H$316,$C$305:$C$316))))</f>
        <v>0.30846584320448756</v>
      </c>
      <c r="I302" s="75">
        <f ca="true">IF(MAX(C305:C316)-MIN(C305:C316)&lt;5,AVERAGEIF(C305:C316,"&gt;0",I305:I316),
IF(FORECAST($C302,I$305:I$316,$C$305:$C$316)&lt;0,0,
IF(FORECAST($C302,I$305:I$316,$C$305:$C$316)&gt;100,100,
FORECAST($C302,I$305:I$316,$C$305:$C$316))))</f>
        <v>98.744865003445966</v>
      </c>
      <c r="J302" s="76"/>
      <c r="K302" s="77"/>
      <c r="L302" s="77"/>
      <c r="M302" s="78">
        <f ca="true">IF(MAX(C305:C316)-MIN(C305:C316)&lt;5,AVERAGEIF(C305:C316,"&gt;0",M305:M316),
IF(FORECAST($C302,M$305:M$316,$C$305:$C$316)&lt;0,0,
IF(FORECAST($C302,M$305:M$316,$C$305:$C$316)&gt;100,100,
FORECAST($C302,M$305:M$316,$C$305:$C$316))))</f>
        <v>0.27389170941625451</v>
      </c>
      <c r="N302" s="75">
        <f ca="true">IF(MAX(C305:C316)-MIN(C305:C316)&lt;5,AVERAGEIF(C305:C316,"&gt;0",N305:N316),
IF(FORECAST($C302,N$305:N$316,$C$305:$C$316)&lt;0,0,
IF(FORECAST($C302,N$305:N$316,$C$305:$C$316)&gt;100,100,
FORECAST($C302,N$305:N$316,$C$305:$C$316))))</f>
        <v>99.438766076626166</v>
      </c>
      <c r="O302" s="76"/>
      <c r="P302" s="77"/>
      <c r="Q302" s="77"/>
      <c r="R302" s="78">
        <f ca="true">IF(MAX(C305:C316)-MIN(C305:C316)&lt;5,AVERAGEIF(C305:C316,"&gt;0",R305:R316),
IF(FORECAST($C302,R$305:R$316,$C$305:$C$316)&lt;0,0,
IF(FORECAST($C302,R$305:R$316,$C$305:$C$316)&gt;100,100,
FORECAST($C302,R$305:R$316,$C$305:$C$316))))</f>
        <v>0</v>
      </c>
      <c r="S302" s="75">
        <f ca="true">IF(MAX(C305:C316)-MIN(C305:C316)&lt;5,AVERAGEIF(C305:C316,"&gt;0",S305:S316),
IF(FORECAST($C302,S$305:S$316,$C$305:$C$316)&lt;0,0,
IF(FORECAST($C302,S$305:S$316,$C$305:$C$316)&gt;100,100,
FORECAST($C302,S$305:S$316,$C$305:$C$316))))</f>
        <v>99.607781535059189</v>
      </c>
      <c r="T302" s="76"/>
      <c r="U302" s="77"/>
      <c r="V302" s="77"/>
      <c r="W302" s="78">
        <f ca="true">IF(MAX(C305:C316)-MIN(C305:C316)&lt;5,AVERAGEIF(C305:C316,"&gt;0",W305:W316),
IF(FORECAST($C302,W$305:W$316,$C$305:$C$316)&lt;0,0,
IF(FORECAST($C302,W$305:W$316,$C$305:$C$316)&gt;100,100,
FORECAST($C302,W$305:W$316,$C$305:$C$316))))</f>
        <v>0.17488541448001094</v>
      </c>
      <c r="X302" s="75">
        <f ca="true">IF(MAX(C305:C316)-MIN(C305:C316)&lt;5,AVERAGEIF(C305:C316,"&gt;0",X305:X316),
IF(FORECAST($C302,X$305:X$316,$C$305:$C$316)&lt;0,0,
IF(FORECAST($C302,X$305:X$316,$C$305:$C$316)&gt;100,100,
FORECAST($C302,X$305:X$316,$C$305:$C$316))))</f>
        <v>99.212331908069132</v>
      </c>
      <c r="Y302" s="76"/>
      <c r="Z302" s="77"/>
      <c r="AA302" s="77"/>
      <c r="AB302" s="78">
        <f ca="true">IF(MAX(C305:C316)-MIN(C305:C316)&lt;5,AVERAGEIF(C305:C316,"&gt;0",AB305:AB316),
IF(FORECAST($C302,AB$305:AB$316,$C$305:$C$316)&lt;0,0,
IF(FORECAST($C302,AB$305:AB$316,$C$305:$C$316)&gt;100,100,
FORECAST($C302,AB$305:AB$316,$C$305:$C$316))))</f>
        <v>0</v>
      </c>
    </row>
    <row r="303" ht="9" customHeight="true" x14ac:dyDescent="0.2">
      <c r="D303" s="79"/>
      <c r="I303" s="79"/>
      <c r="K303" s="39"/>
      <c r="L303" s="39"/>
      <c r="N303" s="79"/>
      <c r="P303" s="39"/>
      <c r="Q303" s="39"/>
      <c r="S303" s="79"/>
      <c r="U303" s="39"/>
      <c r="V303" s="39"/>
      <c r="X303" s="79"/>
      <c r="Z303" s="39"/>
      <c r="AA303" s="39"/>
      <c r="AB303" s="80"/>
    </row>
    <row r="304" s="108" customFormat="true" ht="22.5" customHeight="true" x14ac:dyDescent="0.2">
      <c r="B304" s="102" t="s">
        <v>8</v>
      </c>
      <c r="C304" s="82" t="s">
        <v>9</v>
      </c>
      <c r="D304" s="83" t="s">
        <v>14</v>
      </c>
      <c r="E304" s="1681" t="s">
        <v>423</v>
      </c>
      <c r="F304" s="233"/>
      <c r="G304" s="233"/>
      <c r="H304" s="85" t="s">
        <v>17</v>
      </c>
      <c r="I304" s="83" t="s">
        <v>14</v>
      </c>
      <c r="J304" s="1681" t="s">
        <v>423</v>
      </c>
      <c r="K304" s="233"/>
      <c r="L304" s="233"/>
      <c r="M304" s="85" t="s">
        <v>17</v>
      </c>
      <c r="N304" s="83" t="s">
        <v>14</v>
      </c>
      <c r="O304" s="1681" t="s">
        <v>423</v>
      </c>
      <c r="P304" s="233"/>
      <c r="Q304" s="233"/>
      <c r="R304" s="85" t="s">
        <v>17</v>
      </c>
      <c r="S304" s="83" t="s">
        <v>14</v>
      </c>
      <c r="T304" s="1681" t="s">
        <v>423</v>
      </c>
      <c r="U304" s="233"/>
      <c r="V304" s="233"/>
      <c r="W304" s="85" t="s">
        <v>17</v>
      </c>
      <c r="X304" s="83" t="s">
        <v>14</v>
      </c>
      <c r="Y304" s="1681" t="s">
        <v>423</v>
      </c>
      <c r="Z304" s="233"/>
      <c r="AA304" s="233"/>
      <c r="AB304" s="85" t="s">
        <v>17</v>
      </c>
      <c r="AD304" s="234"/>
    </row>
    <row r="305" x14ac:dyDescent="0.2">
      <c r="A305" s="87"/>
      <c r="B305" s="761" t="s">
        <v>200</v>
      </c>
      <c r="C305" s="762">
        <v>2013</v>
      </c>
      <c r="D305" s="1">
        <f t="shared" ref="D305:D316" ca="true" si="65">IF(ISERROR(INDIRECT(CONCATENATE($B305,"!M16"))),"",INDIRECT(CONCATENATE($B305,"!M16")))</f>
        <v>91.6</v>
      </c>
      <c r="E305" s="91">
        <f t="shared" ref="E305:E316" ca="true" si="66">IF(ISERROR(INDIRECT(CONCATENATE($B305,"!M23"))),"",INDIRECT(CONCATENATE($B305,"!M23")))</f>
        <v>82.1</v>
      </c>
      <c r="F305" s="89"/>
      <c r="G305" s="89"/>
      <c r="H305" s="90">
        <f t="shared" ref="H305:H316" ca="true" si="67">IF(ISERROR(INDIRECT(CONCATENATE($B305,"!M21"))),"",INDIRECT(CONCATENATE($B305,"!M21")))</f>
        <v>1.5</v>
      </c>
      <c r="I305" s="1">
        <f t="shared" ref="I305:I316" ca="true" si="68">IF(ISERROR(INDIRECT(CONCATENATE($B305,"!N16"))),"",INDIRECT(CONCATENATE($B305,"!N16")))</f>
        <v>94.7</v>
      </c>
      <c r="J305" s="88">
        <f t="shared" ref="J305:J316" ca="true" si="69">IF(ISERROR(INDIRECT(CONCATENATE($B305,"!N23"))),"",INDIRECT(CONCATENATE($B305,"!N23")))</f>
        <v>90</v>
      </c>
      <c r="K305" s="89"/>
      <c r="L305" s="89"/>
      <c r="M305" s="90">
        <f t="shared" ref="M305:M316" ca="true" si="70">IF(ISERROR(INDIRECT(CONCATENATE($B305,"!N21"))),"",INDIRECT(CONCATENATE($B305,"!N21")))</f>
        <v>0.4</v>
      </c>
      <c r="N305" s="1">
        <f t="shared" ref="N305:N316" ca="true" si="71">IF(ISERROR(INDIRECT(CONCATENATE($B305,"!O16"))),"",INDIRECT(CONCATENATE($B305,"!O16")))</f>
        <v>97.8</v>
      </c>
      <c r="O305" s="88">
        <f t="shared" ref="O305:O316" ca="true" si="72">IF(ISERROR(INDIRECT(CONCATENATE($B305,"!O23"))),"",INDIRECT(CONCATENATE($B305,"!O23")))</f>
        <v>92.7</v>
      </c>
      <c r="P305" s="89"/>
      <c r="Q305" s="89"/>
      <c r="R305" s="90">
        <f t="shared" ref="R305:R316" ca="true" si="73">IF(ISERROR(INDIRECT(CONCATENATE($B305,"!O21"))),"",INDIRECT(CONCATENATE($B305,"!O21")))</f>
        <v>0.4</v>
      </c>
      <c r="S305" s="1">
        <f t="shared" ref="S305:S316" ca="true" si="74">IF(ISERROR(INDIRECT(CONCATENATE($B305,"!P16"))),"",INDIRECT(CONCATENATE($B305,"!P16")))</f>
        <v>98.8</v>
      </c>
      <c r="T305" s="88">
        <f t="shared" ref="T305:T316" ca="true" si="75">IF(ISERROR(INDIRECT(CONCATENATE($B305,"!P23"))),"",INDIRECT(CONCATENATE($B305,"!P23")))</f>
        <v>94.1</v>
      </c>
      <c r="U305" s="89"/>
      <c r="V305" s="89"/>
      <c r="W305" s="90">
        <f t="shared" ref="W305:W316" ca="true" si="76">IF(ISERROR(INDIRECT(CONCATENATE($B305,"!P21"))),"",INDIRECT(CONCATENATE($B305,"!P21")))</f>
        <v>0.2</v>
      </c>
      <c r="X305" s="1">
        <f t="shared" ref="X305:X316" ca="true" si="77">IF(ISERROR(INDIRECT(CONCATENATE($B305,"!Q16"))),"",INDIRECT(CONCATENATE($B305,"!Q16")))</f>
        <v>98.3</v>
      </c>
      <c r="Y305" s="88">
        <f t="shared" ref="Y305:Y316" ca="true" si="78">IF(ISERROR(INDIRECT(CONCATENATE($B305,"!Q23"))),"",INDIRECT(CONCATENATE($B305,"!Q23")))</f>
        <v>95.4</v>
      </c>
      <c r="Z305" s="89"/>
      <c r="AA305" s="89"/>
      <c r="AB305" s="90">
        <f t="shared" ref="AB305:AB316" ca="true" si="79">IF(ISERROR(INDIRECT(CONCATENATE($B305,"!Q221"))),"",INDIRECT(CONCATENATE($B305,"!Q21")))</f>
        <v>0.3</v>
      </c>
    </row>
    <row r="306" x14ac:dyDescent="0.2">
      <c r="A306" s="87"/>
      <c r="B306" s="763" t="s">
        <v>418</v>
      </c>
      <c r="C306" s="764">
        <v>2019</v>
      </c>
      <c r="D306" s="2">
        <f t="shared" ca="true" si="65"/>
        <v>95.207485310763971</v>
      </c>
      <c r="E306" s="91">
        <f t="shared" ca="true" si="66"/>
        <v>87.047776860478194</v>
      </c>
      <c r="F306" s="89"/>
      <c r="G306" s="89"/>
      <c r="H306" s="92">
        <f t="shared" ca="true" si="67"/>
        <v>0.47868500846099782</v>
      </c>
      <c r="I306" s="2">
        <f t="shared" ca="true" si="68"/>
        <v>98.167027145811019</v>
      </c>
      <c r="J306" s="91">
        <f t="shared" ca="true" si="69"/>
        <v>91.013463388644084</v>
      </c>
      <c r="K306" s="89"/>
      <c r="L306" s="89"/>
      <c r="M306" s="92">
        <f t="shared" ca="true" si="70"/>
        <v>0.29190717949964529</v>
      </c>
      <c r="N306" s="2">
        <f t="shared" ca="true" si="71"/>
        <v>99.204656637108116</v>
      </c>
      <c r="O306" s="91">
        <f t="shared" ca="true" si="72"/>
        <v>94.352999059983588</v>
      </c>
      <c r="P306" s="89"/>
      <c r="Q306" s="89"/>
      <c r="R306" s="92">
        <f t="shared" ca="true" si="73"/>
        <v>0</v>
      </c>
      <c r="S306" s="2">
        <f t="shared" ca="true" si="74"/>
        <v>99.492384172907848</v>
      </c>
      <c r="T306" s="91">
        <f t="shared" ca="true" si="75"/>
        <v>94.041045208293383</v>
      </c>
      <c r="U306" s="89"/>
      <c r="V306" s="89"/>
      <c r="W306" s="92">
        <f t="shared" ca="true" si="76"/>
        <v>0.17847321241143749</v>
      </c>
      <c r="X306" s="2">
        <f t="shared" ca="true" si="77"/>
        <v>99.081998778344939</v>
      </c>
      <c r="Y306" s="91">
        <f t="shared" ca="true" si="78"/>
        <v>95.512967177251753</v>
      </c>
      <c r="Z306" s="89"/>
      <c r="AA306" s="89"/>
      <c r="AB306" s="92">
        <f t="shared" ca="true" si="79"/>
        <v>0</v>
      </c>
    </row>
    <row r="307" x14ac:dyDescent="0.2">
      <c r="A307" s="87"/>
      <c r="B307" s="763"/>
      <c r="C307" s="764"/>
      <c r="D307" s="2" t="str">
        <f t="shared" ca="true" si="65"/>
        <v/>
      </c>
      <c r="E307" s="91" t="str">
        <f t="shared" ca="true" si="66"/>
        <v/>
      </c>
      <c r="F307" s="89"/>
      <c r="G307" s="89"/>
      <c r="H307" s="92" t="str">
        <f t="shared" ca="true" si="67"/>
        <v/>
      </c>
      <c r="I307" s="2" t="str">
        <f t="shared" ca="true" si="68"/>
        <v/>
      </c>
      <c r="J307" s="91" t="str">
        <f t="shared" ca="true" si="69"/>
        <v/>
      </c>
      <c r="K307" s="89"/>
      <c r="L307" s="89"/>
      <c r="M307" s="92" t="str">
        <f t="shared" ca="true" si="70"/>
        <v/>
      </c>
      <c r="N307" s="2" t="str">
        <f t="shared" ca="true" si="71"/>
        <v/>
      </c>
      <c r="O307" s="91" t="str">
        <f t="shared" ca="true" si="72"/>
        <v/>
      </c>
      <c r="P307" s="89"/>
      <c r="Q307" s="89"/>
      <c r="R307" s="92" t="str">
        <f t="shared" ca="true" si="73"/>
        <v/>
      </c>
      <c r="S307" s="2" t="str">
        <f t="shared" ca="true" si="74"/>
        <v/>
      </c>
      <c r="T307" s="91" t="str">
        <f t="shared" ca="true" si="75"/>
        <v/>
      </c>
      <c r="U307" s="89"/>
      <c r="V307" s="89"/>
      <c r="W307" s="92" t="str">
        <f t="shared" ca="true" si="76"/>
        <v/>
      </c>
      <c r="X307" s="2" t="str">
        <f t="shared" ca="true" si="77"/>
        <v/>
      </c>
      <c r="Y307" s="91" t="str">
        <f t="shared" ca="true" si="78"/>
        <v/>
      </c>
      <c r="Z307" s="89"/>
      <c r="AA307" s="89"/>
      <c r="AB307" s="92" t="str">
        <f t="shared" ca="true" si="79"/>
        <v/>
      </c>
      <c r="AD307" s="93"/>
    </row>
    <row r="308" x14ac:dyDescent="0.2">
      <c r="A308" s="87"/>
      <c r="B308" s="763"/>
      <c r="C308" s="764"/>
      <c r="D308" s="2" t="str">
        <f t="shared" ca="true" si="65"/>
        <v/>
      </c>
      <c r="E308" s="91" t="str">
        <f t="shared" ca="true" si="66"/>
        <v/>
      </c>
      <c r="F308" s="89"/>
      <c r="G308" s="89"/>
      <c r="H308" s="92" t="str">
        <f t="shared" ca="true" si="67"/>
        <v/>
      </c>
      <c r="I308" s="2" t="str">
        <f t="shared" ca="true" si="68"/>
        <v/>
      </c>
      <c r="J308" s="91" t="str">
        <f t="shared" ca="true" si="69"/>
        <v/>
      </c>
      <c r="K308" s="89"/>
      <c r="L308" s="89"/>
      <c r="M308" s="92" t="str">
        <f t="shared" ca="true" si="70"/>
        <v/>
      </c>
      <c r="N308" s="2" t="str">
        <f t="shared" ca="true" si="71"/>
        <v/>
      </c>
      <c r="O308" s="91" t="str">
        <f t="shared" ca="true" si="72"/>
        <v/>
      </c>
      <c r="P308" s="89"/>
      <c r="Q308" s="89"/>
      <c r="R308" s="92" t="str">
        <f t="shared" ca="true" si="73"/>
        <v/>
      </c>
      <c r="S308" s="2" t="str">
        <f t="shared" ca="true" si="74"/>
        <v/>
      </c>
      <c r="T308" s="91" t="str">
        <f t="shared" ca="true" si="75"/>
        <v/>
      </c>
      <c r="U308" s="89"/>
      <c r="V308" s="89"/>
      <c r="W308" s="92" t="str">
        <f t="shared" ca="true" si="76"/>
        <v/>
      </c>
      <c r="X308" s="2" t="str">
        <f t="shared" ca="true" si="77"/>
        <v/>
      </c>
      <c r="Y308" s="91" t="str">
        <f t="shared" ca="true" si="78"/>
        <v/>
      </c>
      <c r="Z308" s="89"/>
      <c r="AA308" s="89"/>
      <c r="AB308" s="92" t="str">
        <f t="shared" ca="true" si="79"/>
        <v/>
      </c>
    </row>
    <row r="309" x14ac:dyDescent="0.2">
      <c r="A309" s="87"/>
      <c r="B309" s="763"/>
      <c r="C309" s="764"/>
      <c r="D309" s="2" t="str">
        <f t="shared" ca="true" si="65"/>
        <v/>
      </c>
      <c r="E309" s="91" t="str">
        <f t="shared" ca="true" si="66"/>
        <v/>
      </c>
      <c r="F309" s="89"/>
      <c r="G309" s="89"/>
      <c r="H309" s="92" t="str">
        <f t="shared" ca="true" si="67"/>
        <v/>
      </c>
      <c r="I309" s="2" t="str">
        <f t="shared" ca="true" si="68"/>
        <v/>
      </c>
      <c r="J309" s="91" t="str">
        <f t="shared" ca="true" si="69"/>
        <v/>
      </c>
      <c r="K309" s="89"/>
      <c r="L309" s="89"/>
      <c r="M309" s="92" t="str">
        <f t="shared" ca="true" si="70"/>
        <v/>
      </c>
      <c r="N309" s="2" t="str">
        <f t="shared" ca="true" si="71"/>
        <v/>
      </c>
      <c r="O309" s="91" t="str">
        <f t="shared" ca="true" si="72"/>
        <v/>
      </c>
      <c r="P309" s="89"/>
      <c r="Q309" s="89"/>
      <c r="R309" s="92" t="str">
        <f t="shared" ca="true" si="73"/>
        <v/>
      </c>
      <c r="S309" s="2" t="str">
        <f t="shared" ca="true" si="74"/>
        <v/>
      </c>
      <c r="T309" s="91" t="str">
        <f t="shared" ca="true" si="75"/>
        <v/>
      </c>
      <c r="U309" s="89"/>
      <c r="V309" s="89"/>
      <c r="W309" s="92" t="str">
        <f t="shared" ca="true" si="76"/>
        <v/>
      </c>
      <c r="X309" s="2" t="str">
        <f t="shared" ca="true" si="77"/>
        <v/>
      </c>
      <c r="Y309" s="91" t="str">
        <f t="shared" ca="true" si="78"/>
        <v/>
      </c>
      <c r="Z309" s="89"/>
      <c r="AA309" s="89"/>
      <c r="AB309" s="92" t="str">
        <f t="shared" ca="true" si="79"/>
        <v/>
      </c>
    </row>
    <row r="310" x14ac:dyDescent="0.2">
      <c r="A310" s="87"/>
      <c r="B310" s="763"/>
      <c r="C310" s="764"/>
      <c r="D310" s="2" t="str">
        <f t="shared" ca="true" si="65"/>
        <v/>
      </c>
      <c r="E310" s="91" t="str">
        <f t="shared" ca="true" si="66"/>
        <v/>
      </c>
      <c r="F310" s="89"/>
      <c r="G310" s="89"/>
      <c r="H310" s="92" t="str">
        <f t="shared" ca="true" si="67"/>
        <v/>
      </c>
      <c r="I310" s="2" t="str">
        <f t="shared" ca="true" si="68"/>
        <v/>
      </c>
      <c r="J310" s="91" t="str">
        <f t="shared" ca="true" si="69"/>
        <v/>
      </c>
      <c r="K310" s="89"/>
      <c r="L310" s="89"/>
      <c r="M310" s="92" t="str">
        <f t="shared" ca="true" si="70"/>
        <v/>
      </c>
      <c r="N310" s="2" t="str">
        <f t="shared" ca="true" si="71"/>
        <v/>
      </c>
      <c r="O310" s="91" t="str">
        <f t="shared" ca="true" si="72"/>
        <v/>
      </c>
      <c r="P310" s="89"/>
      <c r="Q310" s="89"/>
      <c r="R310" s="92" t="str">
        <f t="shared" ca="true" si="73"/>
        <v/>
      </c>
      <c r="S310" s="2" t="str">
        <f t="shared" ca="true" si="74"/>
        <v/>
      </c>
      <c r="T310" s="91" t="str">
        <f t="shared" ca="true" si="75"/>
        <v/>
      </c>
      <c r="U310" s="89"/>
      <c r="V310" s="89"/>
      <c r="W310" s="92" t="str">
        <f t="shared" ca="true" si="76"/>
        <v/>
      </c>
      <c r="X310" s="2" t="str">
        <f t="shared" ca="true" si="77"/>
        <v/>
      </c>
      <c r="Y310" s="91" t="str">
        <f t="shared" ca="true" si="78"/>
        <v/>
      </c>
      <c r="Z310" s="89"/>
      <c r="AA310" s="89"/>
      <c r="AB310" s="92" t="str">
        <f t="shared" ca="true" si="79"/>
        <v/>
      </c>
    </row>
    <row r="311" x14ac:dyDescent="0.2">
      <c r="A311" s="87"/>
      <c r="B311" s="763"/>
      <c r="C311" s="764"/>
      <c r="D311" s="2" t="str">
        <f t="shared" ca="true" si="65"/>
        <v/>
      </c>
      <c r="E311" s="91" t="str">
        <f t="shared" ca="true" si="66"/>
        <v/>
      </c>
      <c r="F311" s="89"/>
      <c r="G311" s="89"/>
      <c r="H311" s="92" t="str">
        <f t="shared" ca="true" si="67"/>
        <v/>
      </c>
      <c r="I311" s="2" t="str">
        <f t="shared" ca="true" si="68"/>
        <v/>
      </c>
      <c r="J311" s="91" t="str">
        <f t="shared" ca="true" si="69"/>
        <v/>
      </c>
      <c r="K311" s="89"/>
      <c r="L311" s="89"/>
      <c r="M311" s="92" t="str">
        <f t="shared" ca="true" si="70"/>
        <v/>
      </c>
      <c r="N311" s="2" t="str">
        <f t="shared" ca="true" si="71"/>
        <v/>
      </c>
      <c r="O311" s="91" t="str">
        <f t="shared" ca="true" si="72"/>
        <v/>
      </c>
      <c r="P311" s="89"/>
      <c r="Q311" s="89"/>
      <c r="R311" s="92" t="str">
        <f t="shared" ca="true" si="73"/>
        <v/>
      </c>
      <c r="S311" s="2" t="str">
        <f t="shared" ca="true" si="74"/>
        <v/>
      </c>
      <c r="T311" s="91" t="str">
        <f t="shared" ca="true" si="75"/>
        <v/>
      </c>
      <c r="U311" s="89"/>
      <c r="V311" s="89"/>
      <c r="W311" s="92" t="str">
        <f t="shared" ca="true" si="76"/>
        <v/>
      </c>
      <c r="X311" s="2" t="str">
        <f t="shared" ca="true" si="77"/>
        <v/>
      </c>
      <c r="Y311" s="91" t="str">
        <f t="shared" ca="true" si="78"/>
        <v/>
      </c>
      <c r="Z311" s="89"/>
      <c r="AA311" s="89"/>
      <c r="AB311" s="92" t="str">
        <f t="shared" ca="true" si="79"/>
        <v/>
      </c>
    </row>
    <row r="312" x14ac:dyDescent="0.2">
      <c r="A312" s="87"/>
      <c r="B312" s="763"/>
      <c r="C312" s="764"/>
      <c r="D312" s="2" t="str">
        <f t="shared" ca="true" si="65"/>
        <v/>
      </c>
      <c r="E312" s="91" t="str">
        <f t="shared" ca="true" si="66"/>
        <v/>
      </c>
      <c r="F312" s="89"/>
      <c r="G312" s="89"/>
      <c r="H312" s="92" t="str">
        <f t="shared" ca="true" si="67"/>
        <v/>
      </c>
      <c r="I312" s="2" t="str">
        <f t="shared" ca="true" si="68"/>
        <v/>
      </c>
      <c r="J312" s="91" t="str">
        <f t="shared" ca="true" si="69"/>
        <v/>
      </c>
      <c r="K312" s="89"/>
      <c r="L312" s="89"/>
      <c r="M312" s="92" t="str">
        <f t="shared" ca="true" si="70"/>
        <v/>
      </c>
      <c r="N312" s="2" t="str">
        <f t="shared" ca="true" si="71"/>
        <v/>
      </c>
      <c r="O312" s="91" t="str">
        <f t="shared" ca="true" si="72"/>
        <v/>
      </c>
      <c r="P312" s="89"/>
      <c r="Q312" s="89"/>
      <c r="R312" s="92" t="str">
        <f t="shared" ca="true" si="73"/>
        <v/>
      </c>
      <c r="S312" s="2" t="str">
        <f t="shared" ca="true" si="74"/>
        <v/>
      </c>
      <c r="T312" s="91" t="str">
        <f t="shared" ca="true" si="75"/>
        <v/>
      </c>
      <c r="U312" s="89"/>
      <c r="V312" s="89"/>
      <c r="W312" s="92" t="str">
        <f t="shared" ca="true" si="76"/>
        <v/>
      </c>
      <c r="X312" s="2" t="str">
        <f t="shared" ca="true" si="77"/>
        <v/>
      </c>
      <c r="Y312" s="91" t="str">
        <f t="shared" ca="true" si="78"/>
        <v/>
      </c>
      <c r="Z312" s="89"/>
      <c r="AA312" s="89"/>
      <c r="AB312" s="92" t="str">
        <f t="shared" ca="true" si="79"/>
        <v/>
      </c>
    </row>
    <row r="313" x14ac:dyDescent="0.2">
      <c r="A313" s="87"/>
      <c r="B313" s="763"/>
      <c r="C313" s="764"/>
      <c r="D313" s="2" t="str">
        <f t="shared" ca="true" si="65"/>
        <v/>
      </c>
      <c r="E313" s="91" t="str">
        <f t="shared" ca="true" si="66"/>
        <v/>
      </c>
      <c r="F313" s="89"/>
      <c r="G313" s="89"/>
      <c r="H313" s="92" t="str">
        <f t="shared" ca="true" si="67"/>
        <v/>
      </c>
      <c r="I313" s="2" t="str">
        <f t="shared" ca="true" si="68"/>
        <v/>
      </c>
      <c r="J313" s="91" t="str">
        <f t="shared" ca="true" si="69"/>
        <v/>
      </c>
      <c r="K313" s="89"/>
      <c r="L313" s="89"/>
      <c r="M313" s="92" t="str">
        <f t="shared" ca="true" si="70"/>
        <v/>
      </c>
      <c r="N313" s="2" t="str">
        <f t="shared" ca="true" si="71"/>
        <v/>
      </c>
      <c r="O313" s="91" t="str">
        <f t="shared" ca="true" si="72"/>
        <v/>
      </c>
      <c r="P313" s="89"/>
      <c r="Q313" s="89"/>
      <c r="R313" s="92" t="str">
        <f t="shared" ca="true" si="73"/>
        <v/>
      </c>
      <c r="S313" s="2" t="str">
        <f t="shared" ca="true" si="74"/>
        <v/>
      </c>
      <c r="T313" s="91" t="str">
        <f t="shared" ca="true" si="75"/>
        <v/>
      </c>
      <c r="U313" s="89"/>
      <c r="V313" s="89"/>
      <c r="W313" s="92" t="str">
        <f t="shared" ca="true" si="76"/>
        <v/>
      </c>
      <c r="X313" s="2" t="str">
        <f t="shared" ca="true" si="77"/>
        <v/>
      </c>
      <c r="Y313" s="91" t="str">
        <f t="shared" ca="true" si="78"/>
        <v/>
      </c>
      <c r="Z313" s="89"/>
      <c r="AA313" s="89"/>
      <c r="AB313" s="92" t="str">
        <f t="shared" ca="true" si="79"/>
        <v/>
      </c>
    </row>
    <row r="314" x14ac:dyDescent="0.2">
      <c r="A314" s="87"/>
      <c r="B314" s="763"/>
      <c r="C314" s="764"/>
      <c r="D314" s="2" t="str">
        <f t="shared" ca="true" si="65"/>
        <v/>
      </c>
      <c r="E314" s="91" t="str">
        <f t="shared" ca="true" si="66"/>
        <v/>
      </c>
      <c r="F314" s="89"/>
      <c r="G314" s="89"/>
      <c r="H314" s="92" t="str">
        <f t="shared" ca="true" si="67"/>
        <v/>
      </c>
      <c r="I314" s="2" t="str">
        <f t="shared" ca="true" si="68"/>
        <v/>
      </c>
      <c r="J314" s="91" t="str">
        <f t="shared" ca="true" si="69"/>
        <v/>
      </c>
      <c r="K314" s="89"/>
      <c r="L314" s="89"/>
      <c r="M314" s="92" t="str">
        <f t="shared" ca="true" si="70"/>
        <v/>
      </c>
      <c r="N314" s="2" t="str">
        <f t="shared" ca="true" si="71"/>
        <v/>
      </c>
      <c r="O314" s="91" t="str">
        <f t="shared" ca="true" si="72"/>
        <v/>
      </c>
      <c r="P314" s="89"/>
      <c r="Q314" s="89"/>
      <c r="R314" s="92" t="str">
        <f t="shared" ca="true" si="73"/>
        <v/>
      </c>
      <c r="S314" s="2" t="str">
        <f t="shared" ca="true" si="74"/>
        <v/>
      </c>
      <c r="T314" s="91" t="str">
        <f t="shared" ca="true" si="75"/>
        <v/>
      </c>
      <c r="U314" s="89"/>
      <c r="V314" s="89"/>
      <c r="W314" s="92" t="str">
        <f t="shared" ca="true" si="76"/>
        <v/>
      </c>
      <c r="X314" s="2" t="str">
        <f t="shared" ca="true" si="77"/>
        <v/>
      </c>
      <c r="Y314" s="91" t="str">
        <f t="shared" ca="true" si="78"/>
        <v/>
      </c>
      <c r="Z314" s="89"/>
      <c r="AA314" s="89"/>
      <c r="AB314" s="92" t="str">
        <f t="shared" ca="true" si="79"/>
        <v/>
      </c>
    </row>
    <row r="315" x14ac:dyDescent="0.2">
      <c r="A315" s="87"/>
      <c r="B315" s="763"/>
      <c r="C315" s="764"/>
      <c r="D315" s="2" t="str">
        <f t="shared" ca="true" si="65"/>
        <v/>
      </c>
      <c r="E315" s="91" t="str">
        <f t="shared" ca="true" si="66"/>
        <v/>
      </c>
      <c r="F315" s="89"/>
      <c r="G315" s="89"/>
      <c r="H315" s="92" t="str">
        <f t="shared" ca="true" si="67"/>
        <v/>
      </c>
      <c r="I315" s="2" t="str">
        <f t="shared" ca="true" si="68"/>
        <v/>
      </c>
      <c r="J315" s="91" t="str">
        <f t="shared" ca="true" si="69"/>
        <v/>
      </c>
      <c r="K315" s="89"/>
      <c r="L315" s="89"/>
      <c r="M315" s="92" t="str">
        <f t="shared" ca="true" si="70"/>
        <v/>
      </c>
      <c r="N315" s="2" t="str">
        <f t="shared" ca="true" si="71"/>
        <v/>
      </c>
      <c r="O315" s="91" t="str">
        <f t="shared" ca="true" si="72"/>
        <v/>
      </c>
      <c r="P315" s="89"/>
      <c r="Q315" s="89"/>
      <c r="R315" s="92" t="str">
        <f t="shared" ca="true" si="73"/>
        <v/>
      </c>
      <c r="S315" s="2" t="str">
        <f t="shared" ca="true" si="74"/>
        <v/>
      </c>
      <c r="T315" s="91" t="str">
        <f t="shared" ca="true" si="75"/>
        <v/>
      </c>
      <c r="U315" s="89"/>
      <c r="V315" s="89"/>
      <c r="W315" s="92" t="str">
        <f t="shared" ca="true" si="76"/>
        <v/>
      </c>
      <c r="X315" s="2" t="str">
        <f t="shared" ca="true" si="77"/>
        <v/>
      </c>
      <c r="Y315" s="91" t="str">
        <f t="shared" ca="true" si="78"/>
        <v/>
      </c>
      <c r="Z315" s="89"/>
      <c r="AA315" s="89"/>
      <c r="AB315" s="92" t="str">
        <f t="shared" ca="true" si="79"/>
        <v/>
      </c>
    </row>
    <row r="316" x14ac:dyDescent="0.2">
      <c r="A316" s="87"/>
      <c r="B316" s="765"/>
      <c r="C316" s="766"/>
      <c r="D316" s="3" t="str">
        <f t="shared" ca="true" si="65"/>
        <v/>
      </c>
      <c r="E316" s="94" t="str">
        <f t="shared" ca="true" si="66"/>
        <v/>
      </c>
      <c r="F316" s="95"/>
      <c r="G316" s="96"/>
      <c r="H316" s="97" t="str">
        <f t="shared" ca="true" si="67"/>
        <v/>
      </c>
      <c r="I316" s="3" t="str">
        <f t="shared" ca="true" si="68"/>
        <v/>
      </c>
      <c r="J316" s="94" t="str">
        <f t="shared" ca="true" si="69"/>
        <v/>
      </c>
      <c r="K316" s="95"/>
      <c r="L316" s="96"/>
      <c r="M316" s="97" t="str">
        <f t="shared" ca="true" si="70"/>
        <v/>
      </c>
      <c r="N316" s="3" t="str">
        <f t="shared" ca="true" si="71"/>
        <v/>
      </c>
      <c r="O316" s="94" t="str">
        <f t="shared" ca="true" si="72"/>
        <v/>
      </c>
      <c r="P316" s="95"/>
      <c r="Q316" s="96"/>
      <c r="R316" s="97" t="str">
        <f t="shared" ca="true" si="73"/>
        <v/>
      </c>
      <c r="S316" s="3" t="str">
        <f t="shared" ca="true" si="74"/>
        <v/>
      </c>
      <c r="T316" s="94" t="str">
        <f t="shared" ca="true" si="75"/>
        <v/>
      </c>
      <c r="U316" s="95"/>
      <c r="V316" s="96"/>
      <c r="W316" s="97" t="str">
        <f t="shared" ca="true" si="76"/>
        <v/>
      </c>
      <c r="X316" s="3" t="str">
        <f t="shared" ca="true" si="77"/>
        <v/>
      </c>
      <c r="Y316" s="94" t="str">
        <f t="shared" ca="true" si="78"/>
        <v/>
      </c>
      <c r="Z316" s="95"/>
      <c r="AA316" s="96"/>
      <c r="AB316" s="97" t="str">
        <f t="shared" ca="true" si="79"/>
        <v/>
      </c>
    </row>
    <row r="317" ht="11.25" customHeight="true" x14ac:dyDescent="0.2"/>
    <row r="318" ht="22.5" customHeight="true" x14ac:dyDescent="0.25">
      <c r="B318" s="1709" t="str">
        <f>CONCATENATE("Rural use of drinking water sources, ",C299,"–",C300)</f>
        <v>Rural use of drinking water sources, 2007–2020</v>
      </c>
      <c r="C318" s="1710"/>
      <c r="D318" s="1710"/>
      <c r="E318" s="1710"/>
      <c r="F318" s="1710"/>
      <c r="G318" s="1710"/>
      <c r="H318" s="1710"/>
      <c r="I318" s="1710"/>
      <c r="J318" s="1710"/>
      <c r="K318" s="1710"/>
      <c r="L318" s="1717"/>
      <c r="N318" s="98"/>
      <c r="O318" s="98"/>
      <c r="P318" s="98"/>
      <c r="Q318" s="98"/>
      <c r="R318" s="98"/>
      <c r="S318" s="1692" t="s">
        <v>11</v>
      </c>
      <c r="T318" s="1693"/>
      <c r="U318" s="1693"/>
      <c r="V318" s="1693"/>
      <c r="W318" s="1694"/>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 ref="D36:D37"/>
    <mergeCell ref="B39:C40"/>
    <mergeCell ref="D39:D40"/>
    <mergeCell ref="A97:C98"/>
    <mergeCell ref="D97:H97"/>
    <mergeCell ref="I97:M97"/>
    <mergeCell ref="N97:R97"/>
    <mergeCell ref="S97:W97"/>
    <mergeCell ref="S218:W218"/>
    <mergeCell ref="A99:B100"/>
    <mergeCell ref="A101:B102"/>
    <mergeCell ref="A197:C198"/>
    <mergeCell ref="D197:H197"/>
    <mergeCell ref="I197:M197"/>
    <mergeCell ref="B218:L218"/>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73" r:id="rId4" name="CheckBoxWU8">
          <controlPr autoLine="0" r:id="rId5">
            <anchor moveWithCells="1">
              <from>
                <xdr:col>0</xdr:col>
                <xdr:colOff>419100</xdr:colOff>
                <xdr:row>210</xdr:row>
                <xdr:rowOff>142875</xdr:rowOff>
              </from>
              <to>
                <xdr:col>0</xdr:col>
                <xdr:colOff>600075</xdr:colOff>
                <xdr:row>212</xdr:row>
                <xdr:rowOff>0</xdr:rowOff>
              </to>
            </anchor>
          </controlPr>
        </control>
      </mc:Choice>
      <mc:Fallback>
        <control shapeId="192573" r:id="rId4" name="CheckBoxWU8"/>
      </mc:Fallback>
    </mc:AlternateContent>
    <mc:AlternateContent xmlns:mc="http://schemas.openxmlformats.org/markup-compatibility/2006">
      <mc:Choice Requires="x14">
        <control shapeId="192572" r:id="rId6" name="CheckBoxWU9">
          <controlPr autoLine="0" r:id="rId7">
            <anchor moveWithCells="1">
              <from>
                <xdr:col>0</xdr:col>
                <xdr:colOff>419100</xdr:colOff>
                <xdr:row>211</xdr:row>
                <xdr:rowOff>142875</xdr:rowOff>
              </from>
              <to>
                <xdr:col>0</xdr:col>
                <xdr:colOff>600075</xdr:colOff>
                <xdr:row>213</xdr:row>
                <xdr:rowOff>0</xdr:rowOff>
              </to>
            </anchor>
          </controlPr>
        </control>
      </mc:Choice>
      <mc:Fallback>
        <control shapeId="192572" r:id="rId6" name="CheckBoxWU9"/>
      </mc:Fallback>
    </mc:AlternateContent>
    <mc:AlternateContent xmlns:mc="http://schemas.openxmlformats.org/markup-compatibility/2006">
      <mc:Choice Requires="x14">
        <control shapeId="192571" r:id="rId8" name="CheckBoxWU10">
          <controlPr autoLine="0" r:id="rId9">
            <anchor moveWithCells="1">
              <from>
                <xdr:col>0</xdr:col>
                <xdr:colOff>419100</xdr:colOff>
                <xdr:row>212</xdr:row>
                <xdr:rowOff>142875</xdr:rowOff>
              </from>
              <to>
                <xdr:col>0</xdr:col>
                <xdr:colOff>600075</xdr:colOff>
                <xdr:row>214</xdr:row>
                <xdr:rowOff>0</xdr:rowOff>
              </to>
            </anchor>
          </controlPr>
        </control>
      </mc:Choice>
      <mc:Fallback>
        <control shapeId="192571" r:id="rId8" name="CheckBoxWU10"/>
      </mc:Fallback>
    </mc:AlternateContent>
    <mc:AlternateContent xmlns:mc="http://schemas.openxmlformats.org/markup-compatibility/2006">
      <mc:Choice Requires="x14">
        <control shapeId="192570" r:id="rId10" name="CheckBoxWU11">
          <controlPr autoLine="0" r:id="rId11">
            <anchor moveWithCells="1">
              <from>
                <xdr:col>0</xdr:col>
                <xdr:colOff>419100</xdr:colOff>
                <xdr:row>213</xdr:row>
                <xdr:rowOff>142875</xdr:rowOff>
              </from>
              <to>
                <xdr:col>0</xdr:col>
                <xdr:colOff>600075</xdr:colOff>
                <xdr:row>215</xdr:row>
                <xdr:rowOff>0</xdr:rowOff>
              </to>
            </anchor>
          </controlPr>
        </control>
      </mc:Choice>
      <mc:Fallback>
        <control shapeId="192570" r:id="rId10" name="CheckBoxWU11"/>
      </mc:Fallback>
    </mc:AlternateContent>
    <mc:AlternateContent xmlns:mc="http://schemas.openxmlformats.org/markup-compatibility/2006">
      <mc:Choice Requires="x14">
        <control shapeId="192569" r:id="rId12" name="CheckBoxWN7">
          <controlPr autoLine="0" r:id="rId13">
            <anchor moveWithCells="1">
              <from>
                <xdr:col>0</xdr:col>
                <xdr:colOff>419100</xdr:colOff>
                <xdr:row>110</xdr:row>
                <xdr:rowOff>0</xdr:rowOff>
              </from>
              <to>
                <xdr:col>0</xdr:col>
                <xdr:colOff>600075</xdr:colOff>
                <xdr:row>111</xdr:row>
                <xdr:rowOff>19050</xdr:rowOff>
              </to>
            </anchor>
          </controlPr>
        </control>
      </mc:Choice>
      <mc:Fallback>
        <control shapeId="192569" r:id="rId12" name="CheckBoxWN7"/>
      </mc:Fallback>
    </mc:AlternateContent>
    <mc:AlternateContent xmlns:mc="http://schemas.openxmlformats.org/markup-compatibility/2006">
      <mc:Choice Requires="x14">
        <control shapeId="192567" r:id="rId14" name="CheckBoxWN11">
          <controlPr autoLine="0" r:id="rId15">
            <anchor moveWithCells="1">
              <from>
                <xdr:col>0</xdr:col>
                <xdr:colOff>419100</xdr:colOff>
                <xdr:row>114</xdr:row>
                <xdr:rowOff>0</xdr:rowOff>
              </from>
              <to>
                <xdr:col>0</xdr:col>
                <xdr:colOff>600075</xdr:colOff>
                <xdr:row>115</xdr:row>
                <xdr:rowOff>19050</xdr:rowOff>
              </to>
            </anchor>
          </controlPr>
        </control>
      </mc:Choice>
      <mc:Fallback>
        <control shapeId="192567" r:id="rId14" name="CheckBoxWN11"/>
      </mc:Fallback>
    </mc:AlternateContent>
    <mc:AlternateContent xmlns:mc="http://schemas.openxmlformats.org/markup-compatibility/2006">
      <mc:Choice Requires="x14">
        <control shapeId="192565" r:id="rId16" name="CheckBoxWN10">
          <controlPr autoLine="0" r:id="rId17">
            <anchor moveWithCells="1">
              <from>
                <xdr:col>0</xdr:col>
                <xdr:colOff>419100</xdr:colOff>
                <xdr:row>113</xdr:row>
                <xdr:rowOff>0</xdr:rowOff>
              </from>
              <to>
                <xdr:col>0</xdr:col>
                <xdr:colOff>600075</xdr:colOff>
                <xdr:row>114</xdr:row>
                <xdr:rowOff>19050</xdr:rowOff>
              </to>
            </anchor>
          </controlPr>
        </control>
      </mc:Choice>
      <mc:Fallback>
        <control shapeId="192565" r:id="rId16" name="CheckBoxWN10"/>
      </mc:Fallback>
    </mc:AlternateContent>
    <mc:AlternateContent xmlns:mc="http://schemas.openxmlformats.org/markup-compatibility/2006">
      <mc:Choice Requires="x14">
        <control shapeId="192563" r:id="rId18" name="CheckBoxWN9">
          <controlPr autoLine="0" r:id="rId19">
            <anchor moveWithCells="1">
              <from>
                <xdr:col>0</xdr:col>
                <xdr:colOff>419100</xdr:colOff>
                <xdr:row>112</xdr:row>
                <xdr:rowOff>0</xdr:rowOff>
              </from>
              <to>
                <xdr:col>0</xdr:col>
                <xdr:colOff>600075</xdr:colOff>
                <xdr:row>113</xdr:row>
                <xdr:rowOff>19050</xdr:rowOff>
              </to>
            </anchor>
          </controlPr>
        </control>
      </mc:Choice>
      <mc:Fallback>
        <control shapeId="192563" r:id="rId18" name="CheckBoxWN9"/>
      </mc:Fallback>
    </mc:AlternateContent>
    <mc:AlternateContent xmlns:mc="http://schemas.openxmlformats.org/markup-compatibility/2006">
      <mc:Choice Requires="x14">
        <control shapeId="192557" r:id="rId20" name="CheckBoxW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192557" r:id="rId20" name="CheckBoxWR10"/>
      </mc:Fallback>
    </mc:AlternateContent>
    <mc:AlternateContent xmlns:mc="http://schemas.openxmlformats.org/markup-compatibility/2006">
      <mc:Choice Requires="x14">
        <control shapeId="192555" r:id="rId22" name="CheckBoxW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192555" r:id="rId22" name="CheckBoxWR8"/>
      </mc:Fallback>
    </mc:AlternateContent>
    <mc:AlternateContent xmlns:mc="http://schemas.openxmlformats.org/markup-compatibility/2006">
      <mc:Choice Requires="x14">
        <control shapeId="192554" r:id="rId24" name="CheckBoxW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192554" r:id="rId24" name="CheckBoxWR6"/>
      </mc:Fallback>
    </mc:AlternateContent>
    <mc:AlternateContent xmlns:mc="http://schemas.openxmlformats.org/markup-compatibility/2006">
      <mc:Choice Requires="x14">
        <control shapeId="192552" r:id="rId26" name="CheckBoxW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192552" r:id="rId26" name="CheckBoxWR5"/>
      </mc:Fallback>
    </mc:AlternateContent>
    <mc:AlternateContent xmlns:mc="http://schemas.openxmlformats.org/markup-compatibility/2006">
      <mc:Choice Requires="x14">
        <control shapeId="192516" r:id="rId28" name="CheckBoxWN2">
          <controlPr autoLine="0" r:id="rId29">
            <anchor moveWithCells="1">
              <from>
                <xdr:col>0</xdr:col>
                <xdr:colOff>419100</xdr:colOff>
                <xdr:row>105</xdr:row>
                <xdr:rowOff>0</xdr:rowOff>
              </from>
              <to>
                <xdr:col>0</xdr:col>
                <xdr:colOff>600075</xdr:colOff>
                <xdr:row>106</xdr:row>
                <xdr:rowOff>19050</xdr:rowOff>
              </to>
            </anchor>
          </controlPr>
        </control>
      </mc:Choice>
      <mc:Fallback>
        <control shapeId="192516" r:id="rId28" name="CheckBoxWN2"/>
      </mc:Fallback>
    </mc:AlternateContent>
    <mc:AlternateContent xmlns:mc="http://schemas.openxmlformats.org/markup-compatibility/2006">
      <mc:Choice Requires="x14">
        <control shapeId="192517" r:id="rId30" name="CheckBoxWN3">
          <controlPr autoLine="0" r:id="rId31">
            <anchor moveWithCells="1">
              <from>
                <xdr:col>0</xdr:col>
                <xdr:colOff>419100</xdr:colOff>
                <xdr:row>106</xdr:row>
                <xdr:rowOff>0</xdr:rowOff>
              </from>
              <to>
                <xdr:col>0</xdr:col>
                <xdr:colOff>600075</xdr:colOff>
                <xdr:row>107</xdr:row>
                <xdr:rowOff>19050</xdr:rowOff>
              </to>
            </anchor>
          </controlPr>
        </control>
      </mc:Choice>
      <mc:Fallback>
        <control shapeId="192517" r:id="rId30" name="CheckBoxWN3"/>
      </mc:Fallback>
    </mc:AlternateContent>
    <mc:AlternateContent xmlns:mc="http://schemas.openxmlformats.org/markup-compatibility/2006">
      <mc:Choice Requires="x14">
        <control shapeId="192518" r:id="rId32" name="CheckBoxWN1">
          <controlPr autoLine="0" r:id="rId33">
            <anchor moveWithCells="1">
              <from>
                <xdr:col>0</xdr:col>
                <xdr:colOff>419100</xdr:colOff>
                <xdr:row>103</xdr:row>
                <xdr:rowOff>276225</xdr:rowOff>
              </from>
              <to>
                <xdr:col>0</xdr:col>
                <xdr:colOff>600075</xdr:colOff>
                <xdr:row>105</xdr:row>
                <xdr:rowOff>9525</xdr:rowOff>
              </to>
            </anchor>
          </controlPr>
        </control>
      </mc:Choice>
      <mc:Fallback>
        <control shapeId="192518" r:id="rId32" name="CheckBoxWN1"/>
      </mc:Fallback>
    </mc:AlternateContent>
    <mc:AlternateContent xmlns:mc="http://schemas.openxmlformats.org/markup-compatibility/2006">
      <mc:Choice Requires="x14">
        <control shapeId="192519" r:id="rId34" name="CheckBoxWN5">
          <controlPr autoLine="0" r:id="rId35">
            <anchor moveWithCells="1">
              <from>
                <xdr:col>0</xdr:col>
                <xdr:colOff>419100</xdr:colOff>
                <xdr:row>108</xdr:row>
                <xdr:rowOff>0</xdr:rowOff>
              </from>
              <to>
                <xdr:col>0</xdr:col>
                <xdr:colOff>600075</xdr:colOff>
                <xdr:row>109</xdr:row>
                <xdr:rowOff>19050</xdr:rowOff>
              </to>
            </anchor>
          </controlPr>
        </control>
      </mc:Choice>
      <mc:Fallback>
        <control shapeId="192519" r:id="rId34" name="CheckBoxWN5"/>
      </mc:Fallback>
    </mc:AlternateContent>
    <mc:AlternateContent xmlns:mc="http://schemas.openxmlformats.org/markup-compatibility/2006">
      <mc:Choice Requires="x14">
        <control shapeId="192520" r:id="rId36" name="CheckBoxWN4">
          <controlPr autoLine="0" r:id="rId37">
            <anchor moveWithCells="1">
              <from>
                <xdr:col>0</xdr:col>
                <xdr:colOff>419100</xdr:colOff>
                <xdr:row>107</xdr:row>
                <xdr:rowOff>0</xdr:rowOff>
              </from>
              <to>
                <xdr:col>0</xdr:col>
                <xdr:colOff>600075</xdr:colOff>
                <xdr:row>108</xdr:row>
                <xdr:rowOff>19050</xdr:rowOff>
              </to>
            </anchor>
          </controlPr>
        </control>
      </mc:Choice>
      <mc:Fallback>
        <control shapeId="192520" r:id="rId36" name="CheckBoxWN4"/>
      </mc:Fallback>
    </mc:AlternateContent>
    <mc:AlternateContent xmlns:mc="http://schemas.openxmlformats.org/markup-compatibility/2006">
      <mc:Choice Requires="x14">
        <control shapeId="192521" r:id="rId38" name="CheckBoxWN6">
          <controlPr autoLine="0" r:id="rId39">
            <anchor moveWithCells="1">
              <from>
                <xdr:col>0</xdr:col>
                <xdr:colOff>419100</xdr:colOff>
                <xdr:row>109</xdr:row>
                <xdr:rowOff>0</xdr:rowOff>
              </from>
              <to>
                <xdr:col>0</xdr:col>
                <xdr:colOff>600075</xdr:colOff>
                <xdr:row>110</xdr:row>
                <xdr:rowOff>19050</xdr:rowOff>
              </to>
            </anchor>
          </controlPr>
        </control>
      </mc:Choice>
      <mc:Fallback>
        <control shapeId="192521" r:id="rId38" name="CheckBoxWN6"/>
      </mc:Fallback>
    </mc:AlternateContent>
    <mc:AlternateContent xmlns:mc="http://schemas.openxmlformats.org/markup-compatibility/2006">
      <mc:Choice Requires="x14">
        <control shapeId="192522" r:id="rId40" name="CheckBoxWN8">
          <controlPr autoLine="0" r:id="rId41">
            <anchor moveWithCells="1">
              <from>
                <xdr:col>0</xdr:col>
                <xdr:colOff>419100</xdr:colOff>
                <xdr:row>111</xdr:row>
                <xdr:rowOff>0</xdr:rowOff>
              </from>
              <to>
                <xdr:col>0</xdr:col>
                <xdr:colOff>600075</xdr:colOff>
                <xdr:row>112</xdr:row>
                <xdr:rowOff>19050</xdr:rowOff>
              </to>
            </anchor>
          </controlPr>
        </control>
      </mc:Choice>
      <mc:Fallback>
        <control shapeId="192522" r:id="rId40" name="CheckBoxWN8"/>
      </mc:Fallback>
    </mc:AlternateContent>
    <mc:AlternateContent xmlns:mc="http://schemas.openxmlformats.org/markup-compatibility/2006">
      <mc:Choice Requires="x14">
        <control shapeId="192523" r:id="rId42" name="CheckBoxWN12">
          <controlPr autoLine="0" r:id="rId43">
            <anchor moveWithCells="1">
              <from>
                <xdr:col>0</xdr:col>
                <xdr:colOff>419100</xdr:colOff>
                <xdr:row>115</xdr:row>
                <xdr:rowOff>0</xdr:rowOff>
              </from>
              <to>
                <xdr:col>0</xdr:col>
                <xdr:colOff>600075</xdr:colOff>
                <xdr:row>116</xdr:row>
                <xdr:rowOff>19050</xdr:rowOff>
              </to>
            </anchor>
          </controlPr>
        </control>
      </mc:Choice>
      <mc:Fallback>
        <control shapeId="192523" r:id="rId42" name="CheckBoxWN12"/>
      </mc:Fallback>
    </mc:AlternateContent>
    <mc:AlternateContent xmlns:mc="http://schemas.openxmlformats.org/markup-compatibility/2006">
      <mc:Choice Requires="x14">
        <control shapeId="192524" r:id="rId44" name="CheckBoxWU2">
          <controlPr autoLine="0" r:id="rId45">
            <anchor moveWithCells="1">
              <from>
                <xdr:col>0</xdr:col>
                <xdr:colOff>419100</xdr:colOff>
                <xdr:row>204</xdr:row>
                <xdr:rowOff>152400</xdr:rowOff>
              </from>
              <to>
                <xdr:col>0</xdr:col>
                <xdr:colOff>600075</xdr:colOff>
                <xdr:row>206</xdr:row>
                <xdr:rowOff>9525</xdr:rowOff>
              </to>
            </anchor>
          </controlPr>
        </control>
      </mc:Choice>
      <mc:Fallback>
        <control shapeId="192524" r:id="rId44" name="CheckBoxWU2"/>
      </mc:Fallback>
    </mc:AlternateContent>
    <mc:AlternateContent xmlns:mc="http://schemas.openxmlformats.org/markup-compatibility/2006">
      <mc:Choice Requires="x14">
        <control shapeId="192525" r:id="rId46" name="CheckBoxWU3">
          <controlPr autoLine="0" r:id="rId47">
            <anchor moveWithCells="1">
              <from>
                <xdr:col>0</xdr:col>
                <xdr:colOff>419100</xdr:colOff>
                <xdr:row>205</xdr:row>
                <xdr:rowOff>152400</xdr:rowOff>
              </from>
              <to>
                <xdr:col>0</xdr:col>
                <xdr:colOff>600075</xdr:colOff>
                <xdr:row>207</xdr:row>
                <xdr:rowOff>9525</xdr:rowOff>
              </to>
            </anchor>
          </controlPr>
        </control>
      </mc:Choice>
      <mc:Fallback>
        <control shapeId="192525" r:id="rId46" name="CheckBoxWU3"/>
      </mc:Fallback>
    </mc:AlternateContent>
    <mc:AlternateContent xmlns:mc="http://schemas.openxmlformats.org/markup-compatibility/2006">
      <mc:Choice Requires="x14">
        <control shapeId="192526" r:id="rId48" name="CheckBoxWU1">
          <controlPr autoLine="0" r:id="rId49">
            <anchor moveWithCells="1">
              <from>
                <xdr:col>0</xdr:col>
                <xdr:colOff>419100</xdr:colOff>
                <xdr:row>203</xdr:row>
                <xdr:rowOff>276225</xdr:rowOff>
              </from>
              <to>
                <xdr:col>0</xdr:col>
                <xdr:colOff>600075</xdr:colOff>
                <xdr:row>205</xdr:row>
                <xdr:rowOff>9525</xdr:rowOff>
              </to>
            </anchor>
          </controlPr>
        </control>
      </mc:Choice>
      <mc:Fallback>
        <control shapeId="192526" r:id="rId48" name="CheckBoxWU1"/>
      </mc:Fallback>
    </mc:AlternateContent>
    <mc:AlternateContent xmlns:mc="http://schemas.openxmlformats.org/markup-compatibility/2006">
      <mc:Choice Requires="x14">
        <control shapeId="192527" r:id="rId50" name="CheckBoxWU5">
          <controlPr autoLine="0" r:id="rId51">
            <anchor moveWithCells="1">
              <from>
                <xdr:col>0</xdr:col>
                <xdr:colOff>419100</xdr:colOff>
                <xdr:row>207</xdr:row>
                <xdr:rowOff>152400</xdr:rowOff>
              </from>
              <to>
                <xdr:col>0</xdr:col>
                <xdr:colOff>600075</xdr:colOff>
                <xdr:row>209</xdr:row>
                <xdr:rowOff>9525</xdr:rowOff>
              </to>
            </anchor>
          </controlPr>
        </control>
      </mc:Choice>
      <mc:Fallback>
        <control shapeId="192527" r:id="rId50" name="CheckBoxWU5"/>
      </mc:Fallback>
    </mc:AlternateContent>
    <mc:AlternateContent xmlns:mc="http://schemas.openxmlformats.org/markup-compatibility/2006">
      <mc:Choice Requires="x14">
        <control shapeId="192528" r:id="rId52" name="CheckBoxWU4">
          <controlPr autoLine="0" r:id="rId53">
            <anchor moveWithCells="1">
              <from>
                <xdr:col>0</xdr:col>
                <xdr:colOff>419100</xdr:colOff>
                <xdr:row>206</xdr:row>
                <xdr:rowOff>152400</xdr:rowOff>
              </from>
              <to>
                <xdr:col>0</xdr:col>
                <xdr:colOff>600075</xdr:colOff>
                <xdr:row>208</xdr:row>
                <xdr:rowOff>9525</xdr:rowOff>
              </to>
            </anchor>
          </controlPr>
        </control>
      </mc:Choice>
      <mc:Fallback>
        <control shapeId="192528" r:id="rId52" name="CheckBoxWU4"/>
      </mc:Fallback>
    </mc:AlternateContent>
    <mc:AlternateContent xmlns:mc="http://schemas.openxmlformats.org/markup-compatibility/2006">
      <mc:Choice Requires="x14">
        <control shapeId="192529" r:id="rId54" name="CheckBoxWU6">
          <controlPr autoLine="0" r:id="rId55">
            <anchor moveWithCells="1">
              <from>
                <xdr:col>0</xdr:col>
                <xdr:colOff>419100</xdr:colOff>
                <xdr:row>208</xdr:row>
                <xdr:rowOff>142875</xdr:rowOff>
              </from>
              <to>
                <xdr:col>0</xdr:col>
                <xdr:colOff>600075</xdr:colOff>
                <xdr:row>210</xdr:row>
                <xdr:rowOff>0</xdr:rowOff>
              </to>
            </anchor>
          </controlPr>
        </control>
      </mc:Choice>
      <mc:Fallback>
        <control shapeId="192529" r:id="rId54" name="CheckBoxWU6"/>
      </mc:Fallback>
    </mc:AlternateContent>
    <mc:AlternateContent xmlns:mc="http://schemas.openxmlformats.org/markup-compatibility/2006">
      <mc:Choice Requires="x14">
        <control shapeId="192530" r:id="rId56" name="CheckBoxWU7">
          <controlPr autoLine="0" r:id="rId57">
            <anchor moveWithCells="1">
              <from>
                <xdr:col>0</xdr:col>
                <xdr:colOff>419100</xdr:colOff>
                <xdr:row>209</xdr:row>
                <xdr:rowOff>142875</xdr:rowOff>
              </from>
              <to>
                <xdr:col>0</xdr:col>
                <xdr:colOff>600075</xdr:colOff>
                <xdr:row>211</xdr:row>
                <xdr:rowOff>0</xdr:rowOff>
              </to>
            </anchor>
          </controlPr>
        </control>
      </mc:Choice>
      <mc:Fallback>
        <control shapeId="192530" r:id="rId56" name="CheckBoxWU7"/>
      </mc:Fallback>
    </mc:AlternateContent>
    <mc:AlternateContent xmlns:mc="http://schemas.openxmlformats.org/markup-compatibility/2006">
      <mc:Choice Requires="x14">
        <control shapeId="192531" r:id="rId58" name="CheckBoxWU12">
          <controlPr autoLine="0" r:id="rId59">
            <anchor moveWithCells="1">
              <from>
                <xdr:col>0</xdr:col>
                <xdr:colOff>419100</xdr:colOff>
                <xdr:row>214</xdr:row>
                <xdr:rowOff>142875</xdr:rowOff>
              </from>
              <to>
                <xdr:col>0</xdr:col>
                <xdr:colOff>600075</xdr:colOff>
                <xdr:row>216</xdr:row>
                <xdr:rowOff>0</xdr:rowOff>
              </to>
            </anchor>
          </controlPr>
        </control>
      </mc:Choice>
      <mc:Fallback>
        <control shapeId="192531" r:id="rId58" name="CheckBoxWU12"/>
      </mc:Fallback>
    </mc:AlternateContent>
    <mc:AlternateContent xmlns:mc="http://schemas.openxmlformats.org/markup-compatibility/2006">
      <mc:Choice Requires="x14">
        <control shapeId="192532" r:id="rId60" name="CheckBoxWR2">
          <controlPr autoLine="0" r:id="rId61">
            <anchor moveWithCells="1">
              <from>
                <xdr:col>0</xdr:col>
                <xdr:colOff>390525</xdr:colOff>
                <xdr:row>304</xdr:row>
                <xdr:rowOff>142875</xdr:rowOff>
              </from>
              <to>
                <xdr:col>0</xdr:col>
                <xdr:colOff>571500</xdr:colOff>
                <xdr:row>306</xdr:row>
                <xdr:rowOff>0</xdr:rowOff>
              </to>
            </anchor>
          </controlPr>
        </control>
      </mc:Choice>
      <mc:Fallback>
        <control shapeId="192532" r:id="rId60" name="CheckBoxWR2"/>
      </mc:Fallback>
    </mc:AlternateContent>
    <mc:AlternateContent xmlns:mc="http://schemas.openxmlformats.org/markup-compatibility/2006">
      <mc:Choice Requires="x14">
        <control shapeId="192533" r:id="rId62" name="CheckBoxWR3">
          <controlPr autoLine="0" r:id="rId63">
            <anchor moveWithCells="1">
              <from>
                <xdr:col>0</xdr:col>
                <xdr:colOff>390525</xdr:colOff>
                <xdr:row>305</xdr:row>
                <xdr:rowOff>142875</xdr:rowOff>
              </from>
              <to>
                <xdr:col>0</xdr:col>
                <xdr:colOff>571500</xdr:colOff>
                <xdr:row>307</xdr:row>
                <xdr:rowOff>0</xdr:rowOff>
              </to>
            </anchor>
          </controlPr>
        </control>
      </mc:Choice>
      <mc:Fallback>
        <control shapeId="192533" r:id="rId62" name="CheckBoxWR3"/>
      </mc:Fallback>
    </mc:AlternateContent>
    <mc:AlternateContent xmlns:mc="http://schemas.openxmlformats.org/markup-compatibility/2006">
      <mc:Choice Requires="x14">
        <control shapeId="192534" r:id="rId64" name="CheckBoxWR1">
          <controlPr autoLine="0" r:id="rId65">
            <anchor moveWithCells="1">
              <from>
                <xdr:col>0</xdr:col>
                <xdr:colOff>390525</xdr:colOff>
                <xdr:row>303</xdr:row>
                <xdr:rowOff>266700</xdr:rowOff>
              </from>
              <to>
                <xdr:col>0</xdr:col>
                <xdr:colOff>571500</xdr:colOff>
                <xdr:row>305</xdr:row>
                <xdr:rowOff>0</xdr:rowOff>
              </to>
            </anchor>
          </controlPr>
        </control>
      </mc:Choice>
      <mc:Fallback>
        <control shapeId="192534" r:id="rId64" name="CheckBoxWR1"/>
      </mc:Fallback>
    </mc:AlternateContent>
    <mc:AlternateContent xmlns:mc="http://schemas.openxmlformats.org/markup-compatibility/2006">
      <mc:Choice Requires="x14">
        <control shapeId="192535" r:id="rId66" name="CheckBoxWR7">
          <controlPr autoLine="0" r:id="rId67">
            <anchor moveWithCells="1">
              <from>
                <xdr:col>0</xdr:col>
                <xdr:colOff>390525</xdr:colOff>
                <xdr:row>309</xdr:row>
                <xdr:rowOff>142875</xdr:rowOff>
              </from>
              <to>
                <xdr:col>0</xdr:col>
                <xdr:colOff>571500</xdr:colOff>
                <xdr:row>311</xdr:row>
                <xdr:rowOff>0</xdr:rowOff>
              </to>
            </anchor>
          </controlPr>
        </control>
      </mc:Choice>
      <mc:Fallback>
        <control shapeId="192535" r:id="rId66" name="CheckBoxWR7"/>
      </mc:Fallback>
    </mc:AlternateContent>
    <mc:AlternateContent xmlns:mc="http://schemas.openxmlformats.org/markup-compatibility/2006">
      <mc:Choice Requires="x14">
        <control shapeId="192536" r:id="rId68" name="CheckBoxWR4">
          <controlPr autoLine="0" r:id="rId69">
            <anchor moveWithCells="1">
              <from>
                <xdr:col>0</xdr:col>
                <xdr:colOff>390525</xdr:colOff>
                <xdr:row>306</xdr:row>
                <xdr:rowOff>142875</xdr:rowOff>
              </from>
              <to>
                <xdr:col>0</xdr:col>
                <xdr:colOff>571500</xdr:colOff>
                <xdr:row>308</xdr:row>
                <xdr:rowOff>0</xdr:rowOff>
              </to>
            </anchor>
          </controlPr>
        </control>
      </mc:Choice>
      <mc:Fallback>
        <control shapeId="192536" r:id="rId68" name="CheckBoxWR4"/>
      </mc:Fallback>
    </mc:AlternateContent>
    <mc:AlternateContent xmlns:mc="http://schemas.openxmlformats.org/markup-compatibility/2006">
      <mc:Choice Requires="x14">
        <control shapeId="192537" r:id="rId70" name="CheckBoxWR9">
          <controlPr autoLine="0" r:id="rId71">
            <anchor moveWithCells="1">
              <from>
                <xdr:col>0</xdr:col>
                <xdr:colOff>390525</xdr:colOff>
                <xdr:row>311</xdr:row>
                <xdr:rowOff>133350</xdr:rowOff>
              </from>
              <to>
                <xdr:col>0</xdr:col>
                <xdr:colOff>571500</xdr:colOff>
                <xdr:row>312</xdr:row>
                <xdr:rowOff>152400</xdr:rowOff>
              </to>
            </anchor>
          </controlPr>
        </control>
      </mc:Choice>
      <mc:Fallback>
        <control shapeId="192537" r:id="rId70" name="CheckBoxWR9"/>
      </mc:Fallback>
    </mc:AlternateContent>
    <mc:AlternateContent xmlns:mc="http://schemas.openxmlformats.org/markup-compatibility/2006">
      <mc:Choice Requires="x14">
        <control shapeId="192538" r:id="rId72" name="CheckBoxWR11">
          <controlPr autoLine="0" r:id="rId73">
            <anchor moveWithCells="1">
              <from>
                <xdr:col>0</xdr:col>
                <xdr:colOff>390525</xdr:colOff>
                <xdr:row>313</xdr:row>
                <xdr:rowOff>133350</xdr:rowOff>
              </from>
              <to>
                <xdr:col>0</xdr:col>
                <xdr:colOff>571500</xdr:colOff>
                <xdr:row>314</xdr:row>
                <xdr:rowOff>152400</xdr:rowOff>
              </to>
            </anchor>
          </controlPr>
        </control>
      </mc:Choice>
      <mc:Fallback>
        <control shapeId="192538" r:id="rId72" name="CheckBoxWR11"/>
      </mc:Fallback>
    </mc:AlternateContent>
    <mc:AlternateContent xmlns:mc="http://schemas.openxmlformats.org/markup-compatibility/2006">
      <mc:Choice Requires="x14">
        <control shapeId="192539" r:id="rId74" name="CheckBoxWR12">
          <controlPr autoLine="0" r:id="rId75">
            <anchor moveWithCells="1">
              <from>
                <xdr:col>0</xdr:col>
                <xdr:colOff>390525</xdr:colOff>
                <xdr:row>314</xdr:row>
                <xdr:rowOff>133350</xdr:rowOff>
              </from>
              <to>
                <xdr:col>0</xdr:col>
                <xdr:colOff>571500</xdr:colOff>
                <xdr:row>315</xdr:row>
                <xdr:rowOff>152400</xdr:rowOff>
              </to>
            </anchor>
          </controlPr>
        </control>
      </mc:Choice>
      <mc:Fallback>
        <control shapeId="192539" r:id="rId74" name="CheckBoxWR12"/>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8.5" customHeight="true" x14ac:dyDescent="0.2">
      <c r="B4" s="1730" t="s">
        <v>124</v>
      </c>
      <c r="C4" s="1731"/>
      <c r="D4" s="1731"/>
      <c r="E4" s="1731"/>
      <c r="F4" s="1731"/>
      <c r="G4" s="1731"/>
      <c r="H4" s="1731"/>
      <c r="I4" s="1731"/>
      <c r="J4" s="1731"/>
      <c r="K4" s="1731"/>
      <c r="L4" s="1731"/>
      <c r="M4" s="1731"/>
      <c r="N4" s="1731"/>
      <c r="O4" s="1731"/>
      <c r="P4" s="1731"/>
      <c r="Q4" s="1731"/>
      <c r="R4" s="1731"/>
      <c r="S4" s="1731"/>
      <c r="T4" s="1731"/>
      <c r="U4" s="1731"/>
      <c r="V4" s="1731"/>
      <c r="W4" s="1731"/>
      <c r="X4" s="1731"/>
      <c r="Y4" s="1731"/>
    </row>
    <row r="5" ht="28.5" customHeight="true" x14ac:dyDescent="0.2">
      <c r="B5" s="1718" t="str">
        <f ca="true">IF(ISERROR(INDIRECT(CONCATENATE($B105,"!A2"))),"",INDIRECT(CONCATENATE($B105,"!A2")))</f>
        <v>Algeria</v>
      </c>
      <c r="C5" s="1728"/>
      <c r="D5" s="1728"/>
      <c r="E5" s="1728"/>
      <c r="F5" s="1728"/>
      <c r="G5" s="1728"/>
      <c r="H5" s="1728"/>
      <c r="I5" s="1728"/>
      <c r="J5" s="1728"/>
      <c r="K5" s="1729"/>
      <c r="L5" s="1729"/>
      <c r="M5" s="1729"/>
      <c r="N5" s="1729"/>
      <c r="O5" s="1729"/>
      <c r="P5" s="1729"/>
      <c r="Q5" s="1729"/>
      <c r="R5" s="1729"/>
      <c r="S5" s="1729"/>
      <c r="T5" s="1729"/>
      <c r="U5" s="1729"/>
      <c r="V5" s="1729"/>
      <c r="W5" s="1729"/>
      <c r="X5" s="1729"/>
      <c r="Y5" s="1729"/>
    </row>
    <row r="6" x14ac:dyDescent="0.2">
      <c r="F6" s="36"/>
      <c r="G6" s="36"/>
      <c r="J6" s="37"/>
      <c r="K6" s="37"/>
      <c r="L6" s="37"/>
      <c r="M6" s="37"/>
      <c r="N6" s="37"/>
      <c r="O6" s="37"/>
      <c r="P6" s="37"/>
    </row>
    <row r="7" s="38" customFormat="true" ht="18" x14ac:dyDescent="0.25">
      <c r="B7" s="1709" t="str">
        <f>B118</f>
        <v>National use of sanitation facilities, 2007–2020</v>
      </c>
      <c r="C7" s="1732"/>
      <c r="D7" s="1732"/>
      <c r="E7" s="1732"/>
      <c r="F7" s="1732"/>
      <c r="G7" s="1732"/>
      <c r="H7" s="1732"/>
      <c r="I7" s="1732"/>
      <c r="J7" s="1709" t="str">
        <f>B218</f>
        <v>Urban use of sanitation facilities, 2007–2020</v>
      </c>
      <c r="K7" s="1732"/>
      <c r="L7" s="1732"/>
      <c r="M7" s="1732"/>
      <c r="N7" s="1732"/>
      <c r="O7" s="1732"/>
      <c r="P7" s="1732"/>
      <c r="Q7" s="1732"/>
      <c r="R7" s="1709" t="str">
        <f>B318</f>
        <v>Rural use of sanitation facilities, 2000–2020</v>
      </c>
      <c r="S7" s="1732"/>
      <c r="T7" s="1732"/>
      <c r="U7" s="1732"/>
      <c r="V7" s="1732"/>
      <c r="W7" s="1732"/>
      <c r="X7" s="1732"/>
      <c r="Y7" s="1732"/>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1722" t="str">
        <f ca="true">IF(ISERROR(INDIRECT(CONCATENATE($B105,"!A2"))),"",INDIRECT(CONCATENATE($B105,"!A2")))</f>
        <v>Algeria</v>
      </c>
      <c r="C31" s="1723"/>
      <c r="D31" s="1723"/>
      <c r="E31" s="1724"/>
      <c r="F31" s="1720" t="s">
        <v>0</v>
      </c>
      <c r="G31" s="1720"/>
      <c r="H31" s="1720"/>
      <c r="I31" s="1721"/>
      <c r="J31" s="1719" t="s">
        <v>1</v>
      </c>
      <c r="K31" s="1720"/>
      <c r="L31" s="1720"/>
      <c r="M31" s="1721"/>
      <c r="N31" s="1719" t="s">
        <v>2</v>
      </c>
      <c r="O31" s="1720"/>
      <c r="P31" s="1720"/>
      <c r="Q31" s="1721"/>
      <c r="R31" s="1719" t="s">
        <v>3</v>
      </c>
      <c r="S31" s="1720"/>
      <c r="T31" s="1720"/>
      <c r="U31" s="1721"/>
      <c r="V31" s="1719" t="s">
        <v>4</v>
      </c>
      <c r="W31" s="1720"/>
      <c r="X31" s="1720"/>
      <c r="Y31" s="1721"/>
    </row>
    <row r="32" s="44" customFormat="true" ht="22.5" customHeight="true" x14ac:dyDescent="0.2">
      <c r="B32" s="1725"/>
      <c r="C32" s="1726"/>
      <c r="D32" s="1726"/>
      <c r="E32" s="1727"/>
      <c r="F32" s="41" t="s">
        <v>15</v>
      </c>
      <c r="G32" s="42" t="s">
        <v>16</v>
      </c>
      <c r="H32" s="42" t="s">
        <v>22</v>
      </c>
      <c r="I32" s="43" t="s">
        <v>19</v>
      </c>
      <c r="J32" s="41" t="s">
        <v>15</v>
      </c>
      <c r="K32" s="42" t="s">
        <v>16</v>
      </c>
      <c r="L32" s="42" t="s">
        <v>22</v>
      </c>
      <c r="M32" s="43" t="s">
        <v>19</v>
      </c>
      <c r="N32" s="41" t="s">
        <v>15</v>
      </c>
      <c r="O32" s="42" t="s">
        <v>16</v>
      </c>
      <c r="P32" s="42" t="s">
        <v>22</v>
      </c>
      <c r="Q32" s="43" t="s">
        <v>19</v>
      </c>
      <c r="R32" s="41" t="s">
        <v>15</v>
      </c>
      <c r="S32" s="42" t="s">
        <v>16</v>
      </c>
      <c r="T32" s="42" t="s">
        <v>22</v>
      </c>
      <c r="U32" s="43" t="s">
        <v>19</v>
      </c>
      <c r="V32" s="41" t="s">
        <v>15</v>
      </c>
      <c r="W32" s="42" t="s">
        <v>16</v>
      </c>
      <c r="X32" s="42" t="s">
        <v>22</v>
      </c>
      <c r="Y32" s="43" t="s">
        <v>19</v>
      </c>
    </row>
    <row r="33" x14ac:dyDescent="0.2">
      <c r="B33" s="1713" t="s">
        <v>5</v>
      </c>
      <c r="C33" s="1714"/>
      <c r="D33" s="1711" t="s">
        <v>25</v>
      </c>
      <c r="E33" s="33">
        <f>C99</f>
        <v>2007</v>
      </c>
      <c r="F33" s="103">
        <f ca="true">E99</f>
        <v>71.756050409957965</v>
      </c>
      <c r="G33" s="46">
        <f t="shared" ref="G33:I34" ca="true" si="0">F99</f>
        <v>15.182817293609356</v>
      </c>
      <c r="H33" s="47">
        <f t="shared" ca="true" si="0"/>
        <v>6.2538955339474569</v>
      </c>
      <c r="I33" s="48">
        <f t="shared" ca="true" si="0"/>
        <v>6.8072367624852177</v>
      </c>
      <c r="J33" s="103">
        <f ca="true">J99</f>
        <v>82.455810237243952</v>
      </c>
      <c r="K33" s="46">
        <f t="shared" ref="K33:M34" ca="true" si="1">K99</f>
        <v>13.528821884571522</v>
      </c>
      <c r="L33" s="47">
        <f t="shared" ca="true" si="1"/>
        <v>3.6001016864961315</v>
      </c>
      <c r="M33" s="48">
        <f t="shared" ca="true" si="1"/>
        <v>0.41526619168838863</v>
      </c>
      <c r="N33" s="103">
        <f ca="true">O99</f>
        <v>87.632690765886593</v>
      </c>
      <c r="O33" s="46">
        <f t="shared" ref="O33:Q34" ca="true" si="2">P99</f>
        <v>9.5997239312180103</v>
      </c>
      <c r="P33" s="47">
        <f t="shared" ca="true" si="2"/>
        <v>2.2783268507938601</v>
      </c>
      <c r="Q33" s="48">
        <f t="shared" ca="true" si="2"/>
        <v>0.48925845210153796</v>
      </c>
      <c r="R33" s="103">
        <f ca="true">T99</f>
        <v>90.841365216565748</v>
      </c>
      <c r="S33" s="46">
        <f t="shared" ref="S33:U34" ca="true" si="3">U99</f>
        <v>6.3154903746775952</v>
      </c>
      <c r="T33" s="47">
        <f t="shared" ca="true" si="3"/>
        <v>2.7509883807709201</v>
      </c>
      <c r="U33" s="48">
        <f t="shared" ca="true" si="3"/>
        <v>9.2156027985733857E-2</v>
      </c>
      <c r="V33" s="103">
        <f ca="true">Y99</f>
        <v>93.591871829370305</v>
      </c>
      <c r="W33" s="46">
        <f t="shared" ref="W33:Y34" ca="true" si="4">Z99</f>
        <v>3.6252305274426102</v>
      </c>
      <c r="X33" s="47">
        <f t="shared" ca="true" si="4"/>
        <v>2.7678048166654179</v>
      </c>
      <c r="Y33" s="48">
        <f t="shared" ca="true" si="4"/>
        <v>1.509282652166366E-2</v>
      </c>
    </row>
    <row r="34" x14ac:dyDescent="0.2">
      <c r="B34" s="1715"/>
      <c r="C34" s="1716"/>
      <c r="D34" s="1712"/>
      <c r="E34" s="34">
        <f>C100</f>
        <v>2020</v>
      </c>
      <c r="F34" s="104">
        <f ca="true">E100</f>
        <v>72.446806261614199</v>
      </c>
      <c r="G34" s="51">
        <f t="shared" ca="true" si="0"/>
        <v>15.328973887098959</v>
      </c>
      <c r="H34" s="52">
        <f t="shared" ca="true" si="0"/>
        <v>10.110479283974513</v>
      </c>
      <c r="I34" s="53">
        <f t="shared" ca="true" si="0"/>
        <v>2.113740567312334</v>
      </c>
      <c r="J34" s="104">
        <f ca="true">J100</f>
        <v>83.942618563081012</v>
      </c>
      <c r="K34" s="51">
        <f t="shared" ca="true" si="1"/>
        <v>13.77276788375427</v>
      </c>
      <c r="L34" s="52">
        <f t="shared" ca="true" si="1"/>
        <v>2.2846135531647178</v>
      </c>
      <c r="M34" s="53">
        <f t="shared" ca="true" si="1"/>
        <v>0</v>
      </c>
      <c r="N34" s="104">
        <f ca="true">O100</f>
        <v>89.401855026438412</v>
      </c>
      <c r="O34" s="51">
        <f t="shared" ca="true" si="2"/>
        <v>9.7935270467202677</v>
      </c>
      <c r="P34" s="52">
        <f t="shared" ca="true" si="2"/>
        <v>0.80461792684131694</v>
      </c>
      <c r="Q34" s="53">
        <f t="shared" ca="true" si="2"/>
        <v>0</v>
      </c>
      <c r="R34" s="104">
        <f ca="true">T100</f>
        <v>93.466294643028448</v>
      </c>
      <c r="S34" s="51">
        <f t="shared" ca="true" si="3"/>
        <v>6.4979812089744131</v>
      </c>
      <c r="T34" s="52">
        <f t="shared" ca="true" si="3"/>
        <v>3.5724147997143518E-2</v>
      </c>
      <c r="U34" s="53">
        <f t="shared" ca="true" si="3"/>
        <v>0</v>
      </c>
      <c r="V34" s="104">
        <f ca="true">Y100</f>
        <v>96.270995082596642</v>
      </c>
      <c r="W34" s="51">
        <f t="shared" ca="true" si="4"/>
        <v>3.7290049174033584</v>
      </c>
      <c r="X34" s="52">
        <f t="shared" ca="true" si="4"/>
        <v>0</v>
      </c>
      <c r="Y34" s="53">
        <f t="shared" ca="true" si="4"/>
        <v>0</v>
      </c>
    </row>
    <row r="35" x14ac:dyDescent="0.2">
      <c r="F35" s="36"/>
      <c r="H35" s="39"/>
    </row>
    <row r="36" x14ac:dyDescent="0.2">
      <c r="B36" s="1713" t="s">
        <v>6</v>
      </c>
      <c r="C36" s="1714"/>
      <c r="D36" s="1711" t="s">
        <v>25</v>
      </c>
      <c r="E36" s="33">
        <f>C199</f>
        <v>2007</v>
      </c>
      <c r="F36" s="103">
        <f ca="true">E199</f>
        <v>78.954220792028366</v>
      </c>
      <c r="G36" s="46">
        <f t="shared" ref="G36:I37" ca="true" si="5">F199</f>
        <v>16.108270130610943</v>
      </c>
      <c r="H36" s="47">
        <f t="shared" ca="true" si="5"/>
        <v>4.4998238261291164</v>
      </c>
      <c r="I36" s="48">
        <f t="shared" ca="true" si="5"/>
        <v>0.43768525123157076</v>
      </c>
      <c r="J36" s="103">
        <f ca="true">J199</f>
        <v>86.176409709475024</v>
      </c>
      <c r="K36" s="46">
        <f t="shared" ref="K36:M37" ca="true" si="6">K199</f>
        <v>11.337941148002985</v>
      </c>
      <c r="L36" s="47">
        <f t="shared" ca="true" si="6"/>
        <v>2.2875749834882413</v>
      </c>
      <c r="M36" s="48">
        <f t="shared" ca="true" si="6"/>
        <v>0.19807415903375158</v>
      </c>
      <c r="N36" s="103">
        <f ca="true">O199</f>
        <v>91.095345513516222</v>
      </c>
      <c r="O36" s="46">
        <f t="shared" ref="O36:Q37" ca="true" si="7">P199</f>
        <v>6.5111028906192328</v>
      </c>
      <c r="P36" s="47">
        <f t="shared" ca="true" si="7"/>
        <v>2.381068752154917</v>
      </c>
      <c r="Q36" s="48">
        <f t="shared" ca="true" si="7"/>
        <v>1.2482843709634928E-2</v>
      </c>
      <c r="R36" s="103">
        <f ca="true">T199</f>
        <v>92.100815230988175</v>
      </c>
      <c r="S36" s="46">
        <f t="shared" ref="S36:U37" ca="true" si="8">U199</f>
        <v>4.6809245435634574</v>
      </c>
      <c r="T36" s="47">
        <f t="shared" ca="true" si="8"/>
        <v>3.2001831885046386</v>
      </c>
      <c r="U36" s="48">
        <f t="shared" ca="true" si="8"/>
        <v>1.8077036943725311E-2</v>
      </c>
      <c r="V36" s="103">
        <f ca="true">Y199</f>
        <v>93.453846816121839</v>
      </c>
      <c r="W36" s="46">
        <f t="shared" ref="W36:Y37" ca="true" si="9">Z199</f>
        <v>3.6091970742729007</v>
      </c>
      <c r="X36" s="47">
        <f t="shared" ca="true" si="9"/>
        <v>2.9313130461428187</v>
      </c>
      <c r="Y36" s="48">
        <f t="shared" ca="true" si="9"/>
        <v>5.6430634624469178E-3</v>
      </c>
    </row>
    <row r="37" x14ac:dyDescent="0.2">
      <c r="B37" s="1715"/>
      <c r="C37" s="1716"/>
      <c r="D37" s="1712"/>
      <c r="E37" s="34">
        <f>C200</f>
        <v>2020</v>
      </c>
      <c r="F37" s="104">
        <f ca="true">E200</f>
        <v>81.463299059246822</v>
      </c>
      <c r="G37" s="51">
        <f t="shared" ca="true" si="5"/>
        <v>16.620173232202706</v>
      </c>
      <c r="H37" s="52">
        <f t="shared" ca="true" si="5"/>
        <v>1.9125439279441423</v>
      </c>
      <c r="I37" s="53">
        <f t="shared" ca="true" si="5"/>
        <v>3.9837806063331982E-3</v>
      </c>
      <c r="J37" s="104">
        <f ca="true">J200</f>
        <v>88.373053762544203</v>
      </c>
      <c r="K37" s="51">
        <f t="shared" ca="true" si="6"/>
        <v>11.626946237455797</v>
      </c>
      <c r="L37" s="52">
        <f t="shared" ca="true" si="6"/>
        <v>0</v>
      </c>
      <c r="M37" s="53">
        <f t="shared" ca="true" si="6"/>
        <v>0</v>
      </c>
      <c r="N37" s="104">
        <f ca="true">O200</f>
        <v>93.329228757858004</v>
      </c>
      <c r="O37" s="51">
        <f t="shared" ca="true" si="7"/>
        <v>6.6707712421419956</v>
      </c>
      <c r="P37" s="52">
        <f t="shared" ca="true" si="7"/>
        <v>0</v>
      </c>
      <c r="Q37" s="53">
        <f t="shared" ca="true" si="7"/>
        <v>0</v>
      </c>
      <c r="R37" s="104">
        <f ca="true">T200</f>
        <v>95.163421783419636</v>
      </c>
      <c r="S37" s="51">
        <f t="shared" ca="true" si="8"/>
        <v>4.8365782165803637</v>
      </c>
      <c r="T37" s="52">
        <f t="shared" ca="true" si="8"/>
        <v>0</v>
      </c>
      <c r="U37" s="53">
        <f t="shared" ca="true" si="8"/>
        <v>0</v>
      </c>
      <c r="V37" s="104">
        <f ca="true">Y200</f>
        <v>96.281595002987473</v>
      </c>
      <c r="W37" s="51">
        <f t="shared" ca="true" si="9"/>
        <v>3.7184049970125272</v>
      </c>
      <c r="X37" s="52">
        <f t="shared" ca="true" si="9"/>
        <v>0</v>
      </c>
      <c r="Y37" s="53">
        <f t="shared" ca="true" si="9"/>
        <v>0</v>
      </c>
    </row>
    <row r="38" x14ac:dyDescent="0.2">
      <c r="F38" s="36"/>
      <c r="G38" s="36"/>
      <c r="H38" s="39"/>
      <c r="I38" s="39"/>
    </row>
    <row r="39" x14ac:dyDescent="0.2">
      <c r="B39" s="1713" t="s">
        <v>7</v>
      </c>
      <c r="C39" s="1714"/>
      <c r="D39" s="1711" t="s">
        <v>25</v>
      </c>
      <c r="E39" s="33">
        <f>C299</f>
        <v>2000</v>
      </c>
      <c r="F39" s="103">
        <f ca="true">E299</f>
        <v>62.125546370563988</v>
      </c>
      <c r="G39" s="46">
        <f t="shared" ref="G39:I40" ca="true" si="10">F299</f>
        <v>14.649986574623433</v>
      </c>
      <c r="H39" s="47">
        <f t="shared" ca="true" si="10"/>
        <v>7.7068796130488977</v>
      </c>
      <c r="I39" s="48">
        <f t="shared" ca="true" si="10"/>
        <v>15.517587441763681</v>
      </c>
      <c r="J39" s="103">
        <f ca="true">J299</f>
        <v>77.673312417325235</v>
      </c>
      <c r="K39" s="46">
        <f t="shared" ref="K39:M40" ca="true" si="11">K299</f>
        <v>13.928684291077079</v>
      </c>
      <c r="L39" s="47">
        <f t="shared" ca="true" si="11"/>
        <v>5.5063489812399951</v>
      </c>
      <c r="M39" s="48">
        <f t="shared" ca="true" si="11"/>
        <v>2.8916543103576942</v>
      </c>
      <c r="N39" s="103">
        <f ca="true">O299</f>
        <v>82.739526214826782</v>
      </c>
      <c r="O39" s="46">
        <f t="shared" ref="O39:Q40" ca="true" si="12">P299</f>
        <v>13.364589797225586</v>
      </c>
      <c r="P39" s="47">
        <f t="shared" ca="true" si="12"/>
        <v>3.2752138079709709</v>
      </c>
      <c r="Q39" s="48">
        <f t="shared" ca="true" si="12"/>
        <v>0.6206701799766563</v>
      </c>
      <c r="R39" s="103">
        <f ca="true">T299</f>
        <v>86.677550115080976</v>
      </c>
      <c r="S39" s="46">
        <f t="shared" ref="S39:U40" ca="true" si="13">U299</f>
        <v>9.7356673983677489</v>
      </c>
      <c r="T39" s="47">
        <f t="shared" ca="true" si="13"/>
        <v>2.7093763378933318</v>
      </c>
      <c r="U39" s="48">
        <f t="shared" ca="true" si="13"/>
        <v>0.87740614865793987</v>
      </c>
      <c r="V39" s="103">
        <f ca="true">Y299</f>
        <v>90.104070008533526</v>
      </c>
      <c r="W39" s="46">
        <f t="shared" ref="W39:Y40" ca="true" si="14">Z299</f>
        <v>6.936035223963029</v>
      </c>
      <c r="X39" s="47">
        <f t="shared" ca="true" si="14"/>
        <v>2.5850239505030288</v>
      </c>
      <c r="Y39" s="48">
        <f t="shared" ca="true" si="14"/>
        <v>0.37487081700041358</v>
      </c>
    </row>
    <row r="40" x14ac:dyDescent="0.2">
      <c r="B40" s="1715"/>
      <c r="C40" s="1716"/>
      <c r="D40" s="1712"/>
      <c r="E40" s="34">
        <f>C300</f>
        <v>2020</v>
      </c>
      <c r="F40" s="104">
        <f ca="true">E300</f>
        <v>63.830281780069441</v>
      </c>
      <c r="G40" s="51">
        <f t="shared" ca="true" si="10"/>
        <v>15.051984662713862</v>
      </c>
      <c r="H40" s="52">
        <f t="shared" ca="true" si="10"/>
        <v>16.47114064153601</v>
      </c>
      <c r="I40" s="53">
        <f t="shared" ca="true" si="10"/>
        <v>4.6465929156806851</v>
      </c>
      <c r="J40" s="104">
        <f ca="true">J300</f>
        <v>76.996640005661845</v>
      </c>
      <c r="K40" s="51">
        <f t="shared" ca="true" si="11"/>
        <v>13.807340729212465</v>
      </c>
      <c r="L40" s="52">
        <f t="shared" ca="true" si="11"/>
        <v>8.2055206438095496</v>
      </c>
      <c r="M40" s="53">
        <f t="shared" ca="true" si="11"/>
        <v>0.99049862131613509</v>
      </c>
      <c r="N40" s="104">
        <f ca="true">O300</f>
        <v>81.725011274470532</v>
      </c>
      <c r="O40" s="51">
        <f t="shared" ca="true" si="12"/>
        <v>13.200719194609196</v>
      </c>
      <c r="P40" s="52">
        <f t="shared" ca="true" si="12"/>
        <v>5.0664877307018799</v>
      </c>
      <c r="Q40" s="53">
        <f t="shared" ca="true" si="12"/>
        <v>7.7818002183960289E-3</v>
      </c>
      <c r="R40" s="104">
        <f ca="true">T300</f>
        <v>87.726348164905701</v>
      </c>
      <c r="S40" s="51">
        <f t="shared" ca="true" si="13"/>
        <v>9.8534689394541495</v>
      </c>
      <c r="T40" s="52">
        <f t="shared" ca="true" si="13"/>
        <v>2.4201828956401528</v>
      </c>
      <c r="U40" s="53">
        <f t="shared" ca="true" si="13"/>
        <v>0</v>
      </c>
      <c r="V40" s="104">
        <f ca="true">Y300</f>
        <v>91.658875602243555</v>
      </c>
      <c r="W40" s="51">
        <f t="shared" ca="true" si="14"/>
        <v>7.0557211200980872</v>
      </c>
      <c r="X40" s="52">
        <f t="shared" ca="true" si="14"/>
        <v>1.2854032776583608</v>
      </c>
      <c r="Y40" s="53">
        <f t="shared" ca="true" si="14"/>
        <v>0</v>
      </c>
    </row>
    <row r="97" s="40" customFormat="true" ht="16.5" customHeight="true" x14ac:dyDescent="0.2">
      <c r="A97" s="1706" t="s">
        <v>5</v>
      </c>
      <c r="B97" s="1706"/>
      <c r="C97" s="1706"/>
      <c r="D97" s="1695" t="s">
        <v>0</v>
      </c>
      <c r="E97" s="1696"/>
      <c r="F97" s="1696"/>
      <c r="G97" s="1696"/>
      <c r="H97" s="1697"/>
      <c r="I97" s="1695" t="s">
        <v>1</v>
      </c>
      <c r="J97" s="1696"/>
      <c r="K97" s="1696"/>
      <c r="L97" s="1696"/>
      <c r="M97" s="1697"/>
      <c r="N97" s="1695" t="s">
        <v>2</v>
      </c>
      <c r="O97" s="1696"/>
      <c r="P97" s="1696"/>
      <c r="Q97" s="1696"/>
      <c r="R97" s="1697"/>
      <c r="S97" s="1695" t="s">
        <v>3</v>
      </c>
      <c r="T97" s="1696"/>
      <c r="U97" s="1696"/>
      <c r="V97" s="1696"/>
      <c r="W97" s="1697"/>
      <c r="X97" s="1695" t="s">
        <v>4</v>
      </c>
      <c r="Y97" s="1696"/>
      <c r="Z97" s="1696"/>
      <c r="AA97" s="1696"/>
      <c r="AB97" s="1697"/>
    </row>
    <row r="98" s="44" customFormat="true" ht="22.5" customHeight="true" x14ac:dyDescent="0.2">
      <c r="A98" s="1707"/>
      <c r="B98" s="1707"/>
      <c r="C98" s="1707"/>
      <c r="D98" s="54" t="s">
        <v>14</v>
      </c>
      <c r="E98" s="55" t="s">
        <v>15</v>
      </c>
      <c r="F98" s="42" t="s">
        <v>16</v>
      </c>
      <c r="G98" s="42" t="s">
        <v>22</v>
      </c>
      <c r="H98" s="43" t="s">
        <v>19</v>
      </c>
      <c r="I98" s="54" t="s">
        <v>14</v>
      </c>
      <c r="J98" s="55" t="s">
        <v>15</v>
      </c>
      <c r="K98" s="42" t="s">
        <v>16</v>
      </c>
      <c r="L98" s="42" t="s">
        <v>22</v>
      </c>
      <c r="M98" s="43" t="s">
        <v>19</v>
      </c>
      <c r="N98" s="54" t="s">
        <v>14</v>
      </c>
      <c r="O98" s="55" t="s">
        <v>15</v>
      </c>
      <c r="P98" s="42" t="s">
        <v>16</v>
      </c>
      <c r="Q98" s="42" t="s">
        <v>22</v>
      </c>
      <c r="R98" s="43" t="s">
        <v>19</v>
      </c>
      <c r="S98" s="54" t="s">
        <v>14</v>
      </c>
      <c r="T98" s="55" t="s">
        <v>15</v>
      </c>
      <c r="U98" s="42" t="s">
        <v>16</v>
      </c>
      <c r="V98" s="42" t="s">
        <v>22</v>
      </c>
      <c r="W98" s="43" t="s">
        <v>19</v>
      </c>
      <c r="X98" s="54" t="s">
        <v>14</v>
      </c>
      <c r="Y98" s="55" t="s">
        <v>15</v>
      </c>
      <c r="Z98" s="42" t="s">
        <v>16</v>
      </c>
      <c r="AA98" s="42" t="s">
        <v>22</v>
      </c>
      <c r="AB98" s="43" t="s">
        <v>19</v>
      </c>
    </row>
    <row r="99" s="64" customFormat="true" ht="15" customHeight="true" x14ac:dyDescent="0.2">
      <c r="A99" s="1698" t="s">
        <v>10</v>
      </c>
      <c r="B99" s="1699"/>
      <c r="C99" s="223">
        <f>MinBase(C105:C116)</f>
        <v>2007</v>
      </c>
      <c r="D99" s="56">
        <f ca="true">IF((D101+H101)&gt;100,D101*100/(D101+H101),D101)</f>
        <v>86.938867703567325</v>
      </c>
      <c r="E99" s="105">
        <f ca="true">D99*AVERAGEIF(E105:E116,"&gt;0")/100</f>
        <v>71.756050409957965</v>
      </c>
      <c r="F99" s="58">
        <f ca="true">D99*(100-AVERAGEIF(E105:E116,"&gt;0"))/100</f>
        <v>15.182817293609356</v>
      </c>
      <c r="G99" s="59">
        <f ca="true">100-(E99+F99+H99)</f>
        <v>6.2538955339474569</v>
      </c>
      <c r="H99" s="60">
        <f ca="true">IF((D101+H101)&gt;100,H101*100/(D101+H101),H101)</f>
        <v>6.8072367624852177</v>
      </c>
      <c r="I99" s="56">
        <f ca="true">IF((I101+M101)&gt;100,I101*100/(I101+M101),I101)</f>
        <v>95.98463212181548</v>
      </c>
      <c r="J99" s="105">
        <f ca="true">I99*AVERAGEIF(J105:J116,"&gt;0")/100</f>
        <v>82.455810237243952</v>
      </c>
      <c r="K99" s="61">
        <f ca="true">I99*(100-AVERAGEIF(J105:J116,"&gt;0"))/100</f>
        <v>13.528821884571522</v>
      </c>
      <c r="L99" s="62">
        <f ca="true">100-(J99+K99+M99)</f>
        <v>3.6001016864961315</v>
      </c>
      <c r="M99" s="63">
        <f ca="true">IF((I101+M101)&gt;100,M101*100/(I101+M101),M101)</f>
        <v>0.41526619168838863</v>
      </c>
      <c r="N99" s="56">
        <f ca="true">IF((N101+R101)&gt;100,N101*100/(N101+R101),N101)</f>
        <v>97.232414697104616</v>
      </c>
      <c r="O99" s="105">
        <f ca="true">N99*AVERAGEIF(O105:O116,"&gt;0")/100</f>
        <v>87.632690765886593</v>
      </c>
      <c r="P99" s="61">
        <f ca="true">N99*(100-AVERAGEIF(O105:O116,"&gt;0"))/100</f>
        <v>9.5997239312180103</v>
      </c>
      <c r="Q99" s="62">
        <f ca="true">100-(O99+P99+R99)</f>
        <v>2.2783268507938601</v>
      </c>
      <c r="R99" s="63">
        <f ca="true">IF((N101+R101)&gt;100,R101*100/(N101+R101),R101)</f>
        <v>0.48925845210153796</v>
      </c>
      <c r="S99" s="56">
        <f ca="true">IF((S101+W101)&gt;100,S101*100/(S101+W101),S101)</f>
        <v>97.156855591243357</v>
      </c>
      <c r="T99" s="105">
        <f ca="true">S99*AVERAGEIF(T105:T116,"&gt;0")/100</f>
        <v>90.841365216565748</v>
      </c>
      <c r="U99" s="61">
        <f ca="true">S99*(100-AVERAGEIF(T105:T116,"&gt;0"))/100</f>
        <v>6.3154903746775952</v>
      </c>
      <c r="V99" s="62">
        <f ca="true">100-(T99+U99+W99)</f>
        <v>2.7509883807709201</v>
      </c>
      <c r="W99" s="63">
        <f ca="true">IF((S101+W101)&gt;100,W101*100/(S101+W101),W101)</f>
        <v>9.2156027985733857E-2</v>
      </c>
      <c r="X99" s="56">
        <f ca="true">IF((X101+AB101)&gt;100,X101*100/(X101+AB101),X101)</f>
        <v>97.217102356812916</v>
      </c>
      <c r="Y99" s="105">
        <f ca="true">X99*AVERAGEIF(Y105:Y116,"&gt;0")/100</f>
        <v>93.591871829370305</v>
      </c>
      <c r="Z99" s="61">
        <f ca="true">X99*(100-AVERAGEIF(Y105:Y116,"&gt;0"))/100</f>
        <v>3.6252305274426102</v>
      </c>
      <c r="AA99" s="62">
        <f ca="true">100-(Y99+Z99+AB99)</f>
        <v>2.7678048166654179</v>
      </c>
      <c r="AB99" s="63">
        <f ca="true">IF((X101+AB101)&gt;100,AB101*100/(X101+AB101),AB101)</f>
        <v>1.509282652166366E-2</v>
      </c>
    </row>
    <row r="100" s="64" customFormat="true" ht="15" customHeight="true" x14ac:dyDescent="0.2">
      <c r="A100" s="1700"/>
      <c r="B100" s="1701"/>
      <c r="C100" s="224">
        <f>MaxTarget(C105:C116)</f>
        <v>2020</v>
      </c>
      <c r="D100" s="65">
        <f ca="true">IF((D102+H102)&gt;100,D102*100/(D102+H102),D102)</f>
        <v>87.775780148713153</v>
      </c>
      <c r="E100" s="106">
        <f ca="true">D100*AVERAGEIF(E105:E116,"&gt;0")/100</f>
        <v>72.446806261614199</v>
      </c>
      <c r="F100" s="67">
        <f ca="true">D100*(100-AVERAGEIF(E105:E116,"&gt;0"))/100</f>
        <v>15.328973887098959</v>
      </c>
      <c r="G100" s="68">
        <f ca="true">100-(E100+F100+H100)</f>
        <v>10.110479283974513</v>
      </c>
      <c r="H100" s="69">
        <f ca="true">IF((D102+H102)&gt;100,H102*100/(D102+H102),H102)</f>
        <v>2.113740567312334</v>
      </c>
      <c r="I100" s="65">
        <f ca="true">IF((I102+M102)&gt;100,I102*100/(I102+M102),I102)</f>
        <v>97.715386446835282</v>
      </c>
      <c r="J100" s="106">
        <f ca="true">I100*AVERAGEIF(J105:J116,"&gt;0")/100</f>
        <v>83.942618563081012</v>
      </c>
      <c r="K100" s="67">
        <f ca="true">I100*(100-AVERAGEIF(J105:J116,"&gt;0"))/100</f>
        <v>13.77276788375427</v>
      </c>
      <c r="L100" s="68">
        <f ca="true">100-(J100+K100+M100)</f>
        <v>2.2846135531647178</v>
      </c>
      <c r="M100" s="69">
        <f ca="true">IF((I102+M102)&gt;100,M102*100/(I102+M102),M102)</f>
        <v>0</v>
      </c>
      <c r="N100" s="65">
        <f ca="true">IF((N102+R102)&gt;100,N102*100/(N102+R102),N102)</f>
        <v>99.195382073158669</v>
      </c>
      <c r="O100" s="106">
        <f ca="true">N100*AVERAGEIF(O105:O116,"&gt;0")/100</f>
        <v>89.401855026438412</v>
      </c>
      <c r="P100" s="67">
        <f ca="true">N100*(100-AVERAGEIF(O105:O116,"&gt;0"))/100</f>
        <v>9.7935270467202677</v>
      </c>
      <c r="Q100" s="68">
        <f ca="true">100-(O100+P100+R100)</f>
        <v>0.80461792684131694</v>
      </c>
      <c r="R100" s="69">
        <f ca="true">IF((N102+R102)&gt;100,R102*100/(N102+R102),R102)</f>
        <v>0</v>
      </c>
      <c r="S100" s="65">
        <f ca="true">IF((S102+W102)&gt;100,S102*100/(S102+W102),S102)</f>
        <v>99.964275852002856</v>
      </c>
      <c r="T100" s="106">
        <f ca="true">S100*AVERAGEIF(T105:T116,"&gt;0")/100</f>
        <v>93.466294643028448</v>
      </c>
      <c r="U100" s="67">
        <f ca="true">S100*(100-AVERAGEIF(T105:T116,"&gt;0"))/100</f>
        <v>6.4979812089744131</v>
      </c>
      <c r="V100" s="68">
        <f ca="true">100-(T100+U100+W100)</f>
        <v>3.5724147997143518E-2</v>
      </c>
      <c r="W100" s="69">
        <f ca="true">IF((S102+W102)&gt;100,W102*100/(S102+W102),W102)</f>
        <v>0</v>
      </c>
      <c r="X100" s="65">
        <f ca="true">IF((X102+AB102)&gt;100,X102*100/(X102+AB102),X102)</f>
        <v>100</v>
      </c>
      <c r="Y100" s="106">
        <f ca="true">X100*AVERAGEIF(Y105:Y116,"&gt;0")/100</f>
        <v>96.270995082596642</v>
      </c>
      <c r="Z100" s="67">
        <f ca="true">X100*(100-AVERAGEIF(Y105:Y116,"&gt;0"))/100</f>
        <v>3.7290049174033584</v>
      </c>
      <c r="AA100" s="68">
        <f ca="true">100-(Y100+Z100+AB100)</f>
        <v>0</v>
      </c>
      <c r="AB100" s="69">
        <f ca="true">IF((X102+AB102)&gt;100,AB102*100/(X102+AB102),AB102)</f>
        <v>0</v>
      </c>
    </row>
    <row r="101" hidden="true" x14ac:dyDescent="0.2">
      <c r="A101" s="1702" t="s">
        <v>12</v>
      </c>
      <c r="B101" s="1703"/>
      <c r="C101" s="70">
        <f>MinRegYear(C99,C105:C116)</f>
        <v>2011</v>
      </c>
      <c r="D101" s="71">
        <f ca="true">IF(MAX(C105:C116)-MIN(C105:C116)&lt;5,AVERAGEIF(C105:C116,"&gt;0",D105:D116),
IF(FORECAST($C101,D$105:D$116,$C$105:$C$116)&lt;0,0,
IF(FORECAST($C101,D$105:D$116,$C$105:$C$116)&gt;100,100,
FORECAST($C101,D$105:D$116,$C$105:$C$116))))</f>
        <v>86.938867703567325</v>
      </c>
      <c r="E101" s="72"/>
      <c r="F101" s="73"/>
      <c r="G101" s="73"/>
      <c r="H101" s="74">
        <f ca="true">IF(MAX(C105:C116)-MIN(C105:C116)&lt;5,AVERAGEIF(C105:C116,"&gt;0",H105:H116),
IF(FORECAST($C101,H$105:H$116,$C$105:$C$116)&lt;0,0,
IF(FORECAST($C101,H$105:H$116,$C$105:$C$116)&gt;100,100,
FORECAST($C101,H$105:H$116,$C$105:$C$116))))</f>
        <v>6.8072367624852177</v>
      </c>
      <c r="I101" s="71">
        <f ca="true">IF(MAX(C105:C116)-MIN(C105:C116)&lt;5,AVERAGEIF(C105:C116,"&gt;0",I105:I116),
IF(FORECAST($C101,I$105:I$116,$C$105:$C$116)&lt;0,0,
IF(FORECAST($C101,I$105:I$116,$C$105:$C$116)&gt;100,100,
FORECAST($C101,I$105:I$116,$C$105:$C$116))))</f>
        <v>95.98463212181548</v>
      </c>
      <c r="J101" s="72"/>
      <c r="K101" s="73"/>
      <c r="L101" s="73"/>
      <c r="M101" s="74">
        <f ca="true">IF(MAX(C105:C116)-MIN(C105:C116)&lt;5,AVERAGEIF(C105:C116,"&gt;0",M105:M116),
IF(FORECAST($C101,M$105:M$116,$C$105:$C$116)&lt;0,0,
IF(FORECAST($C101,M$105:M$116,$C$105:$C$116)&gt;100,100,
FORECAST($C101,M$105:M$116,$C$105:$C$116))))</f>
        <v>0.41526619168838863</v>
      </c>
      <c r="N101" s="71">
        <f ca="true">IF(MAX(C105:C116)-MIN(C105:C116)&lt;5,AVERAGEIF(C105:C116,"&gt;0",N105:N116),
IF(FORECAST($C101,N$105:N$116,$C$105:$C$116)&lt;0,0,
IF(FORECAST($C101,N$105:N$116,$C$105:$C$116)&gt;100,100,
FORECAST($C101,N$105:N$116,$C$105:$C$116))))</f>
        <v>97.232414697104616</v>
      </c>
      <c r="O101" s="72"/>
      <c r="P101" s="73"/>
      <c r="Q101" s="73"/>
      <c r="R101" s="74">
        <f ca="true">IF(MAX(C105:C116)-MIN(C105:C116)&lt;5,AVERAGEIF(C105:C116,"&gt;0",R105:R116),
IF(FORECAST($C101,R$105:R$116,$C$105:$C$116)&lt;0,0,
IF(FORECAST($C101,R$105:R$116,$C$105:$C$116)&gt;100,100,
FORECAST($C101,R$105:R$116,$C$105:$C$116))))</f>
        <v>0.48925845210153796</v>
      </c>
      <c r="S101" s="71">
        <f ca="true">IF(MAX(C105:C116)-MIN(C105:C116)&lt;5,AVERAGEIF(C105:C116,"&gt;0",S105:S116),
IF(FORECAST($C101,S$105:S$116,$C$105:$C$116)&lt;0,0,
IF(FORECAST($C101,S$105:S$116,$C$105:$C$116)&gt;100,100,
FORECAST($C101,S$105:S$116,$C$105:$C$116))))</f>
        <v>97.156855591243357</v>
      </c>
      <c r="T101" s="72"/>
      <c r="U101" s="73"/>
      <c r="V101" s="73"/>
      <c r="W101" s="74">
        <f ca="true">IF(MAX(C105:C116)-MIN(C105:C116)&lt;5,AVERAGEIF(C105:C116,"&gt;0",W105:W116),
IF(FORECAST($C101,W$105:W$116,$C$105:$C$116)&lt;0,0,
IF(FORECAST($C101,W$105:W$116,$C$105:$C$116)&gt;100,100,
FORECAST($C101,W$105:W$116,$C$105:$C$116))))</f>
        <v>9.2156027985733857E-2</v>
      </c>
      <c r="X101" s="71">
        <f ca="true">IF(MAX(C105:C116)-MIN(C105:C116)&lt;5,AVERAGEIF(C105:C116,"&gt;0",X105:X116),
IF(FORECAST($C101,X$105:X$116,$C$105:$C$116)&lt;0,0,
IF(FORECAST($C101,X$105:X$116,$C$105:$C$116)&gt;100,100,
FORECAST($C101,X$105:X$116,$C$105:$C$116))))</f>
        <v>97.217102356812916</v>
      </c>
      <c r="Y101" s="72"/>
      <c r="Z101" s="73"/>
      <c r="AA101" s="73"/>
      <c r="AB101" s="74">
        <f ca="true">IF(MAX(C105:C116)-MIN(C105:C116)&lt;5,AVERAGEIF(C105:C116,"&gt;0",AB105:AB116),
IF(FORECAST($C101,AB$105:AB$116,$C$105:$C$116)&lt;0,0,
IF(FORECAST($C101,AB$105:AB$116,$C$105:$C$116)&gt;100,100,
FORECAST($C101,AB$105:AB$116,$C$105:$C$116))))</f>
        <v>1.509282652166366E-2</v>
      </c>
    </row>
    <row r="102" hidden="true" x14ac:dyDescent="0.2">
      <c r="A102" s="1704"/>
      <c r="B102" s="1705"/>
      <c r="C102" s="49">
        <f>MaxRegYear(C100,C105:C116)</f>
        <v>2020</v>
      </c>
      <c r="D102" s="75">
        <f ca="true">IF(MAX(C105:C116)-MIN(C105:C116)&lt;5,AVERAGEIF(C105:C116,"&gt;0",D105:D116),
IF(FORECAST($C102,D$105:D$116,$C$105:$C$116)&lt;0,0,
IF(FORECAST($C102,D$105:D$116,$C$105:$C$116)&gt;100,100,
FORECAST($C102,D$105:D$116,$C$105:$C$116))))</f>
        <v>87.775780148713153</v>
      </c>
      <c r="E102" s="76"/>
      <c r="F102" s="77"/>
      <c r="G102" s="77"/>
      <c r="H102" s="78">
        <f ca="true">IF(MAX(C105:C116)-MIN(C105:C116)&lt;5,AVERAGEIF(C105:C116,"&gt;0",H105:H116),
IF(FORECAST($C102,H$105:H$116,$C$105:$C$116)&lt;0,0,
IF(FORECAST($C102,H$105:H$116,$C$105:$C$116)&gt;100,100,
FORECAST($C102,H$105:H$116,$C$105:$C$116))))</f>
        <v>2.113740567312334</v>
      </c>
      <c r="I102" s="75">
        <f ca="true">IF(MAX(C105:C116)-MIN(C105:C116)&lt;5,AVERAGEIF(C105:C116,"&gt;0",I105:I116),
IF(FORECAST($C102,I$105:I$116,$C$105:$C$116)&lt;0,0,
IF(FORECAST($C102,I$105:I$116,$C$105:$C$116)&gt;100,100,
FORECAST($C102,I$105:I$116,$C$105:$C$116))))</f>
        <v>97.715386446835282</v>
      </c>
      <c r="J102" s="76"/>
      <c r="K102" s="77"/>
      <c r="L102" s="77"/>
      <c r="M102" s="78">
        <f ca="true">IF(MAX(C105:C116)-MIN(C105:C116)&lt;5,AVERAGEIF(C105:C116,"&gt;0",M105:M116),
IF(FORECAST($C102,M$105:M$116,$C$105:$C$116)&lt;0,0,
IF(FORECAST($C102,M$105:M$116,$C$105:$C$116)&gt;100,100,
FORECAST($C102,M$105:M$116,$C$105:$C$116))))</f>
        <v>0</v>
      </c>
      <c r="N102" s="75">
        <f ca="true">IF(MAX(C105:C116)-MIN(C105:C116)&lt;5,AVERAGEIF(C105:C116,"&gt;0",N105:N116),
IF(FORECAST($C102,N$105:N$116,$C$105:$C$116)&lt;0,0,
IF(FORECAST($C102,N$105:N$116,$C$105:$C$116)&gt;100,100,
FORECAST($C102,N$105:N$116,$C$105:$C$116))))</f>
        <v>99.195382073158669</v>
      </c>
      <c r="O102" s="76"/>
      <c r="P102" s="77"/>
      <c r="Q102" s="77"/>
      <c r="R102" s="78">
        <f ca="true">IF(MAX(C105:C116)-MIN(C105:C116)&lt;5,AVERAGEIF(C105:C116,"&gt;0",R105:R116),
IF(FORECAST($C102,R$105:R$116,$C$105:$C$116)&lt;0,0,
IF(FORECAST($C102,R$105:R$116,$C$105:$C$116)&gt;100,100,
FORECAST($C102,R$105:R$116,$C$105:$C$116))))</f>
        <v>0</v>
      </c>
      <c r="S102" s="75">
        <f ca="true">IF(MAX(C105:C116)-MIN(C105:C116)&lt;5,AVERAGEIF(C105:C116,"&gt;0",S105:S116),
IF(FORECAST($C102,S$105:S$116,$C$105:$C$116)&lt;0,0,
IF(FORECAST($C102,S$105:S$116,$C$105:$C$116)&gt;100,100,
FORECAST($C102,S$105:S$116,$C$105:$C$116))))</f>
        <v>99.964275852002856</v>
      </c>
      <c r="T102" s="76"/>
      <c r="U102" s="77"/>
      <c r="V102" s="77"/>
      <c r="W102" s="78">
        <f ca="true">IF(MAX(C105:C116)-MIN(C105:C116)&lt;5,AVERAGEIF(C105:C116,"&gt;0",W105:W116),
IF(FORECAST($C102,W$105:W$116,$C$105:$C$116)&lt;0,0,
IF(FORECAST($C102,W$105:W$116,$C$105:$C$116)&gt;100,100,
FORECAST($C102,W$105:W$116,$C$105:$C$116))))</f>
        <v>0</v>
      </c>
      <c r="X102" s="75">
        <f ca="true">IF(MAX(C105:C116)-MIN(C105:C116)&lt;5,AVERAGEIF(C105:C116,"&gt;0",X105:X116),
IF(FORECAST($C102,X$105:X$116,$C$105:$C$116)&lt;0,0,
IF(FORECAST($C102,X$105:X$116,$C$105:$C$116)&gt;100,100,
FORECAST($C102,X$105:X$116,$C$105:$C$116))))</f>
        <v>100</v>
      </c>
      <c r="Y102" s="76"/>
      <c r="Z102" s="77"/>
      <c r="AA102" s="77"/>
      <c r="AB102" s="78">
        <f ca="true">IF(MAX(C105:C116)-MIN(C105:C116)&lt;5,AVERAGEIF(C105:C116,"&gt;0",AB105:AB116),
IF(FORECAST($C102,AB$105:AB$116,$C$105:$C$116)&lt;0,0,
IF(FORECAST($C102,AB$105:AB$116,$C$105:$C$116)&gt;100,100,
FORECAST($C102,AB$105:AB$116,$C$105:$C$116))))</f>
        <v>0</v>
      </c>
    </row>
    <row r="103" ht="9" customHeight="true" x14ac:dyDescent="0.2">
      <c r="D103" s="79"/>
      <c r="I103" s="79"/>
      <c r="K103" s="39"/>
      <c r="L103" s="39"/>
      <c r="N103" s="79"/>
      <c r="P103" s="39"/>
      <c r="Q103" s="39"/>
      <c r="S103" s="79"/>
      <c r="U103" s="39"/>
      <c r="V103" s="39"/>
      <c r="X103" s="79"/>
      <c r="Z103" s="39"/>
      <c r="AA103" s="39"/>
      <c r="AB103" s="80"/>
    </row>
    <row r="104" ht="22.5" customHeight="true" x14ac:dyDescent="0.2">
      <c r="B104" s="102" t="s">
        <v>8</v>
      </c>
      <c r="C104" s="82" t="s">
        <v>9</v>
      </c>
      <c r="D104" s="83" t="s">
        <v>14</v>
      </c>
      <c r="E104" s="43" t="s">
        <v>26</v>
      </c>
      <c r="F104" s="84"/>
      <c r="G104" s="84"/>
      <c r="H104" s="85" t="s">
        <v>19</v>
      </c>
      <c r="I104" s="83" t="s">
        <v>14</v>
      </c>
      <c r="J104" s="43" t="s">
        <v>26</v>
      </c>
      <c r="K104" s="84"/>
      <c r="L104" s="84"/>
      <c r="M104" s="85" t="s">
        <v>19</v>
      </c>
      <c r="N104" s="83" t="s">
        <v>14</v>
      </c>
      <c r="O104" s="43" t="s">
        <v>26</v>
      </c>
      <c r="P104" s="84"/>
      <c r="Q104" s="84"/>
      <c r="R104" s="85" t="s">
        <v>19</v>
      </c>
      <c r="S104" s="83" t="s">
        <v>14</v>
      </c>
      <c r="T104" s="43" t="s">
        <v>26</v>
      </c>
      <c r="U104" s="84"/>
      <c r="V104" s="84"/>
      <c r="W104" s="85" t="s">
        <v>19</v>
      </c>
      <c r="X104" s="83" t="s">
        <v>14</v>
      </c>
      <c r="Y104" s="43" t="s">
        <v>26</v>
      </c>
      <c r="Z104" s="84"/>
      <c r="AA104" s="84"/>
      <c r="AB104" s="85" t="s">
        <v>19</v>
      </c>
      <c r="AD104" s="86"/>
    </row>
    <row r="105" x14ac:dyDescent="0.2">
      <c r="A105" s="87"/>
      <c r="B105" s="761" t="s">
        <v>200</v>
      </c>
      <c r="C105" s="762">
        <v>2013</v>
      </c>
      <c r="D105" s="1">
        <f t="shared" ref="D105:D116" ca="true" si="15">IF(ISERROR(INDIRECT(CONCATENATE($B105,"!C122"))),"",INDIRECT(CONCATENATE($B105,"!C122")))</f>
        <v>87.124848246933055</v>
      </c>
      <c r="E105" s="88">
        <f t="shared" ref="E105:E116" ca="true" si="16">IF(ISERROR(INDIRECT(CONCATENATE($B105,"!C129"))),"",INDIRECT(CONCATENATE($B105,"!C129")))</f>
        <v>83.334256989846907</v>
      </c>
      <c r="F105" s="89"/>
      <c r="G105" s="89"/>
      <c r="H105" s="90">
        <f t="shared" ref="H105:H116" ca="true" si="17">IF(ISERROR(INDIRECT(CONCATENATE($B105,"!C127"))),"",INDIRECT(CONCATENATE($B105,"!C127")))</f>
        <v>5.764237608002345</v>
      </c>
      <c r="I105" s="1">
        <f t="shared" ref="I105:I116" ca="true" si="18">IF(ISERROR(INDIRECT(CONCATENATE($B105,"!D122"))),"",INDIRECT(CONCATENATE($B105,"!D122")))</f>
        <v>96.369244194042153</v>
      </c>
      <c r="J105" s="88">
        <f t="shared" ref="J105:J116" ca="true" si="19">IF(ISERROR(INDIRECT(CONCATENATE($B105,"!D129"))),"",INDIRECT(CONCATENATE($B105,"!D129")))</f>
        <v>85.530787159895709</v>
      </c>
      <c r="K105" s="89"/>
      <c r="L105" s="89"/>
      <c r="M105" s="90">
        <f t="shared" ref="M105:M116" ca="true" si="20">IF(ISERROR(INDIRECT(CONCATENATE($B105,"!D127"))),"",INDIRECT(CONCATENATE($B105,"!D127")))</f>
        <v>0.31335395701534663</v>
      </c>
      <c r="N105" s="1">
        <f t="shared" ref="N105:N116" ca="true" si="21">IF(ISERROR(INDIRECT(CONCATENATE($B105,"!E122"))),"",INDIRECT(CONCATENATE($B105,"!E122")))</f>
        <v>97.668629669561113</v>
      </c>
      <c r="O105" s="88">
        <f t="shared" ref="O105:O116" ca="true" si="22">IF(ISERROR(INDIRECT(CONCATENATE($B105,"!E129"))),"",INDIRECT(CONCATENATE($B105,"!E129")))</f>
        <v>91.47237626012793</v>
      </c>
      <c r="P105" s="89"/>
      <c r="Q105" s="89"/>
      <c r="R105" s="90">
        <f t="shared" ref="R105:R116" ca="true" si="23">IF(ISERROR(INDIRECT(CONCATENATE($B105,"!E127"))),"",INDIRECT(CONCATENATE($B105,"!E127")))</f>
        <v>0.36694383907615419</v>
      </c>
      <c r="S105" s="1">
        <f t="shared" ref="S105:S116" ca="true" si="24">IF(ISERROR(INDIRECT(CONCATENATE($B105,"!F122"))),"",INDIRECT(CONCATENATE($B105,"!F122")))</f>
        <v>97.780726760301022</v>
      </c>
      <c r="T105" s="88">
        <f t="shared" ref="T105:T116" ca="true" si="25">IF(ISERROR(INDIRECT(CONCATENATE($B105,"!F129"))),"",INDIRECT(CONCATENATE($B105,"!F129")))</f>
        <v>95.074186757334928</v>
      </c>
      <c r="U105" s="89"/>
      <c r="V105" s="89"/>
      <c r="W105" s="90">
        <f t="shared" ref="W105:W116" ca="true" si="26">IF(ISERROR(INDIRECT(CONCATENATE($B105,"!F127"))),"",INDIRECT(CONCATENATE($B105,"!F127")))</f>
        <v>6.9117020989300962E-2</v>
      </c>
      <c r="X105" s="1">
        <f t="shared" ref="X105:X116" ca="true" si="27">IF(ISERROR(INDIRECT(CONCATENATE($B105,"!G122"))),"",INDIRECT(CONCATENATE($B105,"!G122")))</f>
        <v>97.897133214686477</v>
      </c>
      <c r="Y105" s="88">
        <f t="shared" ref="Y105:Y116" ca="true" si="28">IF(ISERROR(INDIRECT(CONCATENATE($B105,"!G129"))),"",INDIRECT(CONCATENATE($B105,"!G129")))</f>
        <v>97.192546085949004</v>
      </c>
      <c r="Z105" s="89"/>
      <c r="AA105" s="89"/>
      <c r="AB105" s="90">
        <f t="shared" ref="AB105:AB116" ca="true" si="29">IF(ISERROR(INDIRECT(CONCATENATE($B105,"!G2127"))),"",INDIRECT(CONCATENATE($B105,"!G127")))</f>
        <v>1.1319619891247617E-2</v>
      </c>
    </row>
    <row r="106" x14ac:dyDescent="0.2">
      <c r="A106" s="87"/>
      <c r="B106" s="763" t="s">
        <v>418</v>
      </c>
      <c r="C106" s="764">
        <v>2019</v>
      </c>
      <c r="D106" s="2">
        <f t="shared" ca="true" si="15"/>
        <v>87.68278987703026</v>
      </c>
      <c r="E106" s="91">
        <f t="shared" ca="true" si="16"/>
        <v>81.738172190211614</v>
      </c>
      <c r="F106" s="89"/>
      <c r="G106" s="89"/>
      <c r="H106" s="92">
        <f t="shared" ca="true" si="17"/>
        <v>2.6352401445537179</v>
      </c>
      <c r="I106" s="2">
        <f t="shared" ca="true" si="18"/>
        <v>97.523080410722002</v>
      </c>
      <c r="J106" s="91">
        <f t="shared" ca="true" si="19"/>
        <v>86.279654604569473</v>
      </c>
      <c r="K106" s="89"/>
      <c r="L106" s="89"/>
      <c r="M106" s="92">
        <f t="shared" ca="true" si="20"/>
        <v>7.6172529962060054E-3</v>
      </c>
      <c r="N106" s="2">
        <f t="shared" ca="true" si="21"/>
        <v>98.977274586930491</v>
      </c>
      <c r="O106" s="91">
        <f t="shared" ca="true" si="22"/>
        <v>88.781690326364298</v>
      </c>
      <c r="P106" s="89"/>
      <c r="Q106" s="89"/>
      <c r="R106" s="92">
        <f t="shared" ca="true" si="23"/>
        <v>0</v>
      </c>
      <c r="S106" s="2">
        <f t="shared" ca="true" si="24"/>
        <v>99.652340267473974</v>
      </c>
      <c r="T106" s="91">
        <f t="shared" ca="true" si="25"/>
        <v>91.925206468711778</v>
      </c>
      <c r="U106" s="89"/>
      <c r="V106" s="89"/>
      <c r="W106" s="92">
        <f t="shared" ca="true" si="26"/>
        <v>0</v>
      </c>
      <c r="X106" s="2">
        <f t="shared" ca="true" si="27"/>
        <v>99.937225788307344</v>
      </c>
      <c r="Y106" s="91">
        <f t="shared" ca="true" si="28"/>
        <v>95.349444079244279</v>
      </c>
      <c r="Z106" s="89"/>
      <c r="AA106" s="89"/>
      <c r="AB106" s="92">
        <f t="shared" ca="true" si="29"/>
        <v>0</v>
      </c>
    </row>
    <row r="107" x14ac:dyDescent="0.2">
      <c r="A107" s="87"/>
      <c r="B107" s="763"/>
      <c r="C107" s="764"/>
      <c r="D107" s="2" t="str">
        <f t="shared" ca="true" si="15"/>
        <v/>
      </c>
      <c r="E107" s="91" t="str">
        <f t="shared" ca="true" si="16"/>
        <v/>
      </c>
      <c r="F107" s="89"/>
      <c r="G107" s="89"/>
      <c r="H107" s="92" t="str">
        <f t="shared" ca="true" si="17"/>
        <v/>
      </c>
      <c r="I107" s="2" t="str">
        <f t="shared" ca="true" si="18"/>
        <v/>
      </c>
      <c r="J107" s="91" t="str">
        <f t="shared" ca="true" si="19"/>
        <v/>
      </c>
      <c r="K107" s="89"/>
      <c r="L107" s="89"/>
      <c r="M107" s="92" t="str">
        <f t="shared" ca="true" si="20"/>
        <v/>
      </c>
      <c r="N107" s="2" t="str">
        <f t="shared" ca="true" si="21"/>
        <v/>
      </c>
      <c r="O107" s="91" t="str">
        <f t="shared" ca="true" si="22"/>
        <v/>
      </c>
      <c r="P107" s="89"/>
      <c r="Q107" s="89"/>
      <c r="R107" s="92" t="str">
        <f t="shared" ca="true" si="23"/>
        <v/>
      </c>
      <c r="S107" s="2" t="str">
        <f t="shared" ca="true" si="24"/>
        <v/>
      </c>
      <c r="T107" s="91" t="str">
        <f t="shared" ca="true" si="25"/>
        <v/>
      </c>
      <c r="U107" s="89"/>
      <c r="V107" s="89"/>
      <c r="W107" s="92" t="str">
        <f t="shared" ca="true" si="26"/>
        <v/>
      </c>
      <c r="X107" s="2" t="str">
        <f t="shared" ca="true" si="27"/>
        <v/>
      </c>
      <c r="Y107" s="91" t="str">
        <f t="shared" ca="true" si="28"/>
        <v/>
      </c>
      <c r="Z107" s="89"/>
      <c r="AA107" s="89"/>
      <c r="AB107" s="92" t="str">
        <f t="shared" ca="true" si="29"/>
        <v/>
      </c>
      <c r="AD107" s="93"/>
    </row>
    <row r="108" x14ac:dyDescent="0.2">
      <c r="A108" s="87"/>
      <c r="B108" s="763"/>
      <c r="C108" s="764"/>
      <c r="D108" s="2" t="str">
        <f t="shared" ca="true" si="15"/>
        <v/>
      </c>
      <c r="E108" s="91" t="str">
        <f t="shared" ca="true" si="16"/>
        <v/>
      </c>
      <c r="F108" s="89"/>
      <c r="G108" s="89"/>
      <c r="H108" s="92" t="str">
        <f t="shared" ca="true" si="17"/>
        <v/>
      </c>
      <c r="I108" s="2" t="str">
        <f t="shared" ca="true" si="18"/>
        <v/>
      </c>
      <c r="J108" s="91" t="str">
        <f t="shared" ca="true" si="19"/>
        <v/>
      </c>
      <c r="K108" s="89"/>
      <c r="L108" s="89"/>
      <c r="M108" s="92" t="str">
        <f t="shared" ca="true" si="20"/>
        <v/>
      </c>
      <c r="N108" s="2" t="str">
        <f t="shared" ca="true" si="21"/>
        <v/>
      </c>
      <c r="O108" s="91" t="str">
        <f t="shared" ca="true" si="22"/>
        <v/>
      </c>
      <c r="P108" s="89"/>
      <c r="Q108" s="89"/>
      <c r="R108" s="92" t="str">
        <f t="shared" ca="true" si="23"/>
        <v/>
      </c>
      <c r="S108" s="2" t="str">
        <f t="shared" ca="true" si="24"/>
        <v/>
      </c>
      <c r="T108" s="91" t="str">
        <f t="shared" ca="true" si="25"/>
        <v/>
      </c>
      <c r="U108" s="89"/>
      <c r="V108" s="89"/>
      <c r="W108" s="92" t="str">
        <f t="shared" ca="true" si="26"/>
        <v/>
      </c>
      <c r="X108" s="2" t="str">
        <f t="shared" ca="true" si="27"/>
        <v/>
      </c>
      <c r="Y108" s="91" t="str">
        <f t="shared" ca="true" si="28"/>
        <v/>
      </c>
      <c r="Z108" s="89"/>
      <c r="AA108" s="89"/>
      <c r="AB108" s="92" t="str">
        <f t="shared" ca="true" si="29"/>
        <v/>
      </c>
    </row>
    <row r="109" x14ac:dyDescent="0.2">
      <c r="A109" s="87"/>
      <c r="B109" s="763"/>
      <c r="C109" s="764"/>
      <c r="D109" s="2" t="str">
        <f t="shared" ca="true" si="15"/>
        <v/>
      </c>
      <c r="E109" s="91" t="str">
        <f t="shared" ca="true" si="16"/>
        <v/>
      </c>
      <c r="F109" s="89"/>
      <c r="G109" s="89"/>
      <c r="H109" s="92" t="str">
        <f t="shared" ca="true" si="17"/>
        <v/>
      </c>
      <c r="I109" s="2" t="str">
        <f t="shared" ca="true" si="18"/>
        <v/>
      </c>
      <c r="J109" s="91" t="str">
        <f t="shared" ca="true" si="19"/>
        <v/>
      </c>
      <c r="K109" s="89"/>
      <c r="L109" s="89"/>
      <c r="M109" s="92" t="str">
        <f t="shared" ca="true" si="20"/>
        <v/>
      </c>
      <c r="N109" s="2" t="str">
        <f t="shared" ca="true" si="21"/>
        <v/>
      </c>
      <c r="O109" s="91" t="str">
        <f t="shared" ca="true" si="22"/>
        <v/>
      </c>
      <c r="P109" s="89"/>
      <c r="Q109" s="89"/>
      <c r="R109" s="92" t="str">
        <f t="shared" ca="true" si="23"/>
        <v/>
      </c>
      <c r="S109" s="2" t="str">
        <f t="shared" ca="true" si="24"/>
        <v/>
      </c>
      <c r="T109" s="91" t="str">
        <f t="shared" ca="true" si="25"/>
        <v/>
      </c>
      <c r="U109" s="89"/>
      <c r="V109" s="89"/>
      <c r="W109" s="92" t="str">
        <f t="shared" ca="true" si="26"/>
        <v/>
      </c>
      <c r="X109" s="2" t="str">
        <f t="shared" ca="true" si="27"/>
        <v/>
      </c>
      <c r="Y109" s="91" t="str">
        <f t="shared" ca="true" si="28"/>
        <v/>
      </c>
      <c r="Z109" s="89"/>
      <c r="AA109" s="89"/>
      <c r="AB109" s="92" t="str">
        <f t="shared" ca="true" si="29"/>
        <v/>
      </c>
    </row>
    <row r="110" x14ac:dyDescent="0.2">
      <c r="A110" s="87"/>
      <c r="B110" s="763"/>
      <c r="C110" s="764"/>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763"/>
      <c r="C111" s="764"/>
      <c r="D111" s="2" t="str">
        <f t="shared" ca="true" si="15"/>
        <v/>
      </c>
      <c r="E111" s="91" t="str">
        <f t="shared" ca="true" si="16"/>
        <v/>
      </c>
      <c r="F111" s="89"/>
      <c r="G111" s="89"/>
      <c r="H111" s="92" t="str">
        <f t="shared" ca="true" si="17"/>
        <v/>
      </c>
      <c r="I111" s="2" t="str">
        <f t="shared" ca="true" si="18"/>
        <v/>
      </c>
      <c r="J111" s="91" t="str">
        <f t="shared" ca="true" si="19"/>
        <v/>
      </c>
      <c r="K111" s="89"/>
      <c r="L111" s="89"/>
      <c r="M111" s="92" t="str">
        <f t="shared" ca="true" si="20"/>
        <v/>
      </c>
      <c r="N111" s="2" t="str">
        <f t="shared" ca="true" si="21"/>
        <v/>
      </c>
      <c r="O111" s="91" t="str">
        <f t="shared" ca="true" si="22"/>
        <v/>
      </c>
      <c r="P111" s="89"/>
      <c r="Q111" s="89"/>
      <c r="R111" s="92" t="str">
        <f t="shared" ca="true" si="23"/>
        <v/>
      </c>
      <c r="S111" s="2" t="str">
        <f t="shared" ca="true" si="24"/>
        <v/>
      </c>
      <c r="T111" s="91" t="str">
        <f t="shared" ca="true" si="25"/>
        <v/>
      </c>
      <c r="U111" s="89"/>
      <c r="V111" s="89"/>
      <c r="W111" s="92" t="str">
        <f t="shared" ca="true" si="26"/>
        <v/>
      </c>
      <c r="X111" s="2" t="str">
        <f t="shared" ca="true" si="27"/>
        <v/>
      </c>
      <c r="Y111" s="91" t="str">
        <f t="shared" ca="true" si="28"/>
        <v/>
      </c>
      <c r="Z111" s="89"/>
      <c r="AA111" s="89"/>
      <c r="AB111" s="92" t="str">
        <f t="shared" ca="true" si="29"/>
        <v/>
      </c>
    </row>
    <row r="112" x14ac:dyDescent="0.2">
      <c r="A112" s="87"/>
      <c r="B112" s="763"/>
      <c r="C112" s="764"/>
      <c r="D112" s="2" t="str">
        <f t="shared" ca="true" si="15"/>
        <v/>
      </c>
      <c r="E112" s="91" t="str">
        <f t="shared" ca="true" si="16"/>
        <v/>
      </c>
      <c r="F112" s="89"/>
      <c r="G112" s="89"/>
      <c r="H112" s="92" t="str">
        <f t="shared" ca="true" si="17"/>
        <v/>
      </c>
      <c r="I112" s="2" t="str">
        <f t="shared" ca="true" si="18"/>
        <v/>
      </c>
      <c r="J112" s="91" t="str">
        <f t="shared" ca="true" si="19"/>
        <v/>
      </c>
      <c r="K112" s="89"/>
      <c r="L112" s="89"/>
      <c r="M112" s="92" t="str">
        <f t="shared" ca="true" si="20"/>
        <v/>
      </c>
      <c r="N112" s="2" t="str">
        <f t="shared" ca="true" si="21"/>
        <v/>
      </c>
      <c r="O112" s="91" t="str">
        <f t="shared" ca="true" si="22"/>
        <v/>
      </c>
      <c r="P112" s="89"/>
      <c r="Q112" s="89"/>
      <c r="R112" s="92" t="str">
        <f t="shared" ca="true" si="23"/>
        <v/>
      </c>
      <c r="S112" s="2" t="str">
        <f t="shared" ca="true" si="24"/>
        <v/>
      </c>
      <c r="T112" s="91" t="str">
        <f t="shared" ca="true" si="25"/>
        <v/>
      </c>
      <c r="U112" s="89"/>
      <c r="V112" s="89"/>
      <c r="W112" s="92" t="str">
        <f t="shared" ca="true" si="26"/>
        <v/>
      </c>
      <c r="X112" s="2" t="str">
        <f t="shared" ca="true" si="27"/>
        <v/>
      </c>
      <c r="Y112" s="91" t="str">
        <f t="shared" ca="true" si="28"/>
        <v/>
      </c>
      <c r="Z112" s="89"/>
      <c r="AA112" s="89"/>
      <c r="AB112" s="92" t="str">
        <f t="shared" ca="true" si="29"/>
        <v/>
      </c>
    </row>
    <row r="113" x14ac:dyDescent="0.2">
      <c r="A113" s="87"/>
      <c r="B113" s="763"/>
      <c r="C113" s="764"/>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763"/>
      <c r="C114" s="764"/>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763"/>
      <c r="C115" s="764"/>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765"/>
      <c r="C116" s="766"/>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1709" t="str">
        <f>CONCATENATE("National use of sanitation facilities, ",C99,"–",C100)</f>
        <v>National use of sanitation facilities, 2007–2020</v>
      </c>
      <c r="C118" s="1710"/>
      <c r="D118" s="1710"/>
      <c r="E118" s="1710"/>
      <c r="F118" s="1710"/>
      <c r="G118" s="1710"/>
      <c r="H118" s="1710"/>
      <c r="I118" s="1710"/>
      <c r="J118" s="1710"/>
      <c r="K118" s="1710"/>
      <c r="L118" s="1710"/>
      <c r="N118" s="98"/>
      <c r="O118" s="98"/>
      <c r="P118" s="98"/>
      <c r="Q118" s="98"/>
      <c r="R118" s="98"/>
      <c r="S118" s="1692" t="s">
        <v>11</v>
      </c>
      <c r="T118" s="1693"/>
      <c r="U118" s="1693"/>
      <c r="V118" s="1693"/>
      <c r="W118" s="1694"/>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c r="F153" s="101"/>
      <c r="G153" s="101"/>
      <c r="H153" s="101"/>
      <c r="I153" s="101"/>
      <c r="J153" s="101"/>
      <c r="K153" s="101"/>
      <c r="L153" s="101"/>
      <c r="M153" s="101"/>
      <c r="N153" s="101"/>
      <c r="O153" s="101"/>
      <c r="P153" s="101"/>
      <c r="Q153" s="101"/>
      <c r="R153" s="101"/>
      <c r="S153" s="101"/>
      <c r="T153" s="101"/>
      <c r="U153" s="101"/>
      <c r="V153" s="101"/>
      <c r="W153" s="101"/>
      <c r="X153" s="101"/>
      <c r="Y153" s="101"/>
      <c r="Z153" s="101"/>
      <c r="AA153" s="101"/>
      <c r="AB153" s="101"/>
    </row>
    <row r="154" x14ac:dyDescent="0.2">
      <c r="C154" s="100"/>
      <c r="D154" s="100"/>
      <c r="E154" s="101"/>
      <c r="F154" s="101"/>
      <c r="G154" s="101"/>
      <c r="H154" s="101"/>
      <c r="I154" s="101"/>
      <c r="J154" s="101"/>
      <c r="K154" s="101"/>
      <c r="L154" s="101"/>
      <c r="M154" s="101"/>
      <c r="N154" s="101"/>
      <c r="O154" s="101"/>
      <c r="P154" s="101"/>
      <c r="Q154" s="101"/>
      <c r="R154" s="101"/>
      <c r="S154" s="101"/>
      <c r="T154" s="101"/>
      <c r="U154" s="101"/>
      <c r="V154" s="101"/>
      <c r="W154" s="101"/>
      <c r="X154" s="101"/>
      <c r="Y154" s="101"/>
      <c r="Z154" s="101"/>
      <c r="AA154" s="101"/>
      <c r="AB154" s="101"/>
    </row>
    <row r="155" x14ac:dyDescent="0.2">
      <c r="C155" s="100"/>
      <c r="D155" s="100"/>
      <c r="E155" s="101"/>
      <c r="F155" s="101"/>
      <c r="G155" s="101"/>
      <c r="H155" s="101"/>
      <c r="I155" s="101"/>
      <c r="J155" s="101"/>
      <c r="K155" s="101"/>
      <c r="L155" s="101"/>
      <c r="M155" s="101"/>
      <c r="N155" s="101"/>
      <c r="O155" s="101"/>
      <c r="P155" s="101"/>
      <c r="Q155" s="101"/>
      <c r="R155" s="101"/>
      <c r="S155" s="101"/>
      <c r="T155" s="101"/>
      <c r="U155" s="101"/>
      <c r="V155" s="101"/>
      <c r="W155" s="101"/>
      <c r="X155" s="101"/>
      <c r="Y155" s="101"/>
      <c r="Z155" s="101"/>
      <c r="AA155" s="101"/>
      <c r="AB155" s="101"/>
    </row>
    <row r="156" x14ac:dyDescent="0.2">
      <c r="C156" s="100"/>
      <c r="D156" s="100"/>
      <c r="E156" s="101"/>
      <c r="F156" s="101"/>
      <c r="G156" s="101"/>
      <c r="H156" s="101"/>
      <c r="I156" s="101"/>
      <c r="J156" s="101"/>
      <c r="K156" s="101"/>
      <c r="L156" s="101"/>
      <c r="M156" s="101"/>
      <c r="N156" s="101"/>
      <c r="O156" s="101"/>
      <c r="P156" s="101"/>
      <c r="Q156" s="101"/>
      <c r="R156" s="101"/>
      <c r="S156" s="101"/>
      <c r="T156" s="101"/>
      <c r="U156" s="101"/>
      <c r="V156" s="101"/>
      <c r="W156" s="101"/>
      <c r="X156" s="101"/>
      <c r="Y156" s="101"/>
      <c r="Z156" s="101"/>
      <c r="AA156" s="101"/>
      <c r="AB156" s="101"/>
    </row>
    <row r="157" x14ac:dyDescent="0.2">
      <c r="B157" s="101"/>
      <c r="C157" s="100"/>
      <c r="D157" s="100"/>
      <c r="E157" s="101"/>
      <c r="F157" s="101"/>
      <c r="G157" s="101"/>
      <c r="H157" s="101"/>
      <c r="I157" s="101"/>
      <c r="J157" s="101"/>
      <c r="K157" s="101"/>
      <c r="L157" s="101"/>
      <c r="M157" s="101"/>
      <c r="N157" s="101"/>
      <c r="O157" s="101"/>
      <c r="P157" s="101"/>
      <c r="Q157" s="101"/>
      <c r="R157" s="101"/>
      <c r="S157" s="101"/>
      <c r="T157" s="101"/>
      <c r="U157" s="101"/>
      <c r="V157" s="101"/>
      <c r="W157" s="101"/>
      <c r="X157" s="101"/>
      <c r="Y157" s="101"/>
      <c r="Z157" s="101"/>
      <c r="AA157" s="101"/>
      <c r="AB157" s="101"/>
    </row>
    <row r="158" x14ac:dyDescent="0.2">
      <c r="B158" s="101"/>
      <c r="C158" s="100"/>
      <c r="D158" s="100"/>
      <c r="E158" s="101"/>
      <c r="F158" s="101"/>
      <c r="G158" s="101"/>
      <c r="H158" s="101"/>
      <c r="I158" s="101"/>
      <c r="J158" s="101"/>
      <c r="K158" s="101"/>
      <c r="L158" s="101"/>
      <c r="M158" s="101"/>
      <c r="N158" s="101"/>
      <c r="O158" s="101"/>
      <c r="P158" s="101"/>
      <c r="Q158" s="101"/>
      <c r="R158" s="101"/>
      <c r="S158" s="101"/>
      <c r="T158" s="101"/>
      <c r="U158" s="101"/>
      <c r="V158" s="101"/>
      <c r="W158" s="101"/>
      <c r="X158" s="101"/>
      <c r="Y158" s="101"/>
      <c r="Z158" s="101"/>
      <c r="AA158" s="101"/>
      <c r="AB158" s="101"/>
    </row>
    <row r="197" s="40" customFormat="true" ht="16.5" customHeight="true" x14ac:dyDescent="0.2">
      <c r="A197" s="1706" t="s">
        <v>6</v>
      </c>
      <c r="B197" s="1706"/>
      <c r="C197" s="1706"/>
      <c r="D197" s="1695" t="s">
        <v>0</v>
      </c>
      <c r="E197" s="1696"/>
      <c r="F197" s="1696"/>
      <c r="G197" s="1696"/>
      <c r="H197" s="1697"/>
      <c r="I197" s="1695" t="s">
        <v>1</v>
      </c>
      <c r="J197" s="1696"/>
      <c r="K197" s="1696"/>
      <c r="L197" s="1696"/>
      <c r="M197" s="1697"/>
      <c r="N197" s="1695" t="s">
        <v>2</v>
      </c>
      <c r="O197" s="1696"/>
      <c r="P197" s="1696"/>
      <c r="Q197" s="1696"/>
      <c r="R197" s="1697"/>
      <c r="S197" s="1695" t="s">
        <v>3</v>
      </c>
      <c r="T197" s="1696"/>
      <c r="U197" s="1696"/>
      <c r="V197" s="1696"/>
      <c r="W197" s="1697"/>
      <c r="X197" s="1695" t="s">
        <v>4</v>
      </c>
      <c r="Y197" s="1696"/>
      <c r="Z197" s="1696"/>
      <c r="AA197" s="1696"/>
      <c r="AB197" s="1697"/>
    </row>
    <row r="198" s="44" customFormat="true" ht="22.5" customHeight="true" x14ac:dyDescent="0.2">
      <c r="A198" s="1708"/>
      <c r="B198" s="1708"/>
      <c r="C198" s="1708"/>
      <c r="D198" s="54" t="s">
        <v>14</v>
      </c>
      <c r="E198" s="55" t="s">
        <v>15</v>
      </c>
      <c r="F198" s="42" t="s">
        <v>16</v>
      </c>
      <c r="G198" s="42" t="s">
        <v>22</v>
      </c>
      <c r="H198" s="43" t="s">
        <v>19</v>
      </c>
      <c r="I198" s="54" t="s">
        <v>14</v>
      </c>
      <c r="J198" s="55" t="s">
        <v>15</v>
      </c>
      <c r="K198" s="42" t="s">
        <v>16</v>
      </c>
      <c r="L198" s="42" t="s">
        <v>22</v>
      </c>
      <c r="M198" s="43" t="s">
        <v>19</v>
      </c>
      <c r="N198" s="54" t="s">
        <v>14</v>
      </c>
      <c r="O198" s="55" t="s">
        <v>15</v>
      </c>
      <c r="P198" s="42" t="s">
        <v>16</v>
      </c>
      <c r="Q198" s="42" t="s">
        <v>22</v>
      </c>
      <c r="R198" s="43" t="s">
        <v>19</v>
      </c>
      <c r="S198" s="54" t="s">
        <v>14</v>
      </c>
      <c r="T198" s="55" t="s">
        <v>15</v>
      </c>
      <c r="U198" s="42" t="s">
        <v>16</v>
      </c>
      <c r="V198" s="42" t="s">
        <v>22</v>
      </c>
      <c r="W198" s="43" t="s">
        <v>19</v>
      </c>
      <c r="X198" s="54" t="s">
        <v>14</v>
      </c>
      <c r="Y198" s="55" t="s">
        <v>15</v>
      </c>
      <c r="Z198" s="42" t="s">
        <v>16</v>
      </c>
      <c r="AA198" s="42" t="s">
        <v>22</v>
      </c>
      <c r="AB198" s="43" t="s">
        <v>19</v>
      </c>
    </row>
    <row r="199" s="64" customFormat="true" ht="15" customHeight="true" x14ac:dyDescent="0.2">
      <c r="A199" s="1698" t="s">
        <v>10</v>
      </c>
      <c r="B199" s="1699"/>
      <c r="C199" s="223">
        <f>MinBase(C205:C216)</f>
        <v>2007</v>
      </c>
      <c r="D199" s="56">
        <f ca="true">IF((D201+H201)&gt;100,D201*100/(D201+H201),D201)</f>
        <v>95.062490922639313</v>
      </c>
      <c r="E199" s="105">
        <f ca="true">D199*AVERAGEIF(E205:E216,"&gt;0")/100</f>
        <v>78.954220792028366</v>
      </c>
      <c r="F199" s="58">
        <f ca="true">D199*(100-AVERAGEIF(E205:E216,"&gt;0"))/100</f>
        <v>16.108270130610943</v>
      </c>
      <c r="G199" s="59">
        <f ca="true">100-(E199+F199+H199)</f>
        <v>4.4998238261291164</v>
      </c>
      <c r="H199" s="60">
        <f ca="true">IF((D201+H201)&gt;100,H201*100/(D201+H201),H201)</f>
        <v>0.43768525123157076</v>
      </c>
      <c r="I199" s="56">
        <f ca="true">IF((I201+M201)&gt;100,I201*100/(I201+M201),I201)</f>
        <v>97.514350857478007</v>
      </c>
      <c r="J199" s="105">
        <f ca="true">I199*AVERAGEIF(J205:J216,"&gt;0")/100</f>
        <v>86.176409709475024</v>
      </c>
      <c r="K199" s="61">
        <f ca="true">I199*(100-AVERAGEIF(J205:J216,"&gt;0"))/100</f>
        <v>11.337941148002985</v>
      </c>
      <c r="L199" s="62">
        <f ca="true">100-(J199+K199+M199)</f>
        <v>2.2875749834882413</v>
      </c>
      <c r="M199" s="63">
        <f ca="true">IF((I201+M201)&gt;100,M201*100/(I201+M201),M201)</f>
        <v>0.19807415903375158</v>
      </c>
      <c r="N199" s="56">
        <f ca="true">IF((N201+R201)&gt;100,N201*100/(N201+R201),N201)</f>
        <v>97.606448404135449</v>
      </c>
      <c r="O199" s="105">
        <f ca="true">N199*AVERAGEIF(O205:O216,"&gt;0")/100</f>
        <v>91.095345513516222</v>
      </c>
      <c r="P199" s="61">
        <f ca="true">N199*(100-AVERAGEIF(O205:O216,"&gt;0"))/100</f>
        <v>6.5111028906192328</v>
      </c>
      <c r="Q199" s="62">
        <f ca="true">100-(O199+P199+R199)</f>
        <v>2.381068752154917</v>
      </c>
      <c r="R199" s="63">
        <f ca="true">IF((N201+R201)&gt;100,R201*100/(N201+R201),R201)</f>
        <v>1.2482843709634928E-2</v>
      </c>
      <c r="S199" s="56">
        <f ca="true">IF((S201+W201)&gt;100,S201*100/(S201+W201),S201)</f>
        <v>96.781739774551625</v>
      </c>
      <c r="T199" s="105">
        <f ca="true">S199*AVERAGEIF(T205:T216,"&gt;0")/100</f>
        <v>92.100815230988175</v>
      </c>
      <c r="U199" s="61">
        <f ca="true">S199*(100-AVERAGEIF(T205:T216,"&gt;0"))/100</f>
        <v>4.6809245435634574</v>
      </c>
      <c r="V199" s="62">
        <f ca="true">100-(T199+U199+W199)</f>
        <v>3.2001831885046386</v>
      </c>
      <c r="W199" s="63">
        <f ca="true">IF((S201+W201)&gt;100,W201*100/(S201+W201),W201)</f>
        <v>1.8077036943725311E-2</v>
      </c>
      <c r="X199" s="56">
        <f ca="true">IF((X201+AB201)&gt;100,X201*100/(X201+AB201),X201)</f>
        <v>97.063043890394738</v>
      </c>
      <c r="Y199" s="105">
        <f ca="true">X199*AVERAGEIF(Y205:Y216,"&gt;0")/100</f>
        <v>93.453846816121839</v>
      </c>
      <c r="Z199" s="61">
        <f ca="true">X199*(100-AVERAGEIF(Y205:Y216,"&gt;0"))/100</f>
        <v>3.6091970742729007</v>
      </c>
      <c r="AA199" s="62">
        <f ca="true">100-(Y199+Z199+AB199)</f>
        <v>2.9313130461428187</v>
      </c>
      <c r="AB199" s="63">
        <f ca="true">IF((X201+AB201)&gt;100,AB201*100/(X201+AB201),AB201)</f>
        <v>5.6430634624469178E-3</v>
      </c>
    </row>
    <row r="200" s="64" customFormat="true" ht="15" customHeight="true" x14ac:dyDescent="0.2">
      <c r="A200" s="1700"/>
      <c r="B200" s="1701"/>
      <c r="C200" s="224">
        <f>MaxTarget(C205:C216)</f>
        <v>2020</v>
      </c>
      <c r="D200" s="65">
        <f ca="true">IF((D202+H202)&gt;100,D202*100/(D202+H202),D202)</f>
        <v>98.083472291449539</v>
      </c>
      <c r="E200" s="106">
        <f ca="true">D200*AVERAGEIF(E205:E216,"&gt;0")/100</f>
        <v>81.463299059246822</v>
      </c>
      <c r="F200" s="67">
        <f ca="true">D200*(100-AVERAGEIF(E205:E216,"&gt;0"))/100</f>
        <v>16.620173232202706</v>
      </c>
      <c r="G200" s="68">
        <f ca="true">100-(E200+F200+H200)</f>
        <v>1.9125439279441423</v>
      </c>
      <c r="H200" s="69">
        <f ca="true">IF((D202+H202)&gt;100,H202*100/(D202+H202),H202)</f>
        <v>3.9837806063331982E-3</v>
      </c>
      <c r="I200" s="65">
        <f ca="true">IF((I202+M202)&gt;100,I202*100/(I202+M202),I202)</f>
        <v>100</v>
      </c>
      <c r="J200" s="106">
        <f ca="true">I200*AVERAGEIF(J205:J216,"&gt;0")/100</f>
        <v>88.373053762544203</v>
      </c>
      <c r="K200" s="67">
        <f ca="true">I200*(100-AVERAGEIF(J205:J216,"&gt;0"))/100</f>
        <v>11.626946237455797</v>
      </c>
      <c r="L200" s="68">
        <f ca="true">100-(J200+K200+M200)</f>
        <v>0</v>
      </c>
      <c r="M200" s="69">
        <f ca="true">IF((I202+M202)&gt;100,M202*100/(I202+M202),M202)</f>
        <v>0</v>
      </c>
      <c r="N200" s="65">
        <f ca="true">IF((N202+R202)&gt;100,N202*100/(N202+R202),N202)</f>
        <v>100</v>
      </c>
      <c r="O200" s="106">
        <f ca="true">N200*AVERAGEIF(O205:O216,"&gt;0")/100</f>
        <v>93.329228757858004</v>
      </c>
      <c r="P200" s="67">
        <f ca="true">N200*(100-AVERAGEIF(O205:O216,"&gt;0"))/100</f>
        <v>6.6707712421419956</v>
      </c>
      <c r="Q200" s="68">
        <f ca="true">100-(O200+P200+R200)</f>
        <v>0</v>
      </c>
      <c r="R200" s="69">
        <f ca="true">IF((N202+R202)&gt;100,R202*100/(N202+R202),R202)</f>
        <v>0</v>
      </c>
      <c r="S200" s="65">
        <f ca="true">IF((S202+W202)&gt;100,S202*100/(S202+W202),S202)</f>
        <v>100</v>
      </c>
      <c r="T200" s="106">
        <f ca="true">S200*AVERAGEIF(T205:T216,"&gt;0")/100</f>
        <v>95.163421783419636</v>
      </c>
      <c r="U200" s="67">
        <f ca="true">S200*(100-AVERAGEIF(T205:T216,"&gt;0"))/100</f>
        <v>4.8365782165803637</v>
      </c>
      <c r="V200" s="68">
        <f ca="true">100-(T200+U200+W200)</f>
        <v>0</v>
      </c>
      <c r="W200" s="69">
        <f ca="true">IF((S202+W202)&gt;100,W202*100/(S202+W202),W202)</f>
        <v>0</v>
      </c>
      <c r="X200" s="65">
        <f ca="true">IF((X202+AB202)&gt;100,X202*100/(X202+AB202),X202)</f>
        <v>100</v>
      </c>
      <c r="Y200" s="106">
        <f ca="true">X200*AVERAGEIF(Y205:Y216,"&gt;0")/100</f>
        <v>96.281595002987473</v>
      </c>
      <c r="Z200" s="67">
        <f ca="true">X200*(100-AVERAGEIF(Y205:Y216,"&gt;0"))/100</f>
        <v>3.7184049970125272</v>
      </c>
      <c r="AA200" s="68">
        <f ca="true">100-(Y200+Z200+AB200)</f>
        <v>0</v>
      </c>
      <c r="AB200" s="69">
        <f ca="true">IF((X202+AB202)&gt;100,AB202*100/(X202+AB202),AB202)</f>
        <v>0</v>
      </c>
    </row>
    <row r="201" hidden="true" x14ac:dyDescent="0.2">
      <c r="A201" s="1702" t="s">
        <v>12</v>
      </c>
      <c r="B201" s="1703"/>
      <c r="C201" s="70">
        <f>MinRegYear(C199,C205:C216)</f>
        <v>2011</v>
      </c>
      <c r="D201" s="71">
        <f ca="true">IF(MAX(C205:C216)-MIN(C205:C216)&lt;5,AVERAGEIF(C205:C216,"&gt;0",D205:D216),
IF(FORECAST($C201,D$205:D$216,$C$205:$C$216)&lt;0,0,
IF(FORECAST($C201,D$205:D$216,$C$205:$C$216)&gt;100,100,
FORECAST($C201,D$205:D$216,$C$205:$C$216))))</f>
        <v>95.062490922639313</v>
      </c>
      <c r="E201" s="72"/>
      <c r="F201" s="73"/>
      <c r="G201" s="73"/>
      <c r="H201" s="74">
        <f ca="true">IF(MAX(C205:C216)-MIN(C205:C216)&lt;5,AVERAGEIF(C205:C216,"&gt;0",H205:H216),
IF(FORECAST($C201,H$205:H$216,$C$205:$C$216)&lt;0,0,
IF(FORECAST($C201,H$205:H$216,$C$205:$C$216)&gt;100,100,
FORECAST($C201,H$205:H$216,$C$205:$C$216))))</f>
        <v>0.43768525123157076</v>
      </c>
      <c r="I201" s="71">
        <f ca="true">IF(MAX(C205:C216)-MIN(C205:C216)&lt;5,AVERAGEIF(C205:C216,"&gt;0",I205:I216),
IF(FORECAST($C201,I$205:I$216,$C$205:$C$216)&lt;0,0,
IF(FORECAST($C201,I$205:I$216,$C$205:$C$216)&gt;100,100,
FORECAST($C201,I$205:I$216,$C$205:$C$216))))</f>
        <v>97.514350857478007</v>
      </c>
      <c r="J201" s="72"/>
      <c r="K201" s="73"/>
      <c r="L201" s="73"/>
      <c r="M201" s="74">
        <f ca="true">IF(MAX(C205:C216)-MIN(C205:C216)&lt;5,AVERAGEIF(C205:C216,"&gt;0",M205:M216),
IF(FORECAST($C201,M$205:M$216,$C$205:$C$216)&lt;0,0,
IF(FORECAST($C201,M$205:M$216,$C$205:$C$216)&gt;100,100,
FORECAST($C201,M$205:M$216,$C$205:$C$216))))</f>
        <v>0.19807415903375158</v>
      </c>
      <c r="N201" s="71">
        <f ca="true">IF(MAX(C205:C216)-MIN(C205:C216)&lt;5,AVERAGEIF(C205:C216,"&gt;0",N205:N216),
IF(FORECAST($C201,N$205:N$216,$C$205:$C$216)&lt;0,0,
IF(FORECAST($C201,N$205:N$216,$C$205:$C$216)&gt;100,100,
FORECAST($C201,N$205:N$216,$C$205:$C$216))))</f>
        <v>97.606448404135449</v>
      </c>
      <c r="O201" s="72"/>
      <c r="P201" s="73"/>
      <c r="Q201" s="73"/>
      <c r="R201" s="74">
        <f ca="true">IF(MAX(C205:C216)-MIN(C205:C216)&lt;5,AVERAGEIF(C205:C216,"&gt;0",R205:R216),
IF(FORECAST($C201,R$205:R$216,$C$205:$C$216)&lt;0,0,
IF(FORECAST($C201,R$205:R$216,$C$205:$C$216)&gt;100,100,
FORECAST($C201,R$205:R$216,$C$205:$C$216))))</f>
        <v>1.2482843709634928E-2</v>
      </c>
      <c r="S201" s="71">
        <f ca="true">IF(MAX(C205:C216)-MIN(C205:C216)&lt;5,AVERAGEIF(C205:C216,"&gt;0",S205:S216),
IF(FORECAST($C201,S$205:S$216,$C$205:$C$216)&lt;0,0,
IF(FORECAST($C201,S$205:S$216,$C$205:$C$216)&gt;100,100,
FORECAST($C201,S$205:S$216,$C$205:$C$216))))</f>
        <v>96.781739774551625</v>
      </c>
      <c r="T201" s="72"/>
      <c r="U201" s="73"/>
      <c r="V201" s="73"/>
      <c r="W201" s="74">
        <f ca="true">IF(MAX(C205:C216)-MIN(C205:C216)&lt;5,AVERAGEIF(C205:C216,"&gt;0",W205:W216),
IF(FORECAST($C201,W$205:W$216,$C$205:$C$216)&lt;0,0,
IF(FORECAST($C201,W$205:W$216,$C$205:$C$216)&gt;100,100,
FORECAST($C201,W$205:W$216,$C$205:$C$216))))</f>
        <v>1.8077036943725311E-2</v>
      </c>
      <c r="X201" s="71">
        <f ca="true">IF(MAX(C205:C216)-MIN(C205:C216)&lt;5,AVERAGEIF(C205:C216,"&gt;0",X205:X216),
IF(FORECAST($C201,X$205:X$216,$C$205:$C$216)&lt;0,0,
IF(FORECAST($C201,X$205:X$216,$C$205:$C$216)&gt;100,100,
FORECAST($C201,X$205:X$216,$C$205:$C$216))))</f>
        <v>97.063043890394738</v>
      </c>
      <c r="Y201" s="72"/>
      <c r="Z201" s="73"/>
      <c r="AA201" s="73"/>
      <c r="AB201" s="74">
        <f ca="true">IF(MAX(C205:C216)-MIN(C205:C216)&lt;5,AVERAGEIF(C205:C216,"&gt;0",AB205:AB216),
IF(FORECAST($C201,AB$205:AB$216,$C$205:$C$216)&lt;0,0,
IF(FORECAST($C201,AB$205:AB$216,$C$205:$C$216)&gt;100,100,
FORECAST($C201,AB$205:AB$216,$C$205:$C$216))))</f>
        <v>5.6430634624469178E-3</v>
      </c>
    </row>
    <row r="202" hidden="true" x14ac:dyDescent="0.2">
      <c r="A202" s="1704"/>
      <c r="B202" s="1705"/>
      <c r="C202" s="49">
        <f>MaxRegYear(C200,C205:C216)</f>
        <v>2020</v>
      </c>
      <c r="D202" s="75">
        <f ca="true">IF(MAX(C205:C216)-MIN(C205:C216)&lt;5,AVERAGEIF(C205:C216,"&gt;0",D205:D216),
IF(FORECAST($C202,D$205:D$216,$C$205:$C$216)&lt;0,0,
IF(FORECAST($C202,D$205:D$216,$C$205:$C$216)&gt;100,100,
FORECAST($C202,D$205:D$216,$C$205:$C$216))))</f>
        <v>98.083472291449539</v>
      </c>
      <c r="E202" s="76"/>
      <c r="F202" s="77"/>
      <c r="G202" s="77"/>
      <c r="H202" s="78">
        <f ca="true">IF(MAX(C205:C216)-MIN(C205:C216)&lt;5,AVERAGEIF(C205:C216,"&gt;0",H205:H216),
IF(FORECAST($C202,H$205:H$216,$C$205:$C$216)&lt;0,0,
IF(FORECAST($C202,H$205:H$216,$C$205:$C$216)&gt;100,100,
FORECAST($C202,H$205:H$216,$C$205:$C$216))))</f>
        <v>3.9837806063331982E-3</v>
      </c>
      <c r="I202" s="75">
        <f ca="true">IF(MAX(C205:C216)-MIN(C205:C216)&lt;5,AVERAGEIF(C205:C216,"&gt;0",I205:I216),
IF(FORECAST($C202,I$205:I$216,$C$205:$C$216)&lt;0,0,
IF(FORECAST($C202,I$205:I$216,$C$205:$C$216)&gt;100,100,
FORECAST($C202,I$205:I$216,$C$205:$C$216))))</f>
        <v>100</v>
      </c>
      <c r="J202" s="76"/>
      <c r="K202" s="77"/>
      <c r="L202" s="77"/>
      <c r="M202" s="78">
        <f ca="true">IF(MAX(C205:C216)-MIN(C205:C216)&lt;5,AVERAGEIF(C205:C216,"&gt;0",M205:M216),
IF(FORECAST($C202,M$205:M$216,$C$205:$C$216)&lt;0,0,
IF(FORECAST($C202,M$205:M$216,$C$205:$C$216)&gt;100,100,
FORECAST($C202,M$205:M$216,$C$205:$C$216))))</f>
        <v>0</v>
      </c>
      <c r="N202" s="75">
        <f ca="true">IF(MAX(C205:C216)-MIN(C205:C216)&lt;5,AVERAGEIF(C205:C216,"&gt;0",N205:N216),
IF(FORECAST($C202,N$205:N$216,$C$205:$C$216)&lt;0,0,
IF(FORECAST($C202,N$205:N$216,$C$205:$C$216)&gt;100,100,
FORECAST($C202,N$205:N$216,$C$205:$C$216))))</f>
        <v>100</v>
      </c>
      <c r="O202" s="76"/>
      <c r="P202" s="77"/>
      <c r="Q202" s="77"/>
      <c r="R202" s="78">
        <f ca="true">IF(MAX(C205:C216)-MIN(C205:C216)&lt;5,AVERAGEIF(C205:C216,"&gt;0",R205:R216),
IF(FORECAST($C202,R$205:R$216,$C$205:$C$216)&lt;0,0,
IF(FORECAST($C202,R$205:R$216,$C$205:$C$216)&gt;100,100,
FORECAST($C202,R$205:R$216,$C$205:$C$216))))</f>
        <v>0</v>
      </c>
      <c r="S202" s="75">
        <f ca="true">IF(MAX(C205:C216)-MIN(C205:C216)&lt;5,AVERAGEIF(C205:C216,"&gt;0",S205:S216),
IF(FORECAST($C202,S$205:S$216,$C$205:$C$216)&lt;0,0,
IF(FORECAST($C202,S$205:S$216,$C$205:$C$216)&gt;100,100,
FORECAST($C202,S$205:S$216,$C$205:$C$216))))</f>
        <v>100</v>
      </c>
      <c r="T202" s="76"/>
      <c r="U202" s="77"/>
      <c r="V202" s="77"/>
      <c r="W202" s="78">
        <f ca="true">IF(MAX(C205:C216)-MIN(C205:C216)&lt;5,AVERAGEIF(C205:C216,"&gt;0",W205:W216),
IF(FORECAST($C202,W$205:W$216,$C$205:$C$216)&lt;0,0,
IF(FORECAST($C202,W$205:W$216,$C$205:$C$216)&gt;100,100,
FORECAST($C202,W$205:W$216,$C$205:$C$216))))</f>
        <v>0</v>
      </c>
      <c r="X202" s="75">
        <f ca="true">IF(MAX(C205:C216)-MIN(C205:C216)&lt;5,AVERAGEIF(C205:C216,"&gt;0",X205:X216),
IF(FORECAST($C202,X$205:X$216,$C$205:$C$216)&lt;0,0,
IF(FORECAST($C202,X$205:X$216,$C$205:$C$216)&gt;100,100,
FORECAST($C202,X$205:X$216,$C$205:$C$216))))</f>
        <v>100</v>
      </c>
      <c r="Y202" s="76"/>
      <c r="Z202" s="77"/>
      <c r="AA202" s="77"/>
      <c r="AB202" s="78">
        <f ca="true">IF(MAX(C205:C216)-MIN(C205:C216)&lt;5,AVERAGEIF(C205:C216,"&gt;0",AB205:AB216),
IF(FORECAST($C202,AB$205:AB$216,$C$205:$C$216)&lt;0,0,
IF(FORECAST($C202,AB$205:AB$216,$C$205:$C$216)&gt;100,100,
FORECAST($C202,AB$205:AB$216,$C$205:$C$216))))</f>
        <v>0</v>
      </c>
    </row>
    <row r="203" ht="9" customHeight="true" x14ac:dyDescent="0.2">
      <c r="D203" s="79"/>
      <c r="I203" s="79"/>
      <c r="K203" s="39"/>
      <c r="L203" s="39"/>
      <c r="N203" s="79"/>
      <c r="P203" s="39"/>
      <c r="Q203" s="39"/>
      <c r="S203" s="79"/>
      <c r="U203" s="39"/>
      <c r="V203" s="39"/>
      <c r="X203" s="79"/>
      <c r="Z203" s="39"/>
      <c r="AA203" s="39"/>
      <c r="AB203" s="80"/>
    </row>
    <row r="204" ht="22.5" customHeight="true" x14ac:dyDescent="0.2">
      <c r="B204" s="102" t="s">
        <v>8</v>
      </c>
      <c r="C204" s="82" t="s">
        <v>9</v>
      </c>
      <c r="D204" s="83" t="s">
        <v>14</v>
      </c>
      <c r="E204" s="43" t="s">
        <v>26</v>
      </c>
      <c r="F204" s="84"/>
      <c r="G204" s="84"/>
      <c r="H204" s="85" t="s">
        <v>19</v>
      </c>
      <c r="I204" s="83" t="s">
        <v>14</v>
      </c>
      <c r="J204" s="43" t="s">
        <v>26</v>
      </c>
      <c r="K204" s="84"/>
      <c r="L204" s="84"/>
      <c r="M204" s="85" t="s">
        <v>19</v>
      </c>
      <c r="N204" s="83" t="s">
        <v>14</v>
      </c>
      <c r="O204" s="43" t="s">
        <v>26</v>
      </c>
      <c r="P204" s="84"/>
      <c r="Q204" s="84"/>
      <c r="R204" s="85" t="s">
        <v>19</v>
      </c>
      <c r="S204" s="83" t="s">
        <v>14</v>
      </c>
      <c r="T204" s="43" t="s">
        <v>26</v>
      </c>
      <c r="U204" s="84"/>
      <c r="V204" s="84"/>
      <c r="W204" s="85" t="s">
        <v>19</v>
      </c>
      <c r="X204" s="83" t="s">
        <v>14</v>
      </c>
      <c r="Y204" s="43" t="s">
        <v>26</v>
      </c>
      <c r="Z204" s="84"/>
      <c r="AA204" s="84"/>
      <c r="AB204" s="85" t="s">
        <v>19</v>
      </c>
      <c r="AD204" s="86"/>
    </row>
    <row r="205" x14ac:dyDescent="0.2">
      <c r="A205" s="87"/>
      <c r="B205" s="761" t="s">
        <v>200</v>
      </c>
      <c r="C205" s="762">
        <v>2013</v>
      </c>
      <c r="D205" s="1">
        <f t="shared" ref="D205:D216" ca="true" si="30">IF(ISERROR(INDIRECT(CONCATENATE($B205,"!H122"))),"",INDIRECT(CONCATENATE($B205,"!H122")))</f>
        <v>95.733820115708269</v>
      </c>
      <c r="E205" s="91">
        <f t="shared" ref="E205:E216" ca="true" si="31">IF(ISERROR(INDIRECT(CONCATENATE($B205,"!H129"))),"",INDIRECT(CONCATENATE($B205,"!H129")))</f>
        <v>83.081318745070405</v>
      </c>
      <c r="F205" s="89"/>
      <c r="G205" s="89"/>
      <c r="H205" s="90">
        <f t="shared" ref="H205:H216" ca="true" si="32">IF(ISERROR(INDIRECT(CONCATENATE($B205,"!H127"))),"",INDIRECT(CONCATENATE($B205,"!H127")))</f>
        <v>0.34130714664818634</v>
      </c>
      <c r="I205" s="1">
        <f t="shared" ref="I205:I216" ca="true" si="33">IF(ISERROR(INDIRECT(CONCATENATE($B205,"!I122"))),"",INDIRECT(CONCATENATE($B205,"!I122")))</f>
        <v>98.067788714860754</v>
      </c>
      <c r="J205" s="91">
        <f t="shared" ref="J205:J216" ca="true" si="34">IF(ISERROR(INDIRECT(CONCATENATE($B205,"!I129"))),"",INDIRECT(CONCATENATE($B205,"!I129")))</f>
        <v>89.989535408949664</v>
      </c>
      <c r="K205" s="89"/>
      <c r="L205" s="89"/>
      <c r="M205" s="90">
        <f t="shared" ref="M205:M216" ca="true" si="35">IF(ISERROR(INDIRECT(CONCATENATE($B205,"!I127"))),"",INDIRECT(CONCATENATE($B205,"!I127")))</f>
        <v>0.14855561927531219</v>
      </c>
      <c r="N205" s="1">
        <f t="shared" ref="N205:N216" ca="true" si="36">IF(ISERROR(INDIRECT(CONCATENATE($B205,"!J122"))),"",INDIRECT(CONCATENATE($B205,"!J122")))</f>
        <v>98.148713864805202</v>
      </c>
      <c r="O205" s="91">
        <f t="shared" ref="O205:O216" ca="true" si="37">IF(ISERROR(INDIRECT(CONCATENATE($B205,"!J129"))),"",INDIRECT(CONCATENATE($B205,"!J129")))</f>
        <v>95.026140893143022</v>
      </c>
      <c r="P205" s="89"/>
      <c r="Q205" s="89"/>
      <c r="R205" s="90">
        <f t="shared" ref="R205:R216" ca="true" si="38">IF(ISERROR(INDIRECT(CONCATENATE($B205,"!J127"))),"",INDIRECT(CONCATENATE($B205,"!J127")))</f>
        <v>9.3621327822263258E-3</v>
      </c>
      <c r="S205" s="1">
        <f t="shared" ref="S205:S216" ca="true" si="39">IF(ISERROR(INDIRECT(CONCATENATE($B205,"!K122"))),"",INDIRECT(CONCATENATE($B205,"!K122")))</f>
        <v>97.563683841908357</v>
      </c>
      <c r="T205" s="91">
        <f t="shared" ref="T205:T216" ca="true" si="40">IF(ISERROR(INDIRECT(CONCATENATE($B205,"!K129"))),"",INDIRECT(CONCATENATE($B205,"!K129")))</f>
        <v>96.27451487806222</v>
      </c>
      <c r="U205" s="89"/>
      <c r="V205" s="89"/>
      <c r="W205" s="90">
        <f t="shared" ref="W205:W216" ca="true" si="41">IF(ISERROR(INDIRECT(CONCATENATE($B205,"!K127"))),"",INDIRECT(CONCATENATE($B205,"!K127")))</f>
        <v>1.3557777707793364E-2</v>
      </c>
      <c r="X205" s="1">
        <f t="shared" ref="X205:X216" ca="true" si="42">IF(ISERROR(INDIRECT(CONCATENATE($B205,"!L122"))),"",INDIRECT(CONCATENATE($B205,"!L122")))</f>
        <v>97.797282917795997</v>
      </c>
      <c r="Y205" s="91">
        <f t="shared" ref="Y205:Y216" ca="true" si="43">IF(ISERROR(INDIRECT(CONCATENATE($B205,"!L129"))),"",INDIRECT(CONCATENATE($B205,"!L129")))</f>
        <v>97.296859512900838</v>
      </c>
      <c r="Z205" s="89"/>
      <c r="AA205" s="89"/>
      <c r="AB205" s="90">
        <f t="shared" ref="AB205:AB216" ca="true" si="44">IF(ISERROR(INDIRECT(CONCATENATE($B205,"!L2127"))),"",INDIRECT(CONCATENATE($B205,"!L127")))</f>
        <v>4.2322975968350296E-3</v>
      </c>
    </row>
    <row r="206" x14ac:dyDescent="0.2">
      <c r="A206" s="87"/>
      <c r="B206" s="763" t="s">
        <v>418</v>
      </c>
      <c r="C206" s="764">
        <v>2019</v>
      </c>
      <c r="D206" s="2">
        <f t="shared" ca="true" si="30"/>
        <v>97.747807694915096</v>
      </c>
      <c r="E206" s="91">
        <f t="shared" ca="true" si="31"/>
        <v>83.028826330510128</v>
      </c>
      <c r="F206" s="89"/>
      <c r="G206" s="89"/>
      <c r="H206" s="92">
        <f t="shared" ca="true" si="32"/>
        <v>5.2172832898028557E-2</v>
      </c>
      <c r="I206" s="2">
        <f t="shared" ca="true" si="33"/>
        <v>99.728102287009136</v>
      </c>
      <c r="J206" s="91">
        <f t="shared" ca="true" si="34"/>
        <v>86.756572116138756</v>
      </c>
      <c r="K206" s="89"/>
      <c r="L206" s="89"/>
      <c r="M206" s="92">
        <f t="shared" ca="true" si="35"/>
        <v>0</v>
      </c>
      <c r="N206" s="2">
        <f t="shared" ca="true" si="36"/>
        <v>99.775510246814463</v>
      </c>
      <c r="O206" s="91">
        <f t="shared" ca="true" si="37"/>
        <v>91.632316622572986</v>
      </c>
      <c r="P206" s="89"/>
      <c r="Q206" s="89"/>
      <c r="R206" s="92">
        <f t="shared" ca="true" si="38"/>
        <v>0</v>
      </c>
      <c r="S206" s="2">
        <f t="shared" ca="true" si="39"/>
        <v>99.90951604397857</v>
      </c>
      <c r="T206" s="91">
        <f t="shared" ca="true" si="40"/>
        <v>94.052328688777038</v>
      </c>
      <c r="U206" s="89"/>
      <c r="V206" s="89"/>
      <c r="W206" s="92">
        <f t="shared" ca="true" si="41"/>
        <v>0</v>
      </c>
      <c r="X206" s="2">
        <f t="shared" ca="true" si="42"/>
        <v>100</v>
      </c>
      <c r="Y206" s="91">
        <f t="shared" ca="true" si="43"/>
        <v>95.266330493074122</v>
      </c>
      <c r="Z206" s="89"/>
      <c r="AA206" s="89"/>
      <c r="AB206" s="92">
        <f t="shared" ca="true" si="44"/>
        <v>0</v>
      </c>
    </row>
    <row r="207" x14ac:dyDescent="0.2">
      <c r="A207" s="87"/>
      <c r="B207" s="763"/>
      <c r="C207" s="764"/>
      <c r="D207" s="2" t="str">
        <f t="shared" ca="true" si="30"/>
        <v/>
      </c>
      <c r="E207" s="91" t="str">
        <f t="shared" ca="true" si="31"/>
        <v/>
      </c>
      <c r="F207" s="89"/>
      <c r="G207" s="89"/>
      <c r="H207" s="92" t="str">
        <f t="shared" ca="true" si="32"/>
        <v/>
      </c>
      <c r="I207" s="2" t="str">
        <f t="shared" ca="true" si="33"/>
        <v/>
      </c>
      <c r="J207" s="91" t="str">
        <f t="shared" ca="true" si="34"/>
        <v/>
      </c>
      <c r="K207" s="89"/>
      <c r="L207" s="89"/>
      <c r="M207" s="92" t="str">
        <f t="shared" ca="true" si="35"/>
        <v/>
      </c>
      <c r="N207" s="2" t="str">
        <f t="shared" ca="true" si="36"/>
        <v/>
      </c>
      <c r="O207" s="91" t="str">
        <f t="shared" ca="true" si="37"/>
        <v/>
      </c>
      <c r="P207" s="89"/>
      <c r="Q207" s="89"/>
      <c r="R207" s="92" t="str">
        <f t="shared" ca="true" si="38"/>
        <v/>
      </c>
      <c r="S207" s="2" t="str">
        <f t="shared" ca="true" si="39"/>
        <v/>
      </c>
      <c r="T207" s="91" t="str">
        <f t="shared" ca="true" si="40"/>
        <v/>
      </c>
      <c r="U207" s="89"/>
      <c r="V207" s="89"/>
      <c r="W207" s="92" t="str">
        <f t="shared" ca="true" si="41"/>
        <v/>
      </c>
      <c r="X207" s="2" t="str">
        <f t="shared" ca="true" si="42"/>
        <v/>
      </c>
      <c r="Y207" s="91" t="str">
        <f t="shared" ca="true" si="43"/>
        <v/>
      </c>
      <c r="Z207" s="89"/>
      <c r="AA207" s="89"/>
      <c r="AB207" s="92" t="str">
        <f t="shared" ca="true" si="44"/>
        <v/>
      </c>
      <c r="AD207" s="93"/>
    </row>
    <row r="208" x14ac:dyDescent="0.2">
      <c r="A208" s="87"/>
      <c r="B208" s="763"/>
      <c r="C208" s="764"/>
      <c r="D208" s="2" t="str">
        <f t="shared" ca="true" si="30"/>
        <v/>
      </c>
      <c r="E208" s="91" t="str">
        <f t="shared" ca="true" si="31"/>
        <v/>
      </c>
      <c r="F208" s="89"/>
      <c r="G208" s="89"/>
      <c r="H208" s="92" t="str">
        <f t="shared" ca="true" si="32"/>
        <v/>
      </c>
      <c r="I208" s="2" t="str">
        <f t="shared" ca="true" si="33"/>
        <v/>
      </c>
      <c r="J208" s="91" t="str">
        <f t="shared" ca="true" si="34"/>
        <v/>
      </c>
      <c r="K208" s="89"/>
      <c r="L208" s="89"/>
      <c r="M208" s="92" t="str">
        <f t="shared" ca="true" si="35"/>
        <v/>
      </c>
      <c r="N208" s="2" t="str">
        <f t="shared" ca="true" si="36"/>
        <v/>
      </c>
      <c r="O208" s="91" t="str">
        <f t="shared" ca="true" si="37"/>
        <v/>
      </c>
      <c r="P208" s="89"/>
      <c r="Q208" s="89"/>
      <c r="R208" s="92" t="str">
        <f t="shared" ca="true" si="38"/>
        <v/>
      </c>
      <c r="S208" s="2" t="str">
        <f t="shared" ca="true" si="39"/>
        <v/>
      </c>
      <c r="T208" s="91" t="str">
        <f t="shared" ca="true" si="40"/>
        <v/>
      </c>
      <c r="U208" s="89"/>
      <c r="V208" s="89"/>
      <c r="W208" s="92" t="str">
        <f t="shared" ca="true" si="41"/>
        <v/>
      </c>
      <c r="X208" s="2" t="str">
        <f t="shared" ca="true" si="42"/>
        <v/>
      </c>
      <c r="Y208" s="91" t="str">
        <f t="shared" ca="true" si="43"/>
        <v/>
      </c>
      <c r="Z208" s="89"/>
      <c r="AA208" s="89"/>
      <c r="AB208" s="92" t="str">
        <f t="shared" ca="true" si="44"/>
        <v/>
      </c>
    </row>
    <row r="209" x14ac:dyDescent="0.2">
      <c r="A209" s="87"/>
      <c r="B209" s="763"/>
      <c r="C209" s="764"/>
      <c r="D209" s="2" t="str">
        <f t="shared" ca="true" si="30"/>
        <v/>
      </c>
      <c r="E209" s="91" t="str">
        <f t="shared" ca="true" si="31"/>
        <v/>
      </c>
      <c r="F209" s="89"/>
      <c r="G209" s="89"/>
      <c r="H209" s="92" t="str">
        <f t="shared" ca="true" si="32"/>
        <v/>
      </c>
      <c r="I209" s="2" t="str">
        <f t="shared" ca="true" si="33"/>
        <v/>
      </c>
      <c r="J209" s="91" t="str">
        <f t="shared" ca="true" si="34"/>
        <v/>
      </c>
      <c r="K209" s="89"/>
      <c r="L209" s="89"/>
      <c r="M209" s="92" t="str">
        <f t="shared" ca="true" si="35"/>
        <v/>
      </c>
      <c r="N209" s="2" t="str">
        <f t="shared" ca="true" si="36"/>
        <v/>
      </c>
      <c r="O209" s="91" t="str">
        <f t="shared" ca="true" si="37"/>
        <v/>
      </c>
      <c r="P209" s="89"/>
      <c r="Q209" s="89"/>
      <c r="R209" s="92" t="str">
        <f t="shared" ca="true" si="38"/>
        <v/>
      </c>
      <c r="S209" s="2" t="str">
        <f t="shared" ca="true" si="39"/>
        <v/>
      </c>
      <c r="T209" s="91" t="str">
        <f t="shared" ca="true" si="40"/>
        <v/>
      </c>
      <c r="U209" s="89"/>
      <c r="V209" s="89"/>
      <c r="W209" s="92" t="str">
        <f t="shared" ca="true" si="41"/>
        <v/>
      </c>
      <c r="X209" s="2" t="str">
        <f t="shared" ca="true" si="42"/>
        <v/>
      </c>
      <c r="Y209" s="91" t="str">
        <f t="shared" ca="true" si="43"/>
        <v/>
      </c>
      <c r="Z209" s="89"/>
      <c r="AA209" s="89"/>
      <c r="AB209" s="92" t="str">
        <f t="shared" ca="true" si="44"/>
        <v/>
      </c>
    </row>
    <row r="210" x14ac:dyDescent="0.2">
      <c r="A210" s="87"/>
      <c r="B210" s="763"/>
      <c r="C210" s="764"/>
      <c r="D210" s="2" t="str">
        <f t="shared" ca="true" si="30"/>
        <v/>
      </c>
      <c r="E210" s="91" t="str">
        <f t="shared" ca="true" si="31"/>
        <v/>
      </c>
      <c r="F210" s="89"/>
      <c r="G210" s="89"/>
      <c r="H210" s="92" t="str">
        <f t="shared" ca="true" si="32"/>
        <v/>
      </c>
      <c r="I210" s="2" t="str">
        <f t="shared" ca="true" si="33"/>
        <v/>
      </c>
      <c r="J210" s="91" t="str">
        <f t="shared" ca="true" si="34"/>
        <v/>
      </c>
      <c r="K210" s="89"/>
      <c r="L210" s="89"/>
      <c r="M210" s="92" t="str">
        <f t="shared" ca="true" si="35"/>
        <v/>
      </c>
      <c r="N210" s="2" t="str">
        <f t="shared" ca="true" si="36"/>
        <v/>
      </c>
      <c r="O210" s="91" t="str">
        <f t="shared" ca="true" si="37"/>
        <v/>
      </c>
      <c r="P210" s="89"/>
      <c r="Q210" s="89"/>
      <c r="R210" s="92" t="str">
        <f t="shared" ca="true" si="38"/>
        <v/>
      </c>
      <c r="S210" s="2" t="str">
        <f t="shared" ca="true" si="39"/>
        <v/>
      </c>
      <c r="T210" s="91" t="str">
        <f t="shared" ca="true" si="40"/>
        <v/>
      </c>
      <c r="U210" s="89"/>
      <c r="V210" s="89"/>
      <c r="W210" s="92" t="str">
        <f t="shared" ca="true" si="41"/>
        <v/>
      </c>
      <c r="X210" s="2" t="str">
        <f t="shared" ca="true" si="42"/>
        <v/>
      </c>
      <c r="Y210" s="91" t="str">
        <f t="shared" ca="true" si="43"/>
        <v/>
      </c>
      <c r="Z210" s="89"/>
      <c r="AA210" s="89"/>
      <c r="AB210" s="92" t="str">
        <f t="shared" ca="true" si="44"/>
        <v/>
      </c>
    </row>
    <row r="211" x14ac:dyDescent="0.2">
      <c r="A211" s="87"/>
      <c r="B211" s="763"/>
      <c r="C211" s="764"/>
      <c r="D211" s="2" t="str">
        <f t="shared" ca="true" si="30"/>
        <v/>
      </c>
      <c r="E211" s="91" t="str">
        <f t="shared" ca="true" si="31"/>
        <v/>
      </c>
      <c r="F211" s="89"/>
      <c r="G211" s="89"/>
      <c r="H211" s="92" t="str">
        <f t="shared" ca="true" si="32"/>
        <v/>
      </c>
      <c r="I211" s="2" t="str">
        <f t="shared" ca="true" si="33"/>
        <v/>
      </c>
      <c r="J211" s="91" t="str">
        <f t="shared" ca="true" si="34"/>
        <v/>
      </c>
      <c r="K211" s="89"/>
      <c r="L211" s="89"/>
      <c r="M211" s="92" t="str">
        <f t="shared" ca="true" si="35"/>
        <v/>
      </c>
      <c r="N211" s="2" t="str">
        <f t="shared" ca="true" si="36"/>
        <v/>
      </c>
      <c r="O211" s="91" t="str">
        <f t="shared" ca="true" si="37"/>
        <v/>
      </c>
      <c r="P211" s="89"/>
      <c r="Q211" s="89"/>
      <c r="R211" s="92" t="str">
        <f t="shared" ca="true" si="38"/>
        <v/>
      </c>
      <c r="S211" s="2" t="str">
        <f t="shared" ca="true" si="39"/>
        <v/>
      </c>
      <c r="T211" s="91" t="str">
        <f t="shared" ca="true" si="40"/>
        <v/>
      </c>
      <c r="U211" s="89"/>
      <c r="V211" s="89"/>
      <c r="W211" s="92" t="str">
        <f t="shared" ca="true" si="41"/>
        <v/>
      </c>
      <c r="X211" s="2" t="str">
        <f t="shared" ca="true" si="42"/>
        <v/>
      </c>
      <c r="Y211" s="91" t="str">
        <f t="shared" ca="true" si="43"/>
        <v/>
      </c>
      <c r="Z211" s="89"/>
      <c r="AA211" s="89"/>
      <c r="AB211" s="92" t="str">
        <f t="shared" ca="true" si="44"/>
        <v/>
      </c>
    </row>
    <row r="212" x14ac:dyDescent="0.2">
      <c r="A212" s="87"/>
      <c r="B212" s="763"/>
      <c r="C212" s="764"/>
      <c r="D212" s="2" t="str">
        <f t="shared" ca="true" si="30"/>
        <v/>
      </c>
      <c r="E212" s="91" t="str">
        <f t="shared" ca="true" si="31"/>
        <v/>
      </c>
      <c r="F212" s="89"/>
      <c r="G212" s="89"/>
      <c r="H212" s="92" t="str">
        <f t="shared" ca="true" si="32"/>
        <v/>
      </c>
      <c r="I212" s="2" t="str">
        <f t="shared" ca="true" si="33"/>
        <v/>
      </c>
      <c r="J212" s="91" t="str">
        <f t="shared" ca="true" si="34"/>
        <v/>
      </c>
      <c r="K212" s="89"/>
      <c r="L212" s="89"/>
      <c r="M212" s="92" t="str">
        <f t="shared" ca="true" si="35"/>
        <v/>
      </c>
      <c r="N212" s="2" t="str">
        <f t="shared" ca="true" si="36"/>
        <v/>
      </c>
      <c r="O212" s="91" t="str">
        <f t="shared" ca="true" si="37"/>
        <v/>
      </c>
      <c r="P212" s="89"/>
      <c r="Q212" s="89"/>
      <c r="R212" s="92" t="str">
        <f t="shared" ca="true" si="38"/>
        <v/>
      </c>
      <c r="S212" s="2" t="str">
        <f t="shared" ca="true" si="39"/>
        <v/>
      </c>
      <c r="T212" s="91" t="str">
        <f t="shared" ca="true" si="40"/>
        <v/>
      </c>
      <c r="U212" s="89"/>
      <c r="V212" s="89"/>
      <c r="W212" s="92" t="str">
        <f t="shared" ca="true" si="41"/>
        <v/>
      </c>
      <c r="X212" s="2" t="str">
        <f t="shared" ca="true" si="42"/>
        <v/>
      </c>
      <c r="Y212" s="91" t="str">
        <f t="shared" ca="true" si="43"/>
        <v/>
      </c>
      <c r="Z212" s="89"/>
      <c r="AA212" s="89"/>
      <c r="AB212" s="92" t="str">
        <f t="shared" ca="true" si="44"/>
        <v/>
      </c>
    </row>
    <row r="213" x14ac:dyDescent="0.2">
      <c r="A213" s="87"/>
      <c r="B213" s="763"/>
      <c r="C213" s="764"/>
      <c r="D213" s="2" t="str">
        <f t="shared" ca="true" si="30"/>
        <v/>
      </c>
      <c r="E213" s="91" t="str">
        <f t="shared" ca="true" si="31"/>
        <v/>
      </c>
      <c r="F213" s="89"/>
      <c r="G213" s="89"/>
      <c r="H213" s="92" t="str">
        <f t="shared" ca="true" si="32"/>
        <v/>
      </c>
      <c r="I213" s="2" t="str">
        <f t="shared" ca="true" si="33"/>
        <v/>
      </c>
      <c r="J213" s="91" t="str">
        <f t="shared" ca="true" si="34"/>
        <v/>
      </c>
      <c r="K213" s="89"/>
      <c r="L213" s="89"/>
      <c r="M213" s="92" t="str">
        <f t="shared" ca="true" si="35"/>
        <v/>
      </c>
      <c r="N213" s="2" t="str">
        <f t="shared" ca="true" si="36"/>
        <v/>
      </c>
      <c r="O213" s="91" t="str">
        <f t="shared" ca="true" si="37"/>
        <v/>
      </c>
      <c r="P213" s="89"/>
      <c r="Q213" s="89"/>
      <c r="R213" s="92" t="str">
        <f t="shared" ca="true" si="38"/>
        <v/>
      </c>
      <c r="S213" s="2" t="str">
        <f t="shared" ca="true" si="39"/>
        <v/>
      </c>
      <c r="T213" s="91" t="str">
        <f t="shared" ca="true" si="40"/>
        <v/>
      </c>
      <c r="U213" s="89"/>
      <c r="V213" s="89"/>
      <c r="W213" s="92" t="str">
        <f t="shared" ca="true" si="41"/>
        <v/>
      </c>
      <c r="X213" s="2" t="str">
        <f t="shared" ca="true" si="42"/>
        <v/>
      </c>
      <c r="Y213" s="91" t="str">
        <f t="shared" ca="true" si="43"/>
        <v/>
      </c>
      <c r="Z213" s="89"/>
      <c r="AA213" s="89"/>
      <c r="AB213" s="92" t="str">
        <f t="shared" ca="true" si="44"/>
        <v/>
      </c>
    </row>
    <row r="214" x14ac:dyDescent="0.2">
      <c r="A214" s="87"/>
      <c r="B214" s="763"/>
      <c r="C214" s="764"/>
      <c r="D214" s="2" t="str">
        <f t="shared" ca="true" si="30"/>
        <v/>
      </c>
      <c r="E214" s="91" t="str">
        <f t="shared" ca="true" si="31"/>
        <v/>
      </c>
      <c r="F214" s="89"/>
      <c r="G214" s="89"/>
      <c r="H214" s="92" t="str">
        <f t="shared" ca="true" si="32"/>
        <v/>
      </c>
      <c r="I214" s="2" t="str">
        <f t="shared" ca="true" si="33"/>
        <v/>
      </c>
      <c r="J214" s="91" t="str">
        <f t="shared" ca="true" si="34"/>
        <v/>
      </c>
      <c r="K214" s="89"/>
      <c r="L214" s="89"/>
      <c r="M214" s="92" t="str">
        <f t="shared" ca="true" si="35"/>
        <v/>
      </c>
      <c r="N214" s="2" t="str">
        <f t="shared" ca="true" si="36"/>
        <v/>
      </c>
      <c r="O214" s="91" t="str">
        <f t="shared" ca="true" si="37"/>
        <v/>
      </c>
      <c r="P214" s="89"/>
      <c r="Q214" s="89"/>
      <c r="R214" s="92" t="str">
        <f t="shared" ca="true" si="38"/>
        <v/>
      </c>
      <c r="S214" s="2" t="str">
        <f t="shared" ca="true" si="39"/>
        <v/>
      </c>
      <c r="T214" s="91" t="str">
        <f t="shared" ca="true" si="40"/>
        <v/>
      </c>
      <c r="U214" s="89"/>
      <c r="V214" s="89"/>
      <c r="W214" s="92" t="str">
        <f t="shared" ca="true" si="41"/>
        <v/>
      </c>
      <c r="X214" s="2" t="str">
        <f t="shared" ca="true" si="42"/>
        <v/>
      </c>
      <c r="Y214" s="91" t="str">
        <f t="shared" ca="true" si="43"/>
        <v/>
      </c>
      <c r="Z214" s="89"/>
      <c r="AA214" s="89"/>
      <c r="AB214" s="92" t="str">
        <f t="shared" ca="true" si="44"/>
        <v/>
      </c>
    </row>
    <row r="215" x14ac:dyDescent="0.2">
      <c r="A215" s="87"/>
      <c r="B215" s="763"/>
      <c r="C215" s="764"/>
      <c r="D215" s="2" t="str">
        <f t="shared" ca="true" si="30"/>
        <v/>
      </c>
      <c r="E215" s="91" t="str">
        <f t="shared" ca="true" si="31"/>
        <v/>
      </c>
      <c r="F215" s="89"/>
      <c r="G215" s="89"/>
      <c r="H215" s="92" t="str">
        <f t="shared" ca="true" si="32"/>
        <v/>
      </c>
      <c r="I215" s="2" t="str">
        <f t="shared" ca="true" si="33"/>
        <v/>
      </c>
      <c r="J215" s="91" t="str">
        <f t="shared" ca="true" si="34"/>
        <v/>
      </c>
      <c r="K215" s="89"/>
      <c r="L215" s="89"/>
      <c r="M215" s="92" t="str">
        <f t="shared" ca="true" si="35"/>
        <v/>
      </c>
      <c r="N215" s="2" t="str">
        <f t="shared" ca="true" si="36"/>
        <v/>
      </c>
      <c r="O215" s="91" t="str">
        <f t="shared" ca="true" si="37"/>
        <v/>
      </c>
      <c r="P215" s="89"/>
      <c r="Q215" s="89"/>
      <c r="R215" s="92" t="str">
        <f t="shared" ca="true" si="38"/>
        <v/>
      </c>
      <c r="S215" s="2" t="str">
        <f t="shared" ca="true" si="39"/>
        <v/>
      </c>
      <c r="T215" s="91" t="str">
        <f t="shared" ca="true" si="40"/>
        <v/>
      </c>
      <c r="U215" s="89"/>
      <c r="V215" s="89"/>
      <c r="W215" s="92" t="str">
        <f t="shared" ca="true" si="41"/>
        <v/>
      </c>
      <c r="X215" s="2" t="str">
        <f t="shared" ca="true" si="42"/>
        <v/>
      </c>
      <c r="Y215" s="91" t="str">
        <f t="shared" ca="true" si="43"/>
        <v/>
      </c>
      <c r="Z215" s="89"/>
      <c r="AA215" s="89"/>
      <c r="AB215" s="92" t="str">
        <f t="shared" ca="true" si="44"/>
        <v/>
      </c>
    </row>
    <row r="216" x14ac:dyDescent="0.2">
      <c r="A216" s="87"/>
      <c r="B216" s="765"/>
      <c r="C216" s="766"/>
      <c r="D216" s="3" t="str">
        <f t="shared" ca="true" si="30"/>
        <v/>
      </c>
      <c r="E216" s="94" t="str">
        <f t="shared" ca="true" si="31"/>
        <v/>
      </c>
      <c r="F216" s="95"/>
      <c r="G216" s="96"/>
      <c r="H216" s="97" t="str">
        <f t="shared" ca="true" si="32"/>
        <v/>
      </c>
      <c r="I216" s="3" t="str">
        <f t="shared" ca="true" si="33"/>
        <v/>
      </c>
      <c r="J216" s="94" t="str">
        <f t="shared" ca="true" si="34"/>
        <v/>
      </c>
      <c r="K216" s="95"/>
      <c r="L216" s="96"/>
      <c r="M216" s="97" t="str">
        <f t="shared" ca="true" si="35"/>
        <v/>
      </c>
      <c r="N216" s="3" t="str">
        <f t="shared" ca="true" si="36"/>
        <v/>
      </c>
      <c r="O216" s="94" t="str">
        <f t="shared" ca="true" si="37"/>
        <v/>
      </c>
      <c r="P216" s="95"/>
      <c r="Q216" s="96"/>
      <c r="R216" s="97" t="str">
        <f t="shared" ca="true" si="38"/>
        <v/>
      </c>
      <c r="S216" s="3" t="str">
        <f t="shared" ca="true" si="39"/>
        <v/>
      </c>
      <c r="T216" s="94" t="str">
        <f t="shared" ca="true" si="40"/>
        <v/>
      </c>
      <c r="U216" s="95"/>
      <c r="V216" s="96"/>
      <c r="W216" s="97" t="str">
        <f t="shared" ca="true" si="41"/>
        <v/>
      </c>
      <c r="X216" s="3" t="str">
        <f t="shared" ca="true" si="42"/>
        <v/>
      </c>
      <c r="Y216" s="94" t="str">
        <f t="shared" ca="true" si="43"/>
        <v/>
      </c>
      <c r="Z216" s="95"/>
      <c r="AA216" s="96"/>
      <c r="AB216" s="97" t="str">
        <f t="shared" ca="true" si="44"/>
        <v/>
      </c>
    </row>
    <row r="217" ht="11.25" customHeight="true" x14ac:dyDescent="0.2"/>
    <row r="218" ht="22.5" customHeight="true" x14ac:dyDescent="0.25">
      <c r="B218" s="1709" t="str">
        <f>CONCATENATE("Urban use of sanitation facilities, ",C199,"–",C200)</f>
        <v>Urban use of sanitation facilities, 2007–2020</v>
      </c>
      <c r="C218" s="1710"/>
      <c r="D218" s="1710"/>
      <c r="E218" s="1710"/>
      <c r="F218" s="1710"/>
      <c r="G218" s="1710"/>
      <c r="H218" s="1710"/>
      <c r="I218" s="1710"/>
      <c r="J218" s="1710"/>
      <c r="K218" s="1710"/>
      <c r="L218" s="1710"/>
      <c r="N218" s="98"/>
      <c r="O218" s="98"/>
      <c r="P218" s="98"/>
      <c r="Q218" s="98"/>
      <c r="R218" s="98"/>
      <c r="S218" s="1692" t="s">
        <v>11</v>
      </c>
      <c r="T218" s="1693"/>
      <c r="U218" s="1693"/>
      <c r="V218" s="1693"/>
      <c r="W218" s="1694"/>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c r="F253" s="101"/>
      <c r="G253" s="101"/>
      <c r="H253" s="101"/>
      <c r="I253" s="101"/>
      <c r="J253" s="101"/>
      <c r="K253" s="101"/>
      <c r="L253" s="101"/>
      <c r="M253" s="101"/>
      <c r="N253" s="101"/>
      <c r="O253" s="101"/>
      <c r="P253" s="101"/>
      <c r="Q253" s="101"/>
      <c r="R253" s="101"/>
      <c r="S253" s="101"/>
      <c r="T253" s="101"/>
      <c r="U253" s="101"/>
      <c r="V253" s="101"/>
      <c r="W253" s="101"/>
      <c r="X253" s="101"/>
      <c r="Y253" s="101"/>
      <c r="Z253" s="101"/>
      <c r="AA253" s="101"/>
      <c r="AB253" s="101"/>
    </row>
    <row r="254" x14ac:dyDescent="0.2">
      <c r="C254" s="100"/>
      <c r="D254" s="100"/>
      <c r="E254" s="101"/>
      <c r="F254" s="101"/>
      <c r="G254" s="101"/>
      <c r="H254" s="101"/>
      <c r="I254" s="101"/>
      <c r="J254" s="101"/>
      <c r="K254" s="101"/>
      <c r="L254" s="101"/>
      <c r="M254" s="101"/>
      <c r="N254" s="101"/>
      <c r="O254" s="101"/>
      <c r="P254" s="101"/>
      <c r="Q254" s="101"/>
      <c r="R254" s="101"/>
      <c r="S254" s="101"/>
      <c r="T254" s="101"/>
      <c r="U254" s="101"/>
      <c r="V254" s="101"/>
      <c r="W254" s="101"/>
      <c r="X254" s="101"/>
      <c r="Y254" s="101"/>
      <c r="Z254" s="101"/>
      <c r="AA254" s="101"/>
      <c r="AB254" s="101"/>
    </row>
    <row r="255" x14ac:dyDescent="0.2">
      <c r="C255" s="100"/>
      <c r="D255" s="100"/>
      <c r="E255" s="101"/>
      <c r="F255" s="101"/>
      <c r="G255" s="101"/>
      <c r="H255" s="101"/>
      <c r="I255" s="101"/>
      <c r="J255" s="101"/>
      <c r="K255" s="101"/>
      <c r="L255" s="101"/>
      <c r="M255" s="101"/>
      <c r="N255" s="101"/>
      <c r="O255" s="101"/>
      <c r="P255" s="101"/>
      <c r="Q255" s="101"/>
      <c r="R255" s="101"/>
      <c r="S255" s="101"/>
      <c r="T255" s="101"/>
      <c r="U255" s="101"/>
      <c r="V255" s="101"/>
      <c r="W255" s="101"/>
      <c r="X255" s="101"/>
      <c r="Y255" s="101"/>
      <c r="Z255" s="101"/>
      <c r="AA255" s="101"/>
      <c r="AB255" s="101"/>
    </row>
    <row r="256" x14ac:dyDescent="0.2">
      <c r="B256" s="101"/>
      <c r="C256" s="100"/>
      <c r="D256" s="100"/>
      <c r="E256" s="101"/>
      <c r="F256" s="101"/>
      <c r="G256" s="101"/>
      <c r="H256" s="101"/>
      <c r="I256" s="101"/>
      <c r="J256" s="101"/>
      <c r="K256" s="101"/>
      <c r="L256" s="101"/>
      <c r="M256" s="101"/>
      <c r="N256" s="101"/>
      <c r="O256" s="101"/>
      <c r="P256" s="101"/>
      <c r="Q256" s="101"/>
      <c r="R256" s="101"/>
      <c r="S256" s="101"/>
      <c r="T256" s="101"/>
      <c r="U256" s="101"/>
      <c r="V256" s="101"/>
      <c r="W256" s="101"/>
      <c r="X256" s="101"/>
      <c r="Y256" s="101"/>
      <c r="Z256" s="101"/>
      <c r="AA256" s="101"/>
      <c r="AB256" s="101"/>
    </row>
    <row r="257" x14ac:dyDescent="0.2">
      <c r="B257" s="101"/>
      <c r="C257" s="100"/>
      <c r="D257" s="100"/>
      <c r="E257" s="101"/>
      <c r="F257" s="101"/>
      <c r="G257" s="101"/>
      <c r="H257" s="101"/>
      <c r="I257" s="101"/>
      <c r="J257" s="101"/>
      <c r="K257" s="101"/>
      <c r="L257" s="101"/>
      <c r="M257" s="101"/>
      <c r="N257" s="101"/>
      <c r="O257" s="101"/>
      <c r="P257" s="101"/>
      <c r="Q257" s="101"/>
      <c r="R257" s="101"/>
      <c r="S257" s="101"/>
      <c r="T257" s="101"/>
      <c r="U257" s="101"/>
      <c r="V257" s="101"/>
      <c r="W257" s="101"/>
      <c r="X257" s="101"/>
      <c r="Y257" s="101"/>
      <c r="Z257" s="101"/>
      <c r="AA257" s="101"/>
      <c r="AB257" s="101"/>
    </row>
    <row r="297" s="40" customFormat="true" ht="16.5" customHeight="true" x14ac:dyDescent="0.2">
      <c r="A297" s="1706" t="s">
        <v>7</v>
      </c>
      <c r="B297" s="1706"/>
      <c r="C297" s="1706"/>
      <c r="D297" s="1695" t="s">
        <v>0</v>
      </c>
      <c r="E297" s="1696"/>
      <c r="F297" s="1696"/>
      <c r="G297" s="1696"/>
      <c r="H297" s="1697"/>
      <c r="I297" s="1695" t="s">
        <v>1</v>
      </c>
      <c r="J297" s="1696"/>
      <c r="K297" s="1696"/>
      <c r="L297" s="1696"/>
      <c r="M297" s="1697"/>
      <c r="N297" s="1695" t="s">
        <v>2</v>
      </c>
      <c r="O297" s="1696"/>
      <c r="P297" s="1696"/>
      <c r="Q297" s="1696"/>
      <c r="R297" s="1697"/>
      <c r="S297" s="1695" t="s">
        <v>3</v>
      </c>
      <c r="T297" s="1696"/>
      <c r="U297" s="1696"/>
      <c r="V297" s="1696"/>
      <c r="W297" s="1697"/>
      <c r="X297" s="1695" t="s">
        <v>4</v>
      </c>
      <c r="Y297" s="1696"/>
      <c r="Z297" s="1696"/>
      <c r="AA297" s="1696"/>
      <c r="AB297" s="1697"/>
    </row>
    <row r="298" s="44" customFormat="true" ht="22.5" customHeight="true" x14ac:dyDescent="0.2">
      <c r="A298" s="1707"/>
      <c r="B298" s="1707"/>
      <c r="C298" s="1707"/>
      <c r="D298" s="54" t="s">
        <v>14</v>
      </c>
      <c r="E298" s="55" t="s">
        <v>15</v>
      </c>
      <c r="F298" s="42" t="s">
        <v>16</v>
      </c>
      <c r="G298" s="42" t="s">
        <v>22</v>
      </c>
      <c r="H298" s="43" t="s">
        <v>19</v>
      </c>
      <c r="I298" s="54" t="s">
        <v>14</v>
      </c>
      <c r="J298" s="55" t="s">
        <v>15</v>
      </c>
      <c r="K298" s="42" t="s">
        <v>16</v>
      </c>
      <c r="L298" s="42" t="s">
        <v>22</v>
      </c>
      <c r="M298" s="43" t="s">
        <v>19</v>
      </c>
      <c r="N298" s="54" t="s">
        <v>14</v>
      </c>
      <c r="O298" s="55" t="s">
        <v>15</v>
      </c>
      <c r="P298" s="42" t="s">
        <v>16</v>
      </c>
      <c r="Q298" s="42" t="s">
        <v>22</v>
      </c>
      <c r="R298" s="43" t="s">
        <v>19</v>
      </c>
      <c r="S298" s="54" t="s">
        <v>14</v>
      </c>
      <c r="T298" s="55" t="s">
        <v>15</v>
      </c>
      <c r="U298" s="42" t="s">
        <v>16</v>
      </c>
      <c r="V298" s="42" t="s">
        <v>22</v>
      </c>
      <c r="W298" s="43" t="s">
        <v>19</v>
      </c>
      <c r="X298" s="54" t="s">
        <v>14</v>
      </c>
      <c r="Y298" s="55" t="s">
        <v>15</v>
      </c>
      <c r="Z298" s="42" t="s">
        <v>16</v>
      </c>
      <c r="AA298" s="42" t="s">
        <v>22</v>
      </c>
      <c r="AB298" s="43" t="s">
        <v>19</v>
      </c>
    </row>
    <row r="299" s="64" customFormat="true" ht="15" customHeight="true" x14ac:dyDescent="0.2">
      <c r="A299" s="1698" t="s">
        <v>10</v>
      </c>
      <c r="B299" s="1699"/>
      <c r="C299" s="223">
        <v>2000</v>
      </c>
      <c r="D299" s="56">
        <f ca="true">IF((D301+H301)&gt;100,D301*100/(D301+H301),D301)</f>
        <v>76.775532945187422</v>
      </c>
      <c r="E299" s="105">
        <f ca="true">D299*AVERAGEIF(E305:E316,"&gt;0")/100</f>
        <v>62.125546370563988</v>
      </c>
      <c r="F299" s="58">
        <f ca="true">D299*(100-AVERAGEIF(E305:E316,"&gt;0"))/100</f>
        <v>14.649986574623433</v>
      </c>
      <c r="G299" s="59">
        <f ca="true">100-(E299+F299+H299)</f>
        <v>7.7068796130488977</v>
      </c>
      <c r="H299" s="60">
        <f ca="true">IF((D301+H301)&gt;100,H301*100/(D301+H301),H301)</f>
        <v>15.517587441763681</v>
      </c>
      <c r="I299" s="56">
        <f ca="true">IF((I301+M301)&gt;100,I301*100/(I301+M301),I301)</f>
        <v>91.601996708402311</v>
      </c>
      <c r="J299" s="105">
        <f ca="true">I299*AVERAGEIF(J305:J316,"&gt;0")/100</f>
        <v>77.673312417325235</v>
      </c>
      <c r="K299" s="61">
        <f ca="true">I299*(100-AVERAGEIF(J305:J316,"&gt;0"))/100</f>
        <v>13.928684291077079</v>
      </c>
      <c r="L299" s="62">
        <f ca="true">100-(J299+K299+M299)</f>
        <v>5.5063489812399951</v>
      </c>
      <c r="M299" s="63">
        <f ca="true">IF((I301+M301)&gt;100,M301*100/(I301+M301),M301)</f>
        <v>2.8916543103576942</v>
      </c>
      <c r="N299" s="56">
        <f ca="true">IF((N301+R301)&gt;100,N301*100/(N301+R301),N301)</f>
        <v>96.104116012052373</v>
      </c>
      <c r="O299" s="105">
        <f ca="true">N299*AVERAGEIF(O305:O316,"&gt;0")/100</f>
        <v>82.739526214826782</v>
      </c>
      <c r="P299" s="61">
        <f ca="true">N299*(100-AVERAGEIF(O305:O316,"&gt;0"))/100</f>
        <v>13.364589797225586</v>
      </c>
      <c r="Q299" s="62">
        <f ca="true">100-(O299+P299+R299)</f>
        <v>3.2752138079709709</v>
      </c>
      <c r="R299" s="63">
        <f ca="true">IF((N301+R301)&gt;100,R301*100/(N301+R301),R301)</f>
        <v>0.6206701799766563</v>
      </c>
      <c r="S299" s="56">
        <f ca="true">IF((S301+W301)&gt;100,S301*100/(S301+W301),S301)</f>
        <v>96.413217513448728</v>
      </c>
      <c r="T299" s="105">
        <f ca="true">S299*AVERAGEIF(T305:T316,"&gt;0")/100</f>
        <v>86.677550115080976</v>
      </c>
      <c r="U299" s="61">
        <f ca="true">S299*(100-AVERAGEIF(T305:T316,"&gt;0"))/100</f>
        <v>9.7356673983677489</v>
      </c>
      <c r="V299" s="62">
        <f ca="true">100-(T299+U299+W299)</f>
        <v>2.7093763378933318</v>
      </c>
      <c r="W299" s="63">
        <f ca="true">IF((S301+W301)&gt;100,W301*100/(S301+W301),W301)</f>
        <v>0.87740614865793987</v>
      </c>
      <c r="X299" s="56">
        <f ca="true">IF((X301+AB301)&gt;100,X301*100/(X301+AB301),X301)</f>
        <v>97.040105232496558</v>
      </c>
      <c r="Y299" s="105">
        <f ca="true">X299*AVERAGEIF(Y305:Y316,"&gt;0")/100</f>
        <v>90.104070008533526</v>
      </c>
      <c r="Z299" s="61">
        <f ca="true">X299*(100-AVERAGEIF(Y305:Y316,"&gt;0"))/100</f>
        <v>6.936035223963029</v>
      </c>
      <c r="AA299" s="62">
        <f ca="true">100-(Y299+Z299+AB299)</f>
        <v>2.5850239505030288</v>
      </c>
      <c r="AB299" s="63">
        <f ca="true">IF((X301+AB301)&gt;100,AB301*100/(X301+AB301),AB301)</f>
        <v>0.37487081700041358</v>
      </c>
    </row>
    <row r="300" s="64" customFormat="true" ht="15" customHeight="true" x14ac:dyDescent="0.2">
      <c r="A300" s="1700"/>
      <c r="B300" s="1701"/>
      <c r="C300" s="224">
        <v>2020</v>
      </c>
      <c r="D300" s="65">
        <f ca="true">IF((D302+H302)&gt;100,D302*100/(D302+H302),D302)</f>
        <v>78.882266442783305</v>
      </c>
      <c r="E300" s="106">
        <f ca="true">D300*AVERAGEIF(E305:E316,"&gt;0")/100</f>
        <v>63.830281780069441</v>
      </c>
      <c r="F300" s="67">
        <f ca="true">D300*(100-AVERAGEIF(E305:E316,"&gt;0"))/100</f>
        <v>15.051984662713862</v>
      </c>
      <c r="G300" s="68">
        <f ca="true">100-(E300+F300+H300)</f>
        <v>16.47114064153601</v>
      </c>
      <c r="H300" s="69">
        <f ca="true">IF((D302+H302)&gt;100,H302*100/(D302+H302),H302)</f>
        <v>4.6465929156806851</v>
      </c>
      <c r="I300" s="65">
        <f ca="true">IF((I302+M302)&gt;100,I302*100/(I302+M302),I302)</f>
        <v>90.803980734874301</v>
      </c>
      <c r="J300" s="106">
        <f ca="true">I300*AVERAGEIF(J305:J316,"&gt;0")/100</f>
        <v>76.996640005661845</v>
      </c>
      <c r="K300" s="67">
        <f ca="true">I300*(100-AVERAGEIF(J305:J316,"&gt;0"))/100</f>
        <v>13.807340729212465</v>
      </c>
      <c r="L300" s="68">
        <f ca="true">100-(J300+K300+M300)</f>
        <v>8.2055206438095496</v>
      </c>
      <c r="M300" s="69">
        <f ca="true">IF((I302+M302)&gt;100,M302*100/(I302+M302),M302)</f>
        <v>0.99049862131613509</v>
      </c>
      <c r="N300" s="65">
        <f ca="true">IF((N302+R302)&gt;100,N302*100/(N302+R302),N302)</f>
        <v>94.925730469079724</v>
      </c>
      <c r="O300" s="106">
        <f ca="true">N300*AVERAGEIF(O305:O316,"&gt;0")/100</f>
        <v>81.725011274470532</v>
      </c>
      <c r="P300" s="67">
        <f ca="true">N300*(100-AVERAGEIF(O305:O316,"&gt;0"))/100</f>
        <v>13.200719194609196</v>
      </c>
      <c r="Q300" s="68">
        <f ca="true">100-(O300+P300+R300)</f>
        <v>5.0664877307018799</v>
      </c>
      <c r="R300" s="69">
        <f ca="true">IF((N302+R302)&gt;100,R302*100/(N302+R302),R302)</f>
        <v>7.7818002183960289E-3</v>
      </c>
      <c r="S300" s="65">
        <f ca="true">IF((S302+W302)&gt;100,S302*100/(S302+W302),S302)</f>
        <v>97.579817104359847</v>
      </c>
      <c r="T300" s="106">
        <f ca="true">S300*AVERAGEIF(T305:T316,"&gt;0")/100</f>
        <v>87.726348164905701</v>
      </c>
      <c r="U300" s="67">
        <f ca="true">S300*(100-AVERAGEIF(T305:T316,"&gt;0"))/100</f>
        <v>9.8534689394541495</v>
      </c>
      <c r="V300" s="68">
        <f ca="true">100-(T300+U300+W300)</f>
        <v>2.4201828956401528</v>
      </c>
      <c r="W300" s="69">
        <f ca="true">IF((S302+W302)&gt;100,W302*100/(S302+W302),W302)</f>
        <v>0</v>
      </c>
      <c r="X300" s="65">
        <f ca="true">IF((X302+AB302)&gt;100,X302*100/(X302+AB302),X302)</f>
        <v>98.714596722341639</v>
      </c>
      <c r="Y300" s="106">
        <f ca="true">X300*AVERAGEIF(Y305:Y316,"&gt;0")/100</f>
        <v>91.658875602243555</v>
      </c>
      <c r="Z300" s="67">
        <f ca="true">X300*(100-AVERAGEIF(Y305:Y316,"&gt;0"))/100</f>
        <v>7.0557211200980872</v>
      </c>
      <c r="AA300" s="68">
        <f ca="true">100-(Y300+Z300+AB300)</f>
        <v>1.2854032776583608</v>
      </c>
      <c r="AB300" s="69">
        <f ca="true">IF((X302+AB302)&gt;100,AB302*100/(X302+AB302),AB302)</f>
        <v>0</v>
      </c>
    </row>
    <row r="301" hidden="true" x14ac:dyDescent="0.2">
      <c r="A301" s="1702" t="s">
        <v>12</v>
      </c>
      <c r="B301" s="1703"/>
      <c r="C301" s="70">
        <f>MinRegYear(C299,C305:C316)</f>
        <v>2011</v>
      </c>
      <c r="D301" s="71">
        <f ca="true">IF(MAX(C305:C316)-MIN(C305:C316)&lt;5,AVERAGEIF(C305:C316,"&gt;0",D305:D316),
IF(FORECAST($C301,D$305:D$316,$C$305:$C$316)&lt;0,0,
IF(FORECAST($C301,D$305:D$316,$C$305:$C$316)&gt;100,100,
FORECAST($C301,D$305:D$316,$C$305:$C$316))))</f>
        <v>76.775532945187422</v>
      </c>
      <c r="E301" s="72"/>
      <c r="F301" s="73"/>
      <c r="G301" s="73"/>
      <c r="H301" s="74">
        <f ca="true">IF(MAX(C305:C316)-MIN(C305:C316)&lt;5,AVERAGEIF(C305:C316,"&gt;0",H305:H316),
IF(FORECAST($C301,H$305:H$316,$C$305:$C$316)&lt;0,0,
IF(FORECAST($C301,H$305:H$316,$C$305:$C$316)&gt;100,100,
FORECAST($C301,H$305:H$316,$C$305:$C$316))))</f>
        <v>15.517587441763681</v>
      </c>
      <c r="I301" s="71">
        <f ca="true">IF(MAX(C305:C316)-MIN(C305:C316)&lt;5,AVERAGEIF(C305:C316,"&gt;0",I305:I316),
IF(FORECAST($C301,I$305:I$316,$C$305:$C$316)&lt;0,0,
IF(FORECAST($C301,I$305:I$316,$C$305:$C$316)&gt;100,100,
FORECAST($C301,I$305:I$316,$C$305:$C$316))))</f>
        <v>91.601996708402311</v>
      </c>
      <c r="J301" s="72"/>
      <c r="K301" s="73"/>
      <c r="L301" s="73"/>
      <c r="M301" s="74">
        <f ca="true">IF(MAX(C305:C316)-MIN(C305:C316)&lt;5,AVERAGEIF(C305:C316,"&gt;0",M305:M316),
IF(FORECAST($C301,M$305:M$316,$C$305:$C$316)&lt;0,0,
IF(FORECAST($C301,M$305:M$316,$C$305:$C$316)&gt;100,100,
FORECAST($C301,M$305:M$316,$C$305:$C$316))))</f>
        <v>2.8916543103576942</v>
      </c>
      <c r="N301" s="71">
        <f ca="true">IF(MAX(C305:C316)-MIN(C305:C316)&lt;5,AVERAGEIF(C305:C316,"&gt;0",N305:N316),
IF(FORECAST($C301,N$305:N$316,$C$305:$C$316)&lt;0,0,
IF(FORECAST($C301,N$305:N$316,$C$305:$C$316)&gt;100,100,
FORECAST($C301,N$305:N$316,$C$305:$C$316))))</f>
        <v>96.104116012052373</v>
      </c>
      <c r="O301" s="72"/>
      <c r="P301" s="73"/>
      <c r="Q301" s="73"/>
      <c r="R301" s="74">
        <f ca="true">IF(MAX(C305:C316)-MIN(C305:C316)&lt;5,AVERAGEIF(C305:C316,"&gt;0",R305:R316),
IF(FORECAST($C301,R$305:R$316,$C$305:$C$316)&lt;0,0,
IF(FORECAST($C301,R$305:R$316,$C$305:$C$316)&gt;100,100,
FORECAST($C301,R$305:R$316,$C$305:$C$316))))</f>
        <v>0.6206701799766563</v>
      </c>
      <c r="S301" s="71">
        <f ca="true">IF(MAX(C305:C316)-MIN(C305:C316)&lt;5,AVERAGEIF(C305:C316,"&gt;0",S305:S316),
IF(FORECAST($C301,S$305:S$316,$C$305:$C$316)&lt;0,0,
IF(FORECAST($C301,S$305:S$316,$C$305:$C$316)&gt;100,100,
FORECAST($C301,S$305:S$316,$C$305:$C$316))))</f>
        <v>96.413217513448728</v>
      </c>
      <c r="T301" s="72"/>
      <c r="U301" s="73"/>
      <c r="V301" s="73"/>
      <c r="W301" s="74">
        <f ca="true">IF(MAX(C305:C316)-MIN(C305:C316)&lt;5,AVERAGEIF(C305:C316,"&gt;0",W305:W316),
IF(FORECAST($C301,W$305:W$316,$C$305:$C$316)&lt;0,0,
IF(FORECAST($C301,W$305:W$316,$C$305:$C$316)&gt;100,100,
FORECAST($C301,W$305:W$316,$C$305:$C$316))))</f>
        <v>0.87740614865793987</v>
      </c>
      <c r="X301" s="71">
        <f ca="true">IF(MAX(C305:C316)-MIN(C305:C316)&lt;5,AVERAGEIF(C305:C316,"&gt;0",X305:X316),
IF(FORECAST($C301,X$305:X$316,$C$305:$C$316)&lt;0,0,
IF(FORECAST($C301,X$305:X$316,$C$305:$C$316)&gt;100,100,
FORECAST($C301,X$305:X$316,$C$305:$C$316))))</f>
        <v>97.040105232496558</v>
      </c>
      <c r="Y301" s="72"/>
      <c r="Z301" s="73"/>
      <c r="AA301" s="73"/>
      <c r="AB301" s="74">
        <f ca="true">IF(MAX(C305:C316)-MIN(C305:C316)&lt;5,AVERAGEIF(C305:C316,"&gt;0",AB305:AB316),
IF(FORECAST($C301,AB$305:AB$316,$C$305:$C$316)&lt;0,0,
IF(FORECAST($C301,AB$305:AB$316,$C$305:$C$316)&gt;100,100,
FORECAST($C301,AB$305:AB$316,$C$305:$C$316))))</f>
        <v>0.37487081700041358</v>
      </c>
    </row>
    <row r="302" hidden="true" x14ac:dyDescent="0.2">
      <c r="A302" s="1704"/>
      <c r="B302" s="1705"/>
      <c r="C302" s="49">
        <f>MaxRegYear(C300,C305:C316)</f>
        <v>2020</v>
      </c>
      <c r="D302" s="75">
        <f ca="true">IF(MAX(C305:C316)-MIN(C305:C316)&lt;5,AVERAGEIF(C305:C316,"&gt;0",D305:D316),
IF(FORECAST($C302,D$305:D$316,$C$305:$C$316)&lt;0,0,
IF(FORECAST($C302,D$305:D$316,$C$305:$C$316)&gt;100,100,
FORECAST($C302,D$305:D$316,$C$305:$C$316))))</f>
        <v>78.882266442783305</v>
      </c>
      <c r="E302" s="76"/>
      <c r="F302" s="77"/>
      <c r="G302" s="77"/>
      <c r="H302" s="78">
        <f ca="true">IF(MAX(C305:C316)-MIN(C305:C316)&lt;5,AVERAGEIF(C305:C316,"&gt;0",H305:H316),
IF(FORECAST($C302,H$305:H$316,$C$305:$C$316)&lt;0,0,
IF(FORECAST($C302,H$305:H$316,$C$305:$C$316)&gt;100,100,
FORECAST($C302,H$305:H$316,$C$305:$C$316))))</f>
        <v>4.6465929156806851</v>
      </c>
      <c r="I302" s="75">
        <f ca="true">IF(MAX(C305:C316)-MIN(C305:C316)&lt;5,AVERAGEIF(C305:C316,"&gt;0",I305:I316),
IF(FORECAST($C302,I$305:I$316,$C$305:$C$316)&lt;0,0,
IF(FORECAST($C302,I$305:I$316,$C$305:$C$316)&gt;100,100,
FORECAST($C302,I$305:I$316,$C$305:$C$316))))</f>
        <v>90.803980734874301</v>
      </c>
      <c r="J302" s="76"/>
      <c r="K302" s="77"/>
      <c r="L302" s="77"/>
      <c r="M302" s="78">
        <f ca="true">IF(MAX(C305:C316)-MIN(C305:C316)&lt;5,AVERAGEIF(C305:C316,"&gt;0",M305:M316),
IF(FORECAST($C302,M$305:M$316,$C$305:$C$316)&lt;0,0,
IF(FORECAST($C302,M$305:M$316,$C$305:$C$316)&gt;100,100,
FORECAST($C302,M$305:M$316,$C$305:$C$316))))</f>
        <v>0.99049862131613509</v>
      </c>
      <c r="N302" s="75">
        <f ca="true">IF(MAX(C305:C316)-MIN(C305:C316)&lt;5,AVERAGEIF(C305:C316,"&gt;0",N305:N316),
IF(FORECAST($C302,N$305:N$316,$C$305:$C$316)&lt;0,0,
IF(FORECAST($C302,N$305:N$316,$C$305:$C$316)&gt;100,100,
FORECAST($C302,N$305:N$316,$C$305:$C$316))))</f>
        <v>94.925730469079724</v>
      </c>
      <c r="O302" s="76"/>
      <c r="P302" s="77"/>
      <c r="Q302" s="77"/>
      <c r="R302" s="78">
        <f ca="true">IF(MAX(C305:C316)-MIN(C305:C316)&lt;5,AVERAGEIF(C305:C316,"&gt;0",R305:R316),
IF(FORECAST($C302,R$305:R$316,$C$305:$C$316)&lt;0,0,
IF(FORECAST($C302,R$305:R$316,$C$305:$C$316)&gt;100,100,
FORECAST($C302,R$305:R$316,$C$305:$C$316))))</f>
        <v>7.7818002183960289E-3</v>
      </c>
      <c r="S302" s="75">
        <f ca="true">IF(MAX(C305:C316)-MIN(C305:C316)&lt;5,AVERAGEIF(C305:C316,"&gt;0",S305:S316),
IF(FORECAST($C302,S$305:S$316,$C$305:$C$316)&lt;0,0,
IF(FORECAST($C302,S$305:S$316,$C$305:$C$316)&gt;100,100,
FORECAST($C302,S$305:S$316,$C$305:$C$316))))</f>
        <v>97.579817104359847</v>
      </c>
      <c r="T302" s="76"/>
      <c r="U302" s="77"/>
      <c r="V302" s="77"/>
      <c r="W302" s="78">
        <f ca="true">IF(MAX(C305:C316)-MIN(C305:C316)&lt;5,AVERAGEIF(C305:C316,"&gt;0",W305:W316),
IF(FORECAST($C302,W$305:W$316,$C$305:$C$316)&lt;0,0,
IF(FORECAST($C302,W$305:W$316,$C$305:$C$316)&gt;100,100,
FORECAST($C302,W$305:W$316,$C$305:$C$316))))</f>
        <v>0</v>
      </c>
      <c r="X302" s="75">
        <f ca="true">IF(MAX(C305:C316)-MIN(C305:C316)&lt;5,AVERAGEIF(C305:C316,"&gt;0",X305:X316),
IF(FORECAST($C302,X$305:X$316,$C$305:$C$316)&lt;0,0,
IF(FORECAST($C302,X$305:X$316,$C$305:$C$316)&gt;100,100,
FORECAST($C302,X$305:X$316,$C$305:$C$316))))</f>
        <v>98.714596722341639</v>
      </c>
      <c r="Y302" s="76"/>
      <c r="Z302" s="77"/>
      <c r="AA302" s="77"/>
      <c r="AB302" s="78">
        <f ca="true">IF(MAX(C305:C316)-MIN(C305:C316)&lt;5,AVERAGEIF(C305:C316,"&gt;0",AB305:AB316),
IF(FORECAST($C302,AB$305:AB$316,$C$305:$C$316)&lt;0,0,
IF(FORECAST($C302,AB$305:AB$316,$C$305:$C$316)&gt;100,100,
FORECAST($C302,AB$305:AB$316,$C$305:$C$316))))</f>
        <v>0</v>
      </c>
    </row>
    <row r="303" ht="9" customHeight="true" x14ac:dyDescent="0.2">
      <c r="D303" s="79"/>
      <c r="I303" s="79"/>
      <c r="K303" s="39"/>
      <c r="L303" s="39"/>
      <c r="N303" s="79"/>
      <c r="P303" s="39"/>
      <c r="Q303" s="39"/>
      <c r="S303" s="79"/>
      <c r="U303" s="39"/>
      <c r="V303" s="39"/>
      <c r="X303" s="79"/>
      <c r="Z303" s="39"/>
      <c r="AA303" s="39"/>
      <c r="AB303" s="80"/>
    </row>
    <row r="304" ht="22.5" customHeight="true" x14ac:dyDescent="0.2">
      <c r="B304" s="102" t="s">
        <v>8</v>
      </c>
      <c r="C304" s="82" t="s">
        <v>9</v>
      </c>
      <c r="D304" s="83" t="s">
        <v>14</v>
      </c>
      <c r="E304" s="43" t="s">
        <v>26</v>
      </c>
      <c r="F304" s="84"/>
      <c r="G304" s="84"/>
      <c r="H304" s="85" t="s">
        <v>19</v>
      </c>
      <c r="I304" s="83" t="s">
        <v>14</v>
      </c>
      <c r="J304" s="43" t="s">
        <v>26</v>
      </c>
      <c r="K304" s="84"/>
      <c r="L304" s="84"/>
      <c r="M304" s="85" t="s">
        <v>19</v>
      </c>
      <c r="N304" s="83" t="s">
        <v>14</v>
      </c>
      <c r="O304" s="43" t="s">
        <v>26</v>
      </c>
      <c r="P304" s="84"/>
      <c r="Q304" s="84"/>
      <c r="R304" s="85" t="s">
        <v>19</v>
      </c>
      <c r="S304" s="83" t="s">
        <v>14</v>
      </c>
      <c r="T304" s="43" t="s">
        <v>26</v>
      </c>
      <c r="U304" s="84"/>
      <c r="V304" s="84"/>
      <c r="W304" s="85" t="s">
        <v>19</v>
      </c>
      <c r="X304" s="83" t="s">
        <v>14</v>
      </c>
      <c r="Y304" s="43" t="s">
        <v>26</v>
      </c>
      <c r="Z304" s="84"/>
      <c r="AA304" s="84"/>
      <c r="AB304" s="85" t="s">
        <v>19</v>
      </c>
      <c r="AD304" s="86"/>
    </row>
    <row r="305" x14ac:dyDescent="0.2">
      <c r="A305" s="87"/>
      <c r="B305" s="761" t="s">
        <v>200</v>
      </c>
      <c r="C305" s="762">
        <v>2013</v>
      </c>
      <c r="D305" s="1">
        <f t="shared" ref="D305:D316" ca="true" si="45">IF(ISERROR(INDIRECT(CONCATENATE($B305,"!M122"))),"",INDIRECT(CONCATENATE($B305,"!M122")))</f>
        <v>77.243695944653183</v>
      </c>
      <c r="E305" s="91">
        <f t="shared" ref="E305:E316" ca="true" si="46">IF(ISERROR(INDIRECT(CONCATENATE($B305,"!M129"))),"",INDIRECT(CONCATENATE($B305,"!M129")))</f>
        <v>81.91607629273328</v>
      </c>
      <c r="F305" s="89"/>
      <c r="G305" s="89"/>
      <c r="H305" s="90">
        <f t="shared" ref="H305:H316" ca="true" si="47">IF(ISERROR(INDIRECT(CONCATENATE($B305,"!M127"))),"",INDIRECT(CONCATENATE($B305,"!M127")))</f>
        <v>13.101810880411998</v>
      </c>
      <c r="I305" s="1">
        <f t="shared" ref="I305:I316" ca="true" si="48">IF(ISERROR(INDIRECT(CONCATENATE($B305,"!N122"))),"",INDIRECT(CONCATENATE($B305,"!N122")))</f>
        <v>91.424659825396091</v>
      </c>
      <c r="J305" s="88">
        <f t="shared" ref="J305:J316" ca="true" si="49">IF(ISERROR(INDIRECT(CONCATENATE($B305,"!N129"))),"",INDIRECT(CONCATENATE($B305,"!N129")))</f>
        <v>85.767979094098209</v>
      </c>
      <c r="K305" s="89"/>
      <c r="L305" s="89"/>
      <c r="M305" s="90">
        <f t="shared" ref="M305:M316" ca="true" si="50">IF(ISERROR(INDIRECT(CONCATENATE($B305,"!N127"))),"",INDIRECT(CONCATENATE($B305,"!N127")))</f>
        <v>2.4691752683485082</v>
      </c>
      <c r="N305" s="1">
        <f t="shared" ref="N305:N316" ca="true" si="51">IF(ISERROR(INDIRECT(CONCATENATE($B305,"!O122"))),"",INDIRECT(CONCATENATE($B305,"!O122")))</f>
        <v>95.84225255805849</v>
      </c>
      <c r="O305" s="88">
        <f t="shared" ref="O305:O316" ca="true" si="52">IF(ISERROR(INDIRECT(CONCATENATE($B305,"!O129"))),"",INDIRECT(CONCATENATE($B305,"!O129")))</f>
        <v>85.80499795880894</v>
      </c>
      <c r="P305" s="89"/>
      <c r="Q305" s="89"/>
      <c r="R305" s="90">
        <f t="shared" ref="R305:R316" ca="true" si="53">IF(ISERROR(INDIRECT(CONCATENATE($B305,"!O127"))),"",INDIRECT(CONCATENATE($B305,"!O127")))</f>
        <v>0.48447276225257058</v>
      </c>
      <c r="S305" s="1">
        <f t="shared" ref="S305:S316" ca="true" si="54">IF(ISERROR(INDIRECT(CONCATENATE($B305,"!P122"))),"",INDIRECT(CONCATENATE($B305,"!P122")))</f>
        <v>96.672461866984506</v>
      </c>
      <c r="T305" s="88">
        <f t="shared" ref="T305:T316" ca="true" si="55">IF(ISERROR(INDIRECT(CONCATENATE($B305,"!P129"))),"",INDIRECT(CONCATENATE($B305,"!P129")))</f>
        <v>90.008474333251641</v>
      </c>
      <c r="U305" s="89"/>
      <c r="V305" s="89"/>
      <c r="W305" s="90">
        <f t="shared" ref="W305:W316" ca="true" si="56">IF(ISERROR(INDIRECT(CONCATENATE($B305,"!P127"))),"",INDIRECT(CONCATENATE($B305,"!P127")))</f>
        <v>0.65805461149344746</v>
      </c>
      <c r="X305" s="1">
        <f t="shared" ref="X305:X316" ca="true" si="57">IF(ISERROR(INDIRECT(CONCATENATE($B305,"!Q122"))),"",INDIRECT(CONCATENATE($B305,"!Q122")))</f>
        <v>97.412214452462138</v>
      </c>
      <c r="Y305" s="88">
        <f t="shared" ref="Y305:Y316" ca="true" si="58">IF(ISERROR(INDIRECT(CONCATENATE($B305,"!Q129"))),"",INDIRECT(CONCATENATE($B305,"!Q129")))</f>
        <v>93.189288222287431</v>
      </c>
      <c r="Z305" s="89"/>
      <c r="AA305" s="89"/>
      <c r="AB305" s="90">
        <f t="shared" ref="AB305:AB316" ca="true" si="59">IF(ISERROR(INDIRECT(CONCATENATE($B305,"!Q2127"))),"",INDIRECT(CONCATENATE($B305,"!Q127")))</f>
        <v>0.2811531127503164</v>
      </c>
    </row>
    <row r="306" x14ac:dyDescent="0.2">
      <c r="A306" s="87"/>
      <c r="B306" s="763" t="s">
        <v>418</v>
      </c>
      <c r="C306" s="764">
        <v>2019</v>
      </c>
      <c r="D306" s="2">
        <f t="shared" ca="true" si="45"/>
        <v>78.648184943050452</v>
      </c>
      <c r="E306" s="91">
        <f t="shared" ca="true" si="46"/>
        <v>79.920758926417747</v>
      </c>
      <c r="F306" s="89"/>
      <c r="G306" s="89"/>
      <c r="H306" s="92">
        <f t="shared" ca="true" si="47"/>
        <v>5.854481196356649</v>
      </c>
      <c r="I306" s="2">
        <f t="shared" ca="true" si="48"/>
        <v>90.892649176377418</v>
      </c>
      <c r="J306" s="91">
        <f t="shared" ca="true" si="49"/>
        <v>83.820709380856272</v>
      </c>
      <c r="K306" s="89"/>
      <c r="L306" s="89"/>
      <c r="M306" s="92">
        <f t="shared" ca="true" si="50"/>
        <v>1.2017381423208038</v>
      </c>
      <c r="N306" s="2">
        <f t="shared" ca="true" si="51"/>
        <v>95.056662196076729</v>
      </c>
      <c r="O306" s="91">
        <f t="shared" ca="true" si="52"/>
        <v>86.382270699799733</v>
      </c>
      <c r="P306" s="89"/>
      <c r="Q306" s="89"/>
      <c r="R306" s="92">
        <f t="shared" ca="true" si="53"/>
        <v>7.5880509080396882E-2</v>
      </c>
      <c r="S306" s="2">
        <f t="shared" ca="true" si="54"/>
        <v>97.450194927591909</v>
      </c>
      <c r="T306" s="91">
        <f t="shared" ca="true" si="55"/>
        <v>89.795814644014939</v>
      </c>
      <c r="U306" s="89"/>
      <c r="V306" s="89"/>
      <c r="W306" s="92">
        <f t="shared" ca="true" si="56"/>
        <v>0</v>
      </c>
      <c r="X306" s="2">
        <f t="shared" ca="true" si="57"/>
        <v>98.528542112358878</v>
      </c>
      <c r="Y306" s="91">
        <f t="shared" ca="true" si="58"/>
        <v>92.51551865658989</v>
      </c>
      <c r="Z306" s="89"/>
      <c r="AA306" s="89"/>
      <c r="AB306" s="92">
        <f t="shared" ca="true" si="59"/>
        <v>0</v>
      </c>
    </row>
    <row r="307" x14ac:dyDescent="0.2">
      <c r="A307" s="87"/>
      <c r="B307" s="763"/>
      <c r="C307" s="764"/>
      <c r="D307" s="2" t="str">
        <f t="shared" ca="true" si="45"/>
        <v/>
      </c>
      <c r="E307" s="91" t="str">
        <f t="shared" ca="true" si="46"/>
        <v/>
      </c>
      <c r="F307" s="89"/>
      <c r="G307" s="89"/>
      <c r="H307" s="92" t="str">
        <f t="shared" ca="true" si="47"/>
        <v/>
      </c>
      <c r="I307" s="2" t="str">
        <f t="shared" ca="true" si="48"/>
        <v/>
      </c>
      <c r="J307" s="91" t="str">
        <f t="shared" ca="true" si="49"/>
        <v/>
      </c>
      <c r="K307" s="89"/>
      <c r="L307" s="89"/>
      <c r="M307" s="92" t="str">
        <f t="shared" ca="true" si="50"/>
        <v/>
      </c>
      <c r="N307" s="2" t="str">
        <f t="shared" ca="true" si="51"/>
        <v/>
      </c>
      <c r="O307" s="91" t="str">
        <f t="shared" ca="true" si="52"/>
        <v/>
      </c>
      <c r="P307" s="89"/>
      <c r="Q307" s="89"/>
      <c r="R307" s="92" t="str">
        <f t="shared" ca="true" si="53"/>
        <v/>
      </c>
      <c r="S307" s="2" t="str">
        <f t="shared" ca="true" si="54"/>
        <v/>
      </c>
      <c r="T307" s="91" t="str">
        <f t="shared" ca="true" si="55"/>
        <v/>
      </c>
      <c r="U307" s="89"/>
      <c r="V307" s="89"/>
      <c r="W307" s="92" t="str">
        <f t="shared" ca="true" si="56"/>
        <v/>
      </c>
      <c r="X307" s="2" t="str">
        <f t="shared" ca="true" si="57"/>
        <v/>
      </c>
      <c r="Y307" s="91" t="str">
        <f t="shared" ca="true" si="58"/>
        <v/>
      </c>
      <c r="Z307" s="89"/>
      <c r="AA307" s="89"/>
      <c r="AB307" s="92" t="str">
        <f t="shared" ca="true" si="59"/>
        <v/>
      </c>
      <c r="AD307" s="93"/>
    </row>
    <row r="308" x14ac:dyDescent="0.2">
      <c r="A308" s="87"/>
      <c r="B308" s="763"/>
      <c r="C308" s="764"/>
      <c r="D308" s="2" t="str">
        <f t="shared" ca="true" si="45"/>
        <v/>
      </c>
      <c r="E308" s="91" t="str">
        <f t="shared" ca="true" si="46"/>
        <v/>
      </c>
      <c r="F308" s="89"/>
      <c r="G308" s="89"/>
      <c r="H308" s="92" t="str">
        <f t="shared" ca="true" si="47"/>
        <v/>
      </c>
      <c r="I308" s="2" t="str">
        <f t="shared" ca="true" si="48"/>
        <v/>
      </c>
      <c r="J308" s="91" t="str">
        <f t="shared" ca="true" si="49"/>
        <v/>
      </c>
      <c r="K308" s="89"/>
      <c r="L308" s="89"/>
      <c r="M308" s="92" t="str">
        <f t="shared" ca="true" si="50"/>
        <v/>
      </c>
      <c r="N308" s="2" t="str">
        <f t="shared" ca="true" si="51"/>
        <v/>
      </c>
      <c r="O308" s="91" t="str">
        <f t="shared" ca="true" si="52"/>
        <v/>
      </c>
      <c r="P308" s="89"/>
      <c r="Q308" s="89"/>
      <c r="R308" s="92" t="str">
        <f t="shared" ca="true" si="53"/>
        <v/>
      </c>
      <c r="S308" s="2" t="str">
        <f t="shared" ca="true" si="54"/>
        <v/>
      </c>
      <c r="T308" s="91" t="str">
        <f t="shared" ca="true" si="55"/>
        <v/>
      </c>
      <c r="U308" s="89"/>
      <c r="V308" s="89"/>
      <c r="W308" s="92" t="str">
        <f t="shared" ca="true" si="56"/>
        <v/>
      </c>
      <c r="X308" s="2" t="str">
        <f t="shared" ca="true" si="57"/>
        <v/>
      </c>
      <c r="Y308" s="91" t="str">
        <f t="shared" ca="true" si="58"/>
        <v/>
      </c>
      <c r="Z308" s="89"/>
      <c r="AA308" s="89"/>
      <c r="AB308" s="92" t="str">
        <f t="shared" ca="true" si="59"/>
        <v/>
      </c>
    </row>
    <row r="309" x14ac:dyDescent="0.2">
      <c r="A309" s="87"/>
      <c r="B309" s="763"/>
      <c r="C309" s="764"/>
      <c r="D309" s="2" t="str">
        <f t="shared" ca="true" si="45"/>
        <v/>
      </c>
      <c r="E309" s="91" t="str">
        <f t="shared" ca="true" si="46"/>
        <v/>
      </c>
      <c r="F309" s="89"/>
      <c r="G309" s="89"/>
      <c r="H309" s="92" t="str">
        <f t="shared" ca="true" si="47"/>
        <v/>
      </c>
      <c r="I309" s="2" t="str">
        <f t="shared" ca="true" si="48"/>
        <v/>
      </c>
      <c r="J309" s="91" t="str">
        <f t="shared" ca="true" si="49"/>
        <v/>
      </c>
      <c r="K309" s="89"/>
      <c r="L309" s="89"/>
      <c r="M309" s="92" t="str">
        <f t="shared" ca="true" si="50"/>
        <v/>
      </c>
      <c r="N309" s="2" t="str">
        <f t="shared" ca="true" si="51"/>
        <v/>
      </c>
      <c r="O309" s="91" t="str">
        <f t="shared" ca="true" si="52"/>
        <v/>
      </c>
      <c r="P309" s="89"/>
      <c r="Q309" s="89"/>
      <c r="R309" s="92" t="str">
        <f t="shared" ca="true" si="53"/>
        <v/>
      </c>
      <c r="S309" s="2" t="str">
        <f t="shared" ca="true" si="54"/>
        <v/>
      </c>
      <c r="T309" s="91" t="str">
        <f t="shared" ca="true" si="55"/>
        <v/>
      </c>
      <c r="U309" s="89"/>
      <c r="V309" s="89"/>
      <c r="W309" s="92" t="str">
        <f t="shared" ca="true" si="56"/>
        <v/>
      </c>
      <c r="X309" s="2" t="str">
        <f t="shared" ca="true" si="57"/>
        <v/>
      </c>
      <c r="Y309" s="91" t="str">
        <f t="shared" ca="true" si="58"/>
        <v/>
      </c>
      <c r="Z309" s="89"/>
      <c r="AA309" s="89"/>
      <c r="AB309" s="92" t="str">
        <f t="shared" ca="true" si="59"/>
        <v/>
      </c>
    </row>
    <row r="310" x14ac:dyDescent="0.2">
      <c r="A310" s="87"/>
      <c r="B310" s="763"/>
      <c r="C310" s="764"/>
      <c r="D310" s="2" t="str">
        <f t="shared" ca="true" si="45"/>
        <v/>
      </c>
      <c r="E310" s="91" t="str">
        <f t="shared" ca="true" si="46"/>
        <v/>
      </c>
      <c r="F310" s="89"/>
      <c r="G310" s="89"/>
      <c r="H310" s="92" t="str">
        <f t="shared" ca="true" si="47"/>
        <v/>
      </c>
      <c r="I310" s="2" t="str">
        <f t="shared" ca="true" si="48"/>
        <v/>
      </c>
      <c r="J310" s="91" t="str">
        <f t="shared" ca="true" si="49"/>
        <v/>
      </c>
      <c r="K310" s="89"/>
      <c r="L310" s="89"/>
      <c r="M310" s="92" t="str">
        <f t="shared" ca="true" si="50"/>
        <v/>
      </c>
      <c r="N310" s="2" t="str">
        <f t="shared" ca="true" si="51"/>
        <v/>
      </c>
      <c r="O310" s="91" t="str">
        <f t="shared" ca="true" si="52"/>
        <v/>
      </c>
      <c r="P310" s="89"/>
      <c r="Q310" s="89"/>
      <c r="R310" s="92" t="str">
        <f t="shared" ca="true" si="53"/>
        <v/>
      </c>
      <c r="S310" s="2" t="str">
        <f t="shared" ca="true" si="54"/>
        <v/>
      </c>
      <c r="T310" s="91" t="str">
        <f t="shared" ca="true" si="55"/>
        <v/>
      </c>
      <c r="U310" s="89"/>
      <c r="V310" s="89"/>
      <c r="W310" s="92" t="str">
        <f t="shared" ca="true" si="56"/>
        <v/>
      </c>
      <c r="X310" s="2" t="str">
        <f t="shared" ca="true" si="57"/>
        <v/>
      </c>
      <c r="Y310" s="91" t="str">
        <f t="shared" ca="true" si="58"/>
        <v/>
      </c>
      <c r="Z310" s="89"/>
      <c r="AA310" s="89"/>
      <c r="AB310" s="92" t="str">
        <f t="shared" ca="true" si="59"/>
        <v/>
      </c>
    </row>
    <row r="311" x14ac:dyDescent="0.2">
      <c r="A311" s="87"/>
      <c r="B311" s="763"/>
      <c r="C311" s="764"/>
      <c r="D311" s="2" t="str">
        <f t="shared" ca="true" si="45"/>
        <v/>
      </c>
      <c r="E311" s="91" t="str">
        <f t="shared" ca="true" si="46"/>
        <v/>
      </c>
      <c r="F311" s="89"/>
      <c r="G311" s="89"/>
      <c r="H311" s="92" t="str">
        <f t="shared" ca="true" si="47"/>
        <v/>
      </c>
      <c r="I311" s="2" t="str">
        <f t="shared" ca="true" si="48"/>
        <v/>
      </c>
      <c r="J311" s="91" t="str">
        <f t="shared" ca="true" si="49"/>
        <v/>
      </c>
      <c r="K311" s="89"/>
      <c r="L311" s="89"/>
      <c r="M311" s="92" t="str">
        <f t="shared" ca="true" si="50"/>
        <v/>
      </c>
      <c r="N311" s="2" t="str">
        <f t="shared" ca="true" si="51"/>
        <v/>
      </c>
      <c r="O311" s="91" t="str">
        <f t="shared" ca="true" si="52"/>
        <v/>
      </c>
      <c r="P311" s="89"/>
      <c r="Q311" s="89"/>
      <c r="R311" s="92" t="str">
        <f t="shared" ca="true" si="53"/>
        <v/>
      </c>
      <c r="S311" s="2" t="str">
        <f t="shared" ca="true" si="54"/>
        <v/>
      </c>
      <c r="T311" s="91" t="str">
        <f t="shared" ca="true" si="55"/>
        <v/>
      </c>
      <c r="U311" s="89"/>
      <c r="V311" s="89"/>
      <c r="W311" s="92" t="str">
        <f t="shared" ca="true" si="56"/>
        <v/>
      </c>
      <c r="X311" s="2" t="str">
        <f t="shared" ca="true" si="57"/>
        <v/>
      </c>
      <c r="Y311" s="91" t="str">
        <f t="shared" ca="true" si="58"/>
        <v/>
      </c>
      <c r="Z311" s="89"/>
      <c r="AA311" s="89"/>
      <c r="AB311" s="92" t="str">
        <f t="shared" ca="true" si="59"/>
        <v/>
      </c>
    </row>
    <row r="312" x14ac:dyDescent="0.2">
      <c r="A312" s="87"/>
      <c r="B312" s="763"/>
      <c r="C312" s="764"/>
      <c r="D312" s="2" t="str">
        <f t="shared" ca="true" si="45"/>
        <v/>
      </c>
      <c r="E312" s="91" t="str">
        <f t="shared" ca="true" si="46"/>
        <v/>
      </c>
      <c r="F312" s="89"/>
      <c r="G312" s="89"/>
      <c r="H312" s="92" t="str">
        <f t="shared" ca="true" si="47"/>
        <v/>
      </c>
      <c r="I312" s="2" t="str">
        <f t="shared" ca="true" si="48"/>
        <v/>
      </c>
      <c r="J312" s="91" t="str">
        <f t="shared" ca="true" si="49"/>
        <v/>
      </c>
      <c r="K312" s="89"/>
      <c r="L312" s="89"/>
      <c r="M312" s="92" t="str">
        <f t="shared" ca="true" si="50"/>
        <v/>
      </c>
      <c r="N312" s="2" t="str">
        <f t="shared" ca="true" si="51"/>
        <v/>
      </c>
      <c r="O312" s="91" t="str">
        <f t="shared" ca="true" si="52"/>
        <v/>
      </c>
      <c r="P312" s="89"/>
      <c r="Q312" s="89"/>
      <c r="R312" s="92" t="str">
        <f t="shared" ca="true" si="53"/>
        <v/>
      </c>
      <c r="S312" s="2" t="str">
        <f t="shared" ca="true" si="54"/>
        <v/>
      </c>
      <c r="T312" s="91" t="str">
        <f t="shared" ca="true" si="55"/>
        <v/>
      </c>
      <c r="U312" s="89"/>
      <c r="V312" s="89"/>
      <c r="W312" s="92" t="str">
        <f t="shared" ca="true" si="56"/>
        <v/>
      </c>
      <c r="X312" s="2" t="str">
        <f t="shared" ca="true" si="57"/>
        <v/>
      </c>
      <c r="Y312" s="91" t="str">
        <f t="shared" ca="true" si="58"/>
        <v/>
      </c>
      <c r="Z312" s="89"/>
      <c r="AA312" s="89"/>
      <c r="AB312" s="92" t="str">
        <f t="shared" ca="true" si="59"/>
        <v/>
      </c>
    </row>
    <row r="313" x14ac:dyDescent="0.2">
      <c r="A313" s="87"/>
      <c r="B313" s="763"/>
      <c r="C313" s="764"/>
      <c r="D313" s="2" t="str">
        <f t="shared" ca="true" si="45"/>
        <v/>
      </c>
      <c r="E313" s="91" t="str">
        <f t="shared" ca="true" si="46"/>
        <v/>
      </c>
      <c r="F313" s="89"/>
      <c r="G313" s="89"/>
      <c r="H313" s="92" t="str">
        <f t="shared" ca="true" si="47"/>
        <v/>
      </c>
      <c r="I313" s="2" t="str">
        <f t="shared" ca="true" si="48"/>
        <v/>
      </c>
      <c r="J313" s="91" t="str">
        <f t="shared" ca="true" si="49"/>
        <v/>
      </c>
      <c r="K313" s="89"/>
      <c r="L313" s="89"/>
      <c r="M313" s="92" t="str">
        <f t="shared" ca="true" si="50"/>
        <v/>
      </c>
      <c r="N313" s="2" t="str">
        <f t="shared" ca="true" si="51"/>
        <v/>
      </c>
      <c r="O313" s="91" t="str">
        <f t="shared" ca="true" si="52"/>
        <v/>
      </c>
      <c r="P313" s="89"/>
      <c r="Q313" s="89"/>
      <c r="R313" s="92" t="str">
        <f t="shared" ca="true" si="53"/>
        <v/>
      </c>
      <c r="S313" s="2" t="str">
        <f t="shared" ca="true" si="54"/>
        <v/>
      </c>
      <c r="T313" s="91" t="str">
        <f t="shared" ca="true" si="55"/>
        <v/>
      </c>
      <c r="U313" s="89"/>
      <c r="V313" s="89"/>
      <c r="W313" s="92" t="str">
        <f t="shared" ca="true" si="56"/>
        <v/>
      </c>
      <c r="X313" s="2" t="str">
        <f t="shared" ca="true" si="57"/>
        <v/>
      </c>
      <c r="Y313" s="91" t="str">
        <f t="shared" ca="true" si="58"/>
        <v/>
      </c>
      <c r="Z313" s="89"/>
      <c r="AA313" s="89"/>
      <c r="AB313" s="92" t="str">
        <f t="shared" ca="true" si="59"/>
        <v/>
      </c>
    </row>
    <row r="314" x14ac:dyDescent="0.2">
      <c r="A314" s="87"/>
      <c r="B314" s="763"/>
      <c r="C314" s="764"/>
      <c r="D314" s="2" t="str">
        <f t="shared" ca="true" si="45"/>
        <v/>
      </c>
      <c r="E314" s="91" t="str">
        <f t="shared" ca="true" si="46"/>
        <v/>
      </c>
      <c r="F314" s="89"/>
      <c r="G314" s="89"/>
      <c r="H314" s="92" t="str">
        <f t="shared" ca="true" si="47"/>
        <v/>
      </c>
      <c r="I314" s="2" t="str">
        <f t="shared" ca="true" si="48"/>
        <v/>
      </c>
      <c r="J314" s="91" t="str">
        <f t="shared" ca="true" si="49"/>
        <v/>
      </c>
      <c r="K314" s="89"/>
      <c r="L314" s="89"/>
      <c r="M314" s="92" t="str">
        <f t="shared" ca="true" si="50"/>
        <v/>
      </c>
      <c r="N314" s="2" t="str">
        <f t="shared" ca="true" si="51"/>
        <v/>
      </c>
      <c r="O314" s="91" t="str">
        <f t="shared" ca="true" si="52"/>
        <v/>
      </c>
      <c r="P314" s="89"/>
      <c r="Q314" s="89"/>
      <c r="R314" s="92" t="str">
        <f t="shared" ca="true" si="53"/>
        <v/>
      </c>
      <c r="S314" s="2" t="str">
        <f t="shared" ca="true" si="54"/>
        <v/>
      </c>
      <c r="T314" s="91" t="str">
        <f t="shared" ca="true" si="55"/>
        <v/>
      </c>
      <c r="U314" s="89"/>
      <c r="V314" s="89"/>
      <c r="W314" s="92" t="str">
        <f t="shared" ca="true" si="56"/>
        <v/>
      </c>
      <c r="X314" s="2" t="str">
        <f t="shared" ca="true" si="57"/>
        <v/>
      </c>
      <c r="Y314" s="91" t="str">
        <f t="shared" ca="true" si="58"/>
        <v/>
      </c>
      <c r="Z314" s="89"/>
      <c r="AA314" s="89"/>
      <c r="AB314" s="92" t="str">
        <f t="shared" ca="true" si="59"/>
        <v/>
      </c>
    </row>
    <row r="315" x14ac:dyDescent="0.2">
      <c r="A315" s="87"/>
      <c r="B315" s="763"/>
      <c r="C315" s="764"/>
      <c r="D315" s="2" t="str">
        <f t="shared" ca="true" si="45"/>
        <v/>
      </c>
      <c r="E315" s="91" t="str">
        <f t="shared" ca="true" si="46"/>
        <v/>
      </c>
      <c r="F315" s="89"/>
      <c r="G315" s="89"/>
      <c r="H315" s="92" t="str">
        <f t="shared" ca="true" si="47"/>
        <v/>
      </c>
      <c r="I315" s="2" t="str">
        <f t="shared" ca="true" si="48"/>
        <v/>
      </c>
      <c r="J315" s="91" t="str">
        <f t="shared" ca="true" si="49"/>
        <v/>
      </c>
      <c r="K315" s="89"/>
      <c r="L315" s="89"/>
      <c r="M315" s="92" t="str">
        <f t="shared" ca="true" si="50"/>
        <v/>
      </c>
      <c r="N315" s="2" t="str">
        <f t="shared" ca="true" si="51"/>
        <v/>
      </c>
      <c r="O315" s="91" t="str">
        <f t="shared" ca="true" si="52"/>
        <v/>
      </c>
      <c r="P315" s="89"/>
      <c r="Q315" s="89"/>
      <c r="R315" s="92" t="str">
        <f t="shared" ca="true" si="53"/>
        <v/>
      </c>
      <c r="S315" s="2" t="str">
        <f t="shared" ca="true" si="54"/>
        <v/>
      </c>
      <c r="T315" s="91" t="str">
        <f t="shared" ca="true" si="55"/>
        <v/>
      </c>
      <c r="U315" s="89"/>
      <c r="V315" s="89"/>
      <c r="W315" s="92" t="str">
        <f t="shared" ca="true" si="56"/>
        <v/>
      </c>
      <c r="X315" s="2" t="str">
        <f t="shared" ca="true" si="57"/>
        <v/>
      </c>
      <c r="Y315" s="91" t="str">
        <f t="shared" ca="true" si="58"/>
        <v/>
      </c>
      <c r="Z315" s="89"/>
      <c r="AA315" s="89"/>
      <c r="AB315" s="92" t="str">
        <f t="shared" ca="true" si="59"/>
        <v/>
      </c>
    </row>
    <row r="316" x14ac:dyDescent="0.2">
      <c r="A316" s="87"/>
      <c r="B316" s="765"/>
      <c r="C316" s="766"/>
      <c r="D316" s="3" t="str">
        <f t="shared" ca="true" si="45"/>
        <v/>
      </c>
      <c r="E316" s="94" t="str">
        <f t="shared" ca="true" si="46"/>
        <v/>
      </c>
      <c r="F316" s="95"/>
      <c r="G316" s="96"/>
      <c r="H316" s="97" t="str">
        <f t="shared" ca="true" si="47"/>
        <v/>
      </c>
      <c r="I316" s="3" t="str">
        <f t="shared" ca="true" si="48"/>
        <v/>
      </c>
      <c r="J316" s="94" t="str">
        <f t="shared" ca="true" si="49"/>
        <v/>
      </c>
      <c r="K316" s="95"/>
      <c r="L316" s="96"/>
      <c r="M316" s="97" t="str">
        <f t="shared" ca="true" si="50"/>
        <v/>
      </c>
      <c r="N316" s="3" t="str">
        <f t="shared" ca="true" si="51"/>
        <v/>
      </c>
      <c r="O316" s="94" t="str">
        <f t="shared" ca="true" si="52"/>
        <v/>
      </c>
      <c r="P316" s="95"/>
      <c r="Q316" s="96"/>
      <c r="R316" s="97" t="str">
        <f t="shared" ca="true" si="53"/>
        <v/>
      </c>
      <c r="S316" s="3" t="str">
        <f t="shared" ca="true" si="54"/>
        <v/>
      </c>
      <c r="T316" s="94" t="str">
        <f t="shared" ca="true" si="55"/>
        <v/>
      </c>
      <c r="U316" s="95"/>
      <c r="V316" s="96"/>
      <c r="W316" s="97" t="str">
        <f t="shared" ca="true" si="56"/>
        <v/>
      </c>
      <c r="X316" s="3" t="str">
        <f t="shared" ca="true" si="57"/>
        <v/>
      </c>
      <c r="Y316" s="94" t="str">
        <f t="shared" ca="true" si="58"/>
        <v/>
      </c>
      <c r="Z316" s="95"/>
      <c r="AA316" s="96"/>
      <c r="AB316" s="97" t="str">
        <f t="shared" ca="true" si="59"/>
        <v/>
      </c>
    </row>
    <row r="317" ht="11.25" customHeight="true" x14ac:dyDescent="0.2"/>
    <row r="318" ht="22.5" customHeight="true" x14ac:dyDescent="0.25">
      <c r="B318" s="1709" t="str">
        <f>CONCATENATE("Rural use of sanitation facilities, ",C299,"–",C300)</f>
        <v>Rural use of sanitation facilities, 2000–2020</v>
      </c>
      <c r="C318" s="1710"/>
      <c r="D318" s="1710"/>
      <c r="E318" s="1710"/>
      <c r="F318" s="1710"/>
      <c r="G318" s="1710"/>
      <c r="H318" s="1710"/>
      <c r="I318" s="1710"/>
      <c r="J318" s="1710"/>
      <c r="K318" s="1710"/>
      <c r="L318" s="1710"/>
      <c r="N318" s="98"/>
      <c r="O318" s="98"/>
      <c r="P318" s="98"/>
      <c r="Q318" s="98"/>
      <c r="R318" s="98"/>
      <c r="S318" s="1692" t="s">
        <v>11</v>
      </c>
      <c r="T318" s="1693"/>
      <c r="U318" s="1693"/>
      <c r="V318" s="1693"/>
      <c r="W318" s="1694"/>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 ref="A99:B100"/>
    <mergeCell ref="A101:B102"/>
    <mergeCell ref="S118:W118"/>
    <mergeCell ref="A197:C198"/>
    <mergeCell ref="D197:H197"/>
    <mergeCell ref="I197:M197"/>
    <mergeCell ref="N197:R197"/>
    <mergeCell ref="S197:W197"/>
    <mergeCell ref="B118:L118"/>
    <mergeCell ref="X97:AB97"/>
    <mergeCell ref="B33:C34"/>
    <mergeCell ref="D33:D34"/>
    <mergeCell ref="B36:C37"/>
    <mergeCell ref="D36:D37"/>
    <mergeCell ref="B39:C40"/>
    <mergeCell ref="D39:D40"/>
    <mergeCell ref="A97:C98"/>
    <mergeCell ref="D97:H97"/>
    <mergeCell ref="I97:M97"/>
    <mergeCell ref="N97:R97"/>
    <mergeCell ref="S97:W97"/>
    <mergeCell ref="V31:Y31"/>
    <mergeCell ref="B5:Y5"/>
    <mergeCell ref="B4:Y4"/>
    <mergeCell ref="B7:I7"/>
    <mergeCell ref="J7:Q7"/>
    <mergeCell ref="R7:Y7"/>
    <mergeCell ref="B31:E32"/>
    <mergeCell ref="F31:I31"/>
    <mergeCell ref="J31:M31"/>
    <mergeCell ref="N31:Q31"/>
    <mergeCell ref="R31:U31"/>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71" r:id="rId4" name="CheckBoxSU8">
          <controlPr autoLine="0" r:id="rId5">
            <anchor moveWithCells="1">
              <from>
                <xdr:col>0</xdr:col>
                <xdr:colOff>419100</xdr:colOff>
                <xdr:row>210</xdr:row>
                <xdr:rowOff>142875</xdr:rowOff>
              </from>
              <to>
                <xdr:col>0</xdr:col>
                <xdr:colOff>600075</xdr:colOff>
                <xdr:row>212</xdr:row>
                <xdr:rowOff>0</xdr:rowOff>
              </to>
            </anchor>
          </controlPr>
        </control>
      </mc:Choice>
      <mc:Fallback>
        <control shapeId="209971" r:id="rId4" name="CheckBoxSU8"/>
      </mc:Fallback>
    </mc:AlternateContent>
    <mc:AlternateContent xmlns:mc="http://schemas.openxmlformats.org/markup-compatibility/2006">
      <mc:Choice Requires="x14">
        <control shapeId="209970" r:id="rId6" name="CheckBoxSU9">
          <controlPr autoLine="0" r:id="rId7">
            <anchor moveWithCells="1">
              <from>
                <xdr:col>0</xdr:col>
                <xdr:colOff>419100</xdr:colOff>
                <xdr:row>211</xdr:row>
                <xdr:rowOff>142875</xdr:rowOff>
              </from>
              <to>
                <xdr:col>0</xdr:col>
                <xdr:colOff>600075</xdr:colOff>
                <xdr:row>213</xdr:row>
                <xdr:rowOff>0</xdr:rowOff>
              </to>
            </anchor>
          </controlPr>
        </control>
      </mc:Choice>
      <mc:Fallback>
        <control shapeId="209970" r:id="rId6" name="CheckBoxSU9"/>
      </mc:Fallback>
    </mc:AlternateContent>
    <mc:AlternateContent xmlns:mc="http://schemas.openxmlformats.org/markup-compatibility/2006">
      <mc:Choice Requires="x14">
        <control shapeId="209969" r:id="rId8" name="CheckBoxSU10">
          <controlPr autoLine="0" r:id="rId9">
            <anchor moveWithCells="1">
              <from>
                <xdr:col>0</xdr:col>
                <xdr:colOff>419100</xdr:colOff>
                <xdr:row>212</xdr:row>
                <xdr:rowOff>142875</xdr:rowOff>
              </from>
              <to>
                <xdr:col>0</xdr:col>
                <xdr:colOff>600075</xdr:colOff>
                <xdr:row>214</xdr:row>
                <xdr:rowOff>0</xdr:rowOff>
              </to>
            </anchor>
          </controlPr>
        </control>
      </mc:Choice>
      <mc:Fallback>
        <control shapeId="209969" r:id="rId8" name="CheckBoxSU10"/>
      </mc:Fallback>
    </mc:AlternateContent>
    <mc:AlternateContent xmlns:mc="http://schemas.openxmlformats.org/markup-compatibility/2006">
      <mc:Choice Requires="x14">
        <control shapeId="209968" r:id="rId10" name="CheckBoxSU11">
          <controlPr autoLine="0" r:id="rId11">
            <anchor moveWithCells="1">
              <from>
                <xdr:col>0</xdr:col>
                <xdr:colOff>419100</xdr:colOff>
                <xdr:row>213</xdr:row>
                <xdr:rowOff>142875</xdr:rowOff>
              </from>
              <to>
                <xdr:col>0</xdr:col>
                <xdr:colOff>600075</xdr:colOff>
                <xdr:row>215</xdr:row>
                <xdr:rowOff>0</xdr:rowOff>
              </to>
            </anchor>
          </controlPr>
        </control>
      </mc:Choice>
      <mc:Fallback>
        <control shapeId="209968" r:id="rId10" name="CheckBoxSU11"/>
      </mc:Fallback>
    </mc:AlternateContent>
    <mc:AlternateContent xmlns:mc="http://schemas.openxmlformats.org/markup-compatibility/2006">
      <mc:Choice Requires="x14">
        <control shapeId="209967" r:id="rId12" name="CheckBoxSN7">
          <controlPr autoLine="0" r:id="rId13">
            <anchor moveWithCells="1">
              <from>
                <xdr:col>0</xdr:col>
                <xdr:colOff>419100</xdr:colOff>
                <xdr:row>110</xdr:row>
                <xdr:rowOff>0</xdr:rowOff>
              </from>
              <to>
                <xdr:col>0</xdr:col>
                <xdr:colOff>600075</xdr:colOff>
                <xdr:row>111</xdr:row>
                <xdr:rowOff>19050</xdr:rowOff>
              </to>
            </anchor>
          </controlPr>
        </control>
      </mc:Choice>
      <mc:Fallback>
        <control shapeId="209967" r:id="rId12" name="CheckBoxSN7"/>
      </mc:Fallback>
    </mc:AlternateContent>
    <mc:AlternateContent xmlns:mc="http://schemas.openxmlformats.org/markup-compatibility/2006">
      <mc:Choice Requires="x14">
        <control shapeId="209966" r:id="rId14" name="CheckBoxSN11">
          <controlPr autoLine="0" r:id="rId15">
            <anchor moveWithCells="1">
              <from>
                <xdr:col>0</xdr:col>
                <xdr:colOff>419100</xdr:colOff>
                <xdr:row>114</xdr:row>
                <xdr:rowOff>0</xdr:rowOff>
              </from>
              <to>
                <xdr:col>0</xdr:col>
                <xdr:colOff>600075</xdr:colOff>
                <xdr:row>115</xdr:row>
                <xdr:rowOff>19050</xdr:rowOff>
              </to>
            </anchor>
          </controlPr>
        </control>
      </mc:Choice>
      <mc:Fallback>
        <control shapeId="209966" r:id="rId14" name="CheckBoxSN11"/>
      </mc:Fallback>
    </mc:AlternateContent>
    <mc:AlternateContent xmlns:mc="http://schemas.openxmlformats.org/markup-compatibility/2006">
      <mc:Choice Requires="x14">
        <control shapeId="209965" r:id="rId16" name="CheckBoxSN10">
          <controlPr autoLine="0" r:id="rId17">
            <anchor moveWithCells="1">
              <from>
                <xdr:col>0</xdr:col>
                <xdr:colOff>419100</xdr:colOff>
                <xdr:row>113</xdr:row>
                <xdr:rowOff>0</xdr:rowOff>
              </from>
              <to>
                <xdr:col>0</xdr:col>
                <xdr:colOff>600075</xdr:colOff>
                <xdr:row>114</xdr:row>
                <xdr:rowOff>19050</xdr:rowOff>
              </to>
            </anchor>
          </controlPr>
        </control>
      </mc:Choice>
      <mc:Fallback>
        <control shapeId="209965" r:id="rId16" name="CheckBoxSN10"/>
      </mc:Fallback>
    </mc:AlternateContent>
    <mc:AlternateContent xmlns:mc="http://schemas.openxmlformats.org/markup-compatibility/2006">
      <mc:Choice Requires="x14">
        <control shapeId="209964" r:id="rId18" name="CheckBoxSN9">
          <controlPr autoLine="0" r:id="rId19">
            <anchor moveWithCells="1">
              <from>
                <xdr:col>0</xdr:col>
                <xdr:colOff>419100</xdr:colOff>
                <xdr:row>112</xdr:row>
                <xdr:rowOff>0</xdr:rowOff>
              </from>
              <to>
                <xdr:col>0</xdr:col>
                <xdr:colOff>600075</xdr:colOff>
                <xdr:row>113</xdr:row>
                <xdr:rowOff>19050</xdr:rowOff>
              </to>
            </anchor>
          </controlPr>
        </control>
      </mc:Choice>
      <mc:Fallback>
        <control shapeId="209964" r:id="rId18" name="CheckBoxSN9"/>
      </mc:Fallback>
    </mc:AlternateContent>
    <mc:AlternateContent xmlns:mc="http://schemas.openxmlformats.org/markup-compatibility/2006">
      <mc:Choice Requires="x14">
        <control shapeId="209963" r:id="rId20" name="CheckBoxS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209963" r:id="rId20" name="CheckBoxSR10"/>
      </mc:Fallback>
    </mc:AlternateContent>
    <mc:AlternateContent xmlns:mc="http://schemas.openxmlformats.org/markup-compatibility/2006">
      <mc:Choice Requires="x14">
        <control shapeId="209962" r:id="rId22" name="CheckBoxS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209962" r:id="rId22" name="CheckBoxSR8"/>
      </mc:Fallback>
    </mc:AlternateContent>
    <mc:AlternateContent xmlns:mc="http://schemas.openxmlformats.org/markup-compatibility/2006">
      <mc:Choice Requires="x14">
        <control shapeId="209961" r:id="rId24" name="CheckBoxS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209961" r:id="rId24" name="CheckBoxSR6"/>
      </mc:Fallback>
    </mc:AlternateContent>
    <mc:AlternateContent xmlns:mc="http://schemas.openxmlformats.org/markup-compatibility/2006">
      <mc:Choice Requires="x14">
        <control shapeId="209960" r:id="rId26" name="CheckBoxS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209960" r:id="rId26" name="CheckBoxSR5"/>
      </mc:Fallback>
    </mc:AlternateContent>
    <mc:AlternateContent xmlns:mc="http://schemas.openxmlformats.org/markup-compatibility/2006">
      <mc:Choice Requires="x14">
        <control shapeId="209947" r:id="rId28" name="CheckBoxSR12">
          <controlPr autoLine="0" r:id="rId29">
            <anchor moveWithCells="1">
              <from>
                <xdr:col>0</xdr:col>
                <xdr:colOff>390525</xdr:colOff>
                <xdr:row>314</xdr:row>
                <xdr:rowOff>133350</xdr:rowOff>
              </from>
              <to>
                <xdr:col>0</xdr:col>
                <xdr:colOff>571500</xdr:colOff>
                <xdr:row>315</xdr:row>
                <xdr:rowOff>152400</xdr:rowOff>
              </to>
            </anchor>
          </controlPr>
        </control>
      </mc:Choice>
      <mc:Fallback>
        <control shapeId="209947" r:id="rId28" name="CheckBoxSR12"/>
      </mc:Fallback>
    </mc:AlternateContent>
    <mc:AlternateContent xmlns:mc="http://schemas.openxmlformats.org/markup-compatibility/2006">
      <mc:Choice Requires="x14">
        <control shapeId="209946" r:id="rId30" name="CheckBoxSR11">
          <controlPr autoLine="0" r:id="rId31">
            <anchor moveWithCells="1">
              <from>
                <xdr:col>0</xdr:col>
                <xdr:colOff>390525</xdr:colOff>
                <xdr:row>313</xdr:row>
                <xdr:rowOff>133350</xdr:rowOff>
              </from>
              <to>
                <xdr:col>0</xdr:col>
                <xdr:colOff>571500</xdr:colOff>
                <xdr:row>314</xdr:row>
                <xdr:rowOff>152400</xdr:rowOff>
              </to>
            </anchor>
          </controlPr>
        </control>
      </mc:Choice>
      <mc:Fallback>
        <control shapeId="209946" r:id="rId30" name="CheckBoxSR11"/>
      </mc:Fallback>
    </mc:AlternateContent>
    <mc:AlternateContent xmlns:mc="http://schemas.openxmlformats.org/markup-compatibility/2006">
      <mc:Choice Requires="x14">
        <control shapeId="209945" r:id="rId32" name="CheckBoxSR9">
          <controlPr autoLine="0" r:id="rId33">
            <anchor moveWithCells="1">
              <from>
                <xdr:col>0</xdr:col>
                <xdr:colOff>390525</xdr:colOff>
                <xdr:row>311</xdr:row>
                <xdr:rowOff>133350</xdr:rowOff>
              </from>
              <to>
                <xdr:col>0</xdr:col>
                <xdr:colOff>571500</xdr:colOff>
                <xdr:row>312</xdr:row>
                <xdr:rowOff>152400</xdr:rowOff>
              </to>
            </anchor>
          </controlPr>
        </control>
      </mc:Choice>
      <mc:Fallback>
        <control shapeId="209945" r:id="rId32" name="CheckBoxSR9"/>
      </mc:Fallback>
    </mc:AlternateContent>
    <mc:AlternateContent xmlns:mc="http://schemas.openxmlformats.org/markup-compatibility/2006">
      <mc:Choice Requires="x14">
        <control shapeId="209944" r:id="rId34" name="CheckBoxSR4">
          <controlPr autoLine="0" r:id="rId35">
            <anchor moveWithCells="1">
              <from>
                <xdr:col>0</xdr:col>
                <xdr:colOff>390525</xdr:colOff>
                <xdr:row>306</xdr:row>
                <xdr:rowOff>142875</xdr:rowOff>
              </from>
              <to>
                <xdr:col>0</xdr:col>
                <xdr:colOff>571500</xdr:colOff>
                <xdr:row>308</xdr:row>
                <xdr:rowOff>0</xdr:rowOff>
              </to>
            </anchor>
          </controlPr>
        </control>
      </mc:Choice>
      <mc:Fallback>
        <control shapeId="209944" r:id="rId34" name="CheckBoxSR4"/>
      </mc:Fallback>
    </mc:AlternateContent>
    <mc:AlternateContent xmlns:mc="http://schemas.openxmlformats.org/markup-compatibility/2006">
      <mc:Choice Requires="x14">
        <control shapeId="209943" r:id="rId36" name="CheckBoxSR7">
          <controlPr autoLine="0" r:id="rId37">
            <anchor moveWithCells="1">
              <from>
                <xdr:col>0</xdr:col>
                <xdr:colOff>390525</xdr:colOff>
                <xdr:row>309</xdr:row>
                <xdr:rowOff>142875</xdr:rowOff>
              </from>
              <to>
                <xdr:col>0</xdr:col>
                <xdr:colOff>571500</xdr:colOff>
                <xdr:row>311</xdr:row>
                <xdr:rowOff>0</xdr:rowOff>
              </to>
            </anchor>
          </controlPr>
        </control>
      </mc:Choice>
      <mc:Fallback>
        <control shapeId="209943" r:id="rId36" name="CheckBoxSR7"/>
      </mc:Fallback>
    </mc:AlternateContent>
    <mc:AlternateContent xmlns:mc="http://schemas.openxmlformats.org/markup-compatibility/2006">
      <mc:Choice Requires="x14">
        <control shapeId="209942" r:id="rId38" name="CheckBoxSR1">
          <controlPr autoLine="0" r:id="rId39">
            <anchor moveWithCells="1">
              <from>
                <xdr:col>0</xdr:col>
                <xdr:colOff>390525</xdr:colOff>
                <xdr:row>303</xdr:row>
                <xdr:rowOff>266700</xdr:rowOff>
              </from>
              <to>
                <xdr:col>0</xdr:col>
                <xdr:colOff>571500</xdr:colOff>
                <xdr:row>305</xdr:row>
                <xdr:rowOff>0</xdr:rowOff>
              </to>
            </anchor>
          </controlPr>
        </control>
      </mc:Choice>
      <mc:Fallback>
        <control shapeId="209942" r:id="rId38" name="CheckBoxSR1"/>
      </mc:Fallback>
    </mc:AlternateContent>
    <mc:AlternateContent xmlns:mc="http://schemas.openxmlformats.org/markup-compatibility/2006">
      <mc:Choice Requires="x14">
        <control shapeId="209941" r:id="rId40" name="CheckBoxSR3">
          <controlPr autoLine="0" r:id="rId41">
            <anchor moveWithCells="1">
              <from>
                <xdr:col>0</xdr:col>
                <xdr:colOff>390525</xdr:colOff>
                <xdr:row>305</xdr:row>
                <xdr:rowOff>142875</xdr:rowOff>
              </from>
              <to>
                <xdr:col>0</xdr:col>
                <xdr:colOff>571500</xdr:colOff>
                <xdr:row>307</xdr:row>
                <xdr:rowOff>0</xdr:rowOff>
              </to>
            </anchor>
          </controlPr>
        </control>
      </mc:Choice>
      <mc:Fallback>
        <control shapeId="209941" r:id="rId40" name="CheckBoxSR3"/>
      </mc:Fallback>
    </mc:AlternateContent>
    <mc:AlternateContent xmlns:mc="http://schemas.openxmlformats.org/markup-compatibility/2006">
      <mc:Choice Requires="x14">
        <control shapeId="209940" r:id="rId42" name="CheckBoxSR2">
          <controlPr autoLine="0" r:id="rId43">
            <anchor moveWithCells="1">
              <from>
                <xdr:col>0</xdr:col>
                <xdr:colOff>390525</xdr:colOff>
                <xdr:row>304</xdr:row>
                <xdr:rowOff>142875</xdr:rowOff>
              </from>
              <to>
                <xdr:col>0</xdr:col>
                <xdr:colOff>571500</xdr:colOff>
                <xdr:row>306</xdr:row>
                <xdr:rowOff>0</xdr:rowOff>
              </to>
            </anchor>
          </controlPr>
        </control>
      </mc:Choice>
      <mc:Fallback>
        <control shapeId="209940" r:id="rId42" name="CheckBoxSR2"/>
      </mc:Fallback>
    </mc:AlternateContent>
    <mc:AlternateContent xmlns:mc="http://schemas.openxmlformats.org/markup-compatibility/2006">
      <mc:Choice Requires="x14">
        <control shapeId="209939" r:id="rId44" name="CheckBoxSU12">
          <controlPr autoLine="0" r:id="rId45">
            <anchor moveWithCells="1">
              <from>
                <xdr:col>0</xdr:col>
                <xdr:colOff>419100</xdr:colOff>
                <xdr:row>214</xdr:row>
                <xdr:rowOff>142875</xdr:rowOff>
              </from>
              <to>
                <xdr:col>0</xdr:col>
                <xdr:colOff>600075</xdr:colOff>
                <xdr:row>216</xdr:row>
                <xdr:rowOff>0</xdr:rowOff>
              </to>
            </anchor>
          </controlPr>
        </control>
      </mc:Choice>
      <mc:Fallback>
        <control shapeId="209939" r:id="rId44" name="CheckBoxSU12"/>
      </mc:Fallback>
    </mc:AlternateContent>
    <mc:AlternateContent xmlns:mc="http://schemas.openxmlformats.org/markup-compatibility/2006">
      <mc:Choice Requires="x14">
        <control shapeId="209938" r:id="rId46" name="CheckBoxSU7">
          <controlPr autoLine="0" r:id="rId47">
            <anchor moveWithCells="1">
              <from>
                <xdr:col>0</xdr:col>
                <xdr:colOff>419100</xdr:colOff>
                <xdr:row>209</xdr:row>
                <xdr:rowOff>142875</xdr:rowOff>
              </from>
              <to>
                <xdr:col>0</xdr:col>
                <xdr:colOff>600075</xdr:colOff>
                <xdr:row>211</xdr:row>
                <xdr:rowOff>0</xdr:rowOff>
              </to>
            </anchor>
          </controlPr>
        </control>
      </mc:Choice>
      <mc:Fallback>
        <control shapeId="209938" r:id="rId46" name="CheckBoxSU7"/>
      </mc:Fallback>
    </mc:AlternateContent>
    <mc:AlternateContent xmlns:mc="http://schemas.openxmlformats.org/markup-compatibility/2006">
      <mc:Choice Requires="x14">
        <control shapeId="209937" r:id="rId48" name="CheckBoxSU6">
          <controlPr autoLine="0" r:id="rId49">
            <anchor moveWithCells="1">
              <from>
                <xdr:col>0</xdr:col>
                <xdr:colOff>419100</xdr:colOff>
                <xdr:row>208</xdr:row>
                <xdr:rowOff>142875</xdr:rowOff>
              </from>
              <to>
                <xdr:col>0</xdr:col>
                <xdr:colOff>600075</xdr:colOff>
                <xdr:row>210</xdr:row>
                <xdr:rowOff>0</xdr:rowOff>
              </to>
            </anchor>
          </controlPr>
        </control>
      </mc:Choice>
      <mc:Fallback>
        <control shapeId="209937" r:id="rId48" name="CheckBoxSU6"/>
      </mc:Fallback>
    </mc:AlternateContent>
    <mc:AlternateContent xmlns:mc="http://schemas.openxmlformats.org/markup-compatibility/2006">
      <mc:Choice Requires="x14">
        <control shapeId="209936" r:id="rId50" name="CheckBoxSU4">
          <controlPr autoLine="0" r:id="rId51">
            <anchor moveWithCells="1">
              <from>
                <xdr:col>0</xdr:col>
                <xdr:colOff>419100</xdr:colOff>
                <xdr:row>206</xdr:row>
                <xdr:rowOff>152400</xdr:rowOff>
              </from>
              <to>
                <xdr:col>0</xdr:col>
                <xdr:colOff>600075</xdr:colOff>
                <xdr:row>208</xdr:row>
                <xdr:rowOff>9525</xdr:rowOff>
              </to>
            </anchor>
          </controlPr>
        </control>
      </mc:Choice>
      <mc:Fallback>
        <control shapeId="209936" r:id="rId50" name="CheckBoxSU4"/>
      </mc:Fallback>
    </mc:AlternateContent>
    <mc:AlternateContent xmlns:mc="http://schemas.openxmlformats.org/markup-compatibility/2006">
      <mc:Choice Requires="x14">
        <control shapeId="209935" r:id="rId52" name="CheckBoxSU5">
          <controlPr autoLine="0" r:id="rId53">
            <anchor moveWithCells="1">
              <from>
                <xdr:col>0</xdr:col>
                <xdr:colOff>419100</xdr:colOff>
                <xdr:row>207</xdr:row>
                <xdr:rowOff>152400</xdr:rowOff>
              </from>
              <to>
                <xdr:col>0</xdr:col>
                <xdr:colOff>600075</xdr:colOff>
                <xdr:row>209</xdr:row>
                <xdr:rowOff>9525</xdr:rowOff>
              </to>
            </anchor>
          </controlPr>
        </control>
      </mc:Choice>
      <mc:Fallback>
        <control shapeId="209935" r:id="rId52" name="CheckBoxSU5"/>
      </mc:Fallback>
    </mc:AlternateContent>
    <mc:AlternateContent xmlns:mc="http://schemas.openxmlformats.org/markup-compatibility/2006">
      <mc:Choice Requires="x14">
        <control shapeId="209934" r:id="rId54" name="CheckBoxSU1">
          <controlPr autoLine="0" r:id="rId55">
            <anchor moveWithCells="1">
              <from>
                <xdr:col>0</xdr:col>
                <xdr:colOff>419100</xdr:colOff>
                <xdr:row>203</xdr:row>
                <xdr:rowOff>276225</xdr:rowOff>
              </from>
              <to>
                <xdr:col>0</xdr:col>
                <xdr:colOff>600075</xdr:colOff>
                <xdr:row>205</xdr:row>
                <xdr:rowOff>9525</xdr:rowOff>
              </to>
            </anchor>
          </controlPr>
        </control>
      </mc:Choice>
      <mc:Fallback>
        <control shapeId="209934" r:id="rId54" name="CheckBoxSU1"/>
      </mc:Fallback>
    </mc:AlternateContent>
    <mc:AlternateContent xmlns:mc="http://schemas.openxmlformats.org/markup-compatibility/2006">
      <mc:Choice Requires="x14">
        <control shapeId="209933" r:id="rId56" name="CheckBoxSU3">
          <controlPr autoLine="0" r:id="rId57">
            <anchor moveWithCells="1">
              <from>
                <xdr:col>0</xdr:col>
                <xdr:colOff>419100</xdr:colOff>
                <xdr:row>205</xdr:row>
                <xdr:rowOff>152400</xdr:rowOff>
              </from>
              <to>
                <xdr:col>0</xdr:col>
                <xdr:colOff>600075</xdr:colOff>
                <xdr:row>207</xdr:row>
                <xdr:rowOff>9525</xdr:rowOff>
              </to>
            </anchor>
          </controlPr>
        </control>
      </mc:Choice>
      <mc:Fallback>
        <control shapeId="209933" r:id="rId56" name="CheckBoxSU3"/>
      </mc:Fallback>
    </mc:AlternateContent>
    <mc:AlternateContent xmlns:mc="http://schemas.openxmlformats.org/markup-compatibility/2006">
      <mc:Choice Requires="x14">
        <control shapeId="209932" r:id="rId58" name="CheckBoxSU2">
          <controlPr autoLine="0" r:id="rId59">
            <anchor moveWithCells="1">
              <from>
                <xdr:col>0</xdr:col>
                <xdr:colOff>419100</xdr:colOff>
                <xdr:row>204</xdr:row>
                <xdr:rowOff>152400</xdr:rowOff>
              </from>
              <to>
                <xdr:col>0</xdr:col>
                <xdr:colOff>600075</xdr:colOff>
                <xdr:row>206</xdr:row>
                <xdr:rowOff>9525</xdr:rowOff>
              </to>
            </anchor>
          </controlPr>
        </control>
      </mc:Choice>
      <mc:Fallback>
        <control shapeId="209932" r:id="rId58" name="CheckBoxSU2"/>
      </mc:Fallback>
    </mc:AlternateContent>
    <mc:AlternateContent xmlns:mc="http://schemas.openxmlformats.org/markup-compatibility/2006">
      <mc:Choice Requires="x14">
        <control shapeId="209931" r:id="rId60" name="CheckBoxSN12">
          <controlPr autoLine="0" r:id="rId61">
            <anchor moveWithCells="1">
              <from>
                <xdr:col>0</xdr:col>
                <xdr:colOff>419100</xdr:colOff>
                <xdr:row>115</xdr:row>
                <xdr:rowOff>0</xdr:rowOff>
              </from>
              <to>
                <xdr:col>0</xdr:col>
                <xdr:colOff>600075</xdr:colOff>
                <xdr:row>116</xdr:row>
                <xdr:rowOff>19050</xdr:rowOff>
              </to>
            </anchor>
          </controlPr>
        </control>
      </mc:Choice>
      <mc:Fallback>
        <control shapeId="209931" r:id="rId60" name="CheckBoxSN12"/>
      </mc:Fallback>
    </mc:AlternateContent>
    <mc:AlternateContent xmlns:mc="http://schemas.openxmlformats.org/markup-compatibility/2006">
      <mc:Choice Requires="x14">
        <control shapeId="209930" r:id="rId62" name="CheckBoxSN8">
          <controlPr autoLine="0" r:id="rId63">
            <anchor moveWithCells="1">
              <from>
                <xdr:col>0</xdr:col>
                <xdr:colOff>419100</xdr:colOff>
                <xdr:row>111</xdr:row>
                <xdr:rowOff>0</xdr:rowOff>
              </from>
              <to>
                <xdr:col>0</xdr:col>
                <xdr:colOff>600075</xdr:colOff>
                <xdr:row>112</xdr:row>
                <xdr:rowOff>19050</xdr:rowOff>
              </to>
            </anchor>
          </controlPr>
        </control>
      </mc:Choice>
      <mc:Fallback>
        <control shapeId="209930" r:id="rId62" name="CheckBoxSN8"/>
      </mc:Fallback>
    </mc:AlternateContent>
    <mc:AlternateContent xmlns:mc="http://schemas.openxmlformats.org/markup-compatibility/2006">
      <mc:Choice Requires="x14">
        <control shapeId="209929" r:id="rId64" name="CheckBoxSN6">
          <controlPr autoLine="0" r:id="rId65">
            <anchor moveWithCells="1">
              <from>
                <xdr:col>0</xdr:col>
                <xdr:colOff>419100</xdr:colOff>
                <xdr:row>109</xdr:row>
                <xdr:rowOff>0</xdr:rowOff>
              </from>
              <to>
                <xdr:col>0</xdr:col>
                <xdr:colOff>600075</xdr:colOff>
                <xdr:row>110</xdr:row>
                <xdr:rowOff>19050</xdr:rowOff>
              </to>
            </anchor>
          </controlPr>
        </control>
      </mc:Choice>
      <mc:Fallback>
        <control shapeId="209929" r:id="rId64" name="CheckBoxSN6"/>
      </mc:Fallback>
    </mc:AlternateContent>
    <mc:AlternateContent xmlns:mc="http://schemas.openxmlformats.org/markup-compatibility/2006">
      <mc:Choice Requires="x14">
        <control shapeId="209928" r:id="rId66" name="CheckBoxSN4">
          <controlPr autoLine="0" r:id="rId67">
            <anchor moveWithCells="1">
              <from>
                <xdr:col>0</xdr:col>
                <xdr:colOff>419100</xdr:colOff>
                <xdr:row>107</xdr:row>
                <xdr:rowOff>0</xdr:rowOff>
              </from>
              <to>
                <xdr:col>0</xdr:col>
                <xdr:colOff>600075</xdr:colOff>
                <xdr:row>108</xdr:row>
                <xdr:rowOff>19050</xdr:rowOff>
              </to>
            </anchor>
          </controlPr>
        </control>
      </mc:Choice>
      <mc:Fallback>
        <control shapeId="209928" r:id="rId66" name="CheckBoxSN4"/>
      </mc:Fallback>
    </mc:AlternateContent>
    <mc:AlternateContent xmlns:mc="http://schemas.openxmlformats.org/markup-compatibility/2006">
      <mc:Choice Requires="x14">
        <control shapeId="209927" r:id="rId68" name="CheckBoxSN5">
          <controlPr autoLine="0" r:id="rId69">
            <anchor moveWithCells="1">
              <from>
                <xdr:col>0</xdr:col>
                <xdr:colOff>419100</xdr:colOff>
                <xdr:row>108</xdr:row>
                <xdr:rowOff>0</xdr:rowOff>
              </from>
              <to>
                <xdr:col>0</xdr:col>
                <xdr:colOff>600075</xdr:colOff>
                <xdr:row>109</xdr:row>
                <xdr:rowOff>19050</xdr:rowOff>
              </to>
            </anchor>
          </controlPr>
        </control>
      </mc:Choice>
      <mc:Fallback>
        <control shapeId="209927" r:id="rId68" name="CheckBoxSN5"/>
      </mc:Fallback>
    </mc:AlternateContent>
    <mc:AlternateContent xmlns:mc="http://schemas.openxmlformats.org/markup-compatibility/2006">
      <mc:Choice Requires="x14">
        <control shapeId="209926" r:id="rId70" name="CheckBoxSN1">
          <controlPr autoLine="0" r:id="rId71">
            <anchor moveWithCells="1">
              <from>
                <xdr:col>0</xdr:col>
                <xdr:colOff>419100</xdr:colOff>
                <xdr:row>103</xdr:row>
                <xdr:rowOff>276225</xdr:rowOff>
              </from>
              <to>
                <xdr:col>0</xdr:col>
                <xdr:colOff>600075</xdr:colOff>
                <xdr:row>105</xdr:row>
                <xdr:rowOff>9525</xdr:rowOff>
              </to>
            </anchor>
          </controlPr>
        </control>
      </mc:Choice>
      <mc:Fallback>
        <control shapeId="209926" r:id="rId70" name="CheckBoxSN1"/>
      </mc:Fallback>
    </mc:AlternateContent>
    <mc:AlternateContent xmlns:mc="http://schemas.openxmlformats.org/markup-compatibility/2006">
      <mc:Choice Requires="x14">
        <control shapeId="209925" r:id="rId72" name="CheckBoxSN3">
          <controlPr autoLine="0" r:id="rId73">
            <anchor moveWithCells="1">
              <from>
                <xdr:col>0</xdr:col>
                <xdr:colOff>419100</xdr:colOff>
                <xdr:row>106</xdr:row>
                <xdr:rowOff>0</xdr:rowOff>
              </from>
              <to>
                <xdr:col>0</xdr:col>
                <xdr:colOff>600075</xdr:colOff>
                <xdr:row>107</xdr:row>
                <xdr:rowOff>19050</xdr:rowOff>
              </to>
            </anchor>
          </controlPr>
        </control>
      </mc:Choice>
      <mc:Fallback>
        <control shapeId="209925" r:id="rId72" name="CheckBoxSN3"/>
      </mc:Fallback>
    </mc:AlternateContent>
    <mc:AlternateContent xmlns:mc="http://schemas.openxmlformats.org/markup-compatibility/2006">
      <mc:Choice Requires="x14">
        <control shapeId="209924" r:id="rId74" name="CheckBoxSN2">
          <controlPr autoLine="0" r:id="rId75">
            <anchor moveWithCells="1">
              <from>
                <xdr:col>0</xdr:col>
                <xdr:colOff>419100</xdr:colOff>
                <xdr:row>105</xdr:row>
                <xdr:rowOff>0</xdr:rowOff>
              </from>
              <to>
                <xdr:col>0</xdr:col>
                <xdr:colOff>600075</xdr:colOff>
                <xdr:row>106</xdr:row>
                <xdr:rowOff>19050</xdr:rowOff>
              </to>
            </anchor>
          </controlPr>
        </control>
      </mc:Choice>
      <mc:Fallback>
        <control shapeId="209924" r:id="rId74" name="CheckBoxSN2"/>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7" customHeight="true" x14ac:dyDescent="0.4">
      <c r="B4" s="1747" t="s">
        <v>134</v>
      </c>
      <c r="C4" s="1748"/>
      <c r="D4" s="1748"/>
      <c r="E4" s="1748"/>
      <c r="F4" s="1748"/>
      <c r="G4" s="1748"/>
      <c r="H4" s="1748"/>
      <c r="I4" s="1748"/>
      <c r="J4" s="1748"/>
      <c r="K4" s="1748"/>
      <c r="L4" s="1748"/>
      <c r="M4" s="1748"/>
      <c r="N4" s="1748"/>
      <c r="O4" s="1748"/>
      <c r="P4" s="1748"/>
      <c r="Q4" s="1748"/>
      <c r="R4" s="1748"/>
      <c r="S4" s="1748"/>
      <c r="T4" s="1748"/>
      <c r="U4" s="1748"/>
      <c r="V4" s="1748"/>
      <c r="W4" s="1748"/>
      <c r="X4" s="1748"/>
      <c r="Y4" s="1748"/>
    </row>
    <row r="5" ht="28.5" customHeight="true" x14ac:dyDescent="0.4">
      <c r="B5" s="1691" t="str">
        <f ca="true">IF(ISERROR(INDIRECT(CONCATENATE($E$32,"!A2"))),"",INDIRECT(CONCATENATE($E$32,"!A2")))</f>
        <v/>
      </c>
      <c r="C5" s="1749"/>
      <c r="D5" s="1749"/>
      <c r="E5" s="1749"/>
      <c r="F5" s="1749"/>
      <c r="G5" s="1749"/>
      <c r="H5" s="1749"/>
      <c r="I5" s="1749"/>
      <c r="J5" s="1749"/>
      <c r="K5" s="1748"/>
      <c r="L5" s="1748"/>
      <c r="M5" s="1748"/>
      <c r="N5" s="1748"/>
      <c r="O5" s="1748"/>
      <c r="P5" s="1748"/>
      <c r="Q5" s="1748"/>
      <c r="R5" s="1748"/>
      <c r="S5" s="1748"/>
      <c r="T5" s="1748"/>
      <c r="U5" s="1748"/>
      <c r="V5" s="1748"/>
      <c r="W5" s="1748"/>
      <c r="X5" s="1748"/>
      <c r="Y5" s="1748"/>
    </row>
    <row r="6" x14ac:dyDescent="0.2">
      <c r="F6" s="36"/>
      <c r="G6" s="36"/>
      <c r="J6" s="37"/>
      <c r="K6" s="37"/>
      <c r="L6" s="37"/>
      <c r="M6" s="37"/>
      <c r="N6" s="37"/>
      <c r="O6" s="37"/>
      <c r="P6" s="37"/>
    </row>
    <row r="7" s="38" customFormat="true" ht="16.5" customHeight="true" x14ac:dyDescent="0.25">
      <c r="B7" s="1745" t="str">
        <f ca="true">CONCATENATE("National ",IF(ISERROR(INDIRECT(CONCATENATE($E$32,"!A2"))),"",INDIRECT(CONCATENATE($E$32,"!A210"))))</f>
        <v>National </v>
      </c>
      <c r="C7" s="1746"/>
      <c r="D7" s="1746"/>
      <c r="E7" s="1746"/>
      <c r="F7" s="1746"/>
      <c r="G7" s="1746"/>
      <c r="H7" s="1746"/>
      <c r="K7" s="1763" t="str">
        <f ca="true">CONCATENATE("Urban ",IF(ISERROR(INDIRECT(CONCATENATE($E$32,"!A2"))),"",INDIRECT(CONCATENATE($E$32,"!A210"))))</f>
        <v>Urban </v>
      </c>
      <c r="L7" s="1764"/>
      <c r="M7" s="1764"/>
      <c r="N7" s="1764"/>
      <c r="O7" s="1764"/>
      <c r="P7" s="1764"/>
      <c r="S7" s="1763" t="str">
        <f ca="true">CONCATENATE("Rural ",IF(ISERROR(INDIRECT(CONCATENATE($E$32,"!A2"))),"",INDIRECT(CONCATENATE($E$32,"!A210"))))</f>
        <v>Rural </v>
      </c>
      <c r="T7" s="1764"/>
      <c r="U7" s="1764"/>
      <c r="V7" s="1764"/>
      <c r="W7" s="1764"/>
      <c r="X7" s="1764"/>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2" s="40" customFormat="true" x14ac:dyDescent="0.2">
      <c r="E32" s="1739">
        <f>INDEX(B88:B100,A88)</f>
        <v>0</v>
      </c>
      <c r="F32" s="1740"/>
      <c r="G32" s="1754" t="str">
        <f ca="true">IF(ISERROR(INDIRECT(CONCATENATE($E$32,"!A2"))),"",INDIRECT(CONCATENATE($E$32,"!A2")))</f>
        <v/>
      </c>
      <c r="H32" s="1755"/>
      <c r="I32" s="1755"/>
      <c r="J32" s="1756"/>
      <c r="K32" s="1760" t="s">
        <v>0</v>
      </c>
      <c r="L32" s="1761"/>
      <c r="M32" s="1762"/>
      <c r="N32" s="1760" t="s">
        <v>1</v>
      </c>
      <c r="O32" s="1761"/>
      <c r="P32" s="1762"/>
      <c r="Q32" s="1760" t="s">
        <v>2</v>
      </c>
      <c r="R32" s="1761"/>
      <c r="S32" s="1762"/>
      <c r="T32" s="1760" t="s">
        <v>3</v>
      </c>
      <c r="U32" s="1761"/>
      <c r="V32" s="1762"/>
      <c r="W32" s="1760" t="s">
        <v>4</v>
      </c>
      <c r="X32" s="1761"/>
      <c r="Y32" s="1762"/>
    </row>
    <row r="33" s="44" customFormat="true" ht="22.5" customHeight="true" x14ac:dyDescent="0.2">
      <c r="E33" s="1741"/>
      <c r="F33" s="1742"/>
      <c r="G33" s="1757"/>
      <c r="H33" s="1758"/>
      <c r="I33" s="1758"/>
      <c r="J33" s="1759"/>
      <c r="K33" s="41" t="s">
        <v>15</v>
      </c>
      <c r="L33" s="42" t="s">
        <v>16</v>
      </c>
      <c r="M33" s="43" t="s">
        <v>20</v>
      </c>
      <c r="N33" s="41" t="s">
        <v>15</v>
      </c>
      <c r="O33" s="42" t="s">
        <v>16</v>
      </c>
      <c r="P33" s="43" t="s">
        <v>20</v>
      </c>
      <c r="Q33" s="41" t="s">
        <v>15</v>
      </c>
      <c r="R33" s="42" t="s">
        <v>16</v>
      </c>
      <c r="S33" s="43" t="s">
        <v>20</v>
      </c>
      <c r="T33" s="41" t="s">
        <v>15</v>
      </c>
      <c r="U33" s="42" t="s">
        <v>16</v>
      </c>
      <c r="V33" s="43" t="s">
        <v>20</v>
      </c>
      <c r="W33" s="41" t="s">
        <v>15</v>
      </c>
      <c r="X33" s="42" t="s">
        <v>16</v>
      </c>
      <c r="Y33" s="43" t="s">
        <v>20</v>
      </c>
    </row>
    <row r="34" ht="15" x14ac:dyDescent="0.2">
      <c r="B34" s="1750" t="s">
        <v>21</v>
      </c>
      <c r="C34" s="1751"/>
      <c r="D34" s="1751"/>
      <c r="E34" s="107"/>
      <c r="F34" s="36"/>
      <c r="G34" s="1713" t="s">
        <v>5</v>
      </c>
      <c r="H34" s="1714"/>
      <c r="I34" s="1711"/>
      <c r="J34" s="1743" t="str">
        <f ca="true">IF(ISERROR(INDIRECT(CONCATENATE(#REF!,"!A2"))),"",INDIRECT(CONCATENATE(#REF!,"!A210")))</f>
        <v/>
      </c>
      <c r="K34" s="1733" t="str">
        <f ca="true">IF(ISERROR(INDIRECT(CONCATENATE($E$32,"!C222"))),"",INDIRECT(CONCATENATE($E$32,"!C222")))</f>
        <v/>
      </c>
      <c r="L34" s="1735" t="str">
        <f ca="true">IF(ISERROR(INDIRECT(CONCATENATE($E$32,"!C223"))),"",INDIRECT(CONCATENATE($E$32,"!C223")))</f>
        <v/>
      </c>
      <c r="M34" s="1737" t="str">
        <f ca="true">IF(ISERROR(INDIRECT(CONCATENATE($E$32,"!C224"))),"",INDIRECT(CONCATENATE($E$32,"!C224")))</f>
        <v/>
      </c>
      <c r="N34" s="1733" t="str">
        <f ca="true">IF(ISERROR(INDIRECT(CONCATENATE($E$32,"!D222"))),"",INDIRECT(CONCATENATE($E$32,"!D222")))</f>
        <v/>
      </c>
      <c r="O34" s="1735" t="str">
        <f ca="true">IF(ISERROR(INDIRECT(CONCATENATE($E$32,"!D223"))),"",INDIRECT(CONCATENATE($E$32,"!D223")))</f>
        <v/>
      </c>
      <c r="P34" s="1737" t="str">
        <f ca="true">IF(ISERROR(INDIRECT(CONCATENATE($E$32,"!D224"))),"",INDIRECT(CONCATENATE($E$32,"!D224")))</f>
        <v/>
      </c>
      <c r="Q34" s="1733" t="str">
        <f ca="true">IF(ISERROR(INDIRECT(CONCATENATE($E$32,"!E222"))),"",INDIRECT(CONCATENATE($E$32,"!E222")))</f>
        <v/>
      </c>
      <c r="R34" s="1735" t="str">
        <f ca="true">IF(ISERROR(INDIRECT(CONCATENATE($E$32,"!E223"))),"",INDIRECT(CONCATENATE($E$32,"!E223")))</f>
        <v/>
      </c>
      <c r="S34" s="1737" t="str">
        <f ca="true">IF(ISERROR(INDIRECT(CONCATENATE($E$32,"!E224"))),"",INDIRECT(CONCATENATE($E$32,"!E224")))</f>
        <v/>
      </c>
      <c r="T34" s="1733" t="str">
        <f ca="true">IF(ISERROR(INDIRECT(CONCATENATE($E$32,"!F222"))),"",INDIRECT(CONCATENATE($E$32,"!F222")))</f>
        <v/>
      </c>
      <c r="U34" s="1735" t="str">
        <f ca="true">IF(ISERROR(INDIRECT(CONCATENATE($E$32,"!F223"))),"",INDIRECT(CONCATENATE($E$32,"!F223")))</f>
        <v/>
      </c>
      <c r="V34" s="1737" t="str">
        <f ca="true">IF(ISERROR(INDIRECT(CONCATENATE($E$32,"!F224"))),"",INDIRECT(CONCATENATE($E$32,"!F224")))</f>
        <v/>
      </c>
      <c r="W34" s="1733" t="str">
        <f ca="true">IF(ISERROR(INDIRECT(CONCATENATE($E$32,"!G222"))),"",INDIRECT(CONCATENATE($E$32,"!G222")))</f>
        <v/>
      </c>
      <c r="X34" s="1735" t="str">
        <f ca="true">IF(ISERROR(INDIRECT(CONCATENATE($E$32,"!G223"))),"",INDIRECT(CONCATENATE($E$32,"!G223")))</f>
        <v/>
      </c>
      <c r="Y34" s="1737" t="str">
        <f ca="true">IF(ISERROR(INDIRECT(CONCATENATE($E$32,"!G224"))),"",INDIRECT(CONCATENATE($E$32,"!G224")))</f>
        <v/>
      </c>
      <c r="Z34" s="108"/>
    </row>
    <row r="35" ht="15" x14ac:dyDescent="0.2">
      <c r="B35" s="1752"/>
      <c r="C35" s="1753"/>
      <c r="D35" s="1753"/>
      <c r="E35" s="107"/>
      <c r="F35" s="36"/>
      <c r="G35" s="1715"/>
      <c r="H35" s="1716"/>
      <c r="I35" s="1712"/>
      <c r="J35" s="1765"/>
      <c r="K35" s="1734"/>
      <c r="L35" s="1736"/>
      <c r="M35" s="1738"/>
      <c r="N35" s="1734"/>
      <c r="O35" s="1736"/>
      <c r="P35" s="1738"/>
      <c r="Q35" s="1734"/>
      <c r="R35" s="1736"/>
      <c r="S35" s="1738"/>
      <c r="T35" s="1734"/>
      <c r="U35" s="1736"/>
      <c r="V35" s="1738"/>
      <c r="W35" s="1734"/>
      <c r="X35" s="1736"/>
      <c r="Y35" s="1738"/>
      <c r="Z35" s="108"/>
    </row>
    <row r="36" ht="12.75" customHeight="true" x14ac:dyDescent="0.2">
      <c r="E36" s="109"/>
      <c r="F36" s="36"/>
      <c r="G36" s="108"/>
      <c r="H36" s="108"/>
      <c r="I36" s="108"/>
      <c r="J36" s="108"/>
      <c r="K36" s="108"/>
      <c r="L36" s="110"/>
      <c r="M36" s="110"/>
      <c r="N36" s="108"/>
      <c r="O36" s="108"/>
      <c r="P36" s="108"/>
      <c r="Q36" s="108"/>
      <c r="R36" s="108"/>
      <c r="S36" s="108"/>
      <c r="T36" s="108"/>
      <c r="U36" s="108"/>
      <c r="V36" s="108"/>
      <c r="W36" s="108"/>
      <c r="X36" s="108"/>
      <c r="Y36" s="108"/>
      <c r="Z36" s="108"/>
    </row>
    <row r="37" x14ac:dyDescent="0.2">
      <c r="E37" s="109"/>
      <c r="F37" s="36"/>
      <c r="G37" s="1713" t="s">
        <v>6</v>
      </c>
      <c r="H37" s="1714"/>
      <c r="I37" s="1711"/>
      <c r="J37" s="1743" t="str">
        <f ca="true">IF(ISERROR(INDIRECT(CONCATENATE(#REF!,"!A2"))),"",INDIRECT(CONCATENATE(#REF!,"!A210")))</f>
        <v/>
      </c>
      <c r="K37" s="1733" t="str">
        <f ca="true">IF(ISERROR(INDIRECT(CONCATENATE($E$32,"!H222"))),"",INDIRECT(CONCATENATE($E$32,"!H222")))</f>
        <v/>
      </c>
      <c r="L37" s="1735" t="str">
        <f ca="true">IF(ISERROR(INDIRECT(CONCATENATE($E$32,"!H223"))),"",INDIRECT(CONCATENATE($E$32,"!H223")))</f>
        <v/>
      </c>
      <c r="M37" s="1737" t="str">
        <f ca="true">IF(ISERROR(INDIRECT(CONCATENATE($E$32,"!H224"))),"",INDIRECT(CONCATENATE($E$32,"!H224")))</f>
        <v/>
      </c>
      <c r="N37" s="1733" t="str">
        <f ca="true">IF(ISERROR(INDIRECT(CONCATENATE($E$32,"!I222"))),"",INDIRECT(CONCATENATE($E$32,"!I222")))</f>
        <v/>
      </c>
      <c r="O37" s="1735" t="str">
        <f ca="true">IF(ISERROR(INDIRECT(CONCATENATE($E$32,"!I223"))),"",INDIRECT(CONCATENATE($E$32,"!I223")))</f>
        <v/>
      </c>
      <c r="P37" s="1737" t="str">
        <f ca="true">IF(ISERROR(INDIRECT(CONCATENATE($E$32,"!I224"))),"",INDIRECT(CONCATENATE($E$32,"!I224")))</f>
        <v/>
      </c>
      <c r="Q37" s="1733" t="str">
        <f ca="true">IF(ISERROR(INDIRECT(CONCATENATE($E$32,"!J222"))),"",INDIRECT(CONCATENATE($E$32,"!J222")))</f>
        <v/>
      </c>
      <c r="R37" s="1735" t="str">
        <f ca="true">IF(ISERROR(INDIRECT(CONCATENATE($E$32,"!J223"))),"",INDIRECT(CONCATENATE($E$32,"!J223")))</f>
        <v/>
      </c>
      <c r="S37" s="1737" t="str">
        <f ca="true">IF(ISERROR(INDIRECT(CONCATENATE($E$32,"!J224"))),"",INDIRECT(CONCATENATE($E$32,"!J224")))</f>
        <v/>
      </c>
      <c r="T37" s="1733" t="str">
        <f ca="true">IF(ISERROR(INDIRECT(CONCATENATE($E$32,"!K222"))),"",INDIRECT(CONCATENATE($E$32,"!K222")))</f>
        <v/>
      </c>
      <c r="U37" s="1735" t="str">
        <f ca="true">IF(ISERROR(INDIRECT(CONCATENATE($E$32,"!K223"))),"",INDIRECT(CONCATENATE($E$32,"!K223")))</f>
        <v/>
      </c>
      <c r="V37" s="1737" t="str">
        <f ca="true">IF(ISERROR(INDIRECT(CONCATENATE($E$32,"!K224"))),"",INDIRECT(CONCATENATE($E$32,"!K224")))</f>
        <v/>
      </c>
      <c r="W37" s="1733" t="str">
        <f ca="true">IF(ISERROR(INDIRECT(CONCATENATE($E$32,"!L222"))),"",INDIRECT(CONCATENATE($E$32,"!L222")))</f>
        <v/>
      </c>
      <c r="X37" s="1735" t="str">
        <f ca="true">IF(ISERROR(INDIRECT(CONCATENATE($E$32,"!L223"))),"",INDIRECT(CONCATENATE($E$32,"!L223")))</f>
        <v/>
      </c>
      <c r="Y37" s="1737" t="str">
        <f ca="true">IF(ISERROR(INDIRECT(CONCATENATE($E$32,"!L224"))),"",INDIRECT(CONCATENATE($E$32,"!L224")))</f>
        <v/>
      </c>
      <c r="Z37" s="108"/>
    </row>
    <row r="38" x14ac:dyDescent="0.2">
      <c r="F38" s="36"/>
      <c r="G38" s="1715"/>
      <c r="H38" s="1716"/>
      <c r="I38" s="1712"/>
      <c r="J38" s="1744"/>
      <c r="K38" s="1734"/>
      <c r="L38" s="1736"/>
      <c r="M38" s="1738"/>
      <c r="N38" s="1734"/>
      <c r="O38" s="1736"/>
      <c r="P38" s="1738"/>
      <c r="Q38" s="1734"/>
      <c r="R38" s="1736"/>
      <c r="S38" s="1738"/>
      <c r="T38" s="1734"/>
      <c r="U38" s="1736"/>
      <c r="V38" s="1738"/>
      <c r="W38" s="1734"/>
      <c r="X38" s="1736"/>
      <c r="Y38" s="1738"/>
      <c r="Z38" s="108"/>
    </row>
    <row r="39" x14ac:dyDescent="0.2">
      <c r="F39" s="36"/>
      <c r="G39" s="108"/>
      <c r="H39" s="108"/>
      <c r="I39" s="108"/>
      <c r="J39" s="108"/>
      <c r="K39" s="108"/>
      <c r="L39" s="108"/>
      <c r="M39" s="110"/>
      <c r="N39" s="110"/>
      <c r="O39" s="108"/>
      <c r="P39" s="108"/>
      <c r="Q39" s="108"/>
      <c r="R39" s="108"/>
      <c r="S39" s="108"/>
      <c r="T39" s="108"/>
      <c r="U39" s="108"/>
      <c r="V39" s="108"/>
      <c r="W39" s="108"/>
      <c r="X39" s="108"/>
      <c r="Y39" s="108"/>
      <c r="Z39" s="108"/>
    </row>
    <row r="40" x14ac:dyDescent="0.2">
      <c r="F40" s="36"/>
      <c r="G40" s="1713" t="s">
        <v>7</v>
      </c>
      <c r="H40" s="1714"/>
      <c r="I40" s="1711"/>
      <c r="J40" s="1743" t="str">
        <f ca="true">IF(ISERROR(INDIRECT(CONCATENATE(#REF!,"!A2"))),"",INDIRECT(CONCATENATE(#REF!,"!A210")))</f>
        <v/>
      </c>
      <c r="K40" s="1733" t="str">
        <f ca="true">IF(ISERROR(INDIRECT(CONCATENATE($E$32,"!M222"))),"",INDIRECT(CONCATENATE($E$32,"!M222")))</f>
        <v/>
      </c>
      <c r="L40" s="1735" t="str">
        <f ca="true">IF(ISERROR(INDIRECT(CONCATENATE($E$32,"!M223"))),"",INDIRECT(CONCATENATE($E$32,"!M223")))</f>
        <v/>
      </c>
      <c r="M40" s="1737" t="str">
        <f ca="true">IF(ISERROR(INDIRECT(CONCATENATE($E$32,"!M224"))),"",INDIRECT(CONCATENATE($E$32,"!M224")))</f>
        <v/>
      </c>
      <c r="N40" s="1733" t="str">
        <f ca="true">IF(ISERROR(INDIRECT(CONCATENATE($E$32,"!N222"))),"",INDIRECT(CONCATENATE($E$32,"!N222")))</f>
        <v/>
      </c>
      <c r="O40" s="1735" t="str">
        <f ca="true">IF(ISERROR(INDIRECT(CONCATENATE($E$32,"!N223"))),"",INDIRECT(CONCATENATE($E$32,"!N223")))</f>
        <v/>
      </c>
      <c r="P40" s="1737" t="str">
        <f ca="true">IF(ISERROR(INDIRECT(CONCATENATE($E$32,"!N224"))),"",INDIRECT(CONCATENATE($E$32,"!N224")))</f>
        <v/>
      </c>
      <c r="Q40" s="1733" t="str">
        <f ca="true">IF(ISERROR(INDIRECT(CONCATENATE($E$32,"!O222"))),"",INDIRECT(CONCATENATE($E$32,"!O222")))</f>
        <v/>
      </c>
      <c r="R40" s="1735" t="str">
        <f ca="true">IF(ISERROR(INDIRECT(CONCATENATE($E$32,"!O223"))),"",INDIRECT(CONCATENATE($E$32,"!O223")))</f>
        <v/>
      </c>
      <c r="S40" s="1737" t="str">
        <f ca="true">IF(ISERROR(INDIRECT(CONCATENATE($E$32,"!O224"))),"",INDIRECT(CONCATENATE($E$32,"!O224")))</f>
        <v/>
      </c>
      <c r="T40" s="1733" t="str">
        <f ca="true">IF(ISERROR(INDIRECT(CONCATENATE($E$32,"!P222"))),"",INDIRECT(CONCATENATE($E$32,"!P222")))</f>
        <v/>
      </c>
      <c r="U40" s="1735" t="str">
        <f ca="true">IF(ISERROR(INDIRECT(CONCATENATE($E$32,"!P223"))),"",INDIRECT(CONCATENATE($E$32,"!P223")))</f>
        <v/>
      </c>
      <c r="V40" s="1737" t="str">
        <f ca="true">IF(ISERROR(INDIRECT(CONCATENATE($E$32,"!P224"))),"",INDIRECT(CONCATENATE($E$32,"!P224")))</f>
        <v/>
      </c>
      <c r="W40" s="1733" t="str">
        <f ca="true">IF(ISERROR(INDIRECT(CONCATENATE($E$32,"!Q222"))),"",INDIRECT(CONCATENATE($E$32,"!Q222")))</f>
        <v/>
      </c>
      <c r="X40" s="1735" t="str">
        <f ca="true">IF(ISERROR(INDIRECT(CONCATENATE($E$32,"!Q223"))),"",INDIRECT(CONCATENATE($E$32,"!Q223")))</f>
        <v/>
      </c>
      <c r="Y40" s="1737" t="str">
        <f ca="true">IF(ISERROR(INDIRECT(CONCATENATE($E$32,"!Q224"))),"",INDIRECT(CONCATENATE($E$32,"!Q224")))</f>
        <v/>
      </c>
      <c r="Z40" s="108"/>
    </row>
    <row r="41" x14ac:dyDescent="0.2">
      <c r="F41" s="36"/>
      <c r="G41" s="1715"/>
      <c r="H41" s="1716"/>
      <c r="I41" s="1712"/>
      <c r="J41" s="1744"/>
      <c r="K41" s="1734"/>
      <c r="L41" s="1736"/>
      <c r="M41" s="1738"/>
      <c r="N41" s="1734"/>
      <c r="O41" s="1736"/>
      <c r="P41" s="1738"/>
      <c r="Q41" s="1734"/>
      <c r="R41" s="1736"/>
      <c r="S41" s="1738"/>
      <c r="T41" s="1734"/>
      <c r="U41" s="1736"/>
      <c r="V41" s="1738"/>
      <c r="W41" s="1734"/>
      <c r="X41" s="1736"/>
      <c r="Y41" s="1738"/>
      <c r="Z41" s="108"/>
    </row>
    <row r="43" x14ac:dyDescent="0.2">
      <c r="F43" s="36"/>
      <c r="G43" s="36"/>
    </row>
    <row r="44" x14ac:dyDescent="0.2">
      <c r="F44" s="36"/>
      <c r="G44" s="36"/>
    </row>
    <row r="45" x14ac:dyDescent="0.2">
      <c r="F45" s="36"/>
      <c r="G45" s="36"/>
    </row>
    <row r="46" x14ac:dyDescent="0.2">
      <c r="F46" s="36"/>
      <c r="G46" s="36"/>
    </row>
    <row r="48" ht="15" x14ac:dyDescent="0.2">
      <c r="H48" s="107"/>
    </row>
    <row r="88" hidden="true" x14ac:dyDescent="0.2">
      <c r="A88" s="4">
        <v>2</v>
      </c>
      <c r="B88" s="4" t="s">
        <v>137</v>
      </c>
    </row>
    <row r="89" hidden="true" x14ac:dyDescent="0.2">
      <c r="B89" s="4"/>
    </row>
    <row r="90" hidden="true" x14ac:dyDescent="0.2">
      <c r="B90" s="4"/>
    </row>
    <row r="91" hidden="true" x14ac:dyDescent="0.2">
      <c r="B91" s="4"/>
    </row>
    <row r="92" hidden="true" x14ac:dyDescent="0.2">
      <c r="B92" s="4"/>
    </row>
    <row r="93" hidden="true" x14ac:dyDescent="0.2">
      <c r="B93" s="4"/>
    </row>
    <row r="94" hidden="true" x14ac:dyDescent="0.2">
      <c r="B94" s="4"/>
    </row>
    <row r="95" hidden="true" x14ac:dyDescent="0.2">
      <c r="B95" s="4"/>
    </row>
    <row r="96" hidden="true" x14ac:dyDescent="0.2">
      <c r="B96" s="4"/>
    </row>
    <row r="97" hidden="true" x14ac:dyDescent="0.2">
      <c r="B97" s="4"/>
    </row>
    <row r="98" hidden="true" x14ac:dyDescent="0.2">
      <c r="B98" s="4"/>
    </row>
    <row r="99" hidden="true" x14ac:dyDescent="0.2">
      <c r="B99" s="4"/>
    </row>
    <row r="100" hidden="true" x14ac:dyDescent="0.2">
      <c r="B100" s="4"/>
    </row>
  </sheetData>
  <mergeCells count="67">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U34:U35"/>
    <mergeCell ref="V34:V35"/>
    <mergeCell ref="W34:W35"/>
    <mergeCell ref="X34:X35"/>
    <mergeCell ref="Y34:Y35"/>
    <mergeCell ref="T37:T38"/>
    <mergeCell ref="U37:U38"/>
    <mergeCell ref="V37:V38"/>
    <mergeCell ref="W37:W38"/>
    <mergeCell ref="X37:X38"/>
    <mergeCell ref="M40:M41"/>
    <mergeCell ref="N40:N41"/>
    <mergeCell ref="O40:O41"/>
    <mergeCell ref="P40:P41"/>
    <mergeCell ref="S37:S38"/>
    <mergeCell ref="M37:M38"/>
    <mergeCell ref="N37:N38"/>
    <mergeCell ref="O37:O38"/>
    <mergeCell ref="P37:P38"/>
    <mergeCell ref="Q37:Q38"/>
    <mergeCell ref="R37:R38"/>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80724A-9EF9-43A4-B6D1-D76413FAF6E6}">
  <sheetPr codeName="Feuil5"/>
  <dimension ref="A1:CZ1200"/>
  <sheetViews>
    <sheetView showGridLines="false" workbookViewId="0"/>
  </sheetViews>
  <sheetFormatPr defaultColWidth="9.140625" defaultRowHeight="15" customHeight="true" x14ac:dyDescent="0.2"/>
  <cols>
    <col min="1" max="1" width="31.5703125" style="760" customWidth="true"/>
    <col min="2" max="2" width="41.5703125" style="760" customWidth="true"/>
    <col min="3" max="17" width="10.7109375" style="760" customWidth="true"/>
    <col min="18" max="24" width="12.5703125" style="760" customWidth="true"/>
    <col min="25" max="52" width="12.5703125" style="823" customWidth="true"/>
    <col min="53" max="53" width="31.5703125" style="717" customWidth="true"/>
    <col min="54" max="54" width="41.5703125" style="258" customWidth="true"/>
    <col min="55" max="69" width="9.140625" style="717"/>
    <col min="70" max="76" width="12.5703125" style="717" customWidth="true"/>
    <col min="77" max="104" width="12.5703125" style="225" customWidth="true"/>
    <col min="105" max="16384" width="9.140625" style="760"/>
  </cols>
  <sheetData>
    <row r="1" s="723" customFormat="true" ht="18" customHeight="true" x14ac:dyDescent="0.2">
      <c r="A1" s="722" t="s">
        <v>155</v>
      </c>
      <c r="Y1" s="823"/>
      <c r="Z1" s="823"/>
      <c r="AA1" s="823"/>
      <c r="AB1" s="823"/>
      <c r="AC1" s="823"/>
      <c r="AD1" s="823"/>
      <c r="AE1" s="823"/>
      <c r="AF1" s="823"/>
      <c r="AG1" s="823"/>
      <c r="AH1" s="823"/>
      <c r="AI1" s="823"/>
      <c r="AJ1" s="823"/>
      <c r="AK1" s="823"/>
      <c r="AL1" s="823"/>
      <c r="AM1" s="823"/>
      <c r="AN1" s="823"/>
      <c r="AO1" s="823"/>
      <c r="AP1" s="823"/>
      <c r="AQ1" s="823"/>
      <c r="AR1" s="823"/>
      <c r="AS1" s="823"/>
      <c r="AT1" s="823"/>
      <c r="AU1" s="823"/>
      <c r="AV1" s="823"/>
      <c r="AW1" s="823"/>
      <c r="AX1" s="823"/>
      <c r="AY1" s="823"/>
      <c r="AZ1" s="823"/>
      <c r="BA1" s="111"/>
      <c r="BB1" s="134"/>
      <c r="BC1" s="111"/>
      <c r="BD1" s="111"/>
      <c r="BE1" s="111"/>
      <c r="BF1" s="111"/>
      <c r="BG1" s="111"/>
      <c r="BH1" s="111"/>
      <c r="BI1" s="111"/>
      <c r="BJ1" s="111"/>
      <c r="BK1" s="111"/>
      <c r="BL1" s="111"/>
      <c r="BM1" s="111"/>
      <c r="BN1" s="111"/>
      <c r="BO1" s="111"/>
      <c r="BP1" s="111"/>
      <c r="BQ1" s="111"/>
      <c r="BR1" s="111"/>
      <c r="BS1" s="111"/>
      <c r="BT1" s="111"/>
      <c r="BU1" s="111"/>
      <c r="BV1" s="111"/>
      <c r="BW1" s="111"/>
      <c r="BX1" s="111"/>
      <c r="BY1" s="225"/>
      <c r="BZ1" s="225"/>
      <c r="CA1" s="225"/>
      <c r="CB1" s="225"/>
      <c r="CC1" s="225"/>
      <c r="CD1" s="225"/>
      <c r="CE1" s="225"/>
      <c r="CF1" s="225"/>
      <c r="CG1" s="225"/>
      <c r="CH1" s="225"/>
      <c r="CI1" s="225"/>
      <c r="CJ1" s="225"/>
      <c r="CK1" s="225"/>
      <c r="CL1" s="225"/>
      <c r="CM1" s="225"/>
      <c r="CN1" s="225"/>
      <c r="CO1" s="225"/>
      <c r="CP1" s="225"/>
      <c r="CQ1" s="225"/>
      <c r="CR1" s="225"/>
      <c r="CS1" s="225"/>
      <c r="CT1" s="225"/>
      <c r="CU1" s="225"/>
      <c r="CV1" s="225"/>
      <c r="CW1" s="225"/>
      <c r="CX1" s="225"/>
      <c r="CY1" s="225"/>
      <c r="CZ1" s="225"/>
    </row>
    <row r="2" s="723" customFormat="true" ht="22.5" customHeight="true" x14ac:dyDescent="0.35">
      <c r="A2" s="245" t="str">
        <f>A1026</f>
        <v>Algeria</v>
      </c>
      <c r="B2" s="246"/>
      <c r="Y2" s="823"/>
      <c r="Z2" s="823"/>
      <c r="AA2" s="823"/>
      <c r="AB2" s="823"/>
      <c r="AC2" s="823"/>
      <c r="AD2" s="823"/>
      <c r="AE2" s="823"/>
      <c r="AF2" s="823"/>
      <c r="AG2" s="823"/>
      <c r="AH2" s="823"/>
      <c r="AI2" s="823"/>
      <c r="AJ2" s="823"/>
      <c r="AK2" s="823"/>
      <c r="AL2" s="823"/>
      <c r="AM2" s="823"/>
      <c r="AN2" s="823"/>
      <c r="AO2" s="823"/>
      <c r="AP2" s="823"/>
      <c r="AQ2" s="823"/>
      <c r="AR2" s="823"/>
      <c r="AS2" s="823"/>
      <c r="AT2" s="823"/>
      <c r="AU2" s="823"/>
      <c r="AV2" s="823"/>
      <c r="AW2" s="823"/>
      <c r="AX2" s="823"/>
      <c r="AY2" s="823"/>
      <c r="AZ2" s="823"/>
      <c r="BA2" s="111"/>
      <c r="BB2" s="134"/>
      <c r="BC2" s="111"/>
      <c r="BD2" s="111"/>
      <c r="BE2" s="111"/>
      <c r="BF2" s="111"/>
      <c r="BG2" s="111"/>
      <c r="BH2" s="111"/>
      <c r="BI2" s="111"/>
      <c r="BJ2" s="111"/>
      <c r="BK2" s="111"/>
      <c r="BL2" s="111"/>
      <c r="BM2" s="111"/>
      <c r="BN2" s="111"/>
      <c r="BO2" s="111"/>
      <c r="BP2" s="111"/>
      <c r="BQ2" s="111"/>
      <c r="BR2" s="111"/>
      <c r="BS2" s="111"/>
      <c r="BT2" s="111"/>
      <c r="BU2" s="111"/>
      <c r="BV2" s="111"/>
      <c r="BW2" s="111"/>
      <c r="BX2" s="111"/>
      <c r="BY2" s="225"/>
      <c r="BZ2" s="225"/>
      <c r="CA2" s="225"/>
      <c r="CB2" s="225"/>
      <c r="CC2" s="225"/>
      <c r="CD2" s="225"/>
      <c r="CE2" s="225"/>
      <c r="CF2" s="225"/>
      <c r="CG2" s="225"/>
      <c r="CH2" s="225"/>
      <c r="CI2" s="225"/>
      <c r="CJ2" s="225"/>
      <c r="CK2" s="225"/>
      <c r="CL2" s="225"/>
      <c r="CM2" s="225"/>
      <c r="CN2" s="225"/>
      <c r="CO2" s="225"/>
      <c r="CP2" s="225"/>
      <c r="CQ2" s="225"/>
      <c r="CR2" s="225"/>
      <c r="CS2" s="225"/>
      <c r="CT2" s="225"/>
      <c r="CU2" s="225"/>
      <c r="CV2" s="225"/>
      <c r="CW2" s="225"/>
      <c r="CX2" s="225"/>
      <c r="CY2" s="225"/>
      <c r="CZ2" s="225"/>
    </row>
    <row r="3" s="723" customFormat="true" ht="22.5" customHeight="true" x14ac:dyDescent="0.35">
      <c r="A3" s="138" t="str">
        <f>A1034</f>
        <v>2013</v>
      </c>
      <c r="B3" s="248"/>
      <c r="Y3" s="823"/>
      <c r="Z3" s="823"/>
      <c r="AA3" s="823"/>
      <c r="AB3" s="823"/>
      <c r="AC3" s="823"/>
      <c r="AD3" s="823"/>
      <c r="AE3" s="823"/>
      <c r="AF3" s="823"/>
      <c r="AG3" s="823"/>
      <c r="AH3" s="823"/>
      <c r="AI3" s="823"/>
      <c r="AJ3" s="823"/>
      <c r="AK3" s="823"/>
      <c r="AL3" s="823"/>
      <c r="AM3" s="823"/>
      <c r="AN3" s="823"/>
      <c r="AO3" s="823"/>
      <c r="AP3" s="823"/>
      <c r="AQ3" s="823"/>
      <c r="AR3" s="823"/>
      <c r="AS3" s="823"/>
      <c r="AT3" s="823"/>
      <c r="AU3" s="823"/>
      <c r="AV3" s="823"/>
      <c r="AW3" s="823"/>
      <c r="AX3" s="823"/>
      <c r="AY3" s="823"/>
      <c r="AZ3" s="823"/>
      <c r="BA3" s="111"/>
      <c r="BB3" s="134"/>
      <c r="BC3" s="111"/>
      <c r="BD3" s="111"/>
      <c r="BE3" s="111"/>
      <c r="BF3" s="111"/>
      <c r="BG3" s="111"/>
      <c r="BH3" s="111"/>
      <c r="BI3" s="111"/>
      <c r="BJ3" s="111"/>
      <c r="BK3" s="111"/>
      <c r="BL3" s="111"/>
      <c r="BM3" s="111"/>
      <c r="BN3" s="111"/>
      <c r="BO3" s="111"/>
      <c r="BP3" s="111"/>
      <c r="BQ3" s="111"/>
      <c r="BR3" s="111"/>
      <c r="BS3" s="111"/>
      <c r="BT3" s="111"/>
      <c r="BU3" s="111"/>
      <c r="BV3" s="111"/>
      <c r="BW3" s="111"/>
      <c r="BX3" s="111"/>
      <c r="BY3" s="225"/>
      <c r="BZ3" s="225"/>
      <c r="CA3" s="225"/>
      <c r="CB3" s="225"/>
      <c r="CC3" s="225"/>
      <c r="CD3" s="225"/>
      <c r="CE3" s="225"/>
      <c r="CF3" s="225"/>
      <c r="CG3" s="225"/>
      <c r="CH3" s="225"/>
      <c r="CI3" s="225"/>
      <c r="CJ3" s="225"/>
      <c r="CK3" s="225"/>
      <c r="CL3" s="225"/>
      <c r="CM3" s="225"/>
      <c r="CN3" s="225"/>
      <c r="CO3" s="225"/>
      <c r="CP3" s="225"/>
      <c r="CQ3" s="225"/>
      <c r="CR3" s="225"/>
      <c r="CS3" s="225"/>
      <c r="CT3" s="225"/>
      <c r="CU3" s="225"/>
      <c r="CV3" s="225"/>
      <c r="CW3" s="225"/>
      <c r="CX3" s="225"/>
      <c r="CY3" s="225"/>
      <c r="CZ3" s="225"/>
    </row>
    <row r="4" s="723" customFormat="true" ht="22.5" customHeight="true" x14ac:dyDescent="0.35">
      <c r="A4" s="247" t="s">
        <v>95</v>
      </c>
      <c r="B4" s="248"/>
      <c r="Y4" s="823"/>
      <c r="Z4" s="823"/>
      <c r="AA4" s="823"/>
      <c r="AB4" s="823"/>
      <c r="AC4" s="823"/>
      <c r="AD4" s="823"/>
      <c r="AE4" s="823"/>
      <c r="AF4" s="823"/>
      <c r="AG4" s="823"/>
      <c r="AH4" s="823"/>
      <c r="AI4" s="823"/>
      <c r="AJ4" s="823"/>
      <c r="AK4" s="823"/>
      <c r="AL4" s="823"/>
      <c r="AM4" s="823"/>
      <c r="AN4" s="823"/>
      <c r="AO4" s="823"/>
      <c r="AP4" s="823"/>
      <c r="AQ4" s="823"/>
      <c r="AR4" s="823"/>
      <c r="AS4" s="823"/>
      <c r="AT4" s="823"/>
      <c r="AU4" s="823"/>
      <c r="AV4" s="823"/>
      <c r="AW4" s="823"/>
      <c r="AX4" s="823"/>
      <c r="AY4" s="823"/>
      <c r="AZ4" s="823"/>
      <c r="BA4" s="111"/>
      <c r="BB4" s="134"/>
      <c r="BC4" s="111"/>
      <c r="BD4" s="111"/>
      <c r="BE4" s="111"/>
      <c r="BF4" s="111"/>
      <c r="BG4" s="111"/>
      <c r="BH4" s="111"/>
      <c r="BI4" s="111"/>
      <c r="BJ4" s="111"/>
      <c r="BK4" s="111"/>
      <c r="BL4" s="111"/>
      <c r="BM4" s="111"/>
      <c r="BN4" s="111"/>
      <c r="BO4" s="111"/>
      <c r="BP4" s="111"/>
      <c r="BQ4" s="111"/>
      <c r="BR4" s="111"/>
      <c r="BS4" s="111"/>
      <c r="BT4" s="111"/>
      <c r="BU4" s="111"/>
      <c r="BV4" s="111"/>
      <c r="BW4" s="111"/>
      <c r="BX4" s="111"/>
      <c r="BY4" s="225"/>
      <c r="BZ4" s="225"/>
      <c r="CA4" s="225"/>
      <c r="CB4" s="225"/>
      <c r="CC4" s="225"/>
      <c r="CD4" s="225"/>
      <c r="CE4" s="225"/>
      <c r="CF4" s="225"/>
      <c r="CG4" s="225"/>
      <c r="CH4" s="225"/>
      <c r="CI4" s="225"/>
      <c r="CJ4" s="225"/>
      <c r="CK4" s="225"/>
      <c r="CL4" s="225"/>
      <c r="CM4" s="225"/>
      <c r="CN4" s="225"/>
      <c r="CO4" s="225"/>
      <c r="CP4" s="225"/>
      <c r="CQ4" s="225"/>
      <c r="CR4" s="225"/>
      <c r="CS4" s="225"/>
      <c r="CT4" s="225"/>
      <c r="CU4" s="225"/>
      <c r="CV4" s="225"/>
      <c r="CW4" s="225"/>
      <c r="CX4" s="225"/>
      <c r="CY4" s="225"/>
      <c r="CZ4" s="225"/>
    </row>
    <row r="5" s="723" customFormat="true" ht="20.1" customHeight="true" x14ac:dyDescent="0.35">
      <c r="A5" s="247" t="s">
        <v>96</v>
      </c>
      <c r="B5" s="248"/>
      <c r="Y5" s="823"/>
      <c r="Z5" s="823"/>
      <c r="AA5" s="823"/>
      <c r="AB5" s="823"/>
      <c r="AC5" s="823"/>
      <c r="AD5" s="823"/>
      <c r="AE5" s="823"/>
      <c r="AF5" s="823"/>
      <c r="AG5" s="823"/>
      <c r="AH5" s="823"/>
      <c r="AI5" s="823"/>
      <c r="AJ5" s="823"/>
      <c r="AK5" s="823"/>
      <c r="AL5" s="823"/>
      <c r="AM5" s="823"/>
      <c r="AN5" s="823"/>
      <c r="AO5" s="823"/>
      <c r="AP5" s="823"/>
      <c r="AQ5" s="823"/>
      <c r="AR5" s="823"/>
      <c r="AS5" s="823"/>
      <c r="AT5" s="823"/>
      <c r="AU5" s="823"/>
      <c r="AV5" s="823"/>
      <c r="AW5" s="823"/>
      <c r="AX5" s="823"/>
      <c r="AY5" s="823"/>
      <c r="AZ5" s="823"/>
      <c r="BA5" s="111"/>
      <c r="BB5" s="134"/>
      <c r="BC5" s="111"/>
      <c r="BD5" s="111"/>
      <c r="BE5" s="111"/>
      <c r="BF5" s="111"/>
      <c r="BG5" s="111"/>
      <c r="BH5" s="111"/>
      <c r="BI5" s="111"/>
      <c r="BJ5" s="111"/>
      <c r="BK5" s="111"/>
      <c r="BL5" s="111"/>
      <c r="BM5" s="111"/>
      <c r="BN5" s="111"/>
      <c r="BO5" s="111"/>
      <c r="BP5" s="111"/>
      <c r="BQ5" s="111"/>
      <c r="BR5" s="111"/>
      <c r="BS5" s="111"/>
      <c r="BT5" s="111"/>
      <c r="BU5" s="111"/>
      <c r="BV5" s="111"/>
      <c r="BW5" s="111"/>
      <c r="BX5" s="111"/>
      <c r="BY5" s="225"/>
      <c r="BZ5" s="225"/>
      <c r="CA5" s="225"/>
      <c r="CB5" s="225"/>
      <c r="CC5" s="225"/>
      <c r="CD5" s="225"/>
      <c r="CE5" s="225"/>
      <c r="CF5" s="225"/>
      <c r="CG5" s="225"/>
      <c r="CH5" s="225"/>
      <c r="CI5" s="225"/>
      <c r="CJ5" s="225"/>
      <c r="CK5" s="225"/>
      <c r="CL5" s="225"/>
      <c r="CM5" s="225"/>
      <c r="CN5" s="225"/>
      <c r="CO5" s="225"/>
      <c r="CP5" s="225"/>
      <c r="CQ5" s="225"/>
      <c r="CR5" s="225"/>
      <c r="CS5" s="225"/>
      <c r="CT5" s="225"/>
      <c r="CU5" s="225"/>
      <c r="CV5" s="225"/>
      <c r="CW5" s="225"/>
      <c r="CX5" s="225"/>
      <c r="CY5" s="225"/>
      <c r="CZ5" s="225"/>
    </row>
    <row r="6" s="723" customFormat="true" ht="15" customHeight="true" x14ac:dyDescent="0.2">
      <c r="A6" s="249" t="s">
        <v>97</v>
      </c>
      <c r="B6" s="250"/>
      <c r="Y6" s="823"/>
      <c r="Z6" s="823"/>
      <c r="AA6" s="823"/>
      <c r="AB6" s="823"/>
      <c r="AC6" s="823"/>
      <c r="AD6" s="823"/>
      <c r="AE6" s="823"/>
      <c r="AF6" s="823"/>
      <c r="AG6" s="823"/>
      <c r="AH6" s="823"/>
      <c r="AI6" s="823"/>
      <c r="AJ6" s="823"/>
      <c r="AK6" s="823"/>
      <c r="AL6" s="823"/>
      <c r="AM6" s="823"/>
      <c r="AN6" s="823"/>
      <c r="AO6" s="823"/>
      <c r="AP6" s="823"/>
      <c r="AQ6" s="823"/>
      <c r="AR6" s="823"/>
      <c r="AS6" s="823"/>
      <c r="AT6" s="823"/>
      <c r="AU6" s="823"/>
      <c r="AV6" s="823"/>
      <c r="AW6" s="823"/>
      <c r="AX6" s="823"/>
      <c r="AY6" s="823"/>
      <c r="AZ6" s="823"/>
      <c r="BA6" s="111"/>
      <c r="BB6" s="134"/>
      <c r="BC6" s="111"/>
      <c r="BD6" s="111"/>
      <c r="BE6" s="111"/>
      <c r="BF6" s="111"/>
      <c r="BG6" s="111"/>
      <c r="BH6" s="111"/>
      <c r="BI6" s="111"/>
      <c r="BJ6" s="111"/>
      <c r="BK6" s="111"/>
      <c r="BL6" s="111"/>
      <c r="BM6" s="111"/>
      <c r="BN6" s="111"/>
      <c r="BO6" s="111"/>
      <c r="BP6" s="111"/>
      <c r="BQ6" s="111"/>
      <c r="BR6" s="111"/>
      <c r="BS6" s="111"/>
      <c r="BT6" s="111"/>
      <c r="BU6" s="111"/>
      <c r="BV6" s="111"/>
      <c r="BW6" s="111"/>
      <c r="BX6" s="111"/>
      <c r="BY6" s="225"/>
      <c r="BZ6" s="225"/>
      <c r="CA6" s="225"/>
      <c r="CB6" s="225"/>
      <c r="CC6" s="225"/>
      <c r="CD6" s="225"/>
      <c r="CE6" s="225"/>
      <c r="CF6" s="225"/>
      <c r="CG6" s="225"/>
      <c r="CH6" s="225"/>
      <c r="CI6" s="225"/>
      <c r="CJ6" s="225"/>
      <c r="CK6" s="225"/>
      <c r="CL6" s="225"/>
      <c r="CM6" s="225"/>
      <c r="CN6" s="225"/>
      <c r="CO6" s="225"/>
      <c r="CP6" s="225"/>
      <c r="CQ6" s="225"/>
      <c r="CR6" s="225"/>
      <c r="CS6" s="225"/>
      <c r="CT6" s="225"/>
      <c r="CU6" s="225"/>
      <c r="CV6" s="225"/>
      <c r="CW6" s="225"/>
      <c r="CX6" s="225"/>
      <c r="CY6" s="225"/>
      <c r="CZ6" s="225"/>
    </row>
    <row r="7" s="723" customFormat="true" ht="15" customHeight="true" x14ac:dyDescent="0.2">
      <c r="A7" s="251" t="s">
        <v>40</v>
      </c>
      <c r="B7" s="252"/>
      <c r="Y7" s="823"/>
      <c r="Z7" s="823"/>
      <c r="AA7" s="823"/>
      <c r="AB7" s="823"/>
      <c r="AC7" s="823"/>
      <c r="AD7" s="823"/>
      <c r="AE7" s="823"/>
      <c r="AF7" s="823"/>
      <c r="AG7" s="823"/>
      <c r="AH7" s="823"/>
      <c r="AI7" s="823"/>
      <c r="AJ7" s="823"/>
      <c r="AK7" s="823"/>
      <c r="AL7" s="823"/>
      <c r="AM7" s="823"/>
      <c r="AN7" s="823"/>
      <c r="AO7" s="823"/>
      <c r="AP7" s="823"/>
      <c r="AQ7" s="823"/>
      <c r="AR7" s="823"/>
      <c r="AS7" s="823"/>
      <c r="AT7" s="823"/>
      <c r="AU7" s="823"/>
      <c r="AV7" s="823"/>
      <c r="AW7" s="823"/>
      <c r="AX7" s="823"/>
      <c r="AY7" s="823"/>
      <c r="AZ7" s="823"/>
      <c r="BA7" s="111"/>
      <c r="BB7" s="134"/>
      <c r="BC7" s="111"/>
      <c r="BD7" s="111"/>
      <c r="BE7" s="111"/>
      <c r="BF7" s="111"/>
      <c r="BG7" s="111"/>
      <c r="BH7" s="111"/>
      <c r="BI7" s="111"/>
      <c r="BJ7" s="111"/>
      <c r="BK7" s="111"/>
      <c r="BL7" s="111"/>
      <c r="BM7" s="111"/>
      <c r="BN7" s="111"/>
      <c r="BO7" s="111"/>
      <c r="BP7" s="111"/>
      <c r="BQ7" s="111"/>
      <c r="BR7" s="111"/>
      <c r="BS7" s="111"/>
      <c r="BT7" s="111"/>
      <c r="BU7" s="111"/>
      <c r="BV7" s="111"/>
      <c r="BW7" s="111"/>
      <c r="BX7" s="111"/>
      <c r="BY7" s="225"/>
      <c r="BZ7" s="225"/>
      <c r="CA7" s="225"/>
      <c r="CB7" s="225"/>
      <c r="CC7" s="225"/>
      <c r="CD7" s="225"/>
      <c r="CE7" s="225"/>
      <c r="CF7" s="225"/>
      <c r="CG7" s="225"/>
      <c r="CH7" s="225"/>
      <c r="CI7" s="225"/>
      <c r="CJ7" s="225"/>
      <c r="CK7" s="225"/>
      <c r="CL7" s="225"/>
      <c r="CM7" s="225"/>
      <c r="CN7" s="225"/>
      <c r="CO7" s="225"/>
      <c r="CP7" s="225"/>
      <c r="CQ7" s="225"/>
      <c r="CR7" s="225"/>
      <c r="CS7" s="225"/>
      <c r="CT7" s="225"/>
      <c r="CU7" s="225"/>
      <c r="CV7" s="225"/>
      <c r="CW7" s="225"/>
      <c r="CX7" s="225"/>
      <c r="CY7" s="225"/>
      <c r="CZ7" s="225"/>
    </row>
    <row r="8" s="723" customFormat="true" ht="15" customHeight="true" x14ac:dyDescent="0.2">
      <c r="A8" s="251" t="s">
        <v>39</v>
      </c>
      <c r="B8" s="252"/>
      <c r="Y8" s="823"/>
      <c r="Z8" s="823"/>
      <c r="AA8" s="823"/>
      <c r="AB8" s="823"/>
      <c r="AC8" s="823"/>
      <c r="AD8" s="823"/>
      <c r="AE8" s="823"/>
      <c r="AF8" s="823"/>
      <c r="AG8" s="823"/>
      <c r="AH8" s="823"/>
      <c r="AI8" s="823"/>
      <c r="AJ8" s="823"/>
      <c r="AK8" s="823"/>
      <c r="AL8" s="823"/>
      <c r="AM8" s="823"/>
      <c r="AN8" s="823"/>
      <c r="AO8" s="823"/>
      <c r="AP8" s="823"/>
      <c r="AQ8" s="823"/>
      <c r="AR8" s="823"/>
      <c r="AS8" s="823"/>
      <c r="AT8" s="823"/>
      <c r="AU8" s="823"/>
      <c r="AV8" s="823"/>
      <c r="AW8" s="823"/>
      <c r="AX8" s="823"/>
      <c r="AY8" s="823"/>
      <c r="AZ8" s="823"/>
      <c r="BA8" s="111"/>
      <c r="BB8" s="134"/>
      <c r="BC8" s="111"/>
      <c r="BD8" s="111"/>
      <c r="BE8" s="111"/>
      <c r="BF8" s="111"/>
      <c r="BG8" s="111"/>
      <c r="BH8" s="111"/>
      <c r="BI8" s="111"/>
      <c r="BJ8" s="111"/>
      <c r="BK8" s="111"/>
      <c r="BL8" s="111"/>
      <c r="BM8" s="111"/>
      <c r="BN8" s="111"/>
      <c r="BO8" s="111"/>
      <c r="BP8" s="111"/>
      <c r="BQ8" s="111"/>
      <c r="BR8" s="111"/>
      <c r="BS8" s="111"/>
      <c r="BT8" s="111"/>
      <c r="BU8" s="111"/>
      <c r="BV8" s="111"/>
      <c r="BW8" s="111"/>
      <c r="BX8" s="111"/>
      <c r="BY8" s="225"/>
      <c r="BZ8" s="225"/>
      <c r="CA8" s="225"/>
      <c r="CB8" s="225"/>
      <c r="CC8" s="225"/>
      <c r="CD8" s="225"/>
      <c r="CE8" s="225"/>
      <c r="CF8" s="225"/>
      <c r="CG8" s="225"/>
      <c r="CH8" s="225"/>
      <c r="CI8" s="225"/>
      <c r="CJ8" s="225"/>
      <c r="CK8" s="225"/>
      <c r="CL8" s="225"/>
      <c r="CM8" s="225"/>
      <c r="CN8" s="225"/>
      <c r="CO8" s="225"/>
      <c r="CP8" s="225"/>
      <c r="CQ8" s="225"/>
      <c r="CR8" s="225"/>
      <c r="CS8" s="225"/>
      <c r="CT8" s="225"/>
      <c r="CU8" s="225"/>
      <c r="CV8" s="225"/>
      <c r="CW8" s="225"/>
      <c r="CX8" s="225"/>
      <c r="CY8" s="225"/>
      <c r="CZ8" s="225"/>
    </row>
    <row r="9" s="723" customFormat="true" ht="15" customHeight="true" x14ac:dyDescent="0.2">
      <c r="A9" s="251" t="s">
        <v>135</v>
      </c>
      <c r="B9" s="253" t="str">
        <f>A1025</f>
        <v>MICS13</v>
      </c>
      <c r="Y9" s="823"/>
      <c r="Z9" s="823"/>
      <c r="AA9" s="823"/>
      <c r="AB9" s="823"/>
      <c r="AC9" s="823"/>
      <c r="AD9" s="823"/>
      <c r="AE9" s="823"/>
      <c r="AF9" s="823"/>
      <c r="AG9" s="823"/>
      <c r="AH9" s="823"/>
      <c r="AI9" s="823"/>
      <c r="AJ9" s="823"/>
      <c r="AK9" s="823"/>
      <c r="AL9" s="823"/>
      <c r="AM9" s="823"/>
      <c r="AN9" s="823"/>
      <c r="AO9" s="823"/>
      <c r="AP9" s="823"/>
      <c r="AQ9" s="823"/>
      <c r="AR9" s="823"/>
      <c r="AS9" s="823"/>
      <c r="AT9" s="823"/>
      <c r="AU9" s="823"/>
      <c r="AV9" s="823"/>
      <c r="AW9" s="823"/>
      <c r="AX9" s="823"/>
      <c r="AY9" s="823"/>
      <c r="AZ9" s="823"/>
      <c r="BA9" s="111"/>
      <c r="BB9" s="134"/>
      <c r="BC9" s="111"/>
      <c r="BD9" s="111"/>
      <c r="BE9" s="111"/>
      <c r="BF9" s="111"/>
      <c r="BG9" s="111"/>
      <c r="BH9" s="111"/>
      <c r="BI9" s="111"/>
      <c r="BJ9" s="111"/>
      <c r="BK9" s="111"/>
      <c r="BL9" s="111"/>
      <c r="BM9" s="111"/>
      <c r="BN9" s="111"/>
      <c r="BO9" s="111"/>
      <c r="BP9" s="111"/>
      <c r="BQ9" s="111"/>
      <c r="BR9" s="111"/>
      <c r="BS9" s="111"/>
      <c r="BT9" s="111"/>
      <c r="BU9" s="111"/>
      <c r="BV9" s="111"/>
      <c r="BW9" s="111"/>
      <c r="BX9" s="111"/>
      <c r="BY9" s="225"/>
      <c r="BZ9" s="225"/>
      <c r="CA9" s="225"/>
      <c r="CB9" s="225"/>
      <c r="CC9" s="225"/>
      <c r="CD9" s="225"/>
      <c r="CE9" s="225"/>
      <c r="CF9" s="225"/>
      <c r="CG9" s="225"/>
      <c r="CH9" s="225"/>
      <c r="CI9" s="225"/>
      <c r="CJ9" s="225"/>
      <c r="CK9" s="225"/>
      <c r="CL9" s="225"/>
      <c r="CM9" s="225"/>
      <c r="CN9" s="225"/>
      <c r="CO9" s="225"/>
      <c r="CP9" s="225"/>
      <c r="CQ9" s="225"/>
      <c r="CR9" s="225"/>
      <c r="CS9" s="225"/>
      <c r="CT9" s="225"/>
      <c r="CU9" s="225"/>
      <c r="CV9" s="225"/>
      <c r="CW9" s="225"/>
      <c r="CX9" s="225"/>
      <c r="CY9" s="225"/>
      <c r="CZ9" s="225"/>
    </row>
    <row r="10" s="723" customFormat="true" ht="15" customHeight="true" x14ac:dyDescent="0.2">
      <c r="A10" s="842" t="str">
        <f>B1028</f>
        <v/>
      </c>
      <c r="B10" s="843"/>
      <c r="Y10" s="823"/>
      <c r="Z10" s="823"/>
      <c r="AA10" s="823"/>
      <c r="AB10" s="823"/>
      <c r="AC10" s="823"/>
      <c r="AD10" s="823"/>
      <c r="AE10" s="823"/>
      <c r="AF10" s="823"/>
      <c r="AG10" s="823"/>
      <c r="AH10" s="823"/>
      <c r="AI10" s="823"/>
      <c r="AJ10" s="823"/>
      <c r="AK10" s="823"/>
      <c r="AL10" s="823"/>
      <c r="AM10" s="823"/>
      <c r="AN10" s="823"/>
      <c r="AO10" s="823"/>
      <c r="AP10" s="823"/>
      <c r="AQ10" s="823"/>
      <c r="AR10" s="823"/>
      <c r="AS10" s="823"/>
      <c r="AT10" s="823"/>
      <c r="AU10" s="823"/>
      <c r="AV10" s="823"/>
      <c r="AW10" s="823"/>
      <c r="AX10" s="823"/>
      <c r="AY10" s="823"/>
      <c r="AZ10" s="823"/>
      <c r="BA10" s="111"/>
      <c r="BB10" s="134"/>
      <c r="BC10" s="111"/>
      <c r="BD10" s="111"/>
      <c r="BE10" s="111"/>
      <c r="BF10" s="111"/>
      <c r="BG10" s="111"/>
      <c r="BH10" s="111"/>
      <c r="BI10" s="111"/>
      <c r="BJ10" s="111"/>
      <c r="BK10" s="111"/>
      <c r="BL10" s="111"/>
      <c r="BM10" s="111"/>
      <c r="BN10" s="111"/>
      <c r="BO10" s="111"/>
      <c r="BP10" s="111"/>
      <c r="BQ10" s="111"/>
      <c r="BR10" s="111"/>
      <c r="BS10" s="111"/>
      <c r="BT10" s="111"/>
      <c r="BU10" s="111"/>
      <c r="BV10" s="111"/>
      <c r="BW10" s="111"/>
      <c r="BX10" s="111"/>
      <c r="BY10" s="225"/>
      <c r="BZ10" s="225"/>
      <c r="CA10" s="225"/>
      <c r="CB10" s="225"/>
      <c r="CC10" s="225"/>
      <c r="CD10" s="225"/>
      <c r="CE10" s="225"/>
      <c r="CF10" s="225"/>
      <c r="CG10" s="225"/>
      <c r="CH10" s="225"/>
      <c r="CI10" s="225"/>
      <c r="CJ10" s="225"/>
      <c r="CK10" s="225"/>
      <c r="CL10" s="225"/>
      <c r="CM10" s="225"/>
      <c r="CN10" s="225"/>
      <c r="CO10" s="225"/>
      <c r="CP10" s="225"/>
      <c r="CQ10" s="225"/>
      <c r="CR10" s="225"/>
      <c r="CS10" s="225"/>
      <c r="CT10" s="225"/>
      <c r="CU10" s="225"/>
      <c r="CV10" s="225"/>
      <c r="CW10" s="225"/>
      <c r="CX10" s="225"/>
      <c r="CY10" s="225"/>
      <c r="CZ10" s="225"/>
    </row>
    <row r="11" s="723" customFormat="true" ht="15" customHeight="true" x14ac:dyDescent="0.2">
      <c r="A11" s="842" t="str">
        <f>B1027</f>
        <v/>
      </c>
      <c r="B11" s="844"/>
      <c r="Y11" s="823"/>
      <c r="Z11" s="823"/>
      <c r="AA11" s="823"/>
      <c r="AB11" s="823"/>
      <c r="AC11" s="823"/>
      <c r="AD11" s="823"/>
      <c r="AE11" s="823"/>
      <c r="AF11" s="823"/>
      <c r="AG11" s="823"/>
      <c r="AH11" s="823"/>
      <c r="AI11" s="823"/>
      <c r="AJ11" s="823"/>
      <c r="AK11" s="823"/>
      <c r="AL11" s="823"/>
      <c r="AM11" s="823"/>
      <c r="AN11" s="823"/>
      <c r="AO11" s="823"/>
      <c r="AP11" s="823"/>
      <c r="AQ11" s="823"/>
      <c r="AR11" s="823"/>
      <c r="AS11" s="823"/>
      <c r="AT11" s="823"/>
      <c r="AU11" s="823"/>
      <c r="AV11" s="823"/>
      <c r="AW11" s="823"/>
      <c r="AX11" s="823"/>
      <c r="AY11" s="823"/>
      <c r="AZ11" s="823"/>
      <c r="BA11" s="111"/>
      <c r="BB11" s="134"/>
      <c r="BC11" s="111"/>
      <c r="BD11" s="111"/>
      <c r="BE11" s="111"/>
      <c r="BF11" s="111"/>
      <c r="BG11" s="111"/>
      <c r="BH11" s="111"/>
      <c r="BI11" s="111"/>
      <c r="BJ11" s="111"/>
      <c r="BK11" s="111"/>
      <c r="BL11" s="111"/>
      <c r="BM11" s="111"/>
      <c r="BN11" s="111"/>
      <c r="BO11" s="111"/>
      <c r="BP11" s="111"/>
      <c r="BQ11" s="111"/>
      <c r="BR11" s="111"/>
      <c r="BS11" s="111"/>
      <c r="BT11" s="111"/>
      <c r="BU11" s="111"/>
      <c r="BV11" s="111"/>
      <c r="BW11" s="111"/>
      <c r="BX11" s="111"/>
      <c r="BY11" s="225"/>
      <c r="BZ11" s="225"/>
      <c r="CA11" s="225"/>
      <c r="CB11" s="225"/>
      <c r="CC11" s="225"/>
      <c r="CD11" s="225"/>
      <c r="CE11" s="225"/>
      <c r="CF11" s="225"/>
      <c r="CG11" s="225"/>
      <c r="CH11" s="225"/>
      <c r="CI11" s="225"/>
      <c r="CJ11" s="225"/>
      <c r="CK11" s="225"/>
      <c r="CL11" s="225"/>
      <c r="CM11" s="225"/>
      <c r="CN11" s="225"/>
      <c r="CO11" s="225"/>
      <c r="CP11" s="225"/>
      <c r="CQ11" s="225"/>
      <c r="CR11" s="225"/>
      <c r="CS11" s="225"/>
      <c r="CT11" s="225"/>
      <c r="CU11" s="225"/>
      <c r="CV11" s="225"/>
      <c r="CW11" s="225"/>
      <c r="CX11" s="225"/>
      <c r="CY11" s="225"/>
      <c r="CZ11" s="225"/>
    </row>
    <row r="12" s="723" customFormat="true" ht="18" customHeight="true" x14ac:dyDescent="0.2">
      <c r="A12" s="845"/>
      <c r="B12" s="843"/>
      <c r="Y12" s="823"/>
      <c r="Z12" s="823"/>
      <c r="AA12" s="823"/>
      <c r="AB12" s="823"/>
      <c r="AC12" s="823"/>
      <c r="AD12" s="823"/>
      <c r="AE12" s="823"/>
      <c r="AF12" s="823"/>
      <c r="AG12" s="823"/>
      <c r="AH12" s="823"/>
      <c r="AI12" s="823"/>
      <c r="AJ12" s="823"/>
      <c r="AK12" s="823"/>
      <c r="AL12" s="823"/>
      <c r="AM12" s="823"/>
      <c r="AN12" s="823"/>
      <c r="AO12" s="823"/>
      <c r="AP12" s="823"/>
      <c r="AQ12" s="823"/>
      <c r="AR12" s="823"/>
      <c r="AS12" s="823"/>
      <c r="AT12" s="823"/>
      <c r="AU12" s="823"/>
      <c r="AV12" s="823"/>
      <c r="AW12" s="823"/>
      <c r="AX12" s="823"/>
      <c r="AY12" s="823"/>
      <c r="AZ12" s="823"/>
      <c r="BA12" s="111"/>
      <c r="BB12" s="134"/>
      <c r="BC12" s="111"/>
      <c r="BD12" s="111"/>
      <c r="BE12" s="111"/>
      <c r="BF12" s="111"/>
      <c r="BG12" s="111"/>
      <c r="BH12" s="111"/>
      <c r="BI12" s="111"/>
      <c r="BJ12" s="111"/>
      <c r="BK12" s="111"/>
      <c r="BL12" s="111"/>
      <c r="BM12" s="111"/>
      <c r="BN12" s="111"/>
      <c r="BO12" s="111"/>
      <c r="BP12" s="111"/>
      <c r="BQ12" s="111"/>
      <c r="BR12" s="111"/>
      <c r="BS12" s="111"/>
      <c r="BT12" s="111"/>
      <c r="BU12" s="111"/>
      <c r="BV12" s="111"/>
      <c r="BW12" s="111"/>
      <c r="BX12" s="111"/>
      <c r="BY12" s="225"/>
      <c r="BZ12" s="225"/>
      <c r="CA12" s="225"/>
      <c r="CB12" s="225"/>
      <c r="CC12" s="225"/>
      <c r="CD12" s="225"/>
      <c r="CE12" s="225"/>
      <c r="CF12" s="225"/>
      <c r="CG12" s="225"/>
      <c r="CH12" s="225"/>
      <c r="CI12" s="225"/>
      <c r="CJ12" s="225"/>
      <c r="CK12" s="225"/>
      <c r="CL12" s="225"/>
      <c r="CM12" s="225"/>
      <c r="CN12" s="225"/>
      <c r="CO12" s="225"/>
      <c r="CP12" s="225"/>
      <c r="CQ12" s="225"/>
      <c r="CR12" s="225"/>
      <c r="CS12" s="225"/>
      <c r="CT12" s="225"/>
      <c r="CU12" s="225"/>
      <c r="CV12" s="225"/>
      <c r="CW12" s="225"/>
      <c r="CX12" s="225"/>
      <c r="CY12" s="225"/>
      <c r="CZ12" s="225"/>
    </row>
    <row r="13" s="723" customFormat="true" ht="18" customHeight="true" x14ac:dyDescent="0.2">
      <c r="A13" s="846"/>
      <c r="B13" s="847"/>
      <c r="Y13" s="823"/>
      <c r="Z13" s="823"/>
      <c r="AA13" s="823"/>
      <c r="AB13" s="823"/>
      <c r="AC13" s="823"/>
      <c r="AD13" s="823"/>
      <c r="AE13" s="823"/>
      <c r="AF13" s="823"/>
      <c r="AG13" s="823"/>
      <c r="AH13" s="823"/>
      <c r="AI13" s="823"/>
      <c r="AJ13" s="823"/>
      <c r="AK13" s="823"/>
      <c r="AL13" s="823"/>
      <c r="AM13" s="823"/>
      <c r="AN13" s="823"/>
      <c r="AO13" s="823"/>
      <c r="AP13" s="823"/>
      <c r="AQ13" s="823"/>
      <c r="AR13" s="823"/>
      <c r="AS13" s="823"/>
      <c r="AT13" s="823"/>
      <c r="AU13" s="823"/>
      <c r="AV13" s="823"/>
      <c r="AW13" s="823"/>
      <c r="AX13" s="823"/>
      <c r="AY13" s="823"/>
      <c r="AZ13" s="823"/>
      <c r="BA13" s="111"/>
      <c r="BB13" s="134"/>
      <c r="BC13" s="111"/>
      <c r="BD13" s="111"/>
      <c r="BE13" s="111"/>
      <c r="BF13" s="111"/>
      <c r="BG13" s="111"/>
      <c r="BH13" s="111"/>
      <c r="BI13" s="111"/>
      <c r="BJ13" s="111"/>
      <c r="BK13" s="111"/>
      <c r="BL13" s="111"/>
      <c r="BM13" s="111"/>
      <c r="BN13" s="111"/>
      <c r="BO13" s="111"/>
      <c r="BP13" s="111"/>
      <c r="BQ13" s="111"/>
      <c r="BR13" s="111"/>
      <c r="BS13" s="111"/>
      <c r="BT13" s="111"/>
      <c r="BU13" s="111"/>
      <c r="BV13" s="111"/>
      <c r="BW13" s="111"/>
      <c r="BX13" s="111"/>
      <c r="BY13" s="225"/>
      <c r="BZ13" s="225"/>
      <c r="CA13" s="225"/>
      <c r="CB13" s="225"/>
      <c r="CC13" s="225"/>
      <c r="CD13" s="225"/>
      <c r="CE13" s="225"/>
      <c r="CF13" s="225"/>
      <c r="CG13" s="225"/>
      <c r="CH13" s="225"/>
      <c r="CI13" s="225"/>
      <c r="CJ13" s="225"/>
      <c r="CK13" s="225"/>
      <c r="CL13" s="225"/>
      <c r="CM13" s="225"/>
      <c r="CN13" s="225"/>
      <c r="CO13" s="225"/>
      <c r="CP13" s="225"/>
      <c r="CQ13" s="225"/>
      <c r="CR13" s="225"/>
      <c r="CS13" s="225"/>
      <c r="CT13" s="225"/>
      <c r="CU13" s="225"/>
      <c r="CV13" s="225"/>
      <c r="CW13" s="225"/>
      <c r="CX13" s="225"/>
      <c r="CY13" s="225"/>
      <c r="CZ13" s="225"/>
    </row>
    <row r="14" s="725" customFormat="true" ht="15" customHeight="true" x14ac:dyDescent="0.2">
      <c r="A14" s="115" t="s">
        <v>95</v>
      </c>
      <c r="B14" s="222"/>
      <c r="C14" s="1843" t="s">
        <v>114</v>
      </c>
      <c r="D14" s="1844"/>
      <c r="E14" s="1844"/>
      <c r="F14" s="1844"/>
      <c r="G14" s="1845"/>
      <c r="H14" s="1846" t="s">
        <v>38</v>
      </c>
      <c r="I14" s="1847"/>
      <c r="J14" s="1847"/>
      <c r="K14" s="1847"/>
      <c r="L14" s="1848"/>
      <c r="M14" s="1834" t="s">
        <v>37</v>
      </c>
      <c r="N14" s="1835"/>
      <c r="O14" s="1835"/>
      <c r="P14" s="1835"/>
      <c r="Q14" s="1836"/>
      <c r="R14" s="1349" t="s">
        <v>140</v>
      </c>
      <c r="S14" s="1376"/>
      <c r="T14" s="1376"/>
      <c r="U14" s="1376"/>
      <c r="V14" s="1376"/>
      <c r="W14" s="1376"/>
      <c r="X14" s="1377"/>
      <c r="Y14" s="828"/>
      <c r="Z14" s="828"/>
      <c r="AA14" s="828"/>
      <c r="AB14" s="828"/>
      <c r="AC14" s="828"/>
      <c r="AD14" s="828"/>
      <c r="AE14" s="828"/>
      <c r="AF14" s="828"/>
      <c r="AG14" s="828"/>
      <c r="AH14" s="828"/>
      <c r="AI14" s="828"/>
      <c r="AJ14" s="828"/>
      <c r="AK14" s="828"/>
      <c r="AL14" s="828"/>
      <c r="AM14" s="828"/>
      <c r="AN14" s="828"/>
      <c r="AO14" s="828"/>
      <c r="AP14" s="828"/>
      <c r="AQ14" s="828"/>
      <c r="AR14" s="828"/>
      <c r="AS14" s="828"/>
      <c r="AT14" s="828"/>
      <c r="AU14" s="828"/>
      <c r="AV14" s="828"/>
      <c r="AW14" s="828"/>
      <c r="AX14" s="828"/>
      <c r="AY14" s="828"/>
      <c r="AZ14" s="841"/>
      <c r="BA14" s="231" t="s">
        <v>130</v>
      </c>
      <c r="BB14" s="115" t="s">
        <v>95</v>
      </c>
      <c r="BC14" s="1798" t="s">
        <v>114</v>
      </c>
      <c r="BD14" s="1799"/>
      <c r="BE14" s="1799"/>
      <c r="BF14" s="1799"/>
      <c r="BG14" s="1800"/>
      <c r="BH14" s="1801" t="s">
        <v>38</v>
      </c>
      <c r="BI14" s="1799"/>
      <c r="BJ14" s="1799"/>
      <c r="BK14" s="1799"/>
      <c r="BL14" s="1800"/>
      <c r="BM14" s="1801" t="s">
        <v>37</v>
      </c>
      <c r="BN14" s="1799"/>
      <c r="BO14" s="1799"/>
      <c r="BP14" s="1799"/>
      <c r="BQ14" s="1802"/>
      <c r="BR14" s="1362" t="s">
        <v>140</v>
      </c>
      <c r="BS14" s="1363"/>
      <c r="BT14" s="1363"/>
      <c r="BU14" s="1363"/>
      <c r="BV14" s="1363"/>
      <c r="BW14" s="1363"/>
      <c r="BX14" s="1363"/>
      <c r="BY14" s="1467"/>
      <c r="BZ14" s="229"/>
      <c r="CA14" s="229"/>
      <c r="CB14" s="229"/>
      <c r="CC14" s="229"/>
      <c r="CD14" s="229"/>
      <c r="CE14" s="229"/>
      <c r="CF14" s="229"/>
      <c r="CG14" s="229"/>
      <c r="CH14" s="229"/>
      <c r="CI14" s="229"/>
      <c r="CJ14" s="229"/>
      <c r="CK14" s="229"/>
      <c r="CL14" s="229"/>
      <c r="CM14" s="229"/>
      <c r="CN14" s="229"/>
      <c r="CO14" s="229"/>
      <c r="CP14" s="229"/>
      <c r="CQ14" s="229"/>
      <c r="CR14" s="229"/>
      <c r="CS14" s="229"/>
      <c r="CT14" s="229"/>
      <c r="CU14" s="229"/>
      <c r="CV14" s="229"/>
      <c r="CW14" s="229"/>
      <c r="CX14" s="229"/>
      <c r="CY14" s="229"/>
      <c r="CZ14" s="229"/>
    </row>
    <row r="15" s="725" customFormat="true" ht="36" x14ac:dyDescent="0.2">
      <c r="A15" s="191" t="s">
        <v>86</v>
      </c>
      <c r="B15" s="266"/>
      <c r="C15" s="381" t="s">
        <v>0</v>
      </c>
      <c r="D15" s="382" t="s">
        <v>1</v>
      </c>
      <c r="E15" s="382" t="s">
        <v>2</v>
      </c>
      <c r="F15" s="382" t="s">
        <v>3</v>
      </c>
      <c r="G15" s="383" t="s">
        <v>4</v>
      </c>
      <c r="H15" s="953" t="s">
        <v>0</v>
      </c>
      <c r="I15" s="895" t="s">
        <v>1</v>
      </c>
      <c r="J15" s="895" t="s">
        <v>2</v>
      </c>
      <c r="K15" s="895" t="s">
        <v>3</v>
      </c>
      <c r="L15" s="896" t="s">
        <v>4</v>
      </c>
      <c r="M15" s="941" t="s">
        <v>0</v>
      </c>
      <c r="N15" s="895" t="s">
        <v>1</v>
      </c>
      <c r="O15" s="895" t="s">
        <v>2</v>
      </c>
      <c r="P15" s="895" t="s">
        <v>3</v>
      </c>
      <c r="Q15" s="968" t="s">
        <v>4</v>
      </c>
      <c r="R15" s="953" t="s">
        <v>156</v>
      </c>
      <c r="S15" s="895" t="s">
        <v>157</v>
      </c>
      <c r="T15" s="895" t="s">
        <v>158</v>
      </c>
      <c r="U15" s="895" t="s">
        <v>159</v>
      </c>
      <c r="V15" s="895" t="s">
        <v>160</v>
      </c>
      <c r="W15" s="895" t="s">
        <v>161</v>
      </c>
      <c r="X15" s="897" t="s">
        <v>162</v>
      </c>
      <c r="Y15" s="828"/>
      <c r="Z15" s="828"/>
      <c r="AA15" s="828"/>
      <c r="AB15" s="828"/>
      <c r="AC15" s="828"/>
      <c r="AD15" s="828"/>
      <c r="AE15" s="828"/>
      <c r="AF15" s="828"/>
      <c r="AG15" s="828"/>
      <c r="AH15" s="828"/>
      <c r="AI15" s="828"/>
      <c r="AJ15" s="828"/>
      <c r="AK15" s="828"/>
      <c r="AL15" s="828"/>
      <c r="AM15" s="828"/>
      <c r="AN15" s="828"/>
      <c r="AO15" s="828"/>
      <c r="AP15" s="828"/>
      <c r="AQ15" s="828"/>
      <c r="AR15" s="828"/>
      <c r="AS15" s="828"/>
      <c r="AT15" s="828"/>
      <c r="AU15" s="828"/>
      <c r="AV15" s="828"/>
      <c r="AW15" s="828"/>
      <c r="AX15" s="828"/>
      <c r="AY15" s="828"/>
      <c r="AZ15" s="841"/>
      <c r="BA15" s="204" t="s">
        <v>119</v>
      </c>
      <c r="BB15" s="203"/>
      <c r="BC15" s="445" t="s">
        <v>0</v>
      </c>
      <c r="BD15" s="180" t="s">
        <v>1</v>
      </c>
      <c r="BE15" s="180" t="s">
        <v>2</v>
      </c>
      <c r="BF15" s="180" t="s">
        <v>3</v>
      </c>
      <c r="BG15" s="446" t="s">
        <v>4</v>
      </c>
      <c r="BH15" s="447" t="s">
        <v>0</v>
      </c>
      <c r="BI15" s="180" t="s">
        <v>1</v>
      </c>
      <c r="BJ15" s="180" t="s">
        <v>2</v>
      </c>
      <c r="BK15" s="180" t="s">
        <v>3</v>
      </c>
      <c r="BL15" s="446" t="s">
        <v>4</v>
      </c>
      <c r="BM15" s="447" t="s">
        <v>0</v>
      </c>
      <c r="BN15" s="180" t="s">
        <v>1</v>
      </c>
      <c r="BO15" s="180" t="s">
        <v>2</v>
      </c>
      <c r="BP15" s="180" t="s">
        <v>3</v>
      </c>
      <c r="BQ15" s="446" t="s">
        <v>4</v>
      </c>
      <c r="BR15" s="447" t="s">
        <v>156</v>
      </c>
      <c r="BS15" s="180" t="s">
        <v>157</v>
      </c>
      <c r="BT15" s="180" t="s">
        <v>158</v>
      </c>
      <c r="BU15" s="180" t="s">
        <v>159</v>
      </c>
      <c r="BV15" s="180" t="s">
        <v>160</v>
      </c>
      <c r="BW15" s="180" t="s">
        <v>161</v>
      </c>
      <c r="BX15" s="1430" t="s">
        <v>162</v>
      </c>
      <c r="BY15" s="1468"/>
      <c r="BZ15" s="1468"/>
      <c r="CA15" s="1468"/>
      <c r="CB15" s="1468"/>
      <c r="CC15" s="1468"/>
      <c r="CD15" s="1468"/>
      <c r="CE15" s="1468"/>
      <c r="CF15" s="1468"/>
      <c r="CG15" s="1468"/>
      <c r="CH15" s="1468"/>
      <c r="CI15" s="1468"/>
      <c r="CJ15" s="1468"/>
      <c r="CK15" s="1468"/>
      <c r="CL15" s="1468"/>
      <c r="CM15" s="1468"/>
      <c r="CN15" s="1468"/>
      <c r="CO15" s="1468"/>
      <c r="CP15" s="1468"/>
      <c r="CQ15" s="1468"/>
      <c r="CR15" s="1468"/>
      <c r="CS15" s="1468"/>
      <c r="CT15" s="1468"/>
      <c r="CU15" s="1468"/>
      <c r="CV15" s="1468"/>
      <c r="CW15" s="1468"/>
      <c r="CX15" s="1468"/>
      <c r="CY15" s="1468"/>
      <c r="CZ15" s="1468"/>
    </row>
    <row r="16" s="725" customFormat="true" ht="15" customHeight="true" x14ac:dyDescent="0.2">
      <c r="A16" s="1837" t="s">
        <v>13</v>
      </c>
      <c r="B16" s="1217" t="s">
        <v>14</v>
      </c>
      <c r="C16" s="1009">
        <v>95</v>
      </c>
      <c r="D16" s="1010">
        <v>98.2</v>
      </c>
      <c r="E16" s="1010">
        <v>99.3</v>
      </c>
      <c r="F16" s="1010">
        <v>98.8</v>
      </c>
      <c r="G16" s="1011">
        <v>98.9</v>
      </c>
      <c r="H16" s="1012">
        <v>98.8</v>
      </c>
      <c r="I16" s="1010">
        <v>99.4</v>
      </c>
      <c r="J16" s="1010">
        <v>99</v>
      </c>
      <c r="K16" s="1010">
        <v>99.2</v>
      </c>
      <c r="L16" s="1013">
        <v>98.8</v>
      </c>
      <c r="M16" s="1014">
        <v>91.6</v>
      </c>
      <c r="N16" s="1010">
        <v>94.7</v>
      </c>
      <c r="O16" s="1010">
        <v>97.8</v>
      </c>
      <c r="P16" s="1010">
        <v>98.8</v>
      </c>
      <c r="Q16" s="1011">
        <v>98.3</v>
      </c>
      <c r="R16" s="1012">
        <v>97.9</v>
      </c>
      <c r="S16" s="1010">
        <v>97.9</v>
      </c>
      <c r="T16" s="1010">
        <v>98.2</v>
      </c>
      <c r="U16" s="1010">
        <v>98.6</v>
      </c>
      <c r="V16" s="1010">
        <v>97</v>
      </c>
      <c r="W16" s="1010">
        <v>97.1</v>
      </c>
      <c r="X16" s="1388">
        <v>99.8</v>
      </c>
      <c r="Y16" s="828"/>
      <c r="Z16" s="828"/>
      <c r="AA16" s="828"/>
      <c r="AB16" s="828"/>
      <c r="AC16" s="828"/>
      <c r="AD16" s="828"/>
      <c r="AE16" s="828"/>
      <c r="AF16" s="828"/>
      <c r="AG16" s="828"/>
      <c r="AH16" s="828"/>
      <c r="AI16" s="828"/>
      <c r="AJ16" s="828"/>
      <c r="AK16" s="828"/>
      <c r="AL16" s="828"/>
      <c r="AM16" s="828"/>
      <c r="AN16" s="828"/>
      <c r="AO16" s="828"/>
      <c r="AP16" s="828"/>
      <c r="AQ16" s="828"/>
      <c r="AR16" s="828"/>
      <c r="AS16" s="828"/>
      <c r="AT16" s="828"/>
      <c r="AU16" s="828"/>
      <c r="AV16" s="828"/>
      <c r="AW16" s="828"/>
      <c r="AX16" s="828"/>
      <c r="AY16" s="828"/>
      <c r="AZ16" s="841"/>
      <c r="BA16" s="1803" t="s">
        <v>13</v>
      </c>
      <c r="BB16" s="161" t="s">
        <v>14</v>
      </c>
      <c r="BC16" s="1274" t="s">
        <v>35</v>
      </c>
      <c r="BD16" s="1292" t="s">
        <v>35</v>
      </c>
      <c r="BE16" s="1292" t="s">
        <v>35</v>
      </c>
      <c r="BF16" s="1292" t="s">
        <v>35</v>
      </c>
      <c r="BG16" s="1311" t="s">
        <v>35</v>
      </c>
      <c r="BH16" s="1330" t="s">
        <v>35</v>
      </c>
      <c r="BI16" s="1292" t="s">
        <v>35</v>
      </c>
      <c r="BJ16" s="1292" t="s">
        <v>35</v>
      </c>
      <c r="BK16" s="1292" t="s">
        <v>35</v>
      </c>
      <c r="BL16" s="1311" t="s">
        <v>35</v>
      </c>
      <c r="BM16" s="1330" t="s">
        <v>35</v>
      </c>
      <c r="BN16" s="1292" t="s">
        <v>35</v>
      </c>
      <c r="BO16" s="1292" t="s">
        <v>35</v>
      </c>
      <c r="BP16" s="1292" t="s">
        <v>35</v>
      </c>
      <c r="BQ16" s="1311" t="s">
        <v>35</v>
      </c>
      <c r="BR16" s="1330" t="s">
        <v>35</v>
      </c>
      <c r="BS16" s="1292" t="s">
        <v>35</v>
      </c>
      <c r="BT16" s="1292" t="s">
        <v>35</v>
      </c>
      <c r="BU16" s="1292" t="s">
        <v>35</v>
      </c>
      <c r="BV16" s="1292" t="s">
        <v>35</v>
      </c>
      <c r="BW16" s="1292" t="s">
        <v>35</v>
      </c>
      <c r="BX16" s="1431" t="s">
        <v>35</v>
      </c>
      <c r="BY16" s="1469"/>
      <c r="BZ16" s="1469"/>
      <c r="CA16" s="1469"/>
      <c r="CB16" s="1469"/>
      <c r="CC16" s="1469"/>
      <c r="CD16" s="1469"/>
      <c r="CE16" s="1469"/>
      <c r="CF16" s="1469"/>
      <c r="CG16" s="1469"/>
      <c r="CH16" s="1469"/>
      <c r="CI16" s="1469"/>
      <c r="CJ16" s="1469"/>
      <c r="CK16" s="1469"/>
      <c r="CL16" s="1469"/>
      <c r="CM16" s="1469"/>
      <c r="CN16" s="1469"/>
      <c r="CO16" s="1469"/>
      <c r="CP16" s="1469"/>
      <c r="CQ16" s="1469"/>
      <c r="CR16" s="1469"/>
      <c r="CS16" s="1469"/>
      <c r="CT16" s="1469"/>
      <c r="CU16" s="1469"/>
      <c r="CV16" s="1469"/>
      <c r="CW16" s="1469"/>
      <c r="CX16" s="1469"/>
      <c r="CY16" s="1469"/>
      <c r="CZ16" s="1469"/>
    </row>
    <row r="17" s="725" customFormat="true" ht="15" customHeight="true" x14ac:dyDescent="0.2">
      <c r="A17" s="1838"/>
      <c r="B17" s="1218" t="s">
        <v>51</v>
      </c>
      <c r="C17" s="1015">
        <v>5</v>
      </c>
      <c r="D17" s="1016">
        <v>1.8</v>
      </c>
      <c r="E17" s="1016">
        <v>0.7</v>
      </c>
      <c r="F17" s="1016">
        <v>1.2</v>
      </c>
      <c r="G17" s="1017">
        <v>1.1000000000000001</v>
      </c>
      <c r="H17" s="1018">
        <v>1.2</v>
      </c>
      <c r="I17" s="1016">
        <v>0.6</v>
      </c>
      <c r="J17" s="1016">
        <v>1</v>
      </c>
      <c r="K17" s="1016">
        <v>0.8</v>
      </c>
      <c r="L17" s="1019">
        <v>1.2</v>
      </c>
      <c r="M17" s="1020">
        <v>8.4</v>
      </c>
      <c r="N17" s="1016">
        <v>5.3</v>
      </c>
      <c r="O17" s="1016">
        <v>2.2000000000000002</v>
      </c>
      <c r="P17" s="1016">
        <v>1.2</v>
      </c>
      <c r="Q17" s="1017">
        <v>1.7</v>
      </c>
      <c r="R17" s="1018">
        <v>2.1</v>
      </c>
      <c r="S17" s="1016">
        <v>2.1</v>
      </c>
      <c r="T17" s="1016">
        <v>1.8</v>
      </c>
      <c r="U17" s="1016">
        <v>1.4</v>
      </c>
      <c r="V17" s="1016">
        <v>3</v>
      </c>
      <c r="W17" s="1016">
        <v>2.9</v>
      </c>
      <c r="X17" s="1389">
        <v>0.2</v>
      </c>
      <c r="Y17" s="828"/>
      <c r="Z17" s="828"/>
      <c r="AA17" s="828"/>
      <c r="AB17" s="828"/>
      <c r="AC17" s="828"/>
      <c r="AD17" s="828"/>
      <c r="AE17" s="828"/>
      <c r="AF17" s="828"/>
      <c r="AG17" s="828"/>
      <c r="AH17" s="828"/>
      <c r="AI17" s="828"/>
      <c r="AJ17" s="828"/>
      <c r="AK17" s="828"/>
      <c r="AL17" s="828"/>
      <c r="AM17" s="828"/>
      <c r="AN17" s="828"/>
      <c r="AO17" s="828"/>
      <c r="AP17" s="828"/>
      <c r="AQ17" s="828"/>
      <c r="AR17" s="828"/>
      <c r="AS17" s="828"/>
      <c r="AT17" s="828"/>
      <c r="AU17" s="828"/>
      <c r="AV17" s="828"/>
      <c r="AW17" s="828"/>
      <c r="AX17" s="828"/>
      <c r="AY17" s="828"/>
      <c r="AZ17" s="841"/>
      <c r="BA17" s="1804"/>
      <c r="BB17" s="162" t="s">
        <v>51</v>
      </c>
      <c r="BC17" s="1275" t="s">
        <v>35</v>
      </c>
      <c r="BD17" s="1293" t="s">
        <v>35</v>
      </c>
      <c r="BE17" s="1293" t="s">
        <v>35</v>
      </c>
      <c r="BF17" s="1293" t="s">
        <v>35</v>
      </c>
      <c r="BG17" s="1312" t="s">
        <v>35</v>
      </c>
      <c r="BH17" s="1331" t="s">
        <v>35</v>
      </c>
      <c r="BI17" s="1293" t="s">
        <v>35</v>
      </c>
      <c r="BJ17" s="1293" t="s">
        <v>35</v>
      </c>
      <c r="BK17" s="1293" t="s">
        <v>35</v>
      </c>
      <c r="BL17" s="1312" t="s">
        <v>35</v>
      </c>
      <c r="BM17" s="1331" t="s">
        <v>35</v>
      </c>
      <c r="BN17" s="1293" t="s">
        <v>35</v>
      </c>
      <c r="BO17" s="1293" t="s">
        <v>35</v>
      </c>
      <c r="BP17" s="1293" t="s">
        <v>35</v>
      </c>
      <c r="BQ17" s="1312" t="s">
        <v>35</v>
      </c>
      <c r="BR17" s="1331" t="s">
        <v>35</v>
      </c>
      <c r="BS17" s="1293" t="s">
        <v>35</v>
      </c>
      <c r="BT17" s="1293" t="s">
        <v>35</v>
      </c>
      <c r="BU17" s="1293" t="s">
        <v>35</v>
      </c>
      <c r="BV17" s="1293" t="s">
        <v>35</v>
      </c>
      <c r="BW17" s="1293" t="s">
        <v>35</v>
      </c>
      <c r="BX17" s="1432" t="s">
        <v>35</v>
      </c>
      <c r="BY17" s="1470"/>
      <c r="BZ17" s="1470"/>
      <c r="CA17" s="1470"/>
      <c r="CB17" s="1470"/>
      <c r="CC17" s="1470"/>
      <c r="CD17" s="1470"/>
      <c r="CE17" s="1470"/>
      <c r="CF17" s="1470"/>
      <c r="CG17" s="1470"/>
      <c r="CH17" s="1470"/>
      <c r="CI17" s="1470"/>
      <c r="CJ17" s="1470"/>
      <c r="CK17" s="1470"/>
      <c r="CL17" s="1470"/>
      <c r="CM17" s="1470"/>
      <c r="CN17" s="1470"/>
      <c r="CO17" s="1470"/>
      <c r="CP17" s="1470"/>
      <c r="CQ17" s="1470"/>
      <c r="CR17" s="1470"/>
      <c r="CS17" s="1470"/>
      <c r="CT17" s="1470"/>
      <c r="CU17" s="1470"/>
      <c r="CV17" s="1470"/>
      <c r="CW17" s="1470"/>
      <c r="CX17" s="1470"/>
      <c r="CY17" s="1470"/>
      <c r="CZ17" s="1470"/>
    </row>
    <row r="18" s="725" customFormat="true" ht="15" customHeight="true" x14ac:dyDescent="0.2">
      <c r="A18" s="1838" t="s">
        <v>60</v>
      </c>
      <c r="B18" s="1218" t="s">
        <v>15</v>
      </c>
      <c r="C18" s="1021">
        <v>84.7</v>
      </c>
      <c r="D18" s="1022">
        <v>92.7</v>
      </c>
      <c r="E18" s="1022">
        <v>94.6</v>
      </c>
      <c r="F18" s="1022">
        <v>94.9</v>
      </c>
      <c r="G18" s="1023">
        <v>95.4</v>
      </c>
      <c r="H18" s="1024">
        <v>95</v>
      </c>
      <c r="I18" s="1022">
        <v>95.7</v>
      </c>
      <c r="J18" s="1022">
        <v>94.9</v>
      </c>
      <c r="K18" s="1022">
        <v>95.5</v>
      </c>
      <c r="L18" s="1025">
        <v>95.4</v>
      </c>
      <c r="M18" s="1021">
        <v>75.099999999999994</v>
      </c>
      <c r="N18" s="1022">
        <v>85.1</v>
      </c>
      <c r="O18" s="1022">
        <v>90.6</v>
      </c>
      <c r="P18" s="1022">
        <v>93</v>
      </c>
      <c r="Q18" s="1023">
        <v>93.8</v>
      </c>
      <c r="R18" s="1024">
        <v>94.5</v>
      </c>
      <c r="S18" s="1022">
        <v>91.8</v>
      </c>
      <c r="T18" s="1022">
        <v>93</v>
      </c>
      <c r="U18" s="1022">
        <v>93.1</v>
      </c>
      <c r="V18" s="1022">
        <v>86.7</v>
      </c>
      <c r="W18" s="1022">
        <v>89.2</v>
      </c>
      <c r="X18" s="1025">
        <v>95.3</v>
      </c>
      <c r="Y18" s="828"/>
      <c r="Z18" s="828"/>
      <c r="AA18" s="828"/>
      <c r="AB18" s="828"/>
      <c r="AC18" s="828"/>
      <c r="AD18" s="828"/>
      <c r="AE18" s="828"/>
      <c r="AF18" s="828"/>
      <c r="AG18" s="828"/>
      <c r="AH18" s="828"/>
      <c r="AI18" s="828"/>
      <c r="AJ18" s="828"/>
      <c r="AK18" s="828"/>
      <c r="AL18" s="828"/>
      <c r="AM18" s="828"/>
      <c r="AN18" s="828"/>
      <c r="AO18" s="828"/>
      <c r="AP18" s="828"/>
      <c r="AQ18" s="828"/>
      <c r="AR18" s="828"/>
      <c r="AS18" s="828"/>
      <c r="AT18" s="828"/>
      <c r="AU18" s="828"/>
      <c r="AV18" s="828"/>
      <c r="AW18" s="828"/>
      <c r="AX18" s="828"/>
      <c r="AY18" s="828"/>
      <c r="AZ18" s="841"/>
      <c r="BA18" s="1804" t="s">
        <v>60</v>
      </c>
      <c r="BB18" s="162" t="s">
        <v>15</v>
      </c>
      <c r="BC18" s="1275" t="s">
        <v>35</v>
      </c>
      <c r="BD18" s="1293" t="s">
        <v>35</v>
      </c>
      <c r="BE18" s="1293" t="s">
        <v>35</v>
      </c>
      <c r="BF18" s="1293" t="s">
        <v>35</v>
      </c>
      <c r="BG18" s="1312" t="s">
        <v>35</v>
      </c>
      <c r="BH18" s="1331" t="s">
        <v>35</v>
      </c>
      <c r="BI18" s="1293" t="s">
        <v>35</v>
      </c>
      <c r="BJ18" s="1293" t="s">
        <v>35</v>
      </c>
      <c r="BK18" s="1293" t="s">
        <v>35</v>
      </c>
      <c r="BL18" s="1312" t="s">
        <v>35</v>
      </c>
      <c r="BM18" s="1331" t="s">
        <v>35</v>
      </c>
      <c r="BN18" s="1293" t="s">
        <v>35</v>
      </c>
      <c r="BO18" s="1293" t="s">
        <v>35</v>
      </c>
      <c r="BP18" s="1293" t="s">
        <v>35</v>
      </c>
      <c r="BQ18" s="1312" t="s">
        <v>35</v>
      </c>
      <c r="BR18" s="1331" t="s">
        <v>35</v>
      </c>
      <c r="BS18" s="1293" t="s">
        <v>35</v>
      </c>
      <c r="BT18" s="1293" t="s">
        <v>35</v>
      </c>
      <c r="BU18" s="1293" t="s">
        <v>35</v>
      </c>
      <c r="BV18" s="1293" t="s">
        <v>35</v>
      </c>
      <c r="BW18" s="1293" t="s">
        <v>35</v>
      </c>
      <c r="BX18" s="1432" t="s">
        <v>35</v>
      </c>
      <c r="BY18" s="1470"/>
      <c r="BZ18" s="1470"/>
      <c r="CA18" s="1470"/>
      <c r="CB18" s="1470"/>
      <c r="CC18" s="1470"/>
      <c r="CD18" s="1470"/>
      <c r="CE18" s="1470"/>
      <c r="CF18" s="1470"/>
      <c r="CG18" s="1470"/>
      <c r="CH18" s="1470"/>
      <c r="CI18" s="1470"/>
      <c r="CJ18" s="1470"/>
      <c r="CK18" s="1470"/>
      <c r="CL18" s="1470"/>
      <c r="CM18" s="1470"/>
      <c r="CN18" s="1470"/>
      <c r="CO18" s="1470"/>
      <c r="CP18" s="1470"/>
      <c r="CQ18" s="1470"/>
      <c r="CR18" s="1470"/>
      <c r="CS18" s="1470"/>
      <c r="CT18" s="1470"/>
      <c r="CU18" s="1470"/>
      <c r="CV18" s="1470"/>
      <c r="CW18" s="1470"/>
      <c r="CX18" s="1470"/>
      <c r="CY18" s="1470"/>
      <c r="CZ18" s="1470"/>
    </row>
    <row r="19" s="725" customFormat="true" ht="15" customHeight="true" x14ac:dyDescent="0.2">
      <c r="A19" s="1838"/>
      <c r="B19" s="1218" t="s">
        <v>16</v>
      </c>
      <c r="C19" s="1021">
        <v>10.199999999999999</v>
      </c>
      <c r="D19" s="1022">
        <v>5.5</v>
      </c>
      <c r="E19" s="1022">
        <v>4.7</v>
      </c>
      <c r="F19" s="1022">
        <v>3.9</v>
      </c>
      <c r="G19" s="1023">
        <v>3.5</v>
      </c>
      <c r="H19" s="1024">
        <v>3.8</v>
      </c>
      <c r="I19" s="1022">
        <v>3.7</v>
      </c>
      <c r="J19" s="1022">
        <v>4.0999999999999996</v>
      </c>
      <c r="K19" s="1022">
        <v>3.7</v>
      </c>
      <c r="L19" s="1025">
        <v>3.4</v>
      </c>
      <c r="M19" s="1021">
        <v>16.3</v>
      </c>
      <c r="N19" s="1022">
        <v>9.5</v>
      </c>
      <c r="O19" s="1022">
        <v>7.1</v>
      </c>
      <c r="P19" s="1022">
        <v>5.8</v>
      </c>
      <c r="Q19" s="1023">
        <v>4.5</v>
      </c>
      <c r="R19" s="1024">
        <v>3.4</v>
      </c>
      <c r="S19" s="1022">
        <v>6.1</v>
      </c>
      <c r="T19" s="1022">
        <v>5.2</v>
      </c>
      <c r="U19" s="1022">
        <v>5.5</v>
      </c>
      <c r="V19" s="1022">
        <v>10.3</v>
      </c>
      <c r="W19" s="1022">
        <v>7.8</v>
      </c>
      <c r="X19" s="1025">
        <v>4.5</v>
      </c>
      <c r="Y19" s="828"/>
      <c r="Z19" s="828"/>
      <c r="AA19" s="828"/>
      <c r="AB19" s="828"/>
      <c r="AC19" s="828"/>
      <c r="AD19" s="828"/>
      <c r="AE19" s="828"/>
      <c r="AF19" s="828"/>
      <c r="AG19" s="828"/>
      <c r="AH19" s="828"/>
      <c r="AI19" s="828"/>
      <c r="AJ19" s="828"/>
      <c r="AK19" s="828"/>
      <c r="AL19" s="828"/>
      <c r="AM19" s="828"/>
      <c r="AN19" s="828"/>
      <c r="AO19" s="828"/>
      <c r="AP19" s="828"/>
      <c r="AQ19" s="828"/>
      <c r="AR19" s="828"/>
      <c r="AS19" s="828"/>
      <c r="AT19" s="828"/>
      <c r="AU19" s="828"/>
      <c r="AV19" s="828"/>
      <c r="AW19" s="828"/>
      <c r="AX19" s="828"/>
      <c r="AY19" s="828"/>
      <c r="AZ19" s="841"/>
      <c r="BA19" s="1804"/>
      <c r="BB19" s="162" t="s">
        <v>16</v>
      </c>
      <c r="BC19" s="1275" t="s">
        <v>35</v>
      </c>
      <c r="BD19" s="1293" t="s">
        <v>35</v>
      </c>
      <c r="BE19" s="1293" t="s">
        <v>35</v>
      </c>
      <c r="BF19" s="1293" t="s">
        <v>35</v>
      </c>
      <c r="BG19" s="1312" t="s">
        <v>35</v>
      </c>
      <c r="BH19" s="1331" t="s">
        <v>35</v>
      </c>
      <c r="BI19" s="1293" t="s">
        <v>35</v>
      </c>
      <c r="BJ19" s="1293" t="s">
        <v>35</v>
      </c>
      <c r="BK19" s="1293" t="s">
        <v>35</v>
      </c>
      <c r="BL19" s="1312" t="s">
        <v>35</v>
      </c>
      <c r="BM19" s="1331" t="s">
        <v>35</v>
      </c>
      <c r="BN19" s="1293" t="s">
        <v>35</v>
      </c>
      <c r="BO19" s="1293" t="s">
        <v>35</v>
      </c>
      <c r="BP19" s="1293" t="s">
        <v>35</v>
      </c>
      <c r="BQ19" s="1312" t="s">
        <v>35</v>
      </c>
      <c r="BR19" s="1331" t="s">
        <v>35</v>
      </c>
      <c r="BS19" s="1293" t="s">
        <v>35</v>
      </c>
      <c r="BT19" s="1293" t="s">
        <v>35</v>
      </c>
      <c r="BU19" s="1293" t="s">
        <v>35</v>
      </c>
      <c r="BV19" s="1293" t="s">
        <v>35</v>
      </c>
      <c r="BW19" s="1293" t="s">
        <v>35</v>
      </c>
      <c r="BX19" s="1432" t="s">
        <v>35</v>
      </c>
      <c r="BY19" s="1470"/>
      <c r="BZ19" s="1470"/>
      <c r="CA19" s="1470"/>
      <c r="CB19" s="1470"/>
      <c r="CC19" s="1470"/>
      <c r="CD19" s="1470"/>
      <c r="CE19" s="1470"/>
      <c r="CF19" s="1470"/>
      <c r="CG19" s="1470"/>
      <c r="CH19" s="1470"/>
      <c r="CI19" s="1470"/>
      <c r="CJ19" s="1470"/>
      <c r="CK19" s="1470"/>
      <c r="CL19" s="1470"/>
      <c r="CM19" s="1470"/>
      <c r="CN19" s="1470"/>
      <c r="CO19" s="1470"/>
      <c r="CP19" s="1470"/>
      <c r="CQ19" s="1470"/>
      <c r="CR19" s="1470"/>
      <c r="CS19" s="1470"/>
      <c r="CT19" s="1470"/>
      <c r="CU19" s="1470"/>
      <c r="CV19" s="1470"/>
      <c r="CW19" s="1470"/>
      <c r="CX19" s="1470"/>
      <c r="CY19" s="1470"/>
      <c r="CZ19" s="1470"/>
    </row>
    <row r="20" s="725" customFormat="true" ht="15" customHeight="true" x14ac:dyDescent="0.2">
      <c r="A20" s="1838"/>
      <c r="B20" s="1218" t="s">
        <v>22</v>
      </c>
      <c r="C20" s="1021">
        <v>4.5</v>
      </c>
      <c r="D20" s="1022">
        <v>1.6</v>
      </c>
      <c r="E20" s="1022">
        <v>0.7</v>
      </c>
      <c r="F20" s="1022">
        <v>1.2</v>
      </c>
      <c r="G20" s="1023">
        <v>0.9</v>
      </c>
      <c r="H20" s="1024">
        <v>1.1000000000000001</v>
      </c>
      <c r="I20" s="1022">
        <v>0.6</v>
      </c>
      <c r="J20" s="1022">
        <v>1</v>
      </c>
      <c r="K20" s="1022">
        <v>0.8</v>
      </c>
      <c r="L20" s="1025">
        <v>1</v>
      </c>
      <c r="M20" s="1021">
        <v>7.1</v>
      </c>
      <c r="N20" s="1022">
        <v>5</v>
      </c>
      <c r="O20" s="1022">
        <v>1.9</v>
      </c>
      <c r="P20" s="1022">
        <v>1</v>
      </c>
      <c r="Q20" s="1023">
        <v>1.4</v>
      </c>
      <c r="R20" s="1024">
        <v>2</v>
      </c>
      <c r="S20" s="1022">
        <v>1.9</v>
      </c>
      <c r="T20" s="1022">
        <v>1.1000000000000001</v>
      </c>
      <c r="U20" s="1022">
        <v>0.8</v>
      </c>
      <c r="V20" s="1022">
        <v>2.9</v>
      </c>
      <c r="W20" s="1022">
        <v>2.8</v>
      </c>
      <c r="X20" s="1025">
        <v>0.2</v>
      </c>
      <c r="Y20" s="828"/>
      <c r="Z20" s="828"/>
      <c r="AA20" s="828"/>
      <c r="AB20" s="828"/>
      <c r="AC20" s="828"/>
      <c r="AD20" s="828"/>
      <c r="AE20" s="828"/>
      <c r="AF20" s="828"/>
      <c r="AG20" s="828"/>
      <c r="AH20" s="828"/>
      <c r="AI20" s="828"/>
      <c r="AJ20" s="828"/>
      <c r="AK20" s="828"/>
      <c r="AL20" s="828"/>
      <c r="AM20" s="828"/>
      <c r="AN20" s="828"/>
      <c r="AO20" s="828"/>
      <c r="AP20" s="828"/>
      <c r="AQ20" s="828"/>
      <c r="AR20" s="828"/>
      <c r="AS20" s="828"/>
      <c r="AT20" s="828"/>
      <c r="AU20" s="828"/>
      <c r="AV20" s="828"/>
      <c r="AW20" s="828"/>
      <c r="AX20" s="828"/>
      <c r="AY20" s="828"/>
      <c r="AZ20" s="841"/>
      <c r="BA20" s="1804"/>
      <c r="BB20" s="162" t="s">
        <v>22</v>
      </c>
      <c r="BC20" s="1275" t="s">
        <v>35</v>
      </c>
      <c r="BD20" s="1293" t="s">
        <v>35</v>
      </c>
      <c r="BE20" s="1293" t="s">
        <v>35</v>
      </c>
      <c r="BF20" s="1293" t="s">
        <v>35</v>
      </c>
      <c r="BG20" s="1312" t="s">
        <v>35</v>
      </c>
      <c r="BH20" s="1331" t="s">
        <v>35</v>
      </c>
      <c r="BI20" s="1293" t="s">
        <v>35</v>
      </c>
      <c r="BJ20" s="1293" t="s">
        <v>35</v>
      </c>
      <c r="BK20" s="1293" t="s">
        <v>35</v>
      </c>
      <c r="BL20" s="1312" t="s">
        <v>35</v>
      </c>
      <c r="BM20" s="1331" t="s">
        <v>35</v>
      </c>
      <c r="BN20" s="1293" t="s">
        <v>35</v>
      </c>
      <c r="BO20" s="1293" t="s">
        <v>35</v>
      </c>
      <c r="BP20" s="1293" t="s">
        <v>35</v>
      </c>
      <c r="BQ20" s="1312" t="s">
        <v>35</v>
      </c>
      <c r="BR20" s="1331" t="s">
        <v>35</v>
      </c>
      <c r="BS20" s="1293" t="s">
        <v>35</v>
      </c>
      <c r="BT20" s="1293" t="s">
        <v>35</v>
      </c>
      <c r="BU20" s="1293" t="s">
        <v>35</v>
      </c>
      <c r="BV20" s="1293" t="s">
        <v>35</v>
      </c>
      <c r="BW20" s="1293" t="s">
        <v>35</v>
      </c>
      <c r="BX20" s="1432" t="s">
        <v>35</v>
      </c>
      <c r="BY20" s="1470"/>
      <c r="BZ20" s="1470"/>
      <c r="CA20" s="1470"/>
      <c r="CB20" s="1470"/>
      <c r="CC20" s="1470"/>
      <c r="CD20" s="1470"/>
      <c r="CE20" s="1470"/>
      <c r="CF20" s="1470"/>
      <c r="CG20" s="1470"/>
      <c r="CH20" s="1470"/>
      <c r="CI20" s="1470"/>
      <c r="CJ20" s="1470"/>
      <c r="CK20" s="1470"/>
      <c r="CL20" s="1470"/>
      <c r="CM20" s="1470"/>
      <c r="CN20" s="1470"/>
      <c r="CO20" s="1470"/>
      <c r="CP20" s="1470"/>
      <c r="CQ20" s="1470"/>
      <c r="CR20" s="1470"/>
      <c r="CS20" s="1470"/>
      <c r="CT20" s="1470"/>
      <c r="CU20" s="1470"/>
      <c r="CV20" s="1470"/>
      <c r="CW20" s="1470"/>
      <c r="CX20" s="1470"/>
      <c r="CY20" s="1470"/>
      <c r="CZ20" s="1470"/>
    </row>
    <row r="21" s="725" customFormat="true" ht="15" customHeight="true" x14ac:dyDescent="0.2">
      <c r="A21" s="1838"/>
      <c r="B21" s="1218" t="s">
        <v>17</v>
      </c>
      <c r="C21" s="1015">
        <v>0.7</v>
      </c>
      <c r="D21" s="1016">
        <v>0.2</v>
      </c>
      <c r="E21" s="1016">
        <v>0.1</v>
      </c>
      <c r="F21" s="1016">
        <v>0</v>
      </c>
      <c r="G21" s="1017">
        <v>0.2</v>
      </c>
      <c r="H21" s="1018">
        <v>0.1</v>
      </c>
      <c r="I21" s="1016">
        <v>0</v>
      </c>
      <c r="J21" s="1016">
        <v>0</v>
      </c>
      <c r="K21" s="1016">
        <v>0</v>
      </c>
      <c r="L21" s="1019">
        <v>0.2</v>
      </c>
      <c r="M21" s="1020">
        <v>1.5</v>
      </c>
      <c r="N21" s="1016">
        <v>0.4</v>
      </c>
      <c r="O21" s="1016">
        <v>0.4</v>
      </c>
      <c r="P21" s="1016">
        <v>0.2</v>
      </c>
      <c r="Q21" s="1017">
        <v>0.3</v>
      </c>
      <c r="R21" s="1018">
        <v>0.1</v>
      </c>
      <c r="S21" s="1016">
        <v>0.2</v>
      </c>
      <c r="T21" s="1016">
        <v>0.7</v>
      </c>
      <c r="U21" s="1016">
        <v>0.6</v>
      </c>
      <c r="V21" s="1016">
        <v>0.1</v>
      </c>
      <c r="W21" s="1016">
        <v>0.2</v>
      </c>
      <c r="X21" s="1389">
        <v>0</v>
      </c>
      <c r="Y21" s="828"/>
      <c r="Z21" s="828"/>
      <c r="AA21" s="828"/>
      <c r="AB21" s="828"/>
      <c r="AC21" s="828"/>
      <c r="AD21" s="828"/>
      <c r="AE21" s="828"/>
      <c r="AF21" s="828"/>
      <c r="AG21" s="828"/>
      <c r="AH21" s="828"/>
      <c r="AI21" s="828"/>
      <c r="AJ21" s="828"/>
      <c r="AK21" s="828"/>
      <c r="AL21" s="828"/>
      <c r="AM21" s="828"/>
      <c r="AN21" s="828"/>
      <c r="AO21" s="828"/>
      <c r="AP21" s="828"/>
      <c r="AQ21" s="828"/>
      <c r="AR21" s="828"/>
      <c r="AS21" s="828"/>
      <c r="AT21" s="828"/>
      <c r="AU21" s="828"/>
      <c r="AV21" s="828"/>
      <c r="AW21" s="828"/>
      <c r="AX21" s="828"/>
      <c r="AY21" s="828"/>
      <c r="AZ21" s="841"/>
      <c r="BA21" s="1804"/>
      <c r="BB21" s="162" t="s">
        <v>17</v>
      </c>
      <c r="BC21" s="1275" t="s">
        <v>35</v>
      </c>
      <c r="BD21" s="1293" t="s">
        <v>35</v>
      </c>
      <c r="BE21" s="1293" t="s">
        <v>35</v>
      </c>
      <c r="BF21" s="1293" t="s">
        <v>35</v>
      </c>
      <c r="BG21" s="1312" t="s">
        <v>35</v>
      </c>
      <c r="BH21" s="1331" t="s">
        <v>35</v>
      </c>
      <c r="BI21" s="1293" t="s">
        <v>35</v>
      </c>
      <c r="BJ21" s="1293" t="s">
        <v>35</v>
      </c>
      <c r="BK21" s="1293" t="s">
        <v>35</v>
      </c>
      <c r="BL21" s="1312" t="s">
        <v>35</v>
      </c>
      <c r="BM21" s="1331" t="s">
        <v>35</v>
      </c>
      <c r="BN21" s="1293" t="s">
        <v>35</v>
      </c>
      <c r="BO21" s="1293" t="s">
        <v>35</v>
      </c>
      <c r="BP21" s="1293" t="s">
        <v>35</v>
      </c>
      <c r="BQ21" s="1312" t="s">
        <v>35</v>
      </c>
      <c r="BR21" s="1331" t="s">
        <v>35</v>
      </c>
      <c r="BS21" s="1293" t="s">
        <v>35</v>
      </c>
      <c r="BT21" s="1293" t="s">
        <v>35</v>
      </c>
      <c r="BU21" s="1293" t="s">
        <v>35</v>
      </c>
      <c r="BV21" s="1293" t="s">
        <v>35</v>
      </c>
      <c r="BW21" s="1293" t="s">
        <v>35</v>
      </c>
      <c r="BX21" s="1432" t="s">
        <v>35</v>
      </c>
      <c r="BY21" s="1470"/>
      <c r="BZ21" s="1470"/>
      <c r="CA21" s="1470"/>
      <c r="CB21" s="1470"/>
      <c r="CC21" s="1470"/>
      <c r="CD21" s="1470"/>
      <c r="CE21" s="1470"/>
      <c r="CF21" s="1470"/>
      <c r="CG21" s="1470"/>
      <c r="CH21" s="1470"/>
      <c r="CI21" s="1470"/>
      <c r="CJ21" s="1470"/>
      <c r="CK21" s="1470"/>
      <c r="CL21" s="1470"/>
      <c r="CM21" s="1470"/>
      <c r="CN21" s="1470"/>
      <c r="CO21" s="1470"/>
      <c r="CP21" s="1470"/>
      <c r="CQ21" s="1470"/>
      <c r="CR21" s="1470"/>
      <c r="CS21" s="1470"/>
      <c r="CT21" s="1470"/>
      <c r="CU21" s="1470"/>
      <c r="CV21" s="1470"/>
      <c r="CW21" s="1470"/>
      <c r="CX21" s="1470"/>
      <c r="CY21" s="1470"/>
      <c r="CZ21" s="1470"/>
    </row>
    <row r="22" s="725" customFormat="true" ht="15" customHeight="true" x14ac:dyDescent="0.2">
      <c r="A22" s="1838" t="s">
        <v>54</v>
      </c>
      <c r="B22" s="1218" t="s">
        <v>49</v>
      </c>
      <c r="C22" s="1015">
        <v>10.7</v>
      </c>
      <c r="D22" s="1016">
        <v>5.6</v>
      </c>
      <c r="E22" s="1016">
        <v>4.7</v>
      </c>
      <c r="F22" s="1016">
        <v>3.9</v>
      </c>
      <c r="G22" s="1017">
        <v>3.5</v>
      </c>
      <c r="H22" s="1018">
        <v>3.9</v>
      </c>
      <c r="I22" s="1016">
        <v>3.7</v>
      </c>
      <c r="J22" s="1016">
        <v>4.2</v>
      </c>
      <c r="K22" s="1016">
        <v>3.8</v>
      </c>
      <c r="L22" s="1019">
        <v>3.4</v>
      </c>
      <c r="M22" s="1020">
        <v>17.899999999999999</v>
      </c>
      <c r="N22" s="1016">
        <v>10</v>
      </c>
      <c r="O22" s="1016">
        <v>7.3</v>
      </c>
      <c r="P22" s="1016">
        <v>5.9</v>
      </c>
      <c r="Q22" s="1017">
        <v>4.5999999999999996</v>
      </c>
      <c r="R22" s="1018">
        <v>3.5</v>
      </c>
      <c r="S22" s="1016">
        <v>6.2</v>
      </c>
      <c r="T22" s="1016">
        <v>5.3</v>
      </c>
      <c r="U22" s="1016">
        <v>5.5</v>
      </c>
      <c r="V22" s="1016">
        <v>10.6</v>
      </c>
      <c r="W22" s="1016">
        <v>8.1</v>
      </c>
      <c r="X22" s="1389">
        <v>4.5</v>
      </c>
      <c r="Y22" s="828"/>
      <c r="Z22" s="828"/>
      <c r="AA22" s="828"/>
      <c r="AB22" s="828"/>
      <c r="AC22" s="828"/>
      <c r="AD22" s="828"/>
      <c r="AE22" s="828"/>
      <c r="AF22" s="828"/>
      <c r="AG22" s="828"/>
      <c r="AH22" s="828"/>
      <c r="AI22" s="828"/>
      <c r="AJ22" s="828"/>
      <c r="AK22" s="828"/>
      <c r="AL22" s="828"/>
      <c r="AM22" s="828"/>
      <c r="AN22" s="828"/>
      <c r="AO22" s="828"/>
      <c r="AP22" s="828"/>
      <c r="AQ22" s="828"/>
      <c r="AR22" s="828"/>
      <c r="AS22" s="828"/>
      <c r="AT22" s="828"/>
      <c r="AU22" s="828"/>
      <c r="AV22" s="828"/>
      <c r="AW22" s="828"/>
      <c r="AX22" s="828"/>
      <c r="AY22" s="828"/>
      <c r="AZ22" s="841"/>
      <c r="BA22" s="1804" t="s">
        <v>54</v>
      </c>
      <c r="BB22" s="162" t="s">
        <v>49</v>
      </c>
      <c r="BC22" s="1275" t="s">
        <v>35</v>
      </c>
      <c r="BD22" s="1293" t="s">
        <v>35</v>
      </c>
      <c r="BE22" s="1293" t="s">
        <v>35</v>
      </c>
      <c r="BF22" s="1293" t="s">
        <v>35</v>
      </c>
      <c r="BG22" s="1312" t="s">
        <v>35</v>
      </c>
      <c r="BH22" s="1331" t="s">
        <v>35</v>
      </c>
      <c r="BI22" s="1293" t="s">
        <v>35</v>
      </c>
      <c r="BJ22" s="1293" t="s">
        <v>35</v>
      </c>
      <c r="BK22" s="1293" t="s">
        <v>35</v>
      </c>
      <c r="BL22" s="1312" t="s">
        <v>35</v>
      </c>
      <c r="BM22" s="1331" t="s">
        <v>35</v>
      </c>
      <c r="BN22" s="1293" t="s">
        <v>35</v>
      </c>
      <c r="BO22" s="1293" t="s">
        <v>35</v>
      </c>
      <c r="BP22" s="1293" t="s">
        <v>35</v>
      </c>
      <c r="BQ22" s="1312" t="s">
        <v>35</v>
      </c>
      <c r="BR22" s="1331" t="s">
        <v>35</v>
      </c>
      <c r="BS22" s="1293" t="s">
        <v>35</v>
      </c>
      <c r="BT22" s="1293" t="s">
        <v>35</v>
      </c>
      <c r="BU22" s="1293" t="s">
        <v>35</v>
      </c>
      <c r="BV22" s="1293" t="s">
        <v>35</v>
      </c>
      <c r="BW22" s="1293" t="s">
        <v>35</v>
      </c>
      <c r="BX22" s="1432" t="s">
        <v>35</v>
      </c>
      <c r="BY22" s="1470"/>
      <c r="BZ22" s="1470"/>
      <c r="CA22" s="1470"/>
      <c r="CB22" s="1470"/>
      <c r="CC22" s="1470"/>
      <c r="CD22" s="1470"/>
      <c r="CE22" s="1470"/>
      <c r="CF22" s="1470"/>
      <c r="CG22" s="1470"/>
      <c r="CH22" s="1470"/>
      <c r="CI22" s="1470"/>
      <c r="CJ22" s="1470"/>
      <c r="CK22" s="1470"/>
      <c r="CL22" s="1470"/>
      <c r="CM22" s="1470"/>
      <c r="CN22" s="1470"/>
      <c r="CO22" s="1470"/>
      <c r="CP22" s="1470"/>
      <c r="CQ22" s="1470"/>
      <c r="CR22" s="1470"/>
      <c r="CS22" s="1470"/>
      <c r="CT22" s="1470"/>
      <c r="CU22" s="1470"/>
      <c r="CV22" s="1470"/>
      <c r="CW22" s="1470"/>
      <c r="CX22" s="1470"/>
      <c r="CY22" s="1470"/>
      <c r="CZ22" s="1470"/>
    </row>
    <row r="23" s="725" customFormat="true" ht="15" customHeight="true" x14ac:dyDescent="0.2">
      <c r="A23" s="1839"/>
      <c r="B23" s="1219" t="s">
        <v>48</v>
      </c>
      <c r="C23" s="1026">
        <v>89.3</v>
      </c>
      <c r="D23" s="1027">
        <v>94.4</v>
      </c>
      <c r="E23" s="1027">
        <v>95.3</v>
      </c>
      <c r="F23" s="1027">
        <v>96.1</v>
      </c>
      <c r="G23" s="1028">
        <v>96.5</v>
      </c>
      <c r="H23" s="1029">
        <v>96.1</v>
      </c>
      <c r="I23" s="1027">
        <v>96.3</v>
      </c>
      <c r="J23" s="1027">
        <v>95.8</v>
      </c>
      <c r="K23" s="1027">
        <v>96.2</v>
      </c>
      <c r="L23" s="1030">
        <v>96.6</v>
      </c>
      <c r="M23" s="1031">
        <v>82.1</v>
      </c>
      <c r="N23" s="1027">
        <v>90</v>
      </c>
      <c r="O23" s="1027">
        <v>92.7</v>
      </c>
      <c r="P23" s="1027">
        <v>94.1</v>
      </c>
      <c r="Q23" s="1028">
        <v>95.4</v>
      </c>
      <c r="R23" s="1029">
        <v>96.5</v>
      </c>
      <c r="S23" s="1027">
        <v>93.8</v>
      </c>
      <c r="T23" s="1027">
        <v>94.7</v>
      </c>
      <c r="U23" s="1027">
        <v>94.5</v>
      </c>
      <c r="V23" s="1027">
        <v>89.4</v>
      </c>
      <c r="W23" s="1027">
        <v>91.9</v>
      </c>
      <c r="X23" s="1390">
        <v>95.5</v>
      </c>
      <c r="Y23" s="828"/>
      <c r="Z23" s="828"/>
      <c r="AA23" s="828"/>
      <c r="AB23" s="828"/>
      <c r="AC23" s="828"/>
      <c r="AD23" s="828"/>
      <c r="AE23" s="828"/>
      <c r="AF23" s="828"/>
      <c r="AG23" s="828"/>
      <c r="AH23" s="828"/>
      <c r="AI23" s="828"/>
      <c r="AJ23" s="828"/>
      <c r="AK23" s="828"/>
      <c r="AL23" s="828"/>
      <c r="AM23" s="828"/>
      <c r="AN23" s="828"/>
      <c r="AO23" s="828"/>
      <c r="AP23" s="828"/>
      <c r="AQ23" s="828"/>
      <c r="AR23" s="828"/>
      <c r="AS23" s="828"/>
      <c r="AT23" s="828"/>
      <c r="AU23" s="828"/>
      <c r="AV23" s="828"/>
      <c r="AW23" s="828"/>
      <c r="AX23" s="828"/>
      <c r="AY23" s="828"/>
      <c r="AZ23" s="841"/>
      <c r="BA23" s="1805"/>
      <c r="BB23" s="163" t="s">
        <v>48</v>
      </c>
      <c r="BC23" s="1276" t="s">
        <v>35</v>
      </c>
      <c r="BD23" s="1294" t="s">
        <v>35</v>
      </c>
      <c r="BE23" s="1294" t="s">
        <v>35</v>
      </c>
      <c r="BF23" s="1294" t="s">
        <v>35</v>
      </c>
      <c r="BG23" s="1313" t="s">
        <v>35</v>
      </c>
      <c r="BH23" s="1332" t="s">
        <v>35</v>
      </c>
      <c r="BI23" s="1294" t="s">
        <v>35</v>
      </c>
      <c r="BJ23" s="1294" t="s">
        <v>35</v>
      </c>
      <c r="BK23" s="1294" t="s">
        <v>35</v>
      </c>
      <c r="BL23" s="1313" t="s">
        <v>35</v>
      </c>
      <c r="BM23" s="1332" t="s">
        <v>35</v>
      </c>
      <c r="BN23" s="1294" t="s">
        <v>35</v>
      </c>
      <c r="BO23" s="1294" t="s">
        <v>35</v>
      </c>
      <c r="BP23" s="1294" t="s">
        <v>35</v>
      </c>
      <c r="BQ23" s="1313" t="s">
        <v>35</v>
      </c>
      <c r="BR23" s="1332" t="s">
        <v>35</v>
      </c>
      <c r="BS23" s="1294" t="s">
        <v>35</v>
      </c>
      <c r="BT23" s="1294" t="s">
        <v>35</v>
      </c>
      <c r="BU23" s="1294" t="s">
        <v>35</v>
      </c>
      <c r="BV23" s="1294" t="s">
        <v>35</v>
      </c>
      <c r="BW23" s="1294" t="s">
        <v>35</v>
      </c>
      <c r="BX23" s="1433" t="s">
        <v>35</v>
      </c>
      <c r="BY23" s="1471"/>
      <c r="BZ23" s="1471"/>
      <c r="CA23" s="1471"/>
      <c r="CB23" s="1471"/>
      <c r="CC23" s="1471"/>
      <c r="CD23" s="1471"/>
      <c r="CE23" s="1471"/>
      <c r="CF23" s="1471"/>
      <c r="CG23" s="1471"/>
      <c r="CH23" s="1471"/>
      <c r="CI23" s="1471"/>
      <c r="CJ23" s="1471"/>
      <c r="CK23" s="1471"/>
      <c r="CL23" s="1471"/>
      <c r="CM23" s="1471"/>
      <c r="CN23" s="1471"/>
      <c r="CO23" s="1471"/>
      <c r="CP23" s="1471"/>
      <c r="CQ23" s="1471"/>
      <c r="CR23" s="1471"/>
      <c r="CS23" s="1471"/>
      <c r="CT23" s="1471"/>
      <c r="CU23" s="1471"/>
      <c r="CV23" s="1471"/>
      <c r="CW23" s="1471"/>
      <c r="CX23" s="1471"/>
      <c r="CY23" s="1471"/>
      <c r="CZ23" s="1471"/>
    </row>
    <row r="24" s="837" customFormat="true" ht="15" hidden="true" customHeight="true" x14ac:dyDescent="0.2">
      <c r="A24" s="1840" t="s">
        <v>47</v>
      </c>
      <c r="B24" s="996" t="s">
        <v>59</v>
      </c>
      <c r="C24" s="1032"/>
      <c r="D24" s="1033"/>
      <c r="E24" s="1033"/>
      <c r="F24" s="1033"/>
      <c r="G24" s="1034"/>
      <c r="H24" s="1035"/>
      <c r="I24" s="1033"/>
      <c r="J24" s="1033"/>
      <c r="K24" s="1033"/>
      <c r="L24" s="1036"/>
      <c r="M24" s="1032"/>
      <c r="N24" s="1033"/>
      <c r="O24" s="1033"/>
      <c r="P24" s="1033"/>
      <c r="Q24" s="1034"/>
      <c r="R24" s="1035"/>
      <c r="S24" s="1033"/>
      <c r="T24" s="1033"/>
      <c r="U24" s="1033"/>
      <c r="V24" s="1033"/>
      <c r="W24" s="1033"/>
      <c r="X24" s="1036"/>
      <c r="Y24" s="833"/>
      <c r="Z24" s="833"/>
      <c r="AA24" s="833"/>
      <c r="AB24" s="833"/>
      <c r="AC24" s="833"/>
      <c r="AD24" s="833"/>
      <c r="AE24" s="833"/>
      <c r="AF24" s="833"/>
      <c r="AG24" s="833"/>
      <c r="AH24" s="833"/>
      <c r="AI24" s="833"/>
      <c r="AJ24" s="833"/>
      <c r="AK24" s="833"/>
      <c r="AL24" s="833"/>
      <c r="AM24" s="833"/>
      <c r="AN24" s="833"/>
      <c r="AO24" s="833"/>
      <c r="AP24" s="833"/>
      <c r="AQ24" s="833"/>
      <c r="AR24" s="833"/>
      <c r="AS24" s="833"/>
      <c r="AT24" s="833"/>
      <c r="AU24" s="833"/>
      <c r="AV24" s="833"/>
      <c r="AW24" s="833"/>
      <c r="AX24" s="833"/>
      <c r="AY24" s="833"/>
      <c r="AZ24" s="840"/>
      <c r="BA24" s="131"/>
      <c r="BB24" s="133"/>
      <c r="BC24" s="131"/>
      <c r="BD24" s="131"/>
      <c r="BE24" s="131"/>
      <c r="BF24" s="131"/>
      <c r="BG24" s="131"/>
      <c r="BH24" s="131"/>
      <c r="BI24" s="131"/>
      <c r="BJ24" s="131"/>
      <c r="BK24" s="131"/>
      <c r="BL24" s="131"/>
      <c r="BM24" s="131"/>
      <c r="BN24" s="131"/>
      <c r="BO24" s="131"/>
      <c r="BP24" s="131"/>
      <c r="BQ24" s="131"/>
      <c r="BR24" s="131"/>
      <c r="BS24" s="131"/>
      <c r="BT24" s="131"/>
      <c r="BU24" s="131"/>
      <c r="BV24" s="131"/>
      <c r="BW24" s="131"/>
      <c r="BX24" s="131"/>
      <c r="BY24" s="230"/>
      <c r="BZ24" s="230"/>
      <c r="CA24" s="230"/>
      <c r="CB24" s="230"/>
      <c r="CC24" s="230"/>
      <c r="CD24" s="230"/>
      <c r="CE24" s="230"/>
      <c r="CF24" s="230"/>
      <c r="CG24" s="230"/>
      <c r="CH24" s="230"/>
      <c r="CI24" s="230"/>
      <c r="CJ24" s="230"/>
      <c r="CK24" s="230"/>
      <c r="CL24" s="230"/>
      <c r="CM24" s="230"/>
      <c r="CN24" s="230"/>
      <c r="CO24" s="230"/>
      <c r="CP24" s="230"/>
      <c r="CQ24" s="230"/>
      <c r="CR24" s="230"/>
      <c r="CS24" s="230"/>
      <c r="CT24" s="230"/>
      <c r="CU24" s="230"/>
      <c r="CV24" s="230"/>
      <c r="CW24" s="230"/>
      <c r="CX24" s="230"/>
      <c r="CY24" s="230"/>
      <c r="CZ24" s="230"/>
    </row>
    <row r="25" s="837" customFormat="true" ht="15" hidden="true" customHeight="true" x14ac:dyDescent="0.2">
      <c r="A25" s="1841"/>
      <c r="B25" s="931" t="s">
        <v>58</v>
      </c>
      <c r="C25" s="1037"/>
      <c r="D25" s="1038"/>
      <c r="E25" s="1038"/>
      <c r="F25" s="1038"/>
      <c r="G25" s="1039"/>
      <c r="H25" s="1040"/>
      <c r="I25" s="1038"/>
      <c r="J25" s="1038"/>
      <c r="K25" s="1038"/>
      <c r="L25" s="1041"/>
      <c r="M25" s="1037"/>
      <c r="N25" s="1038"/>
      <c r="O25" s="1038"/>
      <c r="P25" s="1038"/>
      <c r="Q25" s="1039"/>
      <c r="R25" s="1040"/>
      <c r="S25" s="1038"/>
      <c r="T25" s="1038"/>
      <c r="U25" s="1038"/>
      <c r="V25" s="1038"/>
      <c r="W25" s="1038"/>
      <c r="X25" s="1041"/>
      <c r="Y25" s="833"/>
      <c r="Z25" s="833"/>
      <c r="AA25" s="833"/>
      <c r="AB25" s="833"/>
      <c r="AC25" s="833"/>
      <c r="AD25" s="833"/>
      <c r="AE25" s="833"/>
      <c r="AF25" s="833"/>
      <c r="AG25" s="833"/>
      <c r="AH25" s="833"/>
      <c r="AI25" s="833"/>
      <c r="AJ25" s="833"/>
      <c r="AK25" s="833"/>
      <c r="AL25" s="833"/>
      <c r="AM25" s="833"/>
      <c r="AN25" s="833"/>
      <c r="AO25" s="833"/>
      <c r="AP25" s="833"/>
      <c r="AQ25" s="833"/>
      <c r="AR25" s="833"/>
      <c r="AS25" s="833"/>
      <c r="AT25" s="833"/>
      <c r="AU25" s="833"/>
      <c r="AV25" s="833"/>
      <c r="AW25" s="833"/>
      <c r="AX25" s="833"/>
      <c r="AY25" s="833"/>
      <c r="AZ25" s="840"/>
      <c r="BA25" s="131"/>
      <c r="BB25" s="133"/>
      <c r="BC25" s="131"/>
      <c r="BD25" s="131"/>
      <c r="BE25" s="131"/>
      <c r="BF25" s="131"/>
      <c r="BG25" s="131"/>
      <c r="BH25" s="131"/>
      <c r="BI25" s="131"/>
      <c r="BJ25" s="131"/>
      <c r="BK25" s="131"/>
      <c r="BL25" s="131"/>
      <c r="BM25" s="131"/>
      <c r="BN25" s="131"/>
      <c r="BO25" s="131"/>
      <c r="BP25" s="131"/>
      <c r="BQ25" s="131"/>
      <c r="BR25" s="131"/>
      <c r="BS25" s="131"/>
      <c r="BT25" s="131"/>
      <c r="BU25" s="131"/>
      <c r="BV25" s="131"/>
      <c r="BW25" s="131"/>
      <c r="BX25" s="131"/>
      <c r="BY25" s="230"/>
      <c r="BZ25" s="230"/>
      <c r="CA25" s="230"/>
      <c r="CB25" s="230"/>
      <c r="CC25" s="230"/>
      <c r="CD25" s="230"/>
      <c r="CE25" s="230"/>
      <c r="CF25" s="230"/>
      <c r="CG25" s="230"/>
      <c r="CH25" s="230"/>
      <c r="CI25" s="230"/>
      <c r="CJ25" s="230"/>
      <c r="CK25" s="230"/>
      <c r="CL25" s="230"/>
      <c r="CM25" s="230"/>
      <c r="CN25" s="230"/>
      <c r="CO25" s="230"/>
      <c r="CP25" s="230"/>
      <c r="CQ25" s="230"/>
      <c r="CR25" s="230"/>
      <c r="CS25" s="230"/>
      <c r="CT25" s="230"/>
      <c r="CU25" s="230"/>
      <c r="CV25" s="230"/>
      <c r="CW25" s="230"/>
      <c r="CX25" s="230"/>
      <c r="CY25" s="230"/>
      <c r="CZ25" s="230"/>
    </row>
    <row r="26" s="837" customFormat="true" ht="15" hidden="true" customHeight="true" x14ac:dyDescent="0.2">
      <c r="A26" s="1842"/>
      <c r="B26" s="932" t="s">
        <v>46</v>
      </c>
      <c r="C26" s="1042"/>
      <c r="D26" s="1043"/>
      <c r="E26" s="1043"/>
      <c r="F26" s="1043"/>
      <c r="G26" s="1044"/>
      <c r="H26" s="1045"/>
      <c r="I26" s="1043"/>
      <c r="J26" s="1043"/>
      <c r="K26" s="1043"/>
      <c r="L26" s="1046"/>
      <c r="M26" s="1042"/>
      <c r="N26" s="1043"/>
      <c r="O26" s="1043"/>
      <c r="P26" s="1043"/>
      <c r="Q26" s="1044"/>
      <c r="R26" s="1356"/>
      <c r="S26" s="1357"/>
      <c r="T26" s="1357"/>
      <c r="U26" s="1357"/>
      <c r="V26" s="1357"/>
      <c r="W26" s="1357"/>
      <c r="X26" s="1391"/>
      <c r="Y26" s="833"/>
      <c r="Z26" s="833"/>
      <c r="AA26" s="833"/>
      <c r="AB26" s="833"/>
      <c r="AC26" s="833"/>
      <c r="AD26" s="833"/>
      <c r="AE26" s="833"/>
      <c r="AF26" s="833"/>
      <c r="AG26" s="833"/>
      <c r="AH26" s="833"/>
      <c r="AI26" s="833"/>
      <c r="AJ26" s="833"/>
      <c r="AK26" s="833"/>
      <c r="AL26" s="833"/>
      <c r="AM26" s="833"/>
      <c r="AN26" s="833"/>
      <c r="AO26" s="833"/>
      <c r="AP26" s="833"/>
      <c r="AQ26" s="833"/>
      <c r="AR26" s="833"/>
      <c r="AS26" s="833"/>
      <c r="AT26" s="833"/>
      <c r="AU26" s="833"/>
      <c r="AV26" s="833"/>
      <c r="AW26" s="833"/>
      <c r="AX26" s="833"/>
      <c r="AY26" s="833"/>
      <c r="AZ26" s="840"/>
      <c r="BA26" s="131"/>
      <c r="BB26" s="133"/>
      <c r="BC26" s="131"/>
      <c r="BD26" s="131"/>
      <c r="BE26" s="131"/>
      <c r="BF26" s="131"/>
      <c r="BG26" s="131"/>
      <c r="BH26" s="131"/>
      <c r="BI26" s="131"/>
      <c r="BJ26" s="131"/>
      <c r="BK26" s="131"/>
      <c r="BL26" s="131"/>
      <c r="BM26" s="131"/>
      <c r="BN26" s="131"/>
      <c r="BO26" s="131"/>
      <c r="BP26" s="131"/>
      <c r="BQ26" s="131"/>
      <c r="BR26" s="131"/>
      <c r="BS26" s="131"/>
      <c r="BT26" s="131"/>
      <c r="BU26" s="131"/>
      <c r="BV26" s="131"/>
      <c r="BW26" s="131"/>
      <c r="BX26" s="131"/>
      <c r="BY26" s="230"/>
      <c r="BZ26" s="230"/>
      <c r="CA26" s="230"/>
      <c r="CB26" s="230"/>
      <c r="CC26" s="230"/>
      <c r="CD26" s="230"/>
      <c r="CE26" s="230"/>
      <c r="CF26" s="230"/>
      <c r="CG26" s="230"/>
      <c r="CH26" s="230"/>
      <c r="CI26" s="230"/>
      <c r="CJ26" s="230"/>
      <c r="CK26" s="230"/>
      <c r="CL26" s="230"/>
      <c r="CM26" s="230"/>
      <c r="CN26" s="230"/>
      <c r="CO26" s="230"/>
      <c r="CP26" s="230"/>
      <c r="CQ26" s="230"/>
      <c r="CR26" s="230"/>
      <c r="CS26" s="230"/>
      <c r="CT26" s="230"/>
      <c r="CU26" s="230"/>
      <c r="CV26" s="230"/>
      <c r="CW26" s="230"/>
      <c r="CX26" s="230"/>
      <c r="CY26" s="230"/>
      <c r="CZ26" s="230"/>
    </row>
    <row r="27" s="727" customFormat="true" ht="15" customHeight="true" x14ac:dyDescent="0.2">
      <c r="A27" s="130"/>
      <c r="B27" s="192"/>
      <c r="C27" s="1859" t="s">
        <v>114</v>
      </c>
      <c r="D27" s="1860"/>
      <c r="E27" s="1860"/>
      <c r="F27" s="1860"/>
      <c r="G27" s="1861"/>
      <c r="H27" s="1862" t="s">
        <v>38</v>
      </c>
      <c r="I27" s="1863"/>
      <c r="J27" s="1863"/>
      <c r="K27" s="1863"/>
      <c r="L27" s="1864"/>
      <c r="M27" s="1865" t="s">
        <v>37</v>
      </c>
      <c r="N27" s="1863"/>
      <c r="O27" s="1863"/>
      <c r="P27" s="1863"/>
      <c r="Q27" s="1864"/>
      <c r="R27" s="1350" t="s">
        <v>140</v>
      </c>
      <c r="S27" s="1378"/>
      <c r="T27" s="1378"/>
      <c r="U27" s="1378"/>
      <c r="V27" s="1378"/>
      <c r="W27" s="1378"/>
      <c r="X27" s="1379"/>
      <c r="Y27" s="833"/>
      <c r="Z27" s="833"/>
      <c r="AA27" s="833"/>
      <c r="AB27" s="833"/>
      <c r="AC27" s="833"/>
      <c r="AD27" s="833"/>
      <c r="AE27" s="833"/>
      <c r="AF27" s="833"/>
      <c r="AG27" s="833"/>
      <c r="AH27" s="833"/>
      <c r="AI27" s="833"/>
      <c r="AJ27" s="833"/>
      <c r="AK27" s="833"/>
      <c r="AL27" s="833"/>
      <c r="AM27" s="833"/>
      <c r="AN27" s="833"/>
      <c r="AO27" s="833"/>
      <c r="AP27" s="833"/>
      <c r="AQ27" s="833"/>
      <c r="AR27" s="833"/>
      <c r="AS27" s="833"/>
      <c r="AT27" s="833"/>
      <c r="AU27" s="833"/>
      <c r="AV27" s="833"/>
      <c r="AW27" s="833"/>
      <c r="AX27" s="833"/>
      <c r="AY27" s="833"/>
      <c r="AZ27" s="840"/>
      <c r="BA27" s="231" t="s">
        <v>130</v>
      </c>
      <c r="BB27" s="115" t="s">
        <v>95</v>
      </c>
      <c r="BC27" s="1806" t="s">
        <v>114</v>
      </c>
      <c r="BD27" s="1807"/>
      <c r="BE27" s="1807"/>
      <c r="BF27" s="1807"/>
      <c r="BG27" s="1808"/>
      <c r="BH27" s="1809" t="s">
        <v>38</v>
      </c>
      <c r="BI27" s="1807"/>
      <c r="BJ27" s="1807"/>
      <c r="BK27" s="1807"/>
      <c r="BL27" s="1808"/>
      <c r="BM27" s="1809" t="s">
        <v>37</v>
      </c>
      <c r="BN27" s="1807"/>
      <c r="BO27" s="1807"/>
      <c r="BP27" s="1807"/>
      <c r="BQ27" s="1810"/>
      <c r="BR27" s="1364" t="s">
        <v>140</v>
      </c>
      <c r="BS27" s="1365"/>
      <c r="BT27" s="1365"/>
      <c r="BU27" s="1365"/>
      <c r="BV27" s="1365"/>
      <c r="BW27" s="1365"/>
      <c r="BX27" s="1365"/>
      <c r="BY27" s="1472"/>
      <c r="BZ27" s="229"/>
      <c r="CA27" s="229"/>
      <c r="CB27" s="229"/>
      <c r="CC27" s="229"/>
      <c r="CD27" s="229"/>
      <c r="CE27" s="229"/>
      <c r="CF27" s="229"/>
      <c r="CG27" s="229"/>
      <c r="CH27" s="229"/>
      <c r="CI27" s="229"/>
      <c r="CJ27" s="229"/>
      <c r="CK27" s="229"/>
      <c r="CL27" s="229"/>
      <c r="CM27" s="229"/>
      <c r="CN27" s="229"/>
      <c r="CO27" s="229"/>
      <c r="CP27" s="229"/>
      <c r="CQ27" s="229"/>
      <c r="CR27" s="229"/>
      <c r="CS27" s="229"/>
      <c r="CT27" s="229"/>
      <c r="CU27" s="229"/>
      <c r="CV27" s="229"/>
      <c r="CW27" s="229"/>
      <c r="CX27" s="229"/>
      <c r="CY27" s="229"/>
      <c r="CZ27" s="229"/>
    </row>
    <row r="28" s="727" customFormat="true" ht="36" x14ac:dyDescent="0.2">
      <c r="A28" s="193" t="s">
        <v>68</v>
      </c>
      <c r="B28" s="267"/>
      <c r="C28" s="384" t="s">
        <v>0</v>
      </c>
      <c r="D28" s="385" t="s">
        <v>1</v>
      </c>
      <c r="E28" s="385" t="s">
        <v>2</v>
      </c>
      <c r="F28" s="385" t="s">
        <v>3</v>
      </c>
      <c r="G28" s="386" t="s">
        <v>4</v>
      </c>
      <c r="H28" s="954" t="s">
        <v>0</v>
      </c>
      <c r="I28" s="898" t="s">
        <v>1</v>
      </c>
      <c r="J28" s="898" t="s">
        <v>2</v>
      </c>
      <c r="K28" s="898" t="s">
        <v>3</v>
      </c>
      <c r="L28" s="899" t="s">
        <v>4</v>
      </c>
      <c r="M28" s="942" t="s">
        <v>0</v>
      </c>
      <c r="N28" s="898" t="s">
        <v>1</v>
      </c>
      <c r="O28" s="898" t="s">
        <v>2</v>
      </c>
      <c r="P28" s="898" t="s">
        <v>3</v>
      </c>
      <c r="Q28" s="969" t="s">
        <v>4</v>
      </c>
      <c r="R28" s="954" t="s">
        <v>156</v>
      </c>
      <c r="S28" s="898" t="s">
        <v>157</v>
      </c>
      <c r="T28" s="898" t="s">
        <v>158</v>
      </c>
      <c r="U28" s="898" t="s">
        <v>159</v>
      </c>
      <c r="V28" s="898" t="s">
        <v>160</v>
      </c>
      <c r="W28" s="898" t="s">
        <v>161</v>
      </c>
      <c r="X28" s="900" t="s">
        <v>162</v>
      </c>
      <c r="Y28" s="833"/>
      <c r="Z28" s="833"/>
      <c r="AA28" s="833"/>
      <c r="AB28" s="833"/>
      <c r="AC28" s="833"/>
      <c r="AD28" s="833"/>
      <c r="AE28" s="833"/>
      <c r="AF28" s="833"/>
      <c r="AG28" s="833"/>
      <c r="AH28" s="833"/>
      <c r="AI28" s="833"/>
      <c r="AJ28" s="833"/>
      <c r="AK28" s="833"/>
      <c r="AL28" s="833"/>
      <c r="AM28" s="833"/>
      <c r="AN28" s="833"/>
      <c r="AO28" s="833"/>
      <c r="AP28" s="833"/>
      <c r="AQ28" s="833"/>
      <c r="AR28" s="833"/>
      <c r="AS28" s="833"/>
      <c r="AT28" s="833"/>
      <c r="AU28" s="833"/>
      <c r="AV28" s="833"/>
      <c r="AW28" s="833"/>
      <c r="AX28" s="833"/>
      <c r="AY28" s="833"/>
      <c r="AZ28" s="840"/>
      <c r="BA28" s="206" t="s">
        <v>119</v>
      </c>
      <c r="BB28" s="205"/>
      <c r="BC28" s="449" t="s">
        <v>0</v>
      </c>
      <c r="BD28" s="181" t="s">
        <v>1</v>
      </c>
      <c r="BE28" s="181" t="s">
        <v>2</v>
      </c>
      <c r="BF28" s="181" t="s">
        <v>3</v>
      </c>
      <c r="BG28" s="450" t="s">
        <v>4</v>
      </c>
      <c r="BH28" s="460" t="s">
        <v>0</v>
      </c>
      <c r="BI28" s="181" t="s">
        <v>1</v>
      </c>
      <c r="BJ28" s="181" t="s">
        <v>2</v>
      </c>
      <c r="BK28" s="181" t="s">
        <v>3</v>
      </c>
      <c r="BL28" s="450" t="s">
        <v>4</v>
      </c>
      <c r="BM28" s="460" t="s">
        <v>0</v>
      </c>
      <c r="BN28" s="181" t="s">
        <v>1</v>
      </c>
      <c r="BO28" s="181" t="s">
        <v>2</v>
      </c>
      <c r="BP28" s="181" t="s">
        <v>3</v>
      </c>
      <c r="BQ28" s="450" t="s">
        <v>4</v>
      </c>
      <c r="BR28" s="460" t="s">
        <v>156</v>
      </c>
      <c r="BS28" s="181" t="s">
        <v>157</v>
      </c>
      <c r="BT28" s="181" t="s">
        <v>158</v>
      </c>
      <c r="BU28" s="181" t="s">
        <v>159</v>
      </c>
      <c r="BV28" s="181" t="s">
        <v>160</v>
      </c>
      <c r="BW28" s="181" t="s">
        <v>161</v>
      </c>
      <c r="BX28" s="1434" t="s">
        <v>162</v>
      </c>
      <c r="BY28" s="1473"/>
      <c r="BZ28" s="1473"/>
      <c r="CA28" s="1473"/>
      <c r="CB28" s="1473"/>
      <c r="CC28" s="1473"/>
      <c r="CD28" s="1473"/>
      <c r="CE28" s="1473"/>
      <c r="CF28" s="1473"/>
      <c r="CG28" s="1473"/>
      <c r="CH28" s="1473"/>
      <c r="CI28" s="1473"/>
      <c r="CJ28" s="1473"/>
      <c r="CK28" s="1473"/>
      <c r="CL28" s="1473"/>
      <c r="CM28" s="1473"/>
      <c r="CN28" s="1473"/>
      <c r="CO28" s="1473"/>
      <c r="CP28" s="1473"/>
      <c r="CQ28" s="1473"/>
      <c r="CR28" s="1473"/>
      <c r="CS28" s="1473"/>
      <c r="CT28" s="1473"/>
      <c r="CU28" s="1473"/>
      <c r="CV28" s="1473"/>
      <c r="CW28" s="1473"/>
      <c r="CX28" s="1473"/>
      <c r="CY28" s="1473"/>
      <c r="CZ28" s="1473"/>
    </row>
    <row r="29" s="727" customFormat="true" ht="15" customHeight="true" x14ac:dyDescent="0.2">
      <c r="A29" s="1857" t="s">
        <v>57</v>
      </c>
      <c r="B29" s="1220" t="s">
        <v>49</v>
      </c>
      <c r="C29" s="1047">
        <v>63.6</v>
      </c>
      <c r="D29" s="1048">
        <v>73.900000000000006</v>
      </c>
      <c r="E29" s="1048">
        <v>78.400000000000006</v>
      </c>
      <c r="F29" s="1048">
        <v>80.3</v>
      </c>
      <c r="G29" s="1049">
        <v>83.4</v>
      </c>
      <c r="H29" s="1050">
        <v>77.900000000000006</v>
      </c>
      <c r="I29" s="1048">
        <v>80</v>
      </c>
      <c r="J29" s="1048">
        <v>81.3</v>
      </c>
      <c r="K29" s="1048">
        <v>82.4</v>
      </c>
      <c r="L29" s="1051">
        <v>83.5</v>
      </c>
      <c r="M29" s="1052">
        <v>51.1</v>
      </c>
      <c r="N29" s="1048">
        <v>62.3</v>
      </c>
      <c r="O29" s="1048">
        <v>72.2</v>
      </c>
      <c r="P29" s="1048">
        <v>74.400000000000006</v>
      </c>
      <c r="Q29" s="1049">
        <v>74.900000000000006</v>
      </c>
      <c r="R29" s="1050">
        <v>80.400000000000006</v>
      </c>
      <c r="S29" s="1048">
        <v>83.6</v>
      </c>
      <c r="T29" s="1048">
        <v>77.5</v>
      </c>
      <c r="U29" s="1048">
        <v>82.4</v>
      </c>
      <c r="V29" s="1048">
        <v>68.2</v>
      </c>
      <c r="W29" s="1048">
        <v>80.599999999999994</v>
      </c>
      <c r="X29" s="1392">
        <v>51.1</v>
      </c>
      <c r="Y29" s="833"/>
      <c r="Z29" s="833"/>
      <c r="AA29" s="833"/>
      <c r="AB29" s="833"/>
      <c r="AC29" s="833"/>
      <c r="AD29" s="833"/>
      <c r="AE29" s="833"/>
      <c r="AF29" s="833"/>
      <c r="AG29" s="833"/>
      <c r="AH29" s="833"/>
      <c r="AI29" s="833"/>
      <c r="AJ29" s="833"/>
      <c r="AK29" s="833"/>
      <c r="AL29" s="833"/>
      <c r="AM29" s="833"/>
      <c r="AN29" s="833"/>
      <c r="AO29" s="833"/>
      <c r="AP29" s="833"/>
      <c r="AQ29" s="833"/>
      <c r="AR29" s="833"/>
      <c r="AS29" s="833"/>
      <c r="AT29" s="833"/>
      <c r="AU29" s="833"/>
      <c r="AV29" s="833"/>
      <c r="AW29" s="833"/>
      <c r="AX29" s="833"/>
      <c r="AY29" s="833"/>
      <c r="AZ29" s="840"/>
      <c r="BA29" s="1849" t="s">
        <v>57</v>
      </c>
      <c r="BB29" s="164" t="s">
        <v>49</v>
      </c>
      <c r="BC29" s="1277" t="s">
        <v>35</v>
      </c>
      <c r="BD29" s="1295" t="s">
        <v>35</v>
      </c>
      <c r="BE29" s="1295" t="s">
        <v>35</v>
      </c>
      <c r="BF29" s="1295" t="s">
        <v>35</v>
      </c>
      <c r="BG29" s="1314" t="s">
        <v>35</v>
      </c>
      <c r="BH29" s="1333" t="s">
        <v>35</v>
      </c>
      <c r="BI29" s="1295" t="s">
        <v>35</v>
      </c>
      <c r="BJ29" s="1295" t="s">
        <v>35</v>
      </c>
      <c r="BK29" s="1295" t="s">
        <v>35</v>
      </c>
      <c r="BL29" s="1314" t="s">
        <v>35</v>
      </c>
      <c r="BM29" s="1333" t="s">
        <v>35</v>
      </c>
      <c r="BN29" s="1295" t="s">
        <v>35</v>
      </c>
      <c r="BO29" s="1295" t="s">
        <v>35</v>
      </c>
      <c r="BP29" s="1295" t="s">
        <v>35</v>
      </c>
      <c r="BQ29" s="1314" t="s">
        <v>35</v>
      </c>
      <c r="BR29" s="1333" t="s">
        <v>35</v>
      </c>
      <c r="BS29" s="1295" t="s">
        <v>35</v>
      </c>
      <c r="BT29" s="1295" t="s">
        <v>35</v>
      </c>
      <c r="BU29" s="1295" t="s">
        <v>35</v>
      </c>
      <c r="BV29" s="1295" t="s">
        <v>35</v>
      </c>
      <c r="BW29" s="1295" t="s">
        <v>35</v>
      </c>
      <c r="BX29" s="1435" t="s">
        <v>35</v>
      </c>
      <c r="BY29" s="1474"/>
      <c r="BZ29" s="1474"/>
      <c r="CA29" s="1474"/>
      <c r="CB29" s="1474"/>
      <c r="CC29" s="1474"/>
      <c r="CD29" s="1474"/>
      <c r="CE29" s="1474"/>
      <c r="CF29" s="1474"/>
      <c r="CG29" s="1474"/>
      <c r="CH29" s="1474"/>
      <c r="CI29" s="1474"/>
      <c r="CJ29" s="1474"/>
      <c r="CK29" s="1474"/>
      <c r="CL29" s="1474"/>
      <c r="CM29" s="1474"/>
      <c r="CN29" s="1474"/>
      <c r="CO29" s="1474"/>
      <c r="CP29" s="1474"/>
      <c r="CQ29" s="1474"/>
      <c r="CR29" s="1474"/>
      <c r="CS29" s="1474"/>
      <c r="CT29" s="1474"/>
      <c r="CU29" s="1474"/>
      <c r="CV29" s="1474"/>
      <c r="CW29" s="1474"/>
      <c r="CX29" s="1474"/>
      <c r="CY29" s="1474"/>
      <c r="CZ29" s="1474"/>
    </row>
    <row r="30" s="727" customFormat="true" ht="15" customHeight="true" x14ac:dyDescent="0.2">
      <c r="A30" s="1858"/>
      <c r="B30" s="1221" t="s">
        <v>48</v>
      </c>
      <c r="C30" s="1053">
        <v>36.4</v>
      </c>
      <c r="D30" s="1054">
        <v>26.1</v>
      </c>
      <c r="E30" s="1054">
        <v>21.6</v>
      </c>
      <c r="F30" s="1054">
        <v>19.7</v>
      </c>
      <c r="G30" s="1055">
        <v>16.600000000000001</v>
      </c>
      <c r="H30" s="1056">
        <v>22.1</v>
      </c>
      <c r="I30" s="1054">
        <v>20</v>
      </c>
      <c r="J30" s="1054">
        <v>18.7</v>
      </c>
      <c r="K30" s="1054">
        <v>17.600000000000001</v>
      </c>
      <c r="L30" s="1057">
        <v>16.5</v>
      </c>
      <c r="M30" s="1058">
        <v>48.9</v>
      </c>
      <c r="N30" s="1054">
        <v>37.700000000000003</v>
      </c>
      <c r="O30" s="1054">
        <v>27.8</v>
      </c>
      <c r="P30" s="1054">
        <v>25.6</v>
      </c>
      <c r="Q30" s="1055">
        <v>25.1</v>
      </c>
      <c r="R30" s="1056">
        <v>19.600000000000001</v>
      </c>
      <c r="S30" s="1054">
        <v>16.399999999999999</v>
      </c>
      <c r="T30" s="1054">
        <v>22.5</v>
      </c>
      <c r="U30" s="1054">
        <v>17.600000000000001</v>
      </c>
      <c r="V30" s="1054">
        <v>31.8</v>
      </c>
      <c r="W30" s="1054">
        <v>19.399999999999999</v>
      </c>
      <c r="X30" s="1393">
        <v>48.9</v>
      </c>
      <c r="Y30" s="833"/>
      <c r="Z30" s="833"/>
      <c r="AA30" s="833"/>
      <c r="AB30" s="833"/>
      <c r="AC30" s="833"/>
      <c r="AD30" s="833"/>
      <c r="AE30" s="833"/>
      <c r="AF30" s="833"/>
      <c r="AG30" s="833"/>
      <c r="AH30" s="833"/>
      <c r="AI30" s="833"/>
      <c r="AJ30" s="833"/>
      <c r="AK30" s="833"/>
      <c r="AL30" s="833"/>
      <c r="AM30" s="833"/>
      <c r="AN30" s="833"/>
      <c r="AO30" s="833"/>
      <c r="AP30" s="833"/>
      <c r="AQ30" s="833"/>
      <c r="AR30" s="833"/>
      <c r="AS30" s="833"/>
      <c r="AT30" s="833"/>
      <c r="AU30" s="833"/>
      <c r="AV30" s="833"/>
      <c r="AW30" s="833"/>
      <c r="AX30" s="833"/>
      <c r="AY30" s="833"/>
      <c r="AZ30" s="840"/>
      <c r="BA30" s="1830"/>
      <c r="BB30" s="165" t="s">
        <v>48</v>
      </c>
      <c r="BC30" s="1278" t="s">
        <v>35</v>
      </c>
      <c r="BD30" s="1296" t="s">
        <v>35</v>
      </c>
      <c r="BE30" s="1296" t="s">
        <v>35</v>
      </c>
      <c r="BF30" s="1296" t="s">
        <v>35</v>
      </c>
      <c r="BG30" s="1315" t="s">
        <v>35</v>
      </c>
      <c r="BH30" s="1334" t="s">
        <v>35</v>
      </c>
      <c r="BI30" s="1296" t="s">
        <v>35</v>
      </c>
      <c r="BJ30" s="1296" t="s">
        <v>35</v>
      </c>
      <c r="BK30" s="1296" t="s">
        <v>35</v>
      </c>
      <c r="BL30" s="1315" t="s">
        <v>35</v>
      </c>
      <c r="BM30" s="1334" t="s">
        <v>35</v>
      </c>
      <c r="BN30" s="1296" t="s">
        <v>35</v>
      </c>
      <c r="BO30" s="1296" t="s">
        <v>35</v>
      </c>
      <c r="BP30" s="1296" t="s">
        <v>35</v>
      </c>
      <c r="BQ30" s="1315" t="s">
        <v>35</v>
      </c>
      <c r="BR30" s="1334" t="s">
        <v>35</v>
      </c>
      <c r="BS30" s="1296" t="s">
        <v>35</v>
      </c>
      <c r="BT30" s="1296" t="s">
        <v>35</v>
      </c>
      <c r="BU30" s="1296" t="s">
        <v>35</v>
      </c>
      <c r="BV30" s="1296" t="s">
        <v>35</v>
      </c>
      <c r="BW30" s="1296" t="s">
        <v>35</v>
      </c>
      <c r="BX30" s="1436" t="s">
        <v>35</v>
      </c>
      <c r="BY30" s="1475"/>
      <c r="BZ30" s="1475"/>
      <c r="CA30" s="1475"/>
      <c r="CB30" s="1475"/>
      <c r="CC30" s="1475"/>
      <c r="CD30" s="1475"/>
      <c r="CE30" s="1475"/>
      <c r="CF30" s="1475"/>
      <c r="CG30" s="1475"/>
      <c r="CH30" s="1475"/>
      <c r="CI30" s="1475"/>
      <c r="CJ30" s="1475"/>
      <c r="CK30" s="1475"/>
      <c r="CL30" s="1475"/>
      <c r="CM30" s="1475"/>
      <c r="CN30" s="1475"/>
      <c r="CO30" s="1475"/>
      <c r="CP30" s="1475"/>
      <c r="CQ30" s="1475"/>
      <c r="CR30" s="1475"/>
      <c r="CS30" s="1475"/>
      <c r="CT30" s="1475"/>
      <c r="CU30" s="1475"/>
      <c r="CV30" s="1475"/>
      <c r="CW30" s="1475"/>
      <c r="CX30" s="1475"/>
      <c r="CY30" s="1475"/>
      <c r="CZ30" s="1475"/>
    </row>
    <row r="31" s="130" customFormat="true" ht="15" customHeight="true" x14ac:dyDescent="0.2">
      <c r="A31" s="1831" t="s">
        <v>103</v>
      </c>
      <c r="B31" s="280" t="s">
        <v>49</v>
      </c>
      <c r="C31" s="1061">
        <v>55.2</v>
      </c>
      <c r="D31" s="1062">
        <v>69.5</v>
      </c>
      <c r="E31" s="1062">
        <v>76.099999999999994</v>
      </c>
      <c r="F31" s="1062">
        <v>79.2</v>
      </c>
      <c r="G31" s="1063">
        <v>82.7</v>
      </c>
      <c r="H31" s="1064">
        <v>71.900000000000006</v>
      </c>
      <c r="I31" s="1062">
        <v>78.599999999999994</v>
      </c>
      <c r="J31" s="1062">
        <v>80.7</v>
      </c>
      <c r="K31" s="1062">
        <v>81.599999999999994</v>
      </c>
      <c r="L31" s="1065">
        <v>83</v>
      </c>
      <c r="M31" s="1066">
        <v>41.7</v>
      </c>
      <c r="N31" s="1062">
        <v>54.8</v>
      </c>
      <c r="O31" s="1062">
        <v>65.7</v>
      </c>
      <c r="P31" s="1062">
        <v>70.3</v>
      </c>
      <c r="Q31" s="1063">
        <v>72.400000000000006</v>
      </c>
      <c r="R31" s="1064">
        <v>77.7</v>
      </c>
      <c r="S31" s="1062">
        <v>74.900000000000006</v>
      </c>
      <c r="T31" s="1062">
        <v>75.3</v>
      </c>
      <c r="U31" s="1062">
        <v>80.7</v>
      </c>
      <c r="V31" s="1062">
        <v>65.2</v>
      </c>
      <c r="W31" s="1062">
        <v>77.3</v>
      </c>
      <c r="X31" s="1394">
        <v>49.8</v>
      </c>
      <c r="Y31" s="833"/>
      <c r="Z31" s="833"/>
      <c r="AA31" s="833"/>
      <c r="AB31" s="833"/>
      <c r="AC31" s="833"/>
      <c r="AD31" s="833"/>
      <c r="AE31" s="833"/>
      <c r="AF31" s="833"/>
      <c r="AG31" s="833"/>
      <c r="AH31" s="833"/>
      <c r="AI31" s="833"/>
      <c r="AJ31" s="833"/>
      <c r="AK31" s="833"/>
      <c r="AL31" s="833"/>
      <c r="AM31" s="833"/>
      <c r="AN31" s="833"/>
      <c r="AO31" s="833"/>
      <c r="AP31" s="833"/>
      <c r="AQ31" s="833"/>
      <c r="AR31" s="833"/>
      <c r="AS31" s="833"/>
      <c r="AT31" s="833"/>
      <c r="AU31" s="833"/>
      <c r="AV31" s="833"/>
      <c r="AW31" s="833"/>
      <c r="AX31" s="833"/>
      <c r="AY31" s="833"/>
      <c r="AZ31" s="840"/>
      <c r="BA31" s="1830" t="s">
        <v>103</v>
      </c>
      <c r="BB31" s="165" t="s">
        <v>49</v>
      </c>
      <c r="BC31" s="1278" t="s">
        <v>35</v>
      </c>
      <c r="BD31" s="1296" t="s">
        <v>35</v>
      </c>
      <c r="BE31" s="1296" t="s">
        <v>35</v>
      </c>
      <c r="BF31" s="1296" t="s">
        <v>35</v>
      </c>
      <c r="BG31" s="1315" t="s">
        <v>35</v>
      </c>
      <c r="BH31" s="1334" t="s">
        <v>35</v>
      </c>
      <c r="BI31" s="1296" t="s">
        <v>35</v>
      </c>
      <c r="BJ31" s="1296" t="s">
        <v>35</v>
      </c>
      <c r="BK31" s="1296" t="s">
        <v>35</v>
      </c>
      <c r="BL31" s="1315" t="s">
        <v>35</v>
      </c>
      <c r="BM31" s="1334" t="s">
        <v>35</v>
      </c>
      <c r="BN31" s="1296" t="s">
        <v>35</v>
      </c>
      <c r="BO31" s="1296" t="s">
        <v>35</v>
      </c>
      <c r="BP31" s="1296" t="s">
        <v>35</v>
      </c>
      <c r="BQ31" s="1315" t="s">
        <v>35</v>
      </c>
      <c r="BR31" s="1334" t="s">
        <v>35</v>
      </c>
      <c r="BS31" s="1296" t="s">
        <v>35</v>
      </c>
      <c r="BT31" s="1296" t="s">
        <v>35</v>
      </c>
      <c r="BU31" s="1296" t="s">
        <v>35</v>
      </c>
      <c r="BV31" s="1296" t="s">
        <v>35</v>
      </c>
      <c r="BW31" s="1296" t="s">
        <v>35</v>
      </c>
      <c r="BX31" s="1436" t="s">
        <v>35</v>
      </c>
      <c r="BY31" s="1475"/>
      <c r="BZ31" s="1475"/>
      <c r="CA31" s="1475"/>
      <c r="CB31" s="1475"/>
      <c r="CC31" s="1475"/>
      <c r="CD31" s="1475"/>
      <c r="CE31" s="1475"/>
      <c r="CF31" s="1475"/>
      <c r="CG31" s="1475"/>
      <c r="CH31" s="1475"/>
      <c r="CI31" s="1475"/>
      <c r="CJ31" s="1475"/>
      <c r="CK31" s="1475"/>
      <c r="CL31" s="1475"/>
      <c r="CM31" s="1475"/>
      <c r="CN31" s="1475"/>
      <c r="CO31" s="1475"/>
      <c r="CP31" s="1475"/>
      <c r="CQ31" s="1475"/>
      <c r="CR31" s="1475"/>
      <c r="CS31" s="1475"/>
      <c r="CT31" s="1475"/>
      <c r="CU31" s="1475"/>
      <c r="CV31" s="1475"/>
      <c r="CW31" s="1475"/>
      <c r="CX31" s="1475"/>
      <c r="CY31" s="1475"/>
      <c r="CZ31" s="1475"/>
    </row>
    <row r="32" s="130" customFormat="true" ht="15" customHeight="true" x14ac:dyDescent="0.2">
      <c r="A32" s="1831"/>
      <c r="B32" s="280" t="s">
        <v>48</v>
      </c>
      <c r="C32" s="1053">
        <v>44.8</v>
      </c>
      <c r="D32" s="1054">
        <v>30.5</v>
      </c>
      <c r="E32" s="1054">
        <v>23.9</v>
      </c>
      <c r="F32" s="1054">
        <v>20.8</v>
      </c>
      <c r="G32" s="1055">
        <v>17.3</v>
      </c>
      <c r="H32" s="1056">
        <v>28.1</v>
      </c>
      <c r="I32" s="1054">
        <v>21.4</v>
      </c>
      <c r="J32" s="1054">
        <v>19.3</v>
      </c>
      <c r="K32" s="1054">
        <v>18.399999999999999</v>
      </c>
      <c r="L32" s="1057">
        <v>17</v>
      </c>
      <c r="M32" s="1058">
        <v>58.3</v>
      </c>
      <c r="N32" s="1054">
        <v>45.2</v>
      </c>
      <c r="O32" s="1054">
        <v>34.299999999999997</v>
      </c>
      <c r="P32" s="1054">
        <v>29.7</v>
      </c>
      <c r="Q32" s="1055">
        <v>27.6</v>
      </c>
      <c r="R32" s="1056">
        <v>22.3</v>
      </c>
      <c r="S32" s="1054">
        <v>25.1</v>
      </c>
      <c r="T32" s="1054">
        <v>24.7</v>
      </c>
      <c r="U32" s="1054">
        <v>19.3</v>
      </c>
      <c r="V32" s="1054">
        <v>34.799999999999997</v>
      </c>
      <c r="W32" s="1054">
        <v>22.7</v>
      </c>
      <c r="X32" s="1393">
        <v>50.2</v>
      </c>
      <c r="Y32" s="833"/>
      <c r="Z32" s="833"/>
      <c r="AA32" s="833"/>
      <c r="AB32" s="833"/>
      <c r="AC32" s="833"/>
      <c r="AD32" s="833"/>
      <c r="AE32" s="833"/>
      <c r="AF32" s="833"/>
      <c r="AG32" s="833"/>
      <c r="AH32" s="833"/>
      <c r="AI32" s="833"/>
      <c r="AJ32" s="833"/>
      <c r="AK32" s="833"/>
      <c r="AL32" s="833"/>
      <c r="AM32" s="833"/>
      <c r="AN32" s="833"/>
      <c r="AO32" s="833"/>
      <c r="AP32" s="833"/>
      <c r="AQ32" s="833"/>
      <c r="AR32" s="833"/>
      <c r="AS32" s="833"/>
      <c r="AT32" s="833"/>
      <c r="AU32" s="833"/>
      <c r="AV32" s="833"/>
      <c r="AW32" s="833"/>
      <c r="AX32" s="833"/>
      <c r="AY32" s="833"/>
      <c r="AZ32" s="840"/>
      <c r="BA32" s="1830"/>
      <c r="BB32" s="165" t="s">
        <v>48</v>
      </c>
      <c r="BC32" s="1278" t="s">
        <v>35</v>
      </c>
      <c r="BD32" s="1296" t="s">
        <v>35</v>
      </c>
      <c r="BE32" s="1296" t="s">
        <v>35</v>
      </c>
      <c r="BF32" s="1296" t="s">
        <v>35</v>
      </c>
      <c r="BG32" s="1315" t="s">
        <v>35</v>
      </c>
      <c r="BH32" s="1334" t="s">
        <v>35</v>
      </c>
      <c r="BI32" s="1296" t="s">
        <v>35</v>
      </c>
      <c r="BJ32" s="1296" t="s">
        <v>35</v>
      </c>
      <c r="BK32" s="1296" t="s">
        <v>35</v>
      </c>
      <c r="BL32" s="1315" t="s">
        <v>35</v>
      </c>
      <c r="BM32" s="1334" t="s">
        <v>35</v>
      </c>
      <c r="BN32" s="1296" t="s">
        <v>35</v>
      </c>
      <c r="BO32" s="1296" t="s">
        <v>35</v>
      </c>
      <c r="BP32" s="1296" t="s">
        <v>35</v>
      </c>
      <c r="BQ32" s="1315" t="s">
        <v>35</v>
      </c>
      <c r="BR32" s="1334" t="s">
        <v>35</v>
      </c>
      <c r="BS32" s="1296" t="s">
        <v>35</v>
      </c>
      <c r="BT32" s="1296" t="s">
        <v>35</v>
      </c>
      <c r="BU32" s="1296" t="s">
        <v>35</v>
      </c>
      <c r="BV32" s="1296" t="s">
        <v>35</v>
      </c>
      <c r="BW32" s="1296" t="s">
        <v>35</v>
      </c>
      <c r="BX32" s="1436" t="s">
        <v>35</v>
      </c>
      <c r="BY32" s="1475"/>
      <c r="BZ32" s="1475"/>
      <c r="CA32" s="1475"/>
      <c r="CB32" s="1475"/>
      <c r="CC32" s="1475"/>
      <c r="CD32" s="1475"/>
      <c r="CE32" s="1475"/>
      <c r="CF32" s="1475"/>
      <c r="CG32" s="1475"/>
      <c r="CH32" s="1475"/>
      <c r="CI32" s="1475"/>
      <c r="CJ32" s="1475"/>
      <c r="CK32" s="1475"/>
      <c r="CL32" s="1475"/>
      <c r="CM32" s="1475"/>
      <c r="CN32" s="1475"/>
      <c r="CO32" s="1475"/>
      <c r="CP32" s="1475"/>
      <c r="CQ32" s="1475"/>
      <c r="CR32" s="1475"/>
      <c r="CS32" s="1475"/>
      <c r="CT32" s="1475"/>
      <c r="CU32" s="1475"/>
      <c r="CV32" s="1475"/>
      <c r="CW32" s="1475"/>
      <c r="CX32" s="1475"/>
      <c r="CY32" s="1475"/>
      <c r="CZ32" s="1475"/>
    </row>
    <row r="33" s="130" customFormat="true" ht="15" customHeight="true" x14ac:dyDescent="0.2">
      <c r="A33" s="1831" t="s">
        <v>104</v>
      </c>
      <c r="B33" s="280" t="s">
        <v>49</v>
      </c>
      <c r="C33" s="1251" t="s">
        <v>35</v>
      </c>
      <c r="D33" s="1255" t="s">
        <v>35</v>
      </c>
      <c r="E33" s="1255" t="s">
        <v>35</v>
      </c>
      <c r="F33" s="1255" t="s">
        <v>35</v>
      </c>
      <c r="G33" s="1259" t="s">
        <v>35</v>
      </c>
      <c r="H33" s="1263" t="s">
        <v>35</v>
      </c>
      <c r="I33" s="1255" t="s">
        <v>35</v>
      </c>
      <c r="J33" s="1255" t="s">
        <v>35</v>
      </c>
      <c r="K33" s="1255" t="s">
        <v>35</v>
      </c>
      <c r="L33" s="1267" t="s">
        <v>35</v>
      </c>
      <c r="M33" s="1271" t="s">
        <v>35</v>
      </c>
      <c r="N33" s="1255" t="s">
        <v>35</v>
      </c>
      <c r="O33" s="1255" t="s">
        <v>35</v>
      </c>
      <c r="P33" s="1255" t="s">
        <v>35</v>
      </c>
      <c r="Q33" s="1259" t="s">
        <v>35</v>
      </c>
      <c r="R33" s="1263" t="s">
        <v>35</v>
      </c>
      <c r="S33" s="1255" t="s">
        <v>35</v>
      </c>
      <c r="T33" s="1255" t="s">
        <v>35</v>
      </c>
      <c r="U33" s="1255" t="s">
        <v>35</v>
      </c>
      <c r="V33" s="1255" t="s">
        <v>35</v>
      </c>
      <c r="W33" s="1255" t="s">
        <v>35</v>
      </c>
      <c r="X33" s="1395" t="s">
        <v>35</v>
      </c>
      <c r="Y33" s="1425"/>
      <c r="Z33" s="1425"/>
      <c r="AA33" s="1425"/>
      <c r="AB33" s="1425"/>
      <c r="AC33" s="1425"/>
      <c r="AD33" s="1425"/>
      <c r="AE33" s="1425"/>
      <c r="AF33" s="1425"/>
      <c r="AG33" s="1425"/>
      <c r="AH33" s="1425"/>
      <c r="AI33" s="1425"/>
      <c r="AJ33" s="1425"/>
      <c r="AK33" s="1425"/>
      <c r="AL33" s="1425"/>
      <c r="AM33" s="1425"/>
      <c r="AN33" s="1425"/>
      <c r="AO33" s="1425"/>
      <c r="AP33" s="1425"/>
      <c r="AQ33" s="1425"/>
      <c r="AR33" s="1425"/>
      <c r="AS33" s="1425"/>
      <c r="AT33" s="1425"/>
      <c r="AU33" s="1425"/>
      <c r="AV33" s="1425"/>
      <c r="AW33" s="1425"/>
      <c r="AX33" s="1425"/>
      <c r="AY33" s="1425"/>
      <c r="AZ33" s="229"/>
      <c r="BA33" s="1830" t="s">
        <v>104</v>
      </c>
      <c r="BB33" s="165" t="s">
        <v>49</v>
      </c>
      <c r="BC33" s="1278" t="s">
        <v>35</v>
      </c>
      <c r="BD33" s="1296" t="s">
        <v>35</v>
      </c>
      <c r="BE33" s="1296" t="s">
        <v>35</v>
      </c>
      <c r="BF33" s="1296" t="s">
        <v>35</v>
      </c>
      <c r="BG33" s="1315" t="s">
        <v>35</v>
      </c>
      <c r="BH33" s="1334" t="s">
        <v>35</v>
      </c>
      <c r="BI33" s="1296" t="s">
        <v>35</v>
      </c>
      <c r="BJ33" s="1296" t="s">
        <v>35</v>
      </c>
      <c r="BK33" s="1296" t="s">
        <v>35</v>
      </c>
      <c r="BL33" s="1315" t="s">
        <v>35</v>
      </c>
      <c r="BM33" s="1334" t="s">
        <v>35</v>
      </c>
      <c r="BN33" s="1296" t="s">
        <v>35</v>
      </c>
      <c r="BO33" s="1296" t="s">
        <v>35</v>
      </c>
      <c r="BP33" s="1296" t="s">
        <v>35</v>
      </c>
      <c r="BQ33" s="1315" t="s">
        <v>35</v>
      </c>
      <c r="BR33" s="1334" t="s">
        <v>35</v>
      </c>
      <c r="BS33" s="1296" t="s">
        <v>35</v>
      </c>
      <c r="BT33" s="1296" t="s">
        <v>35</v>
      </c>
      <c r="BU33" s="1296" t="s">
        <v>35</v>
      </c>
      <c r="BV33" s="1296" t="s">
        <v>35</v>
      </c>
      <c r="BW33" s="1296" t="s">
        <v>35</v>
      </c>
      <c r="BX33" s="1436" t="s">
        <v>35</v>
      </c>
      <c r="BY33" s="1475"/>
      <c r="BZ33" s="1475"/>
      <c r="CA33" s="1475"/>
      <c r="CB33" s="1475"/>
      <c r="CC33" s="1475"/>
      <c r="CD33" s="1475"/>
      <c r="CE33" s="1475"/>
      <c r="CF33" s="1475"/>
      <c r="CG33" s="1475"/>
      <c r="CH33" s="1475"/>
      <c r="CI33" s="1475"/>
      <c r="CJ33" s="1475"/>
      <c r="CK33" s="1475"/>
      <c r="CL33" s="1475"/>
      <c r="CM33" s="1475"/>
      <c r="CN33" s="1475"/>
      <c r="CO33" s="1475"/>
      <c r="CP33" s="1475"/>
      <c r="CQ33" s="1475"/>
      <c r="CR33" s="1475"/>
      <c r="CS33" s="1475"/>
      <c r="CT33" s="1475"/>
      <c r="CU33" s="1475"/>
      <c r="CV33" s="1475"/>
      <c r="CW33" s="1475"/>
      <c r="CX33" s="1475"/>
      <c r="CY33" s="1475"/>
      <c r="CZ33" s="1475"/>
    </row>
    <row r="34" s="130" customFormat="true" ht="15" customHeight="true" x14ac:dyDescent="0.2">
      <c r="A34" s="1831"/>
      <c r="B34" s="280" t="s">
        <v>48</v>
      </c>
      <c r="C34" s="1251" t="s">
        <v>35</v>
      </c>
      <c r="D34" s="1255" t="s">
        <v>35</v>
      </c>
      <c r="E34" s="1255" t="s">
        <v>35</v>
      </c>
      <c r="F34" s="1255" t="s">
        <v>35</v>
      </c>
      <c r="G34" s="1259" t="s">
        <v>35</v>
      </c>
      <c r="H34" s="1263" t="s">
        <v>35</v>
      </c>
      <c r="I34" s="1255" t="s">
        <v>35</v>
      </c>
      <c r="J34" s="1255" t="s">
        <v>35</v>
      </c>
      <c r="K34" s="1255" t="s">
        <v>35</v>
      </c>
      <c r="L34" s="1267" t="s">
        <v>35</v>
      </c>
      <c r="M34" s="1271" t="s">
        <v>35</v>
      </c>
      <c r="N34" s="1255" t="s">
        <v>35</v>
      </c>
      <c r="O34" s="1255" t="s">
        <v>35</v>
      </c>
      <c r="P34" s="1255" t="s">
        <v>35</v>
      </c>
      <c r="Q34" s="1259" t="s">
        <v>35</v>
      </c>
      <c r="R34" s="1263" t="s">
        <v>35</v>
      </c>
      <c r="S34" s="1255" t="s">
        <v>35</v>
      </c>
      <c r="T34" s="1255" t="s">
        <v>35</v>
      </c>
      <c r="U34" s="1255" t="s">
        <v>35</v>
      </c>
      <c r="V34" s="1255" t="s">
        <v>35</v>
      </c>
      <c r="W34" s="1255" t="s">
        <v>35</v>
      </c>
      <c r="X34" s="1395" t="s">
        <v>35</v>
      </c>
      <c r="Y34" s="1425"/>
      <c r="Z34" s="1425"/>
      <c r="AA34" s="1425"/>
      <c r="AB34" s="1425"/>
      <c r="AC34" s="1425"/>
      <c r="AD34" s="1425"/>
      <c r="AE34" s="1425"/>
      <c r="AF34" s="1425"/>
      <c r="AG34" s="1425"/>
      <c r="AH34" s="1425"/>
      <c r="AI34" s="1425"/>
      <c r="AJ34" s="1425"/>
      <c r="AK34" s="1425"/>
      <c r="AL34" s="1425"/>
      <c r="AM34" s="1425"/>
      <c r="AN34" s="1425"/>
      <c r="AO34" s="1425"/>
      <c r="AP34" s="1425"/>
      <c r="AQ34" s="1425"/>
      <c r="AR34" s="1425"/>
      <c r="AS34" s="1425"/>
      <c r="AT34" s="1425"/>
      <c r="AU34" s="1425"/>
      <c r="AV34" s="1425"/>
      <c r="AW34" s="1425"/>
      <c r="AX34" s="1425"/>
      <c r="AY34" s="1425"/>
      <c r="AZ34" s="229"/>
      <c r="BA34" s="1830"/>
      <c r="BB34" s="165" t="s">
        <v>48</v>
      </c>
      <c r="BC34" s="1278" t="s">
        <v>35</v>
      </c>
      <c r="BD34" s="1296" t="s">
        <v>35</v>
      </c>
      <c r="BE34" s="1296" t="s">
        <v>35</v>
      </c>
      <c r="BF34" s="1296" t="s">
        <v>35</v>
      </c>
      <c r="BG34" s="1315" t="s">
        <v>35</v>
      </c>
      <c r="BH34" s="1334" t="s">
        <v>35</v>
      </c>
      <c r="BI34" s="1296" t="s">
        <v>35</v>
      </c>
      <c r="BJ34" s="1296" t="s">
        <v>35</v>
      </c>
      <c r="BK34" s="1296" t="s">
        <v>35</v>
      </c>
      <c r="BL34" s="1315" t="s">
        <v>35</v>
      </c>
      <c r="BM34" s="1334" t="s">
        <v>35</v>
      </c>
      <c r="BN34" s="1296" t="s">
        <v>35</v>
      </c>
      <c r="BO34" s="1296" t="s">
        <v>35</v>
      </c>
      <c r="BP34" s="1296" t="s">
        <v>35</v>
      </c>
      <c r="BQ34" s="1315" t="s">
        <v>35</v>
      </c>
      <c r="BR34" s="1334" t="s">
        <v>35</v>
      </c>
      <c r="BS34" s="1296" t="s">
        <v>35</v>
      </c>
      <c r="BT34" s="1296" t="s">
        <v>35</v>
      </c>
      <c r="BU34" s="1296" t="s">
        <v>35</v>
      </c>
      <c r="BV34" s="1296" t="s">
        <v>35</v>
      </c>
      <c r="BW34" s="1296" t="s">
        <v>35</v>
      </c>
      <c r="BX34" s="1436" t="s">
        <v>35</v>
      </c>
      <c r="BY34" s="1475"/>
      <c r="BZ34" s="1475"/>
      <c r="CA34" s="1475"/>
      <c r="CB34" s="1475"/>
      <c r="CC34" s="1475"/>
      <c r="CD34" s="1475"/>
      <c r="CE34" s="1475"/>
      <c r="CF34" s="1475"/>
      <c r="CG34" s="1475"/>
      <c r="CH34" s="1475"/>
      <c r="CI34" s="1475"/>
      <c r="CJ34" s="1475"/>
      <c r="CK34" s="1475"/>
      <c r="CL34" s="1475"/>
      <c r="CM34" s="1475"/>
      <c r="CN34" s="1475"/>
      <c r="CO34" s="1475"/>
      <c r="CP34" s="1475"/>
      <c r="CQ34" s="1475"/>
      <c r="CR34" s="1475"/>
      <c r="CS34" s="1475"/>
      <c r="CT34" s="1475"/>
      <c r="CU34" s="1475"/>
      <c r="CV34" s="1475"/>
      <c r="CW34" s="1475"/>
      <c r="CX34" s="1475"/>
      <c r="CY34" s="1475"/>
      <c r="CZ34" s="1475"/>
    </row>
    <row r="35" s="727" customFormat="true" ht="15" customHeight="true" x14ac:dyDescent="0.2">
      <c r="A35" s="1858" t="s">
        <v>55</v>
      </c>
      <c r="B35" s="1221" t="s">
        <v>49</v>
      </c>
      <c r="C35" s="1053">
        <v>64.099999999999994</v>
      </c>
      <c r="D35" s="1054">
        <v>77.099999999999994</v>
      </c>
      <c r="E35" s="1054">
        <v>81.8</v>
      </c>
      <c r="F35" s="1054">
        <v>83.9</v>
      </c>
      <c r="G35" s="1055">
        <v>85.2</v>
      </c>
      <c r="H35" s="1056">
        <v>77.599999999999994</v>
      </c>
      <c r="I35" s="1054">
        <v>83.1</v>
      </c>
      <c r="J35" s="1054">
        <v>84.3</v>
      </c>
      <c r="K35" s="1054">
        <v>84.7</v>
      </c>
      <c r="L35" s="1057">
        <v>85.2</v>
      </c>
      <c r="M35" s="1058">
        <v>51.3</v>
      </c>
      <c r="N35" s="1054">
        <v>66.7</v>
      </c>
      <c r="O35" s="1054">
        <v>74.3</v>
      </c>
      <c r="P35" s="1054">
        <v>79.099999999999994</v>
      </c>
      <c r="Q35" s="1055">
        <v>80.8</v>
      </c>
      <c r="R35" s="1056">
        <v>82.5</v>
      </c>
      <c r="S35" s="1054">
        <v>79.900000000000006</v>
      </c>
      <c r="T35" s="1054">
        <v>80.3</v>
      </c>
      <c r="U35" s="1054">
        <v>86.8</v>
      </c>
      <c r="V35" s="1054">
        <v>71.5</v>
      </c>
      <c r="W35" s="1054">
        <v>81.5</v>
      </c>
      <c r="X35" s="1393">
        <v>61.8</v>
      </c>
      <c r="Y35" s="833"/>
      <c r="Z35" s="833"/>
      <c r="AA35" s="833"/>
      <c r="AB35" s="833"/>
      <c r="AC35" s="833"/>
      <c r="AD35" s="833"/>
      <c r="AE35" s="833"/>
      <c r="AF35" s="833"/>
      <c r="AG35" s="833"/>
      <c r="AH35" s="833"/>
      <c r="AI35" s="833"/>
      <c r="AJ35" s="833"/>
      <c r="AK35" s="833"/>
      <c r="AL35" s="833"/>
      <c r="AM35" s="833"/>
      <c r="AN35" s="833"/>
      <c r="AO35" s="833"/>
      <c r="AP35" s="833"/>
      <c r="AQ35" s="833"/>
      <c r="AR35" s="833"/>
      <c r="AS35" s="833"/>
      <c r="AT35" s="833"/>
      <c r="AU35" s="833"/>
      <c r="AV35" s="833"/>
      <c r="AW35" s="833"/>
      <c r="AX35" s="833"/>
      <c r="AY35" s="833"/>
      <c r="AZ35" s="840"/>
      <c r="BA35" s="1830" t="s">
        <v>55</v>
      </c>
      <c r="BB35" s="165" t="s">
        <v>49</v>
      </c>
      <c r="BC35" s="1278" t="s">
        <v>35</v>
      </c>
      <c r="BD35" s="1296" t="s">
        <v>35</v>
      </c>
      <c r="BE35" s="1296" t="s">
        <v>35</v>
      </c>
      <c r="BF35" s="1296" t="s">
        <v>35</v>
      </c>
      <c r="BG35" s="1315" t="s">
        <v>35</v>
      </c>
      <c r="BH35" s="1334" t="s">
        <v>35</v>
      </c>
      <c r="BI35" s="1296" t="s">
        <v>35</v>
      </c>
      <c r="BJ35" s="1296" t="s">
        <v>35</v>
      </c>
      <c r="BK35" s="1296" t="s">
        <v>35</v>
      </c>
      <c r="BL35" s="1315" t="s">
        <v>35</v>
      </c>
      <c r="BM35" s="1334" t="s">
        <v>35</v>
      </c>
      <c r="BN35" s="1296" t="s">
        <v>35</v>
      </c>
      <c r="BO35" s="1296" t="s">
        <v>35</v>
      </c>
      <c r="BP35" s="1296" t="s">
        <v>35</v>
      </c>
      <c r="BQ35" s="1315" t="s">
        <v>35</v>
      </c>
      <c r="BR35" s="1334" t="s">
        <v>35</v>
      </c>
      <c r="BS35" s="1296" t="s">
        <v>35</v>
      </c>
      <c r="BT35" s="1296" t="s">
        <v>35</v>
      </c>
      <c r="BU35" s="1296" t="s">
        <v>35</v>
      </c>
      <c r="BV35" s="1296" t="s">
        <v>35</v>
      </c>
      <c r="BW35" s="1296" t="s">
        <v>35</v>
      </c>
      <c r="BX35" s="1436" t="s">
        <v>35</v>
      </c>
      <c r="BY35" s="1475"/>
      <c r="BZ35" s="1475"/>
      <c r="CA35" s="1475"/>
      <c r="CB35" s="1475"/>
      <c r="CC35" s="1475"/>
      <c r="CD35" s="1475"/>
      <c r="CE35" s="1475"/>
      <c r="CF35" s="1475"/>
      <c r="CG35" s="1475"/>
      <c r="CH35" s="1475"/>
      <c r="CI35" s="1475"/>
      <c r="CJ35" s="1475"/>
      <c r="CK35" s="1475"/>
      <c r="CL35" s="1475"/>
      <c r="CM35" s="1475"/>
      <c r="CN35" s="1475"/>
      <c r="CO35" s="1475"/>
      <c r="CP35" s="1475"/>
      <c r="CQ35" s="1475"/>
      <c r="CR35" s="1475"/>
      <c r="CS35" s="1475"/>
      <c r="CT35" s="1475"/>
      <c r="CU35" s="1475"/>
      <c r="CV35" s="1475"/>
      <c r="CW35" s="1475"/>
      <c r="CX35" s="1475"/>
      <c r="CY35" s="1475"/>
      <c r="CZ35" s="1475"/>
    </row>
    <row r="36" s="727" customFormat="true" ht="15" customHeight="true" x14ac:dyDescent="0.2">
      <c r="A36" s="1858"/>
      <c r="B36" s="1221" t="s">
        <v>48</v>
      </c>
      <c r="C36" s="1053">
        <v>35.9</v>
      </c>
      <c r="D36" s="1054">
        <v>22.9</v>
      </c>
      <c r="E36" s="1054">
        <v>18.2</v>
      </c>
      <c r="F36" s="1054">
        <v>16.100000000000001</v>
      </c>
      <c r="G36" s="1055">
        <v>14.8</v>
      </c>
      <c r="H36" s="1056">
        <v>22.4</v>
      </c>
      <c r="I36" s="1054">
        <v>16.899999999999999</v>
      </c>
      <c r="J36" s="1054">
        <v>15.7</v>
      </c>
      <c r="K36" s="1054">
        <v>15.3</v>
      </c>
      <c r="L36" s="1057">
        <v>14.8</v>
      </c>
      <c r="M36" s="1058">
        <v>48.7</v>
      </c>
      <c r="N36" s="1054">
        <v>33.299999999999997</v>
      </c>
      <c r="O36" s="1054">
        <v>25.7</v>
      </c>
      <c r="P36" s="1054">
        <v>20.9</v>
      </c>
      <c r="Q36" s="1055">
        <v>19.2</v>
      </c>
      <c r="R36" s="1056">
        <v>17.5</v>
      </c>
      <c r="S36" s="1054">
        <v>20.100000000000001</v>
      </c>
      <c r="T36" s="1054">
        <v>19.7</v>
      </c>
      <c r="U36" s="1054">
        <v>13.2</v>
      </c>
      <c r="V36" s="1054">
        <v>28.5</v>
      </c>
      <c r="W36" s="1054">
        <v>18.5</v>
      </c>
      <c r="X36" s="1393">
        <v>38.200000000000003</v>
      </c>
      <c r="Y36" s="833"/>
      <c r="Z36" s="833"/>
      <c r="AA36" s="833"/>
      <c r="AB36" s="833"/>
      <c r="AC36" s="833"/>
      <c r="AD36" s="833"/>
      <c r="AE36" s="833"/>
      <c r="AF36" s="833"/>
      <c r="AG36" s="833"/>
      <c r="AH36" s="833"/>
      <c r="AI36" s="833"/>
      <c r="AJ36" s="833"/>
      <c r="AK36" s="833"/>
      <c r="AL36" s="833"/>
      <c r="AM36" s="833"/>
      <c r="AN36" s="833"/>
      <c r="AO36" s="833"/>
      <c r="AP36" s="833"/>
      <c r="AQ36" s="833"/>
      <c r="AR36" s="833"/>
      <c r="AS36" s="833"/>
      <c r="AT36" s="833"/>
      <c r="AU36" s="833"/>
      <c r="AV36" s="833"/>
      <c r="AW36" s="833"/>
      <c r="AX36" s="833"/>
      <c r="AY36" s="833"/>
      <c r="AZ36" s="840"/>
      <c r="BA36" s="1830"/>
      <c r="BB36" s="165" t="s">
        <v>48</v>
      </c>
      <c r="BC36" s="1278" t="s">
        <v>35</v>
      </c>
      <c r="BD36" s="1296" t="s">
        <v>35</v>
      </c>
      <c r="BE36" s="1296" t="s">
        <v>35</v>
      </c>
      <c r="BF36" s="1296" t="s">
        <v>35</v>
      </c>
      <c r="BG36" s="1315" t="s">
        <v>35</v>
      </c>
      <c r="BH36" s="1334" t="s">
        <v>35</v>
      </c>
      <c r="BI36" s="1296" t="s">
        <v>35</v>
      </c>
      <c r="BJ36" s="1296" t="s">
        <v>35</v>
      </c>
      <c r="BK36" s="1296" t="s">
        <v>35</v>
      </c>
      <c r="BL36" s="1315" t="s">
        <v>35</v>
      </c>
      <c r="BM36" s="1334" t="s">
        <v>35</v>
      </c>
      <c r="BN36" s="1296" t="s">
        <v>35</v>
      </c>
      <c r="BO36" s="1296" t="s">
        <v>35</v>
      </c>
      <c r="BP36" s="1296" t="s">
        <v>35</v>
      </c>
      <c r="BQ36" s="1315" t="s">
        <v>35</v>
      </c>
      <c r="BR36" s="1334" t="s">
        <v>35</v>
      </c>
      <c r="BS36" s="1296" t="s">
        <v>35</v>
      </c>
      <c r="BT36" s="1296" t="s">
        <v>35</v>
      </c>
      <c r="BU36" s="1296" t="s">
        <v>35</v>
      </c>
      <c r="BV36" s="1296" t="s">
        <v>35</v>
      </c>
      <c r="BW36" s="1296" t="s">
        <v>35</v>
      </c>
      <c r="BX36" s="1436" t="s">
        <v>35</v>
      </c>
      <c r="BY36" s="1475"/>
      <c r="BZ36" s="1475"/>
      <c r="CA36" s="1475"/>
      <c r="CB36" s="1475"/>
      <c r="CC36" s="1475"/>
      <c r="CD36" s="1475"/>
      <c r="CE36" s="1475"/>
      <c r="CF36" s="1475"/>
      <c r="CG36" s="1475"/>
      <c r="CH36" s="1475"/>
      <c r="CI36" s="1475"/>
      <c r="CJ36" s="1475"/>
      <c r="CK36" s="1475"/>
      <c r="CL36" s="1475"/>
      <c r="CM36" s="1475"/>
      <c r="CN36" s="1475"/>
      <c r="CO36" s="1475"/>
      <c r="CP36" s="1475"/>
      <c r="CQ36" s="1475"/>
      <c r="CR36" s="1475"/>
      <c r="CS36" s="1475"/>
      <c r="CT36" s="1475"/>
      <c r="CU36" s="1475"/>
      <c r="CV36" s="1475"/>
      <c r="CW36" s="1475"/>
      <c r="CX36" s="1475"/>
      <c r="CY36" s="1475"/>
      <c r="CZ36" s="1475"/>
    </row>
    <row r="37" s="727" customFormat="true" ht="15" customHeight="true" x14ac:dyDescent="0.2">
      <c r="A37" s="1858" t="s">
        <v>163</v>
      </c>
      <c r="B37" s="1221" t="s">
        <v>49</v>
      </c>
      <c r="C37" s="1053">
        <v>66.7</v>
      </c>
      <c r="D37" s="1054">
        <v>78.099999999999994</v>
      </c>
      <c r="E37" s="1054">
        <v>82.3</v>
      </c>
      <c r="F37" s="1054">
        <v>84.7</v>
      </c>
      <c r="G37" s="1055">
        <v>86.1</v>
      </c>
      <c r="H37" s="1056">
        <v>78.3</v>
      </c>
      <c r="I37" s="1054">
        <v>83.6</v>
      </c>
      <c r="J37" s="1054">
        <v>85.1</v>
      </c>
      <c r="K37" s="1054">
        <v>85.3</v>
      </c>
      <c r="L37" s="1057">
        <v>86.3</v>
      </c>
      <c r="M37" s="1058">
        <v>55.1</v>
      </c>
      <c r="N37" s="1054">
        <v>69.2</v>
      </c>
      <c r="O37" s="1054">
        <v>75.2</v>
      </c>
      <c r="P37" s="1054">
        <v>79.7</v>
      </c>
      <c r="Q37" s="1055">
        <v>81.5</v>
      </c>
      <c r="R37" s="1056">
        <v>83.7</v>
      </c>
      <c r="S37" s="1054">
        <v>81.3</v>
      </c>
      <c r="T37" s="1054">
        <v>81.7</v>
      </c>
      <c r="U37" s="1054">
        <v>87.9</v>
      </c>
      <c r="V37" s="1054">
        <v>73.2</v>
      </c>
      <c r="W37" s="1054">
        <v>83.7</v>
      </c>
      <c r="X37" s="1393">
        <v>61.8</v>
      </c>
      <c r="Y37" s="833"/>
      <c r="Z37" s="833"/>
      <c r="AA37" s="833"/>
      <c r="AB37" s="833"/>
      <c r="AC37" s="833"/>
      <c r="AD37" s="833"/>
      <c r="AE37" s="833"/>
      <c r="AF37" s="833"/>
      <c r="AG37" s="833"/>
      <c r="AH37" s="833"/>
      <c r="AI37" s="833"/>
      <c r="AJ37" s="833"/>
      <c r="AK37" s="833"/>
      <c r="AL37" s="833"/>
      <c r="AM37" s="833"/>
      <c r="AN37" s="833"/>
      <c r="AO37" s="833"/>
      <c r="AP37" s="833"/>
      <c r="AQ37" s="833"/>
      <c r="AR37" s="833"/>
      <c r="AS37" s="833"/>
      <c r="AT37" s="833"/>
      <c r="AU37" s="833"/>
      <c r="AV37" s="833"/>
      <c r="AW37" s="833"/>
      <c r="AX37" s="833"/>
      <c r="AY37" s="833"/>
      <c r="AZ37" s="840"/>
      <c r="BA37" s="1830" t="s">
        <v>125</v>
      </c>
      <c r="BB37" s="165" t="s">
        <v>49</v>
      </c>
      <c r="BC37" s="1278" t="s">
        <v>35</v>
      </c>
      <c r="BD37" s="1296" t="s">
        <v>35</v>
      </c>
      <c r="BE37" s="1296" t="s">
        <v>35</v>
      </c>
      <c r="BF37" s="1296" t="s">
        <v>35</v>
      </c>
      <c r="BG37" s="1315" t="s">
        <v>35</v>
      </c>
      <c r="BH37" s="1334" t="s">
        <v>35</v>
      </c>
      <c r="BI37" s="1296" t="s">
        <v>35</v>
      </c>
      <c r="BJ37" s="1296" t="s">
        <v>35</v>
      </c>
      <c r="BK37" s="1296" t="s">
        <v>35</v>
      </c>
      <c r="BL37" s="1315" t="s">
        <v>35</v>
      </c>
      <c r="BM37" s="1334" t="s">
        <v>35</v>
      </c>
      <c r="BN37" s="1296" t="s">
        <v>35</v>
      </c>
      <c r="BO37" s="1296" t="s">
        <v>35</v>
      </c>
      <c r="BP37" s="1296" t="s">
        <v>35</v>
      </c>
      <c r="BQ37" s="1315" t="s">
        <v>35</v>
      </c>
      <c r="BR37" s="1334" t="s">
        <v>35</v>
      </c>
      <c r="BS37" s="1296" t="s">
        <v>35</v>
      </c>
      <c r="BT37" s="1296" t="s">
        <v>35</v>
      </c>
      <c r="BU37" s="1296" t="s">
        <v>35</v>
      </c>
      <c r="BV37" s="1296" t="s">
        <v>35</v>
      </c>
      <c r="BW37" s="1296" t="s">
        <v>35</v>
      </c>
      <c r="BX37" s="1436" t="s">
        <v>35</v>
      </c>
      <c r="BY37" s="1475"/>
      <c r="BZ37" s="1475"/>
      <c r="CA37" s="1475"/>
      <c r="CB37" s="1475"/>
      <c r="CC37" s="1475"/>
      <c r="CD37" s="1475"/>
      <c r="CE37" s="1475"/>
      <c r="CF37" s="1475"/>
      <c r="CG37" s="1475"/>
      <c r="CH37" s="1475"/>
      <c r="CI37" s="1475"/>
      <c r="CJ37" s="1475"/>
      <c r="CK37" s="1475"/>
      <c r="CL37" s="1475"/>
      <c r="CM37" s="1475"/>
      <c r="CN37" s="1475"/>
      <c r="CO37" s="1475"/>
      <c r="CP37" s="1475"/>
      <c r="CQ37" s="1475"/>
      <c r="CR37" s="1475"/>
      <c r="CS37" s="1475"/>
      <c r="CT37" s="1475"/>
      <c r="CU37" s="1475"/>
      <c r="CV37" s="1475"/>
      <c r="CW37" s="1475"/>
      <c r="CX37" s="1475"/>
      <c r="CY37" s="1475"/>
      <c r="CZ37" s="1475"/>
    </row>
    <row r="38" s="727" customFormat="true" ht="15" customHeight="true" x14ac:dyDescent="0.2">
      <c r="A38" s="1858"/>
      <c r="B38" s="1221" t="s">
        <v>48</v>
      </c>
      <c r="C38" s="1053">
        <v>33.299999999999997</v>
      </c>
      <c r="D38" s="1054">
        <v>21.9</v>
      </c>
      <c r="E38" s="1054">
        <v>17.7</v>
      </c>
      <c r="F38" s="1054">
        <v>15.3</v>
      </c>
      <c r="G38" s="1055">
        <v>13.9</v>
      </c>
      <c r="H38" s="1056">
        <v>21.7</v>
      </c>
      <c r="I38" s="1054">
        <v>16.399999999999999</v>
      </c>
      <c r="J38" s="1054">
        <v>14.9</v>
      </c>
      <c r="K38" s="1054">
        <v>14.7</v>
      </c>
      <c r="L38" s="1057">
        <v>13.7</v>
      </c>
      <c r="M38" s="1058">
        <v>44.9</v>
      </c>
      <c r="N38" s="1054">
        <v>30.8</v>
      </c>
      <c r="O38" s="1054">
        <v>24.8</v>
      </c>
      <c r="P38" s="1054">
        <v>20.3</v>
      </c>
      <c r="Q38" s="1055">
        <v>18.5</v>
      </c>
      <c r="R38" s="1056">
        <v>16.3</v>
      </c>
      <c r="S38" s="1054">
        <v>18.7</v>
      </c>
      <c r="T38" s="1054">
        <v>18.3</v>
      </c>
      <c r="U38" s="1054">
        <v>12.1</v>
      </c>
      <c r="V38" s="1054">
        <v>26.8</v>
      </c>
      <c r="W38" s="1054">
        <v>16.3</v>
      </c>
      <c r="X38" s="1393">
        <v>38.200000000000003</v>
      </c>
      <c r="Y38" s="833"/>
      <c r="Z38" s="833"/>
      <c r="AA38" s="833"/>
      <c r="AB38" s="833"/>
      <c r="AC38" s="833"/>
      <c r="AD38" s="833"/>
      <c r="AE38" s="833"/>
      <c r="AF38" s="833"/>
      <c r="AG38" s="833"/>
      <c r="AH38" s="833"/>
      <c r="AI38" s="833"/>
      <c r="AJ38" s="833"/>
      <c r="AK38" s="833"/>
      <c r="AL38" s="833"/>
      <c r="AM38" s="833"/>
      <c r="AN38" s="833"/>
      <c r="AO38" s="833"/>
      <c r="AP38" s="833"/>
      <c r="AQ38" s="833"/>
      <c r="AR38" s="833"/>
      <c r="AS38" s="833"/>
      <c r="AT38" s="833"/>
      <c r="AU38" s="833"/>
      <c r="AV38" s="833"/>
      <c r="AW38" s="833"/>
      <c r="AX38" s="833"/>
      <c r="AY38" s="833"/>
      <c r="AZ38" s="840"/>
      <c r="BA38" s="1830"/>
      <c r="BB38" s="165" t="s">
        <v>48</v>
      </c>
      <c r="BC38" s="1278" t="s">
        <v>35</v>
      </c>
      <c r="BD38" s="1296" t="s">
        <v>35</v>
      </c>
      <c r="BE38" s="1296" t="s">
        <v>35</v>
      </c>
      <c r="BF38" s="1296" t="s">
        <v>35</v>
      </c>
      <c r="BG38" s="1315" t="s">
        <v>35</v>
      </c>
      <c r="BH38" s="1334" t="s">
        <v>35</v>
      </c>
      <c r="BI38" s="1296" t="s">
        <v>35</v>
      </c>
      <c r="BJ38" s="1296" t="s">
        <v>35</v>
      </c>
      <c r="BK38" s="1296" t="s">
        <v>35</v>
      </c>
      <c r="BL38" s="1315" t="s">
        <v>35</v>
      </c>
      <c r="BM38" s="1334" t="s">
        <v>35</v>
      </c>
      <c r="BN38" s="1296" t="s">
        <v>35</v>
      </c>
      <c r="BO38" s="1296" t="s">
        <v>35</v>
      </c>
      <c r="BP38" s="1296" t="s">
        <v>35</v>
      </c>
      <c r="BQ38" s="1315" t="s">
        <v>35</v>
      </c>
      <c r="BR38" s="1334" t="s">
        <v>35</v>
      </c>
      <c r="BS38" s="1296" t="s">
        <v>35</v>
      </c>
      <c r="BT38" s="1296" t="s">
        <v>35</v>
      </c>
      <c r="BU38" s="1296" t="s">
        <v>35</v>
      </c>
      <c r="BV38" s="1296" t="s">
        <v>35</v>
      </c>
      <c r="BW38" s="1296" t="s">
        <v>35</v>
      </c>
      <c r="BX38" s="1436" t="s">
        <v>35</v>
      </c>
      <c r="BY38" s="1475"/>
      <c r="BZ38" s="1475"/>
      <c r="CA38" s="1475"/>
      <c r="CB38" s="1475"/>
      <c r="CC38" s="1475"/>
      <c r="CD38" s="1475"/>
      <c r="CE38" s="1475"/>
      <c r="CF38" s="1475"/>
      <c r="CG38" s="1475"/>
      <c r="CH38" s="1475"/>
      <c r="CI38" s="1475"/>
      <c r="CJ38" s="1475"/>
      <c r="CK38" s="1475"/>
      <c r="CL38" s="1475"/>
      <c r="CM38" s="1475"/>
      <c r="CN38" s="1475"/>
      <c r="CO38" s="1475"/>
      <c r="CP38" s="1475"/>
      <c r="CQ38" s="1475"/>
      <c r="CR38" s="1475"/>
      <c r="CS38" s="1475"/>
      <c r="CT38" s="1475"/>
      <c r="CU38" s="1475"/>
      <c r="CV38" s="1475"/>
      <c r="CW38" s="1475"/>
      <c r="CX38" s="1475"/>
      <c r="CY38" s="1475"/>
      <c r="CZ38" s="1475"/>
    </row>
    <row r="39" s="130" customFormat="true" ht="15" customHeight="true" x14ac:dyDescent="0.2">
      <c r="A39" s="1831" t="s">
        <v>122</v>
      </c>
      <c r="B39" s="280" t="s">
        <v>49</v>
      </c>
      <c r="C39" s="1251" t="s">
        <v>35</v>
      </c>
      <c r="D39" s="1255" t="s">
        <v>35</v>
      </c>
      <c r="E39" s="1255" t="s">
        <v>35</v>
      </c>
      <c r="F39" s="1255" t="s">
        <v>35</v>
      </c>
      <c r="G39" s="1259" t="s">
        <v>35</v>
      </c>
      <c r="H39" s="1263" t="s">
        <v>35</v>
      </c>
      <c r="I39" s="1255" t="s">
        <v>35</v>
      </c>
      <c r="J39" s="1255" t="s">
        <v>35</v>
      </c>
      <c r="K39" s="1255" t="s">
        <v>35</v>
      </c>
      <c r="L39" s="1267" t="s">
        <v>35</v>
      </c>
      <c r="M39" s="1271" t="s">
        <v>35</v>
      </c>
      <c r="N39" s="1255" t="s">
        <v>35</v>
      </c>
      <c r="O39" s="1255" t="s">
        <v>35</v>
      </c>
      <c r="P39" s="1255" t="s">
        <v>35</v>
      </c>
      <c r="Q39" s="1259" t="s">
        <v>35</v>
      </c>
      <c r="R39" s="1263" t="s">
        <v>35</v>
      </c>
      <c r="S39" s="1255" t="s">
        <v>35</v>
      </c>
      <c r="T39" s="1255" t="s">
        <v>35</v>
      </c>
      <c r="U39" s="1255" t="s">
        <v>35</v>
      </c>
      <c r="V39" s="1255" t="s">
        <v>35</v>
      </c>
      <c r="W39" s="1255" t="s">
        <v>35</v>
      </c>
      <c r="X39" s="1395" t="s">
        <v>35</v>
      </c>
      <c r="Y39" s="1425"/>
      <c r="Z39" s="1425"/>
      <c r="AA39" s="1425"/>
      <c r="AB39" s="1425"/>
      <c r="AC39" s="1425"/>
      <c r="AD39" s="1425"/>
      <c r="AE39" s="1425"/>
      <c r="AF39" s="1425"/>
      <c r="AG39" s="1425"/>
      <c r="AH39" s="1425"/>
      <c r="AI39" s="1425"/>
      <c r="AJ39" s="1425"/>
      <c r="AK39" s="1425"/>
      <c r="AL39" s="1425"/>
      <c r="AM39" s="1425"/>
      <c r="AN39" s="1425"/>
      <c r="AO39" s="1425"/>
      <c r="AP39" s="1425"/>
      <c r="AQ39" s="1425"/>
      <c r="AR39" s="1425"/>
      <c r="AS39" s="1425"/>
      <c r="AT39" s="1425"/>
      <c r="AU39" s="1425"/>
      <c r="AV39" s="1425"/>
      <c r="AW39" s="1425"/>
      <c r="AX39" s="1425"/>
      <c r="AY39" s="1425"/>
      <c r="AZ39" s="229"/>
      <c r="BA39" s="1830" t="s">
        <v>122</v>
      </c>
      <c r="BB39" s="165" t="s">
        <v>49</v>
      </c>
      <c r="BC39" s="1278" t="s">
        <v>35</v>
      </c>
      <c r="BD39" s="1296" t="s">
        <v>35</v>
      </c>
      <c r="BE39" s="1296" t="s">
        <v>35</v>
      </c>
      <c r="BF39" s="1296" t="s">
        <v>35</v>
      </c>
      <c r="BG39" s="1315" t="s">
        <v>35</v>
      </c>
      <c r="BH39" s="1334" t="s">
        <v>35</v>
      </c>
      <c r="BI39" s="1296" t="s">
        <v>35</v>
      </c>
      <c r="BJ39" s="1296" t="s">
        <v>35</v>
      </c>
      <c r="BK39" s="1296" t="s">
        <v>35</v>
      </c>
      <c r="BL39" s="1315" t="s">
        <v>35</v>
      </c>
      <c r="BM39" s="1334" t="s">
        <v>35</v>
      </c>
      <c r="BN39" s="1296" t="s">
        <v>35</v>
      </c>
      <c r="BO39" s="1296" t="s">
        <v>35</v>
      </c>
      <c r="BP39" s="1296" t="s">
        <v>35</v>
      </c>
      <c r="BQ39" s="1315" t="s">
        <v>35</v>
      </c>
      <c r="BR39" s="1334" t="s">
        <v>35</v>
      </c>
      <c r="BS39" s="1296" t="s">
        <v>35</v>
      </c>
      <c r="BT39" s="1296" t="s">
        <v>35</v>
      </c>
      <c r="BU39" s="1296" t="s">
        <v>35</v>
      </c>
      <c r="BV39" s="1296" t="s">
        <v>35</v>
      </c>
      <c r="BW39" s="1296" t="s">
        <v>35</v>
      </c>
      <c r="BX39" s="1436" t="s">
        <v>35</v>
      </c>
      <c r="BY39" s="1475"/>
      <c r="BZ39" s="1475"/>
      <c r="CA39" s="1475"/>
      <c r="CB39" s="1475"/>
      <c r="CC39" s="1475"/>
      <c r="CD39" s="1475"/>
      <c r="CE39" s="1475"/>
      <c r="CF39" s="1475"/>
      <c r="CG39" s="1475"/>
      <c r="CH39" s="1475"/>
      <c r="CI39" s="1475"/>
      <c r="CJ39" s="1475"/>
      <c r="CK39" s="1475"/>
      <c r="CL39" s="1475"/>
      <c r="CM39" s="1475"/>
      <c r="CN39" s="1475"/>
      <c r="CO39" s="1475"/>
      <c r="CP39" s="1475"/>
      <c r="CQ39" s="1475"/>
      <c r="CR39" s="1475"/>
      <c r="CS39" s="1475"/>
      <c r="CT39" s="1475"/>
      <c r="CU39" s="1475"/>
      <c r="CV39" s="1475"/>
      <c r="CW39" s="1475"/>
      <c r="CX39" s="1475"/>
      <c r="CY39" s="1475"/>
      <c r="CZ39" s="1475"/>
    </row>
    <row r="40" s="130" customFormat="true" ht="15" customHeight="true" x14ac:dyDescent="0.2">
      <c r="A40" s="1831"/>
      <c r="B40" s="280" t="s">
        <v>48</v>
      </c>
      <c r="C40" s="1251" t="s">
        <v>35</v>
      </c>
      <c r="D40" s="1255" t="s">
        <v>35</v>
      </c>
      <c r="E40" s="1255" t="s">
        <v>35</v>
      </c>
      <c r="F40" s="1255" t="s">
        <v>35</v>
      </c>
      <c r="G40" s="1259" t="s">
        <v>35</v>
      </c>
      <c r="H40" s="1263" t="s">
        <v>35</v>
      </c>
      <c r="I40" s="1255" t="s">
        <v>35</v>
      </c>
      <c r="J40" s="1255" t="s">
        <v>35</v>
      </c>
      <c r="K40" s="1255" t="s">
        <v>35</v>
      </c>
      <c r="L40" s="1267" t="s">
        <v>35</v>
      </c>
      <c r="M40" s="1271" t="s">
        <v>35</v>
      </c>
      <c r="N40" s="1255" t="s">
        <v>35</v>
      </c>
      <c r="O40" s="1255" t="s">
        <v>35</v>
      </c>
      <c r="P40" s="1255" t="s">
        <v>35</v>
      </c>
      <c r="Q40" s="1259" t="s">
        <v>35</v>
      </c>
      <c r="R40" s="1263" t="s">
        <v>35</v>
      </c>
      <c r="S40" s="1255" t="s">
        <v>35</v>
      </c>
      <c r="T40" s="1255" t="s">
        <v>35</v>
      </c>
      <c r="U40" s="1255" t="s">
        <v>35</v>
      </c>
      <c r="V40" s="1255" t="s">
        <v>35</v>
      </c>
      <c r="W40" s="1255" t="s">
        <v>35</v>
      </c>
      <c r="X40" s="1395" t="s">
        <v>35</v>
      </c>
      <c r="Y40" s="1425"/>
      <c r="Z40" s="1425"/>
      <c r="AA40" s="1425"/>
      <c r="AB40" s="1425"/>
      <c r="AC40" s="1425"/>
      <c r="AD40" s="1425"/>
      <c r="AE40" s="1425"/>
      <c r="AF40" s="1425"/>
      <c r="AG40" s="1425"/>
      <c r="AH40" s="1425"/>
      <c r="AI40" s="1425"/>
      <c r="AJ40" s="1425"/>
      <c r="AK40" s="1425"/>
      <c r="AL40" s="1425"/>
      <c r="AM40" s="1425"/>
      <c r="AN40" s="1425"/>
      <c r="AO40" s="1425"/>
      <c r="AP40" s="1425"/>
      <c r="AQ40" s="1425"/>
      <c r="AR40" s="1425"/>
      <c r="AS40" s="1425"/>
      <c r="AT40" s="1425"/>
      <c r="AU40" s="1425"/>
      <c r="AV40" s="1425"/>
      <c r="AW40" s="1425"/>
      <c r="AX40" s="1425"/>
      <c r="AY40" s="1425"/>
      <c r="AZ40" s="229"/>
      <c r="BA40" s="1830"/>
      <c r="BB40" s="165" t="s">
        <v>48</v>
      </c>
      <c r="BC40" s="1278" t="s">
        <v>35</v>
      </c>
      <c r="BD40" s="1296" t="s">
        <v>35</v>
      </c>
      <c r="BE40" s="1296" t="s">
        <v>35</v>
      </c>
      <c r="BF40" s="1296" t="s">
        <v>35</v>
      </c>
      <c r="BG40" s="1315" t="s">
        <v>35</v>
      </c>
      <c r="BH40" s="1334" t="s">
        <v>35</v>
      </c>
      <c r="BI40" s="1296" t="s">
        <v>35</v>
      </c>
      <c r="BJ40" s="1296" t="s">
        <v>35</v>
      </c>
      <c r="BK40" s="1296" t="s">
        <v>35</v>
      </c>
      <c r="BL40" s="1315" t="s">
        <v>35</v>
      </c>
      <c r="BM40" s="1334" t="s">
        <v>35</v>
      </c>
      <c r="BN40" s="1296" t="s">
        <v>35</v>
      </c>
      <c r="BO40" s="1296" t="s">
        <v>35</v>
      </c>
      <c r="BP40" s="1296" t="s">
        <v>35</v>
      </c>
      <c r="BQ40" s="1315" t="s">
        <v>35</v>
      </c>
      <c r="BR40" s="1334" t="s">
        <v>35</v>
      </c>
      <c r="BS40" s="1296" t="s">
        <v>35</v>
      </c>
      <c r="BT40" s="1296" t="s">
        <v>35</v>
      </c>
      <c r="BU40" s="1296" t="s">
        <v>35</v>
      </c>
      <c r="BV40" s="1296" t="s">
        <v>35</v>
      </c>
      <c r="BW40" s="1296" t="s">
        <v>35</v>
      </c>
      <c r="BX40" s="1436" t="s">
        <v>35</v>
      </c>
      <c r="BY40" s="1475"/>
      <c r="BZ40" s="1475"/>
      <c r="CA40" s="1475"/>
      <c r="CB40" s="1475"/>
      <c r="CC40" s="1475"/>
      <c r="CD40" s="1475"/>
      <c r="CE40" s="1475"/>
      <c r="CF40" s="1475"/>
      <c r="CG40" s="1475"/>
      <c r="CH40" s="1475"/>
      <c r="CI40" s="1475"/>
      <c r="CJ40" s="1475"/>
      <c r="CK40" s="1475"/>
      <c r="CL40" s="1475"/>
      <c r="CM40" s="1475"/>
      <c r="CN40" s="1475"/>
      <c r="CO40" s="1475"/>
      <c r="CP40" s="1475"/>
      <c r="CQ40" s="1475"/>
      <c r="CR40" s="1475"/>
      <c r="CS40" s="1475"/>
      <c r="CT40" s="1475"/>
      <c r="CU40" s="1475"/>
      <c r="CV40" s="1475"/>
      <c r="CW40" s="1475"/>
      <c r="CX40" s="1475"/>
      <c r="CY40" s="1475"/>
      <c r="CZ40" s="1475"/>
    </row>
    <row r="41" s="727" customFormat="true" ht="15" customHeight="true" x14ac:dyDescent="0.2">
      <c r="A41" s="1858" t="s">
        <v>56</v>
      </c>
      <c r="B41" s="1221" t="s">
        <v>49</v>
      </c>
      <c r="C41" s="1053">
        <v>12</v>
      </c>
      <c r="D41" s="1054">
        <v>5.9</v>
      </c>
      <c r="E41" s="1054">
        <v>4.8</v>
      </c>
      <c r="F41" s="1054">
        <v>4.4000000000000004</v>
      </c>
      <c r="G41" s="1055">
        <v>3.9</v>
      </c>
      <c r="H41" s="1056">
        <v>4.0999999999999996</v>
      </c>
      <c r="I41" s="1054">
        <v>3.8</v>
      </c>
      <c r="J41" s="1054">
        <v>4.5</v>
      </c>
      <c r="K41" s="1054">
        <v>4.0999999999999996</v>
      </c>
      <c r="L41" s="1057">
        <v>3.8</v>
      </c>
      <c r="M41" s="1058">
        <v>19.7</v>
      </c>
      <c r="N41" s="1054">
        <v>11.1</v>
      </c>
      <c r="O41" s="1054">
        <v>7.6</v>
      </c>
      <c r="P41" s="1054">
        <v>6</v>
      </c>
      <c r="Q41" s="1055">
        <v>4.5999999999999996</v>
      </c>
      <c r="R41" s="1056">
        <v>3.9</v>
      </c>
      <c r="S41" s="1054">
        <v>6.7</v>
      </c>
      <c r="T41" s="1054">
        <v>5.6</v>
      </c>
      <c r="U41" s="1054">
        <v>6.4</v>
      </c>
      <c r="V41" s="1054">
        <v>11.4</v>
      </c>
      <c r="W41" s="1054">
        <v>9</v>
      </c>
      <c r="X41" s="1393">
        <v>4.5999999999999996</v>
      </c>
      <c r="Y41" s="833"/>
      <c r="Z41" s="833"/>
      <c r="AA41" s="833"/>
      <c r="AB41" s="833"/>
      <c r="AC41" s="833"/>
      <c r="AD41" s="833"/>
      <c r="AE41" s="833"/>
      <c r="AF41" s="833"/>
      <c r="AG41" s="833"/>
      <c r="AH41" s="833"/>
      <c r="AI41" s="833"/>
      <c r="AJ41" s="833"/>
      <c r="AK41" s="833"/>
      <c r="AL41" s="833"/>
      <c r="AM41" s="833"/>
      <c r="AN41" s="833"/>
      <c r="AO41" s="833"/>
      <c r="AP41" s="833"/>
      <c r="AQ41" s="833"/>
      <c r="AR41" s="833"/>
      <c r="AS41" s="833"/>
      <c r="AT41" s="833"/>
      <c r="AU41" s="833"/>
      <c r="AV41" s="833"/>
      <c r="AW41" s="833"/>
      <c r="AX41" s="833"/>
      <c r="AY41" s="833"/>
      <c r="AZ41" s="840"/>
      <c r="BA41" s="1830" t="s">
        <v>56</v>
      </c>
      <c r="BB41" s="165" t="s">
        <v>49</v>
      </c>
      <c r="BC41" s="1278" t="s">
        <v>35</v>
      </c>
      <c r="BD41" s="1296" t="s">
        <v>35</v>
      </c>
      <c r="BE41" s="1296" t="s">
        <v>35</v>
      </c>
      <c r="BF41" s="1296" t="s">
        <v>35</v>
      </c>
      <c r="BG41" s="1315" t="s">
        <v>35</v>
      </c>
      <c r="BH41" s="1334" t="s">
        <v>35</v>
      </c>
      <c r="BI41" s="1296" t="s">
        <v>35</v>
      </c>
      <c r="BJ41" s="1296" t="s">
        <v>35</v>
      </c>
      <c r="BK41" s="1296" t="s">
        <v>35</v>
      </c>
      <c r="BL41" s="1315" t="s">
        <v>35</v>
      </c>
      <c r="BM41" s="1334" t="s">
        <v>35</v>
      </c>
      <c r="BN41" s="1296" t="s">
        <v>35</v>
      </c>
      <c r="BO41" s="1296" t="s">
        <v>35</v>
      </c>
      <c r="BP41" s="1296" t="s">
        <v>35</v>
      </c>
      <c r="BQ41" s="1315" t="s">
        <v>35</v>
      </c>
      <c r="BR41" s="1334" t="s">
        <v>35</v>
      </c>
      <c r="BS41" s="1296" t="s">
        <v>35</v>
      </c>
      <c r="BT41" s="1296" t="s">
        <v>35</v>
      </c>
      <c r="BU41" s="1296" t="s">
        <v>35</v>
      </c>
      <c r="BV41" s="1296" t="s">
        <v>35</v>
      </c>
      <c r="BW41" s="1296" t="s">
        <v>35</v>
      </c>
      <c r="BX41" s="1436" t="s">
        <v>35</v>
      </c>
      <c r="BY41" s="1475"/>
      <c r="BZ41" s="1475"/>
      <c r="CA41" s="1475"/>
      <c r="CB41" s="1475"/>
      <c r="CC41" s="1475"/>
      <c r="CD41" s="1475"/>
      <c r="CE41" s="1475"/>
      <c r="CF41" s="1475"/>
      <c r="CG41" s="1475"/>
      <c r="CH41" s="1475"/>
      <c r="CI41" s="1475"/>
      <c r="CJ41" s="1475"/>
      <c r="CK41" s="1475"/>
      <c r="CL41" s="1475"/>
      <c r="CM41" s="1475"/>
      <c r="CN41" s="1475"/>
      <c r="CO41" s="1475"/>
      <c r="CP41" s="1475"/>
      <c r="CQ41" s="1475"/>
      <c r="CR41" s="1475"/>
      <c r="CS41" s="1475"/>
      <c r="CT41" s="1475"/>
      <c r="CU41" s="1475"/>
      <c r="CV41" s="1475"/>
      <c r="CW41" s="1475"/>
      <c r="CX41" s="1475"/>
      <c r="CY41" s="1475"/>
      <c r="CZ41" s="1475"/>
    </row>
    <row r="42" s="727" customFormat="true" ht="15" customHeight="true" x14ac:dyDescent="0.2">
      <c r="A42" s="1858"/>
      <c r="B42" s="1221" t="s">
        <v>48</v>
      </c>
      <c r="C42" s="1053">
        <v>88</v>
      </c>
      <c r="D42" s="1054">
        <v>94.1</v>
      </c>
      <c r="E42" s="1054">
        <v>95.2</v>
      </c>
      <c r="F42" s="1054">
        <v>95.6</v>
      </c>
      <c r="G42" s="1055">
        <v>96.1</v>
      </c>
      <c r="H42" s="1056">
        <v>95.9</v>
      </c>
      <c r="I42" s="1054">
        <v>96.2</v>
      </c>
      <c r="J42" s="1054">
        <v>95.5</v>
      </c>
      <c r="K42" s="1054">
        <v>95.9</v>
      </c>
      <c r="L42" s="1057">
        <v>96.2</v>
      </c>
      <c r="M42" s="1058">
        <v>80.3</v>
      </c>
      <c r="N42" s="1054">
        <v>88.9</v>
      </c>
      <c r="O42" s="1054">
        <v>92.4</v>
      </c>
      <c r="P42" s="1054">
        <v>94</v>
      </c>
      <c r="Q42" s="1055">
        <v>95.4</v>
      </c>
      <c r="R42" s="1056">
        <v>96.1</v>
      </c>
      <c r="S42" s="1054">
        <v>93.3</v>
      </c>
      <c r="T42" s="1054">
        <v>94.4</v>
      </c>
      <c r="U42" s="1054">
        <v>93.6</v>
      </c>
      <c r="V42" s="1054">
        <v>88.6</v>
      </c>
      <c r="W42" s="1054">
        <v>91</v>
      </c>
      <c r="X42" s="1393">
        <v>95.4</v>
      </c>
      <c r="Y42" s="833"/>
      <c r="Z42" s="833"/>
      <c r="AA42" s="833"/>
      <c r="AB42" s="833"/>
      <c r="AC42" s="833"/>
      <c r="AD42" s="833"/>
      <c r="AE42" s="833"/>
      <c r="AF42" s="833"/>
      <c r="AG42" s="833"/>
      <c r="AH42" s="833"/>
      <c r="AI42" s="833"/>
      <c r="AJ42" s="833"/>
      <c r="AK42" s="833"/>
      <c r="AL42" s="833"/>
      <c r="AM42" s="833"/>
      <c r="AN42" s="833"/>
      <c r="AO42" s="833"/>
      <c r="AP42" s="833"/>
      <c r="AQ42" s="833"/>
      <c r="AR42" s="833"/>
      <c r="AS42" s="833"/>
      <c r="AT42" s="833"/>
      <c r="AU42" s="833"/>
      <c r="AV42" s="833"/>
      <c r="AW42" s="833"/>
      <c r="AX42" s="833"/>
      <c r="AY42" s="833"/>
      <c r="AZ42" s="840"/>
      <c r="BA42" s="1830"/>
      <c r="BB42" s="165" t="s">
        <v>48</v>
      </c>
      <c r="BC42" s="1278" t="s">
        <v>35</v>
      </c>
      <c r="BD42" s="1296" t="s">
        <v>35</v>
      </c>
      <c r="BE42" s="1296" t="s">
        <v>35</v>
      </c>
      <c r="BF42" s="1296" t="s">
        <v>35</v>
      </c>
      <c r="BG42" s="1315" t="s">
        <v>35</v>
      </c>
      <c r="BH42" s="1334" t="s">
        <v>35</v>
      </c>
      <c r="BI42" s="1296" t="s">
        <v>35</v>
      </c>
      <c r="BJ42" s="1296" t="s">
        <v>35</v>
      </c>
      <c r="BK42" s="1296" t="s">
        <v>35</v>
      </c>
      <c r="BL42" s="1315" t="s">
        <v>35</v>
      </c>
      <c r="BM42" s="1334" t="s">
        <v>35</v>
      </c>
      <c r="BN42" s="1296" t="s">
        <v>35</v>
      </c>
      <c r="BO42" s="1296" t="s">
        <v>35</v>
      </c>
      <c r="BP42" s="1296" t="s">
        <v>35</v>
      </c>
      <c r="BQ42" s="1315" t="s">
        <v>35</v>
      </c>
      <c r="BR42" s="1334" t="s">
        <v>35</v>
      </c>
      <c r="BS42" s="1296" t="s">
        <v>35</v>
      </c>
      <c r="BT42" s="1296" t="s">
        <v>35</v>
      </c>
      <c r="BU42" s="1296" t="s">
        <v>35</v>
      </c>
      <c r="BV42" s="1296" t="s">
        <v>35</v>
      </c>
      <c r="BW42" s="1296" t="s">
        <v>35</v>
      </c>
      <c r="BX42" s="1436" t="s">
        <v>35</v>
      </c>
      <c r="BY42" s="1475"/>
      <c r="BZ42" s="1475"/>
      <c r="CA42" s="1475"/>
      <c r="CB42" s="1475"/>
      <c r="CC42" s="1475"/>
      <c r="CD42" s="1475"/>
      <c r="CE42" s="1475"/>
      <c r="CF42" s="1475"/>
      <c r="CG42" s="1475"/>
      <c r="CH42" s="1475"/>
      <c r="CI42" s="1475"/>
      <c r="CJ42" s="1475"/>
      <c r="CK42" s="1475"/>
      <c r="CL42" s="1475"/>
      <c r="CM42" s="1475"/>
      <c r="CN42" s="1475"/>
      <c r="CO42" s="1475"/>
      <c r="CP42" s="1475"/>
      <c r="CQ42" s="1475"/>
      <c r="CR42" s="1475"/>
      <c r="CS42" s="1475"/>
      <c r="CT42" s="1475"/>
      <c r="CU42" s="1475"/>
      <c r="CV42" s="1475"/>
      <c r="CW42" s="1475"/>
      <c r="CX42" s="1475"/>
      <c r="CY42" s="1475"/>
      <c r="CZ42" s="1475"/>
    </row>
    <row r="43" s="727" customFormat="true" ht="15" customHeight="true" x14ac:dyDescent="0.2">
      <c r="A43" s="1858" t="s">
        <v>53</v>
      </c>
      <c r="B43" s="1221" t="s">
        <v>49</v>
      </c>
      <c r="C43" s="1252" t="s">
        <v>35</v>
      </c>
      <c r="D43" s="1256" t="s">
        <v>35</v>
      </c>
      <c r="E43" s="1256" t="s">
        <v>35</v>
      </c>
      <c r="F43" s="1256" t="s">
        <v>35</v>
      </c>
      <c r="G43" s="1260" t="s">
        <v>35</v>
      </c>
      <c r="H43" s="1264" t="s">
        <v>35</v>
      </c>
      <c r="I43" s="1256" t="s">
        <v>35</v>
      </c>
      <c r="J43" s="1256" t="s">
        <v>35</v>
      </c>
      <c r="K43" s="1256" t="s">
        <v>35</v>
      </c>
      <c r="L43" s="1268" t="s">
        <v>35</v>
      </c>
      <c r="M43" s="1252" t="s">
        <v>35</v>
      </c>
      <c r="N43" s="1256" t="s">
        <v>35</v>
      </c>
      <c r="O43" s="1256" t="s">
        <v>35</v>
      </c>
      <c r="P43" s="1256" t="s">
        <v>35</v>
      </c>
      <c r="Q43" s="1260" t="s">
        <v>35</v>
      </c>
      <c r="R43" s="1264" t="s">
        <v>35</v>
      </c>
      <c r="S43" s="1256" t="s">
        <v>35</v>
      </c>
      <c r="T43" s="1256" t="s">
        <v>35</v>
      </c>
      <c r="U43" s="1256" t="s">
        <v>35</v>
      </c>
      <c r="V43" s="1256" t="s">
        <v>35</v>
      </c>
      <c r="W43" s="1256" t="s">
        <v>35</v>
      </c>
      <c r="X43" s="1268" t="s">
        <v>35</v>
      </c>
      <c r="Y43" s="833"/>
      <c r="Z43" s="833"/>
      <c r="AA43" s="833"/>
      <c r="AB43" s="833"/>
      <c r="AC43" s="833"/>
      <c r="AD43" s="833"/>
      <c r="AE43" s="833"/>
      <c r="AF43" s="833"/>
      <c r="AG43" s="833"/>
      <c r="AH43" s="833"/>
      <c r="AI43" s="833"/>
      <c r="AJ43" s="833"/>
      <c r="AK43" s="833"/>
      <c r="AL43" s="833"/>
      <c r="AM43" s="833"/>
      <c r="AN43" s="833"/>
      <c r="AO43" s="833"/>
      <c r="AP43" s="833"/>
      <c r="AQ43" s="833"/>
      <c r="AR43" s="833"/>
      <c r="AS43" s="833"/>
      <c r="AT43" s="833"/>
      <c r="AU43" s="833"/>
      <c r="AV43" s="833"/>
      <c r="AW43" s="833"/>
      <c r="AX43" s="833"/>
      <c r="AY43" s="833"/>
      <c r="AZ43" s="840"/>
      <c r="BA43" s="1830" t="s">
        <v>53</v>
      </c>
      <c r="BB43" s="165" t="s">
        <v>49</v>
      </c>
      <c r="BC43" s="1278" t="s">
        <v>35</v>
      </c>
      <c r="BD43" s="1296" t="s">
        <v>35</v>
      </c>
      <c r="BE43" s="1296" t="s">
        <v>35</v>
      </c>
      <c r="BF43" s="1296" t="s">
        <v>35</v>
      </c>
      <c r="BG43" s="1315" t="s">
        <v>35</v>
      </c>
      <c r="BH43" s="1334" t="s">
        <v>35</v>
      </c>
      <c r="BI43" s="1296" t="s">
        <v>35</v>
      </c>
      <c r="BJ43" s="1296" t="s">
        <v>35</v>
      </c>
      <c r="BK43" s="1296" t="s">
        <v>35</v>
      </c>
      <c r="BL43" s="1315" t="s">
        <v>35</v>
      </c>
      <c r="BM43" s="1334" t="s">
        <v>35</v>
      </c>
      <c r="BN43" s="1296" t="s">
        <v>35</v>
      </c>
      <c r="BO43" s="1296" t="s">
        <v>35</v>
      </c>
      <c r="BP43" s="1296" t="s">
        <v>35</v>
      </c>
      <c r="BQ43" s="1315" t="s">
        <v>35</v>
      </c>
      <c r="BR43" s="1334" t="s">
        <v>35</v>
      </c>
      <c r="BS43" s="1296" t="s">
        <v>35</v>
      </c>
      <c r="BT43" s="1296" t="s">
        <v>35</v>
      </c>
      <c r="BU43" s="1296" t="s">
        <v>35</v>
      </c>
      <c r="BV43" s="1296" t="s">
        <v>35</v>
      </c>
      <c r="BW43" s="1296" t="s">
        <v>35</v>
      </c>
      <c r="BX43" s="1436" t="s">
        <v>35</v>
      </c>
      <c r="BY43" s="1475"/>
      <c r="BZ43" s="1475"/>
      <c r="CA43" s="1475"/>
      <c r="CB43" s="1475"/>
      <c r="CC43" s="1475"/>
      <c r="CD43" s="1475"/>
      <c r="CE43" s="1475"/>
      <c r="CF43" s="1475"/>
      <c r="CG43" s="1475"/>
      <c r="CH43" s="1475"/>
      <c r="CI43" s="1475"/>
      <c r="CJ43" s="1475"/>
      <c r="CK43" s="1475"/>
      <c r="CL43" s="1475"/>
      <c r="CM43" s="1475"/>
      <c r="CN43" s="1475"/>
      <c r="CO43" s="1475"/>
      <c r="CP43" s="1475"/>
      <c r="CQ43" s="1475"/>
      <c r="CR43" s="1475"/>
      <c r="CS43" s="1475"/>
      <c r="CT43" s="1475"/>
      <c r="CU43" s="1475"/>
      <c r="CV43" s="1475"/>
      <c r="CW43" s="1475"/>
      <c r="CX43" s="1475"/>
      <c r="CY43" s="1475"/>
      <c r="CZ43" s="1475"/>
    </row>
    <row r="44" s="727" customFormat="true" ht="15" customHeight="true" x14ac:dyDescent="0.2">
      <c r="A44" s="1858"/>
      <c r="B44" s="1221" t="s">
        <v>48</v>
      </c>
      <c r="C44" s="1252" t="s">
        <v>35</v>
      </c>
      <c r="D44" s="1256" t="s">
        <v>35</v>
      </c>
      <c r="E44" s="1256" t="s">
        <v>35</v>
      </c>
      <c r="F44" s="1256" t="s">
        <v>35</v>
      </c>
      <c r="G44" s="1260" t="s">
        <v>35</v>
      </c>
      <c r="H44" s="1264" t="s">
        <v>35</v>
      </c>
      <c r="I44" s="1256" t="s">
        <v>35</v>
      </c>
      <c r="J44" s="1256" t="s">
        <v>35</v>
      </c>
      <c r="K44" s="1256" t="s">
        <v>35</v>
      </c>
      <c r="L44" s="1268" t="s">
        <v>35</v>
      </c>
      <c r="M44" s="1252" t="s">
        <v>35</v>
      </c>
      <c r="N44" s="1256" t="s">
        <v>35</v>
      </c>
      <c r="O44" s="1256" t="s">
        <v>35</v>
      </c>
      <c r="P44" s="1256" t="s">
        <v>35</v>
      </c>
      <c r="Q44" s="1260" t="s">
        <v>35</v>
      </c>
      <c r="R44" s="1264" t="s">
        <v>35</v>
      </c>
      <c r="S44" s="1256" t="s">
        <v>35</v>
      </c>
      <c r="T44" s="1256" t="s">
        <v>35</v>
      </c>
      <c r="U44" s="1256" t="s">
        <v>35</v>
      </c>
      <c r="V44" s="1256" t="s">
        <v>35</v>
      </c>
      <c r="W44" s="1256" t="s">
        <v>35</v>
      </c>
      <c r="X44" s="1268" t="s">
        <v>35</v>
      </c>
      <c r="Y44" s="833"/>
      <c r="Z44" s="833"/>
      <c r="AA44" s="833"/>
      <c r="AB44" s="833"/>
      <c r="AC44" s="833"/>
      <c r="AD44" s="833"/>
      <c r="AE44" s="833"/>
      <c r="AF44" s="833"/>
      <c r="AG44" s="833"/>
      <c r="AH44" s="833"/>
      <c r="AI44" s="833"/>
      <c r="AJ44" s="833"/>
      <c r="AK44" s="833"/>
      <c r="AL44" s="833"/>
      <c r="AM44" s="833"/>
      <c r="AN44" s="833"/>
      <c r="AO44" s="833"/>
      <c r="AP44" s="833"/>
      <c r="AQ44" s="833"/>
      <c r="AR44" s="833"/>
      <c r="AS44" s="833"/>
      <c r="AT44" s="833"/>
      <c r="AU44" s="833"/>
      <c r="AV44" s="833"/>
      <c r="AW44" s="833"/>
      <c r="AX44" s="833"/>
      <c r="AY44" s="833"/>
      <c r="AZ44" s="840"/>
      <c r="BA44" s="1830"/>
      <c r="BB44" s="165" t="s">
        <v>48</v>
      </c>
      <c r="BC44" s="1278" t="s">
        <v>35</v>
      </c>
      <c r="BD44" s="1296" t="s">
        <v>35</v>
      </c>
      <c r="BE44" s="1296" t="s">
        <v>35</v>
      </c>
      <c r="BF44" s="1296" t="s">
        <v>35</v>
      </c>
      <c r="BG44" s="1315" t="s">
        <v>35</v>
      </c>
      <c r="BH44" s="1334" t="s">
        <v>35</v>
      </c>
      <c r="BI44" s="1296" t="s">
        <v>35</v>
      </c>
      <c r="BJ44" s="1296" t="s">
        <v>35</v>
      </c>
      <c r="BK44" s="1296" t="s">
        <v>35</v>
      </c>
      <c r="BL44" s="1315" t="s">
        <v>35</v>
      </c>
      <c r="BM44" s="1334" t="s">
        <v>35</v>
      </c>
      <c r="BN44" s="1296" t="s">
        <v>35</v>
      </c>
      <c r="BO44" s="1296" t="s">
        <v>35</v>
      </c>
      <c r="BP44" s="1296" t="s">
        <v>35</v>
      </c>
      <c r="BQ44" s="1315" t="s">
        <v>35</v>
      </c>
      <c r="BR44" s="1334" t="s">
        <v>35</v>
      </c>
      <c r="BS44" s="1296" t="s">
        <v>35</v>
      </c>
      <c r="BT44" s="1296" t="s">
        <v>35</v>
      </c>
      <c r="BU44" s="1296" t="s">
        <v>35</v>
      </c>
      <c r="BV44" s="1296" t="s">
        <v>35</v>
      </c>
      <c r="BW44" s="1296" t="s">
        <v>35</v>
      </c>
      <c r="BX44" s="1436" t="s">
        <v>35</v>
      </c>
      <c r="BY44" s="1475"/>
      <c r="BZ44" s="1475"/>
      <c r="CA44" s="1475"/>
      <c r="CB44" s="1475"/>
      <c r="CC44" s="1475"/>
      <c r="CD44" s="1475"/>
      <c r="CE44" s="1475"/>
      <c r="CF44" s="1475"/>
      <c r="CG44" s="1475"/>
      <c r="CH44" s="1475"/>
      <c r="CI44" s="1475"/>
      <c r="CJ44" s="1475"/>
      <c r="CK44" s="1475"/>
      <c r="CL44" s="1475"/>
      <c r="CM44" s="1475"/>
      <c r="CN44" s="1475"/>
      <c r="CO44" s="1475"/>
      <c r="CP44" s="1475"/>
      <c r="CQ44" s="1475"/>
      <c r="CR44" s="1475"/>
      <c r="CS44" s="1475"/>
      <c r="CT44" s="1475"/>
      <c r="CU44" s="1475"/>
      <c r="CV44" s="1475"/>
      <c r="CW44" s="1475"/>
      <c r="CX44" s="1475"/>
      <c r="CY44" s="1475"/>
      <c r="CZ44" s="1475"/>
    </row>
    <row r="45" s="727" customFormat="true" ht="15" customHeight="true" x14ac:dyDescent="0.2">
      <c r="A45" s="1858" t="s">
        <v>52</v>
      </c>
      <c r="B45" s="1221" t="s">
        <v>49</v>
      </c>
      <c r="C45" s="1252" t="s">
        <v>35</v>
      </c>
      <c r="D45" s="1256" t="s">
        <v>35</v>
      </c>
      <c r="E45" s="1256" t="s">
        <v>35</v>
      </c>
      <c r="F45" s="1256" t="s">
        <v>35</v>
      </c>
      <c r="G45" s="1260" t="s">
        <v>35</v>
      </c>
      <c r="H45" s="1264" t="s">
        <v>35</v>
      </c>
      <c r="I45" s="1256" t="s">
        <v>35</v>
      </c>
      <c r="J45" s="1256" t="s">
        <v>35</v>
      </c>
      <c r="K45" s="1256" t="s">
        <v>35</v>
      </c>
      <c r="L45" s="1268" t="s">
        <v>35</v>
      </c>
      <c r="M45" s="1252" t="s">
        <v>35</v>
      </c>
      <c r="N45" s="1256" t="s">
        <v>35</v>
      </c>
      <c r="O45" s="1256" t="s">
        <v>35</v>
      </c>
      <c r="P45" s="1256" t="s">
        <v>35</v>
      </c>
      <c r="Q45" s="1260" t="s">
        <v>35</v>
      </c>
      <c r="R45" s="1264" t="s">
        <v>35</v>
      </c>
      <c r="S45" s="1256" t="s">
        <v>35</v>
      </c>
      <c r="T45" s="1256" t="s">
        <v>35</v>
      </c>
      <c r="U45" s="1256" t="s">
        <v>35</v>
      </c>
      <c r="V45" s="1256" t="s">
        <v>35</v>
      </c>
      <c r="W45" s="1256" t="s">
        <v>35</v>
      </c>
      <c r="X45" s="1268" t="s">
        <v>35</v>
      </c>
      <c r="Y45" s="833"/>
      <c r="Z45" s="833"/>
      <c r="AA45" s="833"/>
      <c r="AB45" s="833"/>
      <c r="AC45" s="833"/>
      <c r="AD45" s="833"/>
      <c r="AE45" s="833"/>
      <c r="AF45" s="833"/>
      <c r="AG45" s="833"/>
      <c r="AH45" s="833"/>
      <c r="AI45" s="833"/>
      <c r="AJ45" s="833"/>
      <c r="AK45" s="833"/>
      <c r="AL45" s="833"/>
      <c r="AM45" s="833"/>
      <c r="AN45" s="833"/>
      <c r="AO45" s="833"/>
      <c r="AP45" s="833"/>
      <c r="AQ45" s="833"/>
      <c r="AR45" s="833"/>
      <c r="AS45" s="833"/>
      <c r="AT45" s="833"/>
      <c r="AU45" s="833"/>
      <c r="AV45" s="833"/>
      <c r="AW45" s="833"/>
      <c r="AX45" s="833"/>
      <c r="AY45" s="833"/>
      <c r="AZ45" s="840"/>
      <c r="BA45" s="1830" t="s">
        <v>52</v>
      </c>
      <c r="BB45" s="165" t="s">
        <v>49</v>
      </c>
      <c r="BC45" s="1278" t="s">
        <v>35</v>
      </c>
      <c r="BD45" s="1296" t="s">
        <v>35</v>
      </c>
      <c r="BE45" s="1296" t="s">
        <v>35</v>
      </c>
      <c r="BF45" s="1296" t="s">
        <v>35</v>
      </c>
      <c r="BG45" s="1315" t="s">
        <v>35</v>
      </c>
      <c r="BH45" s="1334" t="s">
        <v>35</v>
      </c>
      <c r="BI45" s="1296" t="s">
        <v>35</v>
      </c>
      <c r="BJ45" s="1296" t="s">
        <v>35</v>
      </c>
      <c r="BK45" s="1296" t="s">
        <v>35</v>
      </c>
      <c r="BL45" s="1315" t="s">
        <v>35</v>
      </c>
      <c r="BM45" s="1334" t="s">
        <v>35</v>
      </c>
      <c r="BN45" s="1296" t="s">
        <v>35</v>
      </c>
      <c r="BO45" s="1296" t="s">
        <v>35</v>
      </c>
      <c r="BP45" s="1296" t="s">
        <v>35</v>
      </c>
      <c r="BQ45" s="1315" t="s">
        <v>35</v>
      </c>
      <c r="BR45" s="1334" t="s">
        <v>35</v>
      </c>
      <c r="BS45" s="1296" t="s">
        <v>35</v>
      </c>
      <c r="BT45" s="1296" t="s">
        <v>35</v>
      </c>
      <c r="BU45" s="1296" t="s">
        <v>35</v>
      </c>
      <c r="BV45" s="1296" t="s">
        <v>35</v>
      </c>
      <c r="BW45" s="1296" t="s">
        <v>35</v>
      </c>
      <c r="BX45" s="1436" t="s">
        <v>35</v>
      </c>
      <c r="BY45" s="1475"/>
      <c r="BZ45" s="1475"/>
      <c r="CA45" s="1475"/>
      <c r="CB45" s="1475"/>
      <c r="CC45" s="1475"/>
      <c r="CD45" s="1475"/>
      <c r="CE45" s="1475"/>
      <c r="CF45" s="1475"/>
      <c r="CG45" s="1475"/>
      <c r="CH45" s="1475"/>
      <c r="CI45" s="1475"/>
      <c r="CJ45" s="1475"/>
      <c r="CK45" s="1475"/>
      <c r="CL45" s="1475"/>
      <c r="CM45" s="1475"/>
      <c r="CN45" s="1475"/>
      <c r="CO45" s="1475"/>
      <c r="CP45" s="1475"/>
      <c r="CQ45" s="1475"/>
      <c r="CR45" s="1475"/>
      <c r="CS45" s="1475"/>
      <c r="CT45" s="1475"/>
      <c r="CU45" s="1475"/>
      <c r="CV45" s="1475"/>
      <c r="CW45" s="1475"/>
      <c r="CX45" s="1475"/>
      <c r="CY45" s="1475"/>
      <c r="CZ45" s="1475"/>
    </row>
    <row r="46" s="727" customFormat="true" ht="15" customHeight="true" x14ac:dyDescent="0.2">
      <c r="A46" s="1858"/>
      <c r="B46" s="1221" t="s">
        <v>48</v>
      </c>
      <c r="C46" s="1252" t="s">
        <v>35</v>
      </c>
      <c r="D46" s="1256" t="s">
        <v>35</v>
      </c>
      <c r="E46" s="1256" t="s">
        <v>35</v>
      </c>
      <c r="F46" s="1256" t="s">
        <v>35</v>
      </c>
      <c r="G46" s="1260" t="s">
        <v>35</v>
      </c>
      <c r="H46" s="1264" t="s">
        <v>35</v>
      </c>
      <c r="I46" s="1256" t="s">
        <v>35</v>
      </c>
      <c r="J46" s="1256" t="s">
        <v>35</v>
      </c>
      <c r="K46" s="1256" t="s">
        <v>35</v>
      </c>
      <c r="L46" s="1268" t="s">
        <v>35</v>
      </c>
      <c r="M46" s="1252" t="s">
        <v>35</v>
      </c>
      <c r="N46" s="1256" t="s">
        <v>35</v>
      </c>
      <c r="O46" s="1256" t="s">
        <v>35</v>
      </c>
      <c r="P46" s="1256" t="s">
        <v>35</v>
      </c>
      <c r="Q46" s="1260" t="s">
        <v>35</v>
      </c>
      <c r="R46" s="1264" t="s">
        <v>35</v>
      </c>
      <c r="S46" s="1256" t="s">
        <v>35</v>
      </c>
      <c r="T46" s="1256" t="s">
        <v>35</v>
      </c>
      <c r="U46" s="1256" t="s">
        <v>35</v>
      </c>
      <c r="V46" s="1256" t="s">
        <v>35</v>
      </c>
      <c r="W46" s="1256" t="s">
        <v>35</v>
      </c>
      <c r="X46" s="1268" t="s">
        <v>35</v>
      </c>
      <c r="Y46" s="833"/>
      <c r="Z46" s="833"/>
      <c r="AA46" s="833"/>
      <c r="AB46" s="833"/>
      <c r="AC46" s="833"/>
      <c r="AD46" s="833"/>
      <c r="AE46" s="833"/>
      <c r="AF46" s="833"/>
      <c r="AG46" s="833"/>
      <c r="AH46" s="833"/>
      <c r="AI46" s="833"/>
      <c r="AJ46" s="833"/>
      <c r="AK46" s="833"/>
      <c r="AL46" s="833"/>
      <c r="AM46" s="833"/>
      <c r="AN46" s="833"/>
      <c r="AO46" s="833"/>
      <c r="AP46" s="833"/>
      <c r="AQ46" s="833"/>
      <c r="AR46" s="833"/>
      <c r="AS46" s="833"/>
      <c r="AT46" s="833"/>
      <c r="AU46" s="833"/>
      <c r="AV46" s="833"/>
      <c r="AW46" s="833"/>
      <c r="AX46" s="833"/>
      <c r="AY46" s="833"/>
      <c r="AZ46" s="840"/>
      <c r="BA46" s="1830"/>
      <c r="BB46" s="165" t="s">
        <v>48</v>
      </c>
      <c r="BC46" s="1278" t="s">
        <v>35</v>
      </c>
      <c r="BD46" s="1296" t="s">
        <v>35</v>
      </c>
      <c r="BE46" s="1296" t="s">
        <v>35</v>
      </c>
      <c r="BF46" s="1296" t="s">
        <v>35</v>
      </c>
      <c r="BG46" s="1315" t="s">
        <v>35</v>
      </c>
      <c r="BH46" s="1334" t="s">
        <v>35</v>
      </c>
      <c r="BI46" s="1296" t="s">
        <v>35</v>
      </c>
      <c r="BJ46" s="1296" t="s">
        <v>35</v>
      </c>
      <c r="BK46" s="1296" t="s">
        <v>35</v>
      </c>
      <c r="BL46" s="1315" t="s">
        <v>35</v>
      </c>
      <c r="BM46" s="1334" t="s">
        <v>35</v>
      </c>
      <c r="BN46" s="1296" t="s">
        <v>35</v>
      </c>
      <c r="BO46" s="1296" t="s">
        <v>35</v>
      </c>
      <c r="BP46" s="1296" t="s">
        <v>35</v>
      </c>
      <c r="BQ46" s="1315" t="s">
        <v>35</v>
      </c>
      <c r="BR46" s="1334" t="s">
        <v>35</v>
      </c>
      <c r="BS46" s="1296" t="s">
        <v>35</v>
      </c>
      <c r="BT46" s="1296" t="s">
        <v>35</v>
      </c>
      <c r="BU46" s="1296" t="s">
        <v>35</v>
      </c>
      <c r="BV46" s="1296" t="s">
        <v>35</v>
      </c>
      <c r="BW46" s="1296" t="s">
        <v>35</v>
      </c>
      <c r="BX46" s="1436" t="s">
        <v>35</v>
      </c>
      <c r="BY46" s="1475"/>
      <c r="BZ46" s="1475"/>
      <c r="CA46" s="1475"/>
      <c r="CB46" s="1475"/>
      <c r="CC46" s="1475"/>
      <c r="CD46" s="1475"/>
      <c r="CE46" s="1475"/>
      <c r="CF46" s="1475"/>
      <c r="CG46" s="1475"/>
      <c r="CH46" s="1475"/>
      <c r="CI46" s="1475"/>
      <c r="CJ46" s="1475"/>
      <c r="CK46" s="1475"/>
      <c r="CL46" s="1475"/>
      <c r="CM46" s="1475"/>
      <c r="CN46" s="1475"/>
      <c r="CO46" s="1475"/>
      <c r="CP46" s="1475"/>
      <c r="CQ46" s="1475"/>
      <c r="CR46" s="1475"/>
      <c r="CS46" s="1475"/>
      <c r="CT46" s="1475"/>
      <c r="CU46" s="1475"/>
      <c r="CV46" s="1475"/>
      <c r="CW46" s="1475"/>
      <c r="CX46" s="1475"/>
      <c r="CY46" s="1475"/>
      <c r="CZ46" s="1475"/>
    </row>
    <row r="47" s="130" customFormat="true" ht="15" customHeight="true" x14ac:dyDescent="0.2">
      <c r="A47" s="1831" t="s">
        <v>101</v>
      </c>
      <c r="B47" s="281" t="s">
        <v>100</v>
      </c>
      <c r="C47" s="1251" t="s">
        <v>35</v>
      </c>
      <c r="D47" s="1255" t="s">
        <v>35</v>
      </c>
      <c r="E47" s="1255" t="s">
        <v>35</v>
      </c>
      <c r="F47" s="1255" t="s">
        <v>35</v>
      </c>
      <c r="G47" s="1259" t="s">
        <v>35</v>
      </c>
      <c r="H47" s="1263" t="s">
        <v>35</v>
      </c>
      <c r="I47" s="1255" t="s">
        <v>35</v>
      </c>
      <c r="J47" s="1255" t="s">
        <v>35</v>
      </c>
      <c r="K47" s="1255" t="s">
        <v>35</v>
      </c>
      <c r="L47" s="1267" t="s">
        <v>35</v>
      </c>
      <c r="M47" s="1271" t="s">
        <v>35</v>
      </c>
      <c r="N47" s="1255" t="s">
        <v>35</v>
      </c>
      <c r="O47" s="1255" t="s">
        <v>35</v>
      </c>
      <c r="P47" s="1255" t="s">
        <v>35</v>
      </c>
      <c r="Q47" s="1259" t="s">
        <v>35</v>
      </c>
      <c r="R47" s="1263" t="s">
        <v>35</v>
      </c>
      <c r="S47" s="1255" t="s">
        <v>35</v>
      </c>
      <c r="T47" s="1255" t="s">
        <v>35</v>
      </c>
      <c r="U47" s="1255" t="s">
        <v>35</v>
      </c>
      <c r="V47" s="1255" t="s">
        <v>35</v>
      </c>
      <c r="W47" s="1255" t="s">
        <v>35</v>
      </c>
      <c r="X47" s="1395" t="s">
        <v>35</v>
      </c>
      <c r="Y47" s="1425"/>
      <c r="Z47" s="1425"/>
      <c r="AA47" s="1425"/>
      <c r="AB47" s="1425"/>
      <c r="AC47" s="1425"/>
      <c r="AD47" s="1425"/>
      <c r="AE47" s="1425"/>
      <c r="AF47" s="1425"/>
      <c r="AG47" s="1425"/>
      <c r="AH47" s="1425"/>
      <c r="AI47" s="1425"/>
      <c r="AJ47" s="1425"/>
      <c r="AK47" s="1425"/>
      <c r="AL47" s="1425"/>
      <c r="AM47" s="1425"/>
      <c r="AN47" s="1425"/>
      <c r="AO47" s="1425"/>
      <c r="AP47" s="1425"/>
      <c r="AQ47" s="1425"/>
      <c r="AR47" s="1425"/>
      <c r="AS47" s="1425"/>
      <c r="AT47" s="1425"/>
      <c r="AU47" s="1425"/>
      <c r="AV47" s="1425"/>
      <c r="AW47" s="1425"/>
      <c r="AX47" s="1425"/>
      <c r="AY47" s="1425"/>
      <c r="AZ47" s="229"/>
      <c r="BA47" s="1830" t="s">
        <v>101</v>
      </c>
      <c r="BB47" s="165" t="s">
        <v>100</v>
      </c>
      <c r="BC47" s="1278" t="s">
        <v>35</v>
      </c>
      <c r="BD47" s="1296" t="s">
        <v>35</v>
      </c>
      <c r="BE47" s="1296" t="s">
        <v>35</v>
      </c>
      <c r="BF47" s="1296" t="s">
        <v>35</v>
      </c>
      <c r="BG47" s="1315" t="s">
        <v>35</v>
      </c>
      <c r="BH47" s="1334" t="s">
        <v>35</v>
      </c>
      <c r="BI47" s="1296" t="s">
        <v>35</v>
      </c>
      <c r="BJ47" s="1296" t="s">
        <v>35</v>
      </c>
      <c r="BK47" s="1296" t="s">
        <v>35</v>
      </c>
      <c r="BL47" s="1315" t="s">
        <v>35</v>
      </c>
      <c r="BM47" s="1334" t="s">
        <v>35</v>
      </c>
      <c r="BN47" s="1296" t="s">
        <v>35</v>
      </c>
      <c r="BO47" s="1296" t="s">
        <v>35</v>
      </c>
      <c r="BP47" s="1296" t="s">
        <v>35</v>
      </c>
      <c r="BQ47" s="1315" t="s">
        <v>35</v>
      </c>
      <c r="BR47" s="1334" t="s">
        <v>35</v>
      </c>
      <c r="BS47" s="1296" t="s">
        <v>35</v>
      </c>
      <c r="BT47" s="1296" t="s">
        <v>35</v>
      </c>
      <c r="BU47" s="1296" t="s">
        <v>35</v>
      </c>
      <c r="BV47" s="1296" t="s">
        <v>35</v>
      </c>
      <c r="BW47" s="1296" t="s">
        <v>35</v>
      </c>
      <c r="BX47" s="1436" t="s">
        <v>35</v>
      </c>
      <c r="BY47" s="1475"/>
      <c r="BZ47" s="1475"/>
      <c r="CA47" s="1475"/>
      <c r="CB47" s="1475"/>
      <c r="CC47" s="1475"/>
      <c r="CD47" s="1475"/>
      <c r="CE47" s="1475"/>
      <c r="CF47" s="1475"/>
      <c r="CG47" s="1475"/>
      <c r="CH47" s="1475"/>
      <c r="CI47" s="1475"/>
      <c r="CJ47" s="1475"/>
      <c r="CK47" s="1475"/>
      <c r="CL47" s="1475"/>
      <c r="CM47" s="1475"/>
      <c r="CN47" s="1475"/>
      <c r="CO47" s="1475"/>
      <c r="CP47" s="1475"/>
      <c r="CQ47" s="1475"/>
      <c r="CR47" s="1475"/>
      <c r="CS47" s="1475"/>
      <c r="CT47" s="1475"/>
      <c r="CU47" s="1475"/>
      <c r="CV47" s="1475"/>
      <c r="CW47" s="1475"/>
      <c r="CX47" s="1475"/>
      <c r="CY47" s="1475"/>
      <c r="CZ47" s="1475"/>
    </row>
    <row r="48" s="130" customFormat="true" ht="15" customHeight="true" x14ac:dyDescent="0.2">
      <c r="A48" s="1831"/>
      <c r="B48" s="281" t="s">
        <v>99</v>
      </c>
      <c r="C48" s="1251" t="s">
        <v>35</v>
      </c>
      <c r="D48" s="1255" t="s">
        <v>35</v>
      </c>
      <c r="E48" s="1255" t="s">
        <v>35</v>
      </c>
      <c r="F48" s="1255" t="s">
        <v>35</v>
      </c>
      <c r="G48" s="1259" t="s">
        <v>35</v>
      </c>
      <c r="H48" s="1263" t="s">
        <v>35</v>
      </c>
      <c r="I48" s="1255" t="s">
        <v>35</v>
      </c>
      <c r="J48" s="1255" t="s">
        <v>35</v>
      </c>
      <c r="K48" s="1255" t="s">
        <v>35</v>
      </c>
      <c r="L48" s="1267" t="s">
        <v>35</v>
      </c>
      <c r="M48" s="1271" t="s">
        <v>35</v>
      </c>
      <c r="N48" s="1255" t="s">
        <v>35</v>
      </c>
      <c r="O48" s="1255" t="s">
        <v>35</v>
      </c>
      <c r="P48" s="1255" t="s">
        <v>35</v>
      </c>
      <c r="Q48" s="1259" t="s">
        <v>35</v>
      </c>
      <c r="R48" s="1263" t="s">
        <v>35</v>
      </c>
      <c r="S48" s="1255" t="s">
        <v>35</v>
      </c>
      <c r="T48" s="1255" t="s">
        <v>35</v>
      </c>
      <c r="U48" s="1255" t="s">
        <v>35</v>
      </c>
      <c r="V48" s="1255" t="s">
        <v>35</v>
      </c>
      <c r="W48" s="1255" t="s">
        <v>35</v>
      </c>
      <c r="X48" s="1395" t="s">
        <v>35</v>
      </c>
      <c r="Y48" s="1425"/>
      <c r="Z48" s="1425"/>
      <c r="AA48" s="1425"/>
      <c r="AB48" s="1425"/>
      <c r="AC48" s="1425"/>
      <c r="AD48" s="1425"/>
      <c r="AE48" s="1425"/>
      <c r="AF48" s="1425"/>
      <c r="AG48" s="1425"/>
      <c r="AH48" s="1425"/>
      <c r="AI48" s="1425"/>
      <c r="AJ48" s="1425"/>
      <c r="AK48" s="1425"/>
      <c r="AL48" s="1425"/>
      <c r="AM48" s="1425"/>
      <c r="AN48" s="1425"/>
      <c r="AO48" s="1425"/>
      <c r="AP48" s="1425"/>
      <c r="AQ48" s="1425"/>
      <c r="AR48" s="1425"/>
      <c r="AS48" s="1425"/>
      <c r="AT48" s="1425"/>
      <c r="AU48" s="1425"/>
      <c r="AV48" s="1425"/>
      <c r="AW48" s="1425"/>
      <c r="AX48" s="1425"/>
      <c r="AY48" s="1425"/>
      <c r="AZ48" s="229"/>
      <c r="BA48" s="1830"/>
      <c r="BB48" s="165" t="s">
        <v>99</v>
      </c>
      <c r="BC48" s="1278" t="s">
        <v>35</v>
      </c>
      <c r="BD48" s="1296" t="s">
        <v>35</v>
      </c>
      <c r="BE48" s="1296" t="s">
        <v>35</v>
      </c>
      <c r="BF48" s="1296" t="s">
        <v>35</v>
      </c>
      <c r="BG48" s="1315" t="s">
        <v>35</v>
      </c>
      <c r="BH48" s="1334" t="s">
        <v>35</v>
      </c>
      <c r="BI48" s="1296" t="s">
        <v>35</v>
      </c>
      <c r="BJ48" s="1296" t="s">
        <v>35</v>
      </c>
      <c r="BK48" s="1296" t="s">
        <v>35</v>
      </c>
      <c r="BL48" s="1315" t="s">
        <v>35</v>
      </c>
      <c r="BM48" s="1334" t="s">
        <v>35</v>
      </c>
      <c r="BN48" s="1296" t="s">
        <v>35</v>
      </c>
      <c r="BO48" s="1296" t="s">
        <v>35</v>
      </c>
      <c r="BP48" s="1296" t="s">
        <v>35</v>
      </c>
      <c r="BQ48" s="1315" t="s">
        <v>35</v>
      </c>
      <c r="BR48" s="1334" t="s">
        <v>35</v>
      </c>
      <c r="BS48" s="1296" t="s">
        <v>35</v>
      </c>
      <c r="BT48" s="1296" t="s">
        <v>35</v>
      </c>
      <c r="BU48" s="1296" t="s">
        <v>35</v>
      </c>
      <c r="BV48" s="1296" t="s">
        <v>35</v>
      </c>
      <c r="BW48" s="1296" t="s">
        <v>35</v>
      </c>
      <c r="BX48" s="1436" t="s">
        <v>35</v>
      </c>
      <c r="BY48" s="1475"/>
      <c r="BZ48" s="1475"/>
      <c r="CA48" s="1475"/>
      <c r="CB48" s="1475"/>
      <c r="CC48" s="1475"/>
      <c r="CD48" s="1475"/>
      <c r="CE48" s="1475"/>
      <c r="CF48" s="1475"/>
      <c r="CG48" s="1475"/>
      <c r="CH48" s="1475"/>
      <c r="CI48" s="1475"/>
      <c r="CJ48" s="1475"/>
      <c r="CK48" s="1475"/>
      <c r="CL48" s="1475"/>
      <c r="CM48" s="1475"/>
      <c r="CN48" s="1475"/>
      <c r="CO48" s="1475"/>
      <c r="CP48" s="1475"/>
      <c r="CQ48" s="1475"/>
      <c r="CR48" s="1475"/>
      <c r="CS48" s="1475"/>
      <c r="CT48" s="1475"/>
      <c r="CU48" s="1475"/>
      <c r="CV48" s="1475"/>
      <c r="CW48" s="1475"/>
      <c r="CX48" s="1475"/>
      <c r="CY48" s="1475"/>
      <c r="CZ48" s="1475"/>
    </row>
    <row r="49" s="130" customFormat="true" ht="15" customHeight="true" x14ac:dyDescent="0.2">
      <c r="A49" s="1831"/>
      <c r="B49" s="281" t="s">
        <v>67</v>
      </c>
      <c r="C49" s="1251" t="s">
        <v>35</v>
      </c>
      <c r="D49" s="1255" t="s">
        <v>35</v>
      </c>
      <c r="E49" s="1255" t="s">
        <v>35</v>
      </c>
      <c r="F49" s="1255" t="s">
        <v>35</v>
      </c>
      <c r="G49" s="1259" t="s">
        <v>35</v>
      </c>
      <c r="H49" s="1263" t="s">
        <v>35</v>
      </c>
      <c r="I49" s="1255" t="s">
        <v>35</v>
      </c>
      <c r="J49" s="1255" t="s">
        <v>35</v>
      </c>
      <c r="K49" s="1255" t="s">
        <v>35</v>
      </c>
      <c r="L49" s="1267" t="s">
        <v>35</v>
      </c>
      <c r="M49" s="1271" t="s">
        <v>35</v>
      </c>
      <c r="N49" s="1255" t="s">
        <v>35</v>
      </c>
      <c r="O49" s="1255" t="s">
        <v>35</v>
      </c>
      <c r="P49" s="1255" t="s">
        <v>35</v>
      </c>
      <c r="Q49" s="1259" t="s">
        <v>35</v>
      </c>
      <c r="R49" s="1263" t="s">
        <v>35</v>
      </c>
      <c r="S49" s="1255" t="s">
        <v>35</v>
      </c>
      <c r="T49" s="1255" t="s">
        <v>35</v>
      </c>
      <c r="U49" s="1255" t="s">
        <v>35</v>
      </c>
      <c r="V49" s="1255" t="s">
        <v>35</v>
      </c>
      <c r="W49" s="1255" t="s">
        <v>35</v>
      </c>
      <c r="X49" s="1395" t="s">
        <v>35</v>
      </c>
      <c r="Y49" s="1425"/>
      <c r="Z49" s="1425"/>
      <c r="AA49" s="1425"/>
      <c r="AB49" s="1425"/>
      <c r="AC49" s="1425"/>
      <c r="AD49" s="1425"/>
      <c r="AE49" s="1425"/>
      <c r="AF49" s="1425"/>
      <c r="AG49" s="1425"/>
      <c r="AH49" s="1425"/>
      <c r="AI49" s="1425"/>
      <c r="AJ49" s="1425"/>
      <c r="AK49" s="1425"/>
      <c r="AL49" s="1425"/>
      <c r="AM49" s="1425"/>
      <c r="AN49" s="1425"/>
      <c r="AO49" s="1425"/>
      <c r="AP49" s="1425"/>
      <c r="AQ49" s="1425"/>
      <c r="AR49" s="1425"/>
      <c r="AS49" s="1425"/>
      <c r="AT49" s="1425"/>
      <c r="AU49" s="1425"/>
      <c r="AV49" s="1425"/>
      <c r="AW49" s="1425"/>
      <c r="AX49" s="1425"/>
      <c r="AY49" s="1425"/>
      <c r="AZ49" s="229"/>
      <c r="BA49" s="1830"/>
      <c r="BB49" s="165" t="s">
        <v>67</v>
      </c>
      <c r="BC49" s="1278" t="s">
        <v>35</v>
      </c>
      <c r="BD49" s="1296" t="s">
        <v>35</v>
      </c>
      <c r="BE49" s="1296" t="s">
        <v>35</v>
      </c>
      <c r="BF49" s="1296" t="s">
        <v>35</v>
      </c>
      <c r="BG49" s="1315" t="s">
        <v>35</v>
      </c>
      <c r="BH49" s="1334" t="s">
        <v>35</v>
      </c>
      <c r="BI49" s="1296" t="s">
        <v>35</v>
      </c>
      <c r="BJ49" s="1296" t="s">
        <v>35</v>
      </c>
      <c r="BK49" s="1296" t="s">
        <v>35</v>
      </c>
      <c r="BL49" s="1315" t="s">
        <v>35</v>
      </c>
      <c r="BM49" s="1334" t="s">
        <v>35</v>
      </c>
      <c r="BN49" s="1296" t="s">
        <v>35</v>
      </c>
      <c r="BO49" s="1296" t="s">
        <v>35</v>
      </c>
      <c r="BP49" s="1296" t="s">
        <v>35</v>
      </c>
      <c r="BQ49" s="1315" t="s">
        <v>35</v>
      </c>
      <c r="BR49" s="1334" t="s">
        <v>35</v>
      </c>
      <c r="BS49" s="1296" t="s">
        <v>35</v>
      </c>
      <c r="BT49" s="1296" t="s">
        <v>35</v>
      </c>
      <c r="BU49" s="1296" t="s">
        <v>35</v>
      </c>
      <c r="BV49" s="1296" t="s">
        <v>35</v>
      </c>
      <c r="BW49" s="1296" t="s">
        <v>35</v>
      </c>
      <c r="BX49" s="1436" t="s">
        <v>35</v>
      </c>
      <c r="BY49" s="1475"/>
      <c r="BZ49" s="1475"/>
      <c r="CA49" s="1475"/>
      <c r="CB49" s="1475"/>
      <c r="CC49" s="1475"/>
      <c r="CD49" s="1475"/>
      <c r="CE49" s="1475"/>
      <c r="CF49" s="1475"/>
      <c r="CG49" s="1475"/>
      <c r="CH49" s="1475"/>
      <c r="CI49" s="1475"/>
      <c r="CJ49" s="1475"/>
      <c r="CK49" s="1475"/>
      <c r="CL49" s="1475"/>
      <c r="CM49" s="1475"/>
      <c r="CN49" s="1475"/>
      <c r="CO49" s="1475"/>
      <c r="CP49" s="1475"/>
      <c r="CQ49" s="1475"/>
      <c r="CR49" s="1475"/>
      <c r="CS49" s="1475"/>
      <c r="CT49" s="1475"/>
      <c r="CU49" s="1475"/>
      <c r="CV49" s="1475"/>
      <c r="CW49" s="1475"/>
      <c r="CX49" s="1475"/>
      <c r="CY49" s="1475"/>
      <c r="CZ49" s="1475"/>
    </row>
    <row r="50" s="130" customFormat="true" ht="15" customHeight="true" x14ac:dyDescent="0.2">
      <c r="A50" s="1831" t="s">
        <v>102</v>
      </c>
      <c r="B50" s="281" t="s">
        <v>100</v>
      </c>
      <c r="C50" s="1251" t="s">
        <v>35</v>
      </c>
      <c r="D50" s="1255" t="s">
        <v>35</v>
      </c>
      <c r="E50" s="1255" t="s">
        <v>35</v>
      </c>
      <c r="F50" s="1255" t="s">
        <v>35</v>
      </c>
      <c r="G50" s="1259" t="s">
        <v>35</v>
      </c>
      <c r="H50" s="1263" t="s">
        <v>35</v>
      </c>
      <c r="I50" s="1255" t="s">
        <v>35</v>
      </c>
      <c r="J50" s="1255" t="s">
        <v>35</v>
      </c>
      <c r="K50" s="1255" t="s">
        <v>35</v>
      </c>
      <c r="L50" s="1267" t="s">
        <v>35</v>
      </c>
      <c r="M50" s="1271" t="s">
        <v>35</v>
      </c>
      <c r="N50" s="1255" t="s">
        <v>35</v>
      </c>
      <c r="O50" s="1255" t="s">
        <v>35</v>
      </c>
      <c r="P50" s="1255" t="s">
        <v>35</v>
      </c>
      <c r="Q50" s="1259" t="s">
        <v>35</v>
      </c>
      <c r="R50" s="1263" t="s">
        <v>35</v>
      </c>
      <c r="S50" s="1255" t="s">
        <v>35</v>
      </c>
      <c r="T50" s="1255" t="s">
        <v>35</v>
      </c>
      <c r="U50" s="1255" t="s">
        <v>35</v>
      </c>
      <c r="V50" s="1255" t="s">
        <v>35</v>
      </c>
      <c r="W50" s="1255" t="s">
        <v>35</v>
      </c>
      <c r="X50" s="1395" t="s">
        <v>35</v>
      </c>
      <c r="Y50" s="1425"/>
      <c r="Z50" s="1425"/>
      <c r="AA50" s="1425"/>
      <c r="AB50" s="1425"/>
      <c r="AC50" s="1425"/>
      <c r="AD50" s="1425"/>
      <c r="AE50" s="1425"/>
      <c r="AF50" s="1425"/>
      <c r="AG50" s="1425"/>
      <c r="AH50" s="1425"/>
      <c r="AI50" s="1425"/>
      <c r="AJ50" s="1425"/>
      <c r="AK50" s="1425"/>
      <c r="AL50" s="1425"/>
      <c r="AM50" s="1425"/>
      <c r="AN50" s="1425"/>
      <c r="AO50" s="1425"/>
      <c r="AP50" s="1425"/>
      <c r="AQ50" s="1425"/>
      <c r="AR50" s="1425"/>
      <c r="AS50" s="1425"/>
      <c r="AT50" s="1425"/>
      <c r="AU50" s="1425"/>
      <c r="AV50" s="1425"/>
      <c r="AW50" s="1425"/>
      <c r="AX50" s="1425"/>
      <c r="AY50" s="1425"/>
      <c r="AZ50" s="229"/>
      <c r="BA50" s="1830" t="s">
        <v>102</v>
      </c>
      <c r="BB50" s="165" t="s">
        <v>100</v>
      </c>
      <c r="BC50" s="1278" t="s">
        <v>35</v>
      </c>
      <c r="BD50" s="1296" t="s">
        <v>35</v>
      </c>
      <c r="BE50" s="1296" t="s">
        <v>35</v>
      </c>
      <c r="BF50" s="1296" t="s">
        <v>35</v>
      </c>
      <c r="BG50" s="1315" t="s">
        <v>35</v>
      </c>
      <c r="BH50" s="1334" t="s">
        <v>35</v>
      </c>
      <c r="BI50" s="1296" t="s">
        <v>35</v>
      </c>
      <c r="BJ50" s="1296" t="s">
        <v>35</v>
      </c>
      <c r="BK50" s="1296" t="s">
        <v>35</v>
      </c>
      <c r="BL50" s="1315" t="s">
        <v>35</v>
      </c>
      <c r="BM50" s="1334" t="s">
        <v>35</v>
      </c>
      <c r="BN50" s="1296" t="s">
        <v>35</v>
      </c>
      <c r="BO50" s="1296" t="s">
        <v>35</v>
      </c>
      <c r="BP50" s="1296" t="s">
        <v>35</v>
      </c>
      <c r="BQ50" s="1315" t="s">
        <v>35</v>
      </c>
      <c r="BR50" s="1334" t="s">
        <v>35</v>
      </c>
      <c r="BS50" s="1296" t="s">
        <v>35</v>
      </c>
      <c r="BT50" s="1296" t="s">
        <v>35</v>
      </c>
      <c r="BU50" s="1296" t="s">
        <v>35</v>
      </c>
      <c r="BV50" s="1296" t="s">
        <v>35</v>
      </c>
      <c r="BW50" s="1296" t="s">
        <v>35</v>
      </c>
      <c r="BX50" s="1436" t="s">
        <v>35</v>
      </c>
      <c r="BY50" s="1475"/>
      <c r="BZ50" s="1475"/>
      <c r="CA50" s="1475"/>
      <c r="CB50" s="1475"/>
      <c r="CC50" s="1475"/>
      <c r="CD50" s="1475"/>
      <c r="CE50" s="1475"/>
      <c r="CF50" s="1475"/>
      <c r="CG50" s="1475"/>
      <c r="CH50" s="1475"/>
      <c r="CI50" s="1475"/>
      <c r="CJ50" s="1475"/>
      <c r="CK50" s="1475"/>
      <c r="CL50" s="1475"/>
      <c r="CM50" s="1475"/>
      <c r="CN50" s="1475"/>
      <c r="CO50" s="1475"/>
      <c r="CP50" s="1475"/>
      <c r="CQ50" s="1475"/>
      <c r="CR50" s="1475"/>
      <c r="CS50" s="1475"/>
      <c r="CT50" s="1475"/>
      <c r="CU50" s="1475"/>
      <c r="CV50" s="1475"/>
      <c r="CW50" s="1475"/>
      <c r="CX50" s="1475"/>
      <c r="CY50" s="1475"/>
      <c r="CZ50" s="1475"/>
    </row>
    <row r="51" s="130" customFormat="true" ht="15" customHeight="true" x14ac:dyDescent="0.2">
      <c r="A51" s="1831"/>
      <c r="B51" s="281" t="s">
        <v>99</v>
      </c>
      <c r="C51" s="1251" t="s">
        <v>35</v>
      </c>
      <c r="D51" s="1255" t="s">
        <v>35</v>
      </c>
      <c r="E51" s="1255" t="s">
        <v>35</v>
      </c>
      <c r="F51" s="1255" t="s">
        <v>35</v>
      </c>
      <c r="G51" s="1259" t="s">
        <v>35</v>
      </c>
      <c r="H51" s="1263" t="s">
        <v>35</v>
      </c>
      <c r="I51" s="1255" t="s">
        <v>35</v>
      </c>
      <c r="J51" s="1255" t="s">
        <v>35</v>
      </c>
      <c r="K51" s="1255" t="s">
        <v>35</v>
      </c>
      <c r="L51" s="1267" t="s">
        <v>35</v>
      </c>
      <c r="M51" s="1271" t="s">
        <v>35</v>
      </c>
      <c r="N51" s="1255" t="s">
        <v>35</v>
      </c>
      <c r="O51" s="1255" t="s">
        <v>35</v>
      </c>
      <c r="P51" s="1255" t="s">
        <v>35</v>
      </c>
      <c r="Q51" s="1259" t="s">
        <v>35</v>
      </c>
      <c r="R51" s="1263" t="s">
        <v>35</v>
      </c>
      <c r="S51" s="1255" t="s">
        <v>35</v>
      </c>
      <c r="T51" s="1255" t="s">
        <v>35</v>
      </c>
      <c r="U51" s="1255" t="s">
        <v>35</v>
      </c>
      <c r="V51" s="1255" t="s">
        <v>35</v>
      </c>
      <c r="W51" s="1255" t="s">
        <v>35</v>
      </c>
      <c r="X51" s="1395" t="s">
        <v>35</v>
      </c>
      <c r="Y51" s="1425"/>
      <c r="Z51" s="1425"/>
      <c r="AA51" s="1425"/>
      <c r="AB51" s="1425"/>
      <c r="AC51" s="1425"/>
      <c r="AD51" s="1425"/>
      <c r="AE51" s="1425"/>
      <c r="AF51" s="1425"/>
      <c r="AG51" s="1425"/>
      <c r="AH51" s="1425"/>
      <c r="AI51" s="1425"/>
      <c r="AJ51" s="1425"/>
      <c r="AK51" s="1425"/>
      <c r="AL51" s="1425"/>
      <c r="AM51" s="1425"/>
      <c r="AN51" s="1425"/>
      <c r="AO51" s="1425"/>
      <c r="AP51" s="1425"/>
      <c r="AQ51" s="1425"/>
      <c r="AR51" s="1425"/>
      <c r="AS51" s="1425"/>
      <c r="AT51" s="1425"/>
      <c r="AU51" s="1425"/>
      <c r="AV51" s="1425"/>
      <c r="AW51" s="1425"/>
      <c r="AX51" s="1425"/>
      <c r="AY51" s="1425"/>
      <c r="AZ51" s="229"/>
      <c r="BA51" s="1830"/>
      <c r="BB51" s="165" t="s">
        <v>99</v>
      </c>
      <c r="BC51" s="1278" t="s">
        <v>35</v>
      </c>
      <c r="BD51" s="1296" t="s">
        <v>35</v>
      </c>
      <c r="BE51" s="1296" t="s">
        <v>35</v>
      </c>
      <c r="BF51" s="1296" t="s">
        <v>35</v>
      </c>
      <c r="BG51" s="1315" t="s">
        <v>35</v>
      </c>
      <c r="BH51" s="1334" t="s">
        <v>35</v>
      </c>
      <c r="BI51" s="1296" t="s">
        <v>35</v>
      </c>
      <c r="BJ51" s="1296" t="s">
        <v>35</v>
      </c>
      <c r="BK51" s="1296" t="s">
        <v>35</v>
      </c>
      <c r="BL51" s="1315" t="s">
        <v>35</v>
      </c>
      <c r="BM51" s="1334" t="s">
        <v>35</v>
      </c>
      <c r="BN51" s="1296" t="s">
        <v>35</v>
      </c>
      <c r="BO51" s="1296" t="s">
        <v>35</v>
      </c>
      <c r="BP51" s="1296" t="s">
        <v>35</v>
      </c>
      <c r="BQ51" s="1315" t="s">
        <v>35</v>
      </c>
      <c r="BR51" s="1334" t="s">
        <v>35</v>
      </c>
      <c r="BS51" s="1296" t="s">
        <v>35</v>
      </c>
      <c r="BT51" s="1296" t="s">
        <v>35</v>
      </c>
      <c r="BU51" s="1296" t="s">
        <v>35</v>
      </c>
      <c r="BV51" s="1296" t="s">
        <v>35</v>
      </c>
      <c r="BW51" s="1296" t="s">
        <v>35</v>
      </c>
      <c r="BX51" s="1436" t="s">
        <v>35</v>
      </c>
      <c r="BY51" s="1475"/>
      <c r="BZ51" s="1475"/>
      <c r="CA51" s="1475"/>
      <c r="CB51" s="1475"/>
      <c r="CC51" s="1475"/>
      <c r="CD51" s="1475"/>
      <c r="CE51" s="1475"/>
      <c r="CF51" s="1475"/>
      <c r="CG51" s="1475"/>
      <c r="CH51" s="1475"/>
      <c r="CI51" s="1475"/>
      <c r="CJ51" s="1475"/>
      <c r="CK51" s="1475"/>
      <c r="CL51" s="1475"/>
      <c r="CM51" s="1475"/>
      <c r="CN51" s="1475"/>
      <c r="CO51" s="1475"/>
      <c r="CP51" s="1475"/>
      <c r="CQ51" s="1475"/>
      <c r="CR51" s="1475"/>
      <c r="CS51" s="1475"/>
      <c r="CT51" s="1475"/>
      <c r="CU51" s="1475"/>
      <c r="CV51" s="1475"/>
      <c r="CW51" s="1475"/>
      <c r="CX51" s="1475"/>
      <c r="CY51" s="1475"/>
      <c r="CZ51" s="1475"/>
    </row>
    <row r="52" s="130" customFormat="true" ht="15" customHeight="true" x14ac:dyDescent="0.2">
      <c r="A52" s="1831"/>
      <c r="B52" s="281" t="s">
        <v>67</v>
      </c>
      <c r="C52" s="1251" t="s">
        <v>35</v>
      </c>
      <c r="D52" s="1255" t="s">
        <v>35</v>
      </c>
      <c r="E52" s="1255" t="s">
        <v>35</v>
      </c>
      <c r="F52" s="1255" t="s">
        <v>35</v>
      </c>
      <c r="G52" s="1259" t="s">
        <v>35</v>
      </c>
      <c r="H52" s="1263" t="s">
        <v>35</v>
      </c>
      <c r="I52" s="1255" t="s">
        <v>35</v>
      </c>
      <c r="J52" s="1255" t="s">
        <v>35</v>
      </c>
      <c r="K52" s="1255" t="s">
        <v>35</v>
      </c>
      <c r="L52" s="1267" t="s">
        <v>35</v>
      </c>
      <c r="M52" s="1271" t="s">
        <v>35</v>
      </c>
      <c r="N52" s="1255" t="s">
        <v>35</v>
      </c>
      <c r="O52" s="1255" t="s">
        <v>35</v>
      </c>
      <c r="P52" s="1255" t="s">
        <v>35</v>
      </c>
      <c r="Q52" s="1259" t="s">
        <v>35</v>
      </c>
      <c r="R52" s="1263" t="s">
        <v>35</v>
      </c>
      <c r="S52" s="1255" t="s">
        <v>35</v>
      </c>
      <c r="T52" s="1255" t="s">
        <v>35</v>
      </c>
      <c r="U52" s="1255" t="s">
        <v>35</v>
      </c>
      <c r="V52" s="1255" t="s">
        <v>35</v>
      </c>
      <c r="W52" s="1255" t="s">
        <v>35</v>
      </c>
      <c r="X52" s="1395" t="s">
        <v>35</v>
      </c>
      <c r="Y52" s="1425"/>
      <c r="Z52" s="1425"/>
      <c r="AA52" s="1425"/>
      <c r="AB52" s="1425"/>
      <c r="AC52" s="1425"/>
      <c r="AD52" s="1425"/>
      <c r="AE52" s="1425"/>
      <c r="AF52" s="1425"/>
      <c r="AG52" s="1425"/>
      <c r="AH52" s="1425"/>
      <c r="AI52" s="1425"/>
      <c r="AJ52" s="1425"/>
      <c r="AK52" s="1425"/>
      <c r="AL52" s="1425"/>
      <c r="AM52" s="1425"/>
      <c r="AN52" s="1425"/>
      <c r="AO52" s="1425"/>
      <c r="AP52" s="1425"/>
      <c r="AQ52" s="1425"/>
      <c r="AR52" s="1425"/>
      <c r="AS52" s="1425"/>
      <c r="AT52" s="1425"/>
      <c r="AU52" s="1425"/>
      <c r="AV52" s="1425"/>
      <c r="AW52" s="1425"/>
      <c r="AX52" s="1425"/>
      <c r="AY52" s="1425"/>
      <c r="AZ52" s="229"/>
      <c r="BA52" s="1830"/>
      <c r="BB52" s="165" t="s">
        <v>67</v>
      </c>
      <c r="BC52" s="1278" t="s">
        <v>35</v>
      </c>
      <c r="BD52" s="1296" t="s">
        <v>35</v>
      </c>
      <c r="BE52" s="1296" t="s">
        <v>35</v>
      </c>
      <c r="BF52" s="1296" t="s">
        <v>35</v>
      </c>
      <c r="BG52" s="1315" t="s">
        <v>35</v>
      </c>
      <c r="BH52" s="1334" t="s">
        <v>35</v>
      </c>
      <c r="BI52" s="1296" t="s">
        <v>35</v>
      </c>
      <c r="BJ52" s="1296" t="s">
        <v>35</v>
      </c>
      <c r="BK52" s="1296" t="s">
        <v>35</v>
      </c>
      <c r="BL52" s="1315" t="s">
        <v>35</v>
      </c>
      <c r="BM52" s="1334" t="s">
        <v>35</v>
      </c>
      <c r="BN52" s="1296" t="s">
        <v>35</v>
      </c>
      <c r="BO52" s="1296" t="s">
        <v>35</v>
      </c>
      <c r="BP52" s="1296" t="s">
        <v>35</v>
      </c>
      <c r="BQ52" s="1315" t="s">
        <v>35</v>
      </c>
      <c r="BR52" s="1334" t="s">
        <v>35</v>
      </c>
      <c r="BS52" s="1296" t="s">
        <v>35</v>
      </c>
      <c r="BT52" s="1296" t="s">
        <v>35</v>
      </c>
      <c r="BU52" s="1296" t="s">
        <v>35</v>
      </c>
      <c r="BV52" s="1296" t="s">
        <v>35</v>
      </c>
      <c r="BW52" s="1296" t="s">
        <v>35</v>
      </c>
      <c r="BX52" s="1436" t="s">
        <v>35</v>
      </c>
      <c r="BY52" s="1475"/>
      <c r="BZ52" s="1475"/>
      <c r="CA52" s="1475"/>
      <c r="CB52" s="1475"/>
      <c r="CC52" s="1475"/>
      <c r="CD52" s="1475"/>
      <c r="CE52" s="1475"/>
      <c r="CF52" s="1475"/>
      <c r="CG52" s="1475"/>
      <c r="CH52" s="1475"/>
      <c r="CI52" s="1475"/>
      <c r="CJ52" s="1475"/>
      <c r="CK52" s="1475"/>
      <c r="CL52" s="1475"/>
      <c r="CM52" s="1475"/>
      <c r="CN52" s="1475"/>
      <c r="CO52" s="1475"/>
      <c r="CP52" s="1475"/>
      <c r="CQ52" s="1475"/>
      <c r="CR52" s="1475"/>
      <c r="CS52" s="1475"/>
      <c r="CT52" s="1475"/>
      <c r="CU52" s="1475"/>
      <c r="CV52" s="1475"/>
      <c r="CW52" s="1475"/>
      <c r="CX52" s="1475"/>
      <c r="CY52" s="1475"/>
      <c r="CZ52" s="1475"/>
    </row>
    <row r="53" s="130" customFormat="true" ht="15" customHeight="true" x14ac:dyDescent="0.2">
      <c r="A53" s="1831" t="s">
        <v>105</v>
      </c>
      <c r="B53" s="281" t="s">
        <v>100</v>
      </c>
      <c r="C53" s="1251" t="s">
        <v>35</v>
      </c>
      <c r="D53" s="1255" t="s">
        <v>35</v>
      </c>
      <c r="E53" s="1255" t="s">
        <v>35</v>
      </c>
      <c r="F53" s="1255" t="s">
        <v>35</v>
      </c>
      <c r="G53" s="1259" t="s">
        <v>35</v>
      </c>
      <c r="H53" s="1263" t="s">
        <v>35</v>
      </c>
      <c r="I53" s="1255" t="s">
        <v>35</v>
      </c>
      <c r="J53" s="1255" t="s">
        <v>35</v>
      </c>
      <c r="K53" s="1255" t="s">
        <v>35</v>
      </c>
      <c r="L53" s="1267" t="s">
        <v>35</v>
      </c>
      <c r="M53" s="1271" t="s">
        <v>35</v>
      </c>
      <c r="N53" s="1255" t="s">
        <v>35</v>
      </c>
      <c r="O53" s="1255" t="s">
        <v>35</v>
      </c>
      <c r="P53" s="1255" t="s">
        <v>35</v>
      </c>
      <c r="Q53" s="1259" t="s">
        <v>35</v>
      </c>
      <c r="R53" s="1263" t="s">
        <v>35</v>
      </c>
      <c r="S53" s="1255" t="s">
        <v>35</v>
      </c>
      <c r="T53" s="1255" t="s">
        <v>35</v>
      </c>
      <c r="U53" s="1255" t="s">
        <v>35</v>
      </c>
      <c r="V53" s="1255" t="s">
        <v>35</v>
      </c>
      <c r="W53" s="1255" t="s">
        <v>35</v>
      </c>
      <c r="X53" s="1395" t="s">
        <v>35</v>
      </c>
      <c r="Y53" s="1425"/>
      <c r="Z53" s="1425"/>
      <c r="AA53" s="1425"/>
      <c r="AB53" s="1425"/>
      <c r="AC53" s="1425"/>
      <c r="AD53" s="1425"/>
      <c r="AE53" s="1425"/>
      <c r="AF53" s="1425"/>
      <c r="AG53" s="1425"/>
      <c r="AH53" s="1425"/>
      <c r="AI53" s="1425"/>
      <c r="AJ53" s="1425"/>
      <c r="AK53" s="1425"/>
      <c r="AL53" s="1425"/>
      <c r="AM53" s="1425"/>
      <c r="AN53" s="1425"/>
      <c r="AO53" s="1425"/>
      <c r="AP53" s="1425"/>
      <c r="AQ53" s="1425"/>
      <c r="AR53" s="1425"/>
      <c r="AS53" s="1425"/>
      <c r="AT53" s="1425"/>
      <c r="AU53" s="1425"/>
      <c r="AV53" s="1425"/>
      <c r="AW53" s="1425"/>
      <c r="AX53" s="1425"/>
      <c r="AY53" s="1425"/>
      <c r="AZ53" s="229"/>
      <c r="BA53" s="1830" t="s">
        <v>105</v>
      </c>
      <c r="BB53" s="165" t="s">
        <v>100</v>
      </c>
      <c r="BC53" s="1278" t="s">
        <v>35</v>
      </c>
      <c r="BD53" s="1296" t="s">
        <v>35</v>
      </c>
      <c r="BE53" s="1296" t="s">
        <v>35</v>
      </c>
      <c r="BF53" s="1296" t="s">
        <v>35</v>
      </c>
      <c r="BG53" s="1315" t="s">
        <v>35</v>
      </c>
      <c r="BH53" s="1334" t="s">
        <v>35</v>
      </c>
      <c r="BI53" s="1296" t="s">
        <v>35</v>
      </c>
      <c r="BJ53" s="1296" t="s">
        <v>35</v>
      </c>
      <c r="BK53" s="1296" t="s">
        <v>35</v>
      </c>
      <c r="BL53" s="1315" t="s">
        <v>35</v>
      </c>
      <c r="BM53" s="1334" t="s">
        <v>35</v>
      </c>
      <c r="BN53" s="1296" t="s">
        <v>35</v>
      </c>
      <c r="BO53" s="1296" t="s">
        <v>35</v>
      </c>
      <c r="BP53" s="1296" t="s">
        <v>35</v>
      </c>
      <c r="BQ53" s="1315" t="s">
        <v>35</v>
      </c>
      <c r="BR53" s="1334" t="s">
        <v>35</v>
      </c>
      <c r="BS53" s="1296" t="s">
        <v>35</v>
      </c>
      <c r="BT53" s="1296" t="s">
        <v>35</v>
      </c>
      <c r="BU53" s="1296" t="s">
        <v>35</v>
      </c>
      <c r="BV53" s="1296" t="s">
        <v>35</v>
      </c>
      <c r="BW53" s="1296" t="s">
        <v>35</v>
      </c>
      <c r="BX53" s="1436" t="s">
        <v>35</v>
      </c>
      <c r="BY53" s="1475"/>
      <c r="BZ53" s="1475"/>
      <c r="CA53" s="1475"/>
      <c r="CB53" s="1475"/>
      <c r="CC53" s="1475"/>
      <c r="CD53" s="1475"/>
      <c r="CE53" s="1475"/>
      <c r="CF53" s="1475"/>
      <c r="CG53" s="1475"/>
      <c r="CH53" s="1475"/>
      <c r="CI53" s="1475"/>
      <c r="CJ53" s="1475"/>
      <c r="CK53" s="1475"/>
      <c r="CL53" s="1475"/>
      <c r="CM53" s="1475"/>
      <c r="CN53" s="1475"/>
      <c r="CO53" s="1475"/>
      <c r="CP53" s="1475"/>
      <c r="CQ53" s="1475"/>
      <c r="CR53" s="1475"/>
      <c r="CS53" s="1475"/>
      <c r="CT53" s="1475"/>
      <c r="CU53" s="1475"/>
      <c r="CV53" s="1475"/>
      <c r="CW53" s="1475"/>
      <c r="CX53" s="1475"/>
      <c r="CY53" s="1475"/>
      <c r="CZ53" s="1475"/>
    </row>
    <row r="54" s="130" customFormat="true" ht="15" customHeight="true" x14ac:dyDescent="0.2">
      <c r="A54" s="1831"/>
      <c r="B54" s="281" t="s">
        <v>99</v>
      </c>
      <c r="C54" s="1251" t="s">
        <v>35</v>
      </c>
      <c r="D54" s="1255" t="s">
        <v>35</v>
      </c>
      <c r="E54" s="1255" t="s">
        <v>35</v>
      </c>
      <c r="F54" s="1255" t="s">
        <v>35</v>
      </c>
      <c r="G54" s="1259" t="s">
        <v>35</v>
      </c>
      <c r="H54" s="1263" t="s">
        <v>35</v>
      </c>
      <c r="I54" s="1255" t="s">
        <v>35</v>
      </c>
      <c r="J54" s="1255" t="s">
        <v>35</v>
      </c>
      <c r="K54" s="1255" t="s">
        <v>35</v>
      </c>
      <c r="L54" s="1267" t="s">
        <v>35</v>
      </c>
      <c r="M54" s="1271" t="s">
        <v>35</v>
      </c>
      <c r="N54" s="1255" t="s">
        <v>35</v>
      </c>
      <c r="O54" s="1255" t="s">
        <v>35</v>
      </c>
      <c r="P54" s="1255" t="s">
        <v>35</v>
      </c>
      <c r="Q54" s="1259" t="s">
        <v>35</v>
      </c>
      <c r="R54" s="1263" t="s">
        <v>35</v>
      </c>
      <c r="S54" s="1255" t="s">
        <v>35</v>
      </c>
      <c r="T54" s="1255" t="s">
        <v>35</v>
      </c>
      <c r="U54" s="1255" t="s">
        <v>35</v>
      </c>
      <c r="V54" s="1255" t="s">
        <v>35</v>
      </c>
      <c r="W54" s="1255" t="s">
        <v>35</v>
      </c>
      <c r="X54" s="1395" t="s">
        <v>35</v>
      </c>
      <c r="Y54" s="1425"/>
      <c r="Z54" s="1425"/>
      <c r="AA54" s="1425"/>
      <c r="AB54" s="1425"/>
      <c r="AC54" s="1425"/>
      <c r="AD54" s="1425"/>
      <c r="AE54" s="1425"/>
      <c r="AF54" s="1425"/>
      <c r="AG54" s="1425"/>
      <c r="AH54" s="1425"/>
      <c r="AI54" s="1425"/>
      <c r="AJ54" s="1425"/>
      <c r="AK54" s="1425"/>
      <c r="AL54" s="1425"/>
      <c r="AM54" s="1425"/>
      <c r="AN54" s="1425"/>
      <c r="AO54" s="1425"/>
      <c r="AP54" s="1425"/>
      <c r="AQ54" s="1425"/>
      <c r="AR54" s="1425"/>
      <c r="AS54" s="1425"/>
      <c r="AT54" s="1425"/>
      <c r="AU54" s="1425"/>
      <c r="AV54" s="1425"/>
      <c r="AW54" s="1425"/>
      <c r="AX54" s="1425"/>
      <c r="AY54" s="1425"/>
      <c r="AZ54" s="229"/>
      <c r="BA54" s="1830"/>
      <c r="BB54" s="165" t="s">
        <v>99</v>
      </c>
      <c r="BC54" s="1278" t="s">
        <v>35</v>
      </c>
      <c r="BD54" s="1296" t="s">
        <v>35</v>
      </c>
      <c r="BE54" s="1296" t="s">
        <v>35</v>
      </c>
      <c r="BF54" s="1296" t="s">
        <v>35</v>
      </c>
      <c r="BG54" s="1315" t="s">
        <v>35</v>
      </c>
      <c r="BH54" s="1334" t="s">
        <v>35</v>
      </c>
      <c r="BI54" s="1296" t="s">
        <v>35</v>
      </c>
      <c r="BJ54" s="1296" t="s">
        <v>35</v>
      </c>
      <c r="BK54" s="1296" t="s">
        <v>35</v>
      </c>
      <c r="BL54" s="1315" t="s">
        <v>35</v>
      </c>
      <c r="BM54" s="1334" t="s">
        <v>35</v>
      </c>
      <c r="BN54" s="1296" t="s">
        <v>35</v>
      </c>
      <c r="BO54" s="1296" t="s">
        <v>35</v>
      </c>
      <c r="BP54" s="1296" t="s">
        <v>35</v>
      </c>
      <c r="BQ54" s="1315" t="s">
        <v>35</v>
      </c>
      <c r="BR54" s="1334" t="s">
        <v>35</v>
      </c>
      <c r="BS54" s="1296" t="s">
        <v>35</v>
      </c>
      <c r="BT54" s="1296" t="s">
        <v>35</v>
      </c>
      <c r="BU54" s="1296" t="s">
        <v>35</v>
      </c>
      <c r="BV54" s="1296" t="s">
        <v>35</v>
      </c>
      <c r="BW54" s="1296" t="s">
        <v>35</v>
      </c>
      <c r="BX54" s="1436" t="s">
        <v>35</v>
      </c>
      <c r="BY54" s="1475"/>
      <c r="BZ54" s="1475"/>
      <c r="CA54" s="1475"/>
      <c r="CB54" s="1475"/>
      <c r="CC54" s="1475"/>
      <c r="CD54" s="1475"/>
      <c r="CE54" s="1475"/>
      <c r="CF54" s="1475"/>
      <c r="CG54" s="1475"/>
      <c r="CH54" s="1475"/>
      <c r="CI54" s="1475"/>
      <c r="CJ54" s="1475"/>
      <c r="CK54" s="1475"/>
      <c r="CL54" s="1475"/>
      <c r="CM54" s="1475"/>
      <c r="CN54" s="1475"/>
      <c r="CO54" s="1475"/>
      <c r="CP54" s="1475"/>
      <c r="CQ54" s="1475"/>
      <c r="CR54" s="1475"/>
      <c r="CS54" s="1475"/>
      <c r="CT54" s="1475"/>
      <c r="CU54" s="1475"/>
      <c r="CV54" s="1475"/>
      <c r="CW54" s="1475"/>
      <c r="CX54" s="1475"/>
      <c r="CY54" s="1475"/>
      <c r="CZ54" s="1475"/>
    </row>
    <row r="55" s="130" customFormat="true" ht="15" customHeight="true" x14ac:dyDescent="0.2">
      <c r="A55" s="1832"/>
      <c r="B55" s="282" t="s">
        <v>67</v>
      </c>
      <c r="C55" s="1253" t="s">
        <v>35</v>
      </c>
      <c r="D55" s="1257" t="s">
        <v>35</v>
      </c>
      <c r="E55" s="1257" t="s">
        <v>35</v>
      </c>
      <c r="F55" s="1257" t="s">
        <v>35</v>
      </c>
      <c r="G55" s="1261" t="s">
        <v>35</v>
      </c>
      <c r="H55" s="1265" t="s">
        <v>35</v>
      </c>
      <c r="I55" s="1257" t="s">
        <v>35</v>
      </c>
      <c r="J55" s="1257" t="s">
        <v>35</v>
      </c>
      <c r="K55" s="1257" t="s">
        <v>35</v>
      </c>
      <c r="L55" s="1269" t="s">
        <v>35</v>
      </c>
      <c r="M55" s="1272" t="s">
        <v>35</v>
      </c>
      <c r="N55" s="1257" t="s">
        <v>35</v>
      </c>
      <c r="O55" s="1257" t="s">
        <v>35</v>
      </c>
      <c r="P55" s="1257" t="s">
        <v>35</v>
      </c>
      <c r="Q55" s="1261" t="s">
        <v>35</v>
      </c>
      <c r="R55" s="1358" t="s">
        <v>35</v>
      </c>
      <c r="S55" s="1359" t="s">
        <v>35</v>
      </c>
      <c r="T55" s="1359" t="s">
        <v>35</v>
      </c>
      <c r="U55" s="1359" t="s">
        <v>35</v>
      </c>
      <c r="V55" s="1359" t="s">
        <v>35</v>
      </c>
      <c r="W55" s="1359" t="s">
        <v>35</v>
      </c>
      <c r="X55" s="1396" t="s">
        <v>35</v>
      </c>
      <c r="Y55" s="1426"/>
      <c r="Z55" s="1426"/>
      <c r="AA55" s="1426"/>
      <c r="AB55" s="1426"/>
      <c r="AC55" s="1426"/>
      <c r="AD55" s="1426"/>
      <c r="AE55" s="1426"/>
      <c r="AF55" s="1426"/>
      <c r="AG55" s="1426"/>
      <c r="AH55" s="1426"/>
      <c r="AI55" s="1426"/>
      <c r="AJ55" s="1426"/>
      <c r="AK55" s="1426"/>
      <c r="AL55" s="1426"/>
      <c r="AM55" s="1426"/>
      <c r="AN55" s="1426"/>
      <c r="AO55" s="1426"/>
      <c r="AP55" s="1426"/>
      <c r="AQ55" s="1426"/>
      <c r="AR55" s="1426"/>
      <c r="AS55" s="1426"/>
      <c r="AT55" s="1426"/>
      <c r="AU55" s="1426"/>
      <c r="AV55" s="1426"/>
      <c r="AW55" s="1426"/>
      <c r="AX55" s="1426"/>
      <c r="AY55" s="1426"/>
      <c r="AZ55" s="229"/>
      <c r="BA55" s="1833"/>
      <c r="BB55" s="166" t="s">
        <v>67</v>
      </c>
      <c r="BC55" s="1279" t="s">
        <v>35</v>
      </c>
      <c r="BD55" s="1297" t="s">
        <v>35</v>
      </c>
      <c r="BE55" s="1297" t="s">
        <v>35</v>
      </c>
      <c r="BF55" s="1297" t="s">
        <v>35</v>
      </c>
      <c r="BG55" s="1316" t="s">
        <v>35</v>
      </c>
      <c r="BH55" s="1335" t="s">
        <v>35</v>
      </c>
      <c r="BI55" s="1297" t="s">
        <v>35</v>
      </c>
      <c r="BJ55" s="1297" t="s">
        <v>35</v>
      </c>
      <c r="BK55" s="1297" t="s">
        <v>35</v>
      </c>
      <c r="BL55" s="1316" t="s">
        <v>35</v>
      </c>
      <c r="BM55" s="1335" t="s">
        <v>35</v>
      </c>
      <c r="BN55" s="1297" t="s">
        <v>35</v>
      </c>
      <c r="BO55" s="1297" t="s">
        <v>35</v>
      </c>
      <c r="BP55" s="1297" t="s">
        <v>35</v>
      </c>
      <c r="BQ55" s="1316" t="s">
        <v>35</v>
      </c>
      <c r="BR55" s="1360" t="s">
        <v>35</v>
      </c>
      <c r="BS55" s="1361" t="s">
        <v>35</v>
      </c>
      <c r="BT55" s="1361" t="s">
        <v>35</v>
      </c>
      <c r="BU55" s="1361" t="s">
        <v>35</v>
      </c>
      <c r="BV55" s="1361" t="s">
        <v>35</v>
      </c>
      <c r="BW55" s="1361" t="s">
        <v>35</v>
      </c>
      <c r="BX55" s="1361" t="s">
        <v>35</v>
      </c>
      <c r="BY55" s="1476"/>
      <c r="BZ55" s="1477"/>
      <c r="CA55" s="1477"/>
      <c r="CB55" s="1477"/>
      <c r="CC55" s="1477"/>
      <c r="CD55" s="1477"/>
      <c r="CE55" s="1477"/>
      <c r="CF55" s="1477"/>
      <c r="CG55" s="1477"/>
      <c r="CH55" s="1477"/>
      <c r="CI55" s="1477"/>
      <c r="CJ55" s="1477"/>
      <c r="CK55" s="1477"/>
      <c r="CL55" s="1477"/>
      <c r="CM55" s="1477"/>
      <c r="CN55" s="1477"/>
      <c r="CO55" s="1477"/>
      <c r="CP55" s="1477"/>
      <c r="CQ55" s="1477"/>
      <c r="CR55" s="1477"/>
      <c r="CS55" s="1477"/>
      <c r="CT55" s="1477"/>
      <c r="CU55" s="1477"/>
      <c r="CV55" s="1477"/>
      <c r="CW55" s="1477"/>
      <c r="CX55" s="1477"/>
      <c r="CY55" s="1477"/>
      <c r="CZ55" s="1477"/>
    </row>
    <row r="56" s="727" customFormat="true" ht="15" customHeight="true" x14ac:dyDescent="0.2">
      <c r="A56" s="132"/>
      <c r="B56" s="194"/>
      <c r="C56" s="1850" t="s">
        <v>114</v>
      </c>
      <c r="D56" s="1851"/>
      <c r="E56" s="1851"/>
      <c r="F56" s="1851"/>
      <c r="G56" s="1852"/>
      <c r="H56" s="1853" t="s">
        <v>38</v>
      </c>
      <c r="I56" s="1854"/>
      <c r="J56" s="1854"/>
      <c r="K56" s="1854"/>
      <c r="L56" s="1855"/>
      <c r="M56" s="1856" t="s">
        <v>37</v>
      </c>
      <c r="N56" s="1854"/>
      <c r="O56" s="1854"/>
      <c r="P56" s="1854"/>
      <c r="Q56" s="1855"/>
      <c r="R56" s="1351" t="s">
        <v>140</v>
      </c>
      <c r="S56" s="1380"/>
      <c r="T56" s="1380"/>
      <c r="U56" s="1380"/>
      <c r="V56" s="1380"/>
      <c r="W56" s="1380"/>
      <c r="X56" s="1381"/>
      <c r="Y56" s="833"/>
      <c r="Z56" s="833"/>
      <c r="AA56" s="833"/>
      <c r="AB56" s="833"/>
      <c r="AC56" s="833"/>
      <c r="AD56" s="833"/>
      <c r="AE56" s="833"/>
      <c r="AF56" s="833"/>
      <c r="AG56" s="833"/>
      <c r="AH56" s="833"/>
      <c r="AI56" s="833"/>
      <c r="AJ56" s="833"/>
      <c r="AK56" s="833"/>
      <c r="AL56" s="833"/>
      <c r="AM56" s="833"/>
      <c r="AN56" s="833"/>
      <c r="AO56" s="833"/>
      <c r="AP56" s="833"/>
      <c r="AQ56" s="833"/>
      <c r="AR56" s="833"/>
      <c r="AS56" s="833"/>
      <c r="AT56" s="833"/>
      <c r="AU56" s="833"/>
      <c r="AV56" s="833"/>
      <c r="AW56" s="833"/>
      <c r="AX56" s="833"/>
      <c r="AY56" s="833"/>
      <c r="AZ56" s="840"/>
      <c r="BA56" s="231" t="s">
        <v>130</v>
      </c>
      <c r="BB56" s="115" t="s">
        <v>95</v>
      </c>
      <c r="BC56" s="1811" t="s">
        <v>114</v>
      </c>
      <c r="BD56" s="1812"/>
      <c r="BE56" s="1812"/>
      <c r="BF56" s="1812"/>
      <c r="BG56" s="1813"/>
      <c r="BH56" s="1814" t="s">
        <v>38</v>
      </c>
      <c r="BI56" s="1812"/>
      <c r="BJ56" s="1812"/>
      <c r="BK56" s="1812"/>
      <c r="BL56" s="1813"/>
      <c r="BM56" s="1814" t="s">
        <v>37</v>
      </c>
      <c r="BN56" s="1812"/>
      <c r="BO56" s="1812"/>
      <c r="BP56" s="1812"/>
      <c r="BQ56" s="1815"/>
      <c r="BR56" s="1355" t="s">
        <v>140</v>
      </c>
      <c r="BS56" s="414"/>
      <c r="BT56" s="414"/>
      <c r="BU56" s="414"/>
      <c r="BV56" s="414"/>
      <c r="BW56" s="414"/>
      <c r="BX56" s="414"/>
      <c r="BY56" s="1478"/>
      <c r="BZ56" s="229"/>
      <c r="CA56" s="229"/>
      <c r="CB56" s="229"/>
      <c r="CC56" s="229"/>
      <c r="CD56" s="229"/>
      <c r="CE56" s="229"/>
      <c r="CF56" s="229"/>
      <c r="CG56" s="229"/>
      <c r="CH56" s="229"/>
      <c r="CI56" s="229"/>
      <c r="CJ56" s="229"/>
      <c r="CK56" s="229"/>
      <c r="CL56" s="229"/>
      <c r="CM56" s="229"/>
      <c r="CN56" s="229"/>
      <c r="CO56" s="229"/>
      <c r="CP56" s="229"/>
      <c r="CQ56" s="229"/>
      <c r="CR56" s="229"/>
      <c r="CS56" s="229"/>
      <c r="CT56" s="229"/>
      <c r="CU56" s="229"/>
      <c r="CV56" s="229"/>
      <c r="CW56" s="229"/>
      <c r="CX56" s="229"/>
      <c r="CY56" s="229"/>
      <c r="CZ56" s="229"/>
    </row>
    <row r="57" s="727" customFormat="true" ht="36" x14ac:dyDescent="0.2">
      <c r="A57" s="195" t="s">
        <v>68</v>
      </c>
      <c r="B57" s="268"/>
      <c r="C57" s="387" t="s">
        <v>0</v>
      </c>
      <c r="D57" s="388" t="s">
        <v>1</v>
      </c>
      <c r="E57" s="388" t="s">
        <v>2</v>
      </c>
      <c r="F57" s="388" t="s">
        <v>3</v>
      </c>
      <c r="G57" s="389" t="s">
        <v>4</v>
      </c>
      <c r="H57" s="955" t="s">
        <v>0</v>
      </c>
      <c r="I57" s="901" t="s">
        <v>1</v>
      </c>
      <c r="J57" s="901" t="s">
        <v>2</v>
      </c>
      <c r="K57" s="901" t="s">
        <v>3</v>
      </c>
      <c r="L57" s="902" t="s">
        <v>4</v>
      </c>
      <c r="M57" s="943" t="s">
        <v>0</v>
      </c>
      <c r="N57" s="901" t="s">
        <v>1</v>
      </c>
      <c r="O57" s="901" t="s">
        <v>2</v>
      </c>
      <c r="P57" s="901" t="s">
        <v>3</v>
      </c>
      <c r="Q57" s="970" t="s">
        <v>4</v>
      </c>
      <c r="R57" s="955" t="s">
        <v>156</v>
      </c>
      <c r="S57" s="901" t="s">
        <v>157</v>
      </c>
      <c r="T57" s="901" t="s">
        <v>158</v>
      </c>
      <c r="U57" s="901" t="s">
        <v>159</v>
      </c>
      <c r="V57" s="901" t="s">
        <v>160</v>
      </c>
      <c r="W57" s="901" t="s">
        <v>161</v>
      </c>
      <c r="X57" s="903" t="s">
        <v>162</v>
      </c>
      <c r="Y57" s="833"/>
      <c r="Z57" s="833"/>
      <c r="AA57" s="833"/>
      <c r="AB57" s="833"/>
      <c r="AC57" s="833"/>
      <c r="AD57" s="833"/>
      <c r="AE57" s="833"/>
      <c r="AF57" s="833"/>
      <c r="AG57" s="833"/>
      <c r="AH57" s="833"/>
      <c r="AI57" s="833"/>
      <c r="AJ57" s="833"/>
      <c r="AK57" s="833"/>
      <c r="AL57" s="833"/>
      <c r="AM57" s="833"/>
      <c r="AN57" s="833"/>
      <c r="AO57" s="833"/>
      <c r="AP57" s="833"/>
      <c r="AQ57" s="833"/>
      <c r="AR57" s="833"/>
      <c r="AS57" s="833"/>
      <c r="AT57" s="833"/>
      <c r="AU57" s="833"/>
      <c r="AV57" s="833"/>
      <c r="AW57" s="833"/>
      <c r="AX57" s="833"/>
      <c r="AY57" s="833"/>
      <c r="AZ57" s="840"/>
      <c r="BA57" s="208" t="s">
        <v>119</v>
      </c>
      <c r="BB57" s="207"/>
      <c r="BC57" s="451" t="s">
        <v>0</v>
      </c>
      <c r="BD57" s="182" t="s">
        <v>1</v>
      </c>
      <c r="BE57" s="182" t="s">
        <v>2</v>
      </c>
      <c r="BF57" s="182" t="s">
        <v>3</v>
      </c>
      <c r="BG57" s="452" t="s">
        <v>4</v>
      </c>
      <c r="BH57" s="461" t="s">
        <v>0</v>
      </c>
      <c r="BI57" s="182" t="s">
        <v>1</v>
      </c>
      <c r="BJ57" s="182" t="s">
        <v>2</v>
      </c>
      <c r="BK57" s="182" t="s">
        <v>3</v>
      </c>
      <c r="BL57" s="452" t="s">
        <v>4</v>
      </c>
      <c r="BM57" s="461" t="s">
        <v>0</v>
      </c>
      <c r="BN57" s="182" t="s">
        <v>1</v>
      </c>
      <c r="BO57" s="182" t="s">
        <v>2</v>
      </c>
      <c r="BP57" s="182" t="s">
        <v>3</v>
      </c>
      <c r="BQ57" s="452" t="s">
        <v>4</v>
      </c>
      <c r="BR57" s="461" t="s">
        <v>156</v>
      </c>
      <c r="BS57" s="182" t="s">
        <v>157</v>
      </c>
      <c r="BT57" s="182" t="s">
        <v>158</v>
      </c>
      <c r="BU57" s="182" t="s">
        <v>159</v>
      </c>
      <c r="BV57" s="182" t="s">
        <v>160</v>
      </c>
      <c r="BW57" s="182" t="s">
        <v>161</v>
      </c>
      <c r="BX57" s="1437" t="s">
        <v>162</v>
      </c>
      <c r="BY57" s="1479"/>
      <c r="BZ57" s="1479"/>
      <c r="CA57" s="1479"/>
      <c r="CB57" s="1479"/>
      <c r="CC57" s="1479"/>
      <c r="CD57" s="1479"/>
      <c r="CE57" s="1479"/>
      <c r="CF57" s="1479"/>
      <c r="CG57" s="1479"/>
      <c r="CH57" s="1479"/>
      <c r="CI57" s="1479"/>
      <c r="CJ57" s="1479"/>
      <c r="CK57" s="1479"/>
      <c r="CL57" s="1479"/>
      <c r="CM57" s="1479"/>
      <c r="CN57" s="1479"/>
      <c r="CO57" s="1479"/>
      <c r="CP57" s="1479"/>
      <c r="CQ57" s="1479"/>
      <c r="CR57" s="1479"/>
      <c r="CS57" s="1479"/>
      <c r="CT57" s="1479"/>
      <c r="CU57" s="1479"/>
      <c r="CV57" s="1479"/>
      <c r="CW57" s="1479"/>
      <c r="CX57" s="1479"/>
      <c r="CY57" s="1479"/>
      <c r="CZ57" s="1479"/>
    </row>
    <row r="58" s="727" customFormat="true" ht="15" customHeight="true" x14ac:dyDescent="0.2">
      <c r="A58" s="1880" t="s">
        <v>164</v>
      </c>
      <c r="B58" s="1222" t="s">
        <v>165</v>
      </c>
      <c r="C58" s="1067">
        <v>37.4</v>
      </c>
      <c r="D58" s="1068">
        <v>56.1</v>
      </c>
      <c r="E58" s="1068">
        <v>68.5</v>
      </c>
      <c r="F58" s="1068">
        <v>73.599999999999994</v>
      </c>
      <c r="G58" s="1069">
        <v>73.599999999999994</v>
      </c>
      <c r="H58" s="1070">
        <v>56.4</v>
      </c>
      <c r="I58" s="1068">
        <v>71.3</v>
      </c>
      <c r="J58" s="1068">
        <v>74.400000000000006</v>
      </c>
      <c r="K58" s="1068">
        <v>75.5</v>
      </c>
      <c r="L58" s="1071">
        <v>72.400000000000006</v>
      </c>
      <c r="M58" s="1072">
        <v>23.2</v>
      </c>
      <c r="N58" s="1068">
        <v>38.700000000000003</v>
      </c>
      <c r="O58" s="1068">
        <v>49.4</v>
      </c>
      <c r="P58" s="1068">
        <v>59.9</v>
      </c>
      <c r="Q58" s="1069">
        <v>67</v>
      </c>
      <c r="R58" s="1070">
        <v>64</v>
      </c>
      <c r="S58" s="1068">
        <v>65.3</v>
      </c>
      <c r="T58" s="1068">
        <v>62.3</v>
      </c>
      <c r="U58" s="1068">
        <v>71.2</v>
      </c>
      <c r="V58" s="1068">
        <v>58.2</v>
      </c>
      <c r="W58" s="1068">
        <v>69.7</v>
      </c>
      <c r="X58" s="1397">
        <v>43</v>
      </c>
      <c r="Y58" s="833"/>
      <c r="Z58" s="833"/>
      <c r="AA58" s="833"/>
      <c r="AB58" s="833"/>
      <c r="AC58" s="833"/>
      <c r="AD58" s="833"/>
      <c r="AE58" s="833"/>
      <c r="AF58" s="833"/>
      <c r="AG58" s="833"/>
      <c r="AH58" s="833"/>
      <c r="AI58" s="833"/>
      <c r="AJ58" s="833"/>
      <c r="AK58" s="833"/>
      <c r="AL58" s="833"/>
      <c r="AM58" s="833"/>
      <c r="AN58" s="833"/>
      <c r="AO58" s="833"/>
      <c r="AP58" s="833"/>
      <c r="AQ58" s="833"/>
      <c r="AR58" s="833"/>
      <c r="AS58" s="833"/>
      <c r="AT58" s="833"/>
      <c r="AU58" s="833"/>
      <c r="AV58" s="833"/>
      <c r="AW58" s="833"/>
      <c r="AX58" s="833"/>
      <c r="AY58" s="833"/>
      <c r="AZ58" s="840"/>
      <c r="BA58" s="256"/>
      <c r="BB58" s="167"/>
      <c r="BC58" s="453"/>
      <c r="BD58" s="418"/>
      <c r="BE58" s="418"/>
      <c r="BF58" s="418"/>
      <c r="BG58" s="454"/>
      <c r="BH58" s="462"/>
      <c r="BI58" s="418"/>
      <c r="BJ58" s="418"/>
      <c r="BK58" s="418"/>
      <c r="BL58" s="454"/>
      <c r="BM58" s="462"/>
      <c r="BN58" s="418"/>
      <c r="BO58" s="418"/>
      <c r="BP58" s="418"/>
      <c r="BQ58" s="454"/>
      <c r="BR58" s="462"/>
      <c r="BS58" s="418"/>
      <c r="BT58" s="418"/>
      <c r="BU58" s="418"/>
      <c r="BV58" s="418"/>
      <c r="BW58" s="418"/>
      <c r="BX58" s="1438"/>
      <c r="BY58" s="1480"/>
      <c r="BZ58" s="1480"/>
      <c r="CA58" s="1480"/>
      <c r="CB58" s="1480"/>
      <c r="CC58" s="1480"/>
      <c r="CD58" s="1480"/>
      <c r="CE58" s="1480"/>
      <c r="CF58" s="1480"/>
      <c r="CG58" s="1480"/>
      <c r="CH58" s="1480"/>
      <c r="CI58" s="1480"/>
      <c r="CJ58" s="1480"/>
      <c r="CK58" s="1480"/>
      <c r="CL58" s="1480"/>
      <c r="CM58" s="1480"/>
      <c r="CN58" s="1480"/>
      <c r="CO58" s="1480"/>
      <c r="CP58" s="1480"/>
      <c r="CQ58" s="1480"/>
      <c r="CR58" s="1480"/>
      <c r="CS58" s="1480"/>
      <c r="CT58" s="1480"/>
      <c r="CU58" s="1480"/>
      <c r="CV58" s="1480"/>
      <c r="CW58" s="1480"/>
      <c r="CX58" s="1480"/>
      <c r="CY58" s="1480"/>
      <c r="CZ58" s="1480"/>
    </row>
    <row r="59" s="727" customFormat="true" ht="15" customHeight="true" x14ac:dyDescent="0.2">
      <c r="A59" s="1881"/>
      <c r="B59" s="1223" t="s">
        <v>166</v>
      </c>
      <c r="C59" s="1073">
        <v>16.8</v>
      </c>
      <c r="D59" s="1074">
        <v>12.2</v>
      </c>
      <c r="E59" s="1074">
        <v>5.4</v>
      </c>
      <c r="F59" s="1074">
        <v>1.7</v>
      </c>
      <c r="G59" s="1075">
        <v>0.6</v>
      </c>
      <c r="H59" s="1076">
        <v>13.2</v>
      </c>
      <c r="I59" s="1074">
        <v>4.5</v>
      </c>
      <c r="J59" s="1074">
        <v>2</v>
      </c>
      <c r="K59" s="1074">
        <v>0.8</v>
      </c>
      <c r="L59" s="1077">
        <v>0.5</v>
      </c>
      <c r="M59" s="1078">
        <v>18.3</v>
      </c>
      <c r="N59" s="1074">
        <v>16.100000000000001</v>
      </c>
      <c r="O59" s="1074">
        <v>15.9</v>
      </c>
      <c r="P59" s="1074">
        <v>9.5</v>
      </c>
      <c r="Q59" s="1075">
        <v>4.0999999999999996</v>
      </c>
      <c r="R59" s="1076">
        <v>9.9</v>
      </c>
      <c r="S59" s="1074">
        <v>7.1</v>
      </c>
      <c r="T59" s="1074">
        <v>6.7</v>
      </c>
      <c r="U59" s="1074">
        <v>7.9</v>
      </c>
      <c r="V59" s="1074">
        <v>3.1</v>
      </c>
      <c r="W59" s="1074">
        <v>5.9</v>
      </c>
      <c r="X59" s="1398">
        <v>6.3</v>
      </c>
      <c r="Y59" s="833"/>
      <c r="Z59" s="833"/>
      <c r="AA59" s="833"/>
      <c r="AB59" s="833"/>
      <c r="AC59" s="833"/>
      <c r="AD59" s="833"/>
      <c r="AE59" s="833"/>
      <c r="AF59" s="833"/>
      <c r="AG59" s="833"/>
      <c r="AH59" s="833"/>
      <c r="AI59" s="833"/>
      <c r="AJ59" s="833"/>
      <c r="AK59" s="833"/>
      <c r="AL59" s="833"/>
      <c r="AM59" s="833"/>
      <c r="AN59" s="833"/>
      <c r="AO59" s="833"/>
      <c r="AP59" s="833"/>
      <c r="AQ59" s="833"/>
      <c r="AR59" s="833"/>
      <c r="AS59" s="833"/>
      <c r="AT59" s="833"/>
      <c r="AU59" s="833"/>
      <c r="AV59" s="833"/>
      <c r="AW59" s="833"/>
      <c r="AX59" s="833"/>
      <c r="AY59" s="833"/>
      <c r="AZ59" s="840"/>
      <c r="BA59" s="257"/>
      <c r="BB59" s="168"/>
      <c r="BC59" s="455"/>
      <c r="BD59" s="419"/>
      <c r="BE59" s="419"/>
      <c r="BF59" s="419"/>
      <c r="BG59" s="456"/>
      <c r="BH59" s="463"/>
      <c r="BI59" s="419"/>
      <c r="BJ59" s="419"/>
      <c r="BK59" s="419"/>
      <c r="BL59" s="456"/>
      <c r="BM59" s="463"/>
      <c r="BN59" s="419"/>
      <c r="BO59" s="419"/>
      <c r="BP59" s="419"/>
      <c r="BQ59" s="456"/>
      <c r="BR59" s="463"/>
      <c r="BS59" s="419"/>
      <c r="BT59" s="419"/>
      <c r="BU59" s="419"/>
      <c r="BV59" s="419"/>
      <c r="BW59" s="419"/>
      <c r="BX59" s="1439"/>
      <c r="BY59" s="1481"/>
      <c r="BZ59" s="1481"/>
      <c r="CA59" s="1481"/>
      <c r="CB59" s="1481"/>
      <c r="CC59" s="1481"/>
      <c r="CD59" s="1481"/>
      <c r="CE59" s="1481"/>
      <c r="CF59" s="1481"/>
      <c r="CG59" s="1481"/>
      <c r="CH59" s="1481"/>
      <c r="CI59" s="1481"/>
      <c r="CJ59" s="1481"/>
      <c r="CK59" s="1481"/>
      <c r="CL59" s="1481"/>
      <c r="CM59" s="1481"/>
      <c r="CN59" s="1481"/>
      <c r="CO59" s="1481"/>
      <c r="CP59" s="1481"/>
      <c r="CQ59" s="1481"/>
      <c r="CR59" s="1481"/>
      <c r="CS59" s="1481"/>
      <c r="CT59" s="1481"/>
      <c r="CU59" s="1481"/>
      <c r="CV59" s="1481"/>
      <c r="CW59" s="1481"/>
      <c r="CX59" s="1481"/>
      <c r="CY59" s="1481"/>
      <c r="CZ59" s="1481"/>
    </row>
    <row r="60" s="727" customFormat="true" ht="15" customHeight="true" x14ac:dyDescent="0.2">
      <c r="A60" s="1881"/>
      <c r="B60" s="1223" t="s">
        <v>167</v>
      </c>
      <c r="C60" s="1073">
        <v>2.4</v>
      </c>
      <c r="D60" s="1074">
        <v>0.9</v>
      </c>
      <c r="E60" s="1074">
        <v>0.6</v>
      </c>
      <c r="F60" s="1074">
        <v>0.1</v>
      </c>
      <c r="G60" s="1075">
        <v>0.1</v>
      </c>
      <c r="H60" s="1076">
        <v>3</v>
      </c>
      <c r="I60" s="1074">
        <v>0.6</v>
      </c>
      <c r="J60" s="1074">
        <v>0.1</v>
      </c>
      <c r="K60" s="1074">
        <v>0</v>
      </c>
      <c r="L60" s="1077">
        <v>0.1</v>
      </c>
      <c r="M60" s="1078">
        <v>1.5</v>
      </c>
      <c r="N60" s="1074">
        <v>1</v>
      </c>
      <c r="O60" s="1074">
        <v>0.9</v>
      </c>
      <c r="P60" s="1074">
        <v>0.5</v>
      </c>
      <c r="Q60" s="1075">
        <v>0.3</v>
      </c>
      <c r="R60" s="1076">
        <v>0.8</v>
      </c>
      <c r="S60" s="1074">
        <v>1.5</v>
      </c>
      <c r="T60" s="1074">
        <v>0.5</v>
      </c>
      <c r="U60" s="1074">
        <v>0.5</v>
      </c>
      <c r="V60" s="1074">
        <v>0.7</v>
      </c>
      <c r="W60" s="1074">
        <v>0.8</v>
      </c>
      <c r="X60" s="1398">
        <v>0.6</v>
      </c>
      <c r="Y60" s="833"/>
      <c r="Z60" s="833"/>
      <c r="AA60" s="833"/>
      <c r="AB60" s="833"/>
      <c r="AC60" s="833"/>
      <c r="AD60" s="833"/>
      <c r="AE60" s="833"/>
      <c r="AF60" s="833"/>
      <c r="AG60" s="833"/>
      <c r="AH60" s="833"/>
      <c r="AI60" s="833"/>
      <c r="AJ60" s="833"/>
      <c r="AK60" s="833"/>
      <c r="AL60" s="833"/>
      <c r="AM60" s="833"/>
      <c r="AN60" s="833"/>
      <c r="AO60" s="833"/>
      <c r="AP60" s="833"/>
      <c r="AQ60" s="833"/>
      <c r="AR60" s="833"/>
      <c r="AS60" s="833"/>
      <c r="AT60" s="833"/>
      <c r="AU60" s="833"/>
      <c r="AV60" s="833"/>
      <c r="AW60" s="833"/>
      <c r="AX60" s="833"/>
      <c r="AY60" s="833"/>
      <c r="AZ60" s="840"/>
      <c r="BA60" s="257"/>
      <c r="BB60" s="168"/>
      <c r="BC60" s="455"/>
      <c r="BD60" s="419"/>
      <c r="BE60" s="419"/>
      <c r="BF60" s="419"/>
      <c r="BG60" s="456"/>
      <c r="BH60" s="463"/>
      <c r="BI60" s="419"/>
      <c r="BJ60" s="419"/>
      <c r="BK60" s="419"/>
      <c r="BL60" s="456"/>
      <c r="BM60" s="463"/>
      <c r="BN60" s="419"/>
      <c r="BO60" s="419"/>
      <c r="BP60" s="419"/>
      <c r="BQ60" s="456"/>
      <c r="BR60" s="463"/>
      <c r="BS60" s="419"/>
      <c r="BT60" s="419"/>
      <c r="BU60" s="419"/>
      <c r="BV60" s="419"/>
      <c r="BW60" s="419"/>
      <c r="BX60" s="1439"/>
      <c r="BY60" s="1481"/>
      <c r="BZ60" s="1481"/>
      <c r="CA60" s="1481"/>
      <c r="CB60" s="1481"/>
      <c r="CC60" s="1481"/>
      <c r="CD60" s="1481"/>
      <c r="CE60" s="1481"/>
      <c r="CF60" s="1481"/>
      <c r="CG60" s="1481"/>
      <c r="CH60" s="1481"/>
      <c r="CI60" s="1481"/>
      <c r="CJ60" s="1481"/>
      <c r="CK60" s="1481"/>
      <c r="CL60" s="1481"/>
      <c r="CM60" s="1481"/>
      <c r="CN60" s="1481"/>
      <c r="CO60" s="1481"/>
      <c r="CP60" s="1481"/>
      <c r="CQ60" s="1481"/>
      <c r="CR60" s="1481"/>
      <c r="CS60" s="1481"/>
      <c r="CT60" s="1481"/>
      <c r="CU60" s="1481"/>
      <c r="CV60" s="1481"/>
      <c r="CW60" s="1481"/>
      <c r="CX60" s="1481"/>
      <c r="CY60" s="1481"/>
      <c r="CZ60" s="1481"/>
    </row>
    <row r="61" s="727" customFormat="true" ht="15" customHeight="true" x14ac:dyDescent="0.2">
      <c r="A61" s="1881"/>
      <c r="B61" s="1223" t="s">
        <v>168</v>
      </c>
      <c r="C61" s="1073">
        <v>6</v>
      </c>
      <c r="D61" s="1074">
        <v>3.5</v>
      </c>
      <c r="E61" s="1074">
        <v>1.6</v>
      </c>
      <c r="F61" s="1074">
        <v>0.8</v>
      </c>
      <c r="G61" s="1075">
        <v>0.6</v>
      </c>
      <c r="H61" s="1076">
        <v>3</v>
      </c>
      <c r="I61" s="1074">
        <v>0.8</v>
      </c>
      <c r="J61" s="1074">
        <v>0.4</v>
      </c>
      <c r="K61" s="1074">
        <v>0.7</v>
      </c>
      <c r="L61" s="1077">
        <v>0.4</v>
      </c>
      <c r="M61" s="1078">
        <v>7.9</v>
      </c>
      <c r="N61" s="1074">
        <v>6.4</v>
      </c>
      <c r="O61" s="1074">
        <v>5.6</v>
      </c>
      <c r="P61" s="1074">
        <v>3.3</v>
      </c>
      <c r="Q61" s="1075">
        <v>2.1</v>
      </c>
      <c r="R61" s="1076">
        <v>1.8</v>
      </c>
      <c r="S61" s="1074">
        <v>7.2</v>
      </c>
      <c r="T61" s="1074">
        <v>1.7</v>
      </c>
      <c r="U61" s="1074">
        <v>1.2</v>
      </c>
      <c r="V61" s="1074">
        <v>2.2999999999999998</v>
      </c>
      <c r="W61" s="1074">
        <v>2.5</v>
      </c>
      <c r="X61" s="1398">
        <v>0.6</v>
      </c>
      <c r="Y61" s="833"/>
      <c r="Z61" s="833"/>
      <c r="AA61" s="833"/>
      <c r="AB61" s="833"/>
      <c r="AC61" s="833"/>
      <c r="AD61" s="833"/>
      <c r="AE61" s="833"/>
      <c r="AF61" s="833"/>
      <c r="AG61" s="833"/>
      <c r="AH61" s="833"/>
      <c r="AI61" s="833"/>
      <c r="AJ61" s="833"/>
      <c r="AK61" s="833"/>
      <c r="AL61" s="833"/>
      <c r="AM61" s="833"/>
      <c r="AN61" s="833"/>
      <c r="AO61" s="833"/>
      <c r="AP61" s="833"/>
      <c r="AQ61" s="833"/>
      <c r="AR61" s="833"/>
      <c r="AS61" s="833"/>
      <c r="AT61" s="833"/>
      <c r="AU61" s="833"/>
      <c r="AV61" s="833"/>
      <c r="AW61" s="833"/>
      <c r="AX61" s="833"/>
      <c r="AY61" s="833"/>
      <c r="AZ61" s="840"/>
      <c r="BA61" s="257"/>
      <c r="BB61" s="168"/>
      <c r="BC61" s="455"/>
      <c r="BD61" s="419"/>
      <c r="BE61" s="419"/>
      <c r="BF61" s="419"/>
      <c r="BG61" s="456"/>
      <c r="BH61" s="463"/>
      <c r="BI61" s="419"/>
      <c r="BJ61" s="419"/>
      <c r="BK61" s="419"/>
      <c r="BL61" s="456"/>
      <c r="BM61" s="463"/>
      <c r="BN61" s="419"/>
      <c r="BO61" s="419"/>
      <c r="BP61" s="419"/>
      <c r="BQ61" s="456"/>
      <c r="BR61" s="463"/>
      <c r="BS61" s="419"/>
      <c r="BT61" s="419"/>
      <c r="BU61" s="419"/>
      <c r="BV61" s="419"/>
      <c r="BW61" s="419"/>
      <c r="BX61" s="1439"/>
      <c r="BY61" s="1481"/>
      <c r="BZ61" s="1481"/>
      <c r="CA61" s="1481"/>
      <c r="CB61" s="1481"/>
      <c r="CC61" s="1481"/>
      <c r="CD61" s="1481"/>
      <c r="CE61" s="1481"/>
      <c r="CF61" s="1481"/>
      <c r="CG61" s="1481"/>
      <c r="CH61" s="1481"/>
      <c r="CI61" s="1481"/>
      <c r="CJ61" s="1481"/>
      <c r="CK61" s="1481"/>
      <c r="CL61" s="1481"/>
      <c r="CM61" s="1481"/>
      <c r="CN61" s="1481"/>
      <c r="CO61" s="1481"/>
      <c r="CP61" s="1481"/>
      <c r="CQ61" s="1481"/>
      <c r="CR61" s="1481"/>
      <c r="CS61" s="1481"/>
      <c r="CT61" s="1481"/>
      <c r="CU61" s="1481"/>
      <c r="CV61" s="1481"/>
      <c r="CW61" s="1481"/>
      <c r="CX61" s="1481"/>
      <c r="CY61" s="1481"/>
      <c r="CZ61" s="1481"/>
    </row>
    <row r="62" s="727" customFormat="true" ht="15" customHeight="true" x14ac:dyDescent="0.2">
      <c r="A62" s="1881"/>
      <c r="B62" s="1223" t="s">
        <v>169</v>
      </c>
      <c r="C62" s="1073">
        <v>4.5</v>
      </c>
      <c r="D62" s="1074">
        <v>2.4</v>
      </c>
      <c r="E62" s="1074">
        <v>1</v>
      </c>
      <c r="F62" s="1074">
        <v>0.7</v>
      </c>
      <c r="G62" s="1075">
        <v>0.6</v>
      </c>
      <c r="H62" s="1076">
        <v>1</v>
      </c>
      <c r="I62" s="1074">
        <v>0.6</v>
      </c>
      <c r="J62" s="1074">
        <v>0.8</v>
      </c>
      <c r="K62" s="1074">
        <v>0.5</v>
      </c>
      <c r="L62" s="1077">
        <v>0.7</v>
      </c>
      <c r="M62" s="1078">
        <v>7.6</v>
      </c>
      <c r="N62" s="1074">
        <v>4.5999999999999996</v>
      </c>
      <c r="O62" s="1074">
        <v>3.1</v>
      </c>
      <c r="P62" s="1074">
        <v>2.5</v>
      </c>
      <c r="Q62" s="1075">
        <v>1</v>
      </c>
      <c r="R62" s="1076">
        <v>1</v>
      </c>
      <c r="S62" s="1074">
        <v>1.8</v>
      </c>
      <c r="T62" s="1074">
        <v>0.7</v>
      </c>
      <c r="U62" s="1074">
        <v>3.6</v>
      </c>
      <c r="V62" s="1074">
        <v>3.7</v>
      </c>
      <c r="W62" s="1074">
        <v>4.4000000000000004</v>
      </c>
      <c r="X62" s="1398">
        <v>1.3</v>
      </c>
      <c r="Y62" s="833"/>
      <c r="Z62" s="833"/>
      <c r="AA62" s="833"/>
      <c r="AB62" s="833"/>
      <c r="AC62" s="833"/>
      <c r="AD62" s="833"/>
      <c r="AE62" s="833"/>
      <c r="AF62" s="833"/>
      <c r="AG62" s="833"/>
      <c r="AH62" s="833"/>
      <c r="AI62" s="833"/>
      <c r="AJ62" s="833"/>
      <c r="AK62" s="833"/>
      <c r="AL62" s="833"/>
      <c r="AM62" s="833"/>
      <c r="AN62" s="833"/>
      <c r="AO62" s="833"/>
      <c r="AP62" s="833"/>
      <c r="AQ62" s="833"/>
      <c r="AR62" s="833"/>
      <c r="AS62" s="833"/>
      <c r="AT62" s="833"/>
      <c r="AU62" s="833"/>
      <c r="AV62" s="833"/>
      <c r="AW62" s="833"/>
      <c r="AX62" s="833"/>
      <c r="AY62" s="833"/>
      <c r="AZ62" s="840"/>
      <c r="BA62" s="257"/>
      <c r="BB62" s="168"/>
      <c r="BC62" s="455"/>
      <c r="BD62" s="419"/>
      <c r="BE62" s="419"/>
      <c r="BF62" s="419"/>
      <c r="BG62" s="456"/>
      <c r="BH62" s="463"/>
      <c r="BI62" s="419"/>
      <c r="BJ62" s="419"/>
      <c r="BK62" s="419"/>
      <c r="BL62" s="456"/>
      <c r="BM62" s="463"/>
      <c r="BN62" s="419"/>
      <c r="BO62" s="419"/>
      <c r="BP62" s="419"/>
      <c r="BQ62" s="456"/>
      <c r="BR62" s="463"/>
      <c r="BS62" s="419"/>
      <c r="BT62" s="419"/>
      <c r="BU62" s="419"/>
      <c r="BV62" s="419"/>
      <c r="BW62" s="419"/>
      <c r="BX62" s="1439"/>
      <c r="BY62" s="1481"/>
      <c r="BZ62" s="1481"/>
      <c r="CA62" s="1481"/>
      <c r="CB62" s="1481"/>
      <c r="CC62" s="1481"/>
      <c r="CD62" s="1481"/>
      <c r="CE62" s="1481"/>
      <c r="CF62" s="1481"/>
      <c r="CG62" s="1481"/>
      <c r="CH62" s="1481"/>
      <c r="CI62" s="1481"/>
      <c r="CJ62" s="1481"/>
      <c r="CK62" s="1481"/>
      <c r="CL62" s="1481"/>
      <c r="CM62" s="1481"/>
      <c r="CN62" s="1481"/>
      <c r="CO62" s="1481"/>
      <c r="CP62" s="1481"/>
      <c r="CQ62" s="1481"/>
      <c r="CR62" s="1481"/>
      <c r="CS62" s="1481"/>
      <c r="CT62" s="1481"/>
      <c r="CU62" s="1481"/>
      <c r="CV62" s="1481"/>
      <c r="CW62" s="1481"/>
      <c r="CX62" s="1481"/>
      <c r="CY62" s="1481"/>
      <c r="CZ62" s="1481"/>
    </row>
    <row r="63" s="727" customFormat="true" ht="15" customHeight="true" x14ac:dyDescent="0.2">
      <c r="A63" s="1881"/>
      <c r="B63" s="1223" t="s">
        <v>170</v>
      </c>
      <c r="C63" s="1073">
        <v>7</v>
      </c>
      <c r="D63" s="1074">
        <v>3.9</v>
      </c>
      <c r="E63" s="1074">
        <v>3.4</v>
      </c>
      <c r="F63" s="1074">
        <v>2.9</v>
      </c>
      <c r="G63" s="1075">
        <v>2.5</v>
      </c>
      <c r="H63" s="1076">
        <v>2</v>
      </c>
      <c r="I63" s="1074">
        <v>2.2000000000000002</v>
      </c>
      <c r="J63" s="1074">
        <v>2</v>
      </c>
      <c r="K63" s="1074">
        <v>2.4</v>
      </c>
      <c r="L63" s="1077">
        <v>2.7</v>
      </c>
      <c r="M63" s="1078">
        <v>10.199999999999999</v>
      </c>
      <c r="N63" s="1074">
        <v>8.9</v>
      </c>
      <c r="O63" s="1074">
        <v>4.7</v>
      </c>
      <c r="P63" s="1074">
        <v>5</v>
      </c>
      <c r="Q63" s="1075">
        <v>5.5</v>
      </c>
      <c r="R63" s="1076">
        <v>4</v>
      </c>
      <c r="S63" s="1074">
        <v>2</v>
      </c>
      <c r="T63" s="1074">
        <v>2.4</v>
      </c>
      <c r="U63" s="1074">
        <v>2.4</v>
      </c>
      <c r="V63" s="1074">
        <v>9.6999999999999993</v>
      </c>
      <c r="W63" s="1074">
        <v>4.7</v>
      </c>
      <c r="X63" s="1398">
        <v>1.5</v>
      </c>
      <c r="Y63" s="833"/>
      <c r="Z63" s="833"/>
      <c r="AA63" s="833"/>
      <c r="AB63" s="833"/>
      <c r="AC63" s="833"/>
      <c r="AD63" s="833"/>
      <c r="AE63" s="833"/>
      <c r="AF63" s="833"/>
      <c r="AG63" s="833"/>
      <c r="AH63" s="833"/>
      <c r="AI63" s="833"/>
      <c r="AJ63" s="833"/>
      <c r="AK63" s="833"/>
      <c r="AL63" s="833"/>
      <c r="AM63" s="833"/>
      <c r="AN63" s="833"/>
      <c r="AO63" s="833"/>
      <c r="AP63" s="833"/>
      <c r="AQ63" s="833"/>
      <c r="AR63" s="833"/>
      <c r="AS63" s="833"/>
      <c r="AT63" s="833"/>
      <c r="AU63" s="833"/>
      <c r="AV63" s="833"/>
      <c r="AW63" s="833"/>
      <c r="AX63" s="833"/>
      <c r="AY63" s="833"/>
      <c r="AZ63" s="840"/>
      <c r="BA63" s="257"/>
      <c r="BB63" s="168"/>
      <c r="BC63" s="455"/>
      <c r="BD63" s="419"/>
      <c r="BE63" s="419"/>
      <c r="BF63" s="419"/>
      <c r="BG63" s="456"/>
      <c r="BH63" s="463"/>
      <c r="BI63" s="419"/>
      <c r="BJ63" s="419"/>
      <c r="BK63" s="419"/>
      <c r="BL63" s="456"/>
      <c r="BM63" s="463"/>
      <c r="BN63" s="419"/>
      <c r="BO63" s="419"/>
      <c r="BP63" s="419"/>
      <c r="BQ63" s="456"/>
      <c r="BR63" s="463"/>
      <c r="BS63" s="419"/>
      <c r="BT63" s="419"/>
      <c r="BU63" s="419"/>
      <c r="BV63" s="419"/>
      <c r="BW63" s="419"/>
      <c r="BX63" s="1439"/>
      <c r="BY63" s="1481"/>
      <c r="BZ63" s="1481"/>
      <c r="CA63" s="1481"/>
      <c r="CB63" s="1481"/>
      <c r="CC63" s="1481"/>
      <c r="CD63" s="1481"/>
      <c r="CE63" s="1481"/>
      <c r="CF63" s="1481"/>
      <c r="CG63" s="1481"/>
      <c r="CH63" s="1481"/>
      <c r="CI63" s="1481"/>
      <c r="CJ63" s="1481"/>
      <c r="CK63" s="1481"/>
      <c r="CL63" s="1481"/>
      <c r="CM63" s="1481"/>
      <c r="CN63" s="1481"/>
      <c r="CO63" s="1481"/>
      <c r="CP63" s="1481"/>
      <c r="CQ63" s="1481"/>
      <c r="CR63" s="1481"/>
      <c r="CS63" s="1481"/>
      <c r="CT63" s="1481"/>
      <c r="CU63" s="1481"/>
      <c r="CV63" s="1481"/>
      <c r="CW63" s="1481"/>
      <c r="CX63" s="1481"/>
      <c r="CY63" s="1481"/>
      <c r="CZ63" s="1481"/>
    </row>
    <row r="64" s="727" customFormat="true" ht="15" customHeight="true" x14ac:dyDescent="0.2">
      <c r="A64" s="1881"/>
      <c r="B64" s="1223" t="s">
        <v>171</v>
      </c>
      <c r="C64" s="1073">
        <v>1.9</v>
      </c>
      <c r="D64" s="1074">
        <v>0.3</v>
      </c>
      <c r="E64" s="1074">
        <v>0.1</v>
      </c>
      <c r="F64" s="1074">
        <v>0.3</v>
      </c>
      <c r="G64" s="1075">
        <v>0.2</v>
      </c>
      <c r="H64" s="1076">
        <v>0.4</v>
      </c>
      <c r="I64" s="1074">
        <v>0</v>
      </c>
      <c r="J64" s="1074">
        <v>0.2</v>
      </c>
      <c r="K64" s="1074">
        <v>0.1</v>
      </c>
      <c r="L64" s="1077">
        <v>0.2</v>
      </c>
      <c r="M64" s="1078">
        <v>2.9</v>
      </c>
      <c r="N64" s="1074">
        <v>1.9</v>
      </c>
      <c r="O64" s="1074">
        <v>0.4</v>
      </c>
      <c r="P64" s="1074">
        <v>0.1</v>
      </c>
      <c r="Q64" s="1075">
        <v>0.7</v>
      </c>
      <c r="R64" s="1076">
        <v>0.8</v>
      </c>
      <c r="S64" s="1074">
        <v>0.6</v>
      </c>
      <c r="T64" s="1074">
        <v>0.3</v>
      </c>
      <c r="U64" s="1074">
        <v>0.2</v>
      </c>
      <c r="V64" s="1074">
        <v>0.4</v>
      </c>
      <c r="W64" s="1074">
        <v>1</v>
      </c>
      <c r="X64" s="1398">
        <v>0.1</v>
      </c>
      <c r="Y64" s="833"/>
      <c r="Z64" s="833"/>
      <c r="AA64" s="833"/>
      <c r="AB64" s="833"/>
      <c r="AC64" s="833"/>
      <c r="AD64" s="833"/>
      <c r="AE64" s="833"/>
      <c r="AF64" s="833"/>
      <c r="AG64" s="833"/>
      <c r="AH64" s="833"/>
      <c r="AI64" s="833"/>
      <c r="AJ64" s="833"/>
      <c r="AK64" s="833"/>
      <c r="AL64" s="833"/>
      <c r="AM64" s="833"/>
      <c r="AN64" s="833"/>
      <c r="AO64" s="833"/>
      <c r="AP64" s="833"/>
      <c r="AQ64" s="833"/>
      <c r="AR64" s="833"/>
      <c r="AS64" s="833"/>
      <c r="AT64" s="833"/>
      <c r="AU64" s="833"/>
      <c r="AV64" s="833"/>
      <c r="AW64" s="833"/>
      <c r="AX64" s="833"/>
      <c r="AY64" s="833"/>
      <c r="AZ64" s="840"/>
      <c r="BA64" s="257"/>
      <c r="BB64" s="168"/>
      <c r="BC64" s="455"/>
      <c r="BD64" s="419"/>
      <c r="BE64" s="419"/>
      <c r="BF64" s="419"/>
      <c r="BG64" s="456"/>
      <c r="BH64" s="463"/>
      <c r="BI64" s="419"/>
      <c r="BJ64" s="419"/>
      <c r="BK64" s="419"/>
      <c r="BL64" s="456"/>
      <c r="BM64" s="463"/>
      <c r="BN64" s="419"/>
      <c r="BO64" s="419"/>
      <c r="BP64" s="419"/>
      <c r="BQ64" s="456"/>
      <c r="BR64" s="463"/>
      <c r="BS64" s="419"/>
      <c r="BT64" s="419"/>
      <c r="BU64" s="419"/>
      <c r="BV64" s="419"/>
      <c r="BW64" s="419"/>
      <c r="BX64" s="1439"/>
      <c r="BY64" s="1481"/>
      <c r="BZ64" s="1481"/>
      <c r="CA64" s="1481"/>
      <c r="CB64" s="1481"/>
      <c r="CC64" s="1481"/>
      <c r="CD64" s="1481"/>
      <c r="CE64" s="1481"/>
      <c r="CF64" s="1481"/>
      <c r="CG64" s="1481"/>
      <c r="CH64" s="1481"/>
      <c r="CI64" s="1481"/>
      <c r="CJ64" s="1481"/>
      <c r="CK64" s="1481"/>
      <c r="CL64" s="1481"/>
      <c r="CM64" s="1481"/>
      <c r="CN64" s="1481"/>
      <c r="CO64" s="1481"/>
      <c r="CP64" s="1481"/>
      <c r="CQ64" s="1481"/>
      <c r="CR64" s="1481"/>
      <c r="CS64" s="1481"/>
      <c r="CT64" s="1481"/>
      <c r="CU64" s="1481"/>
      <c r="CV64" s="1481"/>
      <c r="CW64" s="1481"/>
      <c r="CX64" s="1481"/>
      <c r="CY64" s="1481"/>
      <c r="CZ64" s="1481"/>
    </row>
    <row r="65" s="727" customFormat="true" ht="15" customHeight="true" x14ac:dyDescent="0.2">
      <c r="A65" s="1881"/>
      <c r="B65" s="1223" t="s">
        <v>172</v>
      </c>
      <c r="C65" s="1073">
        <v>5.0999999999999996</v>
      </c>
      <c r="D65" s="1074">
        <v>5.0999999999999996</v>
      </c>
      <c r="E65" s="1074">
        <v>3.9</v>
      </c>
      <c r="F65" s="1074">
        <v>3.1</v>
      </c>
      <c r="G65" s="1075">
        <v>3.4</v>
      </c>
      <c r="H65" s="1076">
        <v>2.6</v>
      </c>
      <c r="I65" s="1074">
        <v>3</v>
      </c>
      <c r="J65" s="1074">
        <v>3.2</v>
      </c>
      <c r="K65" s="1074">
        <v>2.7</v>
      </c>
      <c r="L65" s="1077">
        <v>3.5</v>
      </c>
      <c r="M65" s="1078">
        <v>7</v>
      </c>
      <c r="N65" s="1074">
        <v>6.1</v>
      </c>
      <c r="O65" s="1074">
        <v>6.6</v>
      </c>
      <c r="P65" s="1074">
        <v>6</v>
      </c>
      <c r="Q65" s="1075">
        <v>4.7</v>
      </c>
      <c r="R65" s="1076">
        <v>5.9</v>
      </c>
      <c r="S65" s="1074">
        <v>3.3</v>
      </c>
      <c r="T65" s="1074">
        <v>1.4</v>
      </c>
      <c r="U65" s="1074">
        <v>0.6</v>
      </c>
      <c r="V65" s="1074">
        <v>7.5</v>
      </c>
      <c r="W65" s="1074">
        <v>4.4000000000000004</v>
      </c>
      <c r="X65" s="1398">
        <v>1.1000000000000001</v>
      </c>
      <c r="Y65" s="833"/>
      <c r="Z65" s="833"/>
      <c r="AA65" s="833"/>
      <c r="AB65" s="833"/>
      <c r="AC65" s="833"/>
      <c r="AD65" s="833"/>
      <c r="AE65" s="833"/>
      <c r="AF65" s="833"/>
      <c r="AG65" s="833"/>
      <c r="AH65" s="833"/>
      <c r="AI65" s="833"/>
      <c r="AJ65" s="833"/>
      <c r="AK65" s="833"/>
      <c r="AL65" s="833"/>
      <c r="AM65" s="833"/>
      <c r="AN65" s="833"/>
      <c r="AO65" s="833"/>
      <c r="AP65" s="833"/>
      <c r="AQ65" s="833"/>
      <c r="AR65" s="833"/>
      <c r="AS65" s="833"/>
      <c r="AT65" s="833"/>
      <c r="AU65" s="833"/>
      <c r="AV65" s="833"/>
      <c r="AW65" s="833"/>
      <c r="AX65" s="833"/>
      <c r="AY65" s="833"/>
      <c r="AZ65" s="840"/>
      <c r="BA65" s="257"/>
      <c r="BB65" s="168"/>
      <c r="BC65" s="455"/>
      <c r="BD65" s="419"/>
      <c r="BE65" s="419"/>
      <c r="BF65" s="419"/>
      <c r="BG65" s="456"/>
      <c r="BH65" s="463"/>
      <c r="BI65" s="419"/>
      <c r="BJ65" s="419"/>
      <c r="BK65" s="419"/>
      <c r="BL65" s="456"/>
      <c r="BM65" s="463"/>
      <c r="BN65" s="419"/>
      <c r="BO65" s="419"/>
      <c r="BP65" s="419"/>
      <c r="BQ65" s="456"/>
      <c r="BR65" s="463"/>
      <c r="BS65" s="419"/>
      <c r="BT65" s="419"/>
      <c r="BU65" s="419"/>
      <c r="BV65" s="419"/>
      <c r="BW65" s="419"/>
      <c r="BX65" s="1439"/>
      <c r="BY65" s="1481"/>
      <c r="BZ65" s="1481"/>
      <c r="CA65" s="1481"/>
      <c r="CB65" s="1481"/>
      <c r="CC65" s="1481"/>
      <c r="CD65" s="1481"/>
      <c r="CE65" s="1481"/>
      <c r="CF65" s="1481"/>
      <c r="CG65" s="1481"/>
      <c r="CH65" s="1481"/>
      <c r="CI65" s="1481"/>
      <c r="CJ65" s="1481"/>
      <c r="CK65" s="1481"/>
      <c r="CL65" s="1481"/>
      <c r="CM65" s="1481"/>
      <c r="CN65" s="1481"/>
      <c r="CO65" s="1481"/>
      <c r="CP65" s="1481"/>
      <c r="CQ65" s="1481"/>
      <c r="CR65" s="1481"/>
      <c r="CS65" s="1481"/>
      <c r="CT65" s="1481"/>
      <c r="CU65" s="1481"/>
      <c r="CV65" s="1481"/>
      <c r="CW65" s="1481"/>
      <c r="CX65" s="1481"/>
      <c r="CY65" s="1481"/>
      <c r="CZ65" s="1481"/>
    </row>
    <row r="66" s="727" customFormat="true" ht="15" customHeight="true" x14ac:dyDescent="0.2">
      <c r="A66" s="1881"/>
      <c r="B66" s="1223" t="s">
        <v>173</v>
      </c>
      <c r="C66" s="1073">
        <v>1.9</v>
      </c>
      <c r="D66" s="1074">
        <v>0.8</v>
      </c>
      <c r="E66" s="1074">
        <v>0.4</v>
      </c>
      <c r="F66" s="1074">
        <v>0.7</v>
      </c>
      <c r="G66" s="1075">
        <v>0.5</v>
      </c>
      <c r="H66" s="1076">
        <v>0.3</v>
      </c>
      <c r="I66" s="1074">
        <v>0.3</v>
      </c>
      <c r="J66" s="1074">
        <v>0.6</v>
      </c>
      <c r="K66" s="1074">
        <v>0.5</v>
      </c>
      <c r="L66" s="1077">
        <v>0.5</v>
      </c>
      <c r="M66" s="1078">
        <v>3.1</v>
      </c>
      <c r="N66" s="1074">
        <v>2.7</v>
      </c>
      <c r="O66" s="1074">
        <v>1</v>
      </c>
      <c r="P66" s="1074">
        <v>0.7</v>
      </c>
      <c r="Q66" s="1075">
        <v>0.7</v>
      </c>
      <c r="R66" s="1076">
        <v>0.9</v>
      </c>
      <c r="S66" s="1074">
        <v>1</v>
      </c>
      <c r="T66" s="1074">
        <v>0</v>
      </c>
      <c r="U66" s="1074">
        <v>0.2</v>
      </c>
      <c r="V66" s="1074">
        <v>2.2999999999999998</v>
      </c>
      <c r="W66" s="1074">
        <v>1.5</v>
      </c>
      <c r="X66" s="1398">
        <v>0</v>
      </c>
      <c r="Y66" s="833"/>
      <c r="Z66" s="833"/>
      <c r="AA66" s="833"/>
      <c r="AB66" s="833"/>
      <c r="AC66" s="833"/>
      <c r="AD66" s="833"/>
      <c r="AE66" s="833"/>
      <c r="AF66" s="833"/>
      <c r="AG66" s="833"/>
      <c r="AH66" s="833"/>
      <c r="AI66" s="833"/>
      <c r="AJ66" s="833"/>
      <c r="AK66" s="833"/>
      <c r="AL66" s="833"/>
      <c r="AM66" s="833"/>
      <c r="AN66" s="833"/>
      <c r="AO66" s="833"/>
      <c r="AP66" s="833"/>
      <c r="AQ66" s="833"/>
      <c r="AR66" s="833"/>
      <c r="AS66" s="833"/>
      <c r="AT66" s="833"/>
      <c r="AU66" s="833"/>
      <c r="AV66" s="833"/>
      <c r="AW66" s="833"/>
      <c r="AX66" s="833"/>
      <c r="AY66" s="833"/>
      <c r="AZ66" s="840"/>
      <c r="BA66" s="257"/>
      <c r="BB66" s="168"/>
      <c r="BC66" s="455"/>
      <c r="BD66" s="419"/>
      <c r="BE66" s="419"/>
      <c r="BF66" s="419"/>
      <c r="BG66" s="456"/>
      <c r="BH66" s="463"/>
      <c r="BI66" s="419"/>
      <c r="BJ66" s="419"/>
      <c r="BK66" s="419"/>
      <c r="BL66" s="456"/>
      <c r="BM66" s="463"/>
      <c r="BN66" s="419"/>
      <c r="BO66" s="419"/>
      <c r="BP66" s="419"/>
      <c r="BQ66" s="456"/>
      <c r="BR66" s="463"/>
      <c r="BS66" s="419"/>
      <c r="BT66" s="419"/>
      <c r="BU66" s="419"/>
      <c r="BV66" s="419"/>
      <c r="BW66" s="419"/>
      <c r="BX66" s="1439"/>
      <c r="BY66" s="1481"/>
      <c r="BZ66" s="1481"/>
      <c r="CA66" s="1481"/>
      <c r="CB66" s="1481"/>
      <c r="CC66" s="1481"/>
      <c r="CD66" s="1481"/>
      <c r="CE66" s="1481"/>
      <c r="CF66" s="1481"/>
      <c r="CG66" s="1481"/>
      <c r="CH66" s="1481"/>
      <c r="CI66" s="1481"/>
      <c r="CJ66" s="1481"/>
      <c r="CK66" s="1481"/>
      <c r="CL66" s="1481"/>
      <c r="CM66" s="1481"/>
      <c r="CN66" s="1481"/>
      <c r="CO66" s="1481"/>
      <c r="CP66" s="1481"/>
      <c r="CQ66" s="1481"/>
      <c r="CR66" s="1481"/>
      <c r="CS66" s="1481"/>
      <c r="CT66" s="1481"/>
      <c r="CU66" s="1481"/>
      <c r="CV66" s="1481"/>
      <c r="CW66" s="1481"/>
      <c r="CX66" s="1481"/>
      <c r="CY66" s="1481"/>
      <c r="CZ66" s="1481"/>
    </row>
    <row r="67" s="727" customFormat="true" ht="15" customHeight="true" x14ac:dyDescent="0.2">
      <c r="A67" s="1881"/>
      <c r="B67" s="1223" t="s">
        <v>174</v>
      </c>
      <c r="C67" s="1073">
        <v>0.2</v>
      </c>
      <c r="D67" s="1074">
        <v>0.1</v>
      </c>
      <c r="E67" s="1074">
        <v>0</v>
      </c>
      <c r="F67" s="1074">
        <v>0</v>
      </c>
      <c r="G67" s="1075">
        <v>0.1</v>
      </c>
      <c r="H67" s="1076">
        <v>0.1</v>
      </c>
      <c r="I67" s="1074">
        <v>0</v>
      </c>
      <c r="J67" s="1074">
        <v>0</v>
      </c>
      <c r="K67" s="1074">
        <v>0</v>
      </c>
      <c r="L67" s="1077">
        <v>0.2</v>
      </c>
      <c r="M67" s="1078">
        <v>0.4</v>
      </c>
      <c r="N67" s="1074">
        <v>0</v>
      </c>
      <c r="O67" s="1074">
        <v>0.1</v>
      </c>
      <c r="P67" s="1074">
        <v>0.1</v>
      </c>
      <c r="Q67" s="1075">
        <v>0.1</v>
      </c>
      <c r="R67" s="1076">
        <v>0</v>
      </c>
      <c r="S67" s="1074">
        <v>0</v>
      </c>
      <c r="T67" s="1074">
        <v>0.3</v>
      </c>
      <c r="U67" s="1074">
        <v>0.2</v>
      </c>
      <c r="V67" s="1074">
        <v>0.2</v>
      </c>
      <c r="W67" s="1074">
        <v>0</v>
      </c>
      <c r="X67" s="1398">
        <v>0</v>
      </c>
      <c r="Y67" s="833"/>
      <c r="Z67" s="833"/>
      <c r="AA67" s="833"/>
      <c r="AB67" s="833"/>
      <c r="AC67" s="833"/>
      <c r="AD67" s="833"/>
      <c r="AE67" s="833"/>
      <c r="AF67" s="833"/>
      <c r="AG67" s="833"/>
      <c r="AH67" s="833"/>
      <c r="AI67" s="833"/>
      <c r="AJ67" s="833"/>
      <c r="AK67" s="833"/>
      <c r="AL67" s="833"/>
      <c r="AM67" s="833"/>
      <c r="AN67" s="833"/>
      <c r="AO67" s="833"/>
      <c r="AP67" s="833"/>
      <c r="AQ67" s="833"/>
      <c r="AR67" s="833"/>
      <c r="AS67" s="833"/>
      <c r="AT67" s="833"/>
      <c r="AU67" s="833"/>
      <c r="AV67" s="833"/>
      <c r="AW67" s="833"/>
      <c r="AX67" s="833"/>
      <c r="AY67" s="833"/>
      <c r="AZ67" s="840"/>
      <c r="BA67" s="257"/>
      <c r="BB67" s="168"/>
      <c r="BC67" s="455"/>
      <c r="BD67" s="419"/>
      <c r="BE67" s="419"/>
      <c r="BF67" s="419"/>
      <c r="BG67" s="456"/>
      <c r="BH67" s="463"/>
      <c r="BI67" s="419"/>
      <c r="BJ67" s="419"/>
      <c r="BK67" s="419"/>
      <c r="BL67" s="456"/>
      <c r="BM67" s="463"/>
      <c r="BN67" s="419"/>
      <c r="BO67" s="419"/>
      <c r="BP67" s="419"/>
      <c r="BQ67" s="456"/>
      <c r="BR67" s="463"/>
      <c r="BS67" s="419"/>
      <c r="BT67" s="419"/>
      <c r="BU67" s="419"/>
      <c r="BV67" s="419"/>
      <c r="BW67" s="419"/>
      <c r="BX67" s="1439"/>
      <c r="BY67" s="1481"/>
      <c r="BZ67" s="1481"/>
      <c r="CA67" s="1481"/>
      <c r="CB67" s="1481"/>
      <c r="CC67" s="1481"/>
      <c r="CD67" s="1481"/>
      <c r="CE67" s="1481"/>
      <c r="CF67" s="1481"/>
      <c r="CG67" s="1481"/>
      <c r="CH67" s="1481"/>
      <c r="CI67" s="1481"/>
      <c r="CJ67" s="1481"/>
      <c r="CK67" s="1481"/>
      <c r="CL67" s="1481"/>
      <c r="CM67" s="1481"/>
      <c r="CN67" s="1481"/>
      <c r="CO67" s="1481"/>
      <c r="CP67" s="1481"/>
      <c r="CQ67" s="1481"/>
      <c r="CR67" s="1481"/>
      <c r="CS67" s="1481"/>
      <c r="CT67" s="1481"/>
      <c r="CU67" s="1481"/>
      <c r="CV67" s="1481"/>
      <c r="CW67" s="1481"/>
      <c r="CX67" s="1481"/>
      <c r="CY67" s="1481"/>
      <c r="CZ67" s="1481"/>
    </row>
    <row r="68" s="727" customFormat="true" ht="15" customHeight="true" x14ac:dyDescent="0.2">
      <c r="A68" s="1881"/>
      <c r="B68" s="1223" t="s">
        <v>175</v>
      </c>
      <c r="C68" s="1073">
        <v>14.5</v>
      </c>
      <c r="D68" s="1074">
        <v>12.5</v>
      </c>
      <c r="E68" s="1074">
        <v>12.2</v>
      </c>
      <c r="F68" s="1074">
        <v>11.2</v>
      </c>
      <c r="G68" s="1075">
        <v>7.9</v>
      </c>
      <c r="H68" s="1076">
        <v>14.6</v>
      </c>
      <c r="I68" s="1074">
        <v>13.3</v>
      </c>
      <c r="J68" s="1074">
        <v>11.3</v>
      </c>
      <c r="K68" s="1074">
        <v>10.7</v>
      </c>
      <c r="L68" s="1077">
        <v>7.2</v>
      </c>
      <c r="M68" s="1078">
        <v>15.1</v>
      </c>
      <c r="N68" s="1074">
        <v>12.7</v>
      </c>
      <c r="O68" s="1074">
        <v>10.9</v>
      </c>
      <c r="P68" s="1074">
        <v>10.6</v>
      </c>
      <c r="Q68" s="1075">
        <v>11</v>
      </c>
      <c r="R68" s="1076">
        <v>6.2</v>
      </c>
      <c r="S68" s="1074">
        <v>7.2</v>
      </c>
      <c r="T68" s="1074">
        <v>15.2</v>
      </c>
      <c r="U68" s="1074">
        <v>9.3000000000000007</v>
      </c>
      <c r="V68" s="1074">
        <v>7.2</v>
      </c>
      <c r="W68" s="1074">
        <v>2.8</v>
      </c>
      <c r="X68" s="1398">
        <v>44.1</v>
      </c>
      <c r="Y68" s="833"/>
      <c r="Z68" s="833"/>
      <c r="AA68" s="833"/>
      <c r="AB68" s="833"/>
      <c r="AC68" s="833"/>
      <c r="AD68" s="833"/>
      <c r="AE68" s="833"/>
      <c r="AF68" s="833"/>
      <c r="AG68" s="833"/>
      <c r="AH68" s="833"/>
      <c r="AI68" s="833"/>
      <c r="AJ68" s="833"/>
      <c r="AK68" s="833"/>
      <c r="AL68" s="833"/>
      <c r="AM68" s="833"/>
      <c r="AN68" s="833"/>
      <c r="AO68" s="833"/>
      <c r="AP68" s="833"/>
      <c r="AQ68" s="833"/>
      <c r="AR68" s="833"/>
      <c r="AS68" s="833"/>
      <c r="AT68" s="833"/>
      <c r="AU68" s="833"/>
      <c r="AV68" s="833"/>
      <c r="AW68" s="833"/>
      <c r="AX68" s="833"/>
      <c r="AY68" s="833"/>
      <c r="AZ68" s="840"/>
      <c r="BA68" s="257"/>
      <c r="BB68" s="168"/>
      <c r="BC68" s="455"/>
      <c r="BD68" s="419"/>
      <c r="BE68" s="419"/>
      <c r="BF68" s="419"/>
      <c r="BG68" s="456"/>
      <c r="BH68" s="463"/>
      <c r="BI68" s="419"/>
      <c r="BJ68" s="419"/>
      <c r="BK68" s="419"/>
      <c r="BL68" s="456"/>
      <c r="BM68" s="463"/>
      <c r="BN68" s="419"/>
      <c r="BO68" s="419"/>
      <c r="BP68" s="419"/>
      <c r="BQ68" s="456"/>
      <c r="BR68" s="463"/>
      <c r="BS68" s="419"/>
      <c r="BT68" s="419"/>
      <c r="BU68" s="419"/>
      <c r="BV68" s="419"/>
      <c r="BW68" s="419"/>
      <c r="BX68" s="1439"/>
      <c r="BY68" s="1481"/>
      <c r="BZ68" s="1481"/>
      <c r="CA68" s="1481"/>
      <c r="CB68" s="1481"/>
      <c r="CC68" s="1481"/>
      <c r="CD68" s="1481"/>
      <c r="CE68" s="1481"/>
      <c r="CF68" s="1481"/>
      <c r="CG68" s="1481"/>
      <c r="CH68" s="1481"/>
      <c r="CI68" s="1481"/>
      <c r="CJ68" s="1481"/>
      <c r="CK68" s="1481"/>
      <c r="CL68" s="1481"/>
      <c r="CM68" s="1481"/>
      <c r="CN68" s="1481"/>
      <c r="CO68" s="1481"/>
      <c r="CP68" s="1481"/>
      <c r="CQ68" s="1481"/>
      <c r="CR68" s="1481"/>
      <c r="CS68" s="1481"/>
      <c r="CT68" s="1481"/>
      <c r="CU68" s="1481"/>
      <c r="CV68" s="1481"/>
      <c r="CW68" s="1481"/>
      <c r="CX68" s="1481"/>
      <c r="CY68" s="1481"/>
      <c r="CZ68" s="1481"/>
    </row>
    <row r="69" s="727" customFormat="true" ht="15" customHeight="true" x14ac:dyDescent="0.2">
      <c r="A69" s="1881"/>
      <c r="B69" s="1223" t="s">
        <v>176</v>
      </c>
      <c r="C69" s="1073">
        <v>0.7</v>
      </c>
      <c r="D69" s="1074">
        <v>0.2</v>
      </c>
      <c r="E69" s="1074">
        <v>0.1</v>
      </c>
      <c r="F69" s="1074">
        <v>0</v>
      </c>
      <c r="G69" s="1075">
        <v>0.2</v>
      </c>
      <c r="H69" s="1076">
        <v>0.1</v>
      </c>
      <c r="I69" s="1074">
        <v>0</v>
      </c>
      <c r="J69" s="1074">
        <v>0</v>
      </c>
      <c r="K69" s="1074">
        <v>0</v>
      </c>
      <c r="L69" s="1077">
        <v>0.2</v>
      </c>
      <c r="M69" s="1078">
        <v>1.4</v>
      </c>
      <c r="N69" s="1074">
        <v>0.4</v>
      </c>
      <c r="O69" s="1074">
        <v>0.4</v>
      </c>
      <c r="P69" s="1074">
        <v>0.2</v>
      </c>
      <c r="Q69" s="1075">
        <v>0.3</v>
      </c>
      <c r="R69" s="1076">
        <v>0.1</v>
      </c>
      <c r="S69" s="1074">
        <v>0.2</v>
      </c>
      <c r="T69" s="1074">
        <v>0.7</v>
      </c>
      <c r="U69" s="1074">
        <v>0.6</v>
      </c>
      <c r="V69" s="1074">
        <v>0.1</v>
      </c>
      <c r="W69" s="1074">
        <v>0.1</v>
      </c>
      <c r="X69" s="1398">
        <v>0</v>
      </c>
      <c r="Y69" s="833"/>
      <c r="Z69" s="833"/>
      <c r="AA69" s="833"/>
      <c r="AB69" s="833"/>
      <c r="AC69" s="833"/>
      <c r="AD69" s="833"/>
      <c r="AE69" s="833"/>
      <c r="AF69" s="833"/>
      <c r="AG69" s="833"/>
      <c r="AH69" s="833"/>
      <c r="AI69" s="833"/>
      <c r="AJ69" s="833"/>
      <c r="AK69" s="833"/>
      <c r="AL69" s="833"/>
      <c r="AM69" s="833"/>
      <c r="AN69" s="833"/>
      <c r="AO69" s="833"/>
      <c r="AP69" s="833"/>
      <c r="AQ69" s="833"/>
      <c r="AR69" s="833"/>
      <c r="AS69" s="833"/>
      <c r="AT69" s="833"/>
      <c r="AU69" s="833"/>
      <c r="AV69" s="833"/>
      <c r="AW69" s="833"/>
      <c r="AX69" s="833"/>
      <c r="AY69" s="833"/>
      <c r="AZ69" s="840"/>
      <c r="BA69" s="257"/>
      <c r="BB69" s="168"/>
      <c r="BC69" s="455"/>
      <c r="BD69" s="419"/>
      <c r="BE69" s="419"/>
      <c r="BF69" s="419"/>
      <c r="BG69" s="456"/>
      <c r="BH69" s="463"/>
      <c r="BI69" s="419"/>
      <c r="BJ69" s="419"/>
      <c r="BK69" s="419"/>
      <c r="BL69" s="456"/>
      <c r="BM69" s="463"/>
      <c r="BN69" s="419"/>
      <c r="BO69" s="419"/>
      <c r="BP69" s="419"/>
      <c r="BQ69" s="456"/>
      <c r="BR69" s="463"/>
      <c r="BS69" s="419"/>
      <c r="BT69" s="419"/>
      <c r="BU69" s="419"/>
      <c r="BV69" s="419"/>
      <c r="BW69" s="419"/>
      <c r="BX69" s="1439"/>
      <c r="BY69" s="1481"/>
      <c r="BZ69" s="1481"/>
      <c r="CA69" s="1481"/>
      <c r="CB69" s="1481"/>
      <c r="CC69" s="1481"/>
      <c r="CD69" s="1481"/>
      <c r="CE69" s="1481"/>
      <c r="CF69" s="1481"/>
      <c r="CG69" s="1481"/>
      <c r="CH69" s="1481"/>
      <c r="CI69" s="1481"/>
      <c r="CJ69" s="1481"/>
      <c r="CK69" s="1481"/>
      <c r="CL69" s="1481"/>
      <c r="CM69" s="1481"/>
      <c r="CN69" s="1481"/>
      <c r="CO69" s="1481"/>
      <c r="CP69" s="1481"/>
      <c r="CQ69" s="1481"/>
      <c r="CR69" s="1481"/>
      <c r="CS69" s="1481"/>
      <c r="CT69" s="1481"/>
      <c r="CU69" s="1481"/>
      <c r="CV69" s="1481"/>
      <c r="CW69" s="1481"/>
      <c r="CX69" s="1481"/>
      <c r="CY69" s="1481"/>
      <c r="CZ69" s="1481"/>
    </row>
    <row r="70" s="727" customFormat="true" ht="15" customHeight="true" x14ac:dyDescent="0.2">
      <c r="A70" s="1881"/>
      <c r="B70" s="1223" t="s">
        <v>177</v>
      </c>
      <c r="C70" s="1073">
        <v>1.1000000000000001</v>
      </c>
      <c r="D70" s="1074">
        <v>1.6</v>
      </c>
      <c r="E70" s="1074">
        <v>2.7</v>
      </c>
      <c r="F70" s="1074">
        <v>4.5999999999999996</v>
      </c>
      <c r="G70" s="1075">
        <v>9.4</v>
      </c>
      <c r="H70" s="1076">
        <v>2.8</v>
      </c>
      <c r="I70" s="1074">
        <v>3.1</v>
      </c>
      <c r="J70" s="1074">
        <v>5</v>
      </c>
      <c r="K70" s="1074">
        <v>5.8</v>
      </c>
      <c r="L70" s="1077">
        <v>11.1</v>
      </c>
      <c r="M70" s="1078">
        <v>0.3</v>
      </c>
      <c r="N70" s="1074">
        <v>0.1</v>
      </c>
      <c r="O70" s="1074">
        <v>0.6</v>
      </c>
      <c r="P70" s="1074">
        <v>1.4</v>
      </c>
      <c r="Q70" s="1075">
        <v>2.5</v>
      </c>
      <c r="R70" s="1076">
        <v>4.4000000000000004</v>
      </c>
      <c r="S70" s="1074">
        <v>2.7</v>
      </c>
      <c r="T70" s="1074">
        <v>6.9</v>
      </c>
      <c r="U70" s="1074">
        <v>1.7</v>
      </c>
      <c r="V70" s="1074">
        <v>4.5</v>
      </c>
      <c r="W70" s="1074">
        <v>1.8</v>
      </c>
      <c r="X70" s="1398">
        <v>1.1000000000000001</v>
      </c>
      <c r="Y70" s="833"/>
      <c r="Z70" s="833"/>
      <c r="AA70" s="833"/>
      <c r="AB70" s="833"/>
      <c r="AC70" s="833"/>
      <c r="AD70" s="833"/>
      <c r="AE70" s="833"/>
      <c r="AF70" s="833"/>
      <c r="AG70" s="833"/>
      <c r="AH70" s="833"/>
      <c r="AI70" s="833"/>
      <c r="AJ70" s="833"/>
      <c r="AK70" s="833"/>
      <c r="AL70" s="833"/>
      <c r="AM70" s="833"/>
      <c r="AN70" s="833"/>
      <c r="AO70" s="833"/>
      <c r="AP70" s="833"/>
      <c r="AQ70" s="833"/>
      <c r="AR70" s="833"/>
      <c r="AS70" s="833"/>
      <c r="AT70" s="833"/>
      <c r="AU70" s="833"/>
      <c r="AV70" s="833"/>
      <c r="AW70" s="833"/>
      <c r="AX70" s="833"/>
      <c r="AY70" s="833"/>
      <c r="AZ70" s="840"/>
      <c r="BA70" s="257"/>
      <c r="BB70" s="168"/>
      <c r="BC70" s="455"/>
      <c r="BD70" s="419"/>
      <c r="BE70" s="419"/>
      <c r="BF70" s="419"/>
      <c r="BG70" s="456"/>
      <c r="BH70" s="463"/>
      <c r="BI70" s="419"/>
      <c r="BJ70" s="419"/>
      <c r="BK70" s="419"/>
      <c r="BL70" s="456"/>
      <c r="BM70" s="463"/>
      <c r="BN70" s="419"/>
      <c r="BO70" s="419"/>
      <c r="BP70" s="419"/>
      <c r="BQ70" s="456"/>
      <c r="BR70" s="463"/>
      <c r="BS70" s="419"/>
      <c r="BT70" s="419"/>
      <c r="BU70" s="419"/>
      <c r="BV70" s="419"/>
      <c r="BW70" s="419"/>
      <c r="BX70" s="1439"/>
      <c r="BY70" s="1481"/>
      <c r="BZ70" s="1481"/>
      <c r="CA70" s="1481"/>
      <c r="CB70" s="1481"/>
      <c r="CC70" s="1481"/>
      <c r="CD70" s="1481"/>
      <c r="CE70" s="1481"/>
      <c r="CF70" s="1481"/>
      <c r="CG70" s="1481"/>
      <c r="CH70" s="1481"/>
      <c r="CI70" s="1481"/>
      <c r="CJ70" s="1481"/>
      <c r="CK70" s="1481"/>
      <c r="CL70" s="1481"/>
      <c r="CM70" s="1481"/>
      <c r="CN70" s="1481"/>
      <c r="CO70" s="1481"/>
      <c r="CP70" s="1481"/>
      <c r="CQ70" s="1481"/>
      <c r="CR70" s="1481"/>
      <c r="CS70" s="1481"/>
      <c r="CT70" s="1481"/>
      <c r="CU70" s="1481"/>
      <c r="CV70" s="1481"/>
      <c r="CW70" s="1481"/>
      <c r="CX70" s="1481"/>
      <c r="CY70" s="1481"/>
      <c r="CZ70" s="1481"/>
    </row>
    <row r="71" s="727" customFormat="true" ht="15" customHeight="true" x14ac:dyDescent="0.2">
      <c r="A71" s="1881"/>
      <c r="B71" s="1223" t="s">
        <v>178</v>
      </c>
      <c r="C71" s="1073">
        <v>0.6</v>
      </c>
      <c r="D71" s="1074">
        <v>0.4</v>
      </c>
      <c r="E71" s="1074">
        <v>0.1</v>
      </c>
      <c r="F71" s="1074">
        <v>0.2</v>
      </c>
      <c r="G71" s="1075">
        <v>0.1</v>
      </c>
      <c r="H71" s="1076">
        <v>0.3</v>
      </c>
      <c r="I71" s="1074">
        <v>0.2</v>
      </c>
      <c r="J71" s="1074">
        <v>0.1</v>
      </c>
      <c r="K71" s="1074">
        <v>0.2</v>
      </c>
      <c r="L71" s="1077">
        <v>0.1</v>
      </c>
      <c r="M71" s="1078">
        <v>1</v>
      </c>
      <c r="N71" s="1074">
        <v>0.4</v>
      </c>
      <c r="O71" s="1074">
        <v>0.4</v>
      </c>
      <c r="P71" s="1074">
        <v>0.2</v>
      </c>
      <c r="Q71" s="1075">
        <v>0.1</v>
      </c>
      <c r="R71" s="1076">
        <v>0.2</v>
      </c>
      <c r="S71" s="1074">
        <v>0.1</v>
      </c>
      <c r="T71" s="1074">
        <v>0.7</v>
      </c>
      <c r="U71" s="1074">
        <v>0.4</v>
      </c>
      <c r="V71" s="1074">
        <v>0.2</v>
      </c>
      <c r="W71" s="1074">
        <v>0.3</v>
      </c>
      <c r="X71" s="1398">
        <v>0.1</v>
      </c>
      <c r="Y71" s="833"/>
      <c r="Z71" s="833"/>
      <c r="AA71" s="833"/>
      <c r="AB71" s="833"/>
      <c r="AC71" s="833"/>
      <c r="AD71" s="833"/>
      <c r="AE71" s="833"/>
      <c r="AF71" s="833"/>
      <c r="AG71" s="833"/>
      <c r="AH71" s="833"/>
      <c r="AI71" s="833"/>
      <c r="AJ71" s="833"/>
      <c r="AK71" s="833"/>
      <c r="AL71" s="833"/>
      <c r="AM71" s="833"/>
      <c r="AN71" s="833"/>
      <c r="AO71" s="833"/>
      <c r="AP71" s="833"/>
      <c r="AQ71" s="833"/>
      <c r="AR71" s="833"/>
      <c r="AS71" s="833"/>
      <c r="AT71" s="833"/>
      <c r="AU71" s="833"/>
      <c r="AV71" s="833"/>
      <c r="AW71" s="833"/>
      <c r="AX71" s="833"/>
      <c r="AY71" s="833"/>
      <c r="AZ71" s="840"/>
      <c r="BA71" s="257"/>
      <c r="BB71" s="168"/>
      <c r="BC71" s="455"/>
      <c r="BD71" s="419"/>
      <c r="BE71" s="419"/>
      <c r="BF71" s="419"/>
      <c r="BG71" s="456"/>
      <c r="BH71" s="463"/>
      <c r="BI71" s="419"/>
      <c r="BJ71" s="419"/>
      <c r="BK71" s="419"/>
      <c r="BL71" s="456"/>
      <c r="BM71" s="463"/>
      <c r="BN71" s="419"/>
      <c r="BO71" s="419"/>
      <c r="BP71" s="419"/>
      <c r="BQ71" s="456"/>
      <c r="BR71" s="463"/>
      <c r="BS71" s="419"/>
      <c r="BT71" s="419"/>
      <c r="BU71" s="419"/>
      <c r="BV71" s="419"/>
      <c r="BW71" s="419"/>
      <c r="BX71" s="1439"/>
      <c r="BY71" s="1481"/>
      <c r="BZ71" s="1481"/>
      <c r="CA71" s="1481"/>
      <c r="CB71" s="1481"/>
      <c r="CC71" s="1481"/>
      <c r="CD71" s="1481"/>
      <c r="CE71" s="1481"/>
      <c r="CF71" s="1481"/>
      <c r="CG71" s="1481"/>
      <c r="CH71" s="1481"/>
      <c r="CI71" s="1481"/>
      <c r="CJ71" s="1481"/>
      <c r="CK71" s="1481"/>
      <c r="CL71" s="1481"/>
      <c r="CM71" s="1481"/>
      <c r="CN71" s="1481"/>
      <c r="CO71" s="1481"/>
      <c r="CP71" s="1481"/>
      <c r="CQ71" s="1481"/>
      <c r="CR71" s="1481"/>
      <c r="CS71" s="1481"/>
      <c r="CT71" s="1481"/>
      <c r="CU71" s="1481"/>
      <c r="CV71" s="1481"/>
      <c r="CW71" s="1481"/>
      <c r="CX71" s="1481"/>
      <c r="CY71" s="1481"/>
      <c r="CZ71" s="1481"/>
    </row>
    <row r="72" s="727" customFormat="true" ht="15" customHeight="true" x14ac:dyDescent="0.2">
      <c r="A72" s="1881"/>
      <c r="B72" s="1223" t="s">
        <v>179</v>
      </c>
      <c r="C72" s="1073">
        <v>0</v>
      </c>
      <c r="D72" s="1074">
        <v>0.1</v>
      </c>
      <c r="E72" s="1074">
        <v>0</v>
      </c>
      <c r="F72" s="1074">
        <v>0</v>
      </c>
      <c r="G72" s="1075">
        <v>0.1</v>
      </c>
      <c r="H72" s="1076">
        <v>0.1</v>
      </c>
      <c r="I72" s="1074">
        <v>0</v>
      </c>
      <c r="J72" s="1074">
        <v>0</v>
      </c>
      <c r="K72" s="1074">
        <v>0</v>
      </c>
      <c r="L72" s="1077">
        <v>0.1</v>
      </c>
      <c r="M72" s="1078">
        <v>0</v>
      </c>
      <c r="N72" s="1074">
        <v>0</v>
      </c>
      <c r="O72" s="1074">
        <v>0</v>
      </c>
      <c r="P72" s="1074">
        <v>0</v>
      </c>
      <c r="Q72" s="1075">
        <v>0</v>
      </c>
      <c r="R72" s="1076">
        <v>0</v>
      </c>
      <c r="S72" s="1074">
        <v>0.1</v>
      </c>
      <c r="T72" s="1074">
        <v>0</v>
      </c>
      <c r="U72" s="1074">
        <v>0.1</v>
      </c>
      <c r="V72" s="1074">
        <v>0</v>
      </c>
      <c r="W72" s="1074">
        <v>0.1</v>
      </c>
      <c r="X72" s="1398">
        <v>0</v>
      </c>
      <c r="Y72" s="833"/>
      <c r="Z72" s="833"/>
      <c r="AA72" s="833"/>
      <c r="AB72" s="833"/>
      <c r="AC72" s="833"/>
      <c r="AD72" s="833"/>
      <c r="AE72" s="833"/>
      <c r="AF72" s="833"/>
      <c r="AG72" s="833"/>
      <c r="AH72" s="833"/>
      <c r="AI72" s="833"/>
      <c r="AJ72" s="833"/>
      <c r="AK72" s="833"/>
      <c r="AL72" s="833"/>
      <c r="AM72" s="833"/>
      <c r="AN72" s="833"/>
      <c r="AO72" s="833"/>
      <c r="AP72" s="833"/>
      <c r="AQ72" s="833"/>
      <c r="AR72" s="833"/>
      <c r="AS72" s="833"/>
      <c r="AT72" s="833"/>
      <c r="AU72" s="833"/>
      <c r="AV72" s="833"/>
      <c r="AW72" s="833"/>
      <c r="AX72" s="833"/>
      <c r="AY72" s="833"/>
      <c r="AZ72" s="840"/>
      <c r="BA72" s="257"/>
      <c r="BB72" s="168"/>
      <c r="BC72" s="455"/>
      <c r="BD72" s="419"/>
      <c r="BE72" s="419"/>
      <c r="BF72" s="419"/>
      <c r="BG72" s="456"/>
      <c r="BH72" s="463"/>
      <c r="BI72" s="419"/>
      <c r="BJ72" s="419"/>
      <c r="BK72" s="419"/>
      <c r="BL72" s="456"/>
      <c r="BM72" s="463"/>
      <c r="BN72" s="419"/>
      <c r="BO72" s="419"/>
      <c r="BP72" s="419"/>
      <c r="BQ72" s="456"/>
      <c r="BR72" s="463"/>
      <c r="BS72" s="419"/>
      <c r="BT72" s="419"/>
      <c r="BU72" s="419"/>
      <c r="BV72" s="419"/>
      <c r="BW72" s="419"/>
      <c r="BX72" s="1439"/>
      <c r="BY72" s="1481"/>
      <c r="BZ72" s="1481"/>
      <c r="CA72" s="1481"/>
      <c r="CB72" s="1481"/>
      <c r="CC72" s="1481"/>
      <c r="CD72" s="1481"/>
      <c r="CE72" s="1481"/>
      <c r="CF72" s="1481"/>
      <c r="CG72" s="1481"/>
      <c r="CH72" s="1481"/>
      <c r="CI72" s="1481"/>
      <c r="CJ72" s="1481"/>
      <c r="CK72" s="1481"/>
      <c r="CL72" s="1481"/>
      <c r="CM72" s="1481"/>
      <c r="CN72" s="1481"/>
      <c r="CO72" s="1481"/>
      <c r="CP72" s="1481"/>
      <c r="CQ72" s="1481"/>
      <c r="CR72" s="1481"/>
      <c r="CS72" s="1481"/>
      <c r="CT72" s="1481"/>
      <c r="CU72" s="1481"/>
      <c r="CV72" s="1481"/>
      <c r="CW72" s="1481"/>
      <c r="CX72" s="1481"/>
      <c r="CY72" s="1481"/>
      <c r="CZ72" s="1481"/>
    </row>
    <row r="73" s="727" customFormat="true" ht="15" customHeight="true" x14ac:dyDescent="0.2">
      <c r="A73" s="980"/>
      <c r="B73" s="1224"/>
      <c r="C73" s="1073"/>
      <c r="D73" s="1074"/>
      <c r="E73" s="1074"/>
      <c r="F73" s="1074"/>
      <c r="G73" s="1075"/>
      <c r="H73" s="1076"/>
      <c r="I73" s="1074"/>
      <c r="J73" s="1074"/>
      <c r="K73" s="1074"/>
      <c r="L73" s="1077"/>
      <c r="M73" s="1078"/>
      <c r="N73" s="1074"/>
      <c r="O73" s="1074"/>
      <c r="P73" s="1074"/>
      <c r="Q73" s="1075"/>
      <c r="R73" s="1076"/>
      <c r="S73" s="1074"/>
      <c r="T73" s="1074"/>
      <c r="U73" s="1074"/>
      <c r="V73" s="1074"/>
      <c r="W73" s="1074"/>
      <c r="X73" s="1398"/>
      <c r="Y73" s="833"/>
      <c r="Z73" s="833"/>
      <c r="AA73" s="833"/>
      <c r="AB73" s="833"/>
      <c r="AC73" s="833"/>
      <c r="AD73" s="833"/>
      <c r="AE73" s="833"/>
      <c r="AF73" s="833"/>
      <c r="AG73" s="833"/>
      <c r="AH73" s="833"/>
      <c r="AI73" s="833"/>
      <c r="AJ73" s="833"/>
      <c r="AK73" s="833"/>
      <c r="AL73" s="833"/>
      <c r="AM73" s="833"/>
      <c r="AN73" s="833"/>
      <c r="AO73" s="833"/>
      <c r="AP73" s="833"/>
      <c r="AQ73" s="833"/>
      <c r="AR73" s="833"/>
      <c r="AS73" s="833"/>
      <c r="AT73" s="833"/>
      <c r="AU73" s="833"/>
      <c r="AV73" s="833"/>
      <c r="AW73" s="833"/>
      <c r="AX73" s="833"/>
      <c r="AY73" s="833"/>
      <c r="AZ73" s="840"/>
      <c r="BA73" s="257"/>
      <c r="BB73" s="168"/>
      <c r="BC73" s="455"/>
      <c r="BD73" s="419"/>
      <c r="BE73" s="419"/>
      <c r="BF73" s="419"/>
      <c r="BG73" s="456"/>
      <c r="BH73" s="463"/>
      <c r="BI73" s="419"/>
      <c r="BJ73" s="419"/>
      <c r="BK73" s="419"/>
      <c r="BL73" s="456"/>
      <c r="BM73" s="463"/>
      <c r="BN73" s="419"/>
      <c r="BO73" s="419"/>
      <c r="BP73" s="419"/>
      <c r="BQ73" s="456"/>
      <c r="BR73" s="463"/>
      <c r="BS73" s="419"/>
      <c r="BT73" s="419"/>
      <c r="BU73" s="419"/>
      <c r="BV73" s="419"/>
      <c r="BW73" s="419"/>
      <c r="BX73" s="1439"/>
      <c r="BY73" s="1481"/>
      <c r="BZ73" s="1481"/>
      <c r="CA73" s="1481"/>
      <c r="CB73" s="1481"/>
      <c r="CC73" s="1481"/>
      <c r="CD73" s="1481"/>
      <c r="CE73" s="1481"/>
      <c r="CF73" s="1481"/>
      <c r="CG73" s="1481"/>
      <c r="CH73" s="1481"/>
      <c r="CI73" s="1481"/>
      <c r="CJ73" s="1481"/>
      <c r="CK73" s="1481"/>
      <c r="CL73" s="1481"/>
      <c r="CM73" s="1481"/>
      <c r="CN73" s="1481"/>
      <c r="CO73" s="1481"/>
      <c r="CP73" s="1481"/>
      <c r="CQ73" s="1481"/>
      <c r="CR73" s="1481"/>
      <c r="CS73" s="1481"/>
      <c r="CT73" s="1481"/>
      <c r="CU73" s="1481"/>
      <c r="CV73" s="1481"/>
      <c r="CW73" s="1481"/>
      <c r="CX73" s="1481"/>
      <c r="CY73" s="1481"/>
      <c r="CZ73" s="1481"/>
    </row>
    <row r="74" s="727" customFormat="true" ht="15" customHeight="true" x14ac:dyDescent="0.2">
      <c r="A74" s="980"/>
      <c r="B74" s="1224"/>
      <c r="C74" s="1073"/>
      <c r="D74" s="1074"/>
      <c r="E74" s="1074"/>
      <c r="F74" s="1074"/>
      <c r="G74" s="1075"/>
      <c r="H74" s="1076"/>
      <c r="I74" s="1074"/>
      <c r="J74" s="1074"/>
      <c r="K74" s="1074"/>
      <c r="L74" s="1077"/>
      <c r="M74" s="1078"/>
      <c r="N74" s="1074"/>
      <c r="O74" s="1074"/>
      <c r="P74" s="1074"/>
      <c r="Q74" s="1075"/>
      <c r="R74" s="1076"/>
      <c r="S74" s="1074"/>
      <c r="T74" s="1074"/>
      <c r="U74" s="1074"/>
      <c r="V74" s="1074"/>
      <c r="W74" s="1074"/>
      <c r="X74" s="1398"/>
      <c r="Y74" s="833"/>
      <c r="Z74" s="833"/>
      <c r="AA74" s="833"/>
      <c r="AB74" s="833"/>
      <c r="AC74" s="833"/>
      <c r="AD74" s="833"/>
      <c r="AE74" s="833"/>
      <c r="AF74" s="833"/>
      <c r="AG74" s="833"/>
      <c r="AH74" s="833"/>
      <c r="AI74" s="833"/>
      <c r="AJ74" s="833"/>
      <c r="AK74" s="833"/>
      <c r="AL74" s="833"/>
      <c r="AM74" s="833"/>
      <c r="AN74" s="833"/>
      <c r="AO74" s="833"/>
      <c r="AP74" s="833"/>
      <c r="AQ74" s="833"/>
      <c r="AR74" s="833"/>
      <c r="AS74" s="833"/>
      <c r="AT74" s="833"/>
      <c r="AU74" s="833"/>
      <c r="AV74" s="833"/>
      <c r="AW74" s="833"/>
      <c r="AX74" s="833"/>
      <c r="AY74" s="833"/>
      <c r="AZ74" s="840"/>
      <c r="BA74" s="257"/>
      <c r="BB74" s="168"/>
      <c r="BC74" s="455"/>
      <c r="BD74" s="419"/>
      <c r="BE74" s="419"/>
      <c r="BF74" s="419"/>
      <c r="BG74" s="456"/>
      <c r="BH74" s="463"/>
      <c r="BI74" s="419"/>
      <c r="BJ74" s="419"/>
      <c r="BK74" s="419"/>
      <c r="BL74" s="456"/>
      <c r="BM74" s="463"/>
      <c r="BN74" s="419"/>
      <c r="BO74" s="419"/>
      <c r="BP74" s="419"/>
      <c r="BQ74" s="456"/>
      <c r="BR74" s="463"/>
      <c r="BS74" s="419"/>
      <c r="BT74" s="419"/>
      <c r="BU74" s="419"/>
      <c r="BV74" s="419"/>
      <c r="BW74" s="419"/>
      <c r="BX74" s="1439"/>
      <c r="BY74" s="1481"/>
      <c r="BZ74" s="1481"/>
      <c r="CA74" s="1481"/>
      <c r="CB74" s="1481"/>
      <c r="CC74" s="1481"/>
      <c r="CD74" s="1481"/>
      <c r="CE74" s="1481"/>
      <c r="CF74" s="1481"/>
      <c r="CG74" s="1481"/>
      <c r="CH74" s="1481"/>
      <c r="CI74" s="1481"/>
      <c r="CJ74" s="1481"/>
      <c r="CK74" s="1481"/>
      <c r="CL74" s="1481"/>
      <c r="CM74" s="1481"/>
      <c r="CN74" s="1481"/>
      <c r="CO74" s="1481"/>
      <c r="CP74" s="1481"/>
      <c r="CQ74" s="1481"/>
      <c r="CR74" s="1481"/>
      <c r="CS74" s="1481"/>
      <c r="CT74" s="1481"/>
      <c r="CU74" s="1481"/>
      <c r="CV74" s="1481"/>
      <c r="CW74" s="1481"/>
      <c r="CX74" s="1481"/>
      <c r="CY74" s="1481"/>
      <c r="CZ74" s="1481"/>
    </row>
    <row r="75" s="727" customFormat="true" ht="15" customHeight="true" x14ac:dyDescent="0.2">
      <c r="A75" s="980"/>
      <c r="B75" s="1224"/>
      <c r="C75" s="1073"/>
      <c r="D75" s="1074"/>
      <c r="E75" s="1074"/>
      <c r="F75" s="1074"/>
      <c r="G75" s="1075"/>
      <c r="H75" s="1076"/>
      <c r="I75" s="1074"/>
      <c r="J75" s="1074"/>
      <c r="K75" s="1074"/>
      <c r="L75" s="1077"/>
      <c r="M75" s="1078"/>
      <c r="N75" s="1074"/>
      <c r="O75" s="1074"/>
      <c r="P75" s="1074"/>
      <c r="Q75" s="1075"/>
      <c r="R75" s="1076"/>
      <c r="S75" s="1074"/>
      <c r="T75" s="1074"/>
      <c r="U75" s="1074"/>
      <c r="V75" s="1074"/>
      <c r="W75" s="1074"/>
      <c r="X75" s="1398"/>
      <c r="Y75" s="833"/>
      <c r="Z75" s="833"/>
      <c r="AA75" s="833"/>
      <c r="AB75" s="833"/>
      <c r="AC75" s="833"/>
      <c r="AD75" s="833"/>
      <c r="AE75" s="833"/>
      <c r="AF75" s="833"/>
      <c r="AG75" s="833"/>
      <c r="AH75" s="833"/>
      <c r="AI75" s="833"/>
      <c r="AJ75" s="833"/>
      <c r="AK75" s="833"/>
      <c r="AL75" s="833"/>
      <c r="AM75" s="833"/>
      <c r="AN75" s="833"/>
      <c r="AO75" s="833"/>
      <c r="AP75" s="833"/>
      <c r="AQ75" s="833"/>
      <c r="AR75" s="833"/>
      <c r="AS75" s="833"/>
      <c r="AT75" s="833"/>
      <c r="AU75" s="833"/>
      <c r="AV75" s="833"/>
      <c r="AW75" s="833"/>
      <c r="AX75" s="833"/>
      <c r="AY75" s="833"/>
      <c r="AZ75" s="840"/>
      <c r="BA75" s="257"/>
      <c r="BB75" s="168"/>
      <c r="BC75" s="455"/>
      <c r="BD75" s="419"/>
      <c r="BE75" s="419"/>
      <c r="BF75" s="419"/>
      <c r="BG75" s="456"/>
      <c r="BH75" s="463"/>
      <c r="BI75" s="419"/>
      <c r="BJ75" s="419"/>
      <c r="BK75" s="419"/>
      <c r="BL75" s="456"/>
      <c r="BM75" s="463"/>
      <c r="BN75" s="419"/>
      <c r="BO75" s="419"/>
      <c r="BP75" s="419"/>
      <c r="BQ75" s="456"/>
      <c r="BR75" s="463"/>
      <c r="BS75" s="419"/>
      <c r="BT75" s="419"/>
      <c r="BU75" s="419"/>
      <c r="BV75" s="419"/>
      <c r="BW75" s="419"/>
      <c r="BX75" s="1439"/>
      <c r="BY75" s="1481"/>
      <c r="BZ75" s="1481"/>
      <c r="CA75" s="1481"/>
      <c r="CB75" s="1481"/>
      <c r="CC75" s="1481"/>
      <c r="CD75" s="1481"/>
      <c r="CE75" s="1481"/>
      <c r="CF75" s="1481"/>
      <c r="CG75" s="1481"/>
      <c r="CH75" s="1481"/>
      <c r="CI75" s="1481"/>
      <c r="CJ75" s="1481"/>
      <c r="CK75" s="1481"/>
      <c r="CL75" s="1481"/>
      <c r="CM75" s="1481"/>
      <c r="CN75" s="1481"/>
      <c r="CO75" s="1481"/>
      <c r="CP75" s="1481"/>
      <c r="CQ75" s="1481"/>
      <c r="CR75" s="1481"/>
      <c r="CS75" s="1481"/>
      <c r="CT75" s="1481"/>
      <c r="CU75" s="1481"/>
      <c r="CV75" s="1481"/>
      <c r="CW75" s="1481"/>
      <c r="CX75" s="1481"/>
      <c r="CY75" s="1481"/>
      <c r="CZ75" s="1481"/>
    </row>
    <row r="76" s="727" customFormat="true" ht="15" customHeight="true" x14ac:dyDescent="0.2">
      <c r="A76" s="980"/>
      <c r="B76" s="1224"/>
      <c r="C76" s="1073"/>
      <c r="D76" s="1074"/>
      <c r="E76" s="1074"/>
      <c r="F76" s="1074"/>
      <c r="G76" s="1075"/>
      <c r="H76" s="1076"/>
      <c r="I76" s="1074"/>
      <c r="J76" s="1074"/>
      <c r="K76" s="1074"/>
      <c r="L76" s="1077"/>
      <c r="M76" s="1078"/>
      <c r="N76" s="1074"/>
      <c r="O76" s="1074"/>
      <c r="P76" s="1074"/>
      <c r="Q76" s="1075"/>
      <c r="R76" s="1076"/>
      <c r="S76" s="1074"/>
      <c r="T76" s="1074"/>
      <c r="U76" s="1074"/>
      <c r="V76" s="1074"/>
      <c r="W76" s="1074"/>
      <c r="X76" s="1398"/>
      <c r="Y76" s="833"/>
      <c r="Z76" s="833"/>
      <c r="AA76" s="833"/>
      <c r="AB76" s="833"/>
      <c r="AC76" s="833"/>
      <c r="AD76" s="833"/>
      <c r="AE76" s="833"/>
      <c r="AF76" s="833"/>
      <c r="AG76" s="833"/>
      <c r="AH76" s="833"/>
      <c r="AI76" s="833"/>
      <c r="AJ76" s="833"/>
      <c r="AK76" s="833"/>
      <c r="AL76" s="833"/>
      <c r="AM76" s="833"/>
      <c r="AN76" s="833"/>
      <c r="AO76" s="833"/>
      <c r="AP76" s="833"/>
      <c r="AQ76" s="833"/>
      <c r="AR76" s="833"/>
      <c r="AS76" s="833"/>
      <c r="AT76" s="833"/>
      <c r="AU76" s="833"/>
      <c r="AV76" s="833"/>
      <c r="AW76" s="833"/>
      <c r="AX76" s="833"/>
      <c r="AY76" s="833"/>
      <c r="AZ76" s="840"/>
      <c r="BA76" s="257"/>
      <c r="BB76" s="168"/>
      <c r="BC76" s="455"/>
      <c r="BD76" s="419"/>
      <c r="BE76" s="419"/>
      <c r="BF76" s="419"/>
      <c r="BG76" s="456"/>
      <c r="BH76" s="463"/>
      <c r="BI76" s="419"/>
      <c r="BJ76" s="419"/>
      <c r="BK76" s="419"/>
      <c r="BL76" s="456"/>
      <c r="BM76" s="463"/>
      <c r="BN76" s="419"/>
      <c r="BO76" s="419"/>
      <c r="BP76" s="419"/>
      <c r="BQ76" s="456"/>
      <c r="BR76" s="463"/>
      <c r="BS76" s="419"/>
      <c r="BT76" s="419"/>
      <c r="BU76" s="419"/>
      <c r="BV76" s="419"/>
      <c r="BW76" s="419"/>
      <c r="BX76" s="1439"/>
      <c r="BY76" s="1481"/>
      <c r="BZ76" s="1481"/>
      <c r="CA76" s="1481"/>
      <c r="CB76" s="1481"/>
      <c r="CC76" s="1481"/>
      <c r="CD76" s="1481"/>
      <c r="CE76" s="1481"/>
      <c r="CF76" s="1481"/>
      <c r="CG76" s="1481"/>
      <c r="CH76" s="1481"/>
      <c r="CI76" s="1481"/>
      <c r="CJ76" s="1481"/>
      <c r="CK76" s="1481"/>
      <c r="CL76" s="1481"/>
      <c r="CM76" s="1481"/>
      <c r="CN76" s="1481"/>
      <c r="CO76" s="1481"/>
      <c r="CP76" s="1481"/>
      <c r="CQ76" s="1481"/>
      <c r="CR76" s="1481"/>
      <c r="CS76" s="1481"/>
      <c r="CT76" s="1481"/>
      <c r="CU76" s="1481"/>
      <c r="CV76" s="1481"/>
      <c r="CW76" s="1481"/>
      <c r="CX76" s="1481"/>
      <c r="CY76" s="1481"/>
      <c r="CZ76" s="1481"/>
    </row>
    <row r="77" s="727" customFormat="true" ht="15" customHeight="true" x14ac:dyDescent="0.2">
      <c r="A77" s="980"/>
      <c r="B77" s="1224"/>
      <c r="C77" s="1073"/>
      <c r="D77" s="1074"/>
      <c r="E77" s="1074"/>
      <c r="F77" s="1074"/>
      <c r="G77" s="1075"/>
      <c r="H77" s="1076"/>
      <c r="I77" s="1074"/>
      <c r="J77" s="1074"/>
      <c r="K77" s="1074"/>
      <c r="L77" s="1077"/>
      <c r="M77" s="1078"/>
      <c r="N77" s="1074"/>
      <c r="O77" s="1074"/>
      <c r="P77" s="1074"/>
      <c r="Q77" s="1075"/>
      <c r="R77" s="1076"/>
      <c r="S77" s="1074"/>
      <c r="T77" s="1074"/>
      <c r="U77" s="1074"/>
      <c r="V77" s="1074"/>
      <c r="W77" s="1074"/>
      <c r="X77" s="1398"/>
      <c r="Y77" s="833"/>
      <c r="Z77" s="833"/>
      <c r="AA77" s="833"/>
      <c r="AB77" s="833"/>
      <c r="AC77" s="833"/>
      <c r="AD77" s="833"/>
      <c r="AE77" s="833"/>
      <c r="AF77" s="833"/>
      <c r="AG77" s="833"/>
      <c r="AH77" s="833"/>
      <c r="AI77" s="833"/>
      <c r="AJ77" s="833"/>
      <c r="AK77" s="833"/>
      <c r="AL77" s="833"/>
      <c r="AM77" s="833"/>
      <c r="AN77" s="833"/>
      <c r="AO77" s="833"/>
      <c r="AP77" s="833"/>
      <c r="AQ77" s="833"/>
      <c r="AR77" s="833"/>
      <c r="AS77" s="833"/>
      <c r="AT77" s="833"/>
      <c r="AU77" s="833"/>
      <c r="AV77" s="833"/>
      <c r="AW77" s="833"/>
      <c r="AX77" s="833"/>
      <c r="AY77" s="833"/>
      <c r="AZ77" s="840"/>
      <c r="BA77" s="257"/>
      <c r="BB77" s="168"/>
      <c r="BC77" s="455"/>
      <c r="BD77" s="419"/>
      <c r="BE77" s="419"/>
      <c r="BF77" s="419"/>
      <c r="BG77" s="456"/>
      <c r="BH77" s="463"/>
      <c r="BI77" s="419"/>
      <c r="BJ77" s="419"/>
      <c r="BK77" s="419"/>
      <c r="BL77" s="456"/>
      <c r="BM77" s="463"/>
      <c r="BN77" s="419"/>
      <c r="BO77" s="419"/>
      <c r="BP77" s="419"/>
      <c r="BQ77" s="456"/>
      <c r="BR77" s="463"/>
      <c r="BS77" s="419"/>
      <c r="BT77" s="419"/>
      <c r="BU77" s="419"/>
      <c r="BV77" s="419"/>
      <c r="BW77" s="419"/>
      <c r="BX77" s="1439"/>
      <c r="BY77" s="1481"/>
      <c r="BZ77" s="1481"/>
      <c r="CA77" s="1481"/>
      <c r="CB77" s="1481"/>
      <c r="CC77" s="1481"/>
      <c r="CD77" s="1481"/>
      <c r="CE77" s="1481"/>
      <c r="CF77" s="1481"/>
      <c r="CG77" s="1481"/>
      <c r="CH77" s="1481"/>
      <c r="CI77" s="1481"/>
      <c r="CJ77" s="1481"/>
      <c r="CK77" s="1481"/>
      <c r="CL77" s="1481"/>
      <c r="CM77" s="1481"/>
      <c r="CN77" s="1481"/>
      <c r="CO77" s="1481"/>
      <c r="CP77" s="1481"/>
      <c r="CQ77" s="1481"/>
      <c r="CR77" s="1481"/>
      <c r="CS77" s="1481"/>
      <c r="CT77" s="1481"/>
      <c r="CU77" s="1481"/>
      <c r="CV77" s="1481"/>
      <c r="CW77" s="1481"/>
      <c r="CX77" s="1481"/>
      <c r="CY77" s="1481"/>
      <c r="CZ77" s="1481"/>
    </row>
    <row r="78" s="727" customFormat="true" ht="15" customHeight="true" x14ac:dyDescent="0.2">
      <c r="A78" s="980"/>
      <c r="B78" s="1224"/>
      <c r="C78" s="1073"/>
      <c r="D78" s="1074"/>
      <c r="E78" s="1074"/>
      <c r="F78" s="1074"/>
      <c r="G78" s="1075"/>
      <c r="H78" s="1076"/>
      <c r="I78" s="1074"/>
      <c r="J78" s="1074"/>
      <c r="K78" s="1074"/>
      <c r="L78" s="1077"/>
      <c r="M78" s="1078"/>
      <c r="N78" s="1074"/>
      <c r="O78" s="1074"/>
      <c r="P78" s="1074"/>
      <c r="Q78" s="1075"/>
      <c r="R78" s="1076"/>
      <c r="S78" s="1074"/>
      <c r="T78" s="1074"/>
      <c r="U78" s="1074"/>
      <c r="V78" s="1074"/>
      <c r="W78" s="1074"/>
      <c r="X78" s="1398"/>
      <c r="Y78" s="833"/>
      <c r="Z78" s="833"/>
      <c r="AA78" s="833"/>
      <c r="AB78" s="833"/>
      <c r="AC78" s="833"/>
      <c r="AD78" s="833"/>
      <c r="AE78" s="833"/>
      <c r="AF78" s="833"/>
      <c r="AG78" s="833"/>
      <c r="AH78" s="833"/>
      <c r="AI78" s="833"/>
      <c r="AJ78" s="833"/>
      <c r="AK78" s="833"/>
      <c r="AL78" s="833"/>
      <c r="AM78" s="833"/>
      <c r="AN78" s="833"/>
      <c r="AO78" s="833"/>
      <c r="AP78" s="833"/>
      <c r="AQ78" s="833"/>
      <c r="AR78" s="833"/>
      <c r="AS78" s="833"/>
      <c r="AT78" s="833"/>
      <c r="AU78" s="833"/>
      <c r="AV78" s="833"/>
      <c r="AW78" s="833"/>
      <c r="AX78" s="833"/>
      <c r="AY78" s="833"/>
      <c r="AZ78" s="840"/>
      <c r="BA78" s="257"/>
      <c r="BB78" s="168"/>
      <c r="BC78" s="455"/>
      <c r="BD78" s="419"/>
      <c r="BE78" s="419"/>
      <c r="BF78" s="419"/>
      <c r="BG78" s="456"/>
      <c r="BH78" s="463"/>
      <c r="BI78" s="419"/>
      <c r="BJ78" s="419"/>
      <c r="BK78" s="419"/>
      <c r="BL78" s="456"/>
      <c r="BM78" s="463"/>
      <c r="BN78" s="419"/>
      <c r="BO78" s="419"/>
      <c r="BP78" s="419"/>
      <c r="BQ78" s="456"/>
      <c r="BR78" s="463"/>
      <c r="BS78" s="419"/>
      <c r="BT78" s="419"/>
      <c r="BU78" s="419"/>
      <c r="BV78" s="419"/>
      <c r="BW78" s="419"/>
      <c r="BX78" s="1439"/>
      <c r="BY78" s="1481"/>
      <c r="BZ78" s="1481"/>
      <c r="CA78" s="1481"/>
      <c r="CB78" s="1481"/>
      <c r="CC78" s="1481"/>
      <c r="CD78" s="1481"/>
      <c r="CE78" s="1481"/>
      <c r="CF78" s="1481"/>
      <c r="CG78" s="1481"/>
      <c r="CH78" s="1481"/>
      <c r="CI78" s="1481"/>
      <c r="CJ78" s="1481"/>
      <c r="CK78" s="1481"/>
      <c r="CL78" s="1481"/>
      <c r="CM78" s="1481"/>
      <c r="CN78" s="1481"/>
      <c r="CO78" s="1481"/>
      <c r="CP78" s="1481"/>
      <c r="CQ78" s="1481"/>
      <c r="CR78" s="1481"/>
      <c r="CS78" s="1481"/>
      <c r="CT78" s="1481"/>
      <c r="CU78" s="1481"/>
      <c r="CV78" s="1481"/>
      <c r="CW78" s="1481"/>
      <c r="CX78" s="1481"/>
      <c r="CY78" s="1481"/>
      <c r="CZ78" s="1481"/>
    </row>
    <row r="79" s="727" customFormat="true" ht="15" customHeight="true" x14ac:dyDescent="0.2">
      <c r="A79" s="980"/>
      <c r="B79" s="1224"/>
      <c r="C79" s="1073"/>
      <c r="D79" s="1074"/>
      <c r="E79" s="1074"/>
      <c r="F79" s="1074"/>
      <c r="G79" s="1075"/>
      <c r="H79" s="1076"/>
      <c r="I79" s="1074"/>
      <c r="J79" s="1074"/>
      <c r="K79" s="1074"/>
      <c r="L79" s="1077"/>
      <c r="M79" s="1078"/>
      <c r="N79" s="1074"/>
      <c r="O79" s="1074"/>
      <c r="P79" s="1074"/>
      <c r="Q79" s="1075"/>
      <c r="R79" s="1076"/>
      <c r="S79" s="1074"/>
      <c r="T79" s="1074"/>
      <c r="U79" s="1074"/>
      <c r="V79" s="1074"/>
      <c r="W79" s="1074"/>
      <c r="X79" s="1398"/>
      <c r="Y79" s="833"/>
      <c r="Z79" s="833"/>
      <c r="AA79" s="833"/>
      <c r="AB79" s="833"/>
      <c r="AC79" s="833"/>
      <c r="AD79" s="833"/>
      <c r="AE79" s="833"/>
      <c r="AF79" s="833"/>
      <c r="AG79" s="833"/>
      <c r="AH79" s="833"/>
      <c r="AI79" s="833"/>
      <c r="AJ79" s="833"/>
      <c r="AK79" s="833"/>
      <c r="AL79" s="833"/>
      <c r="AM79" s="833"/>
      <c r="AN79" s="833"/>
      <c r="AO79" s="833"/>
      <c r="AP79" s="833"/>
      <c r="AQ79" s="833"/>
      <c r="AR79" s="833"/>
      <c r="AS79" s="833"/>
      <c r="AT79" s="833"/>
      <c r="AU79" s="833"/>
      <c r="AV79" s="833"/>
      <c r="AW79" s="833"/>
      <c r="AX79" s="833"/>
      <c r="AY79" s="833"/>
      <c r="AZ79" s="840"/>
      <c r="BA79" s="257"/>
      <c r="BB79" s="168"/>
      <c r="BC79" s="455"/>
      <c r="BD79" s="419"/>
      <c r="BE79" s="419"/>
      <c r="BF79" s="419"/>
      <c r="BG79" s="456"/>
      <c r="BH79" s="463"/>
      <c r="BI79" s="419"/>
      <c r="BJ79" s="419"/>
      <c r="BK79" s="419"/>
      <c r="BL79" s="456"/>
      <c r="BM79" s="463"/>
      <c r="BN79" s="419"/>
      <c r="BO79" s="419"/>
      <c r="BP79" s="419"/>
      <c r="BQ79" s="456"/>
      <c r="BR79" s="463"/>
      <c r="BS79" s="419"/>
      <c r="BT79" s="419"/>
      <c r="BU79" s="419"/>
      <c r="BV79" s="419"/>
      <c r="BW79" s="419"/>
      <c r="BX79" s="1439"/>
      <c r="BY79" s="1481"/>
      <c r="BZ79" s="1481"/>
      <c r="CA79" s="1481"/>
      <c r="CB79" s="1481"/>
      <c r="CC79" s="1481"/>
      <c r="CD79" s="1481"/>
      <c r="CE79" s="1481"/>
      <c r="CF79" s="1481"/>
      <c r="CG79" s="1481"/>
      <c r="CH79" s="1481"/>
      <c r="CI79" s="1481"/>
      <c r="CJ79" s="1481"/>
      <c r="CK79" s="1481"/>
      <c r="CL79" s="1481"/>
      <c r="CM79" s="1481"/>
      <c r="CN79" s="1481"/>
      <c r="CO79" s="1481"/>
      <c r="CP79" s="1481"/>
      <c r="CQ79" s="1481"/>
      <c r="CR79" s="1481"/>
      <c r="CS79" s="1481"/>
      <c r="CT79" s="1481"/>
      <c r="CU79" s="1481"/>
      <c r="CV79" s="1481"/>
      <c r="CW79" s="1481"/>
      <c r="CX79" s="1481"/>
      <c r="CY79" s="1481"/>
      <c r="CZ79" s="1481"/>
    </row>
    <row r="80" s="727" customFormat="true" ht="15" customHeight="true" x14ac:dyDescent="0.2">
      <c r="A80" s="980"/>
      <c r="B80" s="1224"/>
      <c r="C80" s="1073"/>
      <c r="D80" s="1074"/>
      <c r="E80" s="1074"/>
      <c r="F80" s="1074"/>
      <c r="G80" s="1075"/>
      <c r="H80" s="1076"/>
      <c r="I80" s="1074"/>
      <c r="J80" s="1074"/>
      <c r="K80" s="1074"/>
      <c r="L80" s="1077"/>
      <c r="M80" s="1078"/>
      <c r="N80" s="1074"/>
      <c r="O80" s="1074"/>
      <c r="P80" s="1074"/>
      <c r="Q80" s="1075"/>
      <c r="R80" s="1076"/>
      <c r="S80" s="1074"/>
      <c r="T80" s="1074"/>
      <c r="U80" s="1074"/>
      <c r="V80" s="1074"/>
      <c r="W80" s="1074"/>
      <c r="X80" s="1398"/>
      <c r="Y80" s="833"/>
      <c r="Z80" s="833"/>
      <c r="AA80" s="833"/>
      <c r="AB80" s="833"/>
      <c r="AC80" s="833"/>
      <c r="AD80" s="833"/>
      <c r="AE80" s="833"/>
      <c r="AF80" s="833"/>
      <c r="AG80" s="833"/>
      <c r="AH80" s="833"/>
      <c r="AI80" s="833"/>
      <c r="AJ80" s="833"/>
      <c r="AK80" s="833"/>
      <c r="AL80" s="833"/>
      <c r="AM80" s="833"/>
      <c r="AN80" s="833"/>
      <c r="AO80" s="833"/>
      <c r="AP80" s="833"/>
      <c r="AQ80" s="833"/>
      <c r="AR80" s="833"/>
      <c r="AS80" s="833"/>
      <c r="AT80" s="833"/>
      <c r="AU80" s="833"/>
      <c r="AV80" s="833"/>
      <c r="AW80" s="833"/>
      <c r="AX80" s="833"/>
      <c r="AY80" s="833"/>
      <c r="AZ80" s="840"/>
      <c r="BA80" s="257"/>
      <c r="BB80" s="168"/>
      <c r="BC80" s="455"/>
      <c r="BD80" s="419"/>
      <c r="BE80" s="419"/>
      <c r="BF80" s="419"/>
      <c r="BG80" s="456"/>
      <c r="BH80" s="463"/>
      <c r="BI80" s="419"/>
      <c r="BJ80" s="419"/>
      <c r="BK80" s="419"/>
      <c r="BL80" s="456"/>
      <c r="BM80" s="463"/>
      <c r="BN80" s="419"/>
      <c r="BO80" s="419"/>
      <c r="BP80" s="419"/>
      <c r="BQ80" s="456"/>
      <c r="BR80" s="463"/>
      <c r="BS80" s="419"/>
      <c r="BT80" s="419"/>
      <c r="BU80" s="419"/>
      <c r="BV80" s="419"/>
      <c r="BW80" s="419"/>
      <c r="BX80" s="1439"/>
      <c r="BY80" s="1481"/>
      <c r="BZ80" s="1481"/>
      <c r="CA80" s="1481"/>
      <c r="CB80" s="1481"/>
      <c r="CC80" s="1481"/>
      <c r="CD80" s="1481"/>
      <c r="CE80" s="1481"/>
      <c r="CF80" s="1481"/>
      <c r="CG80" s="1481"/>
      <c r="CH80" s="1481"/>
      <c r="CI80" s="1481"/>
      <c r="CJ80" s="1481"/>
      <c r="CK80" s="1481"/>
      <c r="CL80" s="1481"/>
      <c r="CM80" s="1481"/>
      <c r="CN80" s="1481"/>
      <c r="CO80" s="1481"/>
      <c r="CP80" s="1481"/>
      <c r="CQ80" s="1481"/>
      <c r="CR80" s="1481"/>
      <c r="CS80" s="1481"/>
      <c r="CT80" s="1481"/>
      <c r="CU80" s="1481"/>
      <c r="CV80" s="1481"/>
      <c r="CW80" s="1481"/>
      <c r="CX80" s="1481"/>
      <c r="CY80" s="1481"/>
      <c r="CZ80" s="1481"/>
    </row>
    <row r="81" s="727" customFormat="true" ht="15" customHeight="true" x14ac:dyDescent="0.2">
      <c r="A81" s="980"/>
      <c r="B81" s="1224"/>
      <c r="C81" s="1073"/>
      <c r="D81" s="1074"/>
      <c r="E81" s="1074"/>
      <c r="F81" s="1074"/>
      <c r="G81" s="1075"/>
      <c r="H81" s="1076"/>
      <c r="I81" s="1074"/>
      <c r="J81" s="1074"/>
      <c r="K81" s="1074"/>
      <c r="L81" s="1077"/>
      <c r="M81" s="1078"/>
      <c r="N81" s="1074"/>
      <c r="O81" s="1074"/>
      <c r="P81" s="1074"/>
      <c r="Q81" s="1075"/>
      <c r="R81" s="1076"/>
      <c r="S81" s="1074"/>
      <c r="T81" s="1074"/>
      <c r="U81" s="1074"/>
      <c r="V81" s="1074"/>
      <c r="W81" s="1074"/>
      <c r="X81" s="1398"/>
      <c r="Y81" s="833"/>
      <c r="Z81" s="833"/>
      <c r="AA81" s="833"/>
      <c r="AB81" s="833"/>
      <c r="AC81" s="833"/>
      <c r="AD81" s="833"/>
      <c r="AE81" s="833"/>
      <c r="AF81" s="833"/>
      <c r="AG81" s="833"/>
      <c r="AH81" s="833"/>
      <c r="AI81" s="833"/>
      <c r="AJ81" s="833"/>
      <c r="AK81" s="833"/>
      <c r="AL81" s="833"/>
      <c r="AM81" s="833"/>
      <c r="AN81" s="833"/>
      <c r="AO81" s="833"/>
      <c r="AP81" s="833"/>
      <c r="AQ81" s="833"/>
      <c r="AR81" s="833"/>
      <c r="AS81" s="833"/>
      <c r="AT81" s="833"/>
      <c r="AU81" s="833"/>
      <c r="AV81" s="833"/>
      <c r="AW81" s="833"/>
      <c r="AX81" s="833"/>
      <c r="AY81" s="833"/>
      <c r="AZ81" s="840"/>
      <c r="BA81" s="257"/>
      <c r="BB81" s="168"/>
      <c r="BC81" s="455"/>
      <c r="BD81" s="419"/>
      <c r="BE81" s="419"/>
      <c r="BF81" s="419"/>
      <c r="BG81" s="456"/>
      <c r="BH81" s="463"/>
      <c r="BI81" s="419"/>
      <c r="BJ81" s="419"/>
      <c r="BK81" s="419"/>
      <c r="BL81" s="456"/>
      <c r="BM81" s="463"/>
      <c r="BN81" s="419"/>
      <c r="BO81" s="419"/>
      <c r="BP81" s="419"/>
      <c r="BQ81" s="456"/>
      <c r="BR81" s="463"/>
      <c r="BS81" s="419"/>
      <c r="BT81" s="419"/>
      <c r="BU81" s="419"/>
      <c r="BV81" s="419"/>
      <c r="BW81" s="419"/>
      <c r="BX81" s="1439"/>
      <c r="BY81" s="1481"/>
      <c r="BZ81" s="1481"/>
      <c r="CA81" s="1481"/>
      <c r="CB81" s="1481"/>
      <c r="CC81" s="1481"/>
      <c r="CD81" s="1481"/>
      <c r="CE81" s="1481"/>
      <c r="CF81" s="1481"/>
      <c r="CG81" s="1481"/>
      <c r="CH81" s="1481"/>
      <c r="CI81" s="1481"/>
      <c r="CJ81" s="1481"/>
      <c r="CK81" s="1481"/>
      <c r="CL81" s="1481"/>
      <c r="CM81" s="1481"/>
      <c r="CN81" s="1481"/>
      <c r="CO81" s="1481"/>
      <c r="CP81" s="1481"/>
      <c r="CQ81" s="1481"/>
      <c r="CR81" s="1481"/>
      <c r="CS81" s="1481"/>
      <c r="CT81" s="1481"/>
      <c r="CU81" s="1481"/>
      <c r="CV81" s="1481"/>
      <c r="CW81" s="1481"/>
      <c r="CX81" s="1481"/>
      <c r="CY81" s="1481"/>
      <c r="CZ81" s="1481"/>
    </row>
    <row r="82" s="727" customFormat="true" ht="15" customHeight="true" x14ac:dyDescent="0.2">
      <c r="A82" s="980"/>
      <c r="B82" s="1224"/>
      <c r="C82" s="1073"/>
      <c r="D82" s="1074"/>
      <c r="E82" s="1074"/>
      <c r="F82" s="1074"/>
      <c r="G82" s="1075"/>
      <c r="H82" s="1076"/>
      <c r="I82" s="1074"/>
      <c r="J82" s="1074"/>
      <c r="K82" s="1074"/>
      <c r="L82" s="1077"/>
      <c r="M82" s="1078"/>
      <c r="N82" s="1074"/>
      <c r="O82" s="1074"/>
      <c r="P82" s="1074"/>
      <c r="Q82" s="1075"/>
      <c r="R82" s="1076"/>
      <c r="S82" s="1074"/>
      <c r="T82" s="1074"/>
      <c r="U82" s="1074"/>
      <c r="V82" s="1074"/>
      <c r="W82" s="1074"/>
      <c r="X82" s="1398"/>
      <c r="Y82" s="833"/>
      <c r="Z82" s="833"/>
      <c r="AA82" s="833"/>
      <c r="AB82" s="833"/>
      <c r="AC82" s="833"/>
      <c r="AD82" s="833"/>
      <c r="AE82" s="833"/>
      <c r="AF82" s="833"/>
      <c r="AG82" s="833"/>
      <c r="AH82" s="833"/>
      <c r="AI82" s="833"/>
      <c r="AJ82" s="833"/>
      <c r="AK82" s="833"/>
      <c r="AL82" s="833"/>
      <c r="AM82" s="833"/>
      <c r="AN82" s="833"/>
      <c r="AO82" s="833"/>
      <c r="AP82" s="833"/>
      <c r="AQ82" s="833"/>
      <c r="AR82" s="833"/>
      <c r="AS82" s="833"/>
      <c r="AT82" s="833"/>
      <c r="AU82" s="833"/>
      <c r="AV82" s="833"/>
      <c r="AW82" s="833"/>
      <c r="AX82" s="833"/>
      <c r="AY82" s="833"/>
      <c r="AZ82" s="840"/>
      <c r="BA82" s="257"/>
      <c r="BB82" s="168"/>
      <c r="BC82" s="455"/>
      <c r="BD82" s="419"/>
      <c r="BE82" s="419"/>
      <c r="BF82" s="419"/>
      <c r="BG82" s="456"/>
      <c r="BH82" s="463"/>
      <c r="BI82" s="419"/>
      <c r="BJ82" s="419"/>
      <c r="BK82" s="419"/>
      <c r="BL82" s="456"/>
      <c r="BM82" s="463"/>
      <c r="BN82" s="419"/>
      <c r="BO82" s="419"/>
      <c r="BP82" s="419"/>
      <c r="BQ82" s="456"/>
      <c r="BR82" s="463"/>
      <c r="BS82" s="419"/>
      <c r="BT82" s="419"/>
      <c r="BU82" s="419"/>
      <c r="BV82" s="419"/>
      <c r="BW82" s="419"/>
      <c r="BX82" s="1439"/>
      <c r="BY82" s="1481"/>
      <c r="BZ82" s="1481"/>
      <c r="CA82" s="1481"/>
      <c r="CB82" s="1481"/>
      <c r="CC82" s="1481"/>
      <c r="CD82" s="1481"/>
      <c r="CE82" s="1481"/>
      <c r="CF82" s="1481"/>
      <c r="CG82" s="1481"/>
      <c r="CH82" s="1481"/>
      <c r="CI82" s="1481"/>
      <c r="CJ82" s="1481"/>
      <c r="CK82" s="1481"/>
      <c r="CL82" s="1481"/>
      <c r="CM82" s="1481"/>
      <c r="CN82" s="1481"/>
      <c r="CO82" s="1481"/>
      <c r="CP82" s="1481"/>
      <c r="CQ82" s="1481"/>
      <c r="CR82" s="1481"/>
      <c r="CS82" s="1481"/>
      <c r="CT82" s="1481"/>
      <c r="CU82" s="1481"/>
      <c r="CV82" s="1481"/>
      <c r="CW82" s="1481"/>
      <c r="CX82" s="1481"/>
      <c r="CY82" s="1481"/>
      <c r="CZ82" s="1481"/>
    </row>
    <row r="83" s="727" customFormat="true" ht="15" customHeight="true" x14ac:dyDescent="0.2">
      <c r="A83" s="980"/>
      <c r="B83" s="1224"/>
      <c r="C83" s="1073"/>
      <c r="D83" s="1074"/>
      <c r="E83" s="1074"/>
      <c r="F83" s="1074"/>
      <c r="G83" s="1075"/>
      <c r="H83" s="1076"/>
      <c r="I83" s="1074"/>
      <c r="J83" s="1074"/>
      <c r="K83" s="1074"/>
      <c r="L83" s="1077"/>
      <c r="M83" s="1078"/>
      <c r="N83" s="1074"/>
      <c r="O83" s="1074"/>
      <c r="P83" s="1074"/>
      <c r="Q83" s="1075"/>
      <c r="R83" s="1076"/>
      <c r="S83" s="1074"/>
      <c r="T83" s="1074"/>
      <c r="U83" s="1074"/>
      <c r="V83" s="1074"/>
      <c r="W83" s="1074"/>
      <c r="X83" s="1398"/>
      <c r="Y83" s="833"/>
      <c r="Z83" s="833"/>
      <c r="AA83" s="833"/>
      <c r="AB83" s="833"/>
      <c r="AC83" s="833"/>
      <c r="AD83" s="833"/>
      <c r="AE83" s="833"/>
      <c r="AF83" s="833"/>
      <c r="AG83" s="833"/>
      <c r="AH83" s="833"/>
      <c r="AI83" s="833"/>
      <c r="AJ83" s="833"/>
      <c r="AK83" s="833"/>
      <c r="AL83" s="833"/>
      <c r="AM83" s="833"/>
      <c r="AN83" s="833"/>
      <c r="AO83" s="833"/>
      <c r="AP83" s="833"/>
      <c r="AQ83" s="833"/>
      <c r="AR83" s="833"/>
      <c r="AS83" s="833"/>
      <c r="AT83" s="833"/>
      <c r="AU83" s="833"/>
      <c r="AV83" s="833"/>
      <c r="AW83" s="833"/>
      <c r="AX83" s="833"/>
      <c r="AY83" s="833"/>
      <c r="AZ83" s="840"/>
      <c r="BA83" s="257"/>
      <c r="BB83" s="168"/>
      <c r="BC83" s="455"/>
      <c r="BD83" s="419"/>
      <c r="BE83" s="419"/>
      <c r="BF83" s="419"/>
      <c r="BG83" s="456"/>
      <c r="BH83" s="463"/>
      <c r="BI83" s="419"/>
      <c r="BJ83" s="419"/>
      <c r="BK83" s="419"/>
      <c r="BL83" s="456"/>
      <c r="BM83" s="463"/>
      <c r="BN83" s="419"/>
      <c r="BO83" s="419"/>
      <c r="BP83" s="419"/>
      <c r="BQ83" s="456"/>
      <c r="BR83" s="463"/>
      <c r="BS83" s="419"/>
      <c r="BT83" s="419"/>
      <c r="BU83" s="419"/>
      <c r="BV83" s="419"/>
      <c r="BW83" s="419"/>
      <c r="BX83" s="1439"/>
      <c r="BY83" s="1481"/>
      <c r="BZ83" s="1481"/>
      <c r="CA83" s="1481"/>
      <c r="CB83" s="1481"/>
      <c r="CC83" s="1481"/>
      <c r="CD83" s="1481"/>
      <c r="CE83" s="1481"/>
      <c r="CF83" s="1481"/>
      <c r="CG83" s="1481"/>
      <c r="CH83" s="1481"/>
      <c r="CI83" s="1481"/>
      <c r="CJ83" s="1481"/>
      <c r="CK83" s="1481"/>
      <c r="CL83" s="1481"/>
      <c r="CM83" s="1481"/>
      <c r="CN83" s="1481"/>
      <c r="CO83" s="1481"/>
      <c r="CP83" s="1481"/>
      <c r="CQ83" s="1481"/>
      <c r="CR83" s="1481"/>
      <c r="CS83" s="1481"/>
      <c r="CT83" s="1481"/>
      <c r="CU83" s="1481"/>
      <c r="CV83" s="1481"/>
      <c r="CW83" s="1481"/>
      <c r="CX83" s="1481"/>
      <c r="CY83" s="1481"/>
      <c r="CZ83" s="1481"/>
    </row>
    <row r="84" s="727" customFormat="true" ht="15" customHeight="true" x14ac:dyDescent="0.2">
      <c r="A84" s="980"/>
      <c r="B84" s="1224"/>
      <c r="C84" s="1073"/>
      <c r="D84" s="1074"/>
      <c r="E84" s="1074"/>
      <c r="F84" s="1074"/>
      <c r="G84" s="1075"/>
      <c r="H84" s="1076"/>
      <c r="I84" s="1074"/>
      <c r="J84" s="1074"/>
      <c r="K84" s="1074"/>
      <c r="L84" s="1077"/>
      <c r="M84" s="1078"/>
      <c r="N84" s="1074"/>
      <c r="O84" s="1074"/>
      <c r="P84" s="1074"/>
      <c r="Q84" s="1075"/>
      <c r="R84" s="1076"/>
      <c r="S84" s="1074"/>
      <c r="T84" s="1074"/>
      <c r="U84" s="1074"/>
      <c r="V84" s="1074"/>
      <c r="W84" s="1074"/>
      <c r="X84" s="1398"/>
      <c r="Y84" s="833"/>
      <c r="Z84" s="833"/>
      <c r="AA84" s="833"/>
      <c r="AB84" s="833"/>
      <c r="AC84" s="833"/>
      <c r="AD84" s="833"/>
      <c r="AE84" s="833"/>
      <c r="AF84" s="833"/>
      <c r="AG84" s="833"/>
      <c r="AH84" s="833"/>
      <c r="AI84" s="833"/>
      <c r="AJ84" s="833"/>
      <c r="AK84" s="833"/>
      <c r="AL84" s="833"/>
      <c r="AM84" s="833"/>
      <c r="AN84" s="833"/>
      <c r="AO84" s="833"/>
      <c r="AP84" s="833"/>
      <c r="AQ84" s="833"/>
      <c r="AR84" s="833"/>
      <c r="AS84" s="833"/>
      <c r="AT84" s="833"/>
      <c r="AU84" s="833"/>
      <c r="AV84" s="833"/>
      <c r="AW84" s="833"/>
      <c r="AX84" s="833"/>
      <c r="AY84" s="833"/>
      <c r="AZ84" s="840"/>
      <c r="BA84" s="257"/>
      <c r="BB84" s="168"/>
      <c r="BC84" s="455"/>
      <c r="BD84" s="419"/>
      <c r="BE84" s="419"/>
      <c r="BF84" s="419"/>
      <c r="BG84" s="456"/>
      <c r="BH84" s="463"/>
      <c r="BI84" s="419"/>
      <c r="BJ84" s="419"/>
      <c r="BK84" s="419"/>
      <c r="BL84" s="456"/>
      <c r="BM84" s="463"/>
      <c r="BN84" s="419"/>
      <c r="BO84" s="419"/>
      <c r="BP84" s="419"/>
      <c r="BQ84" s="456"/>
      <c r="BR84" s="463"/>
      <c r="BS84" s="419"/>
      <c r="BT84" s="419"/>
      <c r="BU84" s="419"/>
      <c r="BV84" s="419"/>
      <c r="BW84" s="419"/>
      <c r="BX84" s="1439"/>
      <c r="BY84" s="1481"/>
      <c r="BZ84" s="1481"/>
      <c r="CA84" s="1481"/>
      <c r="CB84" s="1481"/>
      <c r="CC84" s="1481"/>
      <c r="CD84" s="1481"/>
      <c r="CE84" s="1481"/>
      <c r="CF84" s="1481"/>
      <c r="CG84" s="1481"/>
      <c r="CH84" s="1481"/>
      <c r="CI84" s="1481"/>
      <c r="CJ84" s="1481"/>
      <c r="CK84" s="1481"/>
      <c r="CL84" s="1481"/>
      <c r="CM84" s="1481"/>
      <c r="CN84" s="1481"/>
      <c r="CO84" s="1481"/>
      <c r="CP84" s="1481"/>
      <c r="CQ84" s="1481"/>
      <c r="CR84" s="1481"/>
      <c r="CS84" s="1481"/>
      <c r="CT84" s="1481"/>
      <c r="CU84" s="1481"/>
      <c r="CV84" s="1481"/>
      <c r="CW84" s="1481"/>
      <c r="CX84" s="1481"/>
      <c r="CY84" s="1481"/>
      <c r="CZ84" s="1481"/>
    </row>
    <row r="85" s="727" customFormat="true" ht="15" customHeight="true" x14ac:dyDescent="0.2">
      <c r="A85" s="980"/>
      <c r="B85" s="1224"/>
      <c r="C85" s="1073"/>
      <c r="D85" s="1074"/>
      <c r="E85" s="1074"/>
      <c r="F85" s="1074"/>
      <c r="G85" s="1075"/>
      <c r="H85" s="1076"/>
      <c r="I85" s="1074"/>
      <c r="J85" s="1074"/>
      <c r="K85" s="1074"/>
      <c r="L85" s="1077"/>
      <c r="M85" s="1078"/>
      <c r="N85" s="1074"/>
      <c r="O85" s="1074"/>
      <c r="P85" s="1074"/>
      <c r="Q85" s="1075"/>
      <c r="R85" s="1076"/>
      <c r="S85" s="1074"/>
      <c r="T85" s="1074"/>
      <c r="U85" s="1074"/>
      <c r="V85" s="1074"/>
      <c r="W85" s="1074"/>
      <c r="X85" s="1398"/>
      <c r="Y85" s="833"/>
      <c r="Z85" s="833"/>
      <c r="AA85" s="833"/>
      <c r="AB85" s="833"/>
      <c r="AC85" s="833"/>
      <c r="AD85" s="833"/>
      <c r="AE85" s="833"/>
      <c r="AF85" s="833"/>
      <c r="AG85" s="833"/>
      <c r="AH85" s="833"/>
      <c r="AI85" s="833"/>
      <c r="AJ85" s="833"/>
      <c r="AK85" s="833"/>
      <c r="AL85" s="833"/>
      <c r="AM85" s="833"/>
      <c r="AN85" s="833"/>
      <c r="AO85" s="833"/>
      <c r="AP85" s="833"/>
      <c r="AQ85" s="833"/>
      <c r="AR85" s="833"/>
      <c r="AS85" s="833"/>
      <c r="AT85" s="833"/>
      <c r="AU85" s="833"/>
      <c r="AV85" s="833"/>
      <c r="AW85" s="833"/>
      <c r="AX85" s="833"/>
      <c r="AY85" s="833"/>
      <c r="AZ85" s="840"/>
      <c r="BA85" s="257"/>
      <c r="BB85" s="168"/>
      <c r="BC85" s="455"/>
      <c r="BD85" s="419"/>
      <c r="BE85" s="419"/>
      <c r="BF85" s="419"/>
      <c r="BG85" s="456"/>
      <c r="BH85" s="463"/>
      <c r="BI85" s="419"/>
      <c r="BJ85" s="419"/>
      <c r="BK85" s="419"/>
      <c r="BL85" s="456"/>
      <c r="BM85" s="463"/>
      <c r="BN85" s="419"/>
      <c r="BO85" s="419"/>
      <c r="BP85" s="419"/>
      <c r="BQ85" s="456"/>
      <c r="BR85" s="463"/>
      <c r="BS85" s="419"/>
      <c r="BT85" s="419"/>
      <c r="BU85" s="419"/>
      <c r="BV85" s="419"/>
      <c r="BW85" s="419"/>
      <c r="BX85" s="1439"/>
      <c r="BY85" s="1481"/>
      <c r="BZ85" s="1481"/>
      <c r="CA85" s="1481"/>
      <c r="CB85" s="1481"/>
      <c r="CC85" s="1481"/>
      <c r="CD85" s="1481"/>
      <c r="CE85" s="1481"/>
      <c r="CF85" s="1481"/>
      <c r="CG85" s="1481"/>
      <c r="CH85" s="1481"/>
      <c r="CI85" s="1481"/>
      <c r="CJ85" s="1481"/>
      <c r="CK85" s="1481"/>
      <c r="CL85" s="1481"/>
      <c r="CM85" s="1481"/>
      <c r="CN85" s="1481"/>
      <c r="CO85" s="1481"/>
      <c r="CP85" s="1481"/>
      <c r="CQ85" s="1481"/>
      <c r="CR85" s="1481"/>
      <c r="CS85" s="1481"/>
      <c r="CT85" s="1481"/>
      <c r="CU85" s="1481"/>
      <c r="CV85" s="1481"/>
      <c r="CW85" s="1481"/>
      <c r="CX85" s="1481"/>
      <c r="CY85" s="1481"/>
      <c r="CZ85" s="1481"/>
    </row>
    <row r="86" s="727" customFormat="true" ht="15" customHeight="true" x14ac:dyDescent="0.2">
      <c r="A86" s="980"/>
      <c r="B86" s="1224"/>
      <c r="C86" s="1079"/>
      <c r="D86" s="1080"/>
      <c r="E86" s="1080"/>
      <c r="F86" s="1080"/>
      <c r="G86" s="1081"/>
      <c r="H86" s="1082"/>
      <c r="I86" s="1080"/>
      <c r="J86" s="1080"/>
      <c r="K86" s="1080"/>
      <c r="L86" s="1083"/>
      <c r="M86" s="1084"/>
      <c r="N86" s="1080"/>
      <c r="O86" s="1080"/>
      <c r="P86" s="1080"/>
      <c r="Q86" s="1081"/>
      <c r="R86" s="1082"/>
      <c r="S86" s="1080"/>
      <c r="T86" s="1080"/>
      <c r="U86" s="1080"/>
      <c r="V86" s="1080"/>
      <c r="W86" s="1080"/>
      <c r="X86" s="1399"/>
      <c r="Y86" s="833"/>
      <c r="Z86" s="833"/>
      <c r="AA86" s="833"/>
      <c r="AB86" s="833"/>
      <c r="AC86" s="833"/>
      <c r="AD86" s="833"/>
      <c r="AE86" s="833"/>
      <c r="AF86" s="833"/>
      <c r="AG86" s="833"/>
      <c r="AH86" s="833"/>
      <c r="AI86" s="833"/>
      <c r="AJ86" s="833"/>
      <c r="AK86" s="833"/>
      <c r="AL86" s="833"/>
      <c r="AM86" s="833"/>
      <c r="AN86" s="833"/>
      <c r="AO86" s="833"/>
      <c r="AP86" s="833"/>
      <c r="AQ86" s="833"/>
      <c r="AR86" s="833"/>
      <c r="AS86" s="833"/>
      <c r="AT86" s="833"/>
      <c r="AU86" s="833"/>
      <c r="AV86" s="833"/>
      <c r="AW86" s="833"/>
      <c r="AX86" s="833"/>
      <c r="AY86" s="833"/>
      <c r="AZ86" s="840"/>
      <c r="BA86" s="257"/>
      <c r="BB86" s="168"/>
      <c r="BC86" s="455"/>
      <c r="BD86" s="419"/>
      <c r="BE86" s="419"/>
      <c r="BF86" s="419"/>
      <c r="BG86" s="456"/>
      <c r="BH86" s="463"/>
      <c r="BI86" s="419"/>
      <c r="BJ86" s="419"/>
      <c r="BK86" s="419"/>
      <c r="BL86" s="456"/>
      <c r="BM86" s="463"/>
      <c r="BN86" s="419"/>
      <c r="BO86" s="419"/>
      <c r="BP86" s="419"/>
      <c r="BQ86" s="456"/>
      <c r="BR86" s="463"/>
      <c r="BS86" s="419"/>
      <c r="BT86" s="419"/>
      <c r="BU86" s="419"/>
      <c r="BV86" s="419"/>
      <c r="BW86" s="419"/>
      <c r="BX86" s="1439"/>
      <c r="BY86" s="1481"/>
      <c r="BZ86" s="1481"/>
      <c r="CA86" s="1481"/>
      <c r="CB86" s="1481"/>
      <c r="CC86" s="1481"/>
      <c r="CD86" s="1481"/>
      <c r="CE86" s="1481"/>
      <c r="CF86" s="1481"/>
      <c r="CG86" s="1481"/>
      <c r="CH86" s="1481"/>
      <c r="CI86" s="1481"/>
      <c r="CJ86" s="1481"/>
      <c r="CK86" s="1481"/>
      <c r="CL86" s="1481"/>
      <c r="CM86" s="1481"/>
      <c r="CN86" s="1481"/>
      <c r="CO86" s="1481"/>
      <c r="CP86" s="1481"/>
      <c r="CQ86" s="1481"/>
      <c r="CR86" s="1481"/>
      <c r="CS86" s="1481"/>
      <c r="CT86" s="1481"/>
      <c r="CU86" s="1481"/>
      <c r="CV86" s="1481"/>
      <c r="CW86" s="1481"/>
      <c r="CX86" s="1481"/>
      <c r="CY86" s="1481"/>
      <c r="CZ86" s="1481"/>
    </row>
    <row r="87" s="727" customFormat="true" ht="15" customHeight="true" x14ac:dyDescent="0.2">
      <c r="A87" s="981"/>
      <c r="B87" s="1225"/>
      <c r="C87" s="1079"/>
      <c r="D87" s="1080"/>
      <c r="E87" s="1080"/>
      <c r="F87" s="1080"/>
      <c r="G87" s="1081"/>
      <c r="H87" s="1082"/>
      <c r="I87" s="1080"/>
      <c r="J87" s="1080"/>
      <c r="K87" s="1080"/>
      <c r="L87" s="1083"/>
      <c r="M87" s="1084"/>
      <c r="N87" s="1080"/>
      <c r="O87" s="1080"/>
      <c r="P87" s="1080"/>
      <c r="Q87" s="1081"/>
      <c r="R87" s="1082"/>
      <c r="S87" s="1080"/>
      <c r="T87" s="1080"/>
      <c r="U87" s="1080"/>
      <c r="V87" s="1080"/>
      <c r="W87" s="1080"/>
      <c r="X87" s="1399"/>
      <c r="Y87" s="833"/>
      <c r="Z87" s="833"/>
      <c r="AA87" s="833"/>
      <c r="AB87" s="833"/>
      <c r="AC87" s="833"/>
      <c r="AD87" s="833"/>
      <c r="AE87" s="833"/>
      <c r="AF87" s="833"/>
      <c r="AG87" s="833"/>
      <c r="AH87" s="833"/>
      <c r="AI87" s="833"/>
      <c r="AJ87" s="833"/>
      <c r="AK87" s="833"/>
      <c r="AL87" s="833"/>
      <c r="AM87" s="833"/>
      <c r="AN87" s="833"/>
      <c r="AO87" s="833"/>
      <c r="AP87" s="833"/>
      <c r="AQ87" s="833"/>
      <c r="AR87" s="833"/>
      <c r="AS87" s="833"/>
      <c r="AT87" s="833"/>
      <c r="AU87" s="833"/>
      <c r="AV87" s="833"/>
      <c r="AW87" s="833"/>
      <c r="AX87" s="833"/>
      <c r="AY87" s="833"/>
      <c r="AZ87" s="840"/>
      <c r="BA87" s="257"/>
      <c r="BB87" s="168"/>
      <c r="BC87" s="455"/>
      <c r="BD87" s="419"/>
      <c r="BE87" s="419"/>
      <c r="BF87" s="419"/>
      <c r="BG87" s="456"/>
      <c r="BH87" s="463"/>
      <c r="BI87" s="419"/>
      <c r="BJ87" s="419"/>
      <c r="BK87" s="419"/>
      <c r="BL87" s="456"/>
      <c r="BM87" s="463"/>
      <c r="BN87" s="419"/>
      <c r="BO87" s="419"/>
      <c r="BP87" s="419"/>
      <c r="BQ87" s="456"/>
      <c r="BR87" s="463"/>
      <c r="BS87" s="419"/>
      <c r="BT87" s="419"/>
      <c r="BU87" s="419"/>
      <c r="BV87" s="419"/>
      <c r="BW87" s="419"/>
      <c r="BX87" s="1439"/>
      <c r="BY87" s="1481"/>
      <c r="BZ87" s="1481"/>
      <c r="CA87" s="1481"/>
      <c r="CB87" s="1481"/>
      <c r="CC87" s="1481"/>
      <c r="CD87" s="1481"/>
      <c r="CE87" s="1481"/>
      <c r="CF87" s="1481"/>
      <c r="CG87" s="1481"/>
      <c r="CH87" s="1481"/>
      <c r="CI87" s="1481"/>
      <c r="CJ87" s="1481"/>
      <c r="CK87" s="1481"/>
      <c r="CL87" s="1481"/>
      <c r="CM87" s="1481"/>
      <c r="CN87" s="1481"/>
      <c r="CO87" s="1481"/>
      <c r="CP87" s="1481"/>
      <c r="CQ87" s="1481"/>
      <c r="CR87" s="1481"/>
      <c r="CS87" s="1481"/>
      <c r="CT87" s="1481"/>
      <c r="CU87" s="1481"/>
      <c r="CV87" s="1481"/>
      <c r="CW87" s="1481"/>
      <c r="CX87" s="1481"/>
      <c r="CY87" s="1481"/>
      <c r="CZ87" s="1481"/>
    </row>
    <row r="88" s="727" customFormat="true" ht="15" customHeight="true" x14ac:dyDescent="0.2">
      <c r="A88" s="982"/>
      <c r="B88" s="1000"/>
      <c r="C88" s="1085"/>
      <c r="D88" s="1086"/>
      <c r="E88" s="1086"/>
      <c r="F88" s="1086"/>
      <c r="G88" s="1087"/>
      <c r="H88" s="1088"/>
      <c r="I88" s="1086"/>
      <c r="J88" s="1086"/>
      <c r="K88" s="1086"/>
      <c r="L88" s="1089"/>
      <c r="M88" s="1090"/>
      <c r="N88" s="1086"/>
      <c r="O88" s="1086"/>
      <c r="P88" s="1086"/>
      <c r="Q88" s="1087"/>
      <c r="R88" s="1088"/>
      <c r="S88" s="1086"/>
      <c r="T88" s="1086"/>
      <c r="U88" s="1086"/>
      <c r="V88" s="1086"/>
      <c r="W88" s="1086"/>
      <c r="X88" s="1400"/>
      <c r="Y88" s="833"/>
      <c r="Z88" s="833"/>
      <c r="AA88" s="833"/>
      <c r="AB88" s="833"/>
      <c r="AC88" s="833"/>
      <c r="AD88" s="833"/>
      <c r="AE88" s="833"/>
      <c r="AF88" s="833"/>
      <c r="AG88" s="833"/>
      <c r="AH88" s="833"/>
      <c r="AI88" s="833"/>
      <c r="AJ88" s="833"/>
      <c r="AK88" s="833"/>
      <c r="AL88" s="833"/>
      <c r="AM88" s="833"/>
      <c r="AN88" s="833"/>
      <c r="AO88" s="833"/>
      <c r="AP88" s="833"/>
      <c r="AQ88" s="833"/>
      <c r="AR88" s="833"/>
      <c r="AS88" s="833"/>
      <c r="AT88" s="833"/>
      <c r="AU88" s="833"/>
      <c r="AV88" s="833"/>
      <c r="AW88" s="833"/>
      <c r="AX88" s="833"/>
      <c r="AY88" s="833"/>
      <c r="AZ88" s="840"/>
      <c r="BA88" s="257"/>
      <c r="BB88" s="168"/>
      <c r="BC88" s="455"/>
      <c r="BD88" s="419"/>
      <c r="BE88" s="419"/>
      <c r="BF88" s="419"/>
      <c r="BG88" s="456"/>
      <c r="BH88" s="463"/>
      <c r="BI88" s="419"/>
      <c r="BJ88" s="419"/>
      <c r="BK88" s="419"/>
      <c r="BL88" s="456"/>
      <c r="BM88" s="463"/>
      <c r="BN88" s="419"/>
      <c r="BO88" s="419"/>
      <c r="BP88" s="419"/>
      <c r="BQ88" s="456"/>
      <c r="BR88" s="463"/>
      <c r="BS88" s="419"/>
      <c r="BT88" s="419"/>
      <c r="BU88" s="419"/>
      <c r="BV88" s="419"/>
      <c r="BW88" s="419"/>
      <c r="BX88" s="1439"/>
      <c r="BY88" s="1481"/>
      <c r="BZ88" s="1481"/>
      <c r="CA88" s="1481"/>
      <c r="CB88" s="1481"/>
      <c r="CC88" s="1481"/>
      <c r="CD88" s="1481"/>
      <c r="CE88" s="1481"/>
      <c r="CF88" s="1481"/>
      <c r="CG88" s="1481"/>
      <c r="CH88" s="1481"/>
      <c r="CI88" s="1481"/>
      <c r="CJ88" s="1481"/>
      <c r="CK88" s="1481"/>
      <c r="CL88" s="1481"/>
      <c r="CM88" s="1481"/>
      <c r="CN88" s="1481"/>
      <c r="CO88" s="1481"/>
      <c r="CP88" s="1481"/>
      <c r="CQ88" s="1481"/>
      <c r="CR88" s="1481"/>
      <c r="CS88" s="1481"/>
      <c r="CT88" s="1481"/>
      <c r="CU88" s="1481"/>
      <c r="CV88" s="1481"/>
      <c r="CW88" s="1481"/>
      <c r="CX88" s="1481"/>
      <c r="CY88" s="1481"/>
      <c r="CZ88" s="1481"/>
    </row>
    <row r="89" s="727" customFormat="true" ht="15" customHeight="true" x14ac:dyDescent="0.2">
      <c r="A89" s="982"/>
      <c r="B89" s="1000"/>
      <c r="C89" s="1085"/>
      <c r="D89" s="1086"/>
      <c r="E89" s="1086"/>
      <c r="F89" s="1086"/>
      <c r="G89" s="1087"/>
      <c r="H89" s="1088"/>
      <c r="I89" s="1086"/>
      <c r="J89" s="1086"/>
      <c r="K89" s="1086"/>
      <c r="L89" s="1089"/>
      <c r="M89" s="1090"/>
      <c r="N89" s="1086"/>
      <c r="O89" s="1086"/>
      <c r="P89" s="1086"/>
      <c r="Q89" s="1087"/>
      <c r="R89" s="1088"/>
      <c r="S89" s="1086"/>
      <c r="T89" s="1086"/>
      <c r="U89" s="1086"/>
      <c r="V89" s="1086"/>
      <c r="W89" s="1086"/>
      <c r="X89" s="1400"/>
      <c r="Y89" s="833"/>
      <c r="Z89" s="833"/>
      <c r="AA89" s="833"/>
      <c r="AB89" s="833"/>
      <c r="AC89" s="833"/>
      <c r="AD89" s="833"/>
      <c r="AE89" s="833"/>
      <c r="AF89" s="833"/>
      <c r="AG89" s="833"/>
      <c r="AH89" s="833"/>
      <c r="AI89" s="833"/>
      <c r="AJ89" s="833"/>
      <c r="AK89" s="833"/>
      <c r="AL89" s="833"/>
      <c r="AM89" s="833"/>
      <c r="AN89" s="833"/>
      <c r="AO89" s="833"/>
      <c r="AP89" s="833"/>
      <c r="AQ89" s="833"/>
      <c r="AR89" s="833"/>
      <c r="AS89" s="833"/>
      <c r="AT89" s="833"/>
      <c r="AU89" s="833"/>
      <c r="AV89" s="833"/>
      <c r="AW89" s="833"/>
      <c r="AX89" s="833"/>
      <c r="AY89" s="833"/>
      <c r="AZ89" s="840"/>
      <c r="BA89" s="257"/>
      <c r="BB89" s="168"/>
      <c r="BC89" s="455"/>
      <c r="BD89" s="419"/>
      <c r="BE89" s="419"/>
      <c r="BF89" s="419"/>
      <c r="BG89" s="456"/>
      <c r="BH89" s="463"/>
      <c r="BI89" s="419"/>
      <c r="BJ89" s="419"/>
      <c r="BK89" s="419"/>
      <c r="BL89" s="456"/>
      <c r="BM89" s="463"/>
      <c r="BN89" s="419"/>
      <c r="BO89" s="419"/>
      <c r="BP89" s="419"/>
      <c r="BQ89" s="456"/>
      <c r="BR89" s="463"/>
      <c r="BS89" s="419"/>
      <c r="BT89" s="419"/>
      <c r="BU89" s="419"/>
      <c r="BV89" s="419"/>
      <c r="BW89" s="419"/>
      <c r="BX89" s="1439"/>
      <c r="BY89" s="1481"/>
      <c r="BZ89" s="1481"/>
      <c r="CA89" s="1481"/>
      <c r="CB89" s="1481"/>
      <c r="CC89" s="1481"/>
      <c r="CD89" s="1481"/>
      <c r="CE89" s="1481"/>
      <c r="CF89" s="1481"/>
      <c r="CG89" s="1481"/>
      <c r="CH89" s="1481"/>
      <c r="CI89" s="1481"/>
      <c r="CJ89" s="1481"/>
      <c r="CK89" s="1481"/>
      <c r="CL89" s="1481"/>
      <c r="CM89" s="1481"/>
      <c r="CN89" s="1481"/>
      <c r="CO89" s="1481"/>
      <c r="CP89" s="1481"/>
      <c r="CQ89" s="1481"/>
      <c r="CR89" s="1481"/>
      <c r="CS89" s="1481"/>
      <c r="CT89" s="1481"/>
      <c r="CU89" s="1481"/>
      <c r="CV89" s="1481"/>
      <c r="CW89" s="1481"/>
      <c r="CX89" s="1481"/>
      <c r="CY89" s="1481"/>
      <c r="CZ89" s="1481"/>
    </row>
    <row r="90" s="727" customFormat="true" ht="15" customHeight="true" x14ac:dyDescent="0.2">
      <c r="A90" s="983"/>
      <c r="B90" s="1001"/>
      <c r="C90" s="1091"/>
      <c r="D90" s="1092"/>
      <c r="E90" s="1092"/>
      <c r="F90" s="1092"/>
      <c r="G90" s="1093"/>
      <c r="H90" s="1094"/>
      <c r="I90" s="1092"/>
      <c r="J90" s="1092"/>
      <c r="K90" s="1092"/>
      <c r="L90" s="1095"/>
      <c r="M90" s="1096"/>
      <c r="N90" s="1092"/>
      <c r="O90" s="1092"/>
      <c r="P90" s="1092"/>
      <c r="Q90" s="1093"/>
      <c r="R90" s="1094"/>
      <c r="S90" s="1092"/>
      <c r="T90" s="1092"/>
      <c r="U90" s="1092"/>
      <c r="V90" s="1092"/>
      <c r="W90" s="1092"/>
      <c r="X90" s="1401"/>
      <c r="Y90" s="833"/>
      <c r="Z90" s="833"/>
      <c r="AA90" s="833"/>
      <c r="AB90" s="833"/>
      <c r="AC90" s="833"/>
      <c r="AD90" s="833"/>
      <c r="AE90" s="833"/>
      <c r="AF90" s="833"/>
      <c r="AG90" s="833"/>
      <c r="AH90" s="833"/>
      <c r="AI90" s="833"/>
      <c r="AJ90" s="833"/>
      <c r="AK90" s="833"/>
      <c r="AL90" s="833"/>
      <c r="AM90" s="833"/>
      <c r="AN90" s="833"/>
      <c r="AO90" s="833"/>
      <c r="AP90" s="833"/>
      <c r="AQ90" s="833"/>
      <c r="AR90" s="833"/>
      <c r="AS90" s="833"/>
      <c r="AT90" s="833"/>
      <c r="AU90" s="833"/>
      <c r="AV90" s="833"/>
      <c r="AW90" s="833"/>
      <c r="AX90" s="833"/>
      <c r="AY90" s="833"/>
      <c r="AZ90" s="840"/>
      <c r="BA90" s="257"/>
      <c r="BB90" s="168"/>
      <c r="BC90" s="455"/>
      <c r="BD90" s="419"/>
      <c r="BE90" s="419"/>
      <c r="BF90" s="419"/>
      <c r="BG90" s="456"/>
      <c r="BH90" s="463"/>
      <c r="BI90" s="419"/>
      <c r="BJ90" s="419"/>
      <c r="BK90" s="419"/>
      <c r="BL90" s="456"/>
      <c r="BM90" s="463"/>
      <c r="BN90" s="419"/>
      <c r="BO90" s="419"/>
      <c r="BP90" s="419"/>
      <c r="BQ90" s="456"/>
      <c r="BR90" s="463"/>
      <c r="BS90" s="419"/>
      <c r="BT90" s="419"/>
      <c r="BU90" s="419"/>
      <c r="BV90" s="419"/>
      <c r="BW90" s="419"/>
      <c r="BX90" s="1439"/>
      <c r="BY90" s="1481"/>
      <c r="BZ90" s="1481"/>
      <c r="CA90" s="1481"/>
      <c r="CB90" s="1481"/>
      <c r="CC90" s="1481"/>
      <c r="CD90" s="1481"/>
      <c r="CE90" s="1481"/>
      <c r="CF90" s="1481"/>
      <c r="CG90" s="1481"/>
      <c r="CH90" s="1481"/>
      <c r="CI90" s="1481"/>
      <c r="CJ90" s="1481"/>
      <c r="CK90" s="1481"/>
      <c r="CL90" s="1481"/>
      <c r="CM90" s="1481"/>
      <c r="CN90" s="1481"/>
      <c r="CO90" s="1481"/>
      <c r="CP90" s="1481"/>
      <c r="CQ90" s="1481"/>
      <c r="CR90" s="1481"/>
      <c r="CS90" s="1481"/>
      <c r="CT90" s="1481"/>
      <c r="CU90" s="1481"/>
      <c r="CV90" s="1481"/>
      <c r="CW90" s="1481"/>
      <c r="CX90" s="1481"/>
      <c r="CY90" s="1481"/>
      <c r="CZ90" s="1481"/>
    </row>
    <row r="91" s="727" customFormat="true" ht="15" customHeight="true" x14ac:dyDescent="0.2">
      <c r="A91" s="913"/>
      <c r="B91" s="1002"/>
      <c r="C91" s="1097"/>
      <c r="D91" s="1059"/>
      <c r="E91" s="1059"/>
      <c r="F91" s="1059"/>
      <c r="G91" s="1060"/>
      <c r="H91" s="1098"/>
      <c r="I91" s="1059"/>
      <c r="J91" s="1059"/>
      <c r="K91" s="1059"/>
      <c r="L91" s="1099"/>
      <c r="M91" s="1097"/>
      <c r="N91" s="1059"/>
      <c r="O91" s="1059"/>
      <c r="P91" s="1059"/>
      <c r="Q91" s="1060"/>
      <c r="R91" s="1098"/>
      <c r="S91" s="1059"/>
      <c r="T91" s="1059"/>
      <c r="U91" s="1059"/>
      <c r="V91" s="1059"/>
      <c r="W91" s="1059"/>
      <c r="X91" s="1099"/>
      <c r="Y91" s="833"/>
      <c r="Z91" s="833"/>
      <c r="AA91" s="833"/>
      <c r="AB91" s="833"/>
      <c r="AC91" s="833"/>
      <c r="AD91" s="833"/>
      <c r="AE91" s="833"/>
      <c r="AF91" s="833"/>
      <c r="AG91" s="833"/>
      <c r="AH91" s="833"/>
      <c r="AI91" s="833"/>
      <c r="AJ91" s="833"/>
      <c r="AK91" s="833"/>
      <c r="AL91" s="833"/>
      <c r="AM91" s="833"/>
      <c r="AN91" s="833"/>
      <c r="AO91" s="833"/>
      <c r="AP91" s="833"/>
      <c r="AQ91" s="833"/>
      <c r="AR91" s="833"/>
      <c r="AS91" s="833"/>
      <c r="AT91" s="833"/>
      <c r="AU91" s="833"/>
      <c r="AV91" s="833"/>
      <c r="AW91" s="833"/>
      <c r="AX91" s="833"/>
      <c r="AY91" s="833"/>
      <c r="AZ91" s="840"/>
      <c r="BA91" s="257"/>
      <c r="BB91" s="168"/>
      <c r="BC91" s="455"/>
      <c r="BD91" s="419"/>
      <c r="BE91" s="419"/>
      <c r="BF91" s="419"/>
      <c r="BG91" s="456"/>
      <c r="BH91" s="463"/>
      <c r="BI91" s="419"/>
      <c r="BJ91" s="419"/>
      <c r="BK91" s="419"/>
      <c r="BL91" s="456"/>
      <c r="BM91" s="463"/>
      <c r="BN91" s="419"/>
      <c r="BO91" s="419"/>
      <c r="BP91" s="419"/>
      <c r="BQ91" s="456"/>
      <c r="BR91" s="463"/>
      <c r="BS91" s="419"/>
      <c r="BT91" s="419"/>
      <c r="BU91" s="419"/>
      <c r="BV91" s="419"/>
      <c r="BW91" s="419"/>
      <c r="BX91" s="1439"/>
      <c r="BY91" s="1481"/>
      <c r="BZ91" s="1481"/>
      <c r="CA91" s="1481"/>
      <c r="CB91" s="1481"/>
      <c r="CC91" s="1481"/>
      <c r="CD91" s="1481"/>
      <c r="CE91" s="1481"/>
      <c r="CF91" s="1481"/>
      <c r="CG91" s="1481"/>
      <c r="CH91" s="1481"/>
      <c r="CI91" s="1481"/>
      <c r="CJ91" s="1481"/>
      <c r="CK91" s="1481"/>
      <c r="CL91" s="1481"/>
      <c r="CM91" s="1481"/>
      <c r="CN91" s="1481"/>
      <c r="CO91" s="1481"/>
      <c r="CP91" s="1481"/>
      <c r="CQ91" s="1481"/>
      <c r="CR91" s="1481"/>
      <c r="CS91" s="1481"/>
      <c r="CT91" s="1481"/>
      <c r="CU91" s="1481"/>
      <c r="CV91" s="1481"/>
      <c r="CW91" s="1481"/>
      <c r="CX91" s="1481"/>
      <c r="CY91" s="1481"/>
      <c r="CZ91" s="1481"/>
    </row>
    <row r="92" s="727" customFormat="true" ht="15" customHeight="true" x14ac:dyDescent="0.2">
      <c r="A92" s="913"/>
      <c r="B92" s="1002"/>
      <c r="C92" s="1097"/>
      <c r="D92" s="1059"/>
      <c r="E92" s="1059"/>
      <c r="F92" s="1059"/>
      <c r="G92" s="1060"/>
      <c r="H92" s="1098"/>
      <c r="I92" s="1059"/>
      <c r="J92" s="1059"/>
      <c r="K92" s="1059"/>
      <c r="L92" s="1099"/>
      <c r="M92" s="1097"/>
      <c r="N92" s="1059"/>
      <c r="O92" s="1059"/>
      <c r="P92" s="1059"/>
      <c r="Q92" s="1060"/>
      <c r="R92" s="1098"/>
      <c r="S92" s="1059"/>
      <c r="T92" s="1059"/>
      <c r="U92" s="1059"/>
      <c r="V92" s="1059"/>
      <c r="W92" s="1059"/>
      <c r="X92" s="1099"/>
      <c r="Y92" s="833"/>
      <c r="Z92" s="833"/>
      <c r="AA92" s="833"/>
      <c r="AB92" s="833"/>
      <c r="AC92" s="833"/>
      <c r="AD92" s="833"/>
      <c r="AE92" s="833"/>
      <c r="AF92" s="833"/>
      <c r="AG92" s="833"/>
      <c r="AH92" s="833"/>
      <c r="AI92" s="833"/>
      <c r="AJ92" s="833"/>
      <c r="AK92" s="833"/>
      <c r="AL92" s="833"/>
      <c r="AM92" s="833"/>
      <c r="AN92" s="833"/>
      <c r="AO92" s="833"/>
      <c r="AP92" s="833"/>
      <c r="AQ92" s="833"/>
      <c r="AR92" s="833"/>
      <c r="AS92" s="833"/>
      <c r="AT92" s="833"/>
      <c r="AU92" s="833"/>
      <c r="AV92" s="833"/>
      <c r="AW92" s="833"/>
      <c r="AX92" s="833"/>
      <c r="AY92" s="833"/>
      <c r="AZ92" s="840"/>
      <c r="BA92" s="257"/>
      <c r="BB92" s="168"/>
      <c r="BC92" s="455"/>
      <c r="BD92" s="419"/>
      <c r="BE92" s="419"/>
      <c r="BF92" s="419"/>
      <c r="BG92" s="456"/>
      <c r="BH92" s="463"/>
      <c r="BI92" s="419"/>
      <c r="BJ92" s="419"/>
      <c r="BK92" s="419"/>
      <c r="BL92" s="456"/>
      <c r="BM92" s="463"/>
      <c r="BN92" s="419"/>
      <c r="BO92" s="419"/>
      <c r="BP92" s="419"/>
      <c r="BQ92" s="456"/>
      <c r="BR92" s="463"/>
      <c r="BS92" s="419"/>
      <c r="BT92" s="419"/>
      <c r="BU92" s="419"/>
      <c r="BV92" s="419"/>
      <c r="BW92" s="419"/>
      <c r="BX92" s="1439"/>
      <c r="BY92" s="1481"/>
      <c r="BZ92" s="1481"/>
      <c r="CA92" s="1481"/>
      <c r="CB92" s="1481"/>
      <c r="CC92" s="1481"/>
      <c r="CD92" s="1481"/>
      <c r="CE92" s="1481"/>
      <c r="CF92" s="1481"/>
      <c r="CG92" s="1481"/>
      <c r="CH92" s="1481"/>
      <c r="CI92" s="1481"/>
      <c r="CJ92" s="1481"/>
      <c r="CK92" s="1481"/>
      <c r="CL92" s="1481"/>
      <c r="CM92" s="1481"/>
      <c r="CN92" s="1481"/>
      <c r="CO92" s="1481"/>
      <c r="CP92" s="1481"/>
      <c r="CQ92" s="1481"/>
      <c r="CR92" s="1481"/>
      <c r="CS92" s="1481"/>
      <c r="CT92" s="1481"/>
      <c r="CU92" s="1481"/>
      <c r="CV92" s="1481"/>
      <c r="CW92" s="1481"/>
      <c r="CX92" s="1481"/>
      <c r="CY92" s="1481"/>
      <c r="CZ92" s="1481"/>
    </row>
    <row r="93" s="727" customFormat="true" ht="15" customHeight="true" x14ac:dyDescent="0.2">
      <c r="A93" s="984"/>
      <c r="B93" s="1003"/>
      <c r="C93" s="916"/>
      <c r="D93" s="917"/>
      <c r="E93" s="917"/>
      <c r="F93" s="917"/>
      <c r="G93" s="966"/>
      <c r="H93" s="956"/>
      <c r="I93" s="917"/>
      <c r="J93" s="917"/>
      <c r="K93" s="917"/>
      <c r="L93" s="933"/>
      <c r="M93" s="916"/>
      <c r="N93" s="917"/>
      <c r="O93" s="917"/>
      <c r="P93" s="917"/>
      <c r="Q93" s="966"/>
      <c r="R93" s="956"/>
      <c r="S93" s="917"/>
      <c r="T93" s="917"/>
      <c r="U93" s="917"/>
      <c r="V93" s="917"/>
      <c r="W93" s="917"/>
      <c r="X93" s="933"/>
      <c r="Y93" s="833"/>
      <c r="Z93" s="833"/>
      <c r="AA93" s="833"/>
      <c r="AB93" s="833"/>
      <c r="AC93" s="833"/>
      <c r="AD93" s="833"/>
      <c r="AE93" s="833"/>
      <c r="AF93" s="833"/>
      <c r="AG93" s="833"/>
      <c r="AH93" s="833"/>
      <c r="AI93" s="833"/>
      <c r="AJ93" s="833"/>
      <c r="AK93" s="833"/>
      <c r="AL93" s="833"/>
      <c r="AM93" s="833"/>
      <c r="AN93" s="833"/>
      <c r="AO93" s="833"/>
      <c r="AP93" s="833"/>
      <c r="AQ93" s="833"/>
      <c r="AR93" s="833"/>
      <c r="AS93" s="833"/>
      <c r="AT93" s="833"/>
      <c r="AU93" s="833"/>
      <c r="AV93" s="833"/>
      <c r="AW93" s="833"/>
      <c r="AX93" s="833"/>
      <c r="AY93" s="833"/>
      <c r="AZ93" s="840"/>
      <c r="BA93" s="257"/>
      <c r="BB93" s="168"/>
      <c r="BC93" s="455"/>
      <c r="BD93" s="419"/>
      <c r="BE93" s="419"/>
      <c r="BF93" s="419"/>
      <c r="BG93" s="456"/>
      <c r="BH93" s="463"/>
      <c r="BI93" s="419"/>
      <c r="BJ93" s="419"/>
      <c r="BK93" s="419"/>
      <c r="BL93" s="456"/>
      <c r="BM93" s="463"/>
      <c r="BN93" s="419"/>
      <c r="BO93" s="419"/>
      <c r="BP93" s="419"/>
      <c r="BQ93" s="456"/>
      <c r="BR93" s="463"/>
      <c r="BS93" s="419"/>
      <c r="BT93" s="419"/>
      <c r="BU93" s="419"/>
      <c r="BV93" s="419"/>
      <c r="BW93" s="419"/>
      <c r="BX93" s="1439"/>
      <c r="BY93" s="1481"/>
      <c r="BZ93" s="1481"/>
      <c r="CA93" s="1481"/>
      <c r="CB93" s="1481"/>
      <c r="CC93" s="1481"/>
      <c r="CD93" s="1481"/>
      <c r="CE93" s="1481"/>
      <c r="CF93" s="1481"/>
      <c r="CG93" s="1481"/>
      <c r="CH93" s="1481"/>
      <c r="CI93" s="1481"/>
      <c r="CJ93" s="1481"/>
      <c r="CK93" s="1481"/>
      <c r="CL93" s="1481"/>
      <c r="CM93" s="1481"/>
      <c r="CN93" s="1481"/>
      <c r="CO93" s="1481"/>
      <c r="CP93" s="1481"/>
      <c r="CQ93" s="1481"/>
      <c r="CR93" s="1481"/>
      <c r="CS93" s="1481"/>
      <c r="CT93" s="1481"/>
      <c r="CU93" s="1481"/>
      <c r="CV93" s="1481"/>
      <c r="CW93" s="1481"/>
      <c r="CX93" s="1481"/>
      <c r="CY93" s="1481"/>
      <c r="CZ93" s="1481"/>
    </row>
    <row r="94" s="727" customFormat="true" ht="15" customHeight="true" x14ac:dyDescent="0.2">
      <c r="A94" s="1216"/>
      <c r="B94" s="1003"/>
      <c r="C94" s="916"/>
      <c r="D94" s="918"/>
      <c r="E94" s="918"/>
      <c r="F94" s="918"/>
      <c r="G94" s="967"/>
      <c r="H94" s="956"/>
      <c r="I94" s="918"/>
      <c r="J94" s="918"/>
      <c r="K94" s="918"/>
      <c r="L94" s="934"/>
      <c r="M94" s="916"/>
      <c r="N94" s="918"/>
      <c r="O94" s="918"/>
      <c r="P94" s="918"/>
      <c r="Q94" s="967"/>
      <c r="R94" s="956"/>
      <c r="S94" s="918"/>
      <c r="T94" s="918"/>
      <c r="U94" s="918"/>
      <c r="V94" s="918"/>
      <c r="W94" s="918"/>
      <c r="X94" s="934"/>
      <c r="Y94" s="833"/>
      <c r="Z94" s="833"/>
      <c r="AA94" s="833"/>
      <c r="AB94" s="833"/>
      <c r="AC94" s="833"/>
      <c r="AD94" s="833"/>
      <c r="AE94" s="833"/>
      <c r="AF94" s="833"/>
      <c r="AG94" s="833"/>
      <c r="AH94" s="833"/>
      <c r="AI94" s="833"/>
      <c r="AJ94" s="833"/>
      <c r="AK94" s="833"/>
      <c r="AL94" s="833"/>
      <c r="AM94" s="833"/>
      <c r="AN94" s="833"/>
      <c r="AO94" s="833"/>
      <c r="AP94" s="833"/>
      <c r="AQ94" s="833"/>
      <c r="AR94" s="833"/>
      <c r="AS94" s="833"/>
      <c r="AT94" s="833"/>
      <c r="AU94" s="833"/>
      <c r="AV94" s="833"/>
      <c r="AW94" s="833"/>
      <c r="AX94" s="833"/>
      <c r="AY94" s="833"/>
      <c r="AZ94" s="840"/>
      <c r="BA94" s="257"/>
      <c r="BB94" s="168"/>
      <c r="BC94" s="455"/>
      <c r="BD94" s="419"/>
      <c r="BE94" s="419"/>
      <c r="BF94" s="419"/>
      <c r="BG94" s="456"/>
      <c r="BH94" s="463"/>
      <c r="BI94" s="419"/>
      <c r="BJ94" s="419"/>
      <c r="BK94" s="419"/>
      <c r="BL94" s="456"/>
      <c r="BM94" s="463"/>
      <c r="BN94" s="419"/>
      <c r="BO94" s="419"/>
      <c r="BP94" s="419"/>
      <c r="BQ94" s="456"/>
      <c r="BR94" s="463"/>
      <c r="BS94" s="419"/>
      <c r="BT94" s="419"/>
      <c r="BU94" s="419"/>
      <c r="BV94" s="419"/>
      <c r="BW94" s="419"/>
      <c r="BX94" s="1439"/>
      <c r="BY94" s="1481"/>
      <c r="BZ94" s="1481"/>
      <c r="CA94" s="1481"/>
      <c r="CB94" s="1481"/>
      <c r="CC94" s="1481"/>
      <c r="CD94" s="1481"/>
      <c r="CE94" s="1481"/>
      <c r="CF94" s="1481"/>
      <c r="CG94" s="1481"/>
      <c r="CH94" s="1481"/>
      <c r="CI94" s="1481"/>
      <c r="CJ94" s="1481"/>
      <c r="CK94" s="1481"/>
      <c r="CL94" s="1481"/>
      <c r="CM94" s="1481"/>
      <c r="CN94" s="1481"/>
      <c r="CO94" s="1481"/>
      <c r="CP94" s="1481"/>
      <c r="CQ94" s="1481"/>
      <c r="CR94" s="1481"/>
      <c r="CS94" s="1481"/>
      <c r="CT94" s="1481"/>
      <c r="CU94" s="1481"/>
      <c r="CV94" s="1481"/>
      <c r="CW94" s="1481"/>
      <c r="CX94" s="1481"/>
      <c r="CY94" s="1481"/>
      <c r="CZ94" s="1481"/>
    </row>
    <row r="95" s="727" customFormat="true" ht="15" customHeight="true" x14ac:dyDescent="0.2">
      <c r="A95" s="984"/>
      <c r="B95" s="1004"/>
      <c r="C95" s="1100"/>
      <c r="D95" s="1101"/>
      <c r="E95" s="1101"/>
      <c r="F95" s="1101"/>
      <c r="G95" s="1102"/>
      <c r="H95" s="1103"/>
      <c r="I95" s="1101"/>
      <c r="J95" s="1101"/>
      <c r="K95" s="1101"/>
      <c r="L95" s="1104"/>
      <c r="M95" s="1100"/>
      <c r="N95" s="1101"/>
      <c r="O95" s="1101"/>
      <c r="P95" s="1101"/>
      <c r="Q95" s="1102"/>
      <c r="R95" s="1103"/>
      <c r="S95" s="1101"/>
      <c r="T95" s="1101"/>
      <c r="U95" s="1101"/>
      <c r="V95" s="1101"/>
      <c r="W95" s="1101"/>
      <c r="X95" s="1104"/>
      <c r="Y95" s="833"/>
      <c r="Z95" s="833"/>
      <c r="AA95" s="833"/>
      <c r="AB95" s="833"/>
      <c r="AC95" s="833"/>
      <c r="AD95" s="833"/>
      <c r="AE95" s="833"/>
      <c r="AF95" s="833"/>
      <c r="AG95" s="833"/>
      <c r="AH95" s="833"/>
      <c r="AI95" s="833"/>
      <c r="AJ95" s="833"/>
      <c r="AK95" s="833"/>
      <c r="AL95" s="833"/>
      <c r="AM95" s="833"/>
      <c r="AN95" s="833"/>
      <c r="AO95" s="833"/>
      <c r="AP95" s="833"/>
      <c r="AQ95" s="833"/>
      <c r="AR95" s="833"/>
      <c r="AS95" s="833"/>
      <c r="AT95" s="833"/>
      <c r="AU95" s="833"/>
      <c r="AV95" s="833"/>
      <c r="AW95" s="833"/>
      <c r="AX95" s="833"/>
      <c r="AY95" s="833"/>
      <c r="AZ95" s="840"/>
      <c r="BA95" s="257"/>
      <c r="BB95" s="168"/>
      <c r="BC95" s="455"/>
      <c r="BD95" s="419"/>
      <c r="BE95" s="419"/>
      <c r="BF95" s="419"/>
      <c r="BG95" s="456"/>
      <c r="BH95" s="463"/>
      <c r="BI95" s="419"/>
      <c r="BJ95" s="419"/>
      <c r="BK95" s="419"/>
      <c r="BL95" s="456"/>
      <c r="BM95" s="463"/>
      <c r="BN95" s="419"/>
      <c r="BO95" s="419"/>
      <c r="BP95" s="419"/>
      <c r="BQ95" s="456"/>
      <c r="BR95" s="463"/>
      <c r="BS95" s="419"/>
      <c r="BT95" s="419"/>
      <c r="BU95" s="419"/>
      <c r="BV95" s="419"/>
      <c r="BW95" s="419"/>
      <c r="BX95" s="1439"/>
      <c r="BY95" s="1481"/>
      <c r="BZ95" s="1481"/>
      <c r="CA95" s="1481"/>
      <c r="CB95" s="1481"/>
      <c r="CC95" s="1481"/>
      <c r="CD95" s="1481"/>
      <c r="CE95" s="1481"/>
      <c r="CF95" s="1481"/>
      <c r="CG95" s="1481"/>
      <c r="CH95" s="1481"/>
      <c r="CI95" s="1481"/>
      <c r="CJ95" s="1481"/>
      <c r="CK95" s="1481"/>
      <c r="CL95" s="1481"/>
      <c r="CM95" s="1481"/>
      <c r="CN95" s="1481"/>
      <c r="CO95" s="1481"/>
      <c r="CP95" s="1481"/>
      <c r="CQ95" s="1481"/>
      <c r="CR95" s="1481"/>
      <c r="CS95" s="1481"/>
      <c r="CT95" s="1481"/>
      <c r="CU95" s="1481"/>
      <c r="CV95" s="1481"/>
      <c r="CW95" s="1481"/>
      <c r="CX95" s="1481"/>
      <c r="CY95" s="1481"/>
      <c r="CZ95" s="1481"/>
    </row>
    <row r="96" s="837" customFormat="true" ht="15" customHeight="true" x14ac:dyDescent="0.2">
      <c r="A96" s="1216"/>
      <c r="B96" s="1004"/>
      <c r="C96" s="1100"/>
      <c r="D96" s="1101"/>
      <c r="E96" s="1101"/>
      <c r="F96" s="1101"/>
      <c r="G96" s="1102"/>
      <c r="H96" s="1103"/>
      <c r="I96" s="1101"/>
      <c r="J96" s="1101"/>
      <c r="K96" s="1101"/>
      <c r="L96" s="1104"/>
      <c r="M96" s="1100"/>
      <c r="N96" s="1101"/>
      <c r="O96" s="1101"/>
      <c r="P96" s="1101"/>
      <c r="Q96" s="1102"/>
      <c r="R96" s="1103"/>
      <c r="S96" s="1101"/>
      <c r="T96" s="1101"/>
      <c r="U96" s="1101"/>
      <c r="V96" s="1101"/>
      <c r="W96" s="1101"/>
      <c r="X96" s="1104"/>
      <c r="Y96" s="833"/>
      <c r="Z96" s="833"/>
      <c r="AA96" s="833"/>
      <c r="AB96" s="833"/>
      <c r="AC96" s="833"/>
      <c r="AD96" s="833"/>
      <c r="AE96" s="833"/>
      <c r="AF96" s="833"/>
      <c r="AG96" s="833"/>
      <c r="AH96" s="833"/>
      <c r="AI96" s="833"/>
      <c r="AJ96" s="833"/>
      <c r="AK96" s="833"/>
      <c r="AL96" s="833"/>
      <c r="AM96" s="833"/>
      <c r="AN96" s="833"/>
      <c r="AO96" s="833"/>
      <c r="AP96" s="833"/>
      <c r="AQ96" s="833"/>
      <c r="AR96" s="833"/>
      <c r="AS96" s="833"/>
      <c r="AT96" s="833"/>
      <c r="AU96" s="833"/>
      <c r="AV96" s="833"/>
      <c r="AW96" s="833"/>
      <c r="AX96" s="833"/>
      <c r="AY96" s="833"/>
      <c r="AZ96" s="840"/>
      <c r="BA96" s="257"/>
      <c r="BB96" s="168"/>
      <c r="BC96" s="455"/>
      <c r="BD96" s="419"/>
      <c r="BE96" s="419"/>
      <c r="BF96" s="419"/>
      <c r="BG96" s="456"/>
      <c r="BH96" s="463"/>
      <c r="BI96" s="419"/>
      <c r="BJ96" s="419"/>
      <c r="BK96" s="419"/>
      <c r="BL96" s="456"/>
      <c r="BM96" s="463"/>
      <c r="BN96" s="419"/>
      <c r="BO96" s="419"/>
      <c r="BP96" s="419"/>
      <c r="BQ96" s="456"/>
      <c r="BR96" s="463"/>
      <c r="BS96" s="419"/>
      <c r="BT96" s="419"/>
      <c r="BU96" s="419"/>
      <c r="BV96" s="419"/>
      <c r="BW96" s="419"/>
      <c r="BX96" s="1439"/>
      <c r="BY96" s="1481"/>
      <c r="BZ96" s="1481"/>
      <c r="CA96" s="1481"/>
      <c r="CB96" s="1481"/>
      <c r="CC96" s="1481"/>
      <c r="CD96" s="1481"/>
      <c r="CE96" s="1481"/>
      <c r="CF96" s="1481"/>
      <c r="CG96" s="1481"/>
      <c r="CH96" s="1481"/>
      <c r="CI96" s="1481"/>
      <c r="CJ96" s="1481"/>
      <c r="CK96" s="1481"/>
      <c r="CL96" s="1481"/>
      <c r="CM96" s="1481"/>
      <c r="CN96" s="1481"/>
      <c r="CO96" s="1481"/>
      <c r="CP96" s="1481"/>
      <c r="CQ96" s="1481"/>
      <c r="CR96" s="1481"/>
      <c r="CS96" s="1481"/>
      <c r="CT96" s="1481"/>
      <c r="CU96" s="1481"/>
      <c r="CV96" s="1481"/>
      <c r="CW96" s="1481"/>
      <c r="CX96" s="1481"/>
      <c r="CY96" s="1481"/>
      <c r="CZ96" s="1481"/>
    </row>
    <row r="97" s="837" customFormat="true" ht="15" customHeight="true" x14ac:dyDescent="0.2">
      <c r="A97" s="984"/>
      <c r="B97" s="1004"/>
      <c r="C97" s="1100"/>
      <c r="D97" s="1101"/>
      <c r="E97" s="1101"/>
      <c r="F97" s="1101"/>
      <c r="G97" s="1102"/>
      <c r="H97" s="1103"/>
      <c r="I97" s="1101"/>
      <c r="J97" s="1101"/>
      <c r="K97" s="1101"/>
      <c r="L97" s="1104"/>
      <c r="M97" s="1100"/>
      <c r="N97" s="1101"/>
      <c r="O97" s="1101"/>
      <c r="P97" s="1101"/>
      <c r="Q97" s="1102"/>
      <c r="R97" s="1103"/>
      <c r="S97" s="1101"/>
      <c r="T97" s="1101"/>
      <c r="U97" s="1101"/>
      <c r="V97" s="1101"/>
      <c r="W97" s="1101"/>
      <c r="X97" s="1104"/>
      <c r="Y97" s="833"/>
      <c r="Z97" s="833"/>
      <c r="AA97" s="833"/>
      <c r="AB97" s="833"/>
      <c r="AC97" s="833"/>
      <c r="AD97" s="833"/>
      <c r="AE97" s="833"/>
      <c r="AF97" s="833"/>
      <c r="AG97" s="833"/>
      <c r="AH97" s="833"/>
      <c r="AI97" s="833"/>
      <c r="AJ97" s="833"/>
      <c r="AK97" s="833"/>
      <c r="AL97" s="833"/>
      <c r="AM97" s="833"/>
      <c r="AN97" s="833"/>
      <c r="AO97" s="833"/>
      <c r="AP97" s="833"/>
      <c r="AQ97" s="833"/>
      <c r="AR97" s="833"/>
      <c r="AS97" s="833"/>
      <c r="AT97" s="833"/>
      <c r="AU97" s="833"/>
      <c r="AV97" s="833"/>
      <c r="AW97" s="833"/>
      <c r="AX97" s="833"/>
      <c r="AY97" s="833"/>
      <c r="AZ97" s="840"/>
      <c r="BA97" s="257"/>
      <c r="BB97" s="168"/>
      <c r="BC97" s="455"/>
      <c r="BD97" s="419"/>
      <c r="BE97" s="419"/>
      <c r="BF97" s="419"/>
      <c r="BG97" s="456"/>
      <c r="BH97" s="463"/>
      <c r="BI97" s="419"/>
      <c r="BJ97" s="419"/>
      <c r="BK97" s="419"/>
      <c r="BL97" s="456"/>
      <c r="BM97" s="463"/>
      <c r="BN97" s="419"/>
      <c r="BO97" s="419"/>
      <c r="BP97" s="419"/>
      <c r="BQ97" s="456"/>
      <c r="BR97" s="463"/>
      <c r="BS97" s="419"/>
      <c r="BT97" s="419"/>
      <c r="BU97" s="419"/>
      <c r="BV97" s="419"/>
      <c r="BW97" s="419"/>
      <c r="BX97" s="1439"/>
      <c r="BY97" s="1481"/>
      <c r="BZ97" s="1481"/>
      <c r="CA97" s="1481"/>
      <c r="CB97" s="1481"/>
      <c r="CC97" s="1481"/>
      <c r="CD97" s="1481"/>
      <c r="CE97" s="1481"/>
      <c r="CF97" s="1481"/>
      <c r="CG97" s="1481"/>
      <c r="CH97" s="1481"/>
      <c r="CI97" s="1481"/>
      <c r="CJ97" s="1481"/>
      <c r="CK97" s="1481"/>
      <c r="CL97" s="1481"/>
      <c r="CM97" s="1481"/>
      <c r="CN97" s="1481"/>
      <c r="CO97" s="1481"/>
      <c r="CP97" s="1481"/>
      <c r="CQ97" s="1481"/>
      <c r="CR97" s="1481"/>
      <c r="CS97" s="1481"/>
      <c r="CT97" s="1481"/>
      <c r="CU97" s="1481"/>
      <c r="CV97" s="1481"/>
      <c r="CW97" s="1481"/>
      <c r="CX97" s="1481"/>
      <c r="CY97" s="1481"/>
      <c r="CZ97" s="1481"/>
    </row>
    <row r="98" s="837" customFormat="true" ht="15" customHeight="true" x14ac:dyDescent="0.2">
      <c r="A98" s="1216"/>
      <c r="B98" s="1004"/>
      <c r="C98" s="1100"/>
      <c r="D98" s="1101"/>
      <c r="E98" s="1101"/>
      <c r="F98" s="1101"/>
      <c r="G98" s="1102"/>
      <c r="H98" s="1103"/>
      <c r="I98" s="1101"/>
      <c r="J98" s="1101"/>
      <c r="K98" s="1101"/>
      <c r="L98" s="1104"/>
      <c r="M98" s="1100"/>
      <c r="N98" s="1101"/>
      <c r="O98" s="1101"/>
      <c r="P98" s="1101"/>
      <c r="Q98" s="1102"/>
      <c r="R98" s="1103"/>
      <c r="S98" s="1101"/>
      <c r="T98" s="1101"/>
      <c r="U98" s="1101"/>
      <c r="V98" s="1101"/>
      <c r="W98" s="1101"/>
      <c r="X98" s="1104"/>
      <c r="Y98" s="833"/>
      <c r="Z98" s="833"/>
      <c r="AA98" s="833"/>
      <c r="AB98" s="833"/>
      <c r="AC98" s="833"/>
      <c r="AD98" s="833"/>
      <c r="AE98" s="833"/>
      <c r="AF98" s="833"/>
      <c r="AG98" s="833"/>
      <c r="AH98" s="833"/>
      <c r="AI98" s="833"/>
      <c r="AJ98" s="833"/>
      <c r="AK98" s="833"/>
      <c r="AL98" s="833"/>
      <c r="AM98" s="833"/>
      <c r="AN98" s="833"/>
      <c r="AO98" s="833"/>
      <c r="AP98" s="833"/>
      <c r="AQ98" s="833"/>
      <c r="AR98" s="833"/>
      <c r="AS98" s="833"/>
      <c r="AT98" s="833"/>
      <c r="AU98" s="833"/>
      <c r="AV98" s="833"/>
      <c r="AW98" s="833"/>
      <c r="AX98" s="833"/>
      <c r="AY98" s="833"/>
      <c r="AZ98" s="840"/>
      <c r="BA98" s="257"/>
      <c r="BB98" s="168"/>
      <c r="BC98" s="455"/>
      <c r="BD98" s="419"/>
      <c r="BE98" s="419"/>
      <c r="BF98" s="419"/>
      <c r="BG98" s="456"/>
      <c r="BH98" s="463"/>
      <c r="BI98" s="419"/>
      <c r="BJ98" s="419"/>
      <c r="BK98" s="419"/>
      <c r="BL98" s="456"/>
      <c r="BM98" s="463"/>
      <c r="BN98" s="419"/>
      <c r="BO98" s="419"/>
      <c r="BP98" s="419"/>
      <c r="BQ98" s="456"/>
      <c r="BR98" s="463"/>
      <c r="BS98" s="419"/>
      <c r="BT98" s="419"/>
      <c r="BU98" s="419"/>
      <c r="BV98" s="419"/>
      <c r="BW98" s="419"/>
      <c r="BX98" s="1439"/>
      <c r="BY98" s="1481"/>
      <c r="BZ98" s="1481"/>
      <c r="CA98" s="1481"/>
      <c r="CB98" s="1481"/>
      <c r="CC98" s="1481"/>
      <c r="CD98" s="1481"/>
      <c r="CE98" s="1481"/>
      <c r="CF98" s="1481"/>
      <c r="CG98" s="1481"/>
      <c r="CH98" s="1481"/>
      <c r="CI98" s="1481"/>
      <c r="CJ98" s="1481"/>
      <c r="CK98" s="1481"/>
      <c r="CL98" s="1481"/>
      <c r="CM98" s="1481"/>
      <c r="CN98" s="1481"/>
      <c r="CO98" s="1481"/>
      <c r="CP98" s="1481"/>
      <c r="CQ98" s="1481"/>
      <c r="CR98" s="1481"/>
      <c r="CS98" s="1481"/>
      <c r="CT98" s="1481"/>
      <c r="CU98" s="1481"/>
      <c r="CV98" s="1481"/>
      <c r="CW98" s="1481"/>
      <c r="CX98" s="1481"/>
      <c r="CY98" s="1481"/>
      <c r="CZ98" s="1481"/>
    </row>
    <row r="99" s="837" customFormat="true" ht="15" customHeight="true" x14ac:dyDescent="0.2">
      <c r="A99" s="1216"/>
      <c r="B99" s="1004"/>
      <c r="C99" s="1100"/>
      <c r="D99" s="1101"/>
      <c r="E99" s="1101"/>
      <c r="F99" s="1101"/>
      <c r="G99" s="1102"/>
      <c r="H99" s="1103"/>
      <c r="I99" s="1101"/>
      <c r="J99" s="1101"/>
      <c r="K99" s="1101"/>
      <c r="L99" s="1104"/>
      <c r="M99" s="1100"/>
      <c r="N99" s="1101"/>
      <c r="O99" s="1101"/>
      <c r="P99" s="1101"/>
      <c r="Q99" s="1102"/>
      <c r="R99" s="1103"/>
      <c r="S99" s="1101"/>
      <c r="T99" s="1101"/>
      <c r="U99" s="1101"/>
      <c r="V99" s="1101"/>
      <c r="W99" s="1101"/>
      <c r="X99" s="1104"/>
      <c r="Y99" s="833"/>
      <c r="Z99" s="833"/>
      <c r="AA99" s="833"/>
      <c r="AB99" s="833"/>
      <c r="AC99" s="833"/>
      <c r="AD99" s="833"/>
      <c r="AE99" s="833"/>
      <c r="AF99" s="833"/>
      <c r="AG99" s="833"/>
      <c r="AH99" s="833"/>
      <c r="AI99" s="833"/>
      <c r="AJ99" s="833"/>
      <c r="AK99" s="833"/>
      <c r="AL99" s="833"/>
      <c r="AM99" s="833"/>
      <c r="AN99" s="833"/>
      <c r="AO99" s="833"/>
      <c r="AP99" s="833"/>
      <c r="AQ99" s="833"/>
      <c r="AR99" s="833"/>
      <c r="AS99" s="833"/>
      <c r="AT99" s="833"/>
      <c r="AU99" s="833"/>
      <c r="AV99" s="833"/>
      <c r="AW99" s="833"/>
      <c r="AX99" s="833"/>
      <c r="AY99" s="833"/>
      <c r="AZ99" s="840"/>
      <c r="BA99" s="257"/>
      <c r="BB99" s="168"/>
      <c r="BC99" s="455"/>
      <c r="BD99" s="419"/>
      <c r="BE99" s="419"/>
      <c r="BF99" s="419"/>
      <c r="BG99" s="456"/>
      <c r="BH99" s="463"/>
      <c r="BI99" s="419"/>
      <c r="BJ99" s="419"/>
      <c r="BK99" s="419"/>
      <c r="BL99" s="456"/>
      <c r="BM99" s="463"/>
      <c r="BN99" s="419"/>
      <c r="BO99" s="419"/>
      <c r="BP99" s="419"/>
      <c r="BQ99" s="456"/>
      <c r="BR99" s="463"/>
      <c r="BS99" s="419"/>
      <c r="BT99" s="419"/>
      <c r="BU99" s="419"/>
      <c r="BV99" s="419"/>
      <c r="BW99" s="419"/>
      <c r="BX99" s="1439"/>
      <c r="BY99" s="1481"/>
      <c r="BZ99" s="1481"/>
      <c r="CA99" s="1481"/>
      <c r="CB99" s="1481"/>
      <c r="CC99" s="1481"/>
      <c r="CD99" s="1481"/>
      <c r="CE99" s="1481"/>
      <c r="CF99" s="1481"/>
      <c r="CG99" s="1481"/>
      <c r="CH99" s="1481"/>
      <c r="CI99" s="1481"/>
      <c r="CJ99" s="1481"/>
      <c r="CK99" s="1481"/>
      <c r="CL99" s="1481"/>
      <c r="CM99" s="1481"/>
      <c r="CN99" s="1481"/>
      <c r="CO99" s="1481"/>
      <c r="CP99" s="1481"/>
      <c r="CQ99" s="1481"/>
      <c r="CR99" s="1481"/>
      <c r="CS99" s="1481"/>
      <c r="CT99" s="1481"/>
      <c r="CU99" s="1481"/>
      <c r="CV99" s="1481"/>
      <c r="CW99" s="1481"/>
      <c r="CX99" s="1481"/>
      <c r="CY99" s="1481"/>
      <c r="CZ99" s="1481"/>
    </row>
    <row r="100" s="837" customFormat="true" ht="15" customHeight="true" x14ac:dyDescent="0.2">
      <c r="A100" s="1216"/>
      <c r="B100" s="1004"/>
      <c r="C100" s="1100"/>
      <c r="D100" s="1101"/>
      <c r="E100" s="1101"/>
      <c r="F100" s="1101"/>
      <c r="G100" s="1102"/>
      <c r="H100" s="1103"/>
      <c r="I100" s="1101"/>
      <c r="J100" s="1101"/>
      <c r="K100" s="1101"/>
      <c r="L100" s="1104"/>
      <c r="M100" s="1100"/>
      <c r="N100" s="1101"/>
      <c r="O100" s="1101"/>
      <c r="P100" s="1101"/>
      <c r="Q100" s="1102"/>
      <c r="R100" s="1103"/>
      <c r="S100" s="1101"/>
      <c r="T100" s="1101"/>
      <c r="U100" s="1101"/>
      <c r="V100" s="1101"/>
      <c r="W100" s="1101"/>
      <c r="X100" s="1104"/>
      <c r="Y100" s="833"/>
      <c r="Z100" s="833"/>
      <c r="AA100" s="833"/>
      <c r="AB100" s="833"/>
      <c r="AC100" s="833"/>
      <c r="AD100" s="833"/>
      <c r="AE100" s="833"/>
      <c r="AF100" s="833"/>
      <c r="AG100" s="833"/>
      <c r="AH100" s="833"/>
      <c r="AI100" s="833"/>
      <c r="AJ100" s="833"/>
      <c r="AK100" s="833"/>
      <c r="AL100" s="833"/>
      <c r="AM100" s="833"/>
      <c r="AN100" s="833"/>
      <c r="AO100" s="833"/>
      <c r="AP100" s="833"/>
      <c r="AQ100" s="833"/>
      <c r="AR100" s="833"/>
      <c r="AS100" s="833"/>
      <c r="AT100" s="833"/>
      <c r="AU100" s="833"/>
      <c r="AV100" s="833"/>
      <c r="AW100" s="833"/>
      <c r="AX100" s="833"/>
      <c r="AY100" s="833"/>
      <c r="AZ100" s="840"/>
      <c r="BA100" s="257"/>
      <c r="BB100" s="168"/>
      <c r="BC100" s="455"/>
      <c r="BD100" s="419"/>
      <c r="BE100" s="419"/>
      <c r="BF100" s="419"/>
      <c r="BG100" s="456"/>
      <c r="BH100" s="463"/>
      <c r="BI100" s="419"/>
      <c r="BJ100" s="419"/>
      <c r="BK100" s="419"/>
      <c r="BL100" s="456"/>
      <c r="BM100" s="463"/>
      <c r="BN100" s="419"/>
      <c r="BO100" s="419"/>
      <c r="BP100" s="419"/>
      <c r="BQ100" s="456"/>
      <c r="BR100" s="463"/>
      <c r="BS100" s="419"/>
      <c r="BT100" s="419"/>
      <c r="BU100" s="419"/>
      <c r="BV100" s="419"/>
      <c r="BW100" s="419"/>
      <c r="BX100" s="1439"/>
      <c r="BY100" s="1481"/>
      <c r="BZ100" s="1481"/>
      <c r="CA100" s="1481"/>
      <c r="CB100" s="1481"/>
      <c r="CC100" s="1481"/>
      <c r="CD100" s="1481"/>
      <c r="CE100" s="1481"/>
      <c r="CF100" s="1481"/>
      <c r="CG100" s="1481"/>
      <c r="CH100" s="1481"/>
      <c r="CI100" s="1481"/>
      <c r="CJ100" s="1481"/>
      <c r="CK100" s="1481"/>
      <c r="CL100" s="1481"/>
      <c r="CM100" s="1481"/>
      <c r="CN100" s="1481"/>
      <c r="CO100" s="1481"/>
      <c r="CP100" s="1481"/>
      <c r="CQ100" s="1481"/>
      <c r="CR100" s="1481"/>
      <c r="CS100" s="1481"/>
      <c r="CT100" s="1481"/>
      <c r="CU100" s="1481"/>
      <c r="CV100" s="1481"/>
      <c r="CW100" s="1481"/>
      <c r="CX100" s="1481"/>
      <c r="CY100" s="1481"/>
      <c r="CZ100" s="1481"/>
    </row>
    <row r="101" s="837" customFormat="true" ht="15" customHeight="true" x14ac:dyDescent="0.2">
      <c r="A101" s="984"/>
      <c r="B101" s="1004"/>
      <c r="C101" s="1100"/>
      <c r="D101" s="1101"/>
      <c r="E101" s="1101"/>
      <c r="F101" s="1101"/>
      <c r="G101" s="1102"/>
      <c r="H101" s="1103"/>
      <c r="I101" s="1101"/>
      <c r="J101" s="1101"/>
      <c r="K101" s="1101"/>
      <c r="L101" s="1104"/>
      <c r="M101" s="1100"/>
      <c r="N101" s="1101"/>
      <c r="O101" s="1101"/>
      <c r="P101" s="1101"/>
      <c r="Q101" s="1102"/>
      <c r="R101" s="1103"/>
      <c r="S101" s="1101"/>
      <c r="T101" s="1101"/>
      <c r="U101" s="1101"/>
      <c r="V101" s="1101"/>
      <c r="W101" s="1101"/>
      <c r="X101" s="1104"/>
      <c r="Y101" s="833"/>
      <c r="Z101" s="833"/>
      <c r="AA101" s="833"/>
      <c r="AB101" s="833"/>
      <c r="AC101" s="833"/>
      <c r="AD101" s="833"/>
      <c r="AE101" s="833"/>
      <c r="AF101" s="833"/>
      <c r="AG101" s="833"/>
      <c r="AH101" s="833"/>
      <c r="AI101" s="833"/>
      <c r="AJ101" s="833"/>
      <c r="AK101" s="833"/>
      <c r="AL101" s="833"/>
      <c r="AM101" s="833"/>
      <c r="AN101" s="833"/>
      <c r="AO101" s="833"/>
      <c r="AP101" s="833"/>
      <c r="AQ101" s="833"/>
      <c r="AR101" s="833"/>
      <c r="AS101" s="833"/>
      <c r="AT101" s="833"/>
      <c r="AU101" s="833"/>
      <c r="AV101" s="833"/>
      <c r="AW101" s="833"/>
      <c r="AX101" s="833"/>
      <c r="AY101" s="833"/>
      <c r="AZ101" s="840"/>
      <c r="BA101" s="257"/>
      <c r="BB101" s="168"/>
      <c r="BC101" s="455"/>
      <c r="BD101" s="419"/>
      <c r="BE101" s="419"/>
      <c r="BF101" s="419"/>
      <c r="BG101" s="456"/>
      <c r="BH101" s="463"/>
      <c r="BI101" s="419"/>
      <c r="BJ101" s="419"/>
      <c r="BK101" s="419"/>
      <c r="BL101" s="456"/>
      <c r="BM101" s="463"/>
      <c r="BN101" s="419"/>
      <c r="BO101" s="419"/>
      <c r="BP101" s="419"/>
      <c r="BQ101" s="456"/>
      <c r="BR101" s="463"/>
      <c r="BS101" s="419"/>
      <c r="BT101" s="419"/>
      <c r="BU101" s="419"/>
      <c r="BV101" s="419"/>
      <c r="BW101" s="419"/>
      <c r="BX101" s="1439"/>
      <c r="BY101" s="1481"/>
      <c r="BZ101" s="1481"/>
      <c r="CA101" s="1481"/>
      <c r="CB101" s="1481"/>
      <c r="CC101" s="1481"/>
      <c r="CD101" s="1481"/>
      <c r="CE101" s="1481"/>
      <c r="CF101" s="1481"/>
      <c r="CG101" s="1481"/>
      <c r="CH101" s="1481"/>
      <c r="CI101" s="1481"/>
      <c r="CJ101" s="1481"/>
      <c r="CK101" s="1481"/>
      <c r="CL101" s="1481"/>
      <c r="CM101" s="1481"/>
      <c r="CN101" s="1481"/>
      <c r="CO101" s="1481"/>
      <c r="CP101" s="1481"/>
      <c r="CQ101" s="1481"/>
      <c r="CR101" s="1481"/>
      <c r="CS101" s="1481"/>
      <c r="CT101" s="1481"/>
      <c r="CU101" s="1481"/>
      <c r="CV101" s="1481"/>
      <c r="CW101" s="1481"/>
      <c r="CX101" s="1481"/>
      <c r="CY101" s="1481"/>
      <c r="CZ101" s="1481"/>
    </row>
    <row r="102" s="837" customFormat="true" ht="15" customHeight="true" x14ac:dyDescent="0.2">
      <c r="A102" s="1216"/>
      <c r="B102" s="1004"/>
      <c r="C102" s="1100"/>
      <c r="D102" s="1101"/>
      <c r="E102" s="1101"/>
      <c r="F102" s="1101"/>
      <c r="G102" s="1102"/>
      <c r="H102" s="1103"/>
      <c r="I102" s="1101"/>
      <c r="J102" s="1101"/>
      <c r="K102" s="1101"/>
      <c r="L102" s="1104"/>
      <c r="M102" s="1100"/>
      <c r="N102" s="1101"/>
      <c r="O102" s="1101"/>
      <c r="P102" s="1101"/>
      <c r="Q102" s="1102"/>
      <c r="R102" s="1103"/>
      <c r="S102" s="1101"/>
      <c r="T102" s="1101"/>
      <c r="U102" s="1101"/>
      <c r="V102" s="1101"/>
      <c r="W102" s="1101"/>
      <c r="X102" s="1104"/>
      <c r="Y102" s="833"/>
      <c r="Z102" s="833"/>
      <c r="AA102" s="833"/>
      <c r="AB102" s="833"/>
      <c r="AC102" s="833"/>
      <c r="AD102" s="833"/>
      <c r="AE102" s="833"/>
      <c r="AF102" s="833"/>
      <c r="AG102" s="833"/>
      <c r="AH102" s="833"/>
      <c r="AI102" s="833"/>
      <c r="AJ102" s="833"/>
      <c r="AK102" s="833"/>
      <c r="AL102" s="833"/>
      <c r="AM102" s="833"/>
      <c r="AN102" s="833"/>
      <c r="AO102" s="833"/>
      <c r="AP102" s="833"/>
      <c r="AQ102" s="833"/>
      <c r="AR102" s="833"/>
      <c r="AS102" s="833"/>
      <c r="AT102" s="833"/>
      <c r="AU102" s="833"/>
      <c r="AV102" s="833"/>
      <c r="AW102" s="833"/>
      <c r="AX102" s="833"/>
      <c r="AY102" s="833"/>
      <c r="AZ102" s="840"/>
      <c r="BA102" s="257"/>
      <c r="BB102" s="168"/>
      <c r="BC102" s="455"/>
      <c r="BD102" s="419"/>
      <c r="BE102" s="419"/>
      <c r="BF102" s="419"/>
      <c r="BG102" s="456"/>
      <c r="BH102" s="463"/>
      <c r="BI102" s="419"/>
      <c r="BJ102" s="419"/>
      <c r="BK102" s="419"/>
      <c r="BL102" s="456"/>
      <c r="BM102" s="463"/>
      <c r="BN102" s="419"/>
      <c r="BO102" s="419"/>
      <c r="BP102" s="419"/>
      <c r="BQ102" s="456"/>
      <c r="BR102" s="463"/>
      <c r="BS102" s="419"/>
      <c r="BT102" s="419"/>
      <c r="BU102" s="419"/>
      <c r="BV102" s="419"/>
      <c r="BW102" s="419"/>
      <c r="BX102" s="1439"/>
      <c r="BY102" s="1481"/>
      <c r="BZ102" s="1481"/>
      <c r="CA102" s="1481"/>
      <c r="CB102" s="1481"/>
      <c r="CC102" s="1481"/>
      <c r="CD102" s="1481"/>
      <c r="CE102" s="1481"/>
      <c r="CF102" s="1481"/>
      <c r="CG102" s="1481"/>
      <c r="CH102" s="1481"/>
      <c r="CI102" s="1481"/>
      <c r="CJ102" s="1481"/>
      <c r="CK102" s="1481"/>
      <c r="CL102" s="1481"/>
      <c r="CM102" s="1481"/>
      <c r="CN102" s="1481"/>
      <c r="CO102" s="1481"/>
      <c r="CP102" s="1481"/>
      <c r="CQ102" s="1481"/>
      <c r="CR102" s="1481"/>
      <c r="CS102" s="1481"/>
      <c r="CT102" s="1481"/>
      <c r="CU102" s="1481"/>
      <c r="CV102" s="1481"/>
      <c r="CW102" s="1481"/>
      <c r="CX102" s="1481"/>
      <c r="CY102" s="1481"/>
      <c r="CZ102" s="1481"/>
    </row>
    <row r="103" s="837" customFormat="true" ht="15" customHeight="true" x14ac:dyDescent="0.2">
      <c r="A103" s="1216"/>
      <c r="B103" s="1004"/>
      <c r="C103" s="1100"/>
      <c r="D103" s="1101"/>
      <c r="E103" s="1101"/>
      <c r="F103" s="1101"/>
      <c r="G103" s="1102"/>
      <c r="H103" s="1103"/>
      <c r="I103" s="1101"/>
      <c r="J103" s="1101"/>
      <c r="K103" s="1101"/>
      <c r="L103" s="1104"/>
      <c r="M103" s="1100"/>
      <c r="N103" s="1101"/>
      <c r="O103" s="1101"/>
      <c r="P103" s="1101"/>
      <c r="Q103" s="1102"/>
      <c r="R103" s="1103"/>
      <c r="S103" s="1101"/>
      <c r="T103" s="1101"/>
      <c r="U103" s="1101"/>
      <c r="V103" s="1101"/>
      <c r="W103" s="1101"/>
      <c r="X103" s="1104"/>
      <c r="Y103" s="833"/>
      <c r="Z103" s="833"/>
      <c r="AA103" s="833"/>
      <c r="AB103" s="833"/>
      <c r="AC103" s="833"/>
      <c r="AD103" s="833"/>
      <c r="AE103" s="833"/>
      <c r="AF103" s="833"/>
      <c r="AG103" s="833"/>
      <c r="AH103" s="833"/>
      <c r="AI103" s="833"/>
      <c r="AJ103" s="833"/>
      <c r="AK103" s="833"/>
      <c r="AL103" s="833"/>
      <c r="AM103" s="833"/>
      <c r="AN103" s="833"/>
      <c r="AO103" s="833"/>
      <c r="AP103" s="833"/>
      <c r="AQ103" s="833"/>
      <c r="AR103" s="833"/>
      <c r="AS103" s="833"/>
      <c r="AT103" s="833"/>
      <c r="AU103" s="833"/>
      <c r="AV103" s="833"/>
      <c r="AW103" s="833"/>
      <c r="AX103" s="833"/>
      <c r="AY103" s="833"/>
      <c r="AZ103" s="840"/>
      <c r="BA103" s="257"/>
      <c r="BB103" s="168"/>
      <c r="BC103" s="455"/>
      <c r="BD103" s="419"/>
      <c r="BE103" s="419"/>
      <c r="BF103" s="419"/>
      <c r="BG103" s="456"/>
      <c r="BH103" s="463"/>
      <c r="BI103" s="419"/>
      <c r="BJ103" s="419"/>
      <c r="BK103" s="419"/>
      <c r="BL103" s="456"/>
      <c r="BM103" s="463"/>
      <c r="BN103" s="419"/>
      <c r="BO103" s="419"/>
      <c r="BP103" s="419"/>
      <c r="BQ103" s="456"/>
      <c r="BR103" s="463"/>
      <c r="BS103" s="419"/>
      <c r="BT103" s="419"/>
      <c r="BU103" s="419"/>
      <c r="BV103" s="419"/>
      <c r="BW103" s="419"/>
      <c r="BX103" s="1439"/>
      <c r="BY103" s="1481"/>
      <c r="BZ103" s="1481"/>
      <c r="CA103" s="1481"/>
      <c r="CB103" s="1481"/>
      <c r="CC103" s="1481"/>
      <c r="CD103" s="1481"/>
      <c r="CE103" s="1481"/>
      <c r="CF103" s="1481"/>
      <c r="CG103" s="1481"/>
      <c r="CH103" s="1481"/>
      <c r="CI103" s="1481"/>
      <c r="CJ103" s="1481"/>
      <c r="CK103" s="1481"/>
      <c r="CL103" s="1481"/>
      <c r="CM103" s="1481"/>
      <c r="CN103" s="1481"/>
      <c r="CO103" s="1481"/>
      <c r="CP103" s="1481"/>
      <c r="CQ103" s="1481"/>
      <c r="CR103" s="1481"/>
      <c r="CS103" s="1481"/>
      <c r="CT103" s="1481"/>
      <c r="CU103" s="1481"/>
      <c r="CV103" s="1481"/>
      <c r="CW103" s="1481"/>
      <c r="CX103" s="1481"/>
      <c r="CY103" s="1481"/>
      <c r="CZ103" s="1481"/>
    </row>
    <row r="104" s="837" customFormat="true" ht="15" customHeight="true" x14ac:dyDescent="0.2">
      <c r="A104" s="1216"/>
      <c r="B104" s="1004"/>
      <c r="C104" s="1100"/>
      <c r="D104" s="1101"/>
      <c r="E104" s="1101"/>
      <c r="F104" s="1101"/>
      <c r="G104" s="1102"/>
      <c r="H104" s="1103"/>
      <c r="I104" s="1101"/>
      <c r="J104" s="1101"/>
      <c r="K104" s="1101"/>
      <c r="L104" s="1104"/>
      <c r="M104" s="1100"/>
      <c r="N104" s="1101"/>
      <c r="O104" s="1101"/>
      <c r="P104" s="1101"/>
      <c r="Q104" s="1102"/>
      <c r="R104" s="1103"/>
      <c r="S104" s="1101"/>
      <c r="T104" s="1101"/>
      <c r="U104" s="1101"/>
      <c r="V104" s="1101"/>
      <c r="W104" s="1101"/>
      <c r="X104" s="1104"/>
      <c r="Y104" s="833"/>
      <c r="Z104" s="833"/>
      <c r="AA104" s="833"/>
      <c r="AB104" s="833"/>
      <c r="AC104" s="833"/>
      <c r="AD104" s="833"/>
      <c r="AE104" s="833"/>
      <c r="AF104" s="833"/>
      <c r="AG104" s="833"/>
      <c r="AH104" s="833"/>
      <c r="AI104" s="833"/>
      <c r="AJ104" s="833"/>
      <c r="AK104" s="833"/>
      <c r="AL104" s="833"/>
      <c r="AM104" s="833"/>
      <c r="AN104" s="833"/>
      <c r="AO104" s="833"/>
      <c r="AP104" s="833"/>
      <c r="AQ104" s="833"/>
      <c r="AR104" s="833"/>
      <c r="AS104" s="833"/>
      <c r="AT104" s="833"/>
      <c r="AU104" s="833"/>
      <c r="AV104" s="833"/>
      <c r="AW104" s="833"/>
      <c r="AX104" s="833"/>
      <c r="AY104" s="833"/>
      <c r="AZ104" s="840"/>
      <c r="BA104" s="257"/>
      <c r="BB104" s="168"/>
      <c r="BC104" s="455"/>
      <c r="BD104" s="419"/>
      <c r="BE104" s="419"/>
      <c r="BF104" s="419"/>
      <c r="BG104" s="456"/>
      <c r="BH104" s="463"/>
      <c r="BI104" s="419"/>
      <c r="BJ104" s="419"/>
      <c r="BK104" s="419"/>
      <c r="BL104" s="456"/>
      <c r="BM104" s="463"/>
      <c r="BN104" s="419"/>
      <c r="BO104" s="419"/>
      <c r="BP104" s="419"/>
      <c r="BQ104" s="456"/>
      <c r="BR104" s="463"/>
      <c r="BS104" s="419"/>
      <c r="BT104" s="419"/>
      <c r="BU104" s="419"/>
      <c r="BV104" s="419"/>
      <c r="BW104" s="419"/>
      <c r="BX104" s="1439"/>
      <c r="BY104" s="1481"/>
      <c r="BZ104" s="1481"/>
      <c r="CA104" s="1481"/>
      <c r="CB104" s="1481"/>
      <c r="CC104" s="1481"/>
      <c r="CD104" s="1481"/>
      <c r="CE104" s="1481"/>
      <c r="CF104" s="1481"/>
      <c r="CG104" s="1481"/>
      <c r="CH104" s="1481"/>
      <c r="CI104" s="1481"/>
      <c r="CJ104" s="1481"/>
      <c r="CK104" s="1481"/>
      <c r="CL104" s="1481"/>
      <c r="CM104" s="1481"/>
      <c r="CN104" s="1481"/>
      <c r="CO104" s="1481"/>
      <c r="CP104" s="1481"/>
      <c r="CQ104" s="1481"/>
      <c r="CR104" s="1481"/>
      <c r="CS104" s="1481"/>
      <c r="CT104" s="1481"/>
      <c r="CU104" s="1481"/>
      <c r="CV104" s="1481"/>
      <c r="CW104" s="1481"/>
      <c r="CX104" s="1481"/>
      <c r="CY104" s="1481"/>
      <c r="CZ104" s="1481"/>
    </row>
    <row r="105" s="837" customFormat="true" ht="15" customHeight="true" x14ac:dyDescent="0.2">
      <c r="A105" s="998"/>
      <c r="B105" s="1005"/>
      <c r="C105" s="1105"/>
      <c r="D105" s="1106"/>
      <c r="E105" s="1106"/>
      <c r="F105" s="1106"/>
      <c r="G105" s="1107"/>
      <c r="H105" s="1108"/>
      <c r="I105" s="1106"/>
      <c r="J105" s="1106"/>
      <c r="K105" s="1106"/>
      <c r="L105" s="1109"/>
      <c r="M105" s="1105"/>
      <c r="N105" s="1106"/>
      <c r="O105" s="1106"/>
      <c r="P105" s="1106"/>
      <c r="Q105" s="1107"/>
      <c r="R105" s="1108"/>
      <c r="S105" s="1106"/>
      <c r="T105" s="1106"/>
      <c r="U105" s="1106"/>
      <c r="V105" s="1106"/>
      <c r="W105" s="1106"/>
      <c r="X105" s="1109"/>
      <c r="Y105" s="833"/>
      <c r="Z105" s="833"/>
      <c r="AA105" s="833"/>
      <c r="AB105" s="833"/>
      <c r="AC105" s="833"/>
      <c r="AD105" s="833"/>
      <c r="AE105" s="833"/>
      <c r="AF105" s="833"/>
      <c r="AG105" s="833"/>
      <c r="AH105" s="833"/>
      <c r="AI105" s="833"/>
      <c r="AJ105" s="833"/>
      <c r="AK105" s="833"/>
      <c r="AL105" s="833"/>
      <c r="AM105" s="833"/>
      <c r="AN105" s="833"/>
      <c r="AO105" s="833"/>
      <c r="AP105" s="833"/>
      <c r="AQ105" s="833"/>
      <c r="AR105" s="833"/>
      <c r="AS105" s="833"/>
      <c r="AT105" s="833"/>
      <c r="AU105" s="833"/>
      <c r="AV105" s="833"/>
      <c r="AW105" s="833"/>
      <c r="AX105" s="833"/>
      <c r="AY105" s="833"/>
      <c r="AZ105" s="840"/>
      <c r="BA105" s="257"/>
      <c r="BB105" s="168"/>
      <c r="BC105" s="457"/>
      <c r="BD105" s="458"/>
      <c r="BE105" s="458"/>
      <c r="BF105" s="458"/>
      <c r="BG105" s="459"/>
      <c r="BH105" s="464"/>
      <c r="BI105" s="458"/>
      <c r="BJ105" s="458"/>
      <c r="BK105" s="458"/>
      <c r="BL105" s="459"/>
      <c r="BM105" s="464"/>
      <c r="BN105" s="458"/>
      <c r="BO105" s="458"/>
      <c r="BP105" s="458"/>
      <c r="BQ105" s="459"/>
      <c r="BR105" s="464"/>
      <c r="BS105" s="458"/>
      <c r="BT105" s="458"/>
      <c r="BU105" s="458"/>
      <c r="BV105" s="458"/>
      <c r="BW105" s="458"/>
      <c r="BX105" s="1440"/>
      <c r="BY105" s="1481"/>
      <c r="BZ105" s="1481"/>
      <c r="CA105" s="1481"/>
      <c r="CB105" s="1481"/>
      <c r="CC105" s="1481"/>
      <c r="CD105" s="1481"/>
      <c r="CE105" s="1481"/>
      <c r="CF105" s="1481"/>
      <c r="CG105" s="1481"/>
      <c r="CH105" s="1481"/>
      <c r="CI105" s="1481"/>
      <c r="CJ105" s="1481"/>
      <c r="CK105" s="1481"/>
      <c r="CL105" s="1481"/>
      <c r="CM105" s="1481"/>
      <c r="CN105" s="1481"/>
      <c r="CO105" s="1481"/>
      <c r="CP105" s="1481"/>
      <c r="CQ105" s="1481"/>
      <c r="CR105" s="1481"/>
      <c r="CS105" s="1481"/>
      <c r="CT105" s="1481"/>
      <c r="CU105" s="1481"/>
      <c r="CV105" s="1481"/>
      <c r="CW105" s="1481"/>
      <c r="CX105" s="1481"/>
      <c r="CY105" s="1481"/>
      <c r="CZ105" s="1481"/>
    </row>
    <row r="106" s="837" customFormat="true" ht="250.15" customHeight="true" x14ac:dyDescent="0.2">
      <c r="A106" s="728"/>
      <c r="B106" s="848"/>
      <c r="C106" s="849"/>
      <c r="D106" s="849"/>
      <c r="E106" s="849"/>
      <c r="F106" s="849"/>
      <c r="G106" s="849"/>
      <c r="H106" s="849"/>
      <c r="I106" s="849"/>
      <c r="J106" s="849"/>
      <c r="K106" s="849"/>
      <c r="L106" s="849"/>
      <c r="M106" s="849"/>
      <c r="N106" s="849"/>
      <c r="O106" s="849"/>
      <c r="P106" s="849"/>
      <c r="Q106" s="849"/>
      <c r="R106" s="849"/>
      <c r="S106" s="849"/>
      <c r="T106" s="849"/>
      <c r="U106" s="849"/>
      <c r="V106" s="849"/>
      <c r="W106" s="849"/>
      <c r="X106" s="849"/>
      <c r="Y106" s="840"/>
      <c r="Z106" s="840"/>
      <c r="AA106" s="840"/>
      <c r="AB106" s="840"/>
      <c r="AC106" s="840"/>
      <c r="AD106" s="840"/>
      <c r="AE106" s="840"/>
      <c r="AF106" s="840"/>
      <c r="AG106" s="840"/>
      <c r="AH106" s="840"/>
      <c r="AI106" s="840"/>
      <c r="AJ106" s="840"/>
      <c r="AK106" s="840"/>
      <c r="AL106" s="840"/>
      <c r="AM106" s="840"/>
      <c r="AN106" s="840"/>
      <c r="AO106" s="840"/>
      <c r="AP106" s="840"/>
      <c r="AQ106" s="840"/>
      <c r="AR106" s="840"/>
      <c r="AS106" s="840"/>
      <c r="AT106" s="840"/>
      <c r="AU106" s="840"/>
      <c r="AV106" s="840"/>
      <c r="AW106" s="840"/>
      <c r="AX106" s="840"/>
      <c r="AY106" s="840"/>
      <c r="AZ106" s="840"/>
      <c r="BA106" s="415"/>
      <c r="BB106" s="416"/>
      <c r="BC106" s="416"/>
      <c r="BD106" s="416"/>
      <c r="BE106" s="416"/>
      <c r="BF106" s="416"/>
      <c r="BG106" s="416"/>
      <c r="BH106" s="416"/>
      <c r="BI106" s="416"/>
      <c r="BJ106" s="416"/>
      <c r="BK106" s="416"/>
      <c r="BL106" s="416"/>
      <c r="BM106" s="416"/>
      <c r="BN106" s="416"/>
      <c r="BO106" s="416"/>
      <c r="BP106" s="416"/>
      <c r="BQ106" s="416"/>
      <c r="BR106" s="416"/>
      <c r="BS106" s="416"/>
      <c r="BT106" s="416"/>
      <c r="BU106" s="416"/>
      <c r="BV106" s="416"/>
      <c r="BW106" s="416"/>
      <c r="BX106" s="415"/>
      <c r="BY106" s="229"/>
      <c r="BZ106" s="229"/>
      <c r="CA106" s="229"/>
      <c r="CB106" s="229"/>
      <c r="CC106" s="229"/>
      <c r="CD106" s="229"/>
      <c r="CE106" s="229"/>
      <c r="CF106" s="229"/>
      <c r="CG106" s="229"/>
      <c r="CH106" s="229"/>
      <c r="CI106" s="229"/>
      <c r="CJ106" s="229"/>
      <c r="CK106" s="229"/>
      <c r="CL106" s="229"/>
      <c r="CM106" s="229"/>
      <c r="CN106" s="229"/>
      <c r="CO106" s="229"/>
      <c r="CP106" s="229"/>
      <c r="CQ106" s="229"/>
      <c r="CR106" s="229"/>
      <c r="CS106" s="229"/>
      <c r="CT106" s="229"/>
      <c r="CU106" s="229"/>
      <c r="CV106" s="229"/>
      <c r="CW106" s="229"/>
      <c r="CX106" s="229"/>
      <c r="CY106" s="229"/>
      <c r="CZ106" s="229"/>
    </row>
    <row r="107" s="723" customFormat="true" ht="18" customHeight="true" x14ac:dyDescent="0.2">
      <c r="A107" s="728"/>
      <c r="B107" s="729"/>
      <c r="C107" s="730"/>
      <c r="D107" s="730"/>
      <c r="E107" s="730"/>
      <c r="F107" s="730"/>
      <c r="G107" s="730"/>
      <c r="H107" s="730"/>
      <c r="I107" s="730"/>
      <c r="J107" s="730"/>
      <c r="K107" s="730"/>
      <c r="L107" s="730"/>
      <c r="M107" s="730"/>
      <c r="N107" s="730"/>
      <c r="O107" s="730"/>
      <c r="P107" s="730"/>
      <c r="Q107" s="730"/>
      <c r="R107" s="730"/>
      <c r="S107" s="730"/>
      <c r="T107" s="730"/>
      <c r="U107" s="730"/>
      <c r="V107" s="730"/>
      <c r="W107" s="730"/>
      <c r="X107" s="730"/>
      <c r="Y107" s="823"/>
      <c r="Z107" s="823"/>
      <c r="AA107" s="823"/>
      <c r="AB107" s="823"/>
      <c r="AC107" s="823"/>
      <c r="AD107" s="823"/>
      <c r="AE107" s="823"/>
      <c r="AF107" s="823"/>
      <c r="AG107" s="823"/>
      <c r="AH107" s="823"/>
      <c r="AI107" s="823"/>
      <c r="AJ107" s="823"/>
      <c r="AK107" s="823"/>
      <c r="AL107" s="823"/>
      <c r="AM107" s="823"/>
      <c r="AN107" s="823"/>
      <c r="AO107" s="823"/>
      <c r="AP107" s="823"/>
      <c r="AQ107" s="823"/>
      <c r="AR107" s="823"/>
      <c r="AS107" s="823"/>
      <c r="AT107" s="823"/>
      <c r="AU107" s="823"/>
      <c r="AV107" s="823"/>
      <c r="AW107" s="823"/>
      <c r="AX107" s="823"/>
      <c r="AY107" s="823"/>
      <c r="AZ107" s="823"/>
      <c r="BA107" s="111"/>
      <c r="BB107" s="134"/>
      <c r="BC107" s="111"/>
      <c r="BD107" s="111"/>
      <c r="BE107" s="111"/>
      <c r="BF107" s="111"/>
      <c r="BG107" s="111"/>
      <c r="BH107" s="111"/>
      <c r="BI107" s="111"/>
      <c r="BJ107" s="111"/>
      <c r="BK107" s="111"/>
      <c r="BL107" s="111"/>
      <c r="BM107" s="111"/>
      <c r="BN107" s="111"/>
      <c r="BO107" s="111"/>
      <c r="BP107" s="111"/>
      <c r="BQ107" s="111"/>
      <c r="BR107" s="111"/>
      <c r="BS107" s="111"/>
      <c r="BT107" s="111"/>
      <c r="BU107" s="111"/>
      <c r="BV107" s="111"/>
      <c r="BW107" s="111"/>
      <c r="BX107" s="111"/>
      <c r="BY107" s="225"/>
      <c r="BZ107" s="225"/>
      <c r="CA107" s="225"/>
      <c r="CB107" s="225"/>
      <c r="CC107" s="225"/>
      <c r="CD107" s="225"/>
      <c r="CE107" s="225"/>
      <c r="CF107" s="225"/>
      <c r="CG107" s="225"/>
      <c r="CH107" s="225"/>
      <c r="CI107" s="225"/>
      <c r="CJ107" s="225"/>
      <c r="CK107" s="225"/>
      <c r="CL107" s="225"/>
      <c r="CM107" s="225"/>
      <c r="CN107" s="225"/>
      <c r="CO107" s="225"/>
      <c r="CP107" s="225"/>
      <c r="CQ107" s="225"/>
      <c r="CR107" s="225"/>
      <c r="CS107" s="225"/>
      <c r="CT107" s="225"/>
      <c r="CU107" s="225"/>
      <c r="CV107" s="225"/>
      <c r="CW107" s="225"/>
      <c r="CX107" s="225"/>
      <c r="CY107" s="225"/>
      <c r="CZ107" s="225"/>
    </row>
    <row r="108" s="723" customFormat="true" ht="22.5" customHeight="true" x14ac:dyDescent="0.35">
      <c r="A108" s="1872" t="str">
        <f>A1026</f>
        <v>Algeria</v>
      </c>
      <c r="B108" s="1873"/>
      <c r="C108" s="731"/>
      <c r="D108" s="731"/>
      <c r="E108" s="731"/>
      <c r="F108" s="731"/>
      <c r="G108" s="731"/>
      <c r="H108" s="731"/>
      <c r="I108" s="731"/>
      <c r="J108" s="731"/>
      <c r="K108" s="731"/>
      <c r="L108" s="731"/>
      <c r="M108" s="731"/>
      <c r="N108" s="731"/>
      <c r="O108" s="731"/>
      <c r="P108" s="731"/>
      <c r="Q108" s="731"/>
      <c r="R108" s="731"/>
      <c r="S108" s="731"/>
      <c r="T108" s="731"/>
      <c r="U108" s="731"/>
      <c r="Y108" s="823"/>
      <c r="Z108" s="823"/>
      <c r="AA108" s="823"/>
      <c r="AB108" s="823"/>
      <c r="AC108" s="823"/>
      <c r="AD108" s="823"/>
      <c r="AE108" s="823"/>
      <c r="AF108" s="823"/>
      <c r="AG108" s="823"/>
      <c r="AH108" s="823"/>
      <c r="AI108" s="823"/>
      <c r="AJ108" s="823"/>
      <c r="AK108" s="823"/>
      <c r="AL108" s="823"/>
      <c r="AM108" s="823"/>
      <c r="AN108" s="823"/>
      <c r="AO108" s="823"/>
      <c r="AP108" s="823"/>
      <c r="AQ108" s="823"/>
      <c r="AR108" s="823"/>
      <c r="AS108" s="823"/>
      <c r="AT108" s="823"/>
      <c r="AU108" s="823"/>
      <c r="AV108" s="823"/>
      <c r="AW108" s="823"/>
      <c r="AX108" s="823"/>
      <c r="AY108" s="823"/>
      <c r="AZ108" s="823"/>
      <c r="BA108" s="111"/>
      <c r="BB108" s="134"/>
      <c r="BC108" s="111"/>
      <c r="BD108" s="111"/>
      <c r="BE108" s="111"/>
      <c r="BF108" s="111"/>
      <c r="BG108" s="111"/>
      <c r="BH108" s="111"/>
      <c r="BI108" s="111"/>
      <c r="BJ108" s="111"/>
      <c r="BK108" s="111"/>
      <c r="BL108" s="111"/>
      <c r="BM108" s="111"/>
      <c r="BN108" s="111"/>
      <c r="BO108" s="111"/>
      <c r="BP108" s="111"/>
      <c r="BQ108" s="111"/>
      <c r="BR108" s="111"/>
      <c r="BS108" s="111"/>
      <c r="BT108" s="111"/>
      <c r="BU108" s="111"/>
      <c r="BV108" s="111"/>
      <c r="BW108" s="111"/>
      <c r="BX108" s="111"/>
      <c r="BY108" s="225"/>
      <c r="BZ108" s="225"/>
      <c r="CA108" s="225"/>
      <c r="CB108" s="225"/>
      <c r="CC108" s="225"/>
      <c r="CD108" s="225"/>
      <c r="CE108" s="225"/>
      <c r="CF108" s="225"/>
      <c r="CG108" s="225"/>
      <c r="CH108" s="225"/>
      <c r="CI108" s="225"/>
      <c r="CJ108" s="225"/>
      <c r="CK108" s="225"/>
      <c r="CL108" s="225"/>
      <c r="CM108" s="225"/>
      <c r="CN108" s="225"/>
      <c r="CO108" s="225"/>
      <c r="CP108" s="225"/>
      <c r="CQ108" s="225"/>
      <c r="CR108" s="225"/>
      <c r="CS108" s="225"/>
      <c r="CT108" s="225"/>
      <c r="CU108" s="225"/>
      <c r="CV108" s="225"/>
      <c r="CW108" s="225"/>
      <c r="CX108" s="225"/>
      <c r="CY108" s="225"/>
      <c r="CZ108" s="225"/>
    </row>
    <row r="109" s="723" customFormat="true" ht="22.5" customHeight="true" x14ac:dyDescent="0.35">
      <c r="A109" s="138" t="str">
        <f>A1034</f>
        <v>2013</v>
      </c>
      <c r="B109" s="139"/>
      <c r="C109" s="731"/>
      <c r="D109" s="731"/>
      <c r="E109" s="731"/>
      <c r="F109" s="731"/>
      <c r="G109" s="731"/>
      <c r="H109" s="731"/>
      <c r="I109" s="731"/>
      <c r="J109" s="731"/>
      <c r="K109" s="731"/>
      <c r="L109" s="731"/>
      <c r="M109" s="731"/>
      <c r="N109" s="731"/>
      <c r="O109" s="731"/>
      <c r="P109" s="731"/>
      <c r="Q109" s="731"/>
      <c r="R109" s="731"/>
      <c r="S109" s="731"/>
      <c r="T109" s="731"/>
      <c r="U109" s="731"/>
      <c r="Y109" s="823"/>
      <c r="Z109" s="823"/>
      <c r="AA109" s="823"/>
      <c r="AB109" s="823"/>
      <c r="AC109" s="823"/>
      <c r="AD109" s="823"/>
      <c r="AE109" s="823"/>
      <c r="AF109" s="823"/>
      <c r="AG109" s="823"/>
      <c r="AH109" s="823"/>
      <c r="AI109" s="823"/>
      <c r="AJ109" s="823"/>
      <c r="AK109" s="823"/>
      <c r="AL109" s="823"/>
      <c r="AM109" s="823"/>
      <c r="AN109" s="823"/>
      <c r="AO109" s="823"/>
      <c r="AP109" s="823"/>
      <c r="AQ109" s="823"/>
      <c r="AR109" s="823"/>
      <c r="AS109" s="823"/>
      <c r="AT109" s="823"/>
      <c r="AU109" s="823"/>
      <c r="AV109" s="823"/>
      <c r="AW109" s="823"/>
      <c r="AX109" s="823"/>
      <c r="AY109" s="823"/>
      <c r="AZ109" s="823"/>
      <c r="BA109" s="111"/>
      <c r="BB109" s="134"/>
      <c r="BC109" s="111"/>
      <c r="BD109" s="111"/>
      <c r="BE109" s="111"/>
      <c r="BF109" s="111"/>
      <c r="BG109" s="111"/>
      <c r="BH109" s="111"/>
      <c r="BI109" s="111"/>
      <c r="BJ109" s="111"/>
      <c r="BK109" s="111"/>
      <c r="BL109" s="111"/>
      <c r="BM109" s="111"/>
      <c r="BN109" s="111"/>
      <c r="BO109" s="111"/>
      <c r="BP109" s="111"/>
      <c r="BQ109" s="111"/>
      <c r="BR109" s="111"/>
      <c r="BS109" s="111"/>
      <c r="BT109" s="111"/>
      <c r="BU109" s="111"/>
      <c r="BV109" s="111"/>
      <c r="BW109" s="111"/>
      <c r="BX109" s="111"/>
      <c r="BY109" s="225"/>
      <c r="BZ109" s="225"/>
      <c r="CA109" s="225"/>
      <c r="CB109" s="225"/>
      <c r="CC109" s="225"/>
      <c r="CD109" s="225"/>
      <c r="CE109" s="225"/>
      <c r="CF109" s="225"/>
      <c r="CG109" s="225"/>
      <c r="CH109" s="225"/>
      <c r="CI109" s="225"/>
      <c r="CJ109" s="225"/>
      <c r="CK109" s="225"/>
      <c r="CL109" s="225"/>
      <c r="CM109" s="225"/>
      <c r="CN109" s="225"/>
      <c r="CO109" s="225"/>
      <c r="CP109" s="225"/>
      <c r="CQ109" s="225"/>
      <c r="CR109" s="225"/>
      <c r="CS109" s="225"/>
      <c r="CT109" s="225"/>
      <c r="CU109" s="225"/>
      <c r="CV109" s="225"/>
      <c r="CW109" s="225"/>
      <c r="CX109" s="225"/>
      <c r="CY109" s="225"/>
      <c r="CZ109" s="225"/>
    </row>
    <row r="110" s="723" customFormat="true" ht="22.5" customHeight="true" x14ac:dyDescent="0.35">
      <c r="A110" s="140" t="s">
        <v>98</v>
      </c>
      <c r="B110" s="141"/>
      <c r="C110" s="731"/>
      <c r="D110" s="731"/>
      <c r="E110" s="731"/>
      <c r="F110" s="731"/>
      <c r="G110" s="731"/>
      <c r="H110" s="731"/>
      <c r="I110" s="731"/>
      <c r="J110" s="731"/>
      <c r="K110" s="731"/>
      <c r="L110" s="731"/>
      <c r="M110" s="731"/>
      <c r="N110" s="731"/>
      <c r="O110" s="731"/>
      <c r="P110" s="731"/>
      <c r="Q110" s="731"/>
      <c r="R110" s="731"/>
      <c r="S110" s="731"/>
      <c r="T110" s="731"/>
      <c r="U110" s="731"/>
      <c r="Y110" s="823"/>
      <c r="Z110" s="823"/>
      <c r="AA110" s="823"/>
      <c r="AB110" s="823"/>
      <c r="AC110" s="823"/>
      <c r="AD110" s="823"/>
      <c r="AE110" s="823"/>
      <c r="AF110" s="823"/>
      <c r="AG110" s="823"/>
      <c r="AH110" s="823"/>
      <c r="AI110" s="823"/>
      <c r="AJ110" s="823"/>
      <c r="AK110" s="823"/>
      <c r="AL110" s="823"/>
      <c r="AM110" s="823"/>
      <c r="AN110" s="823"/>
      <c r="AO110" s="823"/>
      <c r="AP110" s="823"/>
      <c r="AQ110" s="823"/>
      <c r="AR110" s="823"/>
      <c r="AS110" s="823"/>
      <c r="AT110" s="823"/>
      <c r="AU110" s="823"/>
      <c r="AV110" s="823"/>
      <c r="AW110" s="823"/>
      <c r="AX110" s="823"/>
      <c r="AY110" s="823"/>
      <c r="AZ110" s="823"/>
      <c r="BA110" s="111"/>
      <c r="BB110" s="134"/>
      <c r="BC110" s="111"/>
      <c r="BD110" s="111"/>
      <c r="BE110" s="111"/>
      <c r="BF110" s="111"/>
      <c r="BG110" s="111"/>
      <c r="BH110" s="111"/>
      <c r="BI110" s="111"/>
      <c r="BJ110" s="111"/>
      <c r="BK110" s="111"/>
      <c r="BL110" s="111"/>
      <c r="BM110" s="111"/>
      <c r="BN110" s="111"/>
      <c r="BO110" s="111"/>
      <c r="BP110" s="111"/>
      <c r="BQ110" s="111"/>
      <c r="BR110" s="111"/>
      <c r="BS110" s="111"/>
      <c r="BT110" s="111"/>
      <c r="BU110" s="111"/>
      <c r="BV110" s="111"/>
      <c r="BW110" s="111"/>
      <c r="BX110" s="111"/>
      <c r="BY110" s="225"/>
      <c r="BZ110" s="225"/>
      <c r="CA110" s="225"/>
      <c r="CB110" s="225"/>
      <c r="CC110" s="225"/>
      <c r="CD110" s="225"/>
      <c r="CE110" s="225"/>
      <c r="CF110" s="225"/>
      <c r="CG110" s="225"/>
      <c r="CH110" s="225"/>
      <c r="CI110" s="225"/>
      <c r="CJ110" s="225"/>
      <c r="CK110" s="225"/>
      <c r="CL110" s="225"/>
      <c r="CM110" s="225"/>
      <c r="CN110" s="225"/>
      <c r="CO110" s="225"/>
      <c r="CP110" s="225"/>
      <c r="CQ110" s="225"/>
      <c r="CR110" s="225"/>
      <c r="CS110" s="225"/>
      <c r="CT110" s="225"/>
      <c r="CU110" s="225"/>
      <c r="CV110" s="225"/>
      <c r="CW110" s="225"/>
      <c r="CX110" s="225"/>
      <c r="CY110" s="225"/>
      <c r="CZ110" s="225"/>
    </row>
    <row r="111" s="723" customFormat="true" ht="20.1" customHeight="true" x14ac:dyDescent="0.35">
      <c r="A111" s="142" t="s">
        <v>96</v>
      </c>
      <c r="B111" s="139"/>
      <c r="C111" s="731"/>
      <c r="D111" s="731"/>
      <c r="E111" s="731"/>
      <c r="F111" s="731"/>
      <c r="G111" s="731"/>
      <c r="H111" s="731"/>
      <c r="I111" s="731"/>
      <c r="J111" s="731"/>
      <c r="K111" s="731"/>
      <c r="L111" s="731"/>
      <c r="M111" s="731"/>
      <c r="N111" s="731"/>
      <c r="O111" s="731"/>
      <c r="P111" s="731"/>
      <c r="Q111" s="731"/>
      <c r="R111" s="731"/>
      <c r="S111" s="731"/>
      <c r="T111" s="731"/>
      <c r="U111" s="731"/>
      <c r="Y111" s="823"/>
      <c r="Z111" s="823"/>
      <c r="AA111" s="823"/>
      <c r="AB111" s="823"/>
      <c r="AC111" s="823"/>
      <c r="AD111" s="823"/>
      <c r="AE111" s="823"/>
      <c r="AF111" s="823"/>
      <c r="AG111" s="823"/>
      <c r="AH111" s="823"/>
      <c r="AI111" s="823"/>
      <c r="AJ111" s="823"/>
      <c r="AK111" s="823"/>
      <c r="AL111" s="823"/>
      <c r="AM111" s="823"/>
      <c r="AN111" s="823"/>
      <c r="AO111" s="823"/>
      <c r="AP111" s="823"/>
      <c r="AQ111" s="823"/>
      <c r="AR111" s="823"/>
      <c r="AS111" s="823"/>
      <c r="AT111" s="823"/>
      <c r="AU111" s="823"/>
      <c r="AV111" s="823"/>
      <c r="AW111" s="823"/>
      <c r="AX111" s="823"/>
      <c r="AY111" s="823"/>
      <c r="AZ111" s="823"/>
      <c r="BA111" s="111"/>
      <c r="BB111" s="134"/>
      <c r="BC111" s="111"/>
      <c r="BD111" s="111"/>
      <c r="BE111" s="111"/>
      <c r="BF111" s="111"/>
      <c r="BG111" s="111"/>
      <c r="BH111" s="111"/>
      <c r="BI111" s="111"/>
      <c r="BJ111" s="111"/>
      <c r="BK111" s="111"/>
      <c r="BL111" s="111"/>
      <c r="BM111" s="111"/>
      <c r="BN111" s="111"/>
      <c r="BO111" s="111"/>
      <c r="BP111" s="111"/>
      <c r="BQ111" s="111"/>
      <c r="BR111" s="111"/>
      <c r="BS111" s="111"/>
      <c r="BT111" s="111"/>
      <c r="BU111" s="111"/>
      <c r="BV111" s="111"/>
      <c r="BW111" s="111"/>
      <c r="BX111" s="111"/>
      <c r="BY111" s="225"/>
      <c r="BZ111" s="225"/>
      <c r="CA111" s="225"/>
      <c r="CB111" s="225"/>
      <c r="CC111" s="225"/>
      <c r="CD111" s="225"/>
      <c r="CE111" s="225"/>
      <c r="CF111" s="225"/>
      <c r="CG111" s="225"/>
      <c r="CH111" s="225"/>
      <c r="CI111" s="225"/>
      <c r="CJ111" s="225"/>
      <c r="CK111" s="225"/>
      <c r="CL111" s="225"/>
      <c r="CM111" s="225"/>
      <c r="CN111" s="225"/>
      <c r="CO111" s="225"/>
      <c r="CP111" s="225"/>
      <c r="CQ111" s="225"/>
      <c r="CR111" s="225"/>
      <c r="CS111" s="225"/>
      <c r="CT111" s="225"/>
      <c r="CU111" s="225"/>
      <c r="CV111" s="225"/>
      <c r="CW111" s="225"/>
      <c r="CX111" s="225"/>
      <c r="CY111" s="225"/>
      <c r="CZ111" s="225"/>
    </row>
    <row r="112" s="723" customFormat="true" ht="15" customHeight="true" x14ac:dyDescent="0.2">
      <c r="A112" s="720" t="s">
        <v>97</v>
      </c>
      <c r="B112" s="238"/>
      <c r="C112" s="731"/>
      <c r="D112" s="731"/>
      <c r="E112" s="731"/>
      <c r="F112" s="731"/>
      <c r="G112" s="731"/>
      <c r="H112" s="731"/>
      <c r="I112" s="731"/>
      <c r="J112" s="731"/>
      <c r="K112" s="731"/>
      <c r="L112" s="731"/>
      <c r="M112" s="731"/>
      <c r="N112" s="731"/>
      <c r="O112" s="731"/>
      <c r="P112" s="731"/>
      <c r="Q112" s="731"/>
      <c r="R112" s="731"/>
      <c r="S112" s="731"/>
      <c r="T112" s="731"/>
      <c r="U112" s="731"/>
      <c r="Y112" s="823"/>
      <c r="Z112" s="823"/>
      <c r="AA112" s="823"/>
      <c r="AB112" s="823"/>
      <c r="AC112" s="823"/>
      <c r="AD112" s="823"/>
      <c r="AE112" s="823"/>
      <c r="AF112" s="823"/>
      <c r="AG112" s="823"/>
      <c r="AH112" s="823"/>
      <c r="AI112" s="823"/>
      <c r="AJ112" s="823"/>
      <c r="AK112" s="823"/>
      <c r="AL112" s="823"/>
      <c r="AM112" s="823"/>
      <c r="AN112" s="823"/>
      <c r="AO112" s="823"/>
      <c r="AP112" s="823"/>
      <c r="AQ112" s="823"/>
      <c r="AR112" s="823"/>
      <c r="AS112" s="823"/>
      <c r="AT112" s="823"/>
      <c r="AU112" s="823"/>
      <c r="AV112" s="823"/>
      <c r="AW112" s="823"/>
      <c r="AX112" s="823"/>
      <c r="AY112" s="823"/>
      <c r="AZ112" s="823"/>
      <c r="BA112" s="111"/>
      <c r="BB112" s="134"/>
      <c r="BC112" s="111"/>
      <c r="BD112" s="111"/>
      <c r="BE112" s="111"/>
      <c r="BF112" s="111"/>
      <c r="BG112" s="111"/>
      <c r="BH112" s="111"/>
      <c r="BI112" s="111"/>
      <c r="BJ112" s="111"/>
      <c r="BK112" s="111"/>
      <c r="BL112" s="111"/>
      <c r="BM112" s="111"/>
      <c r="BN112" s="111"/>
      <c r="BO112" s="111"/>
      <c r="BP112" s="111"/>
      <c r="BQ112" s="111"/>
      <c r="BR112" s="111"/>
      <c r="BS112" s="111"/>
      <c r="BT112" s="111"/>
      <c r="BU112" s="111"/>
      <c r="BV112" s="111"/>
      <c r="BW112" s="111"/>
      <c r="BX112" s="111"/>
      <c r="BY112" s="225"/>
      <c r="BZ112" s="225"/>
      <c r="CA112" s="225"/>
      <c r="CB112" s="225"/>
      <c r="CC112" s="225"/>
      <c r="CD112" s="225"/>
      <c r="CE112" s="225"/>
      <c r="CF112" s="225"/>
      <c r="CG112" s="225"/>
      <c r="CH112" s="225"/>
      <c r="CI112" s="225"/>
      <c r="CJ112" s="225"/>
      <c r="CK112" s="225"/>
      <c r="CL112" s="225"/>
      <c r="CM112" s="225"/>
      <c r="CN112" s="225"/>
      <c r="CO112" s="225"/>
      <c r="CP112" s="225"/>
      <c r="CQ112" s="225"/>
      <c r="CR112" s="225"/>
      <c r="CS112" s="225"/>
      <c r="CT112" s="225"/>
      <c r="CU112" s="225"/>
      <c r="CV112" s="225"/>
      <c r="CW112" s="225"/>
      <c r="CX112" s="225"/>
      <c r="CY112" s="225"/>
      <c r="CZ112" s="225"/>
    </row>
    <row r="113" s="723" customFormat="true" ht="15" customHeight="true" x14ac:dyDescent="0.2">
      <c r="A113" s="152" t="s">
        <v>40</v>
      </c>
      <c r="B113" s="151"/>
      <c r="C113" s="731"/>
      <c r="D113" s="731"/>
      <c r="E113" s="731"/>
      <c r="F113" s="731"/>
      <c r="G113" s="731"/>
      <c r="H113" s="731"/>
      <c r="I113" s="731"/>
      <c r="J113" s="731"/>
      <c r="K113" s="731"/>
      <c r="L113" s="731"/>
      <c r="M113" s="731"/>
      <c r="N113" s="731"/>
      <c r="O113" s="731"/>
      <c r="P113" s="731"/>
      <c r="Q113" s="731"/>
      <c r="R113" s="731"/>
      <c r="S113" s="731"/>
      <c r="T113" s="731"/>
      <c r="U113" s="731"/>
      <c r="Y113" s="823"/>
      <c r="Z113" s="823"/>
      <c r="AA113" s="823"/>
      <c r="AB113" s="823"/>
      <c r="AC113" s="823"/>
      <c r="AD113" s="823"/>
      <c r="AE113" s="823"/>
      <c r="AF113" s="823"/>
      <c r="AG113" s="823"/>
      <c r="AH113" s="823"/>
      <c r="AI113" s="823"/>
      <c r="AJ113" s="823"/>
      <c r="AK113" s="823"/>
      <c r="AL113" s="823"/>
      <c r="AM113" s="823"/>
      <c r="AN113" s="823"/>
      <c r="AO113" s="823"/>
      <c r="AP113" s="823"/>
      <c r="AQ113" s="823"/>
      <c r="AR113" s="823"/>
      <c r="AS113" s="823"/>
      <c r="AT113" s="823"/>
      <c r="AU113" s="823"/>
      <c r="AV113" s="823"/>
      <c r="AW113" s="823"/>
      <c r="AX113" s="823"/>
      <c r="AY113" s="823"/>
      <c r="AZ113" s="823"/>
      <c r="BA113" s="111"/>
      <c r="BB113" s="134"/>
      <c r="BC113" s="111"/>
      <c r="BD113" s="111"/>
      <c r="BE113" s="111"/>
      <c r="BF113" s="111"/>
      <c r="BG113" s="111"/>
      <c r="BH113" s="111"/>
      <c r="BI113" s="111"/>
      <c r="BJ113" s="111"/>
      <c r="BK113" s="111"/>
      <c r="BL113" s="111"/>
      <c r="BM113" s="111"/>
      <c r="BN113" s="111"/>
      <c r="BO113" s="111"/>
      <c r="BP113" s="111"/>
      <c r="BQ113" s="111"/>
      <c r="BR113" s="111"/>
      <c r="BS113" s="111"/>
      <c r="BT113" s="111"/>
      <c r="BU113" s="111"/>
      <c r="BV113" s="111"/>
      <c r="BW113" s="111"/>
      <c r="BX113" s="111"/>
      <c r="BY113" s="225"/>
      <c r="BZ113" s="225"/>
      <c r="CA113" s="225"/>
      <c r="CB113" s="225"/>
      <c r="CC113" s="225"/>
      <c r="CD113" s="225"/>
      <c r="CE113" s="225"/>
      <c r="CF113" s="225"/>
      <c r="CG113" s="225"/>
      <c r="CH113" s="225"/>
      <c r="CI113" s="225"/>
      <c r="CJ113" s="225"/>
      <c r="CK113" s="225"/>
      <c r="CL113" s="225"/>
      <c r="CM113" s="225"/>
      <c r="CN113" s="225"/>
      <c r="CO113" s="225"/>
      <c r="CP113" s="225"/>
      <c r="CQ113" s="225"/>
      <c r="CR113" s="225"/>
      <c r="CS113" s="225"/>
      <c r="CT113" s="225"/>
      <c r="CU113" s="225"/>
      <c r="CV113" s="225"/>
      <c r="CW113" s="225"/>
      <c r="CX113" s="225"/>
      <c r="CY113" s="225"/>
      <c r="CZ113" s="225"/>
    </row>
    <row r="114" s="723" customFormat="true" ht="15" customHeight="true" x14ac:dyDescent="0.2">
      <c r="A114" s="150" t="s">
        <v>39</v>
      </c>
      <c r="B114" s="151"/>
      <c r="C114" s="731"/>
      <c r="D114" s="731"/>
      <c r="E114" s="731"/>
      <c r="F114" s="731"/>
      <c r="G114" s="731"/>
      <c r="H114" s="731"/>
      <c r="I114" s="731"/>
      <c r="J114" s="731"/>
      <c r="K114" s="731"/>
      <c r="L114" s="731"/>
      <c r="M114" s="731"/>
      <c r="N114" s="731"/>
      <c r="O114" s="731"/>
      <c r="P114" s="731"/>
      <c r="Q114" s="731"/>
      <c r="R114" s="731"/>
      <c r="S114" s="731"/>
      <c r="T114" s="731"/>
      <c r="U114" s="731"/>
      <c r="Y114" s="823"/>
      <c r="Z114" s="823"/>
      <c r="AA114" s="823"/>
      <c r="AB114" s="823"/>
      <c r="AC114" s="823"/>
      <c r="AD114" s="823"/>
      <c r="AE114" s="823"/>
      <c r="AF114" s="823"/>
      <c r="AG114" s="823"/>
      <c r="AH114" s="823"/>
      <c r="AI114" s="823"/>
      <c r="AJ114" s="823"/>
      <c r="AK114" s="823"/>
      <c r="AL114" s="823"/>
      <c r="AM114" s="823"/>
      <c r="AN114" s="823"/>
      <c r="AO114" s="823"/>
      <c r="AP114" s="823"/>
      <c r="AQ114" s="823"/>
      <c r="AR114" s="823"/>
      <c r="AS114" s="823"/>
      <c r="AT114" s="823"/>
      <c r="AU114" s="823"/>
      <c r="AV114" s="823"/>
      <c r="AW114" s="823"/>
      <c r="AX114" s="823"/>
      <c r="AY114" s="823"/>
      <c r="AZ114" s="823"/>
      <c r="BA114" s="111"/>
      <c r="BB114" s="134"/>
      <c r="BC114" s="111"/>
      <c r="BD114" s="111"/>
      <c r="BE114" s="111"/>
      <c r="BF114" s="111"/>
      <c r="BG114" s="111"/>
      <c r="BH114" s="111"/>
      <c r="BI114" s="111"/>
      <c r="BJ114" s="111"/>
      <c r="BK114" s="111"/>
      <c r="BL114" s="111"/>
      <c r="BM114" s="111"/>
      <c r="BN114" s="111"/>
      <c r="BO114" s="111"/>
      <c r="BP114" s="111"/>
      <c r="BQ114" s="111"/>
      <c r="BR114" s="111"/>
      <c r="BS114" s="111"/>
      <c r="BT114" s="111"/>
      <c r="BU114" s="111"/>
      <c r="BV114" s="111"/>
      <c r="BW114" s="111"/>
      <c r="BX114" s="111"/>
      <c r="BY114" s="225"/>
      <c r="BZ114" s="225"/>
      <c r="CA114" s="225"/>
      <c r="CB114" s="225"/>
      <c r="CC114" s="225"/>
      <c r="CD114" s="225"/>
      <c r="CE114" s="225"/>
      <c r="CF114" s="225"/>
      <c r="CG114" s="225"/>
      <c r="CH114" s="225"/>
      <c r="CI114" s="225"/>
      <c r="CJ114" s="225"/>
      <c r="CK114" s="225"/>
      <c r="CL114" s="225"/>
      <c r="CM114" s="225"/>
      <c r="CN114" s="225"/>
      <c r="CO114" s="225"/>
      <c r="CP114" s="225"/>
      <c r="CQ114" s="225"/>
      <c r="CR114" s="225"/>
      <c r="CS114" s="225"/>
      <c r="CT114" s="225"/>
      <c r="CU114" s="225"/>
      <c r="CV114" s="225"/>
      <c r="CW114" s="225"/>
      <c r="CX114" s="225"/>
      <c r="CY114" s="225"/>
      <c r="CZ114" s="225"/>
    </row>
    <row r="115" s="723" customFormat="true" ht="15" customHeight="true" x14ac:dyDescent="0.2">
      <c r="A115" s="150" t="s">
        <v>135</v>
      </c>
      <c r="B115" s="237" t="str">
        <f>A1025</f>
        <v>MICS13</v>
      </c>
      <c r="C115" s="731"/>
      <c r="D115" s="731"/>
      <c r="E115" s="731"/>
      <c r="F115" s="731"/>
      <c r="G115" s="731"/>
      <c r="H115" s="731"/>
      <c r="I115" s="731"/>
      <c r="J115" s="731"/>
      <c r="K115" s="731"/>
      <c r="L115" s="731"/>
      <c r="M115" s="731"/>
      <c r="N115" s="731"/>
      <c r="O115" s="731"/>
      <c r="P115" s="731"/>
      <c r="Q115" s="731"/>
      <c r="R115" s="731"/>
      <c r="S115" s="731"/>
      <c r="T115" s="731"/>
      <c r="U115" s="731"/>
      <c r="Y115" s="823"/>
      <c r="Z115" s="823"/>
      <c r="AA115" s="823"/>
      <c r="AB115" s="823"/>
      <c r="AC115" s="823"/>
      <c r="AD115" s="823"/>
      <c r="AE115" s="823"/>
      <c r="AF115" s="823"/>
      <c r="AG115" s="823"/>
      <c r="AH115" s="823"/>
      <c r="AI115" s="823"/>
      <c r="AJ115" s="823"/>
      <c r="AK115" s="823"/>
      <c r="AL115" s="823"/>
      <c r="AM115" s="823"/>
      <c r="AN115" s="823"/>
      <c r="AO115" s="823"/>
      <c r="AP115" s="823"/>
      <c r="AQ115" s="823"/>
      <c r="AR115" s="823"/>
      <c r="AS115" s="823"/>
      <c r="AT115" s="823"/>
      <c r="AU115" s="823"/>
      <c r="AV115" s="823"/>
      <c r="AW115" s="823"/>
      <c r="AX115" s="823"/>
      <c r="AY115" s="823"/>
      <c r="AZ115" s="823"/>
      <c r="BA115" s="111"/>
      <c r="BB115" s="134"/>
      <c r="BC115" s="111"/>
      <c r="BD115" s="111"/>
      <c r="BE115" s="111"/>
      <c r="BF115" s="111"/>
      <c r="BG115" s="111"/>
      <c r="BH115" s="111"/>
      <c r="BI115" s="111"/>
      <c r="BJ115" s="111"/>
      <c r="BK115" s="111"/>
      <c r="BL115" s="111"/>
      <c r="BM115" s="111"/>
      <c r="BN115" s="111"/>
      <c r="BO115" s="111"/>
      <c r="BP115" s="111"/>
      <c r="BQ115" s="111"/>
      <c r="BR115" s="111"/>
      <c r="BS115" s="111"/>
      <c r="BT115" s="111"/>
      <c r="BU115" s="111"/>
      <c r="BV115" s="111"/>
      <c r="BW115" s="111"/>
      <c r="BX115" s="111"/>
      <c r="BY115" s="225"/>
      <c r="BZ115" s="225"/>
      <c r="CA115" s="225"/>
      <c r="CB115" s="225"/>
      <c r="CC115" s="225"/>
      <c r="CD115" s="225"/>
      <c r="CE115" s="225"/>
      <c r="CF115" s="225"/>
      <c r="CG115" s="225"/>
      <c r="CH115" s="225"/>
      <c r="CI115" s="225"/>
      <c r="CJ115" s="225"/>
      <c r="CK115" s="225"/>
      <c r="CL115" s="225"/>
      <c r="CM115" s="225"/>
      <c r="CN115" s="225"/>
      <c r="CO115" s="225"/>
      <c r="CP115" s="225"/>
      <c r="CQ115" s="225"/>
      <c r="CR115" s="225"/>
      <c r="CS115" s="225"/>
      <c r="CT115" s="225"/>
      <c r="CU115" s="225"/>
      <c r="CV115" s="225"/>
      <c r="CW115" s="225"/>
      <c r="CX115" s="225"/>
      <c r="CY115" s="225"/>
      <c r="CZ115" s="225"/>
    </row>
    <row r="116" s="723" customFormat="true" ht="15" customHeight="true" x14ac:dyDescent="0.2">
      <c r="A116" s="842" t="str">
        <f>B1030</f>
        <v/>
      </c>
      <c r="B116" s="843"/>
      <c r="C116" s="731"/>
      <c r="D116" s="731"/>
      <c r="E116" s="731"/>
      <c r="F116" s="731"/>
      <c r="G116" s="731"/>
      <c r="H116" s="731"/>
      <c r="I116" s="731"/>
      <c r="J116" s="731"/>
      <c r="K116" s="731"/>
      <c r="L116" s="731"/>
      <c r="M116" s="731"/>
      <c r="N116" s="731"/>
      <c r="O116" s="731"/>
      <c r="P116" s="731"/>
      <c r="Q116" s="731"/>
      <c r="R116" s="731"/>
      <c r="S116" s="731"/>
      <c r="T116" s="731"/>
      <c r="U116" s="731"/>
      <c r="Y116" s="823"/>
      <c r="Z116" s="823"/>
      <c r="AA116" s="823"/>
      <c r="AB116" s="823"/>
      <c r="AC116" s="823"/>
      <c r="AD116" s="823"/>
      <c r="AE116" s="823"/>
      <c r="AF116" s="823"/>
      <c r="AG116" s="823"/>
      <c r="AH116" s="823"/>
      <c r="AI116" s="823"/>
      <c r="AJ116" s="823"/>
      <c r="AK116" s="823"/>
      <c r="AL116" s="823"/>
      <c r="AM116" s="823"/>
      <c r="AN116" s="823"/>
      <c r="AO116" s="823"/>
      <c r="AP116" s="823"/>
      <c r="AQ116" s="823"/>
      <c r="AR116" s="823"/>
      <c r="AS116" s="823"/>
      <c r="AT116" s="823"/>
      <c r="AU116" s="823"/>
      <c r="AV116" s="823"/>
      <c r="AW116" s="823"/>
      <c r="AX116" s="823"/>
      <c r="AY116" s="823"/>
      <c r="AZ116" s="823"/>
      <c r="BA116" s="111"/>
      <c r="BB116" s="134"/>
      <c r="BC116" s="111"/>
      <c r="BD116" s="111"/>
      <c r="BE116" s="111"/>
      <c r="BF116" s="111"/>
      <c r="BG116" s="111"/>
      <c r="BH116" s="111"/>
      <c r="BI116" s="111"/>
      <c r="BJ116" s="111"/>
      <c r="BK116" s="111"/>
      <c r="BL116" s="111"/>
      <c r="BM116" s="111"/>
      <c r="BN116" s="111"/>
      <c r="BO116" s="111"/>
      <c r="BP116" s="111"/>
      <c r="BQ116" s="111"/>
      <c r="BR116" s="111"/>
      <c r="BS116" s="111"/>
      <c r="BT116" s="111"/>
      <c r="BU116" s="111"/>
      <c r="BV116" s="111"/>
      <c r="BW116" s="111"/>
      <c r="BX116" s="111"/>
      <c r="BY116" s="225"/>
      <c r="BZ116" s="225"/>
      <c r="CA116" s="225"/>
      <c r="CB116" s="225"/>
      <c r="CC116" s="225"/>
      <c r="CD116" s="225"/>
      <c r="CE116" s="225"/>
      <c r="CF116" s="225"/>
      <c r="CG116" s="225"/>
      <c r="CH116" s="225"/>
      <c r="CI116" s="225"/>
      <c r="CJ116" s="225"/>
      <c r="CK116" s="225"/>
      <c r="CL116" s="225"/>
      <c r="CM116" s="225"/>
      <c r="CN116" s="225"/>
      <c r="CO116" s="225"/>
      <c r="CP116" s="225"/>
      <c r="CQ116" s="225"/>
      <c r="CR116" s="225"/>
      <c r="CS116" s="225"/>
      <c r="CT116" s="225"/>
      <c r="CU116" s="225"/>
      <c r="CV116" s="225"/>
      <c r="CW116" s="225"/>
      <c r="CX116" s="225"/>
      <c r="CY116" s="225"/>
      <c r="CZ116" s="225"/>
    </row>
    <row r="117" s="723" customFormat="true" ht="15" customHeight="true" x14ac:dyDescent="0.2">
      <c r="A117" s="842" t="str">
        <f>B1029</f>
        <v/>
      </c>
      <c r="B117" s="844"/>
      <c r="C117" s="731"/>
      <c r="D117" s="731"/>
      <c r="E117" s="731"/>
      <c r="F117" s="731"/>
      <c r="G117" s="731"/>
      <c r="H117" s="731"/>
      <c r="I117" s="731"/>
      <c r="J117" s="731"/>
      <c r="K117" s="731"/>
      <c r="L117" s="731"/>
      <c r="M117" s="731"/>
      <c r="N117" s="731"/>
      <c r="O117" s="731"/>
      <c r="P117" s="731"/>
      <c r="Q117" s="731"/>
      <c r="R117" s="731"/>
      <c r="S117" s="731"/>
      <c r="T117" s="731"/>
      <c r="U117" s="731"/>
      <c r="Y117" s="823"/>
      <c r="Z117" s="823"/>
      <c r="AA117" s="823"/>
      <c r="AB117" s="823"/>
      <c r="AC117" s="823"/>
      <c r="AD117" s="823"/>
      <c r="AE117" s="823"/>
      <c r="AF117" s="823"/>
      <c r="AG117" s="823"/>
      <c r="AH117" s="823"/>
      <c r="AI117" s="823"/>
      <c r="AJ117" s="823"/>
      <c r="AK117" s="823"/>
      <c r="AL117" s="823"/>
      <c r="AM117" s="823"/>
      <c r="AN117" s="823"/>
      <c r="AO117" s="823"/>
      <c r="AP117" s="823"/>
      <c r="AQ117" s="823"/>
      <c r="AR117" s="823"/>
      <c r="AS117" s="823"/>
      <c r="AT117" s="823"/>
      <c r="AU117" s="823"/>
      <c r="AV117" s="823"/>
      <c r="AW117" s="823"/>
      <c r="AX117" s="823"/>
      <c r="AY117" s="823"/>
      <c r="AZ117" s="823"/>
      <c r="BA117" s="111"/>
      <c r="BB117" s="134"/>
      <c r="BC117" s="111"/>
      <c r="BD117" s="111"/>
      <c r="BE117" s="111"/>
      <c r="BF117" s="111"/>
      <c r="BG117" s="111"/>
      <c r="BH117" s="111"/>
      <c r="BI117" s="111"/>
      <c r="BJ117" s="111"/>
      <c r="BK117" s="111"/>
      <c r="BL117" s="111"/>
      <c r="BM117" s="111"/>
      <c r="BN117" s="111"/>
      <c r="BO117" s="111"/>
      <c r="BP117" s="111"/>
      <c r="BQ117" s="111"/>
      <c r="BR117" s="111"/>
      <c r="BS117" s="111"/>
      <c r="BT117" s="111"/>
      <c r="BU117" s="111"/>
      <c r="BV117" s="111"/>
      <c r="BW117" s="111"/>
      <c r="BX117" s="111"/>
      <c r="BY117" s="225"/>
      <c r="BZ117" s="225"/>
      <c r="CA117" s="225"/>
      <c r="CB117" s="225"/>
      <c r="CC117" s="225"/>
      <c r="CD117" s="225"/>
      <c r="CE117" s="225"/>
      <c r="CF117" s="225"/>
      <c r="CG117" s="225"/>
      <c r="CH117" s="225"/>
      <c r="CI117" s="225"/>
      <c r="CJ117" s="225"/>
      <c r="CK117" s="225"/>
      <c r="CL117" s="225"/>
      <c r="CM117" s="225"/>
      <c r="CN117" s="225"/>
      <c r="CO117" s="225"/>
      <c r="CP117" s="225"/>
      <c r="CQ117" s="225"/>
      <c r="CR117" s="225"/>
      <c r="CS117" s="225"/>
      <c r="CT117" s="225"/>
      <c r="CU117" s="225"/>
      <c r="CV117" s="225"/>
      <c r="CW117" s="225"/>
      <c r="CX117" s="225"/>
      <c r="CY117" s="225"/>
      <c r="CZ117" s="225"/>
    </row>
    <row r="118" s="723" customFormat="true" ht="21" customHeight="true" x14ac:dyDescent="0.2">
      <c r="A118" s="845"/>
      <c r="B118" s="843"/>
      <c r="C118" s="731"/>
      <c r="D118" s="731"/>
      <c r="E118" s="731"/>
      <c r="F118" s="731"/>
      <c r="G118" s="731"/>
      <c r="H118" s="731"/>
      <c r="I118" s="731"/>
      <c r="J118" s="731"/>
      <c r="K118" s="731"/>
      <c r="L118" s="731"/>
      <c r="M118" s="731"/>
      <c r="N118" s="731"/>
      <c r="O118" s="731"/>
      <c r="P118" s="731"/>
      <c r="Q118" s="731"/>
      <c r="R118" s="731"/>
      <c r="S118" s="731"/>
      <c r="T118" s="731"/>
      <c r="U118" s="731"/>
      <c r="Y118" s="823"/>
      <c r="Z118" s="823"/>
      <c r="AA118" s="823"/>
      <c r="AB118" s="823"/>
      <c r="AC118" s="823"/>
      <c r="AD118" s="823"/>
      <c r="AE118" s="823"/>
      <c r="AF118" s="823"/>
      <c r="AG118" s="823"/>
      <c r="AH118" s="823"/>
      <c r="AI118" s="823"/>
      <c r="AJ118" s="823"/>
      <c r="AK118" s="823"/>
      <c r="AL118" s="823"/>
      <c r="AM118" s="823"/>
      <c r="AN118" s="823"/>
      <c r="AO118" s="823"/>
      <c r="AP118" s="823"/>
      <c r="AQ118" s="823"/>
      <c r="AR118" s="823"/>
      <c r="AS118" s="823"/>
      <c r="AT118" s="823"/>
      <c r="AU118" s="823"/>
      <c r="AV118" s="823"/>
      <c r="AW118" s="823"/>
      <c r="AX118" s="823"/>
      <c r="AY118" s="823"/>
      <c r="AZ118" s="823"/>
      <c r="BA118" s="111"/>
      <c r="BB118" s="134"/>
      <c r="BC118" s="111"/>
      <c r="BD118" s="111"/>
      <c r="BE118" s="111"/>
      <c r="BF118" s="111"/>
      <c r="BG118" s="111"/>
      <c r="BH118" s="111"/>
      <c r="BI118" s="111"/>
      <c r="BJ118" s="111"/>
      <c r="BK118" s="111"/>
      <c r="BL118" s="111"/>
      <c r="BM118" s="111"/>
      <c r="BN118" s="111"/>
      <c r="BO118" s="111"/>
      <c r="BP118" s="111"/>
      <c r="BQ118" s="111"/>
      <c r="BR118" s="111"/>
      <c r="BS118" s="111"/>
      <c r="BT118" s="111"/>
      <c r="BU118" s="111"/>
      <c r="BV118" s="111"/>
      <c r="BW118" s="111"/>
      <c r="BX118" s="111"/>
      <c r="BY118" s="225"/>
      <c r="BZ118" s="225"/>
      <c r="CA118" s="225"/>
      <c r="CB118" s="225"/>
      <c r="CC118" s="225"/>
      <c r="CD118" s="225"/>
      <c r="CE118" s="225"/>
      <c r="CF118" s="225"/>
      <c r="CG118" s="225"/>
      <c r="CH118" s="225"/>
      <c r="CI118" s="225"/>
      <c r="CJ118" s="225"/>
      <c r="CK118" s="225"/>
      <c r="CL118" s="225"/>
      <c r="CM118" s="225"/>
      <c r="CN118" s="225"/>
      <c r="CO118" s="225"/>
      <c r="CP118" s="225"/>
      <c r="CQ118" s="225"/>
      <c r="CR118" s="225"/>
      <c r="CS118" s="225"/>
      <c r="CT118" s="225"/>
      <c r="CU118" s="225"/>
      <c r="CV118" s="225"/>
      <c r="CW118" s="225"/>
      <c r="CX118" s="225"/>
      <c r="CY118" s="225"/>
      <c r="CZ118" s="225"/>
    </row>
    <row r="119" s="723" customFormat="true" ht="15" customHeight="true" x14ac:dyDescent="0.2">
      <c r="A119" s="846"/>
      <c r="B119" s="847"/>
      <c r="C119" s="731"/>
      <c r="D119" s="731"/>
      <c r="E119" s="731"/>
      <c r="F119" s="731"/>
      <c r="G119" s="731"/>
      <c r="H119" s="731"/>
      <c r="I119" s="731"/>
      <c r="J119" s="731"/>
      <c r="K119" s="731"/>
      <c r="L119" s="731"/>
      <c r="M119" s="731"/>
      <c r="N119" s="731"/>
      <c r="O119" s="731"/>
      <c r="P119" s="731"/>
      <c r="Q119" s="731"/>
      <c r="R119" s="731"/>
      <c r="S119" s="731"/>
      <c r="T119" s="731"/>
      <c r="U119" s="731"/>
      <c r="Y119" s="823"/>
      <c r="Z119" s="823"/>
      <c r="AA119" s="823"/>
      <c r="AB119" s="823"/>
      <c r="AC119" s="823"/>
      <c r="AD119" s="823"/>
      <c r="AE119" s="823"/>
      <c r="AF119" s="823"/>
      <c r="AG119" s="823"/>
      <c r="AH119" s="823"/>
      <c r="AI119" s="823"/>
      <c r="AJ119" s="823"/>
      <c r="AK119" s="823"/>
      <c r="AL119" s="823"/>
      <c r="AM119" s="823"/>
      <c r="AN119" s="823"/>
      <c r="AO119" s="823"/>
      <c r="AP119" s="823"/>
      <c r="AQ119" s="823"/>
      <c r="AR119" s="823"/>
      <c r="AS119" s="823"/>
      <c r="AT119" s="823"/>
      <c r="AU119" s="823"/>
      <c r="AV119" s="823"/>
      <c r="AW119" s="823"/>
      <c r="AX119" s="823"/>
      <c r="AY119" s="823"/>
      <c r="AZ119" s="823"/>
      <c r="BA119" s="111"/>
      <c r="BB119" s="134"/>
      <c r="BC119" s="111"/>
      <c r="BD119" s="111"/>
      <c r="BE119" s="111"/>
      <c r="BF119" s="111"/>
      <c r="BG119" s="111"/>
      <c r="BH119" s="111"/>
      <c r="BI119" s="111"/>
      <c r="BJ119" s="111"/>
      <c r="BK119" s="111"/>
      <c r="BL119" s="111"/>
      <c r="BM119" s="111"/>
      <c r="BN119" s="111"/>
      <c r="BO119" s="111"/>
      <c r="BP119" s="111"/>
      <c r="BQ119" s="111"/>
      <c r="BR119" s="111"/>
      <c r="BS119" s="111"/>
      <c r="BT119" s="111"/>
      <c r="BU119" s="111"/>
      <c r="BV119" s="111"/>
      <c r="BW119" s="111"/>
      <c r="BX119" s="111"/>
      <c r="BY119" s="225"/>
      <c r="BZ119" s="225"/>
      <c r="CA119" s="225"/>
      <c r="CB119" s="225"/>
      <c r="CC119" s="225"/>
      <c r="CD119" s="225"/>
      <c r="CE119" s="225"/>
      <c r="CF119" s="225"/>
      <c r="CG119" s="225"/>
      <c r="CH119" s="225"/>
      <c r="CI119" s="225"/>
      <c r="CJ119" s="225"/>
      <c r="CK119" s="225"/>
      <c r="CL119" s="225"/>
      <c r="CM119" s="225"/>
      <c r="CN119" s="225"/>
      <c r="CO119" s="225"/>
      <c r="CP119" s="225"/>
      <c r="CQ119" s="225"/>
      <c r="CR119" s="225"/>
      <c r="CS119" s="225"/>
      <c r="CT119" s="225"/>
      <c r="CU119" s="225"/>
      <c r="CV119" s="225"/>
      <c r="CW119" s="225"/>
      <c r="CX119" s="225"/>
      <c r="CY119" s="225"/>
      <c r="CZ119" s="225"/>
    </row>
    <row r="120" s="727" customFormat="true" ht="15" customHeight="true" x14ac:dyDescent="0.2">
      <c r="A120" s="116" t="s">
        <v>98</v>
      </c>
      <c r="B120" s="221"/>
      <c r="C120" s="1874" t="s">
        <v>114</v>
      </c>
      <c r="D120" s="1875"/>
      <c r="E120" s="1875"/>
      <c r="F120" s="1875"/>
      <c r="G120" s="1876"/>
      <c r="H120" s="1877" t="s">
        <v>38</v>
      </c>
      <c r="I120" s="1878"/>
      <c r="J120" s="1878"/>
      <c r="K120" s="1878"/>
      <c r="L120" s="1879"/>
      <c r="M120" s="1866" t="s">
        <v>37</v>
      </c>
      <c r="N120" s="1867"/>
      <c r="O120" s="1867"/>
      <c r="P120" s="1867"/>
      <c r="Q120" s="1868"/>
      <c r="R120" s="1352" t="s">
        <v>140</v>
      </c>
      <c r="S120" s="1382"/>
      <c r="T120" s="1382"/>
      <c r="U120" s="1382"/>
      <c r="V120" s="1382"/>
      <c r="W120" s="1382"/>
      <c r="X120" s="1383"/>
      <c r="Y120" s="833"/>
      <c r="Z120" s="833"/>
      <c r="AA120" s="833"/>
      <c r="AB120" s="833"/>
      <c r="AC120" s="833"/>
      <c r="AD120" s="833"/>
      <c r="AE120" s="833"/>
      <c r="AF120" s="833"/>
      <c r="AG120" s="833"/>
      <c r="AH120" s="833"/>
      <c r="AI120" s="833"/>
      <c r="AJ120" s="833"/>
      <c r="AK120" s="833"/>
      <c r="AL120" s="833"/>
      <c r="AM120" s="833"/>
      <c r="AN120" s="833"/>
      <c r="AO120" s="833"/>
      <c r="AP120" s="833"/>
      <c r="AQ120" s="833"/>
      <c r="AR120" s="833"/>
      <c r="AS120" s="833"/>
      <c r="AT120" s="833"/>
      <c r="AU120" s="833"/>
      <c r="AV120" s="833"/>
      <c r="AW120" s="833"/>
      <c r="AX120" s="833"/>
      <c r="AY120" s="833"/>
      <c r="AZ120" s="840"/>
      <c r="BA120" s="231" t="s">
        <v>130</v>
      </c>
      <c r="BB120" s="116" t="s">
        <v>98</v>
      </c>
      <c r="BC120" s="1816" t="s">
        <v>114</v>
      </c>
      <c r="BD120" s="1817"/>
      <c r="BE120" s="1817"/>
      <c r="BF120" s="1817"/>
      <c r="BG120" s="1818"/>
      <c r="BH120" s="1819" t="s">
        <v>38</v>
      </c>
      <c r="BI120" s="1817"/>
      <c r="BJ120" s="1817"/>
      <c r="BK120" s="1817"/>
      <c r="BL120" s="1818"/>
      <c r="BM120" s="1819" t="s">
        <v>37</v>
      </c>
      <c r="BN120" s="1817"/>
      <c r="BO120" s="1817"/>
      <c r="BP120" s="1817"/>
      <c r="BQ120" s="1820"/>
      <c r="BR120" s="1366" t="s">
        <v>140</v>
      </c>
      <c r="BS120" s="1367"/>
      <c r="BT120" s="1367"/>
      <c r="BU120" s="1367"/>
      <c r="BV120" s="1367"/>
      <c r="BW120" s="1367"/>
      <c r="BX120" s="1367"/>
      <c r="BY120" s="1482"/>
      <c r="BZ120" s="229"/>
      <c r="CA120" s="229"/>
      <c r="CB120" s="229"/>
      <c r="CC120" s="229"/>
      <c r="CD120" s="229"/>
      <c r="CE120" s="229"/>
      <c r="CF120" s="229"/>
      <c r="CG120" s="229"/>
      <c r="CH120" s="229"/>
      <c r="CI120" s="229"/>
      <c r="CJ120" s="229"/>
      <c r="CK120" s="229"/>
      <c r="CL120" s="229"/>
      <c r="CM120" s="229"/>
      <c r="CN120" s="229"/>
      <c r="CO120" s="229"/>
      <c r="CP120" s="229"/>
      <c r="CQ120" s="229"/>
      <c r="CR120" s="229"/>
      <c r="CS120" s="229"/>
      <c r="CT120" s="229"/>
      <c r="CU120" s="229"/>
      <c r="CV120" s="229"/>
      <c r="CW120" s="229"/>
      <c r="CX120" s="229"/>
      <c r="CY120" s="229"/>
      <c r="CZ120" s="229"/>
    </row>
    <row r="121" s="727" customFormat="true" ht="36" x14ac:dyDescent="0.2">
      <c r="A121" s="196" t="s">
        <v>86</v>
      </c>
      <c r="B121" s="269"/>
      <c r="C121" s="391" t="s">
        <v>0</v>
      </c>
      <c r="D121" s="392" t="s">
        <v>1</v>
      </c>
      <c r="E121" s="392" t="s">
        <v>2</v>
      </c>
      <c r="F121" s="392" t="s">
        <v>3</v>
      </c>
      <c r="G121" s="393" t="s">
        <v>4</v>
      </c>
      <c r="H121" s="957" t="s">
        <v>0</v>
      </c>
      <c r="I121" s="904" t="s">
        <v>1</v>
      </c>
      <c r="J121" s="904" t="s">
        <v>2</v>
      </c>
      <c r="K121" s="904" t="s">
        <v>3</v>
      </c>
      <c r="L121" s="905" t="s">
        <v>4</v>
      </c>
      <c r="M121" s="944" t="s">
        <v>0</v>
      </c>
      <c r="N121" s="904" t="s">
        <v>1</v>
      </c>
      <c r="O121" s="904" t="s">
        <v>2</v>
      </c>
      <c r="P121" s="904" t="s">
        <v>3</v>
      </c>
      <c r="Q121" s="975" t="s">
        <v>4</v>
      </c>
      <c r="R121" s="957" t="s">
        <v>156</v>
      </c>
      <c r="S121" s="904" t="s">
        <v>157</v>
      </c>
      <c r="T121" s="904" t="s">
        <v>158</v>
      </c>
      <c r="U121" s="904" t="s">
        <v>159</v>
      </c>
      <c r="V121" s="904" t="s">
        <v>160</v>
      </c>
      <c r="W121" s="904" t="s">
        <v>161</v>
      </c>
      <c r="X121" s="906" t="s">
        <v>162</v>
      </c>
      <c r="Y121" s="833"/>
      <c r="Z121" s="833"/>
      <c r="AA121" s="833"/>
      <c r="AB121" s="833"/>
      <c r="AC121" s="833"/>
      <c r="AD121" s="833"/>
      <c r="AE121" s="833"/>
      <c r="AF121" s="833"/>
      <c r="AG121" s="833"/>
      <c r="AH121" s="833"/>
      <c r="AI121" s="833"/>
      <c r="AJ121" s="833"/>
      <c r="AK121" s="833"/>
      <c r="AL121" s="833"/>
      <c r="AM121" s="833"/>
      <c r="AN121" s="833"/>
      <c r="AO121" s="833"/>
      <c r="AP121" s="833"/>
      <c r="AQ121" s="833"/>
      <c r="AR121" s="833"/>
      <c r="AS121" s="833"/>
      <c r="AT121" s="833"/>
      <c r="AU121" s="833"/>
      <c r="AV121" s="833"/>
      <c r="AW121" s="833"/>
      <c r="AX121" s="833"/>
      <c r="AY121" s="833"/>
      <c r="AZ121" s="840"/>
      <c r="BA121" s="210" t="s">
        <v>116</v>
      </c>
      <c r="BB121" s="209"/>
      <c r="BC121" s="466" t="s">
        <v>0</v>
      </c>
      <c r="BD121" s="183" t="s">
        <v>1</v>
      </c>
      <c r="BE121" s="183" t="s">
        <v>2</v>
      </c>
      <c r="BF121" s="183" t="s">
        <v>3</v>
      </c>
      <c r="BG121" s="467" t="s">
        <v>4</v>
      </c>
      <c r="BH121" s="468" t="s">
        <v>0</v>
      </c>
      <c r="BI121" s="183" t="s">
        <v>1</v>
      </c>
      <c r="BJ121" s="183" t="s">
        <v>2</v>
      </c>
      <c r="BK121" s="183" t="s">
        <v>3</v>
      </c>
      <c r="BL121" s="467" t="s">
        <v>4</v>
      </c>
      <c r="BM121" s="468" t="s">
        <v>0</v>
      </c>
      <c r="BN121" s="183" t="s">
        <v>1</v>
      </c>
      <c r="BO121" s="183" t="s">
        <v>2</v>
      </c>
      <c r="BP121" s="183" t="s">
        <v>3</v>
      </c>
      <c r="BQ121" s="467" t="s">
        <v>4</v>
      </c>
      <c r="BR121" s="468" t="s">
        <v>156</v>
      </c>
      <c r="BS121" s="183" t="s">
        <v>157</v>
      </c>
      <c r="BT121" s="183" t="s">
        <v>158</v>
      </c>
      <c r="BU121" s="183" t="s">
        <v>159</v>
      </c>
      <c r="BV121" s="183" t="s">
        <v>160</v>
      </c>
      <c r="BW121" s="183" t="s">
        <v>161</v>
      </c>
      <c r="BX121" s="1441" t="s">
        <v>162</v>
      </c>
      <c r="BY121" s="1483"/>
      <c r="BZ121" s="1483"/>
      <c r="CA121" s="1483"/>
      <c r="CB121" s="1483"/>
      <c r="CC121" s="1483"/>
      <c r="CD121" s="1483"/>
      <c r="CE121" s="1483"/>
      <c r="CF121" s="1483"/>
      <c r="CG121" s="1483"/>
      <c r="CH121" s="1483"/>
      <c r="CI121" s="1483"/>
      <c r="CJ121" s="1483"/>
      <c r="CK121" s="1483"/>
      <c r="CL121" s="1483"/>
      <c r="CM121" s="1483"/>
      <c r="CN121" s="1483"/>
      <c r="CO121" s="1483"/>
      <c r="CP121" s="1483"/>
      <c r="CQ121" s="1483"/>
      <c r="CR121" s="1483"/>
      <c r="CS121" s="1483"/>
      <c r="CT121" s="1483"/>
      <c r="CU121" s="1483"/>
      <c r="CV121" s="1483"/>
      <c r="CW121" s="1483"/>
      <c r="CX121" s="1483"/>
      <c r="CY121" s="1483"/>
      <c r="CZ121" s="1483"/>
    </row>
    <row r="122" s="727" customFormat="true" ht="15" customHeight="true" x14ac:dyDescent="0.2">
      <c r="A122" s="1869" t="s">
        <v>18</v>
      </c>
      <c r="B122" s="1226" t="s">
        <v>14</v>
      </c>
      <c r="C122" s="1112">
        <v>87.124848246933055</v>
      </c>
      <c r="D122" s="1113">
        <v>96.369244194042153</v>
      </c>
      <c r="E122" s="1113">
        <v>97.668629669561113</v>
      </c>
      <c r="F122" s="1113">
        <v>97.780726760301022</v>
      </c>
      <c r="G122" s="1114">
        <v>97.897133214686477</v>
      </c>
      <c r="H122" s="1115">
        <v>95.733820115708269</v>
      </c>
      <c r="I122" s="1113">
        <v>98.067788714860754</v>
      </c>
      <c r="J122" s="1113">
        <v>98.148713864805202</v>
      </c>
      <c r="K122" s="1113">
        <v>97.563683841908357</v>
      </c>
      <c r="L122" s="1116">
        <v>97.797282917795997</v>
      </c>
      <c r="M122" s="1117">
        <v>77.243695944653183</v>
      </c>
      <c r="N122" s="1113">
        <v>91.424659825396091</v>
      </c>
      <c r="O122" s="1113">
        <v>95.84225255805849</v>
      </c>
      <c r="P122" s="1113">
        <v>96.672461866984506</v>
      </c>
      <c r="Q122" s="1114">
        <v>97.412214452462138</v>
      </c>
      <c r="R122" s="1115">
        <v>95.915295525968489</v>
      </c>
      <c r="S122" s="1113">
        <v>97.022998212274018</v>
      </c>
      <c r="T122" s="1113">
        <v>95.9483408231482</v>
      </c>
      <c r="U122" s="1113">
        <v>91.647321990178213</v>
      </c>
      <c r="V122" s="1113">
        <v>94.90282981125344</v>
      </c>
      <c r="W122" s="1113">
        <v>90.28171894178837</v>
      </c>
      <c r="X122" s="1402">
        <v>96.406008330817144</v>
      </c>
      <c r="Y122" s="833"/>
      <c r="Z122" s="833"/>
      <c r="AA122" s="833"/>
      <c r="AB122" s="833"/>
      <c r="AC122" s="833"/>
      <c r="AD122" s="833"/>
      <c r="AE122" s="833"/>
      <c r="AF122" s="833"/>
      <c r="AG122" s="833"/>
      <c r="AH122" s="833"/>
      <c r="AI122" s="833"/>
      <c r="AJ122" s="833"/>
      <c r="AK122" s="833"/>
      <c r="AL122" s="833"/>
      <c r="AM122" s="833"/>
      <c r="AN122" s="833"/>
      <c r="AO122" s="833"/>
      <c r="AP122" s="833"/>
      <c r="AQ122" s="833"/>
      <c r="AR122" s="833"/>
      <c r="AS122" s="833"/>
      <c r="AT122" s="833"/>
      <c r="AU122" s="833"/>
      <c r="AV122" s="833"/>
      <c r="AW122" s="833"/>
      <c r="AX122" s="833"/>
      <c r="AY122" s="833"/>
      <c r="AZ122" s="840"/>
      <c r="BA122" s="1821" t="s">
        <v>18</v>
      </c>
      <c r="BB122" s="169" t="s">
        <v>14</v>
      </c>
      <c r="BC122" s="621">
        <v>25695.618320391339</v>
      </c>
      <c r="BD122" s="639">
        <v>28417.389999453611</v>
      </c>
      <c r="BE122" s="639">
        <v>28821.057235981087</v>
      </c>
      <c r="BF122" s="639">
        <v>28831.965723275538</v>
      </c>
      <c r="BG122" s="658">
        <v>28874.67757975608</v>
      </c>
      <c r="BH122" s="677">
        <v>17941.35640134017</v>
      </c>
      <c r="BI122" s="639">
        <v>18371.38791251674</v>
      </c>
      <c r="BJ122" s="639">
        <v>18394.884396421738</v>
      </c>
      <c r="BK122" s="639">
        <v>18285.647060030897</v>
      </c>
      <c r="BL122" s="658">
        <v>18325.154072649621</v>
      </c>
      <c r="BM122" s="677">
        <v>8305.3791988354278</v>
      </c>
      <c r="BN122" s="639">
        <v>9834.5287922873613</v>
      </c>
      <c r="BO122" s="639">
        <v>10303.022902584753</v>
      </c>
      <c r="BP122" s="639">
        <v>10411.9962671881</v>
      </c>
      <c r="BQ122" s="658">
        <v>10467.351855003042</v>
      </c>
      <c r="BR122" s="677">
        <v>47821.829577103548</v>
      </c>
      <c r="BS122" s="639">
        <v>20302.179390078101</v>
      </c>
      <c r="BT122" s="639">
        <v>21616.787595395195</v>
      </c>
      <c r="BU122" s="639">
        <v>9372.564629145756</v>
      </c>
      <c r="BV122" s="639">
        <v>19731.181965979395</v>
      </c>
      <c r="BW122" s="639">
        <v>7555.3959511989997</v>
      </c>
      <c r="BX122" s="1442">
        <v>14240.769749957022</v>
      </c>
      <c r="BY122" s="1484"/>
      <c r="BZ122" s="1484"/>
      <c r="CA122" s="1484"/>
      <c r="CB122" s="1484"/>
      <c r="CC122" s="1484"/>
      <c r="CD122" s="1484"/>
      <c r="CE122" s="1484"/>
      <c r="CF122" s="1484"/>
      <c r="CG122" s="1484"/>
      <c r="CH122" s="1484"/>
      <c r="CI122" s="1484"/>
      <c r="CJ122" s="1484"/>
      <c r="CK122" s="1484"/>
      <c r="CL122" s="1484"/>
      <c r="CM122" s="1484"/>
      <c r="CN122" s="1484"/>
      <c r="CO122" s="1484"/>
      <c r="CP122" s="1484"/>
      <c r="CQ122" s="1484"/>
      <c r="CR122" s="1484"/>
      <c r="CS122" s="1484"/>
      <c r="CT122" s="1484"/>
      <c r="CU122" s="1484"/>
      <c r="CV122" s="1484"/>
      <c r="CW122" s="1484"/>
      <c r="CX122" s="1484"/>
      <c r="CY122" s="1484"/>
      <c r="CZ122" s="1485"/>
    </row>
    <row r="123" s="727" customFormat="true" ht="15" customHeight="true" x14ac:dyDescent="0.2">
      <c r="A123" s="1870"/>
      <c r="B123" s="1227" t="s">
        <v>51</v>
      </c>
      <c r="C123" s="1118">
        <v>12.875151753066879</v>
      </c>
      <c r="D123" s="1119">
        <v>3.6307558059578628</v>
      </c>
      <c r="E123" s="1119">
        <v>2.3313703304388409</v>
      </c>
      <c r="F123" s="1119">
        <v>2.2192732396990253</v>
      </c>
      <c r="G123" s="1120">
        <v>2.1028667853135379</v>
      </c>
      <c r="H123" s="1121">
        <v>4.2661798842916498</v>
      </c>
      <c r="I123" s="1119">
        <v>1.9322112851391675</v>
      </c>
      <c r="J123" s="1119">
        <v>1.8512861351948913</v>
      </c>
      <c r="K123" s="1119">
        <v>2.4363161580915746</v>
      </c>
      <c r="L123" s="1122">
        <v>2.2027170822040065</v>
      </c>
      <c r="M123" s="1123">
        <v>22.756304055347037</v>
      </c>
      <c r="N123" s="1119">
        <v>8.5753401746037632</v>
      </c>
      <c r="O123" s="1119">
        <v>4.157747441941531</v>
      </c>
      <c r="P123" s="1119">
        <v>3.3275381330155001</v>
      </c>
      <c r="Q123" s="1120">
        <v>2.5877855475378295</v>
      </c>
      <c r="R123" s="1121">
        <v>4.0847044740315894</v>
      </c>
      <c r="S123" s="1119">
        <v>2.9770017877260972</v>
      </c>
      <c r="T123" s="1119">
        <v>4.051659176851734</v>
      </c>
      <c r="U123" s="1119">
        <v>8.3526780098219486</v>
      </c>
      <c r="V123" s="1119">
        <v>5.0971701887464267</v>
      </c>
      <c r="W123" s="1119">
        <v>9.7182810582116606</v>
      </c>
      <c r="X123" s="1403">
        <v>3.5939916691829144</v>
      </c>
      <c r="Y123" s="833"/>
      <c r="Z123" s="833"/>
      <c r="AA123" s="833"/>
      <c r="AB123" s="833"/>
      <c r="AC123" s="833"/>
      <c r="AD123" s="833"/>
      <c r="AE123" s="833"/>
      <c r="AF123" s="833"/>
      <c r="AG123" s="833"/>
      <c r="AH123" s="833"/>
      <c r="AI123" s="833"/>
      <c r="AJ123" s="833"/>
      <c r="AK123" s="833"/>
      <c r="AL123" s="833"/>
      <c r="AM123" s="833"/>
      <c r="AN123" s="833"/>
      <c r="AO123" s="833"/>
      <c r="AP123" s="833"/>
      <c r="AQ123" s="833"/>
      <c r="AR123" s="833"/>
      <c r="AS123" s="833"/>
      <c r="AT123" s="833"/>
      <c r="AU123" s="833"/>
      <c r="AV123" s="833"/>
      <c r="AW123" s="833"/>
      <c r="AX123" s="833"/>
      <c r="AY123" s="833"/>
      <c r="AZ123" s="840"/>
      <c r="BA123" s="1822"/>
      <c r="BB123" s="170" t="s">
        <v>51</v>
      </c>
      <c r="BC123" s="622">
        <v>3797.2517820204052</v>
      </c>
      <c r="BD123" s="640">
        <v>1070.6382995277636</v>
      </c>
      <c r="BE123" s="640">
        <v>687.96457940667563</v>
      </c>
      <c r="BF123" s="640">
        <v>654.38263855861703</v>
      </c>
      <c r="BG123" s="659">
        <v>620.23879990387127</v>
      </c>
      <c r="BH123" s="678">
        <v>799.51947685565699</v>
      </c>
      <c r="BI123" s="640">
        <v>361.96801736241275</v>
      </c>
      <c r="BJ123" s="640">
        <v>346.96526424703137</v>
      </c>
      <c r="BK123" s="640">
        <v>456.62090277055268</v>
      </c>
      <c r="BL123" s="659">
        <v>412.74285650425225</v>
      </c>
      <c r="BM123" s="678">
        <v>2446.7981759841741</v>
      </c>
      <c r="BN123" s="640">
        <v>922.44729170294033</v>
      </c>
      <c r="BO123" s="640">
        <v>446.9570150340229</v>
      </c>
      <c r="BP123" s="640">
        <v>358.38866571490331</v>
      </c>
      <c r="BQ123" s="659">
        <v>278.06843324138725</v>
      </c>
      <c r="BR123" s="678">
        <v>2036.5682048811962</v>
      </c>
      <c r="BS123" s="640">
        <v>622.94121448158296</v>
      </c>
      <c r="BT123" s="640">
        <v>912.82303668358441</v>
      </c>
      <c r="BU123" s="640">
        <v>854.20951505697701</v>
      </c>
      <c r="BV123" s="640">
        <v>1059.7491424201498</v>
      </c>
      <c r="BW123" s="640">
        <v>813.29268228897365</v>
      </c>
      <c r="BX123" s="1443">
        <v>530.89230360486783</v>
      </c>
      <c r="BY123" s="1486"/>
      <c r="BZ123" s="1486"/>
      <c r="CA123" s="1486"/>
      <c r="CB123" s="1486"/>
      <c r="CC123" s="1486"/>
      <c r="CD123" s="1486"/>
      <c r="CE123" s="1486"/>
      <c r="CF123" s="1486"/>
      <c r="CG123" s="1486"/>
      <c r="CH123" s="1486"/>
      <c r="CI123" s="1486"/>
      <c r="CJ123" s="1486"/>
      <c r="CK123" s="1486"/>
      <c r="CL123" s="1486"/>
      <c r="CM123" s="1486"/>
      <c r="CN123" s="1486"/>
      <c r="CO123" s="1486"/>
      <c r="CP123" s="1486"/>
      <c r="CQ123" s="1486"/>
      <c r="CR123" s="1486"/>
      <c r="CS123" s="1486"/>
      <c r="CT123" s="1486"/>
      <c r="CU123" s="1486"/>
      <c r="CV123" s="1486"/>
      <c r="CW123" s="1486"/>
      <c r="CX123" s="1486"/>
      <c r="CY123" s="1486"/>
      <c r="CZ123" s="1487"/>
    </row>
    <row r="124" s="727" customFormat="true" ht="15" customHeight="true" x14ac:dyDescent="0.2">
      <c r="A124" s="1870" t="s">
        <v>50</v>
      </c>
      <c r="B124" s="1227" t="s">
        <v>15</v>
      </c>
      <c r="C124" s="1124">
        <f>C122*C129/100</f>
        <v>72.60484494011331</v>
      </c>
      <c r="D124" s="1125">
        <f>D122*D129/100</f>
        <v>82.425373139206343</v>
      </c>
      <c r="E124" s="1125">
        <f t="shared" ref="E124:X124" si="0">E122*E129/100</f>
        <v>89.339816419451893</v>
      </c>
      <c r="F124" s="1125">
        <f t="shared" si="0"/>
        <v>92.964230772767962</v>
      </c>
      <c r="G124" s="1126">
        <f t="shared" si="0"/>
        <v>95.148716316507048</v>
      </c>
      <c r="H124" s="1127">
        <f t="shared" si="0"/>
        <v>79.536920237163912</v>
      </c>
      <c r="I124" s="1125">
        <f t="shared" si="0"/>
        <v>88.250747450333563</v>
      </c>
      <c r="J124" s="1125">
        <f t="shared" si="0"/>
        <v>93.266935121977582</v>
      </c>
      <c r="K124" s="1125">
        <f t="shared" si="0"/>
        <v>93.928963315963642</v>
      </c>
      <c r="L124" s="1128">
        <f t="shared" si="0"/>
        <v>95.15368496796215</v>
      </c>
      <c r="M124" s="1124">
        <f t="shared" si="0"/>
        <v>63.275004901349021</v>
      </c>
      <c r="N124" s="1125">
        <f t="shared" si="0"/>
        <v>78.413083125896122</v>
      </c>
      <c r="O124" s="1125">
        <f t="shared" si="0"/>
        <v>82.237442851118601</v>
      </c>
      <c r="P124" s="1125">
        <f t="shared" si="0"/>
        <v>87.013408026867239</v>
      </c>
      <c r="Q124" s="1126">
        <f t="shared" si="0"/>
        <v>90.777749289817677</v>
      </c>
      <c r="R124" s="1127">
        <f t="shared" si="0"/>
        <v>84.063792818768803</v>
      </c>
      <c r="S124" s="1125">
        <f t="shared" si="0"/>
        <v>87.864806068091426</v>
      </c>
      <c r="T124" s="1125">
        <f t="shared" si="0"/>
        <v>88.712424926437961</v>
      </c>
      <c r="U124" s="1125">
        <f t="shared" si="0"/>
        <v>84.873803093168206</v>
      </c>
      <c r="V124" s="1125">
        <f t="shared" si="0"/>
        <v>86.916162751297847</v>
      </c>
      <c r="W124" s="1125">
        <f t="shared" si="0"/>
        <v>84.031577021472373</v>
      </c>
      <c r="X124" s="1128">
        <f t="shared" si="0"/>
        <v>91.307268497567861</v>
      </c>
      <c r="Y124" s="833"/>
      <c r="Z124" s="833"/>
      <c r="AA124" s="833"/>
      <c r="AB124" s="833"/>
      <c r="AC124" s="833"/>
      <c r="AD124" s="833"/>
      <c r="AE124" s="833"/>
      <c r="AF124" s="833"/>
      <c r="AG124" s="833"/>
      <c r="AH124" s="833"/>
      <c r="AI124" s="833"/>
      <c r="AJ124" s="833"/>
      <c r="AK124" s="833"/>
      <c r="AL124" s="833"/>
      <c r="AM124" s="833"/>
      <c r="AN124" s="833"/>
      <c r="AO124" s="833"/>
      <c r="AP124" s="833"/>
      <c r="AQ124" s="833"/>
      <c r="AR124" s="833"/>
      <c r="AS124" s="833"/>
      <c r="AT124" s="833"/>
      <c r="AU124" s="833"/>
      <c r="AV124" s="833"/>
      <c r="AW124" s="833"/>
      <c r="AX124" s="833"/>
      <c r="AY124" s="833"/>
      <c r="AZ124" s="840"/>
      <c r="BA124" s="1822" t="s">
        <v>50</v>
      </c>
      <c r="BB124" s="170" t="s">
        <v>15</v>
      </c>
      <c r="BC124" s="622">
        <v>21376.119339976944</v>
      </c>
      <c r="BD124" s="640">
        <v>24254.778510700435</v>
      </c>
      <c r="BE124" s="640">
        <v>26347.34346663746</v>
      </c>
      <c r="BF124" s="640">
        <v>27353.225834570156</v>
      </c>
      <c r="BG124" s="659">
        <v>28001.61735979412</v>
      </c>
      <c r="BH124" s="678">
        <v>14882.840576325762</v>
      </c>
      <c r="BI124" s="640">
        <v>16529.680398535191</v>
      </c>
      <c r="BJ124" s="640">
        <v>17435.098495679937</v>
      </c>
      <c r="BK124" s="640">
        <v>17600.894597614664</v>
      </c>
      <c r="BL124" s="659">
        <v>17780.615629447566</v>
      </c>
      <c r="BM124" s="678">
        <v>6789.6283030310669</v>
      </c>
      <c r="BN124" s="640">
        <v>8431.4071945003852</v>
      </c>
      <c r="BO124" s="640">
        <v>8796.114264339998</v>
      </c>
      <c r="BP124" s="640">
        <v>9364.6554712110101</v>
      </c>
      <c r="BQ124" s="659">
        <v>9722.1495809936114</v>
      </c>
      <c r="BR124" s="678">
        <v>41830.503065835626</v>
      </c>
      <c r="BS124" s="640">
        <v>18315.966516500179</v>
      </c>
      <c r="BT124" s="640">
        <v>19963.567489126784</v>
      </c>
      <c r="BU124" s="640">
        <v>8666.2265709770763</v>
      </c>
      <c r="BV124" s="640">
        <v>18047.832049099427</v>
      </c>
      <c r="BW124" s="640">
        <v>7030.3449033633069</v>
      </c>
      <c r="BX124" s="1443">
        <v>13478.643916776919</v>
      </c>
      <c r="BY124" s="1486"/>
      <c r="BZ124" s="1486"/>
      <c r="CA124" s="1486"/>
      <c r="CB124" s="1486"/>
      <c r="CC124" s="1486"/>
      <c r="CD124" s="1486"/>
      <c r="CE124" s="1486"/>
      <c r="CF124" s="1486"/>
      <c r="CG124" s="1486"/>
      <c r="CH124" s="1486"/>
      <c r="CI124" s="1486"/>
      <c r="CJ124" s="1486"/>
      <c r="CK124" s="1486"/>
      <c r="CL124" s="1486"/>
      <c r="CM124" s="1486"/>
      <c r="CN124" s="1486"/>
      <c r="CO124" s="1486"/>
      <c r="CP124" s="1486"/>
      <c r="CQ124" s="1486"/>
      <c r="CR124" s="1486"/>
      <c r="CS124" s="1486"/>
      <c r="CT124" s="1486"/>
      <c r="CU124" s="1486"/>
      <c r="CV124" s="1486"/>
      <c r="CW124" s="1486"/>
      <c r="CX124" s="1486"/>
      <c r="CY124" s="1486"/>
      <c r="CZ124" s="1487"/>
    </row>
    <row r="125" s="727" customFormat="true" ht="15" customHeight="true" x14ac:dyDescent="0.2">
      <c r="A125" s="1870"/>
      <c r="B125" s="1227" t="s">
        <v>16</v>
      </c>
      <c r="C125" s="1124">
        <f>C122*C128/100</f>
        <v>14.520003306819779</v>
      </c>
      <c r="D125" s="1125">
        <f>D122*D128/100</f>
        <v>13.943871054835974</v>
      </c>
      <c r="E125" s="1125">
        <f t="shared" ref="E125:X125" si="1">E122*E128/100</f>
        <v>8.3288132501091123</v>
      </c>
      <c r="F125" s="1125">
        <f t="shared" si="1"/>
        <v>4.8164959875331377</v>
      </c>
      <c r="G125" s="1126">
        <f t="shared" si="1"/>
        <v>2.748416898179455</v>
      </c>
      <c r="H125" s="1127">
        <f t="shared" si="1"/>
        <v>16.196899878544325</v>
      </c>
      <c r="I125" s="1125">
        <f t="shared" si="1"/>
        <v>9.8170412645271785</v>
      </c>
      <c r="J125" s="1125">
        <f t="shared" si="1"/>
        <v>4.8817787428275432</v>
      </c>
      <c r="K125" s="1125">
        <f t="shared" si="1"/>
        <v>3.6347205259447715</v>
      </c>
      <c r="L125" s="1128">
        <f t="shared" si="1"/>
        <v>2.6435979498338882</v>
      </c>
      <c r="M125" s="1124">
        <f t="shared" si="1"/>
        <v>13.968691043304061</v>
      </c>
      <c r="N125" s="1125">
        <f t="shared" si="1"/>
        <v>13.011576699499722</v>
      </c>
      <c r="O125" s="1125">
        <f t="shared" si="1"/>
        <v>13.604809706939927</v>
      </c>
      <c r="P125" s="1125">
        <f t="shared" si="1"/>
        <v>9.6590538401172914</v>
      </c>
      <c r="Q125" s="1126">
        <f t="shared" si="1"/>
        <v>6.6344651626443802</v>
      </c>
      <c r="R125" s="1127">
        <f t="shared" si="1"/>
        <v>11.85150270719971</v>
      </c>
      <c r="S125" s="1125">
        <f t="shared" si="1"/>
        <v>9.1581921441823404</v>
      </c>
      <c r="T125" s="1125">
        <f t="shared" si="1"/>
        <v>7.2359158967100852</v>
      </c>
      <c r="U125" s="1125">
        <f t="shared" si="1"/>
        <v>6.773518897009847</v>
      </c>
      <c r="V125" s="1125">
        <f t="shared" si="1"/>
        <v>7.9866670599556651</v>
      </c>
      <c r="W125" s="1125">
        <f t="shared" si="1"/>
        <v>6.2501419203160093</v>
      </c>
      <c r="X125" s="1128">
        <f t="shared" si="1"/>
        <v>5.0987398332493639</v>
      </c>
      <c r="Y125" s="833"/>
      <c r="Z125" s="833"/>
      <c r="AA125" s="833"/>
      <c r="AB125" s="833"/>
      <c r="AC125" s="833"/>
      <c r="AD125" s="833"/>
      <c r="AE125" s="833"/>
      <c r="AF125" s="833"/>
      <c r="AG125" s="833"/>
      <c r="AH125" s="833"/>
      <c r="AI125" s="833"/>
      <c r="AJ125" s="833"/>
      <c r="AK125" s="833"/>
      <c r="AL125" s="833"/>
      <c r="AM125" s="833"/>
      <c r="AN125" s="833"/>
      <c r="AO125" s="833"/>
      <c r="AP125" s="833"/>
      <c r="AQ125" s="833"/>
      <c r="AR125" s="833"/>
      <c r="AS125" s="833"/>
      <c r="AT125" s="833"/>
      <c r="AU125" s="833"/>
      <c r="AV125" s="833"/>
      <c r="AW125" s="833"/>
      <c r="AX125" s="833"/>
      <c r="AY125" s="833"/>
      <c r="AZ125" s="840"/>
      <c r="BA125" s="1822"/>
      <c r="BB125" s="170" t="s">
        <v>16</v>
      </c>
      <c r="BC125" s="622">
        <v>4274.9395547838631</v>
      </c>
      <c r="BD125" s="640">
        <v>4103.1722531073747</v>
      </c>
      <c r="BE125" s="640">
        <v>2456.263200047576</v>
      </c>
      <c r="BF125" s="640">
        <v>1417.176277189049</v>
      </c>
      <c r="BG125" s="659">
        <v>808.84032183902184</v>
      </c>
      <c r="BH125" s="678">
        <v>3030.7419246848217</v>
      </c>
      <c r="BI125" s="640">
        <v>1838.7669141634299</v>
      </c>
      <c r="BJ125" s="640">
        <v>912.5880796232824</v>
      </c>
      <c r="BK125" s="640">
        <v>681.09271741603186</v>
      </c>
      <c r="BL125" s="659">
        <v>493.98821538670103</v>
      </c>
      <c r="BM125" s="678">
        <v>1498.8891776741966</v>
      </c>
      <c r="BN125" s="640">
        <v>1399.0764936486073</v>
      </c>
      <c r="BO125" s="640">
        <v>1455.1700123202193</v>
      </c>
      <c r="BP125" s="640">
        <v>1039.5376234734606</v>
      </c>
      <c r="BQ125" s="659">
        <v>710.54044857614383</v>
      </c>
      <c r="BR125" s="678">
        <v>5897.3584667665664</v>
      </c>
      <c r="BS125" s="640">
        <v>1909.0822386215323</v>
      </c>
      <c r="BT125" s="640">
        <v>1628.347950914449</v>
      </c>
      <c r="BU125" s="640">
        <v>691.62506338787011</v>
      </c>
      <c r="BV125" s="640">
        <v>1658.4030077651139</v>
      </c>
      <c r="BW125" s="640">
        <v>522.90644722236925</v>
      </c>
      <c r="BX125" s="1443">
        <v>752.66843228899472</v>
      </c>
      <c r="BY125" s="1486"/>
      <c r="BZ125" s="1486"/>
      <c r="CA125" s="1486"/>
      <c r="CB125" s="1486"/>
      <c r="CC125" s="1486"/>
      <c r="CD125" s="1486"/>
      <c r="CE125" s="1486"/>
      <c r="CF125" s="1486"/>
      <c r="CG125" s="1486"/>
      <c r="CH125" s="1486"/>
      <c r="CI125" s="1486"/>
      <c r="CJ125" s="1486"/>
      <c r="CK125" s="1486"/>
      <c r="CL125" s="1486"/>
      <c r="CM125" s="1486"/>
      <c r="CN125" s="1486"/>
      <c r="CO125" s="1486"/>
      <c r="CP125" s="1486"/>
      <c r="CQ125" s="1486"/>
      <c r="CR125" s="1486"/>
      <c r="CS125" s="1486"/>
      <c r="CT125" s="1486"/>
      <c r="CU125" s="1486"/>
      <c r="CV125" s="1486"/>
      <c r="CW125" s="1486"/>
      <c r="CX125" s="1486"/>
      <c r="CY125" s="1486"/>
      <c r="CZ125" s="1487"/>
    </row>
    <row r="126" s="727" customFormat="true" ht="15" customHeight="true" x14ac:dyDescent="0.2">
      <c r="A126" s="1870"/>
      <c r="B126" s="1227" t="s">
        <v>22</v>
      </c>
      <c r="C126" s="1124">
        <f>100-C124-C125-C127</f>
        <v>7.1109141450645659</v>
      </c>
      <c r="D126" s="1125">
        <f>100-D124-D125-D127</f>
        <v>3.3174018489423367</v>
      </c>
      <c r="E126" s="1125">
        <f t="shared" ref="E126:X126" si="2">100-E124-E125-E127</f>
        <v>1.9644264913628409</v>
      </c>
      <c r="F126" s="1125">
        <f t="shared" si="2"/>
        <v>2.1501562187095993</v>
      </c>
      <c r="G126" s="1126">
        <f t="shared" si="2"/>
        <v>2.0915471654222491</v>
      </c>
      <c r="H126" s="1127">
        <f t="shared" si="2"/>
        <v>3.9248727376435761</v>
      </c>
      <c r="I126" s="1125">
        <f t="shared" si="2"/>
        <v>1.7836556658639464</v>
      </c>
      <c r="J126" s="1125">
        <f t="shared" si="2"/>
        <v>1.8419240024126484</v>
      </c>
      <c r="K126" s="1125">
        <f t="shared" si="2"/>
        <v>2.4227583803837929</v>
      </c>
      <c r="L126" s="1128">
        <f t="shared" si="2"/>
        <v>2.1984847846071269</v>
      </c>
      <c r="M126" s="1124">
        <f t="shared" si="2"/>
        <v>9.6544931749349185</v>
      </c>
      <c r="N126" s="1125">
        <f t="shared" si="2"/>
        <v>6.106164906255648</v>
      </c>
      <c r="O126" s="1125">
        <f t="shared" si="2"/>
        <v>3.6732746796889018</v>
      </c>
      <c r="P126" s="1125">
        <f t="shared" si="2"/>
        <v>2.6694835215220221</v>
      </c>
      <c r="Q126" s="1126">
        <f t="shared" si="2"/>
        <v>2.3066324347876259</v>
      </c>
      <c r="R126" s="1127">
        <f t="shared" si="2"/>
        <v>3.2087172282844483</v>
      </c>
      <c r="S126" s="1125">
        <f t="shared" si="2"/>
        <v>2.5685526254215625</v>
      </c>
      <c r="T126" s="1125">
        <f t="shared" si="2"/>
        <v>3.2747641434275572</v>
      </c>
      <c r="U126" s="1125">
        <f t="shared" si="2"/>
        <v>2.9699413147754488</v>
      </c>
      <c r="V126" s="1125">
        <f t="shared" si="2"/>
        <v>4.2949166892763557</v>
      </c>
      <c r="W126" s="1125">
        <f t="shared" si="2"/>
        <v>5.78272937618806</v>
      </c>
      <c r="X126" s="1128">
        <f t="shared" si="2"/>
        <v>2.3740033449932283</v>
      </c>
      <c r="Y126" s="833"/>
      <c r="Z126" s="833"/>
      <c r="AA126" s="833"/>
      <c r="AB126" s="833"/>
      <c r="AC126" s="833"/>
      <c r="AD126" s="833"/>
      <c r="AE126" s="833"/>
      <c r="AF126" s="833"/>
      <c r="AG126" s="833"/>
      <c r="AH126" s="833"/>
      <c r="AI126" s="833"/>
      <c r="AJ126" s="833"/>
      <c r="AK126" s="833"/>
      <c r="AL126" s="833"/>
      <c r="AM126" s="833"/>
      <c r="AN126" s="833"/>
      <c r="AO126" s="833"/>
      <c r="AP126" s="833"/>
      <c r="AQ126" s="833"/>
      <c r="AR126" s="833"/>
      <c r="AS126" s="833"/>
      <c r="AT126" s="833"/>
      <c r="AU126" s="833"/>
      <c r="AV126" s="833"/>
      <c r="AW126" s="833"/>
      <c r="AX126" s="833"/>
      <c r="AY126" s="833"/>
      <c r="AZ126" s="840"/>
      <c r="BA126" s="1822"/>
      <c r="BB126" s="170" t="s">
        <v>22</v>
      </c>
      <c r="BC126" s="622">
        <v>2099.7811830680153</v>
      </c>
      <c r="BD126" s="640">
        <v>978.42265120401635</v>
      </c>
      <c r="BE126" s="640">
        <v>579.7470756723875</v>
      </c>
      <c r="BF126" s="640">
        <v>634.04510390668315</v>
      </c>
      <c r="BG126" s="659">
        <v>616.90735693081456</v>
      </c>
      <c r="BH126" s="678">
        <v>735.65032244563577</v>
      </c>
      <c r="BI126" s="640">
        <v>334.14293287600259</v>
      </c>
      <c r="BJ126" s="640">
        <v>345.21504611863776</v>
      </c>
      <c r="BK126" s="640">
        <v>454.08036392284885</v>
      </c>
      <c r="BL126" s="659">
        <v>411.95195237889925</v>
      </c>
      <c r="BM126" s="678">
        <v>1040.2774212294651</v>
      </c>
      <c r="BN126" s="640">
        <v>656.93857932585024</v>
      </c>
      <c r="BO126" s="640">
        <v>395.12694993570688</v>
      </c>
      <c r="BP126" s="640">
        <v>287.56500012484247</v>
      </c>
      <c r="BQ126" s="659">
        <v>247.95480242402576</v>
      </c>
      <c r="BR126" s="678">
        <v>1600.6381474620955</v>
      </c>
      <c r="BS126" s="640">
        <v>537.78777409337658</v>
      </c>
      <c r="BT126" s="640">
        <v>737.98484117276018</v>
      </c>
      <c r="BU126" s="640">
        <v>304.52115224645593</v>
      </c>
      <c r="BV126" s="640">
        <v>893.15330748197334</v>
      </c>
      <c r="BW126" s="640">
        <v>484.02301787593404</v>
      </c>
      <c r="BX126" s="1443">
        <v>350.79513044931849</v>
      </c>
      <c r="BY126" s="1486"/>
      <c r="BZ126" s="1486"/>
      <c r="CA126" s="1486"/>
      <c r="CB126" s="1486"/>
      <c r="CC126" s="1486"/>
      <c r="CD126" s="1486"/>
      <c r="CE126" s="1486"/>
      <c r="CF126" s="1486"/>
      <c r="CG126" s="1486"/>
      <c r="CH126" s="1486"/>
      <c r="CI126" s="1486"/>
      <c r="CJ126" s="1486"/>
      <c r="CK126" s="1486"/>
      <c r="CL126" s="1486"/>
      <c r="CM126" s="1486"/>
      <c r="CN126" s="1486"/>
      <c r="CO126" s="1486"/>
      <c r="CP126" s="1486"/>
      <c r="CQ126" s="1486"/>
      <c r="CR126" s="1486"/>
      <c r="CS126" s="1486"/>
      <c r="CT126" s="1486"/>
      <c r="CU126" s="1486"/>
      <c r="CV126" s="1486"/>
      <c r="CW126" s="1486"/>
      <c r="CX126" s="1486"/>
      <c r="CY126" s="1486"/>
      <c r="CZ126" s="1487"/>
    </row>
    <row r="127" s="727" customFormat="true" ht="15" customHeight="true" x14ac:dyDescent="0.2">
      <c r="A127" s="1870"/>
      <c r="B127" s="1227" t="s">
        <v>19</v>
      </c>
      <c r="C127" s="1118">
        <v>5.764237608002345</v>
      </c>
      <c r="D127" s="1119">
        <v>0.31335395701534663</v>
      </c>
      <c r="E127" s="1119">
        <v>0.36694383907615419</v>
      </c>
      <c r="F127" s="1119">
        <v>6.9117020989300962E-2</v>
      </c>
      <c r="G127" s="1120">
        <v>1.1319619891247617E-2</v>
      </c>
      <c r="H127" s="1121">
        <v>0.34130714664818634</v>
      </c>
      <c r="I127" s="1119">
        <v>0.14855561927531219</v>
      </c>
      <c r="J127" s="1119">
        <v>9.3621327822263258E-3</v>
      </c>
      <c r="K127" s="1119">
        <v>1.3557777707793364E-2</v>
      </c>
      <c r="L127" s="1122">
        <v>4.2322975968350296E-3</v>
      </c>
      <c r="M127" s="1123">
        <v>13.101810880411998</v>
      </c>
      <c r="N127" s="1119">
        <v>2.4691752683485082</v>
      </c>
      <c r="O127" s="1119">
        <v>0.48447276225257058</v>
      </c>
      <c r="P127" s="1119">
        <v>0.65805461149344746</v>
      </c>
      <c r="Q127" s="1120">
        <v>0.2811531127503164</v>
      </c>
      <c r="R127" s="1121">
        <v>0.87598724574703835</v>
      </c>
      <c r="S127" s="1119">
        <v>0.4084491623046716</v>
      </c>
      <c r="T127" s="1119">
        <v>0.77689503342439614</v>
      </c>
      <c r="U127" s="1119">
        <v>5.3827366950464981</v>
      </c>
      <c r="V127" s="1119">
        <v>0.80225349947013258</v>
      </c>
      <c r="W127" s="1119">
        <v>3.9355516820235574</v>
      </c>
      <c r="X127" s="1403">
        <v>1.2199883241895466</v>
      </c>
      <c r="Y127" s="833"/>
      <c r="Z127" s="833"/>
      <c r="AA127" s="833"/>
      <c r="AB127" s="833"/>
      <c r="AC127" s="833"/>
      <c r="AD127" s="833"/>
      <c r="AE127" s="833"/>
      <c r="AF127" s="833"/>
      <c r="AG127" s="833"/>
      <c r="AH127" s="833"/>
      <c r="AI127" s="833"/>
      <c r="AJ127" s="833"/>
      <c r="AK127" s="833"/>
      <c r="AL127" s="833"/>
      <c r="AM127" s="833"/>
      <c r="AN127" s="833"/>
      <c r="AO127" s="833"/>
      <c r="AP127" s="833"/>
      <c r="AQ127" s="833"/>
      <c r="AR127" s="833"/>
      <c r="AS127" s="833"/>
      <c r="AT127" s="833"/>
      <c r="AU127" s="833"/>
      <c r="AV127" s="833"/>
      <c r="AW127" s="833"/>
      <c r="AX127" s="833"/>
      <c r="AY127" s="833"/>
      <c r="AZ127" s="840"/>
      <c r="BA127" s="1822"/>
      <c r="BB127" s="170" t="s">
        <v>19</v>
      </c>
      <c r="BC127" s="622">
        <v>1697.4705989523925</v>
      </c>
      <c r="BD127" s="640">
        <v>92.215648323747388</v>
      </c>
      <c r="BE127" s="640">
        <v>108.21750373428831</v>
      </c>
      <c r="BF127" s="640">
        <v>20.337534651933773</v>
      </c>
      <c r="BG127" s="659">
        <v>3.3314429730567738</v>
      </c>
      <c r="BH127" s="678">
        <v>63.869154410020641</v>
      </c>
      <c r="BI127" s="640">
        <v>27.825084486410205</v>
      </c>
      <c r="BJ127" s="640">
        <v>1.750218128393612</v>
      </c>
      <c r="BK127" s="640">
        <v>2.540538847703794</v>
      </c>
      <c r="BL127" s="659">
        <v>0.79090412535298005</v>
      </c>
      <c r="BM127" s="678">
        <v>1406.5207547547084</v>
      </c>
      <c r="BN127" s="640">
        <v>265.50871237708986</v>
      </c>
      <c r="BO127" s="640">
        <v>51.830065098316126</v>
      </c>
      <c r="BP127" s="640">
        <v>70.823665590060742</v>
      </c>
      <c r="BQ127" s="659">
        <v>30.113630817361503</v>
      </c>
      <c r="BR127" s="678">
        <v>435.93005741910042</v>
      </c>
      <c r="BS127" s="640">
        <v>85.153440388206775</v>
      </c>
      <c r="BT127" s="640">
        <v>174.83819551082465</v>
      </c>
      <c r="BU127" s="640">
        <v>549.6883628105212</v>
      </c>
      <c r="BV127" s="640">
        <v>166.59583493817632</v>
      </c>
      <c r="BW127" s="640">
        <v>329.26966441303978</v>
      </c>
      <c r="BX127" s="1443">
        <v>180.09717315554937</v>
      </c>
      <c r="BY127" s="1486"/>
      <c r="BZ127" s="1486"/>
      <c r="CA127" s="1486"/>
      <c r="CB127" s="1486"/>
      <c r="CC127" s="1486"/>
      <c r="CD127" s="1486"/>
      <c r="CE127" s="1486"/>
      <c r="CF127" s="1486"/>
      <c r="CG127" s="1486"/>
      <c r="CH127" s="1486"/>
      <c r="CI127" s="1486"/>
      <c r="CJ127" s="1486"/>
      <c r="CK127" s="1486"/>
      <c r="CL127" s="1486"/>
      <c r="CM127" s="1486"/>
      <c r="CN127" s="1486"/>
      <c r="CO127" s="1486"/>
      <c r="CP127" s="1486"/>
      <c r="CQ127" s="1486"/>
      <c r="CR127" s="1486"/>
      <c r="CS127" s="1486"/>
      <c r="CT127" s="1486"/>
      <c r="CU127" s="1486"/>
      <c r="CV127" s="1486"/>
      <c r="CW127" s="1486"/>
      <c r="CX127" s="1486"/>
      <c r="CY127" s="1486"/>
      <c r="CZ127" s="1487"/>
    </row>
    <row r="128" s="727" customFormat="true" ht="15" customHeight="true" x14ac:dyDescent="0.2">
      <c r="A128" s="1870" t="s">
        <v>180</v>
      </c>
      <c r="B128" s="1227" t="s">
        <v>49</v>
      </c>
      <c r="C128" s="1118">
        <v>16.665743010153143</v>
      </c>
      <c r="D128" s="1119">
        <v>14.469212840104465</v>
      </c>
      <c r="E128" s="1119">
        <v>8.5276237398719505</v>
      </c>
      <c r="F128" s="1119">
        <v>4.9258132426651535</v>
      </c>
      <c r="G128" s="1120">
        <v>2.8074539140510186</v>
      </c>
      <c r="H128" s="1121">
        <v>16.918681254929567</v>
      </c>
      <c r="I128" s="1119">
        <v>10.01046459105032</v>
      </c>
      <c r="J128" s="1119">
        <v>4.9738591068569091</v>
      </c>
      <c r="K128" s="1119">
        <v>3.7254851219378429</v>
      </c>
      <c r="L128" s="1122">
        <v>2.7031404870991946</v>
      </c>
      <c r="M128" s="1123">
        <v>18.083923707266592</v>
      </c>
      <c r="N128" s="1119">
        <v>14.232020905901521</v>
      </c>
      <c r="O128" s="1119">
        <v>14.195002041191096</v>
      </c>
      <c r="P128" s="1119">
        <v>9.9915256667483732</v>
      </c>
      <c r="Q128" s="1120">
        <v>6.8107117777124833</v>
      </c>
      <c r="R128" s="1121">
        <v>12.356217683748874</v>
      </c>
      <c r="S128" s="1119">
        <v>9.4391972139897984</v>
      </c>
      <c r="T128" s="1119">
        <v>7.5414705815990208</v>
      </c>
      <c r="U128" s="1119">
        <v>7.3908530548615055</v>
      </c>
      <c r="V128" s="1119">
        <v>8.4156258310103809</v>
      </c>
      <c r="W128" s="1119">
        <v>6.9229318998079341</v>
      </c>
      <c r="X128" s="1403">
        <v>5.2888195679184662</v>
      </c>
      <c r="Y128" s="833"/>
      <c r="Z128" s="833"/>
      <c r="AA128" s="833"/>
      <c r="AB128" s="833"/>
      <c r="AC128" s="833"/>
      <c r="AD128" s="833"/>
      <c r="AE128" s="833"/>
      <c r="AF128" s="833"/>
      <c r="AG128" s="833"/>
      <c r="AH128" s="833"/>
      <c r="AI128" s="833"/>
      <c r="AJ128" s="833"/>
      <c r="AK128" s="833"/>
      <c r="AL128" s="833"/>
      <c r="AM128" s="833"/>
      <c r="AN128" s="833"/>
      <c r="AO128" s="833"/>
      <c r="AP128" s="833"/>
      <c r="AQ128" s="833"/>
      <c r="AR128" s="833"/>
      <c r="AS128" s="833"/>
      <c r="AT128" s="833"/>
      <c r="AU128" s="833"/>
      <c r="AV128" s="833"/>
      <c r="AW128" s="833"/>
      <c r="AX128" s="833"/>
      <c r="AY128" s="833"/>
      <c r="AZ128" s="840"/>
      <c r="BA128" s="1822" t="s">
        <v>108</v>
      </c>
      <c r="BB128" s="170" t="s">
        <v>49</v>
      </c>
      <c r="BC128" s="1280" t="s">
        <v>35</v>
      </c>
      <c r="BD128" s="1298" t="s">
        <v>35</v>
      </c>
      <c r="BE128" s="1298" t="s">
        <v>35</v>
      </c>
      <c r="BF128" s="1298" t="s">
        <v>35</v>
      </c>
      <c r="BG128" s="1317" t="s">
        <v>35</v>
      </c>
      <c r="BH128" s="1336" t="s">
        <v>35</v>
      </c>
      <c r="BI128" s="1298" t="s">
        <v>35</v>
      </c>
      <c r="BJ128" s="1298" t="s">
        <v>35</v>
      </c>
      <c r="BK128" s="1298" t="s">
        <v>35</v>
      </c>
      <c r="BL128" s="1317" t="s">
        <v>35</v>
      </c>
      <c r="BM128" s="1336" t="s">
        <v>35</v>
      </c>
      <c r="BN128" s="1298" t="s">
        <v>35</v>
      </c>
      <c r="BO128" s="1298" t="s">
        <v>35</v>
      </c>
      <c r="BP128" s="1298" t="s">
        <v>35</v>
      </c>
      <c r="BQ128" s="1317" t="s">
        <v>35</v>
      </c>
      <c r="BR128" s="1336" t="s">
        <v>35</v>
      </c>
      <c r="BS128" s="1298" t="s">
        <v>35</v>
      </c>
      <c r="BT128" s="1298" t="s">
        <v>35</v>
      </c>
      <c r="BU128" s="1298" t="s">
        <v>35</v>
      </c>
      <c r="BV128" s="1298" t="s">
        <v>35</v>
      </c>
      <c r="BW128" s="1298" t="s">
        <v>35</v>
      </c>
      <c r="BX128" s="1444" t="s">
        <v>35</v>
      </c>
      <c r="BY128" s="1487"/>
      <c r="BZ128" s="1487"/>
      <c r="CA128" s="1487"/>
      <c r="CB128" s="1487"/>
      <c r="CC128" s="1487"/>
      <c r="CD128" s="1487"/>
      <c r="CE128" s="1487"/>
      <c r="CF128" s="1487"/>
      <c r="CG128" s="1487"/>
      <c r="CH128" s="1487"/>
      <c r="CI128" s="1487"/>
      <c r="CJ128" s="1487"/>
      <c r="CK128" s="1487"/>
      <c r="CL128" s="1487"/>
      <c r="CM128" s="1487"/>
      <c r="CN128" s="1487"/>
      <c r="CO128" s="1487"/>
      <c r="CP128" s="1487"/>
      <c r="CQ128" s="1487"/>
      <c r="CR128" s="1487"/>
      <c r="CS128" s="1487"/>
      <c r="CT128" s="1487"/>
      <c r="CU128" s="1487"/>
      <c r="CV128" s="1487"/>
      <c r="CW128" s="1487"/>
      <c r="CX128" s="1487"/>
      <c r="CY128" s="1487"/>
      <c r="CZ128" s="1487"/>
    </row>
    <row r="129" s="727" customFormat="true" ht="15" customHeight="true" x14ac:dyDescent="0.2">
      <c r="A129" s="1871"/>
      <c r="B129" s="1228" t="s">
        <v>48</v>
      </c>
      <c r="C129" s="1129">
        <v>83.334256989846907</v>
      </c>
      <c r="D129" s="1130">
        <v>85.530787159895709</v>
      </c>
      <c r="E129" s="1130">
        <v>91.47237626012793</v>
      </c>
      <c r="F129" s="1130">
        <v>95.074186757334928</v>
      </c>
      <c r="G129" s="1131">
        <v>97.192546085949004</v>
      </c>
      <c r="H129" s="1132">
        <v>83.081318745070405</v>
      </c>
      <c r="I129" s="1130">
        <v>89.989535408949664</v>
      </c>
      <c r="J129" s="1130">
        <v>95.026140893143022</v>
      </c>
      <c r="K129" s="1130">
        <v>96.27451487806222</v>
      </c>
      <c r="L129" s="1133">
        <v>97.296859512900838</v>
      </c>
      <c r="M129" s="1134">
        <v>81.91607629273328</v>
      </c>
      <c r="N129" s="1130">
        <v>85.767979094098209</v>
      </c>
      <c r="O129" s="1130">
        <v>85.80499795880894</v>
      </c>
      <c r="P129" s="1130">
        <v>90.008474333251641</v>
      </c>
      <c r="Q129" s="1131">
        <v>93.189288222287431</v>
      </c>
      <c r="R129" s="1132">
        <v>87.643782316251148</v>
      </c>
      <c r="S129" s="1130">
        <v>90.56080278600993</v>
      </c>
      <c r="T129" s="1130">
        <v>92.458529418400815</v>
      </c>
      <c r="U129" s="1130">
        <v>92.60914694513832</v>
      </c>
      <c r="V129" s="1130">
        <v>91.584374168989697</v>
      </c>
      <c r="W129" s="1130">
        <v>93.077068100192079</v>
      </c>
      <c r="X129" s="1404">
        <v>94.711180432081605</v>
      </c>
      <c r="Y129" s="833"/>
      <c r="Z129" s="833"/>
      <c r="AA129" s="833"/>
      <c r="AB129" s="833"/>
      <c r="AC129" s="833"/>
      <c r="AD129" s="833"/>
      <c r="AE129" s="833"/>
      <c r="AF129" s="833"/>
      <c r="AG129" s="833"/>
      <c r="AH129" s="833"/>
      <c r="AI129" s="833"/>
      <c r="AJ129" s="833"/>
      <c r="AK129" s="833"/>
      <c r="AL129" s="833"/>
      <c r="AM129" s="833"/>
      <c r="AN129" s="833"/>
      <c r="AO129" s="833"/>
      <c r="AP129" s="833"/>
      <c r="AQ129" s="833"/>
      <c r="AR129" s="833"/>
      <c r="AS129" s="833"/>
      <c r="AT129" s="833"/>
      <c r="AU129" s="833"/>
      <c r="AV129" s="833"/>
      <c r="AW129" s="833"/>
      <c r="AX129" s="833"/>
      <c r="AY129" s="833"/>
      <c r="AZ129" s="840"/>
      <c r="BA129" s="1823"/>
      <c r="BB129" s="171" t="s">
        <v>48</v>
      </c>
      <c r="BC129" s="1281" t="s">
        <v>35</v>
      </c>
      <c r="BD129" s="1299" t="s">
        <v>35</v>
      </c>
      <c r="BE129" s="1299" t="s">
        <v>35</v>
      </c>
      <c r="BF129" s="1299" t="s">
        <v>35</v>
      </c>
      <c r="BG129" s="1318" t="s">
        <v>35</v>
      </c>
      <c r="BH129" s="1337" t="s">
        <v>35</v>
      </c>
      <c r="BI129" s="1299" t="s">
        <v>35</v>
      </c>
      <c r="BJ129" s="1299" t="s">
        <v>35</v>
      </c>
      <c r="BK129" s="1299" t="s">
        <v>35</v>
      </c>
      <c r="BL129" s="1318" t="s">
        <v>35</v>
      </c>
      <c r="BM129" s="1337" t="s">
        <v>35</v>
      </c>
      <c r="BN129" s="1299" t="s">
        <v>35</v>
      </c>
      <c r="BO129" s="1299" t="s">
        <v>35</v>
      </c>
      <c r="BP129" s="1299" t="s">
        <v>35</v>
      </c>
      <c r="BQ129" s="1318" t="s">
        <v>35</v>
      </c>
      <c r="BR129" s="1337" t="s">
        <v>35</v>
      </c>
      <c r="BS129" s="1299" t="s">
        <v>35</v>
      </c>
      <c r="BT129" s="1299" t="s">
        <v>35</v>
      </c>
      <c r="BU129" s="1299" t="s">
        <v>35</v>
      </c>
      <c r="BV129" s="1299" t="s">
        <v>35</v>
      </c>
      <c r="BW129" s="1299" t="s">
        <v>35</v>
      </c>
      <c r="BX129" s="1445" t="s">
        <v>35</v>
      </c>
      <c r="BY129" s="1488"/>
      <c r="BZ129" s="1488"/>
      <c r="CA129" s="1488"/>
      <c r="CB129" s="1488"/>
      <c r="CC129" s="1488"/>
      <c r="CD129" s="1488"/>
      <c r="CE129" s="1488"/>
      <c r="CF129" s="1488"/>
      <c r="CG129" s="1488"/>
      <c r="CH129" s="1488"/>
      <c r="CI129" s="1488"/>
      <c r="CJ129" s="1488"/>
      <c r="CK129" s="1488"/>
      <c r="CL129" s="1488"/>
      <c r="CM129" s="1488"/>
      <c r="CN129" s="1488"/>
      <c r="CO129" s="1488"/>
      <c r="CP129" s="1488"/>
      <c r="CQ129" s="1488"/>
      <c r="CR129" s="1488"/>
      <c r="CS129" s="1488"/>
      <c r="CT129" s="1488"/>
      <c r="CU129" s="1488"/>
      <c r="CV129" s="1488"/>
      <c r="CW129" s="1488"/>
      <c r="CX129" s="1488"/>
      <c r="CY129" s="1488"/>
      <c r="CZ129" s="1488"/>
    </row>
    <row r="130" s="837" customFormat="true" ht="15" hidden="true" customHeight="true" x14ac:dyDescent="0.2">
      <c r="A130" s="1840" t="s">
        <v>47</v>
      </c>
      <c r="B130" s="996" t="s">
        <v>42</v>
      </c>
      <c r="C130" s="1032"/>
      <c r="D130" s="1033"/>
      <c r="E130" s="1033"/>
      <c r="F130" s="1033"/>
      <c r="G130" s="1034"/>
      <c r="H130" s="1035"/>
      <c r="I130" s="1033"/>
      <c r="J130" s="1033"/>
      <c r="K130" s="1033"/>
      <c r="L130" s="1036"/>
      <c r="M130" s="1032"/>
      <c r="N130" s="1033"/>
      <c r="O130" s="1033"/>
      <c r="P130" s="1033"/>
      <c r="Q130" s="1034"/>
      <c r="R130" s="1035"/>
      <c r="S130" s="1033"/>
      <c r="T130" s="1033"/>
      <c r="U130" s="1033"/>
      <c r="V130" s="1033"/>
      <c r="W130" s="1033"/>
      <c r="X130" s="1036"/>
      <c r="Y130" s="833"/>
      <c r="Z130" s="833"/>
      <c r="AA130" s="833"/>
      <c r="AB130" s="833"/>
      <c r="AC130" s="833"/>
      <c r="AD130" s="833"/>
      <c r="AE130" s="833"/>
      <c r="AF130" s="833"/>
      <c r="AG130" s="833"/>
      <c r="AH130" s="833"/>
      <c r="AI130" s="833"/>
      <c r="AJ130" s="833"/>
      <c r="AK130" s="833"/>
      <c r="AL130" s="833"/>
      <c r="AM130" s="833"/>
      <c r="AN130" s="833"/>
      <c r="AO130" s="833"/>
      <c r="AP130" s="833"/>
      <c r="AQ130" s="833"/>
      <c r="AR130" s="833"/>
      <c r="AS130" s="833"/>
      <c r="AT130" s="833"/>
      <c r="AU130" s="833"/>
      <c r="AV130" s="833"/>
      <c r="AW130" s="833"/>
      <c r="AX130" s="833"/>
      <c r="AY130" s="833"/>
      <c r="AZ130" s="840"/>
      <c r="BA130" s="131"/>
      <c r="BB130" s="133"/>
      <c r="BC130" s="131"/>
      <c r="BD130" s="131"/>
      <c r="BE130" s="131"/>
      <c r="BF130" s="131"/>
      <c r="BG130" s="131"/>
      <c r="BH130" s="131"/>
      <c r="BI130" s="131"/>
      <c r="BJ130" s="131"/>
      <c r="BK130" s="131"/>
      <c r="BL130" s="131"/>
      <c r="BM130" s="131"/>
      <c r="BN130" s="131"/>
      <c r="BO130" s="131"/>
      <c r="BP130" s="131"/>
      <c r="BQ130" s="131"/>
      <c r="BR130" s="131"/>
      <c r="BS130" s="131"/>
      <c r="BT130" s="131"/>
      <c r="BU130" s="131"/>
      <c r="BV130" s="131"/>
      <c r="BW130" s="131"/>
      <c r="BX130" s="131"/>
      <c r="BY130" s="230"/>
      <c r="BZ130" s="230"/>
      <c r="CA130" s="230"/>
      <c r="CB130" s="230"/>
      <c r="CC130" s="230"/>
      <c r="CD130" s="230"/>
      <c r="CE130" s="230"/>
      <c r="CF130" s="230"/>
      <c r="CG130" s="230"/>
      <c r="CH130" s="230"/>
      <c r="CI130" s="230"/>
      <c r="CJ130" s="230"/>
      <c r="CK130" s="230"/>
      <c r="CL130" s="230"/>
      <c r="CM130" s="230"/>
      <c r="CN130" s="230"/>
      <c r="CO130" s="230"/>
      <c r="CP130" s="230"/>
      <c r="CQ130" s="230"/>
      <c r="CR130" s="230"/>
      <c r="CS130" s="230"/>
      <c r="CT130" s="230"/>
      <c r="CU130" s="230"/>
      <c r="CV130" s="230"/>
      <c r="CW130" s="230"/>
      <c r="CX130" s="230"/>
      <c r="CY130" s="230"/>
      <c r="CZ130" s="230"/>
    </row>
    <row r="131" s="837" customFormat="true" ht="15" hidden="true" customHeight="true" x14ac:dyDescent="0.2">
      <c r="A131" s="1841"/>
      <c r="B131" s="931" t="s">
        <v>46</v>
      </c>
      <c r="C131" s="1037"/>
      <c r="D131" s="1038"/>
      <c r="E131" s="1038"/>
      <c r="F131" s="1038"/>
      <c r="G131" s="1039"/>
      <c r="H131" s="1040"/>
      <c r="I131" s="1038"/>
      <c r="J131" s="1038"/>
      <c r="K131" s="1038"/>
      <c r="L131" s="1041"/>
      <c r="M131" s="1037"/>
      <c r="N131" s="1038"/>
      <c r="O131" s="1038"/>
      <c r="P131" s="1038"/>
      <c r="Q131" s="1039"/>
      <c r="R131" s="1040"/>
      <c r="S131" s="1038"/>
      <c r="T131" s="1038"/>
      <c r="U131" s="1038"/>
      <c r="V131" s="1038"/>
      <c r="W131" s="1038"/>
      <c r="X131" s="1041"/>
      <c r="Y131" s="833"/>
      <c r="Z131" s="833"/>
      <c r="AA131" s="833"/>
      <c r="AB131" s="833"/>
      <c r="AC131" s="833"/>
      <c r="AD131" s="833"/>
      <c r="AE131" s="833"/>
      <c r="AF131" s="833"/>
      <c r="AG131" s="833"/>
      <c r="AH131" s="833"/>
      <c r="AI131" s="833"/>
      <c r="AJ131" s="833"/>
      <c r="AK131" s="833"/>
      <c r="AL131" s="833"/>
      <c r="AM131" s="833"/>
      <c r="AN131" s="833"/>
      <c r="AO131" s="833"/>
      <c r="AP131" s="833"/>
      <c r="AQ131" s="833"/>
      <c r="AR131" s="833"/>
      <c r="AS131" s="833"/>
      <c r="AT131" s="833"/>
      <c r="AU131" s="833"/>
      <c r="AV131" s="833"/>
      <c r="AW131" s="833"/>
      <c r="AX131" s="833"/>
      <c r="AY131" s="833"/>
      <c r="AZ131" s="840"/>
      <c r="BA131" s="131"/>
      <c r="BB131" s="133"/>
      <c r="BC131" s="131"/>
      <c r="BD131" s="131"/>
      <c r="BE131" s="131"/>
      <c r="BF131" s="131"/>
      <c r="BG131" s="131"/>
      <c r="BH131" s="131"/>
      <c r="BI131" s="131"/>
      <c r="BJ131" s="131"/>
      <c r="BK131" s="131"/>
      <c r="BL131" s="131"/>
      <c r="BM131" s="131"/>
      <c r="BN131" s="131"/>
      <c r="BO131" s="131"/>
      <c r="BP131" s="131"/>
      <c r="BQ131" s="131"/>
      <c r="BR131" s="131"/>
      <c r="BS131" s="131"/>
      <c r="BT131" s="131"/>
      <c r="BU131" s="131"/>
      <c r="BV131" s="131"/>
      <c r="BW131" s="131"/>
      <c r="BX131" s="131"/>
      <c r="BY131" s="230"/>
      <c r="BZ131" s="230"/>
      <c r="CA131" s="230"/>
      <c r="CB131" s="230"/>
      <c r="CC131" s="230"/>
      <c r="CD131" s="230"/>
      <c r="CE131" s="230"/>
      <c r="CF131" s="230"/>
      <c r="CG131" s="230"/>
      <c r="CH131" s="230"/>
      <c r="CI131" s="230"/>
      <c r="CJ131" s="230"/>
      <c r="CK131" s="230"/>
      <c r="CL131" s="230"/>
      <c r="CM131" s="230"/>
      <c r="CN131" s="230"/>
      <c r="CO131" s="230"/>
      <c r="CP131" s="230"/>
      <c r="CQ131" s="230"/>
      <c r="CR131" s="230"/>
      <c r="CS131" s="230"/>
      <c r="CT131" s="230"/>
      <c r="CU131" s="230"/>
      <c r="CV131" s="230"/>
      <c r="CW131" s="230"/>
      <c r="CX131" s="230"/>
      <c r="CY131" s="230"/>
      <c r="CZ131" s="230"/>
    </row>
    <row r="132" s="837" customFormat="true" ht="15" hidden="true" customHeight="true" x14ac:dyDescent="0.2">
      <c r="A132" s="1842"/>
      <c r="B132" s="932" t="s">
        <v>46</v>
      </c>
      <c r="C132" s="1042"/>
      <c r="D132" s="1043"/>
      <c r="E132" s="1043"/>
      <c r="F132" s="1043"/>
      <c r="G132" s="1044"/>
      <c r="H132" s="1045"/>
      <c r="I132" s="1043"/>
      <c r="J132" s="1043"/>
      <c r="K132" s="1043"/>
      <c r="L132" s="1046"/>
      <c r="M132" s="1042"/>
      <c r="N132" s="1043"/>
      <c r="O132" s="1043"/>
      <c r="P132" s="1043"/>
      <c r="Q132" s="1044"/>
      <c r="R132" s="1356"/>
      <c r="S132" s="1357"/>
      <c r="T132" s="1357"/>
      <c r="U132" s="1357"/>
      <c r="V132" s="1357"/>
      <c r="W132" s="1357"/>
      <c r="X132" s="1391"/>
      <c r="Y132" s="833"/>
      <c r="Z132" s="833"/>
      <c r="AA132" s="833"/>
      <c r="AB132" s="833"/>
      <c r="AC132" s="833"/>
      <c r="AD132" s="833"/>
      <c r="AE132" s="833"/>
      <c r="AF132" s="833"/>
      <c r="AG132" s="833"/>
      <c r="AH132" s="833"/>
      <c r="AI132" s="833"/>
      <c r="AJ132" s="833"/>
      <c r="AK132" s="833"/>
      <c r="AL132" s="833"/>
      <c r="AM132" s="833"/>
      <c r="AN132" s="833"/>
      <c r="AO132" s="833"/>
      <c r="AP132" s="833"/>
      <c r="AQ132" s="833"/>
      <c r="AR132" s="833"/>
      <c r="AS132" s="833"/>
      <c r="AT132" s="833"/>
      <c r="AU132" s="833"/>
      <c r="AV132" s="833"/>
      <c r="AW132" s="833"/>
      <c r="AX132" s="833"/>
      <c r="AY132" s="833"/>
      <c r="AZ132" s="840"/>
      <c r="BA132" s="131"/>
      <c r="BB132" s="133"/>
      <c r="BC132" s="131"/>
      <c r="BD132" s="131"/>
      <c r="BE132" s="131"/>
      <c r="BF132" s="131"/>
      <c r="BG132" s="131"/>
      <c r="BH132" s="131"/>
      <c r="BI132" s="131"/>
      <c r="BJ132" s="131"/>
      <c r="BK132" s="131"/>
      <c r="BL132" s="131"/>
      <c r="BM132" s="131"/>
      <c r="BN132" s="131"/>
      <c r="BO132" s="131"/>
      <c r="BP132" s="131"/>
      <c r="BQ132" s="131"/>
      <c r="BR132" s="131"/>
      <c r="BS132" s="131"/>
      <c r="BT132" s="131"/>
      <c r="BU132" s="131"/>
      <c r="BV132" s="131"/>
      <c r="BW132" s="131"/>
      <c r="BX132" s="131"/>
      <c r="BY132" s="230"/>
      <c r="BZ132" s="230"/>
      <c r="CA132" s="230"/>
      <c r="CB132" s="230"/>
      <c r="CC132" s="230"/>
      <c r="CD132" s="230"/>
      <c r="CE132" s="230"/>
      <c r="CF132" s="230"/>
      <c r="CG132" s="230"/>
      <c r="CH132" s="230"/>
      <c r="CI132" s="230"/>
      <c r="CJ132" s="230"/>
      <c r="CK132" s="230"/>
      <c r="CL132" s="230"/>
      <c r="CM132" s="230"/>
      <c r="CN132" s="230"/>
      <c r="CO132" s="230"/>
      <c r="CP132" s="230"/>
      <c r="CQ132" s="230"/>
      <c r="CR132" s="230"/>
      <c r="CS132" s="230"/>
      <c r="CT132" s="230"/>
      <c r="CU132" s="230"/>
      <c r="CV132" s="230"/>
      <c r="CW132" s="230"/>
      <c r="CX132" s="230"/>
      <c r="CY132" s="230"/>
      <c r="CZ132" s="230"/>
    </row>
    <row r="133" s="727" customFormat="true" ht="15" customHeight="true" x14ac:dyDescent="0.2">
      <c r="A133" s="130"/>
      <c r="B133" s="197"/>
      <c r="C133" s="1885" t="s">
        <v>114</v>
      </c>
      <c r="D133" s="1886"/>
      <c r="E133" s="1886"/>
      <c r="F133" s="1886"/>
      <c r="G133" s="1887"/>
      <c r="H133" s="1888" t="s">
        <v>38</v>
      </c>
      <c r="I133" s="1889"/>
      <c r="J133" s="1889"/>
      <c r="K133" s="1889"/>
      <c r="L133" s="1890"/>
      <c r="M133" s="1891" t="s">
        <v>37</v>
      </c>
      <c r="N133" s="1889"/>
      <c r="O133" s="1889"/>
      <c r="P133" s="1889"/>
      <c r="Q133" s="1890"/>
      <c r="R133" s="1353" t="s">
        <v>140</v>
      </c>
      <c r="S133" s="1384"/>
      <c r="T133" s="1384"/>
      <c r="U133" s="1384"/>
      <c r="V133" s="1384"/>
      <c r="W133" s="1384"/>
      <c r="X133" s="1385"/>
      <c r="Y133" s="833"/>
      <c r="Z133" s="833"/>
      <c r="AA133" s="833"/>
      <c r="AB133" s="833"/>
      <c r="AC133" s="833"/>
      <c r="AD133" s="833"/>
      <c r="AE133" s="833"/>
      <c r="AF133" s="833"/>
      <c r="AG133" s="833"/>
      <c r="AH133" s="833"/>
      <c r="AI133" s="833"/>
      <c r="AJ133" s="833"/>
      <c r="AK133" s="833"/>
      <c r="AL133" s="833"/>
      <c r="AM133" s="833"/>
      <c r="AN133" s="833"/>
      <c r="AO133" s="833"/>
      <c r="AP133" s="833"/>
      <c r="AQ133" s="833"/>
      <c r="AR133" s="833"/>
      <c r="AS133" s="833"/>
      <c r="AT133" s="833"/>
      <c r="AU133" s="833"/>
      <c r="AV133" s="833"/>
      <c r="AW133" s="833"/>
      <c r="AX133" s="833"/>
      <c r="AY133" s="833"/>
      <c r="AZ133" s="840"/>
      <c r="BA133" s="231" t="s">
        <v>130</v>
      </c>
      <c r="BB133" s="116" t="s">
        <v>98</v>
      </c>
      <c r="BC133" s="1824" t="s">
        <v>114</v>
      </c>
      <c r="BD133" s="1825"/>
      <c r="BE133" s="1825"/>
      <c r="BF133" s="1825"/>
      <c r="BG133" s="1826"/>
      <c r="BH133" s="1827" t="s">
        <v>38</v>
      </c>
      <c r="BI133" s="1825"/>
      <c r="BJ133" s="1825"/>
      <c r="BK133" s="1825"/>
      <c r="BL133" s="1826"/>
      <c r="BM133" s="1827" t="s">
        <v>37</v>
      </c>
      <c r="BN133" s="1825"/>
      <c r="BO133" s="1825"/>
      <c r="BP133" s="1825"/>
      <c r="BQ133" s="1828"/>
      <c r="BR133" s="1368" t="s">
        <v>140</v>
      </c>
      <c r="BS133" s="1369"/>
      <c r="BT133" s="1369"/>
      <c r="BU133" s="1369"/>
      <c r="BV133" s="1369"/>
      <c r="BW133" s="1369"/>
      <c r="BX133" s="1369"/>
      <c r="BY133" s="1489"/>
      <c r="BZ133" s="229"/>
      <c r="CA133" s="229"/>
      <c r="CB133" s="229"/>
      <c r="CC133" s="229"/>
      <c r="CD133" s="229"/>
      <c r="CE133" s="229"/>
      <c r="CF133" s="229"/>
      <c r="CG133" s="229"/>
      <c r="CH133" s="229"/>
      <c r="CI133" s="229"/>
      <c r="CJ133" s="229"/>
      <c r="CK133" s="229"/>
      <c r="CL133" s="229"/>
      <c r="CM133" s="229"/>
      <c r="CN133" s="229"/>
      <c r="CO133" s="229"/>
      <c r="CP133" s="229"/>
      <c r="CQ133" s="229"/>
      <c r="CR133" s="229"/>
      <c r="CS133" s="229"/>
      <c r="CT133" s="229"/>
      <c r="CU133" s="229"/>
      <c r="CV133" s="229"/>
      <c r="CW133" s="229"/>
      <c r="CX133" s="229"/>
      <c r="CY133" s="229"/>
      <c r="CZ133" s="229"/>
    </row>
    <row r="134" s="727" customFormat="true" ht="36" x14ac:dyDescent="0.2">
      <c r="A134" s="198" t="s">
        <v>68</v>
      </c>
      <c r="B134" s="270"/>
      <c r="C134" s="394" t="s">
        <v>0</v>
      </c>
      <c r="D134" s="395" t="s">
        <v>1</v>
      </c>
      <c r="E134" s="395" t="s">
        <v>2</v>
      </c>
      <c r="F134" s="395" t="s">
        <v>3</v>
      </c>
      <c r="G134" s="396" t="s">
        <v>4</v>
      </c>
      <c r="H134" s="958" t="s">
        <v>0</v>
      </c>
      <c r="I134" s="907" t="s">
        <v>1</v>
      </c>
      <c r="J134" s="907" t="s">
        <v>2</v>
      </c>
      <c r="K134" s="907" t="s">
        <v>3</v>
      </c>
      <c r="L134" s="908" t="s">
        <v>4</v>
      </c>
      <c r="M134" s="945" t="s">
        <v>0</v>
      </c>
      <c r="N134" s="907" t="s">
        <v>1</v>
      </c>
      <c r="O134" s="907" t="s">
        <v>2</v>
      </c>
      <c r="P134" s="907" t="s">
        <v>3</v>
      </c>
      <c r="Q134" s="976" t="s">
        <v>4</v>
      </c>
      <c r="R134" s="958" t="s">
        <v>156</v>
      </c>
      <c r="S134" s="907" t="s">
        <v>157</v>
      </c>
      <c r="T134" s="907" t="s">
        <v>158</v>
      </c>
      <c r="U134" s="907" t="s">
        <v>159</v>
      </c>
      <c r="V134" s="907" t="s">
        <v>160</v>
      </c>
      <c r="W134" s="907" t="s">
        <v>161</v>
      </c>
      <c r="X134" s="909" t="s">
        <v>162</v>
      </c>
      <c r="Y134" s="833"/>
      <c r="Z134" s="833"/>
      <c r="AA134" s="833"/>
      <c r="AB134" s="833"/>
      <c r="AC134" s="833"/>
      <c r="AD134" s="833"/>
      <c r="AE134" s="833"/>
      <c r="AF134" s="833"/>
      <c r="AG134" s="833"/>
      <c r="AH134" s="833"/>
      <c r="AI134" s="833"/>
      <c r="AJ134" s="833"/>
      <c r="AK134" s="833"/>
      <c r="AL134" s="833"/>
      <c r="AM134" s="833"/>
      <c r="AN134" s="833"/>
      <c r="AO134" s="833"/>
      <c r="AP134" s="833"/>
      <c r="AQ134" s="833"/>
      <c r="AR134" s="833"/>
      <c r="AS134" s="833"/>
      <c r="AT134" s="833"/>
      <c r="AU134" s="833"/>
      <c r="AV134" s="833"/>
      <c r="AW134" s="833"/>
      <c r="AX134" s="833"/>
      <c r="AY134" s="833"/>
      <c r="AZ134" s="840"/>
      <c r="BA134" s="212" t="s">
        <v>116</v>
      </c>
      <c r="BB134" s="211"/>
      <c r="BC134" s="470" t="s">
        <v>0</v>
      </c>
      <c r="BD134" s="184" t="s">
        <v>1</v>
      </c>
      <c r="BE134" s="184" t="s">
        <v>2</v>
      </c>
      <c r="BF134" s="184" t="s">
        <v>3</v>
      </c>
      <c r="BG134" s="471" t="s">
        <v>4</v>
      </c>
      <c r="BH134" s="483" t="s">
        <v>0</v>
      </c>
      <c r="BI134" s="184" t="s">
        <v>1</v>
      </c>
      <c r="BJ134" s="184" t="s">
        <v>2</v>
      </c>
      <c r="BK134" s="184" t="s">
        <v>3</v>
      </c>
      <c r="BL134" s="471" t="s">
        <v>4</v>
      </c>
      <c r="BM134" s="483" t="s">
        <v>0</v>
      </c>
      <c r="BN134" s="184" t="s">
        <v>1</v>
      </c>
      <c r="BO134" s="184" t="s">
        <v>2</v>
      </c>
      <c r="BP134" s="184" t="s">
        <v>3</v>
      </c>
      <c r="BQ134" s="471" t="s">
        <v>4</v>
      </c>
      <c r="BR134" s="483" t="s">
        <v>156</v>
      </c>
      <c r="BS134" s="184" t="s">
        <v>157</v>
      </c>
      <c r="BT134" s="184" t="s">
        <v>158</v>
      </c>
      <c r="BU134" s="184" t="s">
        <v>159</v>
      </c>
      <c r="BV134" s="184" t="s">
        <v>160</v>
      </c>
      <c r="BW134" s="184" t="s">
        <v>161</v>
      </c>
      <c r="BX134" s="1446" t="s">
        <v>162</v>
      </c>
      <c r="BY134" s="1490"/>
      <c r="BZ134" s="1490"/>
      <c r="CA134" s="1490"/>
      <c r="CB134" s="1490"/>
      <c r="CC134" s="1490"/>
      <c r="CD134" s="1490"/>
      <c r="CE134" s="1490"/>
      <c r="CF134" s="1490"/>
      <c r="CG134" s="1490"/>
      <c r="CH134" s="1490"/>
      <c r="CI134" s="1490"/>
      <c r="CJ134" s="1490"/>
      <c r="CK134" s="1490"/>
      <c r="CL134" s="1490"/>
      <c r="CM134" s="1490"/>
      <c r="CN134" s="1490"/>
      <c r="CO134" s="1490"/>
      <c r="CP134" s="1490"/>
      <c r="CQ134" s="1490"/>
      <c r="CR134" s="1490"/>
      <c r="CS134" s="1490"/>
      <c r="CT134" s="1490"/>
      <c r="CU134" s="1490"/>
      <c r="CV134" s="1490"/>
      <c r="CW134" s="1490"/>
      <c r="CX134" s="1490"/>
      <c r="CY134" s="1490"/>
      <c r="CZ134" s="1490"/>
    </row>
    <row r="135" s="727" customFormat="true" ht="15" customHeight="true" x14ac:dyDescent="0.2">
      <c r="A135" s="1892" t="s">
        <v>45</v>
      </c>
      <c r="B135" s="1229" t="s">
        <v>44</v>
      </c>
      <c r="C135" s="1135">
        <v>47.564942496393542</v>
      </c>
      <c r="D135" s="1136">
        <v>73.147102596902016</v>
      </c>
      <c r="E135" s="1136">
        <v>85.941157119679161</v>
      </c>
      <c r="F135" s="1136">
        <v>92.242590607214382</v>
      </c>
      <c r="G135" s="1137">
        <v>94.955998743386601</v>
      </c>
      <c r="H135" s="1138">
        <v>75.966953383326711</v>
      </c>
      <c r="I135" s="1136">
        <v>92.967155768027382</v>
      </c>
      <c r="J135" s="1136">
        <v>94.237226682618697</v>
      </c>
      <c r="K135" s="1136">
        <v>94.137365876971074</v>
      </c>
      <c r="L135" s="1139">
        <v>95.76982087891308</v>
      </c>
      <c r="M135" s="1140">
        <v>28.878751403467572</v>
      </c>
      <c r="N135" s="1136">
        <v>46.408064723977724</v>
      </c>
      <c r="O135" s="1136">
        <v>62.376121048010994</v>
      </c>
      <c r="P135" s="1136">
        <v>70.744848987718697</v>
      </c>
      <c r="Q135" s="1137">
        <v>82.259082518497294</v>
      </c>
      <c r="R135" s="1138">
        <v>79.16703231151908</v>
      </c>
      <c r="S135" s="1136">
        <v>81.267446342334154</v>
      </c>
      <c r="T135" s="1136">
        <v>81.415464816931845</v>
      </c>
      <c r="U135" s="1136">
        <v>74.709311866569507</v>
      </c>
      <c r="V135" s="1136">
        <v>79.566440240618135</v>
      </c>
      <c r="W135" s="1136">
        <v>80.934034294341814</v>
      </c>
      <c r="X135" s="1405">
        <v>70.331137160510991</v>
      </c>
      <c r="Y135" s="833"/>
      <c r="Z135" s="833"/>
      <c r="AA135" s="833"/>
      <c r="AB135" s="833"/>
      <c r="AC135" s="833"/>
      <c r="AD135" s="833"/>
      <c r="AE135" s="833"/>
      <c r="AF135" s="833"/>
      <c r="AG135" s="833"/>
      <c r="AH135" s="833"/>
      <c r="AI135" s="833"/>
      <c r="AJ135" s="833"/>
      <c r="AK135" s="833"/>
      <c r="AL135" s="833"/>
      <c r="AM135" s="833"/>
      <c r="AN135" s="833"/>
      <c r="AO135" s="833"/>
      <c r="AP135" s="833"/>
      <c r="AQ135" s="833"/>
      <c r="AR135" s="833"/>
      <c r="AS135" s="833"/>
      <c r="AT135" s="833"/>
      <c r="AU135" s="833"/>
      <c r="AV135" s="833"/>
      <c r="AW135" s="833"/>
      <c r="AX135" s="833"/>
      <c r="AY135" s="833"/>
      <c r="AZ135" s="840"/>
      <c r="BA135" s="1829" t="s">
        <v>45</v>
      </c>
      <c r="BB135" s="172" t="s">
        <v>44</v>
      </c>
      <c r="BC135" s="1282" t="s">
        <v>35</v>
      </c>
      <c r="BD135" s="1300" t="s">
        <v>35</v>
      </c>
      <c r="BE135" s="1300" t="s">
        <v>35</v>
      </c>
      <c r="BF135" s="1300" t="s">
        <v>35</v>
      </c>
      <c r="BG135" s="1319" t="s">
        <v>35</v>
      </c>
      <c r="BH135" s="1338" t="s">
        <v>35</v>
      </c>
      <c r="BI135" s="1300" t="s">
        <v>35</v>
      </c>
      <c r="BJ135" s="1300" t="s">
        <v>35</v>
      </c>
      <c r="BK135" s="1300" t="s">
        <v>35</v>
      </c>
      <c r="BL135" s="1319" t="s">
        <v>35</v>
      </c>
      <c r="BM135" s="1338" t="s">
        <v>35</v>
      </c>
      <c r="BN135" s="1300" t="s">
        <v>35</v>
      </c>
      <c r="BO135" s="1300" t="s">
        <v>35</v>
      </c>
      <c r="BP135" s="1300" t="s">
        <v>35</v>
      </c>
      <c r="BQ135" s="1319" t="s">
        <v>35</v>
      </c>
      <c r="BR135" s="1338" t="s">
        <v>35</v>
      </c>
      <c r="BS135" s="1300" t="s">
        <v>35</v>
      </c>
      <c r="BT135" s="1300" t="s">
        <v>35</v>
      </c>
      <c r="BU135" s="1300" t="s">
        <v>35</v>
      </c>
      <c r="BV135" s="1300" t="s">
        <v>35</v>
      </c>
      <c r="BW135" s="1300" t="s">
        <v>35</v>
      </c>
      <c r="BX135" s="1447" t="s">
        <v>35</v>
      </c>
      <c r="BY135" s="1491"/>
      <c r="BZ135" s="1491"/>
      <c r="CA135" s="1491"/>
      <c r="CB135" s="1491"/>
      <c r="CC135" s="1491"/>
      <c r="CD135" s="1491"/>
      <c r="CE135" s="1491"/>
      <c r="CF135" s="1491"/>
      <c r="CG135" s="1491"/>
      <c r="CH135" s="1491"/>
      <c r="CI135" s="1491"/>
      <c r="CJ135" s="1491"/>
      <c r="CK135" s="1491"/>
      <c r="CL135" s="1491"/>
      <c r="CM135" s="1491"/>
      <c r="CN135" s="1491"/>
      <c r="CO135" s="1491"/>
      <c r="CP135" s="1491"/>
      <c r="CQ135" s="1491"/>
      <c r="CR135" s="1491"/>
      <c r="CS135" s="1491"/>
      <c r="CT135" s="1491"/>
      <c r="CU135" s="1491"/>
      <c r="CV135" s="1491"/>
      <c r="CW135" s="1491"/>
      <c r="CX135" s="1491"/>
      <c r="CY135" s="1491"/>
      <c r="CZ135" s="1491"/>
    </row>
    <row r="136" s="727" customFormat="true" ht="15" customHeight="true" x14ac:dyDescent="0.2">
      <c r="A136" s="1883"/>
      <c r="B136" s="1230" t="s">
        <v>43</v>
      </c>
      <c r="C136" s="1141">
        <v>23.986369258035044</v>
      </c>
      <c r="D136" s="1142">
        <v>15.002395844199832</v>
      </c>
      <c r="E136" s="1142">
        <v>7.9532699637723692</v>
      </c>
      <c r="F136" s="1142">
        <v>3.0266580132225922</v>
      </c>
      <c r="G136" s="1143">
        <v>1.7047701023372885</v>
      </c>
      <c r="H136" s="1144">
        <v>12.259646050295233</v>
      </c>
      <c r="I136" s="1142">
        <v>2.4137847794160261</v>
      </c>
      <c r="J136" s="1142">
        <v>1.883859433614421</v>
      </c>
      <c r="K136" s="1142">
        <v>1.5634404721191291</v>
      </c>
      <c r="L136" s="1145">
        <v>0.93273828094282474</v>
      </c>
      <c r="M136" s="1146">
        <v>29.507993346632972</v>
      </c>
      <c r="N136" s="1142">
        <v>26.121544341978627</v>
      </c>
      <c r="O136" s="1142">
        <v>23.290985778382922</v>
      </c>
      <c r="P136" s="1142">
        <v>18.269282002764704</v>
      </c>
      <c r="Q136" s="1143">
        <v>11.313442364566169</v>
      </c>
      <c r="R136" s="1144">
        <v>12.734459557078553</v>
      </c>
      <c r="S136" s="1142">
        <v>11.231815052679446</v>
      </c>
      <c r="T136" s="1142">
        <v>11.29018029971694</v>
      </c>
      <c r="U136" s="1142">
        <v>4.5541836242778615</v>
      </c>
      <c r="V136" s="1142">
        <v>6.0642642447583368</v>
      </c>
      <c r="W136" s="1142">
        <v>5.426030040680156</v>
      </c>
      <c r="X136" s="1406">
        <v>12.298077365597585</v>
      </c>
      <c r="Y136" s="833"/>
      <c r="Z136" s="833"/>
      <c r="AA136" s="833"/>
      <c r="AB136" s="833"/>
      <c r="AC136" s="833"/>
      <c r="AD136" s="833"/>
      <c r="AE136" s="833"/>
      <c r="AF136" s="833"/>
      <c r="AG136" s="833"/>
      <c r="AH136" s="833"/>
      <c r="AI136" s="833"/>
      <c r="AJ136" s="833"/>
      <c r="AK136" s="833"/>
      <c r="AL136" s="833"/>
      <c r="AM136" s="833"/>
      <c r="AN136" s="833"/>
      <c r="AO136" s="833"/>
      <c r="AP136" s="833"/>
      <c r="AQ136" s="833"/>
      <c r="AR136" s="833"/>
      <c r="AS136" s="833"/>
      <c r="AT136" s="833"/>
      <c r="AU136" s="833"/>
      <c r="AV136" s="833"/>
      <c r="AW136" s="833"/>
      <c r="AX136" s="833"/>
      <c r="AY136" s="833"/>
      <c r="AZ136" s="840"/>
      <c r="BA136" s="1794"/>
      <c r="BB136" s="173" t="s">
        <v>43</v>
      </c>
      <c r="BC136" s="1283" t="s">
        <v>35</v>
      </c>
      <c r="BD136" s="1301" t="s">
        <v>35</v>
      </c>
      <c r="BE136" s="1301" t="s">
        <v>35</v>
      </c>
      <c r="BF136" s="1301" t="s">
        <v>35</v>
      </c>
      <c r="BG136" s="1320" t="s">
        <v>35</v>
      </c>
      <c r="BH136" s="1339" t="s">
        <v>35</v>
      </c>
      <c r="BI136" s="1301" t="s">
        <v>35</v>
      </c>
      <c r="BJ136" s="1301" t="s">
        <v>35</v>
      </c>
      <c r="BK136" s="1301" t="s">
        <v>35</v>
      </c>
      <c r="BL136" s="1320" t="s">
        <v>35</v>
      </c>
      <c r="BM136" s="1339" t="s">
        <v>35</v>
      </c>
      <c r="BN136" s="1301" t="s">
        <v>35</v>
      </c>
      <c r="BO136" s="1301" t="s">
        <v>35</v>
      </c>
      <c r="BP136" s="1301" t="s">
        <v>35</v>
      </c>
      <c r="BQ136" s="1320" t="s">
        <v>35</v>
      </c>
      <c r="BR136" s="1339" t="s">
        <v>35</v>
      </c>
      <c r="BS136" s="1301" t="s">
        <v>35</v>
      </c>
      <c r="BT136" s="1301" t="s">
        <v>35</v>
      </c>
      <c r="BU136" s="1301" t="s">
        <v>35</v>
      </c>
      <c r="BV136" s="1301" t="s">
        <v>35</v>
      </c>
      <c r="BW136" s="1301" t="s">
        <v>35</v>
      </c>
      <c r="BX136" s="1448" t="s">
        <v>35</v>
      </c>
      <c r="BY136" s="1492"/>
      <c r="BZ136" s="1492"/>
      <c r="CA136" s="1492"/>
      <c r="CB136" s="1492"/>
      <c r="CC136" s="1492"/>
      <c r="CD136" s="1492"/>
      <c r="CE136" s="1492"/>
      <c r="CF136" s="1492"/>
      <c r="CG136" s="1492"/>
      <c r="CH136" s="1492"/>
      <c r="CI136" s="1492"/>
      <c r="CJ136" s="1492"/>
      <c r="CK136" s="1492"/>
      <c r="CL136" s="1492"/>
      <c r="CM136" s="1492"/>
      <c r="CN136" s="1492"/>
      <c r="CO136" s="1492"/>
      <c r="CP136" s="1492"/>
      <c r="CQ136" s="1492"/>
      <c r="CR136" s="1492"/>
      <c r="CS136" s="1492"/>
      <c r="CT136" s="1492"/>
      <c r="CU136" s="1492"/>
      <c r="CV136" s="1492"/>
      <c r="CW136" s="1492"/>
      <c r="CX136" s="1492"/>
      <c r="CY136" s="1492"/>
      <c r="CZ136" s="1492"/>
    </row>
    <row r="137" s="727" customFormat="true" ht="15" customHeight="true" x14ac:dyDescent="0.2">
      <c r="A137" s="1883"/>
      <c r="B137" s="1230" t="s">
        <v>42</v>
      </c>
      <c r="C137" s="1141">
        <v>15.573536492504456</v>
      </c>
      <c r="D137" s="1142">
        <v>8.2197457529404403</v>
      </c>
      <c r="E137" s="1142">
        <v>3.7742025861095541</v>
      </c>
      <c r="F137" s="1142">
        <v>2.5114781398640895</v>
      </c>
      <c r="G137" s="1143">
        <v>1.2363643689626134</v>
      </c>
      <c r="H137" s="1144">
        <v>7.5072206820863476</v>
      </c>
      <c r="I137" s="1142">
        <v>2.6868481674172155</v>
      </c>
      <c r="J137" s="1142">
        <v>2.0276277485720566</v>
      </c>
      <c r="K137" s="1142">
        <v>1.8628774928181917</v>
      </c>
      <c r="L137" s="1145">
        <v>1.0947237579401865</v>
      </c>
      <c r="M137" s="1146">
        <v>18.856951194552469</v>
      </c>
      <c r="N137" s="1142">
        <v>18.895050759439506</v>
      </c>
      <c r="O137" s="1142">
        <v>10.175145731664623</v>
      </c>
      <c r="P137" s="1142">
        <v>7.6583308765010498</v>
      </c>
      <c r="Q137" s="1143">
        <v>3.8396895693986042</v>
      </c>
      <c r="R137" s="1144">
        <v>4.0138036573709019</v>
      </c>
      <c r="S137" s="1142">
        <v>4.5237368172601657</v>
      </c>
      <c r="T137" s="1142">
        <v>3.2426957064990685</v>
      </c>
      <c r="U137" s="1142">
        <v>12.383826499330745</v>
      </c>
      <c r="V137" s="1142">
        <v>9.2721253258768712</v>
      </c>
      <c r="W137" s="1142">
        <v>3.9216546067663733</v>
      </c>
      <c r="X137" s="1406">
        <v>13.776793804708532</v>
      </c>
      <c r="Y137" s="833"/>
      <c r="Z137" s="833"/>
      <c r="AA137" s="833"/>
      <c r="AB137" s="833"/>
      <c r="AC137" s="833"/>
      <c r="AD137" s="833"/>
      <c r="AE137" s="833"/>
      <c r="AF137" s="833"/>
      <c r="AG137" s="833"/>
      <c r="AH137" s="833"/>
      <c r="AI137" s="833"/>
      <c r="AJ137" s="833"/>
      <c r="AK137" s="833"/>
      <c r="AL137" s="833"/>
      <c r="AM137" s="833"/>
      <c r="AN137" s="833"/>
      <c r="AO137" s="833"/>
      <c r="AP137" s="833"/>
      <c r="AQ137" s="833"/>
      <c r="AR137" s="833"/>
      <c r="AS137" s="833"/>
      <c r="AT137" s="833"/>
      <c r="AU137" s="833"/>
      <c r="AV137" s="833"/>
      <c r="AW137" s="833"/>
      <c r="AX137" s="833"/>
      <c r="AY137" s="833"/>
      <c r="AZ137" s="840"/>
      <c r="BA137" s="1794"/>
      <c r="BB137" s="173" t="s">
        <v>42</v>
      </c>
      <c r="BC137" s="1283" t="s">
        <v>35</v>
      </c>
      <c r="BD137" s="1301" t="s">
        <v>35</v>
      </c>
      <c r="BE137" s="1301" t="s">
        <v>35</v>
      </c>
      <c r="BF137" s="1301" t="s">
        <v>35</v>
      </c>
      <c r="BG137" s="1320" t="s">
        <v>35</v>
      </c>
      <c r="BH137" s="1339" t="s">
        <v>35</v>
      </c>
      <c r="BI137" s="1301" t="s">
        <v>35</v>
      </c>
      <c r="BJ137" s="1301" t="s">
        <v>35</v>
      </c>
      <c r="BK137" s="1301" t="s">
        <v>35</v>
      </c>
      <c r="BL137" s="1320" t="s">
        <v>35</v>
      </c>
      <c r="BM137" s="1339" t="s">
        <v>35</v>
      </c>
      <c r="BN137" s="1301" t="s">
        <v>35</v>
      </c>
      <c r="BO137" s="1301" t="s">
        <v>35</v>
      </c>
      <c r="BP137" s="1301" t="s">
        <v>35</v>
      </c>
      <c r="BQ137" s="1320" t="s">
        <v>35</v>
      </c>
      <c r="BR137" s="1339" t="s">
        <v>35</v>
      </c>
      <c r="BS137" s="1301" t="s">
        <v>35</v>
      </c>
      <c r="BT137" s="1301" t="s">
        <v>35</v>
      </c>
      <c r="BU137" s="1301" t="s">
        <v>35</v>
      </c>
      <c r="BV137" s="1301" t="s">
        <v>35</v>
      </c>
      <c r="BW137" s="1301" t="s">
        <v>35</v>
      </c>
      <c r="BX137" s="1448" t="s">
        <v>35</v>
      </c>
      <c r="BY137" s="1492"/>
      <c r="BZ137" s="1492"/>
      <c r="CA137" s="1492"/>
      <c r="CB137" s="1492"/>
      <c r="CC137" s="1492"/>
      <c r="CD137" s="1492"/>
      <c r="CE137" s="1492"/>
      <c r="CF137" s="1492"/>
      <c r="CG137" s="1492"/>
      <c r="CH137" s="1492"/>
      <c r="CI137" s="1492"/>
      <c r="CJ137" s="1492"/>
      <c r="CK137" s="1492"/>
      <c r="CL137" s="1492"/>
      <c r="CM137" s="1492"/>
      <c r="CN137" s="1492"/>
      <c r="CO137" s="1492"/>
      <c r="CP137" s="1492"/>
      <c r="CQ137" s="1492"/>
      <c r="CR137" s="1492"/>
      <c r="CS137" s="1492"/>
      <c r="CT137" s="1492"/>
      <c r="CU137" s="1492"/>
      <c r="CV137" s="1492"/>
      <c r="CW137" s="1492"/>
      <c r="CX137" s="1492"/>
      <c r="CY137" s="1492"/>
      <c r="CZ137" s="1492"/>
    </row>
    <row r="138" s="727" customFormat="true" ht="15" customHeight="true" x14ac:dyDescent="0.2">
      <c r="A138" s="1883"/>
      <c r="B138" s="1230" t="s">
        <v>41</v>
      </c>
      <c r="C138" s="1141">
        <v>7.119623067462352</v>
      </c>
      <c r="D138" s="1142">
        <v>3.318033478819657</v>
      </c>
      <c r="E138" s="1142">
        <v>1.9646434886908808</v>
      </c>
      <c r="F138" s="1142">
        <v>2.15030052594564</v>
      </c>
      <c r="G138" s="1143">
        <v>2.0915718118673543</v>
      </c>
      <c r="H138" s="1144">
        <v>3.925378553419328</v>
      </c>
      <c r="I138" s="1142">
        <v>1.7836789848371701</v>
      </c>
      <c r="J138" s="1142">
        <v>1.8419475791821058</v>
      </c>
      <c r="K138" s="1142">
        <v>2.4227610277693206</v>
      </c>
      <c r="L138" s="1145">
        <v>2.198496202303005</v>
      </c>
      <c r="M138" s="1146">
        <v>9.6750396218879438</v>
      </c>
      <c r="N138" s="1142">
        <v>6.1070934265957559</v>
      </c>
      <c r="O138" s="1142">
        <v>3.6756064007906666</v>
      </c>
      <c r="P138" s="1142">
        <v>2.6699602838367023</v>
      </c>
      <c r="Q138" s="1143">
        <v>2.3075393588400641</v>
      </c>
      <c r="R138" s="1144">
        <v>3.2103682000797322</v>
      </c>
      <c r="S138" s="1142">
        <v>2.5700581815341637</v>
      </c>
      <c r="T138" s="1142">
        <v>3.2756218171031337</v>
      </c>
      <c r="U138" s="1142">
        <v>2.9776853184841361</v>
      </c>
      <c r="V138" s="1142">
        <v>4.295879308267911</v>
      </c>
      <c r="W138" s="1142">
        <v>5.7837379196912355</v>
      </c>
      <c r="X138" s="1406">
        <v>2.3747844296555072</v>
      </c>
      <c r="Y138" s="833"/>
      <c r="Z138" s="833"/>
      <c r="AA138" s="833"/>
      <c r="AB138" s="833"/>
      <c r="AC138" s="833"/>
      <c r="AD138" s="833"/>
      <c r="AE138" s="833"/>
      <c r="AF138" s="833"/>
      <c r="AG138" s="833"/>
      <c r="AH138" s="833"/>
      <c r="AI138" s="833"/>
      <c r="AJ138" s="833"/>
      <c r="AK138" s="833"/>
      <c r="AL138" s="833"/>
      <c r="AM138" s="833"/>
      <c r="AN138" s="833"/>
      <c r="AO138" s="833"/>
      <c r="AP138" s="833"/>
      <c r="AQ138" s="833"/>
      <c r="AR138" s="833"/>
      <c r="AS138" s="833"/>
      <c r="AT138" s="833"/>
      <c r="AU138" s="833"/>
      <c r="AV138" s="833"/>
      <c r="AW138" s="833"/>
      <c r="AX138" s="833"/>
      <c r="AY138" s="833"/>
      <c r="AZ138" s="840"/>
      <c r="BA138" s="1794"/>
      <c r="BB138" s="173" t="s">
        <v>41</v>
      </c>
      <c r="BC138" s="1283" t="s">
        <v>35</v>
      </c>
      <c r="BD138" s="1301" t="s">
        <v>35</v>
      </c>
      <c r="BE138" s="1301" t="s">
        <v>35</v>
      </c>
      <c r="BF138" s="1301" t="s">
        <v>35</v>
      </c>
      <c r="BG138" s="1320" t="s">
        <v>35</v>
      </c>
      <c r="BH138" s="1339" t="s">
        <v>35</v>
      </c>
      <c r="BI138" s="1301" t="s">
        <v>35</v>
      </c>
      <c r="BJ138" s="1301" t="s">
        <v>35</v>
      </c>
      <c r="BK138" s="1301" t="s">
        <v>35</v>
      </c>
      <c r="BL138" s="1320" t="s">
        <v>35</v>
      </c>
      <c r="BM138" s="1339" t="s">
        <v>35</v>
      </c>
      <c r="BN138" s="1301" t="s">
        <v>35</v>
      </c>
      <c r="BO138" s="1301" t="s">
        <v>35</v>
      </c>
      <c r="BP138" s="1301" t="s">
        <v>35</v>
      </c>
      <c r="BQ138" s="1320" t="s">
        <v>35</v>
      </c>
      <c r="BR138" s="1339" t="s">
        <v>35</v>
      </c>
      <c r="BS138" s="1301" t="s">
        <v>35</v>
      </c>
      <c r="BT138" s="1301" t="s">
        <v>35</v>
      </c>
      <c r="BU138" s="1301" t="s">
        <v>35</v>
      </c>
      <c r="BV138" s="1301" t="s">
        <v>35</v>
      </c>
      <c r="BW138" s="1301" t="s">
        <v>35</v>
      </c>
      <c r="BX138" s="1448" t="s">
        <v>35</v>
      </c>
      <c r="BY138" s="1492"/>
      <c r="BZ138" s="1492"/>
      <c r="CA138" s="1492"/>
      <c r="CB138" s="1492"/>
      <c r="CC138" s="1492"/>
      <c r="CD138" s="1492"/>
      <c r="CE138" s="1492"/>
      <c r="CF138" s="1492"/>
      <c r="CG138" s="1492"/>
      <c r="CH138" s="1492"/>
      <c r="CI138" s="1492"/>
      <c r="CJ138" s="1492"/>
      <c r="CK138" s="1492"/>
      <c r="CL138" s="1492"/>
      <c r="CM138" s="1492"/>
      <c r="CN138" s="1492"/>
      <c r="CO138" s="1492"/>
      <c r="CP138" s="1492"/>
      <c r="CQ138" s="1492"/>
      <c r="CR138" s="1492"/>
      <c r="CS138" s="1492"/>
      <c r="CT138" s="1492"/>
      <c r="CU138" s="1492"/>
      <c r="CV138" s="1492"/>
      <c r="CW138" s="1492"/>
      <c r="CX138" s="1492"/>
      <c r="CY138" s="1492"/>
      <c r="CZ138" s="1492"/>
    </row>
    <row r="139" s="727" customFormat="true" ht="15" customHeight="true" x14ac:dyDescent="0.2">
      <c r="A139" s="1883"/>
      <c r="B139" s="1230" t="s">
        <v>19</v>
      </c>
      <c r="C139" s="1141">
        <v>5.7555286856045349</v>
      </c>
      <c r="D139" s="1142">
        <v>0.31272232713820636</v>
      </c>
      <c r="E139" s="1142">
        <v>0.36672684174796066</v>
      </c>
      <c r="F139" s="1142">
        <v>6.8972713753384943E-2</v>
      </c>
      <c r="G139" s="1143">
        <v>1.1294973446184027E-2</v>
      </c>
      <c r="H139" s="1144">
        <v>0.34080133087231801</v>
      </c>
      <c r="I139" s="1142">
        <v>0.14853230030199763</v>
      </c>
      <c r="J139" s="1142">
        <v>9.3385560127855604E-3</v>
      </c>
      <c r="K139" s="1142">
        <v>1.3555130322253977E-2</v>
      </c>
      <c r="L139" s="1145">
        <v>4.2208799010012175E-3</v>
      </c>
      <c r="M139" s="1146">
        <v>13.081264433459088</v>
      </c>
      <c r="N139" s="1142">
        <v>2.468246748008005</v>
      </c>
      <c r="O139" s="1142">
        <v>0.4821410411508657</v>
      </c>
      <c r="P139" s="1142">
        <v>0.65757784917879658</v>
      </c>
      <c r="Q139" s="1143">
        <v>0.2802461886977658</v>
      </c>
      <c r="R139" s="1144">
        <v>0.87433627395185709</v>
      </c>
      <c r="S139" s="1142">
        <v>0.40694360619193531</v>
      </c>
      <c r="T139" s="1142">
        <v>0.77603735974860222</v>
      </c>
      <c r="U139" s="1142">
        <v>5.3749926913378134</v>
      </c>
      <c r="V139" s="1142">
        <v>0.8012908804785146</v>
      </c>
      <c r="W139" s="1142">
        <v>3.9345431385204264</v>
      </c>
      <c r="X139" s="1406">
        <v>1.2192072395274076</v>
      </c>
      <c r="Y139" s="833"/>
      <c r="Z139" s="833"/>
      <c r="AA139" s="833"/>
      <c r="AB139" s="833"/>
      <c r="AC139" s="833"/>
      <c r="AD139" s="833"/>
      <c r="AE139" s="833"/>
      <c r="AF139" s="833"/>
      <c r="AG139" s="833"/>
      <c r="AH139" s="833"/>
      <c r="AI139" s="833"/>
      <c r="AJ139" s="833"/>
      <c r="AK139" s="833"/>
      <c r="AL139" s="833"/>
      <c r="AM139" s="833"/>
      <c r="AN139" s="833"/>
      <c r="AO139" s="833"/>
      <c r="AP139" s="833"/>
      <c r="AQ139" s="833"/>
      <c r="AR139" s="833"/>
      <c r="AS139" s="833"/>
      <c r="AT139" s="833"/>
      <c r="AU139" s="833"/>
      <c r="AV139" s="833"/>
      <c r="AW139" s="833"/>
      <c r="AX139" s="833"/>
      <c r="AY139" s="833"/>
      <c r="AZ139" s="840"/>
      <c r="BA139" s="1794"/>
      <c r="BB139" s="173" t="s">
        <v>19</v>
      </c>
      <c r="BC139" s="1283" t="s">
        <v>35</v>
      </c>
      <c r="BD139" s="1301" t="s">
        <v>35</v>
      </c>
      <c r="BE139" s="1301" t="s">
        <v>35</v>
      </c>
      <c r="BF139" s="1301" t="s">
        <v>35</v>
      </c>
      <c r="BG139" s="1320" t="s">
        <v>35</v>
      </c>
      <c r="BH139" s="1339" t="s">
        <v>35</v>
      </c>
      <c r="BI139" s="1301" t="s">
        <v>35</v>
      </c>
      <c r="BJ139" s="1301" t="s">
        <v>35</v>
      </c>
      <c r="BK139" s="1301" t="s">
        <v>35</v>
      </c>
      <c r="BL139" s="1320" t="s">
        <v>35</v>
      </c>
      <c r="BM139" s="1339" t="s">
        <v>35</v>
      </c>
      <c r="BN139" s="1301" t="s">
        <v>35</v>
      </c>
      <c r="BO139" s="1301" t="s">
        <v>35</v>
      </c>
      <c r="BP139" s="1301" t="s">
        <v>35</v>
      </c>
      <c r="BQ139" s="1320" t="s">
        <v>35</v>
      </c>
      <c r="BR139" s="1339" t="s">
        <v>35</v>
      </c>
      <c r="BS139" s="1301" t="s">
        <v>35</v>
      </c>
      <c r="BT139" s="1301" t="s">
        <v>35</v>
      </c>
      <c r="BU139" s="1301" t="s">
        <v>35</v>
      </c>
      <c r="BV139" s="1301" t="s">
        <v>35</v>
      </c>
      <c r="BW139" s="1301" t="s">
        <v>35</v>
      </c>
      <c r="BX139" s="1448" t="s">
        <v>35</v>
      </c>
      <c r="BY139" s="1492"/>
      <c r="BZ139" s="1492"/>
      <c r="CA139" s="1492"/>
      <c r="CB139" s="1492"/>
      <c r="CC139" s="1492"/>
      <c r="CD139" s="1492"/>
      <c r="CE139" s="1492"/>
      <c r="CF139" s="1492"/>
      <c r="CG139" s="1492"/>
      <c r="CH139" s="1492"/>
      <c r="CI139" s="1492"/>
      <c r="CJ139" s="1492"/>
      <c r="CK139" s="1492"/>
      <c r="CL139" s="1492"/>
      <c r="CM139" s="1492"/>
      <c r="CN139" s="1492"/>
      <c r="CO139" s="1492"/>
      <c r="CP139" s="1492"/>
      <c r="CQ139" s="1492"/>
      <c r="CR139" s="1492"/>
      <c r="CS139" s="1492"/>
      <c r="CT139" s="1492"/>
      <c r="CU139" s="1492"/>
      <c r="CV139" s="1492"/>
      <c r="CW139" s="1492"/>
      <c r="CX139" s="1492"/>
      <c r="CY139" s="1492"/>
      <c r="CZ139" s="1492"/>
    </row>
    <row r="140" s="130" customFormat="true" ht="15" customHeight="true" x14ac:dyDescent="0.2">
      <c r="A140" s="1795" t="s">
        <v>106</v>
      </c>
      <c r="B140" s="290" t="s">
        <v>63</v>
      </c>
      <c r="C140" s="1254" t="s">
        <v>35</v>
      </c>
      <c r="D140" s="1258" t="s">
        <v>35</v>
      </c>
      <c r="E140" s="1258" t="s">
        <v>35</v>
      </c>
      <c r="F140" s="1258" t="s">
        <v>35</v>
      </c>
      <c r="G140" s="1262" t="s">
        <v>35</v>
      </c>
      <c r="H140" s="1266" t="s">
        <v>35</v>
      </c>
      <c r="I140" s="1258" t="s">
        <v>35</v>
      </c>
      <c r="J140" s="1258" t="s">
        <v>35</v>
      </c>
      <c r="K140" s="1258" t="s">
        <v>35</v>
      </c>
      <c r="L140" s="1270" t="s">
        <v>35</v>
      </c>
      <c r="M140" s="1273" t="s">
        <v>35</v>
      </c>
      <c r="N140" s="1258" t="s">
        <v>35</v>
      </c>
      <c r="O140" s="1258" t="s">
        <v>35</v>
      </c>
      <c r="P140" s="1258" t="s">
        <v>35</v>
      </c>
      <c r="Q140" s="1262" t="s">
        <v>35</v>
      </c>
      <c r="R140" s="1266" t="s">
        <v>35</v>
      </c>
      <c r="S140" s="1258" t="s">
        <v>35</v>
      </c>
      <c r="T140" s="1258" t="s">
        <v>35</v>
      </c>
      <c r="U140" s="1258" t="s">
        <v>35</v>
      </c>
      <c r="V140" s="1258" t="s">
        <v>35</v>
      </c>
      <c r="W140" s="1258" t="s">
        <v>35</v>
      </c>
      <c r="X140" s="1407" t="s">
        <v>35</v>
      </c>
      <c r="Y140" s="1427"/>
      <c r="Z140" s="1427"/>
      <c r="AA140" s="1427"/>
      <c r="AB140" s="1427"/>
      <c r="AC140" s="1427"/>
      <c r="AD140" s="1427"/>
      <c r="AE140" s="1427"/>
      <c r="AF140" s="1427"/>
      <c r="AG140" s="1427"/>
      <c r="AH140" s="1427"/>
      <c r="AI140" s="1427"/>
      <c r="AJ140" s="1427"/>
      <c r="AK140" s="1427"/>
      <c r="AL140" s="1427"/>
      <c r="AM140" s="1427"/>
      <c r="AN140" s="1427"/>
      <c r="AO140" s="1427"/>
      <c r="AP140" s="1427"/>
      <c r="AQ140" s="1427"/>
      <c r="AR140" s="1427"/>
      <c r="AS140" s="1427"/>
      <c r="AT140" s="1427"/>
      <c r="AU140" s="1427"/>
      <c r="AV140" s="1427"/>
      <c r="AW140" s="1427"/>
      <c r="AX140" s="1427"/>
      <c r="AY140" s="1427"/>
      <c r="AZ140" s="229"/>
      <c r="BA140" s="1794" t="s">
        <v>106</v>
      </c>
      <c r="BB140" s="173" t="s">
        <v>63</v>
      </c>
      <c r="BC140" s="1283" t="s">
        <v>35</v>
      </c>
      <c r="BD140" s="1301" t="s">
        <v>35</v>
      </c>
      <c r="BE140" s="1301" t="s">
        <v>35</v>
      </c>
      <c r="BF140" s="1301" t="s">
        <v>35</v>
      </c>
      <c r="BG140" s="1320" t="s">
        <v>35</v>
      </c>
      <c r="BH140" s="1339" t="s">
        <v>35</v>
      </c>
      <c r="BI140" s="1301" t="s">
        <v>35</v>
      </c>
      <c r="BJ140" s="1301" t="s">
        <v>35</v>
      </c>
      <c r="BK140" s="1301" t="s">
        <v>35</v>
      </c>
      <c r="BL140" s="1320" t="s">
        <v>35</v>
      </c>
      <c r="BM140" s="1339" t="s">
        <v>35</v>
      </c>
      <c r="BN140" s="1301" t="s">
        <v>35</v>
      </c>
      <c r="BO140" s="1301" t="s">
        <v>35</v>
      </c>
      <c r="BP140" s="1301" t="s">
        <v>35</v>
      </c>
      <c r="BQ140" s="1320" t="s">
        <v>35</v>
      </c>
      <c r="BR140" s="1339" t="s">
        <v>35</v>
      </c>
      <c r="BS140" s="1301" t="s">
        <v>35</v>
      </c>
      <c r="BT140" s="1301" t="s">
        <v>35</v>
      </c>
      <c r="BU140" s="1301" t="s">
        <v>35</v>
      </c>
      <c r="BV140" s="1301" t="s">
        <v>35</v>
      </c>
      <c r="BW140" s="1301" t="s">
        <v>35</v>
      </c>
      <c r="BX140" s="1448" t="s">
        <v>35</v>
      </c>
      <c r="BY140" s="1492"/>
      <c r="BZ140" s="1492"/>
      <c r="CA140" s="1492"/>
      <c r="CB140" s="1492"/>
      <c r="CC140" s="1492"/>
      <c r="CD140" s="1492"/>
      <c r="CE140" s="1492"/>
      <c r="CF140" s="1492"/>
      <c r="CG140" s="1492"/>
      <c r="CH140" s="1492"/>
      <c r="CI140" s="1492"/>
      <c r="CJ140" s="1492"/>
      <c r="CK140" s="1492"/>
      <c r="CL140" s="1492"/>
      <c r="CM140" s="1492"/>
      <c r="CN140" s="1492"/>
      <c r="CO140" s="1492"/>
      <c r="CP140" s="1492"/>
      <c r="CQ140" s="1492"/>
      <c r="CR140" s="1492"/>
      <c r="CS140" s="1492"/>
      <c r="CT140" s="1492"/>
      <c r="CU140" s="1492"/>
      <c r="CV140" s="1492"/>
      <c r="CW140" s="1492"/>
      <c r="CX140" s="1492"/>
      <c r="CY140" s="1492"/>
      <c r="CZ140" s="1492"/>
    </row>
    <row r="141" s="130" customFormat="true" ht="15" customHeight="true" x14ac:dyDescent="0.2">
      <c r="A141" s="1795"/>
      <c r="B141" s="290" t="s">
        <v>64</v>
      </c>
      <c r="C141" s="1254" t="s">
        <v>35</v>
      </c>
      <c r="D141" s="1258" t="s">
        <v>35</v>
      </c>
      <c r="E141" s="1258" t="s">
        <v>35</v>
      </c>
      <c r="F141" s="1258" t="s">
        <v>35</v>
      </c>
      <c r="G141" s="1262" t="s">
        <v>35</v>
      </c>
      <c r="H141" s="1266" t="s">
        <v>35</v>
      </c>
      <c r="I141" s="1258" t="s">
        <v>35</v>
      </c>
      <c r="J141" s="1258" t="s">
        <v>35</v>
      </c>
      <c r="K141" s="1258" t="s">
        <v>35</v>
      </c>
      <c r="L141" s="1270" t="s">
        <v>35</v>
      </c>
      <c r="M141" s="1273" t="s">
        <v>35</v>
      </c>
      <c r="N141" s="1258" t="s">
        <v>35</v>
      </c>
      <c r="O141" s="1258" t="s">
        <v>35</v>
      </c>
      <c r="P141" s="1258" t="s">
        <v>35</v>
      </c>
      <c r="Q141" s="1262" t="s">
        <v>35</v>
      </c>
      <c r="R141" s="1266" t="s">
        <v>35</v>
      </c>
      <c r="S141" s="1258" t="s">
        <v>35</v>
      </c>
      <c r="T141" s="1258" t="s">
        <v>35</v>
      </c>
      <c r="U141" s="1258" t="s">
        <v>35</v>
      </c>
      <c r="V141" s="1258" t="s">
        <v>35</v>
      </c>
      <c r="W141" s="1258" t="s">
        <v>35</v>
      </c>
      <c r="X141" s="1407" t="s">
        <v>35</v>
      </c>
      <c r="Y141" s="1427"/>
      <c r="Z141" s="1427"/>
      <c r="AA141" s="1427"/>
      <c r="AB141" s="1427"/>
      <c r="AC141" s="1427"/>
      <c r="AD141" s="1427"/>
      <c r="AE141" s="1427"/>
      <c r="AF141" s="1427"/>
      <c r="AG141" s="1427"/>
      <c r="AH141" s="1427"/>
      <c r="AI141" s="1427"/>
      <c r="AJ141" s="1427"/>
      <c r="AK141" s="1427"/>
      <c r="AL141" s="1427"/>
      <c r="AM141" s="1427"/>
      <c r="AN141" s="1427"/>
      <c r="AO141" s="1427"/>
      <c r="AP141" s="1427"/>
      <c r="AQ141" s="1427"/>
      <c r="AR141" s="1427"/>
      <c r="AS141" s="1427"/>
      <c r="AT141" s="1427"/>
      <c r="AU141" s="1427"/>
      <c r="AV141" s="1427"/>
      <c r="AW141" s="1427"/>
      <c r="AX141" s="1427"/>
      <c r="AY141" s="1427"/>
      <c r="AZ141" s="229"/>
      <c r="BA141" s="1794"/>
      <c r="BB141" s="173" t="s">
        <v>64</v>
      </c>
      <c r="BC141" s="1283" t="s">
        <v>35</v>
      </c>
      <c r="BD141" s="1301" t="s">
        <v>35</v>
      </c>
      <c r="BE141" s="1301" t="s">
        <v>35</v>
      </c>
      <c r="BF141" s="1301" t="s">
        <v>35</v>
      </c>
      <c r="BG141" s="1320" t="s">
        <v>35</v>
      </c>
      <c r="BH141" s="1339" t="s">
        <v>35</v>
      </c>
      <c r="BI141" s="1301" t="s">
        <v>35</v>
      </c>
      <c r="BJ141" s="1301" t="s">
        <v>35</v>
      </c>
      <c r="BK141" s="1301" t="s">
        <v>35</v>
      </c>
      <c r="BL141" s="1320" t="s">
        <v>35</v>
      </c>
      <c r="BM141" s="1339" t="s">
        <v>35</v>
      </c>
      <c r="BN141" s="1301" t="s">
        <v>35</v>
      </c>
      <c r="BO141" s="1301" t="s">
        <v>35</v>
      </c>
      <c r="BP141" s="1301" t="s">
        <v>35</v>
      </c>
      <c r="BQ141" s="1320" t="s">
        <v>35</v>
      </c>
      <c r="BR141" s="1339" t="s">
        <v>35</v>
      </c>
      <c r="BS141" s="1301" t="s">
        <v>35</v>
      </c>
      <c r="BT141" s="1301" t="s">
        <v>35</v>
      </c>
      <c r="BU141" s="1301" t="s">
        <v>35</v>
      </c>
      <c r="BV141" s="1301" t="s">
        <v>35</v>
      </c>
      <c r="BW141" s="1301" t="s">
        <v>35</v>
      </c>
      <c r="BX141" s="1448" t="s">
        <v>35</v>
      </c>
      <c r="BY141" s="1492"/>
      <c r="BZ141" s="1492"/>
      <c r="CA141" s="1492"/>
      <c r="CB141" s="1492"/>
      <c r="CC141" s="1492"/>
      <c r="CD141" s="1492"/>
      <c r="CE141" s="1492"/>
      <c r="CF141" s="1492"/>
      <c r="CG141" s="1492"/>
      <c r="CH141" s="1492"/>
      <c r="CI141" s="1492"/>
      <c r="CJ141" s="1492"/>
      <c r="CK141" s="1492"/>
      <c r="CL141" s="1492"/>
      <c r="CM141" s="1492"/>
      <c r="CN141" s="1492"/>
      <c r="CO141" s="1492"/>
      <c r="CP141" s="1492"/>
      <c r="CQ141" s="1492"/>
      <c r="CR141" s="1492"/>
      <c r="CS141" s="1492"/>
      <c r="CT141" s="1492"/>
      <c r="CU141" s="1492"/>
      <c r="CV141" s="1492"/>
      <c r="CW141" s="1492"/>
      <c r="CX141" s="1492"/>
      <c r="CY141" s="1492"/>
      <c r="CZ141" s="1492"/>
    </row>
    <row r="142" s="130" customFormat="true" ht="15" customHeight="true" x14ac:dyDescent="0.2">
      <c r="A142" s="1795"/>
      <c r="B142" s="290" t="s">
        <v>65</v>
      </c>
      <c r="C142" s="1254" t="s">
        <v>35</v>
      </c>
      <c r="D142" s="1258" t="s">
        <v>35</v>
      </c>
      <c r="E142" s="1258" t="s">
        <v>35</v>
      </c>
      <c r="F142" s="1258" t="s">
        <v>35</v>
      </c>
      <c r="G142" s="1262" t="s">
        <v>35</v>
      </c>
      <c r="H142" s="1266" t="s">
        <v>35</v>
      </c>
      <c r="I142" s="1258" t="s">
        <v>35</v>
      </c>
      <c r="J142" s="1258" t="s">
        <v>35</v>
      </c>
      <c r="K142" s="1258" t="s">
        <v>35</v>
      </c>
      <c r="L142" s="1270" t="s">
        <v>35</v>
      </c>
      <c r="M142" s="1273" t="s">
        <v>35</v>
      </c>
      <c r="N142" s="1258" t="s">
        <v>35</v>
      </c>
      <c r="O142" s="1258" t="s">
        <v>35</v>
      </c>
      <c r="P142" s="1258" t="s">
        <v>35</v>
      </c>
      <c r="Q142" s="1262" t="s">
        <v>35</v>
      </c>
      <c r="R142" s="1266" t="s">
        <v>35</v>
      </c>
      <c r="S142" s="1258" t="s">
        <v>35</v>
      </c>
      <c r="T142" s="1258" t="s">
        <v>35</v>
      </c>
      <c r="U142" s="1258" t="s">
        <v>35</v>
      </c>
      <c r="V142" s="1258" t="s">
        <v>35</v>
      </c>
      <c r="W142" s="1258" t="s">
        <v>35</v>
      </c>
      <c r="X142" s="1407" t="s">
        <v>35</v>
      </c>
      <c r="Y142" s="1427"/>
      <c r="Z142" s="1427"/>
      <c r="AA142" s="1427"/>
      <c r="AB142" s="1427"/>
      <c r="AC142" s="1427"/>
      <c r="AD142" s="1427"/>
      <c r="AE142" s="1427"/>
      <c r="AF142" s="1427"/>
      <c r="AG142" s="1427"/>
      <c r="AH142" s="1427"/>
      <c r="AI142" s="1427"/>
      <c r="AJ142" s="1427"/>
      <c r="AK142" s="1427"/>
      <c r="AL142" s="1427"/>
      <c r="AM142" s="1427"/>
      <c r="AN142" s="1427"/>
      <c r="AO142" s="1427"/>
      <c r="AP142" s="1427"/>
      <c r="AQ142" s="1427"/>
      <c r="AR142" s="1427"/>
      <c r="AS142" s="1427"/>
      <c r="AT142" s="1427"/>
      <c r="AU142" s="1427"/>
      <c r="AV142" s="1427"/>
      <c r="AW142" s="1427"/>
      <c r="AX142" s="1427"/>
      <c r="AY142" s="1427"/>
      <c r="AZ142" s="229"/>
      <c r="BA142" s="1794"/>
      <c r="BB142" s="173" t="s">
        <v>65</v>
      </c>
      <c r="BC142" s="1283" t="s">
        <v>35</v>
      </c>
      <c r="BD142" s="1301" t="s">
        <v>35</v>
      </c>
      <c r="BE142" s="1301" t="s">
        <v>35</v>
      </c>
      <c r="BF142" s="1301" t="s">
        <v>35</v>
      </c>
      <c r="BG142" s="1320" t="s">
        <v>35</v>
      </c>
      <c r="BH142" s="1339" t="s">
        <v>35</v>
      </c>
      <c r="BI142" s="1301" t="s">
        <v>35</v>
      </c>
      <c r="BJ142" s="1301" t="s">
        <v>35</v>
      </c>
      <c r="BK142" s="1301" t="s">
        <v>35</v>
      </c>
      <c r="BL142" s="1320" t="s">
        <v>35</v>
      </c>
      <c r="BM142" s="1339" t="s">
        <v>35</v>
      </c>
      <c r="BN142" s="1301" t="s">
        <v>35</v>
      </c>
      <c r="BO142" s="1301" t="s">
        <v>35</v>
      </c>
      <c r="BP142" s="1301" t="s">
        <v>35</v>
      </c>
      <c r="BQ142" s="1320" t="s">
        <v>35</v>
      </c>
      <c r="BR142" s="1339" t="s">
        <v>35</v>
      </c>
      <c r="BS142" s="1301" t="s">
        <v>35</v>
      </c>
      <c r="BT142" s="1301" t="s">
        <v>35</v>
      </c>
      <c r="BU142" s="1301" t="s">
        <v>35</v>
      </c>
      <c r="BV142" s="1301" t="s">
        <v>35</v>
      </c>
      <c r="BW142" s="1301" t="s">
        <v>35</v>
      </c>
      <c r="BX142" s="1448" t="s">
        <v>35</v>
      </c>
      <c r="BY142" s="1492"/>
      <c r="BZ142" s="1492"/>
      <c r="CA142" s="1492"/>
      <c r="CB142" s="1492"/>
      <c r="CC142" s="1492"/>
      <c r="CD142" s="1492"/>
      <c r="CE142" s="1492"/>
      <c r="CF142" s="1492"/>
      <c r="CG142" s="1492"/>
      <c r="CH142" s="1492"/>
      <c r="CI142" s="1492"/>
      <c r="CJ142" s="1492"/>
      <c r="CK142" s="1492"/>
      <c r="CL142" s="1492"/>
      <c r="CM142" s="1492"/>
      <c r="CN142" s="1492"/>
      <c r="CO142" s="1492"/>
      <c r="CP142" s="1492"/>
      <c r="CQ142" s="1492"/>
      <c r="CR142" s="1492"/>
      <c r="CS142" s="1492"/>
      <c r="CT142" s="1492"/>
      <c r="CU142" s="1492"/>
      <c r="CV142" s="1492"/>
      <c r="CW142" s="1492"/>
      <c r="CX142" s="1492"/>
      <c r="CY142" s="1492"/>
      <c r="CZ142" s="1492"/>
    </row>
    <row r="143" s="130" customFormat="true" ht="15" customHeight="true" x14ac:dyDescent="0.2">
      <c r="A143" s="1795"/>
      <c r="B143" s="290" t="s">
        <v>66</v>
      </c>
      <c r="C143" s="1254" t="s">
        <v>35</v>
      </c>
      <c r="D143" s="1258" t="s">
        <v>35</v>
      </c>
      <c r="E143" s="1258" t="s">
        <v>35</v>
      </c>
      <c r="F143" s="1258" t="s">
        <v>35</v>
      </c>
      <c r="G143" s="1262" t="s">
        <v>35</v>
      </c>
      <c r="H143" s="1266" t="s">
        <v>35</v>
      </c>
      <c r="I143" s="1258" t="s">
        <v>35</v>
      </c>
      <c r="J143" s="1258" t="s">
        <v>35</v>
      </c>
      <c r="K143" s="1258" t="s">
        <v>35</v>
      </c>
      <c r="L143" s="1270" t="s">
        <v>35</v>
      </c>
      <c r="M143" s="1273" t="s">
        <v>35</v>
      </c>
      <c r="N143" s="1258" t="s">
        <v>35</v>
      </c>
      <c r="O143" s="1258" t="s">
        <v>35</v>
      </c>
      <c r="P143" s="1258" t="s">
        <v>35</v>
      </c>
      <c r="Q143" s="1262" t="s">
        <v>35</v>
      </c>
      <c r="R143" s="1266" t="s">
        <v>35</v>
      </c>
      <c r="S143" s="1258" t="s">
        <v>35</v>
      </c>
      <c r="T143" s="1258" t="s">
        <v>35</v>
      </c>
      <c r="U143" s="1258" t="s">
        <v>35</v>
      </c>
      <c r="V143" s="1258" t="s">
        <v>35</v>
      </c>
      <c r="W143" s="1258" t="s">
        <v>35</v>
      </c>
      <c r="X143" s="1407" t="s">
        <v>35</v>
      </c>
      <c r="Y143" s="1427"/>
      <c r="Z143" s="1427"/>
      <c r="AA143" s="1427"/>
      <c r="AB143" s="1427"/>
      <c r="AC143" s="1427"/>
      <c r="AD143" s="1427"/>
      <c r="AE143" s="1427"/>
      <c r="AF143" s="1427"/>
      <c r="AG143" s="1427"/>
      <c r="AH143" s="1427"/>
      <c r="AI143" s="1427"/>
      <c r="AJ143" s="1427"/>
      <c r="AK143" s="1427"/>
      <c r="AL143" s="1427"/>
      <c r="AM143" s="1427"/>
      <c r="AN143" s="1427"/>
      <c r="AO143" s="1427"/>
      <c r="AP143" s="1427"/>
      <c r="AQ143" s="1427"/>
      <c r="AR143" s="1427"/>
      <c r="AS143" s="1427"/>
      <c r="AT143" s="1427"/>
      <c r="AU143" s="1427"/>
      <c r="AV143" s="1427"/>
      <c r="AW143" s="1427"/>
      <c r="AX143" s="1427"/>
      <c r="AY143" s="1427"/>
      <c r="AZ143" s="229"/>
      <c r="BA143" s="1794"/>
      <c r="BB143" s="173" t="s">
        <v>66</v>
      </c>
      <c r="BC143" s="1283" t="s">
        <v>35</v>
      </c>
      <c r="BD143" s="1301" t="s">
        <v>35</v>
      </c>
      <c r="BE143" s="1301" t="s">
        <v>35</v>
      </c>
      <c r="BF143" s="1301" t="s">
        <v>35</v>
      </c>
      <c r="BG143" s="1320" t="s">
        <v>35</v>
      </c>
      <c r="BH143" s="1339" t="s">
        <v>35</v>
      </c>
      <c r="BI143" s="1301" t="s">
        <v>35</v>
      </c>
      <c r="BJ143" s="1301" t="s">
        <v>35</v>
      </c>
      <c r="BK143" s="1301" t="s">
        <v>35</v>
      </c>
      <c r="BL143" s="1320" t="s">
        <v>35</v>
      </c>
      <c r="BM143" s="1339" t="s">
        <v>35</v>
      </c>
      <c r="BN143" s="1301" t="s">
        <v>35</v>
      </c>
      <c r="BO143" s="1301" t="s">
        <v>35</v>
      </c>
      <c r="BP143" s="1301" t="s">
        <v>35</v>
      </c>
      <c r="BQ143" s="1320" t="s">
        <v>35</v>
      </c>
      <c r="BR143" s="1339" t="s">
        <v>35</v>
      </c>
      <c r="BS143" s="1301" t="s">
        <v>35</v>
      </c>
      <c r="BT143" s="1301" t="s">
        <v>35</v>
      </c>
      <c r="BU143" s="1301" t="s">
        <v>35</v>
      </c>
      <c r="BV143" s="1301" t="s">
        <v>35</v>
      </c>
      <c r="BW143" s="1301" t="s">
        <v>35</v>
      </c>
      <c r="BX143" s="1448" t="s">
        <v>35</v>
      </c>
      <c r="BY143" s="1492"/>
      <c r="BZ143" s="1492"/>
      <c r="CA143" s="1492"/>
      <c r="CB143" s="1492"/>
      <c r="CC143" s="1492"/>
      <c r="CD143" s="1492"/>
      <c r="CE143" s="1492"/>
      <c r="CF143" s="1492"/>
      <c r="CG143" s="1492"/>
      <c r="CH143" s="1492"/>
      <c r="CI143" s="1492"/>
      <c r="CJ143" s="1492"/>
      <c r="CK143" s="1492"/>
      <c r="CL143" s="1492"/>
      <c r="CM143" s="1492"/>
      <c r="CN143" s="1492"/>
      <c r="CO143" s="1492"/>
      <c r="CP143" s="1492"/>
      <c r="CQ143" s="1492"/>
      <c r="CR143" s="1492"/>
      <c r="CS143" s="1492"/>
      <c r="CT143" s="1492"/>
      <c r="CU143" s="1492"/>
      <c r="CV143" s="1492"/>
      <c r="CW143" s="1492"/>
      <c r="CX143" s="1492"/>
      <c r="CY143" s="1492"/>
      <c r="CZ143" s="1492"/>
    </row>
    <row r="144" s="130" customFormat="true" ht="15" customHeight="true" x14ac:dyDescent="0.2">
      <c r="A144" s="1795" t="s">
        <v>107</v>
      </c>
      <c r="B144" s="290" t="s">
        <v>63</v>
      </c>
      <c r="C144" s="1254" t="s">
        <v>35</v>
      </c>
      <c r="D144" s="1258" t="s">
        <v>35</v>
      </c>
      <c r="E144" s="1258" t="s">
        <v>35</v>
      </c>
      <c r="F144" s="1258" t="s">
        <v>35</v>
      </c>
      <c r="G144" s="1262" t="s">
        <v>35</v>
      </c>
      <c r="H144" s="1266" t="s">
        <v>35</v>
      </c>
      <c r="I144" s="1258" t="s">
        <v>35</v>
      </c>
      <c r="J144" s="1258" t="s">
        <v>35</v>
      </c>
      <c r="K144" s="1258" t="s">
        <v>35</v>
      </c>
      <c r="L144" s="1270" t="s">
        <v>35</v>
      </c>
      <c r="M144" s="1273" t="s">
        <v>35</v>
      </c>
      <c r="N144" s="1258" t="s">
        <v>35</v>
      </c>
      <c r="O144" s="1258" t="s">
        <v>35</v>
      </c>
      <c r="P144" s="1258" t="s">
        <v>35</v>
      </c>
      <c r="Q144" s="1262" t="s">
        <v>35</v>
      </c>
      <c r="R144" s="1266" t="s">
        <v>35</v>
      </c>
      <c r="S144" s="1258" t="s">
        <v>35</v>
      </c>
      <c r="T144" s="1258" t="s">
        <v>35</v>
      </c>
      <c r="U144" s="1258" t="s">
        <v>35</v>
      </c>
      <c r="V144" s="1258" t="s">
        <v>35</v>
      </c>
      <c r="W144" s="1258" t="s">
        <v>35</v>
      </c>
      <c r="X144" s="1407" t="s">
        <v>35</v>
      </c>
      <c r="Y144" s="1427"/>
      <c r="Z144" s="1427"/>
      <c r="AA144" s="1427"/>
      <c r="AB144" s="1427"/>
      <c r="AC144" s="1427"/>
      <c r="AD144" s="1427"/>
      <c r="AE144" s="1427"/>
      <c r="AF144" s="1427"/>
      <c r="AG144" s="1427"/>
      <c r="AH144" s="1427"/>
      <c r="AI144" s="1427"/>
      <c r="AJ144" s="1427"/>
      <c r="AK144" s="1427"/>
      <c r="AL144" s="1427"/>
      <c r="AM144" s="1427"/>
      <c r="AN144" s="1427"/>
      <c r="AO144" s="1427"/>
      <c r="AP144" s="1427"/>
      <c r="AQ144" s="1427"/>
      <c r="AR144" s="1427"/>
      <c r="AS144" s="1427"/>
      <c r="AT144" s="1427"/>
      <c r="AU144" s="1427"/>
      <c r="AV144" s="1427"/>
      <c r="AW144" s="1427"/>
      <c r="AX144" s="1427"/>
      <c r="AY144" s="1427"/>
      <c r="AZ144" s="229"/>
      <c r="BA144" s="1794" t="s">
        <v>107</v>
      </c>
      <c r="BB144" s="173" t="s">
        <v>63</v>
      </c>
      <c r="BC144" s="1283" t="s">
        <v>35</v>
      </c>
      <c r="BD144" s="1301" t="s">
        <v>35</v>
      </c>
      <c r="BE144" s="1301" t="s">
        <v>35</v>
      </c>
      <c r="BF144" s="1301" t="s">
        <v>35</v>
      </c>
      <c r="BG144" s="1320" t="s">
        <v>35</v>
      </c>
      <c r="BH144" s="1339" t="s">
        <v>35</v>
      </c>
      <c r="BI144" s="1301" t="s">
        <v>35</v>
      </c>
      <c r="BJ144" s="1301" t="s">
        <v>35</v>
      </c>
      <c r="BK144" s="1301" t="s">
        <v>35</v>
      </c>
      <c r="BL144" s="1320" t="s">
        <v>35</v>
      </c>
      <c r="BM144" s="1339" t="s">
        <v>35</v>
      </c>
      <c r="BN144" s="1301" t="s">
        <v>35</v>
      </c>
      <c r="BO144" s="1301" t="s">
        <v>35</v>
      </c>
      <c r="BP144" s="1301" t="s">
        <v>35</v>
      </c>
      <c r="BQ144" s="1320" t="s">
        <v>35</v>
      </c>
      <c r="BR144" s="1339" t="s">
        <v>35</v>
      </c>
      <c r="BS144" s="1301" t="s">
        <v>35</v>
      </c>
      <c r="BT144" s="1301" t="s">
        <v>35</v>
      </c>
      <c r="BU144" s="1301" t="s">
        <v>35</v>
      </c>
      <c r="BV144" s="1301" t="s">
        <v>35</v>
      </c>
      <c r="BW144" s="1301" t="s">
        <v>35</v>
      </c>
      <c r="BX144" s="1448" t="s">
        <v>35</v>
      </c>
      <c r="BY144" s="1492"/>
      <c r="BZ144" s="1492"/>
      <c r="CA144" s="1492"/>
      <c r="CB144" s="1492"/>
      <c r="CC144" s="1492"/>
      <c r="CD144" s="1492"/>
      <c r="CE144" s="1492"/>
      <c r="CF144" s="1492"/>
      <c r="CG144" s="1492"/>
      <c r="CH144" s="1492"/>
      <c r="CI144" s="1492"/>
      <c r="CJ144" s="1492"/>
      <c r="CK144" s="1492"/>
      <c r="CL144" s="1492"/>
      <c r="CM144" s="1492"/>
      <c r="CN144" s="1492"/>
      <c r="CO144" s="1492"/>
      <c r="CP144" s="1492"/>
      <c r="CQ144" s="1492"/>
      <c r="CR144" s="1492"/>
      <c r="CS144" s="1492"/>
      <c r="CT144" s="1492"/>
      <c r="CU144" s="1492"/>
      <c r="CV144" s="1492"/>
      <c r="CW144" s="1492"/>
      <c r="CX144" s="1492"/>
      <c r="CY144" s="1492"/>
      <c r="CZ144" s="1492"/>
    </row>
    <row r="145" s="130" customFormat="true" ht="15" customHeight="true" x14ac:dyDescent="0.2">
      <c r="A145" s="1795"/>
      <c r="B145" s="290" t="s">
        <v>64</v>
      </c>
      <c r="C145" s="1254" t="s">
        <v>35</v>
      </c>
      <c r="D145" s="1258" t="s">
        <v>35</v>
      </c>
      <c r="E145" s="1258" t="s">
        <v>35</v>
      </c>
      <c r="F145" s="1258" t="s">
        <v>35</v>
      </c>
      <c r="G145" s="1262" t="s">
        <v>35</v>
      </c>
      <c r="H145" s="1266" t="s">
        <v>35</v>
      </c>
      <c r="I145" s="1258" t="s">
        <v>35</v>
      </c>
      <c r="J145" s="1258" t="s">
        <v>35</v>
      </c>
      <c r="K145" s="1258" t="s">
        <v>35</v>
      </c>
      <c r="L145" s="1270" t="s">
        <v>35</v>
      </c>
      <c r="M145" s="1273" t="s">
        <v>35</v>
      </c>
      <c r="N145" s="1258" t="s">
        <v>35</v>
      </c>
      <c r="O145" s="1258" t="s">
        <v>35</v>
      </c>
      <c r="P145" s="1258" t="s">
        <v>35</v>
      </c>
      <c r="Q145" s="1262" t="s">
        <v>35</v>
      </c>
      <c r="R145" s="1266" t="s">
        <v>35</v>
      </c>
      <c r="S145" s="1258" t="s">
        <v>35</v>
      </c>
      <c r="T145" s="1258" t="s">
        <v>35</v>
      </c>
      <c r="U145" s="1258" t="s">
        <v>35</v>
      </c>
      <c r="V145" s="1258" t="s">
        <v>35</v>
      </c>
      <c r="W145" s="1258" t="s">
        <v>35</v>
      </c>
      <c r="X145" s="1407" t="s">
        <v>35</v>
      </c>
      <c r="Y145" s="1427"/>
      <c r="Z145" s="1427"/>
      <c r="AA145" s="1427"/>
      <c r="AB145" s="1427"/>
      <c r="AC145" s="1427"/>
      <c r="AD145" s="1427"/>
      <c r="AE145" s="1427"/>
      <c r="AF145" s="1427"/>
      <c r="AG145" s="1427"/>
      <c r="AH145" s="1427"/>
      <c r="AI145" s="1427"/>
      <c r="AJ145" s="1427"/>
      <c r="AK145" s="1427"/>
      <c r="AL145" s="1427"/>
      <c r="AM145" s="1427"/>
      <c r="AN145" s="1427"/>
      <c r="AO145" s="1427"/>
      <c r="AP145" s="1427"/>
      <c r="AQ145" s="1427"/>
      <c r="AR145" s="1427"/>
      <c r="AS145" s="1427"/>
      <c r="AT145" s="1427"/>
      <c r="AU145" s="1427"/>
      <c r="AV145" s="1427"/>
      <c r="AW145" s="1427"/>
      <c r="AX145" s="1427"/>
      <c r="AY145" s="1427"/>
      <c r="AZ145" s="229"/>
      <c r="BA145" s="1794"/>
      <c r="BB145" s="173" t="s">
        <v>64</v>
      </c>
      <c r="BC145" s="1283" t="s">
        <v>35</v>
      </c>
      <c r="BD145" s="1301" t="s">
        <v>35</v>
      </c>
      <c r="BE145" s="1301" t="s">
        <v>35</v>
      </c>
      <c r="BF145" s="1301" t="s">
        <v>35</v>
      </c>
      <c r="BG145" s="1320" t="s">
        <v>35</v>
      </c>
      <c r="BH145" s="1339" t="s">
        <v>35</v>
      </c>
      <c r="BI145" s="1301" t="s">
        <v>35</v>
      </c>
      <c r="BJ145" s="1301" t="s">
        <v>35</v>
      </c>
      <c r="BK145" s="1301" t="s">
        <v>35</v>
      </c>
      <c r="BL145" s="1320" t="s">
        <v>35</v>
      </c>
      <c r="BM145" s="1339" t="s">
        <v>35</v>
      </c>
      <c r="BN145" s="1301" t="s">
        <v>35</v>
      </c>
      <c r="BO145" s="1301" t="s">
        <v>35</v>
      </c>
      <c r="BP145" s="1301" t="s">
        <v>35</v>
      </c>
      <c r="BQ145" s="1320" t="s">
        <v>35</v>
      </c>
      <c r="BR145" s="1339" t="s">
        <v>35</v>
      </c>
      <c r="BS145" s="1301" t="s">
        <v>35</v>
      </c>
      <c r="BT145" s="1301" t="s">
        <v>35</v>
      </c>
      <c r="BU145" s="1301" t="s">
        <v>35</v>
      </c>
      <c r="BV145" s="1301" t="s">
        <v>35</v>
      </c>
      <c r="BW145" s="1301" t="s">
        <v>35</v>
      </c>
      <c r="BX145" s="1448" t="s">
        <v>35</v>
      </c>
      <c r="BY145" s="1492"/>
      <c r="BZ145" s="1492"/>
      <c r="CA145" s="1492"/>
      <c r="CB145" s="1492"/>
      <c r="CC145" s="1492"/>
      <c r="CD145" s="1492"/>
      <c r="CE145" s="1492"/>
      <c r="CF145" s="1492"/>
      <c r="CG145" s="1492"/>
      <c r="CH145" s="1492"/>
      <c r="CI145" s="1492"/>
      <c r="CJ145" s="1492"/>
      <c r="CK145" s="1492"/>
      <c r="CL145" s="1492"/>
      <c r="CM145" s="1492"/>
      <c r="CN145" s="1492"/>
      <c r="CO145" s="1492"/>
      <c r="CP145" s="1492"/>
      <c r="CQ145" s="1492"/>
      <c r="CR145" s="1492"/>
      <c r="CS145" s="1492"/>
      <c r="CT145" s="1492"/>
      <c r="CU145" s="1492"/>
      <c r="CV145" s="1492"/>
      <c r="CW145" s="1492"/>
      <c r="CX145" s="1492"/>
      <c r="CY145" s="1492"/>
      <c r="CZ145" s="1492"/>
    </row>
    <row r="146" s="130" customFormat="true" ht="15" customHeight="true" x14ac:dyDescent="0.2">
      <c r="A146" s="1795"/>
      <c r="B146" s="290" t="s">
        <v>65</v>
      </c>
      <c r="C146" s="1254" t="s">
        <v>35</v>
      </c>
      <c r="D146" s="1258" t="s">
        <v>35</v>
      </c>
      <c r="E146" s="1258" t="s">
        <v>35</v>
      </c>
      <c r="F146" s="1258" t="s">
        <v>35</v>
      </c>
      <c r="G146" s="1262" t="s">
        <v>35</v>
      </c>
      <c r="H146" s="1266" t="s">
        <v>35</v>
      </c>
      <c r="I146" s="1258" t="s">
        <v>35</v>
      </c>
      <c r="J146" s="1258" t="s">
        <v>35</v>
      </c>
      <c r="K146" s="1258" t="s">
        <v>35</v>
      </c>
      <c r="L146" s="1270" t="s">
        <v>35</v>
      </c>
      <c r="M146" s="1273" t="s">
        <v>35</v>
      </c>
      <c r="N146" s="1258" t="s">
        <v>35</v>
      </c>
      <c r="O146" s="1258" t="s">
        <v>35</v>
      </c>
      <c r="P146" s="1258" t="s">
        <v>35</v>
      </c>
      <c r="Q146" s="1262" t="s">
        <v>35</v>
      </c>
      <c r="R146" s="1266" t="s">
        <v>35</v>
      </c>
      <c r="S146" s="1258" t="s">
        <v>35</v>
      </c>
      <c r="T146" s="1258" t="s">
        <v>35</v>
      </c>
      <c r="U146" s="1258" t="s">
        <v>35</v>
      </c>
      <c r="V146" s="1258" t="s">
        <v>35</v>
      </c>
      <c r="W146" s="1258" t="s">
        <v>35</v>
      </c>
      <c r="X146" s="1407" t="s">
        <v>35</v>
      </c>
      <c r="Y146" s="1427"/>
      <c r="Z146" s="1427"/>
      <c r="AA146" s="1427"/>
      <c r="AB146" s="1427"/>
      <c r="AC146" s="1427"/>
      <c r="AD146" s="1427"/>
      <c r="AE146" s="1427"/>
      <c r="AF146" s="1427"/>
      <c r="AG146" s="1427"/>
      <c r="AH146" s="1427"/>
      <c r="AI146" s="1427"/>
      <c r="AJ146" s="1427"/>
      <c r="AK146" s="1427"/>
      <c r="AL146" s="1427"/>
      <c r="AM146" s="1427"/>
      <c r="AN146" s="1427"/>
      <c r="AO146" s="1427"/>
      <c r="AP146" s="1427"/>
      <c r="AQ146" s="1427"/>
      <c r="AR146" s="1427"/>
      <c r="AS146" s="1427"/>
      <c r="AT146" s="1427"/>
      <c r="AU146" s="1427"/>
      <c r="AV146" s="1427"/>
      <c r="AW146" s="1427"/>
      <c r="AX146" s="1427"/>
      <c r="AY146" s="1427"/>
      <c r="AZ146" s="229"/>
      <c r="BA146" s="1794"/>
      <c r="BB146" s="173" t="s">
        <v>65</v>
      </c>
      <c r="BC146" s="1283" t="s">
        <v>35</v>
      </c>
      <c r="BD146" s="1301" t="s">
        <v>35</v>
      </c>
      <c r="BE146" s="1301" t="s">
        <v>35</v>
      </c>
      <c r="BF146" s="1301" t="s">
        <v>35</v>
      </c>
      <c r="BG146" s="1320" t="s">
        <v>35</v>
      </c>
      <c r="BH146" s="1339" t="s">
        <v>35</v>
      </c>
      <c r="BI146" s="1301" t="s">
        <v>35</v>
      </c>
      <c r="BJ146" s="1301" t="s">
        <v>35</v>
      </c>
      <c r="BK146" s="1301" t="s">
        <v>35</v>
      </c>
      <c r="BL146" s="1320" t="s">
        <v>35</v>
      </c>
      <c r="BM146" s="1339" t="s">
        <v>35</v>
      </c>
      <c r="BN146" s="1301" t="s">
        <v>35</v>
      </c>
      <c r="BO146" s="1301" t="s">
        <v>35</v>
      </c>
      <c r="BP146" s="1301" t="s">
        <v>35</v>
      </c>
      <c r="BQ146" s="1320" t="s">
        <v>35</v>
      </c>
      <c r="BR146" s="1339" t="s">
        <v>35</v>
      </c>
      <c r="BS146" s="1301" t="s">
        <v>35</v>
      </c>
      <c r="BT146" s="1301" t="s">
        <v>35</v>
      </c>
      <c r="BU146" s="1301" t="s">
        <v>35</v>
      </c>
      <c r="BV146" s="1301" t="s">
        <v>35</v>
      </c>
      <c r="BW146" s="1301" t="s">
        <v>35</v>
      </c>
      <c r="BX146" s="1448" t="s">
        <v>35</v>
      </c>
      <c r="BY146" s="1492"/>
      <c r="BZ146" s="1492"/>
      <c r="CA146" s="1492"/>
      <c r="CB146" s="1492"/>
      <c r="CC146" s="1492"/>
      <c r="CD146" s="1492"/>
      <c r="CE146" s="1492"/>
      <c r="CF146" s="1492"/>
      <c r="CG146" s="1492"/>
      <c r="CH146" s="1492"/>
      <c r="CI146" s="1492"/>
      <c r="CJ146" s="1492"/>
      <c r="CK146" s="1492"/>
      <c r="CL146" s="1492"/>
      <c r="CM146" s="1492"/>
      <c r="CN146" s="1492"/>
      <c r="CO146" s="1492"/>
      <c r="CP146" s="1492"/>
      <c r="CQ146" s="1492"/>
      <c r="CR146" s="1492"/>
      <c r="CS146" s="1492"/>
      <c r="CT146" s="1492"/>
      <c r="CU146" s="1492"/>
      <c r="CV146" s="1492"/>
      <c r="CW146" s="1492"/>
      <c r="CX146" s="1492"/>
      <c r="CY146" s="1492"/>
      <c r="CZ146" s="1492"/>
    </row>
    <row r="147" s="130" customFormat="true" ht="15" customHeight="true" x14ac:dyDescent="0.2">
      <c r="A147" s="1795"/>
      <c r="B147" s="290" t="s">
        <v>66</v>
      </c>
      <c r="C147" s="1254" t="s">
        <v>35</v>
      </c>
      <c r="D147" s="1258" t="s">
        <v>35</v>
      </c>
      <c r="E147" s="1258" t="s">
        <v>35</v>
      </c>
      <c r="F147" s="1258" t="s">
        <v>35</v>
      </c>
      <c r="G147" s="1262" t="s">
        <v>35</v>
      </c>
      <c r="H147" s="1266" t="s">
        <v>35</v>
      </c>
      <c r="I147" s="1258" t="s">
        <v>35</v>
      </c>
      <c r="J147" s="1258" t="s">
        <v>35</v>
      </c>
      <c r="K147" s="1258" t="s">
        <v>35</v>
      </c>
      <c r="L147" s="1270" t="s">
        <v>35</v>
      </c>
      <c r="M147" s="1273" t="s">
        <v>35</v>
      </c>
      <c r="N147" s="1258" t="s">
        <v>35</v>
      </c>
      <c r="O147" s="1258" t="s">
        <v>35</v>
      </c>
      <c r="P147" s="1258" t="s">
        <v>35</v>
      </c>
      <c r="Q147" s="1262" t="s">
        <v>35</v>
      </c>
      <c r="R147" s="1266" t="s">
        <v>35</v>
      </c>
      <c r="S147" s="1258" t="s">
        <v>35</v>
      </c>
      <c r="T147" s="1258" t="s">
        <v>35</v>
      </c>
      <c r="U147" s="1258" t="s">
        <v>35</v>
      </c>
      <c r="V147" s="1258" t="s">
        <v>35</v>
      </c>
      <c r="W147" s="1258" t="s">
        <v>35</v>
      </c>
      <c r="X147" s="1407" t="s">
        <v>35</v>
      </c>
      <c r="Y147" s="1427"/>
      <c r="Z147" s="1427"/>
      <c r="AA147" s="1427"/>
      <c r="AB147" s="1427"/>
      <c r="AC147" s="1427"/>
      <c r="AD147" s="1427"/>
      <c r="AE147" s="1427"/>
      <c r="AF147" s="1427"/>
      <c r="AG147" s="1427"/>
      <c r="AH147" s="1427"/>
      <c r="AI147" s="1427"/>
      <c r="AJ147" s="1427"/>
      <c r="AK147" s="1427"/>
      <c r="AL147" s="1427"/>
      <c r="AM147" s="1427"/>
      <c r="AN147" s="1427"/>
      <c r="AO147" s="1427"/>
      <c r="AP147" s="1427"/>
      <c r="AQ147" s="1427"/>
      <c r="AR147" s="1427"/>
      <c r="AS147" s="1427"/>
      <c r="AT147" s="1427"/>
      <c r="AU147" s="1427"/>
      <c r="AV147" s="1427"/>
      <c r="AW147" s="1427"/>
      <c r="AX147" s="1427"/>
      <c r="AY147" s="1427"/>
      <c r="AZ147" s="229"/>
      <c r="BA147" s="1794"/>
      <c r="BB147" s="173" t="s">
        <v>66</v>
      </c>
      <c r="BC147" s="1283" t="s">
        <v>35</v>
      </c>
      <c r="BD147" s="1301" t="s">
        <v>35</v>
      </c>
      <c r="BE147" s="1301" t="s">
        <v>35</v>
      </c>
      <c r="BF147" s="1301" t="s">
        <v>35</v>
      </c>
      <c r="BG147" s="1320" t="s">
        <v>35</v>
      </c>
      <c r="BH147" s="1339" t="s">
        <v>35</v>
      </c>
      <c r="BI147" s="1301" t="s">
        <v>35</v>
      </c>
      <c r="BJ147" s="1301" t="s">
        <v>35</v>
      </c>
      <c r="BK147" s="1301" t="s">
        <v>35</v>
      </c>
      <c r="BL147" s="1320" t="s">
        <v>35</v>
      </c>
      <c r="BM147" s="1339" t="s">
        <v>35</v>
      </c>
      <c r="BN147" s="1301" t="s">
        <v>35</v>
      </c>
      <c r="BO147" s="1301" t="s">
        <v>35</v>
      </c>
      <c r="BP147" s="1301" t="s">
        <v>35</v>
      </c>
      <c r="BQ147" s="1320" t="s">
        <v>35</v>
      </c>
      <c r="BR147" s="1339" t="s">
        <v>35</v>
      </c>
      <c r="BS147" s="1301" t="s">
        <v>35</v>
      </c>
      <c r="BT147" s="1301" t="s">
        <v>35</v>
      </c>
      <c r="BU147" s="1301" t="s">
        <v>35</v>
      </c>
      <c r="BV147" s="1301" t="s">
        <v>35</v>
      </c>
      <c r="BW147" s="1301" t="s">
        <v>35</v>
      </c>
      <c r="BX147" s="1448" t="s">
        <v>35</v>
      </c>
      <c r="BY147" s="1492"/>
      <c r="BZ147" s="1492"/>
      <c r="CA147" s="1492"/>
      <c r="CB147" s="1492"/>
      <c r="CC147" s="1492"/>
      <c r="CD147" s="1492"/>
      <c r="CE147" s="1492"/>
      <c r="CF147" s="1492"/>
      <c r="CG147" s="1492"/>
      <c r="CH147" s="1492"/>
      <c r="CI147" s="1492"/>
      <c r="CJ147" s="1492"/>
      <c r="CK147" s="1492"/>
      <c r="CL147" s="1492"/>
      <c r="CM147" s="1492"/>
      <c r="CN147" s="1492"/>
      <c r="CO147" s="1492"/>
      <c r="CP147" s="1492"/>
      <c r="CQ147" s="1492"/>
      <c r="CR147" s="1492"/>
      <c r="CS147" s="1492"/>
      <c r="CT147" s="1492"/>
      <c r="CU147" s="1492"/>
      <c r="CV147" s="1492"/>
      <c r="CW147" s="1492"/>
      <c r="CX147" s="1492"/>
      <c r="CY147" s="1492"/>
      <c r="CZ147" s="1492"/>
    </row>
    <row r="148" s="130" customFormat="true" ht="15" customHeight="true" x14ac:dyDescent="0.2">
      <c r="A148" s="1795" t="s">
        <v>108</v>
      </c>
      <c r="B148" s="290" t="s">
        <v>49</v>
      </c>
      <c r="C148" s="919">
        <v>14.49482379958091</v>
      </c>
      <c r="D148" s="920">
        <v>13.914705356034654</v>
      </c>
      <c r="E148" s="920">
        <v>8.3237703215453021</v>
      </c>
      <c r="F148" s="920">
        <v>4.8062115382974344</v>
      </c>
      <c r="G148" s="971">
        <v>2.7423041700732131</v>
      </c>
      <c r="H148" s="959">
        <v>16.171826463089445</v>
      </c>
      <c r="I148" s="920">
        <v>9.8154699085744106</v>
      </c>
      <c r="J148" s="920">
        <v>4.8692530147567048</v>
      </c>
      <c r="K148" s="920">
        <v>3.6339930619273186</v>
      </c>
      <c r="L148" s="935">
        <v>2.636305543009557</v>
      </c>
      <c r="M148" s="946">
        <v>13.940331575857659</v>
      </c>
      <c r="N148" s="920">
        <v>13.006224823078883</v>
      </c>
      <c r="O148" s="920">
        <v>13.536490518789302</v>
      </c>
      <c r="P148" s="920">
        <v>9.6518149532216206</v>
      </c>
      <c r="Q148" s="971">
        <v>6.6124956448048859</v>
      </c>
      <c r="R148" s="959">
        <v>11.828214963011616</v>
      </c>
      <c r="S148" s="920">
        <v>9.1233989743673742</v>
      </c>
      <c r="T148" s="920">
        <v>7.2275902921993911</v>
      </c>
      <c r="U148" s="920">
        <v>6.7628858683647941</v>
      </c>
      <c r="V148" s="920">
        <v>7.9765692027862878</v>
      </c>
      <c r="W148" s="920">
        <v>6.248367816313749</v>
      </c>
      <c r="X148" s="1408">
        <v>5.095353722281402</v>
      </c>
      <c r="Y148" s="1428"/>
      <c r="Z148" s="1428"/>
      <c r="AA148" s="1428"/>
      <c r="AB148" s="1428"/>
      <c r="AC148" s="1428"/>
      <c r="AD148" s="1428"/>
      <c r="AE148" s="1428"/>
      <c r="AF148" s="1428"/>
      <c r="AG148" s="1428"/>
      <c r="AH148" s="1428"/>
      <c r="AI148" s="1428"/>
      <c r="AJ148" s="1428"/>
      <c r="AK148" s="1428"/>
      <c r="AL148" s="1428"/>
      <c r="AM148" s="1428"/>
      <c r="AN148" s="1428"/>
      <c r="AO148" s="1428"/>
      <c r="AP148" s="1428"/>
      <c r="AQ148" s="1428"/>
      <c r="AR148" s="1428"/>
      <c r="AS148" s="1428"/>
      <c r="AT148" s="1428"/>
      <c r="AU148" s="1428"/>
      <c r="AV148" s="1428"/>
      <c r="AW148" s="1428"/>
      <c r="AX148" s="1428"/>
      <c r="AY148" s="1428"/>
      <c r="AZ148" s="229"/>
      <c r="BA148" s="1794" t="s">
        <v>108</v>
      </c>
      <c r="BB148" s="173" t="s">
        <v>49</v>
      </c>
      <c r="BC148" s="1283" t="s">
        <v>35</v>
      </c>
      <c r="BD148" s="1301" t="s">
        <v>35</v>
      </c>
      <c r="BE148" s="1301" t="s">
        <v>35</v>
      </c>
      <c r="BF148" s="1301" t="s">
        <v>35</v>
      </c>
      <c r="BG148" s="1320" t="s">
        <v>35</v>
      </c>
      <c r="BH148" s="1339" t="s">
        <v>35</v>
      </c>
      <c r="BI148" s="1301" t="s">
        <v>35</v>
      </c>
      <c r="BJ148" s="1301" t="s">
        <v>35</v>
      </c>
      <c r="BK148" s="1301" t="s">
        <v>35</v>
      </c>
      <c r="BL148" s="1320" t="s">
        <v>35</v>
      </c>
      <c r="BM148" s="1339" t="s">
        <v>35</v>
      </c>
      <c r="BN148" s="1301" t="s">
        <v>35</v>
      </c>
      <c r="BO148" s="1301" t="s">
        <v>35</v>
      </c>
      <c r="BP148" s="1301" t="s">
        <v>35</v>
      </c>
      <c r="BQ148" s="1320" t="s">
        <v>35</v>
      </c>
      <c r="BR148" s="1339" t="s">
        <v>35</v>
      </c>
      <c r="BS148" s="1301" t="s">
        <v>35</v>
      </c>
      <c r="BT148" s="1301" t="s">
        <v>35</v>
      </c>
      <c r="BU148" s="1301" t="s">
        <v>35</v>
      </c>
      <c r="BV148" s="1301" t="s">
        <v>35</v>
      </c>
      <c r="BW148" s="1301" t="s">
        <v>35</v>
      </c>
      <c r="BX148" s="1448" t="s">
        <v>35</v>
      </c>
      <c r="BY148" s="1492"/>
      <c r="BZ148" s="1492"/>
      <c r="CA148" s="1492"/>
      <c r="CB148" s="1492"/>
      <c r="CC148" s="1492"/>
      <c r="CD148" s="1492"/>
      <c r="CE148" s="1492"/>
      <c r="CF148" s="1492"/>
      <c r="CG148" s="1492"/>
      <c r="CH148" s="1492"/>
      <c r="CI148" s="1492"/>
      <c r="CJ148" s="1492"/>
      <c r="CK148" s="1492"/>
      <c r="CL148" s="1492"/>
      <c r="CM148" s="1492"/>
      <c r="CN148" s="1492"/>
      <c r="CO148" s="1492"/>
      <c r="CP148" s="1492"/>
      <c r="CQ148" s="1492"/>
      <c r="CR148" s="1492"/>
      <c r="CS148" s="1492"/>
      <c r="CT148" s="1492"/>
      <c r="CU148" s="1492"/>
      <c r="CV148" s="1492"/>
      <c r="CW148" s="1492"/>
      <c r="CX148" s="1492"/>
      <c r="CY148" s="1492"/>
      <c r="CZ148" s="1492"/>
    </row>
    <row r="149" s="130" customFormat="true" ht="15" customHeight="true" x14ac:dyDescent="0.2">
      <c r="A149" s="1795"/>
      <c r="B149" s="290" t="s">
        <v>48</v>
      </c>
      <c r="C149" s="919">
        <v>72.478939030857234</v>
      </c>
      <c r="D149" s="920">
        <v>82.252968102103637</v>
      </c>
      <c r="E149" s="920">
        <v>89.285722961166996</v>
      </c>
      <c r="F149" s="920">
        <v>92.765728393736921</v>
      </c>
      <c r="G149" s="971">
        <v>94.93709695378007</v>
      </c>
      <c r="H149" s="959">
        <v>79.413794067337435</v>
      </c>
      <c r="I149" s="920">
        <v>88.236621673166525</v>
      </c>
      <c r="J149" s="920">
        <v>93.027629670239349</v>
      </c>
      <c r="K149" s="920">
        <v>93.910164087654024</v>
      </c>
      <c r="L149" s="935">
        <v>94.891202020559234</v>
      </c>
      <c r="M149" s="946">
        <v>63.146542940517648</v>
      </c>
      <c r="N149" s="920">
        <v>78.380830529584486</v>
      </c>
      <c r="O149" s="920">
        <v>81.824471596672751</v>
      </c>
      <c r="P149" s="920">
        <v>86.948196648036614</v>
      </c>
      <c r="Q149" s="971">
        <v>90.477145799775855</v>
      </c>
      <c r="R149" s="959">
        <v>83.898610718995485</v>
      </c>
      <c r="S149" s="920">
        <v>87.530996177432129</v>
      </c>
      <c r="T149" s="920">
        <v>88.610352904642085</v>
      </c>
      <c r="U149" s="920">
        <v>84.740568714815396</v>
      </c>
      <c r="V149" s="920">
        <v>86.806271229517336</v>
      </c>
      <c r="W149" s="920">
        <v>84.007724641956742</v>
      </c>
      <c r="X149" s="1408">
        <v>91.246630662842861</v>
      </c>
      <c r="Y149" s="1428"/>
      <c r="Z149" s="1428"/>
      <c r="AA149" s="1428"/>
      <c r="AB149" s="1428"/>
      <c r="AC149" s="1428"/>
      <c r="AD149" s="1428"/>
      <c r="AE149" s="1428"/>
      <c r="AF149" s="1428"/>
      <c r="AG149" s="1428"/>
      <c r="AH149" s="1428"/>
      <c r="AI149" s="1428"/>
      <c r="AJ149" s="1428"/>
      <c r="AK149" s="1428"/>
      <c r="AL149" s="1428"/>
      <c r="AM149" s="1428"/>
      <c r="AN149" s="1428"/>
      <c r="AO149" s="1428"/>
      <c r="AP149" s="1428"/>
      <c r="AQ149" s="1428"/>
      <c r="AR149" s="1428"/>
      <c r="AS149" s="1428"/>
      <c r="AT149" s="1428"/>
      <c r="AU149" s="1428"/>
      <c r="AV149" s="1428"/>
      <c r="AW149" s="1428"/>
      <c r="AX149" s="1428"/>
      <c r="AY149" s="1428"/>
      <c r="AZ149" s="229"/>
      <c r="BA149" s="1794"/>
      <c r="BB149" s="173" t="s">
        <v>48</v>
      </c>
      <c r="BC149" s="1283" t="s">
        <v>35</v>
      </c>
      <c r="BD149" s="1301" t="s">
        <v>35</v>
      </c>
      <c r="BE149" s="1301" t="s">
        <v>35</v>
      </c>
      <c r="BF149" s="1301" t="s">
        <v>35</v>
      </c>
      <c r="BG149" s="1320" t="s">
        <v>35</v>
      </c>
      <c r="BH149" s="1339" t="s">
        <v>35</v>
      </c>
      <c r="BI149" s="1301" t="s">
        <v>35</v>
      </c>
      <c r="BJ149" s="1301" t="s">
        <v>35</v>
      </c>
      <c r="BK149" s="1301" t="s">
        <v>35</v>
      </c>
      <c r="BL149" s="1320" t="s">
        <v>35</v>
      </c>
      <c r="BM149" s="1339" t="s">
        <v>35</v>
      </c>
      <c r="BN149" s="1301" t="s">
        <v>35</v>
      </c>
      <c r="BO149" s="1301" t="s">
        <v>35</v>
      </c>
      <c r="BP149" s="1301" t="s">
        <v>35</v>
      </c>
      <c r="BQ149" s="1320" t="s">
        <v>35</v>
      </c>
      <c r="BR149" s="1339" t="s">
        <v>35</v>
      </c>
      <c r="BS149" s="1301" t="s">
        <v>35</v>
      </c>
      <c r="BT149" s="1301" t="s">
        <v>35</v>
      </c>
      <c r="BU149" s="1301" t="s">
        <v>35</v>
      </c>
      <c r="BV149" s="1301" t="s">
        <v>35</v>
      </c>
      <c r="BW149" s="1301" t="s">
        <v>35</v>
      </c>
      <c r="BX149" s="1448" t="s">
        <v>35</v>
      </c>
      <c r="BY149" s="1492"/>
      <c r="BZ149" s="1492"/>
      <c r="CA149" s="1492"/>
      <c r="CB149" s="1492"/>
      <c r="CC149" s="1492"/>
      <c r="CD149" s="1492"/>
      <c r="CE149" s="1492"/>
      <c r="CF149" s="1492"/>
      <c r="CG149" s="1492"/>
      <c r="CH149" s="1492"/>
      <c r="CI149" s="1492"/>
      <c r="CJ149" s="1492"/>
      <c r="CK149" s="1492"/>
      <c r="CL149" s="1492"/>
      <c r="CM149" s="1492"/>
      <c r="CN149" s="1492"/>
      <c r="CO149" s="1492"/>
      <c r="CP149" s="1492"/>
      <c r="CQ149" s="1492"/>
      <c r="CR149" s="1492"/>
      <c r="CS149" s="1492"/>
      <c r="CT149" s="1492"/>
      <c r="CU149" s="1492"/>
      <c r="CV149" s="1492"/>
      <c r="CW149" s="1492"/>
      <c r="CX149" s="1492"/>
      <c r="CY149" s="1492"/>
      <c r="CZ149" s="1492"/>
    </row>
    <row r="150" s="130" customFormat="true" ht="15" customHeight="true" x14ac:dyDescent="0.2">
      <c r="A150" s="1795"/>
      <c r="B150" s="290" t="s">
        <v>110</v>
      </c>
      <c r="C150" s="919">
        <v>13.026237169561858</v>
      </c>
      <c r="D150" s="920">
        <v>3.8323265418619017</v>
      </c>
      <c r="E150" s="920">
        <v>2.3905067172875456</v>
      </c>
      <c r="F150" s="920">
        <v>2.4280600679657667</v>
      </c>
      <c r="G150" s="971">
        <v>2.3205988761467831</v>
      </c>
      <c r="H150" s="959">
        <v>4.4143794695730527</v>
      </c>
      <c r="I150" s="920">
        <v>1.9479084182589639</v>
      </c>
      <c r="J150" s="920">
        <v>2.1031173150039439</v>
      </c>
      <c r="K150" s="920">
        <v>2.4558428504186232</v>
      </c>
      <c r="L150" s="935">
        <v>2.4724924364312595</v>
      </c>
      <c r="M150" s="946">
        <v>22.913125483624817</v>
      </c>
      <c r="N150" s="920">
        <v>8.6129446473362403</v>
      </c>
      <c r="O150" s="920">
        <v>4.639037884538026</v>
      </c>
      <c r="P150" s="920">
        <v>3.3999883987417663</v>
      </c>
      <c r="Q150" s="971">
        <v>2.9103585554191294</v>
      </c>
      <c r="R150" s="959">
        <v>4.2731743179930026</v>
      </c>
      <c r="S150" s="920">
        <v>3.3456048482003315</v>
      </c>
      <c r="T150" s="920">
        <v>4.162056803158273</v>
      </c>
      <c r="U150" s="920">
        <v>8.4965454168198082</v>
      </c>
      <c r="V150" s="920">
        <v>5.2171595676963296</v>
      </c>
      <c r="W150" s="920">
        <v>9.7439075417295573</v>
      </c>
      <c r="X150" s="1408">
        <v>3.6580156148758416</v>
      </c>
      <c r="Y150" s="1428"/>
      <c r="Z150" s="1428"/>
      <c r="AA150" s="1428"/>
      <c r="AB150" s="1428"/>
      <c r="AC150" s="1428"/>
      <c r="AD150" s="1428"/>
      <c r="AE150" s="1428"/>
      <c r="AF150" s="1428"/>
      <c r="AG150" s="1428"/>
      <c r="AH150" s="1428"/>
      <c r="AI150" s="1428"/>
      <c r="AJ150" s="1428"/>
      <c r="AK150" s="1428"/>
      <c r="AL150" s="1428"/>
      <c r="AM150" s="1428"/>
      <c r="AN150" s="1428"/>
      <c r="AO150" s="1428"/>
      <c r="AP150" s="1428"/>
      <c r="AQ150" s="1428"/>
      <c r="AR150" s="1428"/>
      <c r="AS150" s="1428"/>
      <c r="AT150" s="1428"/>
      <c r="AU150" s="1428"/>
      <c r="AV150" s="1428"/>
      <c r="AW150" s="1428"/>
      <c r="AX150" s="1428"/>
      <c r="AY150" s="1428"/>
      <c r="AZ150" s="229"/>
      <c r="BA150" s="1794"/>
      <c r="BB150" s="173" t="s">
        <v>110</v>
      </c>
      <c r="BC150" s="1283" t="s">
        <v>35</v>
      </c>
      <c r="BD150" s="1301" t="s">
        <v>35</v>
      </c>
      <c r="BE150" s="1301" t="s">
        <v>35</v>
      </c>
      <c r="BF150" s="1301" t="s">
        <v>35</v>
      </c>
      <c r="BG150" s="1320" t="s">
        <v>35</v>
      </c>
      <c r="BH150" s="1339" t="s">
        <v>35</v>
      </c>
      <c r="BI150" s="1301" t="s">
        <v>35</v>
      </c>
      <c r="BJ150" s="1301" t="s">
        <v>35</v>
      </c>
      <c r="BK150" s="1301" t="s">
        <v>35</v>
      </c>
      <c r="BL150" s="1320" t="s">
        <v>35</v>
      </c>
      <c r="BM150" s="1339" t="s">
        <v>35</v>
      </c>
      <c r="BN150" s="1301" t="s">
        <v>35</v>
      </c>
      <c r="BO150" s="1301" t="s">
        <v>35</v>
      </c>
      <c r="BP150" s="1301" t="s">
        <v>35</v>
      </c>
      <c r="BQ150" s="1320" t="s">
        <v>35</v>
      </c>
      <c r="BR150" s="1339" t="s">
        <v>35</v>
      </c>
      <c r="BS150" s="1301" t="s">
        <v>35</v>
      </c>
      <c r="BT150" s="1301" t="s">
        <v>35</v>
      </c>
      <c r="BU150" s="1301" t="s">
        <v>35</v>
      </c>
      <c r="BV150" s="1301" t="s">
        <v>35</v>
      </c>
      <c r="BW150" s="1301" t="s">
        <v>35</v>
      </c>
      <c r="BX150" s="1448" t="s">
        <v>35</v>
      </c>
      <c r="BY150" s="1492"/>
      <c r="BZ150" s="1492"/>
      <c r="CA150" s="1492"/>
      <c r="CB150" s="1492"/>
      <c r="CC150" s="1492"/>
      <c r="CD150" s="1492"/>
      <c r="CE150" s="1492"/>
      <c r="CF150" s="1492"/>
      <c r="CG150" s="1492"/>
      <c r="CH150" s="1492"/>
      <c r="CI150" s="1492"/>
      <c r="CJ150" s="1492"/>
      <c r="CK150" s="1492"/>
      <c r="CL150" s="1492"/>
      <c r="CM150" s="1492"/>
      <c r="CN150" s="1492"/>
      <c r="CO150" s="1492"/>
      <c r="CP150" s="1492"/>
      <c r="CQ150" s="1492"/>
      <c r="CR150" s="1492"/>
      <c r="CS150" s="1492"/>
      <c r="CT150" s="1492"/>
      <c r="CU150" s="1492"/>
      <c r="CV150" s="1492"/>
      <c r="CW150" s="1492"/>
      <c r="CX150" s="1492"/>
      <c r="CY150" s="1492"/>
      <c r="CZ150" s="1492"/>
    </row>
    <row r="151" s="130" customFormat="true" ht="15" customHeight="true" x14ac:dyDescent="0.2">
      <c r="A151" s="1795" t="s">
        <v>109</v>
      </c>
      <c r="B151" s="290" t="s">
        <v>49</v>
      </c>
      <c r="C151" s="919">
        <v>17.323210293581486</v>
      </c>
      <c r="D151" s="920">
        <v>14.332173271788717</v>
      </c>
      <c r="E151" s="920">
        <v>8.7497283796627503</v>
      </c>
      <c r="F151" s="920">
        <v>4.9315289793141002</v>
      </c>
      <c r="G151" s="971">
        <v>2.7793671464855727</v>
      </c>
      <c r="H151" s="959">
        <v>16.955860104647762</v>
      </c>
      <c r="I151" s="920">
        <v>10.008956886956588</v>
      </c>
      <c r="J151" s="920">
        <v>4.9714490152293216</v>
      </c>
      <c r="K151" s="920">
        <v>3.7508903064480577</v>
      </c>
      <c r="L151" s="935">
        <v>2.6942651420209076</v>
      </c>
      <c r="M151" s="946">
        <v>19.667083104901529</v>
      </c>
      <c r="N151" s="920">
        <v>14.472581632400642</v>
      </c>
      <c r="O151" s="920">
        <v>14.064389870585703</v>
      </c>
      <c r="P151" s="920">
        <v>9.9451341006686551</v>
      </c>
      <c r="Q151" s="971">
        <v>7.1843542312961599</v>
      </c>
      <c r="R151" s="959">
        <v>12.698129246228751</v>
      </c>
      <c r="S151" s="920">
        <v>9.5013571985027312</v>
      </c>
      <c r="T151" s="920">
        <v>7.5468916042755492</v>
      </c>
      <c r="U151" s="920">
        <v>7.716776820532238</v>
      </c>
      <c r="V151" s="920">
        <v>8.9479507039864714</v>
      </c>
      <c r="W151" s="920">
        <v>7.1888704864572421</v>
      </c>
      <c r="X151" s="1408">
        <v>5.2109026423702858</v>
      </c>
      <c r="Y151" s="1428"/>
      <c r="Z151" s="1428"/>
      <c r="AA151" s="1428"/>
      <c r="AB151" s="1428"/>
      <c r="AC151" s="1428"/>
      <c r="AD151" s="1428"/>
      <c r="AE151" s="1428"/>
      <c r="AF151" s="1428"/>
      <c r="AG151" s="1428"/>
      <c r="AH151" s="1428"/>
      <c r="AI151" s="1428"/>
      <c r="AJ151" s="1428"/>
      <c r="AK151" s="1428"/>
      <c r="AL151" s="1428"/>
      <c r="AM151" s="1428"/>
      <c r="AN151" s="1428"/>
      <c r="AO151" s="1428"/>
      <c r="AP151" s="1428"/>
      <c r="AQ151" s="1428"/>
      <c r="AR151" s="1428"/>
      <c r="AS151" s="1428"/>
      <c r="AT151" s="1428"/>
      <c r="AU151" s="1428"/>
      <c r="AV151" s="1428"/>
      <c r="AW151" s="1428"/>
      <c r="AX151" s="1428"/>
      <c r="AY151" s="1428"/>
      <c r="AZ151" s="229"/>
      <c r="BA151" s="1794" t="s">
        <v>109</v>
      </c>
      <c r="BB151" s="173" t="s">
        <v>49</v>
      </c>
      <c r="BC151" s="1283" t="s">
        <v>35</v>
      </c>
      <c r="BD151" s="1301" t="s">
        <v>35</v>
      </c>
      <c r="BE151" s="1301" t="s">
        <v>35</v>
      </c>
      <c r="BF151" s="1301" t="s">
        <v>35</v>
      </c>
      <c r="BG151" s="1320" t="s">
        <v>35</v>
      </c>
      <c r="BH151" s="1339" t="s">
        <v>35</v>
      </c>
      <c r="BI151" s="1301" t="s">
        <v>35</v>
      </c>
      <c r="BJ151" s="1301" t="s">
        <v>35</v>
      </c>
      <c r="BK151" s="1301" t="s">
        <v>35</v>
      </c>
      <c r="BL151" s="1320" t="s">
        <v>35</v>
      </c>
      <c r="BM151" s="1339" t="s">
        <v>35</v>
      </c>
      <c r="BN151" s="1301" t="s">
        <v>35</v>
      </c>
      <c r="BO151" s="1301" t="s">
        <v>35</v>
      </c>
      <c r="BP151" s="1301" t="s">
        <v>35</v>
      </c>
      <c r="BQ151" s="1320" t="s">
        <v>35</v>
      </c>
      <c r="BR151" s="1339" t="s">
        <v>35</v>
      </c>
      <c r="BS151" s="1301" t="s">
        <v>35</v>
      </c>
      <c r="BT151" s="1301" t="s">
        <v>35</v>
      </c>
      <c r="BU151" s="1301" t="s">
        <v>35</v>
      </c>
      <c r="BV151" s="1301" t="s">
        <v>35</v>
      </c>
      <c r="BW151" s="1301" t="s">
        <v>35</v>
      </c>
      <c r="BX151" s="1448" t="s">
        <v>35</v>
      </c>
      <c r="BY151" s="1492"/>
      <c r="BZ151" s="1492"/>
      <c r="CA151" s="1492"/>
      <c r="CB151" s="1492"/>
      <c r="CC151" s="1492"/>
      <c r="CD151" s="1492"/>
      <c r="CE151" s="1492"/>
      <c r="CF151" s="1492"/>
      <c r="CG151" s="1492"/>
      <c r="CH151" s="1492"/>
      <c r="CI151" s="1492"/>
      <c r="CJ151" s="1492"/>
      <c r="CK151" s="1492"/>
      <c r="CL151" s="1492"/>
      <c r="CM151" s="1492"/>
      <c r="CN151" s="1492"/>
      <c r="CO151" s="1492"/>
      <c r="CP151" s="1492"/>
      <c r="CQ151" s="1492"/>
      <c r="CR151" s="1492"/>
      <c r="CS151" s="1492"/>
      <c r="CT151" s="1492"/>
      <c r="CU151" s="1492"/>
      <c r="CV151" s="1492"/>
      <c r="CW151" s="1492"/>
      <c r="CX151" s="1492"/>
      <c r="CY151" s="1492"/>
      <c r="CZ151" s="1492"/>
    </row>
    <row r="152" s="130" customFormat="true" ht="15" customHeight="true" x14ac:dyDescent="0.2">
      <c r="A152" s="1796"/>
      <c r="B152" s="1006" t="s">
        <v>48</v>
      </c>
      <c r="C152" s="921">
        <v>82.489183964150271</v>
      </c>
      <c r="D152" s="922">
        <v>85.256711124469149</v>
      </c>
      <c r="E152" s="922">
        <v>91.158843017612952</v>
      </c>
      <c r="F152" s="922">
        <v>94.776521143349868</v>
      </c>
      <c r="G152" s="972">
        <v>96.942087825518414</v>
      </c>
      <c r="H152" s="960">
        <v>82.881195669778577</v>
      </c>
      <c r="I152" s="922">
        <v>89.968738640590971</v>
      </c>
      <c r="J152" s="922">
        <v>94.645445772920198</v>
      </c>
      <c r="K152" s="922">
        <v>96.16568328387801</v>
      </c>
      <c r="L152" s="936">
        <v>97.004175287557644</v>
      </c>
      <c r="M152" s="947">
        <v>80.108406976469055</v>
      </c>
      <c r="N152" s="922">
        <v>85.468616594306141</v>
      </c>
      <c r="O152" s="922">
        <v>85.107252410635297</v>
      </c>
      <c r="P152" s="922">
        <v>89.689600936302966</v>
      </c>
      <c r="Q152" s="972">
        <v>92.492166221720822</v>
      </c>
      <c r="R152" s="960">
        <v>86.918152602411737</v>
      </c>
      <c r="S152" s="922">
        <v>90.128533605313038</v>
      </c>
      <c r="T152" s="922">
        <v>92.249718965320227</v>
      </c>
      <c r="U152" s="922">
        <v>92.114982433707439</v>
      </c>
      <c r="V152" s="922">
        <v>90.931090686758481</v>
      </c>
      <c r="W152" s="922">
        <v>92.758032823964101</v>
      </c>
      <c r="X152" s="1409">
        <v>94.718416972615273</v>
      </c>
      <c r="Y152" s="1429"/>
      <c r="Z152" s="1429"/>
      <c r="AA152" s="1429"/>
      <c r="AB152" s="1429"/>
      <c r="AC152" s="1429"/>
      <c r="AD152" s="1429"/>
      <c r="AE152" s="1429"/>
      <c r="AF152" s="1429"/>
      <c r="AG152" s="1429"/>
      <c r="AH152" s="1429"/>
      <c r="AI152" s="1429"/>
      <c r="AJ152" s="1429"/>
      <c r="AK152" s="1429"/>
      <c r="AL152" s="1429"/>
      <c r="AM152" s="1429"/>
      <c r="AN152" s="1429"/>
      <c r="AO152" s="1429"/>
      <c r="AP152" s="1429"/>
      <c r="AQ152" s="1429"/>
      <c r="AR152" s="1429"/>
      <c r="AS152" s="1429"/>
      <c r="AT152" s="1429"/>
      <c r="AU152" s="1429"/>
      <c r="AV152" s="1429"/>
      <c r="AW152" s="1429"/>
      <c r="AX152" s="1429"/>
      <c r="AY152" s="1429"/>
      <c r="AZ152" s="229"/>
      <c r="BA152" s="1797"/>
      <c r="BB152" s="255" t="s">
        <v>48</v>
      </c>
      <c r="BC152" s="1284" t="s">
        <v>35</v>
      </c>
      <c r="BD152" s="1302" t="s">
        <v>35</v>
      </c>
      <c r="BE152" s="1302" t="s">
        <v>35</v>
      </c>
      <c r="BF152" s="1302" t="s">
        <v>35</v>
      </c>
      <c r="BG152" s="1321" t="s">
        <v>35</v>
      </c>
      <c r="BH152" s="1340" t="s">
        <v>35</v>
      </c>
      <c r="BI152" s="1302" t="s">
        <v>35</v>
      </c>
      <c r="BJ152" s="1302" t="s">
        <v>35</v>
      </c>
      <c r="BK152" s="1302" t="s">
        <v>35</v>
      </c>
      <c r="BL152" s="1321" t="s">
        <v>35</v>
      </c>
      <c r="BM152" s="1340" t="s">
        <v>35</v>
      </c>
      <c r="BN152" s="1302" t="s">
        <v>35</v>
      </c>
      <c r="BO152" s="1302" t="s">
        <v>35</v>
      </c>
      <c r="BP152" s="1302" t="s">
        <v>35</v>
      </c>
      <c r="BQ152" s="1321" t="s">
        <v>35</v>
      </c>
      <c r="BR152" s="1340" t="s">
        <v>35</v>
      </c>
      <c r="BS152" s="1302" t="s">
        <v>35</v>
      </c>
      <c r="BT152" s="1302" t="s">
        <v>35</v>
      </c>
      <c r="BU152" s="1302" t="s">
        <v>35</v>
      </c>
      <c r="BV152" s="1302" t="s">
        <v>35</v>
      </c>
      <c r="BW152" s="1302" t="s">
        <v>35</v>
      </c>
      <c r="BX152" s="1449" t="s">
        <v>35</v>
      </c>
      <c r="BY152" s="1493"/>
      <c r="BZ152" s="1493"/>
      <c r="CA152" s="1493"/>
      <c r="CB152" s="1493"/>
      <c r="CC152" s="1493"/>
      <c r="CD152" s="1493"/>
      <c r="CE152" s="1493"/>
      <c r="CF152" s="1493"/>
      <c r="CG152" s="1493"/>
      <c r="CH152" s="1493"/>
      <c r="CI152" s="1493"/>
      <c r="CJ152" s="1493"/>
      <c r="CK152" s="1493"/>
      <c r="CL152" s="1493"/>
      <c r="CM152" s="1493"/>
      <c r="CN152" s="1493"/>
      <c r="CO152" s="1493"/>
      <c r="CP152" s="1493"/>
      <c r="CQ152" s="1493"/>
      <c r="CR152" s="1493"/>
      <c r="CS152" s="1493"/>
      <c r="CT152" s="1493"/>
      <c r="CU152" s="1493"/>
      <c r="CV152" s="1493"/>
      <c r="CW152" s="1493"/>
      <c r="CX152" s="1493"/>
      <c r="CY152" s="1493"/>
      <c r="CZ152" s="1493"/>
    </row>
    <row r="153" s="727" customFormat="true" ht="15" customHeight="true" x14ac:dyDescent="0.2">
      <c r="A153" s="1882" t="s">
        <v>181</v>
      </c>
      <c r="B153" s="1231" t="s">
        <v>182</v>
      </c>
      <c r="C153" s="1141">
        <v>47.564942496393542</v>
      </c>
      <c r="D153" s="1142">
        <v>73.147102596902016</v>
      </c>
      <c r="E153" s="1142">
        <v>85.941157119679161</v>
      </c>
      <c r="F153" s="1142">
        <v>92.242590607214382</v>
      </c>
      <c r="G153" s="1143">
        <v>94.955998743386601</v>
      </c>
      <c r="H153" s="1144">
        <v>75.966953383326711</v>
      </c>
      <c r="I153" s="1142">
        <v>92.967155768027382</v>
      </c>
      <c r="J153" s="1142">
        <v>94.237226682618697</v>
      </c>
      <c r="K153" s="1142">
        <v>94.137365876971074</v>
      </c>
      <c r="L153" s="1145">
        <v>95.76982087891308</v>
      </c>
      <c r="M153" s="1146">
        <v>28.878751403467572</v>
      </c>
      <c r="N153" s="1142">
        <v>46.408064723977724</v>
      </c>
      <c r="O153" s="1142">
        <v>62.376121048010994</v>
      </c>
      <c r="P153" s="1142">
        <v>70.744848987718697</v>
      </c>
      <c r="Q153" s="1143">
        <v>82.259082518497294</v>
      </c>
      <c r="R153" s="1144">
        <v>79.16703231151908</v>
      </c>
      <c r="S153" s="1142">
        <v>81.267446342334154</v>
      </c>
      <c r="T153" s="1142">
        <v>81.415464816931845</v>
      </c>
      <c r="U153" s="1142">
        <v>74.709311866569507</v>
      </c>
      <c r="V153" s="1142">
        <v>79.566440240618135</v>
      </c>
      <c r="W153" s="1142">
        <v>80.934034294341814</v>
      </c>
      <c r="X153" s="1406">
        <v>70.331137160510991</v>
      </c>
      <c r="Y153" s="833"/>
      <c r="Z153" s="833"/>
      <c r="AA153" s="833"/>
      <c r="AB153" s="833"/>
      <c r="AC153" s="833"/>
      <c r="AD153" s="833"/>
      <c r="AE153" s="833"/>
      <c r="AF153" s="833"/>
      <c r="AG153" s="833"/>
      <c r="AH153" s="833"/>
      <c r="AI153" s="833"/>
      <c r="AJ153" s="833"/>
      <c r="AK153" s="833"/>
      <c r="AL153" s="833"/>
      <c r="AM153" s="833"/>
      <c r="AN153" s="833"/>
      <c r="AO153" s="833"/>
      <c r="AP153" s="833"/>
      <c r="AQ153" s="833"/>
      <c r="AR153" s="833"/>
      <c r="AS153" s="833"/>
      <c r="AT153" s="833"/>
      <c r="AU153" s="833"/>
      <c r="AV153" s="833"/>
      <c r="AW153" s="833"/>
      <c r="AX153" s="833"/>
      <c r="AY153" s="833"/>
      <c r="AZ153" s="840"/>
      <c r="BA153" s="1770" t="s">
        <v>181</v>
      </c>
      <c r="BB153" s="254" t="s">
        <v>182</v>
      </c>
      <c r="BC153" s="472">
        <v>14028.266704748197</v>
      </c>
      <c r="BD153" s="420">
        <v>21569.638313659401</v>
      </c>
      <c r="BE153" s="420">
        <v>25360.394802842806</v>
      </c>
      <c r="BF153" s="420">
        <v>27198.971604423732</v>
      </c>
      <c r="BG153" s="473">
        <v>28007.192426832829</v>
      </c>
      <c r="BH153" s="484">
        <v>14236.872442016154</v>
      </c>
      <c r="BI153" s="420">
        <v>17415.868187909764</v>
      </c>
      <c r="BJ153" s="420">
        <v>17661.799349240013</v>
      </c>
      <c r="BK153" s="420">
        <v>17643.477365784747</v>
      </c>
      <c r="BL153" s="473">
        <v>17945.250325526016</v>
      </c>
      <c r="BM153" s="484">
        <v>3105.0945745340318</v>
      </c>
      <c r="BN153" s="420">
        <v>4992.1044234010305</v>
      </c>
      <c r="BO153" s="420">
        <v>6705.4204860507589</v>
      </c>
      <c r="BP153" s="420">
        <v>7619.4925561782384</v>
      </c>
      <c r="BQ153" s="473">
        <v>8839.0841418663385</v>
      </c>
      <c r="BR153" s="484">
        <v>39471.413882069544</v>
      </c>
      <c r="BS153" s="420">
        <v>17005.311159379227</v>
      </c>
      <c r="BT153" s="420">
        <v>18342.587217551849</v>
      </c>
      <c r="BU153" s="420">
        <v>7640.3525892821017</v>
      </c>
      <c r="BV153" s="420">
        <v>16542.603775832831</v>
      </c>
      <c r="BW153" s="420">
        <v>6773.1173286138401</v>
      </c>
      <c r="BX153" s="1450">
        <v>10389.077899777762</v>
      </c>
      <c r="BY153" s="1494"/>
      <c r="BZ153" s="1494"/>
      <c r="CA153" s="1494"/>
      <c r="CB153" s="1494"/>
      <c r="CC153" s="1494"/>
      <c r="CD153" s="1494"/>
      <c r="CE153" s="1494"/>
      <c r="CF153" s="1494"/>
      <c r="CG153" s="1494"/>
      <c r="CH153" s="1494"/>
      <c r="CI153" s="1494"/>
      <c r="CJ153" s="1494"/>
      <c r="CK153" s="1494"/>
      <c r="CL153" s="1494"/>
      <c r="CM153" s="1494"/>
      <c r="CN153" s="1494"/>
      <c r="CO153" s="1494"/>
      <c r="CP153" s="1494"/>
      <c r="CQ153" s="1494"/>
      <c r="CR153" s="1494"/>
      <c r="CS153" s="1494"/>
      <c r="CT153" s="1494"/>
      <c r="CU153" s="1494"/>
      <c r="CV153" s="1494"/>
      <c r="CW153" s="1494"/>
      <c r="CX153" s="1494"/>
      <c r="CY153" s="1494"/>
      <c r="CZ153" s="1494"/>
    </row>
    <row r="154" s="727" customFormat="true" ht="15" customHeight="true" x14ac:dyDescent="0.2">
      <c r="A154" s="1883"/>
      <c r="B154" s="1230" t="s">
        <v>183</v>
      </c>
      <c r="C154" s="1141">
        <v>23.986369258035044</v>
      </c>
      <c r="D154" s="1142">
        <v>15.002395844199832</v>
      </c>
      <c r="E154" s="1142">
        <v>7.9532699637723692</v>
      </c>
      <c r="F154" s="1142">
        <v>3.0266580132225922</v>
      </c>
      <c r="G154" s="1143">
        <v>1.7047701023372885</v>
      </c>
      <c r="H154" s="1144">
        <v>12.259646050295233</v>
      </c>
      <c r="I154" s="1142">
        <v>2.4137847794160261</v>
      </c>
      <c r="J154" s="1142">
        <v>1.883859433614421</v>
      </c>
      <c r="K154" s="1142">
        <v>1.5634404721191291</v>
      </c>
      <c r="L154" s="1145">
        <v>0.93273828094282474</v>
      </c>
      <c r="M154" s="1146">
        <v>29.507993346632972</v>
      </c>
      <c r="N154" s="1142">
        <v>26.121544341978627</v>
      </c>
      <c r="O154" s="1142">
        <v>23.290985778382922</v>
      </c>
      <c r="P154" s="1142">
        <v>18.269282002764704</v>
      </c>
      <c r="Q154" s="1143">
        <v>11.313442364566169</v>
      </c>
      <c r="R154" s="1144">
        <v>12.734459557078553</v>
      </c>
      <c r="S154" s="1142">
        <v>11.231815052679446</v>
      </c>
      <c r="T154" s="1142">
        <v>11.29018029971694</v>
      </c>
      <c r="U154" s="1142">
        <v>4.5541836242778615</v>
      </c>
      <c r="V154" s="1142">
        <v>6.0642642447583368</v>
      </c>
      <c r="W154" s="1142">
        <v>5.426030040680156</v>
      </c>
      <c r="X154" s="1406">
        <v>12.298077365597585</v>
      </c>
      <c r="Y154" s="833"/>
      <c r="Z154" s="833"/>
      <c r="AA154" s="833"/>
      <c r="AB154" s="833"/>
      <c r="AC154" s="833"/>
      <c r="AD154" s="833"/>
      <c r="AE154" s="833"/>
      <c r="AF154" s="833"/>
      <c r="AG154" s="833"/>
      <c r="AH154" s="833"/>
      <c r="AI154" s="833"/>
      <c r="AJ154" s="833"/>
      <c r="AK154" s="833"/>
      <c r="AL154" s="833"/>
      <c r="AM154" s="833"/>
      <c r="AN154" s="833"/>
      <c r="AO154" s="833"/>
      <c r="AP154" s="833"/>
      <c r="AQ154" s="833"/>
      <c r="AR154" s="833"/>
      <c r="AS154" s="833"/>
      <c r="AT154" s="833"/>
      <c r="AU154" s="833"/>
      <c r="AV154" s="833"/>
      <c r="AW154" s="833"/>
      <c r="AX154" s="833"/>
      <c r="AY154" s="833"/>
      <c r="AZ154" s="840"/>
      <c r="BA154" s="1770"/>
      <c r="BB154" s="173" t="s">
        <v>183</v>
      </c>
      <c r="BC154" s="474">
        <v>7074.2687275571034</v>
      </c>
      <c r="BD154" s="421">
        <v>4423.9107320628509</v>
      </c>
      <c r="BE154" s="421">
        <v>2346.9321686462717</v>
      </c>
      <c r="BF154" s="421">
        <v>892.4509255001816</v>
      </c>
      <c r="BG154" s="475">
        <v>502.82051614982657</v>
      </c>
      <c r="BH154" s="485">
        <v>2297.5650493919684</v>
      </c>
      <c r="BI154" s="421">
        <v>452.18289410925297</v>
      </c>
      <c r="BJ154" s="421">
        <v>353.07010286634062</v>
      </c>
      <c r="BK154" s="421">
        <v>293.02420272345546</v>
      </c>
      <c r="BL154" s="475">
        <v>174.77553770182814</v>
      </c>
      <c r="BM154" s="485">
        <v>3172.7517843799365</v>
      </c>
      <c r="BN154" s="421">
        <v>2809.8882776355667</v>
      </c>
      <c r="BO154" s="421">
        <v>2503.7762937916086</v>
      </c>
      <c r="BP154" s="421">
        <v>1967.6719961753299</v>
      </c>
      <c r="BQ154" s="475">
        <v>1215.6769311409339</v>
      </c>
      <c r="BR154" s="485">
        <v>6349.1975013541924</v>
      </c>
      <c r="BS154" s="421">
        <v>2350.2708458542602</v>
      </c>
      <c r="BT154" s="421">
        <v>2543.6336611858933</v>
      </c>
      <c r="BU154" s="421">
        <v>465.74607336716252</v>
      </c>
      <c r="BV154" s="421">
        <v>1260.8170013590134</v>
      </c>
      <c r="BW154" s="421">
        <v>454.08755926404297</v>
      </c>
      <c r="BX154" s="1451">
        <v>1816.6304275316609</v>
      </c>
      <c r="BY154" s="1494"/>
      <c r="BZ154" s="1494"/>
      <c r="CA154" s="1494"/>
      <c r="CB154" s="1494"/>
      <c r="CC154" s="1494"/>
      <c r="CD154" s="1494"/>
      <c r="CE154" s="1494"/>
      <c r="CF154" s="1494"/>
      <c r="CG154" s="1494"/>
      <c r="CH154" s="1494"/>
      <c r="CI154" s="1494"/>
      <c r="CJ154" s="1494"/>
      <c r="CK154" s="1494"/>
      <c r="CL154" s="1494"/>
      <c r="CM154" s="1494"/>
      <c r="CN154" s="1494"/>
      <c r="CO154" s="1494"/>
      <c r="CP154" s="1494"/>
      <c r="CQ154" s="1494"/>
      <c r="CR154" s="1494"/>
      <c r="CS154" s="1494"/>
      <c r="CT154" s="1494"/>
      <c r="CU154" s="1494"/>
      <c r="CV154" s="1494"/>
      <c r="CW154" s="1494"/>
      <c r="CX154" s="1494"/>
      <c r="CY154" s="1494"/>
      <c r="CZ154" s="1494"/>
    </row>
    <row r="155" s="727" customFormat="true" ht="15" customHeight="true" x14ac:dyDescent="0.2">
      <c r="A155" s="1883"/>
      <c r="B155" s="1230" t="s">
        <v>184</v>
      </c>
      <c r="C155" s="1141">
        <v>1.7416899608660921</v>
      </c>
      <c r="D155" s="1142">
        <v>1.1631054599465909</v>
      </c>
      <c r="E155" s="1142">
        <v>0.32511562284414625</v>
      </c>
      <c r="F155" s="1142">
        <v>0.18069795769670988</v>
      </c>
      <c r="G155" s="1143">
        <v>8.1578046262810955E-2</v>
      </c>
      <c r="H155" s="1144">
        <v>0.57352754081292345</v>
      </c>
      <c r="I155" s="1142">
        <v>0.20897018678506696</v>
      </c>
      <c r="J155" s="1142">
        <v>6.8804612991001449E-2</v>
      </c>
      <c r="K155" s="1142">
        <v>2.0747525635159688E-2</v>
      </c>
      <c r="L155" s="1145">
        <v>0.12841022992254719</v>
      </c>
      <c r="M155" s="1146">
        <v>2.4110520949959651</v>
      </c>
      <c r="N155" s="1142">
        <v>2.2900159954958434</v>
      </c>
      <c r="O155" s="1142">
        <v>1.9824138188089195</v>
      </c>
      <c r="P155" s="1142">
        <v>0.64612176014884992</v>
      </c>
      <c r="Q155" s="1143">
        <v>0.50421394886499327</v>
      </c>
      <c r="R155" s="1144">
        <v>0.65876280297776424</v>
      </c>
      <c r="S155" s="1142">
        <v>0.45296620138006527</v>
      </c>
      <c r="T155" s="1142">
        <v>0.16939455698529043</v>
      </c>
      <c r="U155" s="1142">
        <v>2.2930826363764427</v>
      </c>
      <c r="V155" s="1142">
        <v>1.1727013825363164</v>
      </c>
      <c r="W155" s="1142">
        <v>0.23619261543551515</v>
      </c>
      <c r="X155" s="1406">
        <v>0.4768988789145393</v>
      </c>
      <c r="Y155" s="833"/>
      <c r="Z155" s="833"/>
      <c r="AA155" s="833"/>
      <c r="AB155" s="833"/>
      <c r="AC155" s="833"/>
      <c r="AD155" s="833"/>
      <c r="AE155" s="833"/>
      <c r="AF155" s="833"/>
      <c r="AG155" s="833"/>
      <c r="AH155" s="833"/>
      <c r="AI155" s="833"/>
      <c r="AJ155" s="833"/>
      <c r="AK155" s="833"/>
      <c r="AL155" s="833"/>
      <c r="AM155" s="833"/>
      <c r="AN155" s="833"/>
      <c r="AO155" s="833"/>
      <c r="AP155" s="833"/>
      <c r="AQ155" s="833"/>
      <c r="AR155" s="833"/>
      <c r="AS155" s="833"/>
      <c r="AT155" s="833"/>
      <c r="AU155" s="833"/>
      <c r="AV155" s="833"/>
      <c r="AW155" s="833"/>
      <c r="AX155" s="833"/>
      <c r="AY155" s="833"/>
      <c r="AZ155" s="840"/>
      <c r="BA155" s="1770"/>
      <c r="BB155" s="173" t="s">
        <v>184</v>
      </c>
      <c r="BC155" s="474">
        <v>513.67435774498279</v>
      </c>
      <c r="BD155" s="421">
        <v>342.97686717604813</v>
      </c>
      <c r="BE155" s="421">
        <v>95.93844007031295</v>
      </c>
      <c r="BF155" s="421">
        <v>53.281229289171563</v>
      </c>
      <c r="BG155" s="475">
        <v>24.061376529376396</v>
      </c>
      <c r="BH155" s="485">
        <v>107.484084551019</v>
      </c>
      <c r="BI155" s="421">
        <v>39.14712887777992</v>
      </c>
      <c r="BJ155" s="421">
        <v>12.895257126378453</v>
      </c>
      <c r="BK155" s="421">
        <v>3.8885568501925545</v>
      </c>
      <c r="BL155" s="475">
        <v>24.061376529376396</v>
      </c>
      <c r="BM155" s="485">
        <v>259.24059785326961</v>
      </c>
      <c r="BN155" s="421">
        <v>246.33647295504068</v>
      </c>
      <c r="BO155" s="421">
        <v>213.10908740605828</v>
      </c>
      <c r="BP155" s="421">
        <v>69.589800703279423</v>
      </c>
      <c r="BQ155" s="475">
        <v>54.179907957497406</v>
      </c>
      <c r="BR155" s="485">
        <v>328.44857874840591</v>
      </c>
      <c r="BS155" s="421">
        <v>94.783723936671237</v>
      </c>
      <c r="BT155" s="421">
        <v>38.163934120720768</v>
      </c>
      <c r="BU155" s="421">
        <v>234.50838216214802</v>
      </c>
      <c r="BV155" s="421">
        <v>243.81553655037487</v>
      </c>
      <c r="BW155" s="421">
        <v>19.76622456108991</v>
      </c>
      <c r="BX155" s="1451">
        <v>70.445890730481025</v>
      </c>
      <c r="BY155" s="1494"/>
      <c r="BZ155" s="1494"/>
      <c r="CA155" s="1494"/>
      <c r="CB155" s="1494"/>
      <c r="CC155" s="1494"/>
      <c r="CD155" s="1494"/>
      <c r="CE155" s="1494"/>
      <c r="CF155" s="1494"/>
      <c r="CG155" s="1494"/>
      <c r="CH155" s="1494"/>
      <c r="CI155" s="1494"/>
      <c r="CJ155" s="1494"/>
      <c r="CK155" s="1494"/>
      <c r="CL155" s="1494"/>
      <c r="CM155" s="1494"/>
      <c r="CN155" s="1494"/>
      <c r="CO155" s="1494"/>
      <c r="CP155" s="1494"/>
      <c r="CQ155" s="1494"/>
      <c r="CR155" s="1494"/>
      <c r="CS155" s="1494"/>
      <c r="CT155" s="1494"/>
      <c r="CU155" s="1494"/>
      <c r="CV155" s="1494"/>
      <c r="CW155" s="1494"/>
      <c r="CX155" s="1494"/>
      <c r="CY155" s="1494"/>
      <c r="CZ155" s="1494"/>
    </row>
    <row r="156" s="727" customFormat="true" ht="15" customHeight="true" x14ac:dyDescent="0.2">
      <c r="A156" s="1883"/>
      <c r="B156" s="1230" t="s">
        <v>185</v>
      </c>
      <c r="C156" s="1141">
        <v>0.98079032770805286</v>
      </c>
      <c r="D156" s="1142">
        <v>0.35711532700417414</v>
      </c>
      <c r="E156" s="1142">
        <v>8.108288190006345E-2</v>
      </c>
      <c r="F156" s="1142">
        <v>6.8552335021826241E-2</v>
      </c>
      <c r="G156" s="1143">
        <v>3.6891990264029645E-2</v>
      </c>
      <c r="H156" s="1144">
        <v>0.63367200411759639</v>
      </c>
      <c r="I156" s="1142">
        <v>0</v>
      </c>
      <c r="J156" s="1142">
        <v>3.7735652183397791E-2</v>
      </c>
      <c r="K156" s="1142">
        <v>7.3764022641724311E-2</v>
      </c>
      <c r="L156" s="1145">
        <v>5.8070880207681801E-2</v>
      </c>
      <c r="M156" s="1146">
        <v>0.86279692939741848</v>
      </c>
      <c r="N156" s="1142">
        <v>1.2110369235940046</v>
      </c>
      <c r="O156" s="1142">
        <v>0.49091620803207914</v>
      </c>
      <c r="P156" s="1142">
        <v>7.9767588006364548E-2</v>
      </c>
      <c r="Q156" s="1143">
        <v>0.13635259455467499</v>
      </c>
      <c r="R156" s="1144">
        <v>0.29203090366246981</v>
      </c>
      <c r="S156" s="1142">
        <v>0.43976749988248198</v>
      </c>
      <c r="T156" s="1142">
        <v>7.347538714105209E-2</v>
      </c>
      <c r="U156" s="1142">
        <v>0.19430107431762622</v>
      </c>
      <c r="V156" s="1142">
        <v>0.54766157506482227</v>
      </c>
      <c r="W156" s="1142">
        <v>0.58937101116103996</v>
      </c>
      <c r="X156" s="1406">
        <v>8.3648459364301112E-2</v>
      </c>
      <c r="Y156" s="833"/>
      <c r="Z156" s="833"/>
      <c r="AA156" s="833"/>
      <c r="AB156" s="833"/>
      <c r="AC156" s="833"/>
      <c r="AD156" s="833"/>
      <c r="AE156" s="833"/>
      <c r="AF156" s="833"/>
      <c r="AG156" s="833"/>
      <c r="AH156" s="833"/>
      <c r="AI156" s="833"/>
      <c r="AJ156" s="833"/>
      <c r="AK156" s="833"/>
      <c r="AL156" s="833"/>
      <c r="AM156" s="833"/>
      <c r="AN156" s="833"/>
      <c r="AO156" s="833"/>
      <c r="AP156" s="833"/>
      <c r="AQ156" s="833"/>
      <c r="AR156" s="833"/>
      <c r="AS156" s="833"/>
      <c r="AT156" s="833"/>
      <c r="AU156" s="833"/>
      <c r="AV156" s="833"/>
      <c r="AW156" s="833"/>
      <c r="AX156" s="833"/>
      <c r="AY156" s="833"/>
      <c r="AZ156" s="840"/>
      <c r="BA156" s="1770"/>
      <c r="BB156" s="173" t="s">
        <v>185</v>
      </c>
      <c r="BC156" s="474">
        <v>289.26321732795464</v>
      </c>
      <c r="BD156" s="421">
        <v>105.30626868699073</v>
      </c>
      <c r="BE156" s="421">
        <v>23.926765308434831</v>
      </c>
      <c r="BF156" s="421">
        <v>20.213580314707315</v>
      </c>
      <c r="BG156" s="475">
        <v>10.881261679167832</v>
      </c>
      <c r="BH156" s="485">
        <v>118.7556837665548</v>
      </c>
      <c r="BI156" s="421">
        <v>0</v>
      </c>
      <c r="BJ156" s="421">
        <v>7.0723592006852796</v>
      </c>
      <c r="BK156" s="421">
        <v>13.825050783653515</v>
      </c>
      <c r="BL156" s="475">
        <v>10.881261679167832</v>
      </c>
      <c r="BM156" s="485">
        <v>92.769456233307267</v>
      </c>
      <c r="BN156" s="421">
        <v>130.27095223929916</v>
      </c>
      <c r="BO156" s="421">
        <v>52.773393775784108</v>
      </c>
      <c r="BP156" s="421">
        <v>8.591276279977631</v>
      </c>
      <c r="BQ156" s="475">
        <v>14.651659358825723</v>
      </c>
      <c r="BR156" s="485">
        <v>145.60192959435875</v>
      </c>
      <c r="BS156" s="421">
        <v>92.021879730066104</v>
      </c>
      <c r="BT156" s="421">
        <v>16.553718633291528</v>
      </c>
      <c r="BU156" s="421">
        <v>19.870732030223103</v>
      </c>
      <c r="BV156" s="421">
        <v>113.86394077890321</v>
      </c>
      <c r="BW156" s="421">
        <v>49.322624820107073</v>
      </c>
      <c r="BX156" s="1451">
        <v>12.356267730305596</v>
      </c>
      <c r="BY156" s="1494"/>
      <c r="BZ156" s="1494"/>
      <c r="CA156" s="1494"/>
      <c r="CB156" s="1494"/>
      <c r="CC156" s="1494"/>
      <c r="CD156" s="1494"/>
      <c r="CE156" s="1494"/>
      <c r="CF156" s="1494"/>
      <c r="CG156" s="1494"/>
      <c r="CH156" s="1494"/>
      <c r="CI156" s="1494"/>
      <c r="CJ156" s="1494"/>
      <c r="CK156" s="1494"/>
      <c r="CL156" s="1494"/>
      <c r="CM156" s="1494"/>
      <c r="CN156" s="1494"/>
      <c r="CO156" s="1494"/>
      <c r="CP156" s="1494"/>
      <c r="CQ156" s="1494"/>
      <c r="CR156" s="1494"/>
      <c r="CS156" s="1494"/>
      <c r="CT156" s="1494"/>
      <c r="CU156" s="1494"/>
      <c r="CV156" s="1494"/>
      <c r="CW156" s="1494"/>
      <c r="CX156" s="1494"/>
      <c r="CY156" s="1494"/>
      <c r="CZ156" s="1494"/>
    </row>
    <row r="157" s="727" customFormat="true" ht="15" customHeight="true" x14ac:dyDescent="0.2">
      <c r="A157" s="1883"/>
      <c r="B157" s="1230" t="s">
        <v>186</v>
      </c>
      <c r="C157" s="1141">
        <v>1.8528731532658591</v>
      </c>
      <c r="D157" s="1142">
        <v>0.85925424104902459</v>
      </c>
      <c r="E157" s="1142">
        <v>0.21745653845669094</v>
      </c>
      <c r="F157" s="1142">
        <v>2.2100946849341947E-2</v>
      </c>
      <c r="G157" s="1143">
        <v>0</v>
      </c>
      <c r="H157" s="1144">
        <v>1.0842471237574085</v>
      </c>
      <c r="I157" s="1142">
        <v>0</v>
      </c>
      <c r="J157" s="1142">
        <v>0</v>
      </c>
      <c r="K157" s="1142">
        <v>0</v>
      </c>
      <c r="L157" s="1145">
        <v>0</v>
      </c>
      <c r="M157" s="1146">
        <v>1.9933333141134708</v>
      </c>
      <c r="N157" s="1142">
        <v>2.0636718090576962</v>
      </c>
      <c r="O157" s="1142">
        <v>1.3240841853923668</v>
      </c>
      <c r="P157" s="1142">
        <v>0.51984730409902657</v>
      </c>
      <c r="Q157" s="1143">
        <v>0.30419937722433721</v>
      </c>
      <c r="R157" s="1144">
        <v>5.5741367133422662E-2</v>
      </c>
      <c r="S157" s="1142">
        <v>2.9556563591951526</v>
      </c>
      <c r="T157" s="1142">
        <v>0.22720117720823524</v>
      </c>
      <c r="U157" s="1142">
        <v>0.40305441723905222</v>
      </c>
      <c r="V157" s="1142">
        <v>0.2892080909573107</v>
      </c>
      <c r="W157" s="1142">
        <v>0.81202955284746769</v>
      </c>
      <c r="X157" s="1406">
        <v>2.5521636190226748E-2</v>
      </c>
      <c r="Y157" s="833"/>
      <c r="Z157" s="833"/>
      <c r="AA157" s="833"/>
      <c r="AB157" s="833"/>
      <c r="AC157" s="833"/>
      <c r="AD157" s="833"/>
      <c r="AE157" s="833"/>
      <c r="AF157" s="833"/>
      <c r="AG157" s="833"/>
      <c r="AH157" s="833"/>
      <c r="AI157" s="833"/>
      <c r="AJ157" s="833"/>
      <c r="AK157" s="833"/>
      <c r="AL157" s="833"/>
      <c r="AM157" s="833"/>
      <c r="AN157" s="833"/>
      <c r="AO157" s="833"/>
      <c r="AP157" s="833"/>
      <c r="AQ157" s="833"/>
      <c r="AR157" s="833"/>
      <c r="AS157" s="833"/>
      <c r="AT157" s="833"/>
      <c r="AU157" s="833"/>
      <c r="AV157" s="833"/>
      <c r="AW157" s="833"/>
      <c r="AX157" s="833"/>
      <c r="AY157" s="833"/>
      <c r="AZ157" s="840"/>
      <c r="BA157" s="1770"/>
      <c r="BB157" s="173" t="s">
        <v>186</v>
      </c>
      <c r="BC157" s="474">
        <v>546.46547225516065</v>
      </c>
      <c r="BD157" s="421">
        <v>253.37713376073393</v>
      </c>
      <c r="BE157" s="421">
        <v>64.169297372172039</v>
      </c>
      <c r="BF157" s="421">
        <v>6.5167621792607733</v>
      </c>
      <c r="BG157" s="475">
        <v>0</v>
      </c>
      <c r="BH157" s="485">
        <v>203.1974076762844</v>
      </c>
      <c r="BI157" s="421">
        <v>0</v>
      </c>
      <c r="BJ157" s="421">
        <v>0</v>
      </c>
      <c r="BK157" s="421">
        <v>0</v>
      </c>
      <c r="BL157" s="475">
        <v>0</v>
      </c>
      <c r="BM157" s="485">
        <v>214.32673360484986</v>
      </c>
      <c r="BN157" s="421">
        <v>221.98868295238668</v>
      </c>
      <c r="BO157" s="421">
        <v>142.33878402204556</v>
      </c>
      <c r="BP157" s="421">
        <v>55.989555714784025</v>
      </c>
      <c r="BQ157" s="475">
        <v>32.68750159697715</v>
      </c>
      <c r="BR157" s="485">
        <v>27.791752554498352</v>
      </c>
      <c r="BS157" s="421">
        <v>618.47465781792278</v>
      </c>
      <c r="BT157" s="421">
        <v>51.187540576514749</v>
      </c>
      <c r="BU157" s="421">
        <v>41.21946492927033</v>
      </c>
      <c r="BV157" s="421">
        <v>60.129054950852037</v>
      </c>
      <c r="BW157" s="421">
        <v>67.956224889709219</v>
      </c>
      <c r="BX157" s="1451">
        <v>3.7699698485598407</v>
      </c>
      <c r="BY157" s="1494"/>
      <c r="BZ157" s="1494"/>
      <c r="CA157" s="1494"/>
      <c r="CB157" s="1494"/>
      <c r="CC157" s="1494"/>
      <c r="CD157" s="1494"/>
      <c r="CE157" s="1494"/>
      <c r="CF157" s="1494"/>
      <c r="CG157" s="1494"/>
      <c r="CH157" s="1494"/>
      <c r="CI157" s="1494"/>
      <c r="CJ157" s="1494"/>
      <c r="CK157" s="1494"/>
      <c r="CL157" s="1494"/>
      <c r="CM157" s="1494"/>
      <c r="CN157" s="1494"/>
      <c r="CO157" s="1494"/>
      <c r="CP157" s="1494"/>
      <c r="CQ157" s="1494"/>
      <c r="CR157" s="1494"/>
      <c r="CS157" s="1494"/>
      <c r="CT157" s="1494"/>
      <c r="CU157" s="1494"/>
      <c r="CV157" s="1494"/>
      <c r="CW157" s="1494"/>
      <c r="CX157" s="1494"/>
      <c r="CY157" s="1494"/>
      <c r="CZ157" s="1494"/>
    </row>
    <row r="158" s="727" customFormat="true" ht="15" customHeight="true" x14ac:dyDescent="0.2">
      <c r="A158" s="1883"/>
      <c r="B158" s="1230" t="s">
        <v>187</v>
      </c>
      <c r="C158" s="1141">
        <v>1.3783254137598369</v>
      </c>
      <c r="D158" s="1142">
        <v>0.42510451458227011</v>
      </c>
      <c r="E158" s="1142">
        <v>0.17147091426635011</v>
      </c>
      <c r="F158" s="1142">
        <v>0.18287081582189543</v>
      </c>
      <c r="G158" s="1143">
        <v>0.11364308535063876</v>
      </c>
      <c r="H158" s="1144">
        <v>0.15423364359848993</v>
      </c>
      <c r="I158" s="1142">
        <v>5.0296806843405185E-2</v>
      </c>
      <c r="J158" s="1142">
        <v>2.1311622438511403E-2</v>
      </c>
      <c r="K158" s="1142">
        <v>0.15695749364096392</v>
      </c>
      <c r="L158" s="1145">
        <v>0.10889205929403246</v>
      </c>
      <c r="M158" s="1146">
        <v>2.0693604154670924</v>
      </c>
      <c r="N158" s="1142">
        <v>2.0047001396731807</v>
      </c>
      <c r="O158" s="1142">
        <v>0.21888784372882966</v>
      </c>
      <c r="P158" s="1142">
        <v>0.72638949578182144</v>
      </c>
      <c r="Q158" s="1143">
        <v>0.35222881945267748</v>
      </c>
      <c r="R158" s="1144">
        <v>0.41901913269950675</v>
      </c>
      <c r="S158" s="1142">
        <v>0.31919315172333873</v>
      </c>
      <c r="T158" s="1142">
        <v>0.53674766921804884</v>
      </c>
      <c r="U158" s="1142">
        <v>0.45218361148413688</v>
      </c>
      <c r="V158" s="1142">
        <v>0.85532942657544142</v>
      </c>
      <c r="W158" s="1142">
        <v>0.29834218262656315</v>
      </c>
      <c r="X158" s="1406">
        <v>0.16400251336378099</v>
      </c>
      <c r="Y158" s="833"/>
      <c r="Z158" s="833"/>
      <c r="AA158" s="833"/>
      <c r="AB158" s="833"/>
      <c r="AC158" s="833"/>
      <c r="AD158" s="833"/>
      <c r="AE158" s="833"/>
      <c r="AF158" s="833"/>
      <c r="AG158" s="833"/>
      <c r="AH158" s="833"/>
      <c r="AI158" s="833"/>
      <c r="AJ158" s="833"/>
      <c r="AK158" s="833"/>
      <c r="AL158" s="833"/>
      <c r="AM158" s="833"/>
      <c r="AN158" s="833"/>
      <c r="AO158" s="833"/>
      <c r="AP158" s="833"/>
      <c r="AQ158" s="833"/>
      <c r="AR158" s="833"/>
      <c r="AS158" s="833"/>
      <c r="AT158" s="833"/>
      <c r="AU158" s="833"/>
      <c r="AV158" s="833"/>
      <c r="AW158" s="833"/>
      <c r="AX158" s="833"/>
      <c r="AY158" s="833"/>
      <c r="AZ158" s="840"/>
      <c r="BA158" s="1770"/>
      <c r="BB158" s="173" t="s">
        <v>187</v>
      </c>
      <c r="BC158" s="474">
        <v>406.50772386871813</v>
      </c>
      <c r="BD158" s="421">
        <v>125.3549395602672</v>
      </c>
      <c r="BE158" s="421">
        <v>50.599389497902123</v>
      </c>
      <c r="BF158" s="421">
        <v>53.92192580537219</v>
      </c>
      <c r="BG158" s="475">
        <v>33.518932995436487</v>
      </c>
      <c r="BH158" s="485">
        <v>28.904735709211945</v>
      </c>
      <c r="BI158" s="421">
        <v>9.4222798473389169</v>
      </c>
      <c r="BJ158" s="421">
        <v>3.9941922376751551</v>
      </c>
      <c r="BK158" s="421">
        <v>29.417394045886525</v>
      </c>
      <c r="BL158" s="475">
        <v>20.404081834548919</v>
      </c>
      <c r="BM158" s="485">
        <v>222.5013023953251</v>
      </c>
      <c r="BN158" s="421">
        <v>215.64511458036452</v>
      </c>
      <c r="BO158" s="421">
        <v>23.530399242957955</v>
      </c>
      <c r="BP158" s="421">
        <v>78.234944807875394</v>
      </c>
      <c r="BQ158" s="475">
        <v>37.848467026511862</v>
      </c>
      <c r="BR158" s="485">
        <v>208.91622596394242</v>
      </c>
      <c r="BS158" s="421">
        <v>66.791551959603723</v>
      </c>
      <c r="BT158" s="421">
        <v>120.92715995158466</v>
      </c>
      <c r="BU158" s="421">
        <v>46.243796663581776</v>
      </c>
      <c r="BV158" s="421">
        <v>177.83095182916912</v>
      </c>
      <c r="BW158" s="421">
        <v>24.967328326369113</v>
      </c>
      <c r="BX158" s="1451">
        <v>24.225897033445392</v>
      </c>
      <c r="BY158" s="1494"/>
      <c r="BZ158" s="1494"/>
      <c r="CA158" s="1494"/>
      <c r="CB158" s="1494"/>
      <c r="CC158" s="1494"/>
      <c r="CD158" s="1494"/>
      <c r="CE158" s="1494"/>
      <c r="CF158" s="1494"/>
      <c r="CG158" s="1494"/>
      <c r="CH158" s="1494"/>
      <c r="CI158" s="1494"/>
      <c r="CJ158" s="1494"/>
      <c r="CK158" s="1494"/>
      <c r="CL158" s="1494"/>
      <c r="CM158" s="1494"/>
      <c r="CN158" s="1494"/>
      <c r="CO158" s="1494"/>
      <c r="CP158" s="1494"/>
      <c r="CQ158" s="1494"/>
      <c r="CR158" s="1494"/>
      <c r="CS158" s="1494"/>
      <c r="CT158" s="1494"/>
      <c r="CU158" s="1494"/>
      <c r="CV158" s="1494"/>
      <c r="CW158" s="1494"/>
      <c r="CX158" s="1494"/>
      <c r="CY158" s="1494"/>
      <c r="CZ158" s="1494"/>
    </row>
    <row r="159" s="727" customFormat="true" ht="15" customHeight="true" x14ac:dyDescent="0.2">
      <c r="A159" s="1883"/>
      <c r="B159" s="1230" t="s">
        <v>188</v>
      </c>
      <c r="C159" s="1141">
        <v>10.23850800918898</v>
      </c>
      <c r="D159" s="1142">
        <v>5.6416659501268525</v>
      </c>
      <c r="E159" s="1142">
        <v>2.7699488450279048</v>
      </c>
      <c r="F159" s="1142">
        <v>1.7600834077833762</v>
      </c>
      <c r="G159" s="1143">
        <v>0.82209828964089482</v>
      </c>
      <c r="H159" s="1144">
        <v>5.5433888255636203</v>
      </c>
      <c r="I159" s="1142">
        <v>2.0872168932942743</v>
      </c>
      <c r="J159" s="1142">
        <v>1.4832831110633189</v>
      </c>
      <c r="K159" s="1142">
        <v>1.230908970121809</v>
      </c>
      <c r="L159" s="1145">
        <v>0.77096576793751737</v>
      </c>
      <c r="M159" s="1146">
        <v>11.651710978020509</v>
      </c>
      <c r="N159" s="1142">
        <v>12.418234975910496</v>
      </c>
      <c r="O159" s="1142">
        <v>6.5252758164403843</v>
      </c>
      <c r="P159" s="1142">
        <v>5.6618838313499413</v>
      </c>
      <c r="Q159" s="1143">
        <v>2.5977339191269437</v>
      </c>
      <c r="R159" s="1144">
        <v>2.873638953783169</v>
      </c>
      <c r="S159" s="1142">
        <v>0.75514899449258377</v>
      </c>
      <c r="T159" s="1142">
        <v>2.2185486197445541</v>
      </c>
      <c r="U159" s="1142">
        <v>9.1977221329201182</v>
      </c>
      <c r="V159" s="1142">
        <v>6.6863292542777177</v>
      </c>
      <c r="W159" s="1142">
        <v>2.5750902558568285</v>
      </c>
      <c r="X159" s="1406">
        <v>11.002242288880398</v>
      </c>
      <c r="Y159" s="833"/>
      <c r="Z159" s="833"/>
      <c r="AA159" s="833"/>
      <c r="AB159" s="833"/>
      <c r="AC159" s="833"/>
      <c r="AD159" s="833"/>
      <c r="AE159" s="833"/>
      <c r="AF159" s="833"/>
      <c r="AG159" s="833"/>
      <c r="AH159" s="833"/>
      <c r="AI159" s="833"/>
      <c r="AJ159" s="833"/>
      <c r="AK159" s="833"/>
      <c r="AL159" s="833"/>
      <c r="AM159" s="833"/>
      <c r="AN159" s="833"/>
      <c r="AO159" s="833"/>
      <c r="AP159" s="833"/>
      <c r="AQ159" s="833"/>
      <c r="AR159" s="833"/>
      <c r="AS159" s="833"/>
      <c r="AT159" s="833"/>
      <c r="AU159" s="833"/>
      <c r="AV159" s="833"/>
      <c r="AW159" s="833"/>
      <c r="AX159" s="833"/>
      <c r="AY159" s="833"/>
      <c r="AZ159" s="840"/>
      <c r="BA159" s="1770"/>
      <c r="BB159" s="173" t="s">
        <v>188</v>
      </c>
      <c r="BC159" s="474">
        <v>3019.6298675751304</v>
      </c>
      <c r="BD159" s="421">
        <v>1663.6160519074024</v>
      </c>
      <c r="BE159" s="421">
        <v>817.38480895436612</v>
      </c>
      <c r="BF159" s="421">
        <v>518.9843250778481</v>
      </c>
      <c r="BG159" s="475">
        <v>242.47720308819657</v>
      </c>
      <c r="BH159" s="485">
        <v>1038.8796192446564</v>
      </c>
      <c r="BI159" s="421">
        <v>391.00576964938273</v>
      </c>
      <c r="BJ159" s="421">
        <v>277.99469071757756</v>
      </c>
      <c r="BK159" s="421">
        <v>230.70025755838927</v>
      </c>
      <c r="BL159" s="475">
        <v>144.46277095519162</v>
      </c>
      <c r="BM159" s="485">
        <v>1252.8126315580901</v>
      </c>
      <c r="BN159" s="421">
        <v>1335.8265664124128</v>
      </c>
      <c r="BO159" s="421">
        <v>701.46583983657581</v>
      </c>
      <c r="BP159" s="421">
        <v>609.8066830901854</v>
      </c>
      <c r="BQ159" s="475">
        <v>279.13742758047385</v>
      </c>
      <c r="BR159" s="485">
        <v>1432.750340395276</v>
      </c>
      <c r="BS159" s="421">
        <v>158.01583784169273</v>
      </c>
      <c r="BT159" s="421">
        <v>499.83036571180639</v>
      </c>
      <c r="BU159" s="421">
        <v>940.63026894508528</v>
      </c>
      <c r="BV159" s="421">
        <v>1390.150108937647</v>
      </c>
      <c r="BW159" s="421">
        <v>215.50128554394672</v>
      </c>
      <c r="BX159" s="1451">
        <v>1625.2140492274839</v>
      </c>
      <c r="BY159" s="1494"/>
      <c r="BZ159" s="1494"/>
      <c r="CA159" s="1494"/>
      <c r="CB159" s="1494"/>
      <c r="CC159" s="1494"/>
      <c r="CD159" s="1494"/>
      <c r="CE159" s="1494"/>
      <c r="CF159" s="1494"/>
      <c r="CG159" s="1494"/>
      <c r="CH159" s="1494"/>
      <c r="CI159" s="1494"/>
      <c r="CJ159" s="1494"/>
      <c r="CK159" s="1494"/>
      <c r="CL159" s="1494"/>
      <c r="CM159" s="1494"/>
      <c r="CN159" s="1494"/>
      <c r="CO159" s="1494"/>
      <c r="CP159" s="1494"/>
      <c r="CQ159" s="1494"/>
      <c r="CR159" s="1494"/>
      <c r="CS159" s="1494"/>
      <c r="CT159" s="1494"/>
      <c r="CU159" s="1494"/>
      <c r="CV159" s="1494"/>
      <c r="CW159" s="1494"/>
      <c r="CX159" s="1494"/>
      <c r="CY159" s="1494"/>
      <c r="CZ159" s="1494"/>
    </row>
    <row r="160" s="727" customFormat="true" ht="15" customHeight="true" x14ac:dyDescent="0.2">
      <c r="A160" s="1883"/>
      <c r="B160" s="1230" t="s">
        <v>189</v>
      </c>
      <c r="C160" s="1141">
        <v>3.997238821374633</v>
      </c>
      <c r="D160" s="1142">
        <v>1.2464116793852427</v>
      </c>
      <c r="E160" s="1142">
        <v>0.36978124134149959</v>
      </c>
      <c r="F160" s="1142">
        <v>0.24841916426307603</v>
      </c>
      <c r="G160" s="1143">
        <v>0.15893321902564411</v>
      </c>
      <c r="H160" s="1144">
        <v>1.4552206140234096</v>
      </c>
      <c r="I160" s="1142">
        <v>0.35946924821771331</v>
      </c>
      <c r="J160" s="1142">
        <v>2.0195146186316154E-2</v>
      </c>
      <c r="K160" s="1142">
        <v>0.13741502988243207</v>
      </c>
      <c r="L160" s="1145">
        <v>0.19669383365563159</v>
      </c>
      <c r="M160" s="1146">
        <v>6.135974563192697</v>
      </c>
      <c r="N160" s="1142">
        <v>2.8528439944475692</v>
      </c>
      <c r="O160" s="1142">
        <v>1.8686311568917504</v>
      </c>
      <c r="P160" s="1142">
        <v>1.3389190301762677</v>
      </c>
      <c r="Q160" s="1143">
        <v>0.53526039691610072</v>
      </c>
      <c r="R160" s="1144">
        <v>0.77150662096803901</v>
      </c>
      <c r="S160" s="1142">
        <v>0.63489267165751295</v>
      </c>
      <c r="T160" s="1142">
        <v>1.0976155685412183</v>
      </c>
      <c r="U160" s="1142">
        <v>1.2723484285765896</v>
      </c>
      <c r="V160" s="1142">
        <v>2.7700099951677162</v>
      </c>
      <c r="W160" s="1142">
        <v>2.347010369770032</v>
      </c>
      <c r="X160" s="1406">
        <v>0.73412184753717935</v>
      </c>
      <c r="Y160" s="833"/>
      <c r="Z160" s="833"/>
      <c r="AA160" s="833"/>
      <c r="AB160" s="833"/>
      <c r="AC160" s="833"/>
      <c r="AD160" s="833"/>
      <c r="AE160" s="833"/>
      <c r="AF160" s="833"/>
      <c r="AG160" s="833"/>
      <c r="AH160" s="833"/>
      <c r="AI160" s="833"/>
      <c r="AJ160" s="833"/>
      <c r="AK160" s="833"/>
      <c r="AL160" s="833"/>
      <c r="AM160" s="833"/>
      <c r="AN160" s="833"/>
      <c r="AO160" s="833"/>
      <c r="AP160" s="833"/>
      <c r="AQ160" s="833"/>
      <c r="AR160" s="833"/>
      <c r="AS160" s="833"/>
      <c r="AT160" s="833"/>
      <c r="AU160" s="833"/>
      <c r="AV160" s="833"/>
      <c r="AW160" s="833"/>
      <c r="AX160" s="833"/>
      <c r="AY160" s="833"/>
      <c r="AZ160" s="840"/>
      <c r="BA160" s="1770"/>
      <c r="BB160" s="173" t="s">
        <v>189</v>
      </c>
      <c r="BC160" s="474">
        <v>1178.9004532711954</v>
      </c>
      <c r="BD160" s="421">
        <v>367.54222873892928</v>
      </c>
      <c r="BE160" s="421">
        <v>109.11882717667483</v>
      </c>
      <c r="BF160" s="421">
        <v>73.249740172167591</v>
      </c>
      <c r="BG160" s="475">
        <v>46.877220051115522</v>
      </c>
      <c r="BH160" s="485">
        <v>272.72108902804661</v>
      </c>
      <c r="BI160" s="421">
        <v>67.340653727085069</v>
      </c>
      <c r="BJ160" s="421">
        <v>3.7849439369916529</v>
      </c>
      <c r="BK160" s="421">
        <v>25.754693121729122</v>
      </c>
      <c r="BL160" s="475">
        <v>36.856287816393618</v>
      </c>
      <c r="BM160" s="485">
        <v>659.75086870828954</v>
      </c>
      <c r="BN160" s="421">
        <v>306.87974619627909</v>
      </c>
      <c r="BO160" s="421">
        <v>200.87747410023053</v>
      </c>
      <c r="BP160" s="421">
        <v>144.20673348987575</v>
      </c>
      <c r="BQ160" s="475">
        <v>57.515979285160363</v>
      </c>
      <c r="BR160" s="485">
        <v>384.66083999659395</v>
      </c>
      <c r="BS160" s="421">
        <v>132.85205725384554</v>
      </c>
      <c r="BT160" s="421">
        <v>247.28851382941443</v>
      </c>
      <c r="BU160" s="421">
        <v>130.12020011784023</v>
      </c>
      <c r="BV160" s="421">
        <v>575.91086979110207</v>
      </c>
      <c r="BW160" s="421">
        <v>196.41399004172868</v>
      </c>
      <c r="BX160" s="1451">
        <v>108.44199837955692</v>
      </c>
      <c r="BY160" s="1494"/>
      <c r="BZ160" s="1494"/>
      <c r="CA160" s="1494"/>
      <c r="CB160" s="1494"/>
      <c r="CC160" s="1494"/>
      <c r="CD160" s="1494"/>
      <c r="CE160" s="1494"/>
      <c r="CF160" s="1494"/>
      <c r="CG160" s="1494"/>
      <c r="CH160" s="1494"/>
      <c r="CI160" s="1494"/>
      <c r="CJ160" s="1494"/>
      <c r="CK160" s="1494"/>
      <c r="CL160" s="1494"/>
      <c r="CM160" s="1494"/>
      <c r="CN160" s="1494"/>
      <c r="CO160" s="1494"/>
      <c r="CP160" s="1494"/>
      <c r="CQ160" s="1494"/>
      <c r="CR160" s="1494"/>
      <c r="CS160" s="1494"/>
      <c r="CT160" s="1494"/>
      <c r="CU160" s="1494"/>
      <c r="CV160" s="1494"/>
      <c r="CW160" s="1494"/>
      <c r="CX160" s="1494"/>
      <c r="CY160" s="1494"/>
      <c r="CZ160" s="1494"/>
    </row>
    <row r="161" s="727" customFormat="true" ht="15" customHeight="true" x14ac:dyDescent="0.2">
      <c r="A161" s="1883"/>
      <c r="B161" s="1230" t="s">
        <v>190</v>
      </c>
      <c r="C161" s="1141">
        <v>0.36213995542367572</v>
      </c>
      <c r="D161" s="1142">
        <v>0.13061558723570368</v>
      </c>
      <c r="E161" s="1142">
        <v>0.29021066551446045</v>
      </c>
      <c r="F161" s="1142">
        <v>0.36572501171276584</v>
      </c>
      <c r="G161" s="1143">
        <v>0.21904494770826885</v>
      </c>
      <c r="H161" s="1144">
        <v>0.15182354835390421</v>
      </c>
      <c r="I161" s="1142">
        <v>0.34036428049446837</v>
      </c>
      <c r="J161" s="1142">
        <v>0.45422840207922432</v>
      </c>
      <c r="K161" s="1142">
        <v>0.4542635034202599</v>
      </c>
      <c r="L161" s="1145">
        <v>8.6455700786089287E-2</v>
      </c>
      <c r="M161" s="1146">
        <v>0.73149439195542698</v>
      </c>
      <c r="N161" s="1142">
        <v>0.11842783930229449</v>
      </c>
      <c r="O161" s="1142">
        <v>0.12448406729411879</v>
      </c>
      <c r="P161" s="1142">
        <v>0.10408848512141514</v>
      </c>
      <c r="Q161" s="1143">
        <v>8.131350472965343E-2</v>
      </c>
      <c r="R161" s="1144">
        <v>6.6414007770394549E-3</v>
      </c>
      <c r="S161" s="1142">
        <v>4.0772110469023681E-2</v>
      </c>
      <c r="T161" s="1142">
        <v>9.0803683342939839E-2</v>
      </c>
      <c r="U161" s="1142">
        <v>3.7783701310989369E-2</v>
      </c>
      <c r="V161" s="1142">
        <v>0.26855717153007991</v>
      </c>
      <c r="W161" s="1142">
        <v>0</v>
      </c>
      <c r="X161" s="1406">
        <v>2.1081284873595862</v>
      </c>
      <c r="Y161" s="833"/>
      <c r="Z161" s="833"/>
      <c r="AA161" s="833"/>
      <c r="AB161" s="833"/>
      <c r="AC161" s="833"/>
      <c r="AD161" s="833"/>
      <c r="AE161" s="833"/>
      <c r="AF161" s="833"/>
      <c r="AG161" s="833"/>
      <c r="AH161" s="833"/>
      <c r="AI161" s="833"/>
      <c r="AJ161" s="833"/>
      <c r="AK161" s="833"/>
      <c r="AL161" s="833"/>
      <c r="AM161" s="833"/>
      <c r="AN161" s="833"/>
      <c r="AO161" s="833"/>
      <c r="AP161" s="833"/>
      <c r="AQ161" s="833"/>
      <c r="AR161" s="833"/>
      <c r="AS161" s="833"/>
      <c r="AT161" s="833"/>
      <c r="AU161" s="833"/>
      <c r="AV161" s="833"/>
      <c r="AW161" s="833"/>
      <c r="AX161" s="833"/>
      <c r="AY161" s="833"/>
      <c r="AZ161" s="840"/>
      <c r="BA161" s="1770"/>
      <c r="BB161" s="173" t="s">
        <v>190</v>
      </c>
      <c r="BC161" s="474">
        <v>106.80546664203654</v>
      </c>
      <c r="BD161" s="421">
        <v>38.515961326944996</v>
      </c>
      <c r="BE161" s="421">
        <v>85.638328597244183</v>
      </c>
      <c r="BF161" s="421">
        <v>107.83895099998486</v>
      </c>
      <c r="BG161" s="475">
        <v>64.607124160423751</v>
      </c>
      <c r="BH161" s="485">
        <v>28.453062750877834</v>
      </c>
      <c r="BI161" s="421">
        <v>63.76165212320106</v>
      </c>
      <c r="BJ161" s="421">
        <v>85.130804233746204</v>
      </c>
      <c r="BK161" s="421">
        <v>85.139283068234889</v>
      </c>
      <c r="BL161" s="475">
        <v>16.199980102675084</v>
      </c>
      <c r="BM161" s="485">
        <v>78.651574509905458</v>
      </c>
      <c r="BN161" s="421">
        <v>12.739254350534305</v>
      </c>
      <c r="BO161" s="421">
        <v>13.382012234752811</v>
      </c>
      <c r="BP161" s="421">
        <v>11.210730518403881</v>
      </c>
      <c r="BQ161" s="475">
        <v>8.7374778343027764</v>
      </c>
      <c r="BR161" s="485">
        <v>3.3112960177121549</v>
      </c>
      <c r="BS161" s="421">
        <v>8.5316132886675007</v>
      </c>
      <c r="BT161" s="421">
        <v>20.457716296750135</v>
      </c>
      <c r="BU161" s="421">
        <v>3.8640537963950434</v>
      </c>
      <c r="BV161" s="421">
        <v>55.835536519485373</v>
      </c>
      <c r="BW161" s="421">
        <v>0</v>
      </c>
      <c r="BX161" s="1451">
        <v>311.40561580762409</v>
      </c>
      <c r="BY161" s="1494"/>
      <c r="BZ161" s="1494"/>
      <c r="CA161" s="1494"/>
      <c r="CB161" s="1494"/>
      <c r="CC161" s="1494"/>
      <c r="CD161" s="1494"/>
      <c r="CE161" s="1494"/>
      <c r="CF161" s="1494"/>
      <c r="CG161" s="1494"/>
      <c r="CH161" s="1494"/>
      <c r="CI161" s="1494"/>
      <c r="CJ161" s="1494"/>
      <c r="CK161" s="1494"/>
      <c r="CL161" s="1494"/>
      <c r="CM161" s="1494"/>
      <c r="CN161" s="1494"/>
      <c r="CO161" s="1494"/>
      <c r="CP161" s="1494"/>
      <c r="CQ161" s="1494"/>
      <c r="CR161" s="1494"/>
      <c r="CS161" s="1494"/>
      <c r="CT161" s="1494"/>
      <c r="CU161" s="1494"/>
      <c r="CV161" s="1494"/>
      <c r="CW161" s="1494"/>
      <c r="CX161" s="1494"/>
      <c r="CY161" s="1494"/>
      <c r="CZ161" s="1494"/>
    </row>
    <row r="162" s="727" customFormat="true" ht="15" customHeight="true" x14ac:dyDescent="0.2">
      <c r="A162" s="1883"/>
      <c r="B162" s="1230" t="s">
        <v>191</v>
      </c>
      <c r="C162" s="1141">
        <v>0.14111513547303955</v>
      </c>
      <c r="D162" s="1142">
        <v>2.8121299691667843E-2</v>
      </c>
      <c r="E162" s="1142">
        <v>0</v>
      </c>
      <c r="F162" s="1142">
        <v>0</v>
      </c>
      <c r="G162" s="1143">
        <v>0</v>
      </c>
      <c r="H162" s="1144">
        <v>4.0535174630327638E-2</v>
      </c>
      <c r="I162" s="1142">
        <v>0</v>
      </c>
      <c r="J162" s="1142">
        <v>0</v>
      </c>
      <c r="K162" s="1142">
        <v>0</v>
      </c>
      <c r="L162" s="1145">
        <v>0</v>
      </c>
      <c r="M162" s="1146">
        <v>0.25597060457597315</v>
      </c>
      <c r="N162" s="1142">
        <v>0.11632568549603101</v>
      </c>
      <c r="O162" s="1142">
        <v>2.1201286553649792E-2</v>
      </c>
      <c r="P162" s="1142">
        <v>0</v>
      </c>
      <c r="Q162" s="1143">
        <v>0</v>
      </c>
      <c r="R162" s="1144">
        <v>0</v>
      </c>
      <c r="S162" s="1142">
        <v>6.3474955096812904E-2</v>
      </c>
      <c r="T162" s="1142">
        <v>0</v>
      </c>
      <c r="U162" s="1142">
        <v>8.6596094952222424E-2</v>
      </c>
      <c r="V162" s="1142">
        <v>0</v>
      </c>
      <c r="W162" s="1142">
        <v>2.5421527420121253E-2</v>
      </c>
      <c r="X162" s="1406">
        <v>0.17361400420756559</v>
      </c>
      <c r="Y162" s="833"/>
      <c r="Z162" s="833"/>
      <c r="AA162" s="833"/>
      <c r="AB162" s="833"/>
      <c r="AC162" s="833"/>
      <c r="AD162" s="833"/>
      <c r="AE162" s="833"/>
      <c r="AF162" s="833"/>
      <c r="AG162" s="833"/>
      <c r="AH162" s="833"/>
      <c r="AI162" s="833"/>
      <c r="AJ162" s="833"/>
      <c r="AK162" s="833"/>
      <c r="AL162" s="833"/>
      <c r="AM162" s="833"/>
      <c r="AN162" s="833"/>
      <c r="AO162" s="833"/>
      <c r="AP162" s="833"/>
      <c r="AQ162" s="833"/>
      <c r="AR162" s="833"/>
      <c r="AS162" s="833"/>
      <c r="AT162" s="833"/>
      <c r="AU162" s="833"/>
      <c r="AV162" s="833"/>
      <c r="AW162" s="833"/>
      <c r="AX162" s="833"/>
      <c r="AY162" s="833"/>
      <c r="AZ162" s="840"/>
      <c r="BA162" s="1770"/>
      <c r="BB162" s="173" t="s">
        <v>191</v>
      </c>
      <c r="BC162" s="474">
        <v>41.618903599905934</v>
      </c>
      <c r="BD162" s="421">
        <v>8.2924168111203738</v>
      </c>
      <c r="BE162" s="421">
        <v>0</v>
      </c>
      <c r="BF162" s="421">
        <v>0</v>
      </c>
      <c r="BG162" s="475">
        <v>0</v>
      </c>
      <c r="BH162" s="485">
        <v>7.5966467644796332</v>
      </c>
      <c r="BI162" s="421">
        <v>0</v>
      </c>
      <c r="BJ162" s="421">
        <v>0</v>
      </c>
      <c r="BK162" s="421">
        <v>0</v>
      </c>
      <c r="BL162" s="475">
        <v>0</v>
      </c>
      <c r="BM162" s="485">
        <v>27.522413431406672</v>
      </c>
      <c r="BN162" s="421">
        <v>12.513126168345849</v>
      </c>
      <c r="BO162" s="421">
        <v>2.2791340467941619</v>
      </c>
      <c r="BP162" s="421">
        <v>0</v>
      </c>
      <c r="BQ162" s="475">
        <v>0</v>
      </c>
      <c r="BR162" s="485">
        <v>0</v>
      </c>
      <c r="BS162" s="421">
        <v>13.28221090769819</v>
      </c>
      <c r="BT162" s="421">
        <v>0</v>
      </c>
      <c r="BU162" s="421">
        <v>8.8559870484631169</v>
      </c>
      <c r="BV162" s="421">
        <v>0</v>
      </c>
      <c r="BW162" s="421">
        <v>2.1274484756667151</v>
      </c>
      <c r="BX162" s="1451">
        <v>25.645673979198293</v>
      </c>
      <c r="BY162" s="1494"/>
      <c r="BZ162" s="1494"/>
      <c r="CA162" s="1494"/>
      <c r="CB162" s="1494"/>
      <c r="CC162" s="1494"/>
      <c r="CD162" s="1494"/>
      <c r="CE162" s="1494"/>
      <c r="CF162" s="1494"/>
      <c r="CG162" s="1494"/>
      <c r="CH162" s="1494"/>
      <c r="CI162" s="1494"/>
      <c r="CJ162" s="1494"/>
      <c r="CK162" s="1494"/>
      <c r="CL162" s="1494"/>
      <c r="CM162" s="1494"/>
      <c r="CN162" s="1494"/>
      <c r="CO162" s="1494"/>
      <c r="CP162" s="1494"/>
      <c r="CQ162" s="1494"/>
      <c r="CR162" s="1494"/>
      <c r="CS162" s="1494"/>
      <c r="CT162" s="1494"/>
      <c r="CU162" s="1494"/>
      <c r="CV162" s="1494"/>
      <c r="CW162" s="1494"/>
      <c r="CX162" s="1494"/>
      <c r="CY162" s="1494"/>
      <c r="CZ162" s="1494"/>
    </row>
    <row r="163" s="727" customFormat="true" ht="15" customHeight="true" x14ac:dyDescent="0.2">
      <c r="A163" s="1883"/>
      <c r="B163" s="1230" t="s">
        <v>192</v>
      </c>
      <c r="C163" s="1141">
        <v>0.34050532653137816</v>
      </c>
      <c r="D163" s="1142">
        <v>0.24263690530889129</v>
      </c>
      <c r="E163" s="1142">
        <v>4.7298776134348269E-2</v>
      </c>
      <c r="F163" s="1142">
        <v>8.3503677733522921E-2</v>
      </c>
      <c r="G163" s="1143">
        <v>1.2789014064306322E-2</v>
      </c>
      <c r="H163" s="1144">
        <v>0.21152326576094968</v>
      </c>
      <c r="I163" s="1142">
        <v>8.5233236246726116E-2</v>
      </c>
      <c r="J163" s="1142">
        <v>8.6618634917524251E-2</v>
      </c>
      <c r="K163" s="1142">
        <v>8.7189246173076107E-2</v>
      </c>
      <c r="L163" s="1145">
        <v>2.0130909131969663E-2</v>
      </c>
      <c r="M163" s="1146">
        <v>0.7944431838392193</v>
      </c>
      <c r="N163" s="1142">
        <v>0.12530810844219609</v>
      </c>
      <c r="O163" s="1142">
        <v>0.16755271949057124</v>
      </c>
      <c r="P163" s="1142">
        <v>5.0680663183041527E-2</v>
      </c>
      <c r="Q163" s="1143">
        <v>0</v>
      </c>
      <c r="R163" s="1144">
        <v>0.13448272962846611</v>
      </c>
      <c r="S163" s="1142">
        <v>0</v>
      </c>
      <c r="T163" s="1142">
        <v>3.1175085375168325E-2</v>
      </c>
      <c r="U163" s="1142">
        <v>0</v>
      </c>
      <c r="V163" s="1142">
        <v>3.0698298575142606E-3</v>
      </c>
      <c r="W163" s="1142">
        <v>0.22769460580321985</v>
      </c>
      <c r="X163" s="1406">
        <v>0.81614021869706821</v>
      </c>
      <c r="Y163" s="833"/>
      <c r="Z163" s="833"/>
      <c r="AA163" s="833"/>
      <c r="AB163" s="833"/>
      <c r="AC163" s="833"/>
      <c r="AD163" s="833"/>
      <c r="AE163" s="833"/>
      <c r="AF163" s="833"/>
      <c r="AG163" s="833"/>
      <c r="AH163" s="833"/>
      <c r="AI163" s="833"/>
      <c r="AJ163" s="833"/>
      <c r="AK163" s="833"/>
      <c r="AL163" s="833"/>
      <c r="AM163" s="833"/>
      <c r="AN163" s="833"/>
      <c r="AO163" s="833"/>
      <c r="AP163" s="833"/>
      <c r="AQ163" s="833"/>
      <c r="AR163" s="833"/>
      <c r="AS163" s="833"/>
      <c r="AT163" s="833"/>
      <c r="AU163" s="833"/>
      <c r="AV163" s="833"/>
      <c r="AW163" s="833"/>
      <c r="AX163" s="833"/>
      <c r="AY163" s="833"/>
      <c r="AZ163" s="840"/>
      <c r="BA163" s="1770"/>
      <c r="BB163" s="173" t="s">
        <v>192</v>
      </c>
      <c r="BC163" s="474">
        <v>100.42479364569238</v>
      </c>
      <c r="BD163" s="421">
        <v>71.548839301258482</v>
      </c>
      <c r="BE163" s="421">
        <v>13.957406167896258</v>
      </c>
      <c r="BF163" s="421">
        <v>24.622185311449897</v>
      </c>
      <c r="BG163" s="475">
        <v>3.7721090040500993</v>
      </c>
      <c r="BH163" s="485">
        <v>39.641312689765904</v>
      </c>
      <c r="BI163" s="421">
        <v>15.96704551665399</v>
      </c>
      <c r="BJ163" s="421">
        <v>16.233934334365923</v>
      </c>
      <c r="BK163" s="421">
        <v>16.341242152504545</v>
      </c>
      <c r="BL163" s="475">
        <v>3.7721090040500993</v>
      </c>
      <c r="BM163" s="485">
        <v>85.419940268556829</v>
      </c>
      <c r="BN163" s="421">
        <v>13.479363256427686</v>
      </c>
      <c r="BO163" s="421">
        <v>18.011883696660526</v>
      </c>
      <c r="BP163" s="421">
        <v>5.4585025113616252</v>
      </c>
      <c r="BQ163" s="475">
        <v>0</v>
      </c>
      <c r="BR163" s="485">
        <v>67.050934286231637</v>
      </c>
      <c r="BS163" s="421">
        <v>0</v>
      </c>
      <c r="BT163" s="421">
        <v>7.0236253492435647</v>
      </c>
      <c r="BU163" s="421">
        <v>0</v>
      </c>
      <c r="BV163" s="421">
        <v>0.63824621082087063</v>
      </c>
      <c r="BW163" s="421">
        <v>19.055052594919303</v>
      </c>
      <c r="BX163" s="1451">
        <v>120.55747498913176</v>
      </c>
      <c r="BY163" s="1494"/>
      <c r="BZ163" s="1494"/>
      <c r="CA163" s="1494"/>
      <c r="CB163" s="1494"/>
      <c r="CC163" s="1494"/>
      <c r="CD163" s="1494"/>
      <c r="CE163" s="1494"/>
      <c r="CF163" s="1494"/>
      <c r="CG163" s="1494"/>
      <c r="CH163" s="1494"/>
      <c r="CI163" s="1494"/>
      <c r="CJ163" s="1494"/>
      <c r="CK163" s="1494"/>
      <c r="CL163" s="1494"/>
      <c r="CM163" s="1494"/>
      <c r="CN163" s="1494"/>
      <c r="CO163" s="1494"/>
      <c r="CP163" s="1494"/>
      <c r="CQ163" s="1494"/>
      <c r="CR163" s="1494"/>
      <c r="CS163" s="1494"/>
      <c r="CT163" s="1494"/>
      <c r="CU163" s="1494"/>
      <c r="CV163" s="1494"/>
      <c r="CW163" s="1494"/>
      <c r="CX163" s="1494"/>
      <c r="CY163" s="1494"/>
      <c r="CZ163" s="1494"/>
    </row>
    <row r="164" s="727" customFormat="true" ht="15" customHeight="true" x14ac:dyDescent="0.2">
      <c r="A164" s="1883"/>
      <c r="B164" s="1230" t="s">
        <v>193</v>
      </c>
      <c r="C164" s="1141">
        <v>5.7555286856045349</v>
      </c>
      <c r="D164" s="1142">
        <v>0.31272232713820636</v>
      </c>
      <c r="E164" s="1142">
        <v>0.36672684174796066</v>
      </c>
      <c r="F164" s="1142">
        <v>6.8972713753384943E-2</v>
      </c>
      <c r="G164" s="1143">
        <v>1.1294973446184027E-2</v>
      </c>
      <c r="H164" s="1144">
        <v>0.34080133087231801</v>
      </c>
      <c r="I164" s="1142">
        <v>0.14853230030199763</v>
      </c>
      <c r="J164" s="1142">
        <v>9.3385560127855604E-3</v>
      </c>
      <c r="K164" s="1142">
        <v>1.3555130322253977E-2</v>
      </c>
      <c r="L164" s="1145">
        <v>4.2208799010012175E-3</v>
      </c>
      <c r="M164" s="1146">
        <v>13.081264433459088</v>
      </c>
      <c r="N164" s="1142">
        <v>2.468246748008005</v>
      </c>
      <c r="O164" s="1142">
        <v>0.4821410411508657</v>
      </c>
      <c r="P164" s="1142">
        <v>0.65757784917879658</v>
      </c>
      <c r="Q164" s="1143">
        <v>0.2802461886977658</v>
      </c>
      <c r="R164" s="1144">
        <v>0.87433627395185709</v>
      </c>
      <c r="S164" s="1142">
        <v>0.40694360619193531</v>
      </c>
      <c r="T164" s="1142">
        <v>0.77603735974860222</v>
      </c>
      <c r="U164" s="1142">
        <v>5.3749926913378134</v>
      </c>
      <c r="V164" s="1142">
        <v>0.8012908804785146</v>
      </c>
      <c r="W164" s="1142">
        <v>3.9345431385204264</v>
      </c>
      <c r="X164" s="1406">
        <v>1.2192072395274076</v>
      </c>
      <c r="Y164" s="833"/>
      <c r="Z164" s="833"/>
      <c r="AA164" s="833"/>
      <c r="AB164" s="833"/>
      <c r="AC164" s="833"/>
      <c r="AD164" s="833"/>
      <c r="AE164" s="833"/>
      <c r="AF164" s="833"/>
      <c r="AG164" s="833"/>
      <c r="AH164" s="833"/>
      <c r="AI164" s="833"/>
      <c r="AJ164" s="833"/>
      <c r="AK164" s="833"/>
      <c r="AL164" s="833"/>
      <c r="AM164" s="833"/>
      <c r="AN164" s="833"/>
      <c r="AO164" s="833"/>
      <c r="AP164" s="833"/>
      <c r="AQ164" s="833"/>
      <c r="AR164" s="833"/>
      <c r="AS164" s="833"/>
      <c r="AT164" s="833"/>
      <c r="AU164" s="833"/>
      <c r="AV164" s="833"/>
      <c r="AW164" s="833"/>
      <c r="AX164" s="833"/>
      <c r="AY164" s="833"/>
      <c r="AZ164" s="840"/>
      <c r="BA164" s="1770"/>
      <c r="BB164" s="173" t="s">
        <v>193</v>
      </c>
      <c r="BC164" s="474">
        <v>1697.4705989523925</v>
      </c>
      <c r="BD164" s="421">
        <v>92.215648323747388</v>
      </c>
      <c r="BE164" s="421">
        <v>108.21750373428831</v>
      </c>
      <c r="BF164" s="421">
        <v>20.337534651933773</v>
      </c>
      <c r="BG164" s="475">
        <v>3.3314429730567738</v>
      </c>
      <c r="BH164" s="485">
        <v>63.869154410020641</v>
      </c>
      <c r="BI164" s="421">
        <v>27.825084486410205</v>
      </c>
      <c r="BJ164" s="421">
        <v>1.750218128393612</v>
      </c>
      <c r="BK164" s="421">
        <v>2.540538847703794</v>
      </c>
      <c r="BL164" s="475">
        <v>0.79090412535298005</v>
      </c>
      <c r="BM164" s="485">
        <v>1406.5207547547084</v>
      </c>
      <c r="BN164" s="421">
        <v>265.50871237708986</v>
      </c>
      <c r="BO164" s="421">
        <v>51.830065098316126</v>
      </c>
      <c r="BP164" s="421">
        <v>70.823665590060742</v>
      </c>
      <c r="BQ164" s="475">
        <v>30.113630817361503</v>
      </c>
      <c r="BR164" s="485">
        <v>435.93005741910042</v>
      </c>
      <c r="BS164" s="421">
        <v>85.153440388206775</v>
      </c>
      <c r="BT164" s="421">
        <v>174.83819551082465</v>
      </c>
      <c r="BU164" s="421">
        <v>549.6883628105212</v>
      </c>
      <c r="BV164" s="421">
        <v>166.59583493817632</v>
      </c>
      <c r="BW164" s="421">
        <v>329.26966441303978</v>
      </c>
      <c r="BX164" s="1451">
        <v>180.09717315554937</v>
      </c>
      <c r="BY164" s="1494"/>
      <c r="BZ164" s="1494"/>
      <c r="CA164" s="1494"/>
      <c r="CB164" s="1494"/>
      <c r="CC164" s="1494"/>
      <c r="CD164" s="1494"/>
      <c r="CE164" s="1494"/>
      <c r="CF164" s="1494"/>
      <c r="CG164" s="1494"/>
      <c r="CH164" s="1494"/>
      <c r="CI164" s="1494"/>
      <c r="CJ164" s="1494"/>
      <c r="CK164" s="1494"/>
      <c r="CL164" s="1494"/>
      <c r="CM164" s="1494"/>
      <c r="CN164" s="1494"/>
      <c r="CO164" s="1494"/>
      <c r="CP164" s="1494"/>
      <c r="CQ164" s="1494"/>
      <c r="CR164" s="1494"/>
      <c r="CS164" s="1494"/>
      <c r="CT164" s="1494"/>
      <c r="CU164" s="1494"/>
      <c r="CV164" s="1494"/>
      <c r="CW164" s="1494"/>
      <c r="CX164" s="1494"/>
      <c r="CY164" s="1494"/>
      <c r="CZ164" s="1494"/>
    </row>
    <row r="165" s="727" customFormat="true" ht="15" customHeight="true" x14ac:dyDescent="0.2">
      <c r="A165" s="1883"/>
      <c r="B165" s="1230" t="s">
        <v>178</v>
      </c>
      <c r="C165" s="1141">
        <v>0.62902366344867722</v>
      </c>
      <c r="D165" s="1142">
        <v>0.45648155241381677</v>
      </c>
      <c r="E165" s="1142">
        <v>0.32017934194411946</v>
      </c>
      <c r="F165" s="1142">
        <v>0.40890807725877976</v>
      </c>
      <c r="G165" s="1143">
        <v>0.39922703744920196</v>
      </c>
      <c r="H165" s="1144">
        <v>0.62210093201203576</v>
      </c>
      <c r="I165" s="1142">
        <v>0.40572436405189882</v>
      </c>
      <c r="J165" s="1142">
        <v>0.49221723289230224</v>
      </c>
      <c r="K165" s="1142">
        <v>0.36125895692537535</v>
      </c>
      <c r="L165" s="1145">
        <v>0.40609327343371637</v>
      </c>
      <c r="M165" s="1146">
        <v>0.60727884771307217</v>
      </c>
      <c r="N165" s="1142">
        <v>0.4885388813648468</v>
      </c>
      <c r="O165" s="1142">
        <v>0.46021976687998928</v>
      </c>
      <c r="P165" s="1142">
        <v>0.24808188961507865</v>
      </c>
      <c r="Q165" s="1143">
        <v>0.28146344806302653</v>
      </c>
      <c r="R165" s="1144">
        <v>0.32059141547155945</v>
      </c>
      <c r="S165" s="1142">
        <v>0.7058504224857679</v>
      </c>
      <c r="T165" s="1142">
        <v>0.66324944503436256</v>
      </c>
      <c r="U165" s="1142">
        <v>0.40526859865036569</v>
      </c>
      <c r="V165" s="1142">
        <v>0.11781786249737421</v>
      </c>
      <c r="W165" s="1142">
        <v>1.213422824880523</v>
      </c>
      <c r="X165" s="1406">
        <v>0.19274641081157501</v>
      </c>
      <c r="Y165" s="833"/>
      <c r="Z165" s="833"/>
      <c r="AA165" s="833"/>
      <c r="AB165" s="833"/>
      <c r="AC165" s="833"/>
      <c r="AD165" s="833"/>
      <c r="AE165" s="833"/>
      <c r="AF165" s="833"/>
      <c r="AG165" s="833"/>
      <c r="AH165" s="833"/>
      <c r="AI165" s="833"/>
      <c r="AJ165" s="833"/>
      <c r="AK165" s="833"/>
      <c r="AL165" s="833"/>
      <c r="AM165" s="833"/>
      <c r="AN165" s="833"/>
      <c r="AO165" s="833"/>
      <c r="AP165" s="833"/>
      <c r="AQ165" s="833"/>
      <c r="AR165" s="833"/>
      <c r="AS165" s="833"/>
      <c r="AT165" s="833"/>
      <c r="AU165" s="833"/>
      <c r="AV165" s="833"/>
      <c r="AW165" s="833"/>
      <c r="AX165" s="833"/>
      <c r="AY165" s="833"/>
      <c r="AZ165" s="840"/>
      <c r="BA165" s="1770"/>
      <c r="BB165" s="173" t="s">
        <v>178</v>
      </c>
      <c r="BC165" s="474">
        <v>185.51713197435012</v>
      </c>
      <c r="BD165" s="421">
        <v>134.60740935541574</v>
      </c>
      <c r="BE165" s="421">
        <v>94.481791862655228</v>
      </c>
      <c r="BF165" s="421">
        <v>120.57206014020169</v>
      </c>
      <c r="BG165" s="475">
        <v>117.75168086063583</v>
      </c>
      <c r="BH165" s="485">
        <v>116.58716350547513</v>
      </c>
      <c r="BI165" s="421">
        <v>76.005789212080927</v>
      </c>
      <c r="BJ165" s="421">
        <v>92.25061379257906</v>
      </c>
      <c r="BK165" s="421">
        <v>67.708121746575358</v>
      </c>
      <c r="BL165" s="475">
        <v>76.093339012236768</v>
      </c>
      <c r="BM165" s="485">
        <v>65.29569886586998</v>
      </c>
      <c r="BN165" s="421">
        <v>52.552010629410404</v>
      </c>
      <c r="BO165" s="421">
        <v>49.473532516510787</v>
      </c>
      <c r="BP165" s="421">
        <v>26.719374460363493</v>
      </c>
      <c r="BQ165" s="475">
        <v>30.244430452156784</v>
      </c>
      <c r="BR165" s="485">
        <v>159.84174318070535</v>
      </c>
      <c r="BS165" s="421">
        <v>147.70005219294083</v>
      </c>
      <c r="BT165" s="421">
        <v>149.42751748566533</v>
      </c>
      <c r="BU165" s="421">
        <v>41.445904261348275</v>
      </c>
      <c r="BV165" s="421">
        <v>24.495430625218006</v>
      </c>
      <c r="BW165" s="421">
        <v>101.54757802192498</v>
      </c>
      <c r="BX165" s="1451">
        <v>28.471848425455921</v>
      </c>
      <c r="BY165" s="1494"/>
      <c r="BZ165" s="1494"/>
      <c r="CA165" s="1494"/>
      <c r="CB165" s="1494"/>
      <c r="CC165" s="1494"/>
      <c r="CD165" s="1494"/>
      <c r="CE165" s="1494"/>
      <c r="CF165" s="1494"/>
      <c r="CG165" s="1494"/>
      <c r="CH165" s="1494"/>
      <c r="CI165" s="1494"/>
      <c r="CJ165" s="1494"/>
      <c r="CK165" s="1494"/>
      <c r="CL165" s="1494"/>
      <c r="CM165" s="1494"/>
      <c r="CN165" s="1494"/>
      <c r="CO165" s="1494"/>
      <c r="CP165" s="1494"/>
      <c r="CQ165" s="1494"/>
      <c r="CR165" s="1494"/>
      <c r="CS165" s="1494"/>
      <c r="CT165" s="1494"/>
      <c r="CU165" s="1494"/>
      <c r="CV165" s="1494"/>
      <c r="CW165" s="1494"/>
      <c r="CX165" s="1494"/>
      <c r="CY165" s="1494"/>
      <c r="CZ165" s="1494"/>
    </row>
    <row r="166" s="727" customFormat="true" ht="15" customHeight="true" x14ac:dyDescent="0.2">
      <c r="A166" s="1884"/>
      <c r="B166" s="1232" t="s">
        <v>179</v>
      </c>
      <c r="C166" s="1141">
        <v>1.0309497929265701</v>
      </c>
      <c r="D166" s="1142">
        <v>0.98726671501586349</v>
      </c>
      <c r="E166" s="1142">
        <v>1.1463012473708487</v>
      </c>
      <c r="F166" s="1142">
        <v>1.3409172716684352</v>
      </c>
      <c r="G166" s="1143">
        <v>1.4837305510641723</v>
      </c>
      <c r="H166" s="1144">
        <v>0.9623265628750125</v>
      </c>
      <c r="I166" s="1142">
        <v>0.93325213632083226</v>
      </c>
      <c r="J166" s="1142">
        <v>1.2051809130025648</v>
      </c>
      <c r="K166" s="1142">
        <v>1.7631337721467133</v>
      </c>
      <c r="L166" s="1145">
        <v>1.5175073058740061</v>
      </c>
      <c r="M166" s="1146">
        <v>1.0185754931695581</v>
      </c>
      <c r="N166" s="1142">
        <v>1.3130398332511097</v>
      </c>
      <c r="O166" s="1142">
        <v>0.66708526294262627</v>
      </c>
      <c r="P166" s="1142">
        <v>0.95251111285594969</v>
      </c>
      <c r="Q166" s="1143">
        <v>1.3544629193062616</v>
      </c>
      <c r="R166" s="1144">
        <v>1.6917565303491973</v>
      </c>
      <c r="S166" s="1142">
        <v>0.72607263241158926</v>
      </c>
      <c r="T166" s="1142">
        <v>1.4101063310113326</v>
      </c>
      <c r="U166" s="1142">
        <v>1.0191711219873318</v>
      </c>
      <c r="V166" s="1142">
        <v>0.85732004568048781</v>
      </c>
      <c r="W166" s="1142">
        <v>1.380817580656301</v>
      </c>
      <c r="X166" s="1406">
        <v>0.37451348903781778</v>
      </c>
      <c r="Y166" s="833"/>
      <c r="Z166" s="833"/>
      <c r="AA166" s="833"/>
      <c r="AB166" s="833"/>
      <c r="AC166" s="833"/>
      <c r="AD166" s="833"/>
      <c r="AE166" s="833"/>
      <c r="AF166" s="833"/>
      <c r="AG166" s="833"/>
      <c r="AH166" s="833"/>
      <c r="AI166" s="833"/>
      <c r="AJ166" s="833"/>
      <c r="AK166" s="833"/>
      <c r="AL166" s="833"/>
      <c r="AM166" s="833"/>
      <c r="AN166" s="833"/>
      <c r="AO166" s="833"/>
      <c r="AP166" s="833"/>
      <c r="AQ166" s="833"/>
      <c r="AR166" s="833"/>
      <c r="AS166" s="833"/>
      <c r="AT166" s="833"/>
      <c r="AU166" s="833"/>
      <c r="AV166" s="833"/>
      <c r="AW166" s="833"/>
      <c r="AX166" s="833"/>
      <c r="AY166" s="833"/>
      <c r="AZ166" s="840"/>
      <c r="BA166" s="1770"/>
      <c r="BB166" s="173" t="s">
        <v>179</v>
      </c>
      <c r="BC166" s="474">
        <v>304.05668324891639</v>
      </c>
      <c r="BD166" s="421">
        <v>291.12548831030159</v>
      </c>
      <c r="BE166" s="421">
        <v>338.26228515672597</v>
      </c>
      <c r="BF166" s="421">
        <v>395.38753796815666</v>
      </c>
      <c r="BG166" s="475">
        <v>437.62508533584537</v>
      </c>
      <c r="BH166" s="485">
        <v>180.34842669131436</v>
      </c>
      <c r="BI166" s="421">
        <v>174.82944442018265</v>
      </c>
      <c r="BJ166" s="421">
        <v>225.87319485401576</v>
      </c>
      <c r="BK166" s="421">
        <v>330.45125611838637</v>
      </c>
      <c r="BL166" s="475">
        <v>284.34895486705102</v>
      </c>
      <c r="BM166" s="485">
        <v>109.51904372203416</v>
      </c>
      <c r="BN166" s="421">
        <v>141.24338083608822</v>
      </c>
      <c r="BO166" s="421">
        <v>71.711531799726714</v>
      </c>
      <c r="BP166" s="421">
        <v>102.58911338326394</v>
      </c>
      <c r="BQ166" s="475">
        <v>145.54273332788287</v>
      </c>
      <c r="BR166" s="485">
        <v>843.48270040420562</v>
      </c>
      <c r="BS166" s="421">
        <v>151.93157400882617</v>
      </c>
      <c r="BT166" s="421">
        <v>317.69146587514541</v>
      </c>
      <c r="BU166" s="421">
        <v>104.22832878858118</v>
      </c>
      <c r="BV166" s="421">
        <v>178.24482007592994</v>
      </c>
      <c r="BW166" s="421">
        <v>115.55632392158745</v>
      </c>
      <c r="BX166" s="1451">
        <v>55.32186694566996</v>
      </c>
      <c r="BY166" s="1494"/>
      <c r="BZ166" s="1494"/>
      <c r="CA166" s="1494"/>
      <c r="CB166" s="1494"/>
      <c r="CC166" s="1494"/>
      <c r="CD166" s="1494"/>
      <c r="CE166" s="1494"/>
      <c r="CF166" s="1494"/>
      <c r="CG166" s="1494"/>
      <c r="CH166" s="1494"/>
      <c r="CI166" s="1494"/>
      <c r="CJ166" s="1494"/>
      <c r="CK166" s="1494"/>
      <c r="CL166" s="1494"/>
      <c r="CM166" s="1494"/>
      <c r="CN166" s="1494"/>
      <c r="CO166" s="1494"/>
      <c r="CP166" s="1494"/>
      <c r="CQ166" s="1494"/>
      <c r="CR166" s="1494"/>
      <c r="CS166" s="1494"/>
      <c r="CT166" s="1494"/>
      <c r="CU166" s="1494"/>
      <c r="CV166" s="1494"/>
      <c r="CW166" s="1494"/>
      <c r="CX166" s="1494"/>
      <c r="CY166" s="1494"/>
      <c r="CZ166" s="1494"/>
    </row>
    <row r="167" s="850" customFormat="true" ht="15" customHeight="true" x14ac:dyDescent="0.2">
      <c r="A167" s="997"/>
      <c r="B167" s="1233"/>
      <c r="C167" s="1097"/>
      <c r="D167" s="1059"/>
      <c r="E167" s="1059"/>
      <c r="F167" s="1059"/>
      <c r="G167" s="1060"/>
      <c r="H167" s="1098"/>
      <c r="I167" s="1059"/>
      <c r="J167" s="1059"/>
      <c r="K167" s="1059"/>
      <c r="L167" s="1099"/>
      <c r="M167" s="1097"/>
      <c r="N167" s="1059"/>
      <c r="O167" s="1059"/>
      <c r="P167" s="1059"/>
      <c r="Q167" s="1060"/>
      <c r="R167" s="1098"/>
      <c r="S167" s="1059"/>
      <c r="T167" s="1059"/>
      <c r="U167" s="1059"/>
      <c r="V167" s="1059"/>
      <c r="W167" s="1059"/>
      <c r="X167" s="1099"/>
      <c r="Y167" s="833"/>
      <c r="Z167" s="833"/>
      <c r="AA167" s="833"/>
      <c r="AB167" s="833"/>
      <c r="AC167" s="833"/>
      <c r="AD167" s="833"/>
      <c r="AE167" s="833"/>
      <c r="AF167" s="833"/>
      <c r="AG167" s="833"/>
      <c r="AH167" s="833"/>
      <c r="AI167" s="833"/>
      <c r="AJ167" s="833"/>
      <c r="AK167" s="833"/>
      <c r="AL167" s="833"/>
      <c r="AM167" s="833"/>
      <c r="AN167" s="833"/>
      <c r="AO167" s="833"/>
      <c r="AP167" s="833"/>
      <c r="AQ167" s="833"/>
      <c r="AR167" s="833"/>
      <c r="AS167" s="833"/>
      <c r="AT167" s="833"/>
      <c r="AU167" s="833"/>
      <c r="AV167" s="833"/>
      <c r="AW167" s="833"/>
      <c r="AX167" s="833"/>
      <c r="AY167" s="833"/>
      <c r="AZ167" s="840"/>
      <c r="BA167" s="1771"/>
      <c r="BB167" s="173" t="s">
        <v>194</v>
      </c>
      <c r="BC167" s="474">
        <v>29492.870102411762</v>
      </c>
      <c r="BD167" s="421">
        <v>29488.028298981368</v>
      </c>
      <c r="BE167" s="421">
        <v>29509.021815387776</v>
      </c>
      <c r="BF167" s="421">
        <v>29486.348361834142</v>
      </c>
      <c r="BG167" s="475">
        <v>29494.916379659946</v>
      </c>
      <c r="BH167" s="485">
        <v>18740.875878195842</v>
      </c>
      <c r="BI167" s="421">
        <v>18733.35592987917</v>
      </c>
      <c r="BJ167" s="421">
        <v>18741.849660668751</v>
      </c>
      <c r="BK167" s="421">
        <v>18742.267962801463</v>
      </c>
      <c r="BL167" s="475">
        <v>18737.896929153871</v>
      </c>
      <c r="BM167" s="485">
        <v>10752.177374819577</v>
      </c>
      <c r="BN167" s="421">
        <v>10756.976083990317</v>
      </c>
      <c r="BO167" s="421">
        <v>10749.979917618773</v>
      </c>
      <c r="BP167" s="421">
        <v>10770.384932903004</v>
      </c>
      <c r="BQ167" s="475">
        <v>10745.420288244433</v>
      </c>
      <c r="BR167" s="485">
        <v>49858.397781984706</v>
      </c>
      <c r="BS167" s="421">
        <v>20925.120604559659</v>
      </c>
      <c r="BT167" s="421">
        <v>22529.610632078795</v>
      </c>
      <c r="BU167" s="421">
        <v>10226.774144202716</v>
      </c>
      <c r="BV167" s="421">
        <v>20790.931108399571</v>
      </c>
      <c r="BW167" s="421">
        <v>8368.6886334879709</v>
      </c>
      <c r="BX167" s="1451">
        <v>14771.66205356188</v>
      </c>
      <c r="BY167" s="1494"/>
      <c r="BZ167" s="1494"/>
      <c r="CA167" s="1494"/>
      <c r="CB167" s="1494"/>
      <c r="CC167" s="1494"/>
      <c r="CD167" s="1494"/>
      <c r="CE167" s="1494"/>
      <c r="CF167" s="1494"/>
      <c r="CG167" s="1494"/>
      <c r="CH167" s="1494"/>
      <c r="CI167" s="1494"/>
      <c r="CJ167" s="1494"/>
      <c r="CK167" s="1494"/>
      <c r="CL167" s="1494"/>
      <c r="CM167" s="1494"/>
      <c r="CN167" s="1494"/>
      <c r="CO167" s="1494"/>
      <c r="CP167" s="1494"/>
      <c r="CQ167" s="1494"/>
      <c r="CR167" s="1494"/>
      <c r="CS167" s="1494"/>
      <c r="CT167" s="1494"/>
      <c r="CU167" s="1494"/>
      <c r="CV167" s="1494"/>
      <c r="CW167" s="1494"/>
      <c r="CX167" s="1494"/>
      <c r="CY167" s="1494"/>
      <c r="CZ167" s="1494"/>
    </row>
    <row r="168" s="850" customFormat="true" ht="15" customHeight="true" x14ac:dyDescent="0.2">
      <c r="A168" s="914"/>
      <c r="B168" s="1234"/>
      <c r="C168" s="1097"/>
      <c r="D168" s="1059"/>
      <c r="E168" s="1059"/>
      <c r="F168" s="1059"/>
      <c r="G168" s="1060"/>
      <c r="H168" s="1098"/>
      <c r="I168" s="1059"/>
      <c r="J168" s="1059"/>
      <c r="K168" s="1059"/>
      <c r="L168" s="1099"/>
      <c r="M168" s="1097"/>
      <c r="N168" s="1059"/>
      <c r="O168" s="1059"/>
      <c r="P168" s="1059"/>
      <c r="Q168" s="1060"/>
      <c r="R168" s="1098"/>
      <c r="S168" s="1059"/>
      <c r="T168" s="1059"/>
      <c r="U168" s="1059"/>
      <c r="V168" s="1059"/>
      <c r="W168" s="1059"/>
      <c r="X168" s="1099"/>
      <c r="Y168" s="833"/>
      <c r="Z168" s="833"/>
      <c r="AA168" s="833"/>
      <c r="AB168" s="833"/>
      <c r="AC168" s="833"/>
      <c r="AD168" s="833"/>
      <c r="AE168" s="833"/>
      <c r="AF168" s="833"/>
      <c r="AG168" s="833"/>
      <c r="AH168" s="833"/>
      <c r="AI168" s="833"/>
      <c r="AJ168" s="833"/>
      <c r="AK168" s="833"/>
      <c r="AL168" s="833"/>
      <c r="AM168" s="833"/>
      <c r="AN168" s="833"/>
      <c r="AO168" s="833"/>
      <c r="AP168" s="833"/>
      <c r="AQ168" s="833"/>
      <c r="AR168" s="833"/>
      <c r="AS168" s="833"/>
      <c r="AT168" s="833"/>
      <c r="AU168" s="833"/>
      <c r="AV168" s="833"/>
      <c r="AW168" s="833"/>
      <c r="AX168" s="833"/>
      <c r="AY168" s="833"/>
      <c r="AZ168" s="840"/>
      <c r="BA168" s="718"/>
      <c r="BB168" s="173"/>
      <c r="BC168" s="474"/>
      <c r="BD168" s="421"/>
      <c r="BE168" s="421"/>
      <c r="BF168" s="421"/>
      <c r="BG168" s="475"/>
      <c r="BH168" s="485"/>
      <c r="BI168" s="421"/>
      <c r="BJ168" s="421"/>
      <c r="BK168" s="421"/>
      <c r="BL168" s="475"/>
      <c r="BM168" s="485"/>
      <c r="BN168" s="421"/>
      <c r="BO168" s="421"/>
      <c r="BP168" s="421"/>
      <c r="BQ168" s="475"/>
      <c r="BR168" s="485"/>
      <c r="BS168" s="421"/>
      <c r="BT168" s="421"/>
      <c r="BU168" s="421"/>
      <c r="BV168" s="421"/>
      <c r="BW168" s="421"/>
      <c r="BX168" s="1451"/>
      <c r="BY168" s="1494"/>
      <c r="BZ168" s="1494"/>
      <c r="CA168" s="1494"/>
      <c r="CB168" s="1494"/>
      <c r="CC168" s="1494"/>
      <c r="CD168" s="1494"/>
      <c r="CE168" s="1494"/>
      <c r="CF168" s="1494"/>
      <c r="CG168" s="1494"/>
      <c r="CH168" s="1494"/>
      <c r="CI168" s="1494"/>
      <c r="CJ168" s="1494"/>
      <c r="CK168" s="1494"/>
      <c r="CL168" s="1494"/>
      <c r="CM168" s="1494"/>
      <c r="CN168" s="1494"/>
      <c r="CO168" s="1494"/>
      <c r="CP168" s="1494"/>
      <c r="CQ168" s="1494"/>
      <c r="CR168" s="1494"/>
      <c r="CS168" s="1494"/>
      <c r="CT168" s="1494"/>
      <c r="CU168" s="1494"/>
      <c r="CV168" s="1494"/>
      <c r="CW168" s="1494"/>
      <c r="CX168" s="1494"/>
      <c r="CY168" s="1494"/>
      <c r="CZ168" s="1494"/>
    </row>
    <row r="169" s="850" customFormat="true" ht="15" customHeight="true" x14ac:dyDescent="0.2">
      <c r="A169" s="914"/>
      <c r="B169" s="1234"/>
      <c r="C169" s="1097"/>
      <c r="D169" s="1059"/>
      <c r="E169" s="1059"/>
      <c r="F169" s="1059"/>
      <c r="G169" s="1060"/>
      <c r="H169" s="1098"/>
      <c r="I169" s="1059"/>
      <c r="J169" s="1059"/>
      <c r="K169" s="1059"/>
      <c r="L169" s="1099"/>
      <c r="M169" s="1097"/>
      <c r="N169" s="1059"/>
      <c r="O169" s="1059"/>
      <c r="P169" s="1059"/>
      <c r="Q169" s="1060"/>
      <c r="R169" s="1098"/>
      <c r="S169" s="1059"/>
      <c r="T169" s="1059"/>
      <c r="U169" s="1059"/>
      <c r="V169" s="1059"/>
      <c r="W169" s="1059"/>
      <c r="X169" s="1099"/>
      <c r="Y169" s="833"/>
      <c r="Z169" s="833"/>
      <c r="AA169" s="833"/>
      <c r="AB169" s="833"/>
      <c r="AC169" s="833"/>
      <c r="AD169" s="833"/>
      <c r="AE169" s="833"/>
      <c r="AF169" s="833"/>
      <c r="AG169" s="833"/>
      <c r="AH169" s="833"/>
      <c r="AI169" s="833"/>
      <c r="AJ169" s="833"/>
      <c r="AK169" s="833"/>
      <c r="AL169" s="833"/>
      <c r="AM169" s="833"/>
      <c r="AN169" s="833"/>
      <c r="AO169" s="833"/>
      <c r="AP169" s="833"/>
      <c r="AQ169" s="833"/>
      <c r="AR169" s="833"/>
      <c r="AS169" s="833"/>
      <c r="AT169" s="833"/>
      <c r="AU169" s="833"/>
      <c r="AV169" s="833"/>
      <c r="AW169" s="833"/>
      <c r="AX169" s="833"/>
      <c r="AY169" s="833"/>
      <c r="AZ169" s="840"/>
      <c r="BA169" s="718"/>
      <c r="BB169" s="173"/>
      <c r="BC169" s="474"/>
      <c r="BD169" s="421"/>
      <c r="BE169" s="421"/>
      <c r="BF169" s="421"/>
      <c r="BG169" s="475"/>
      <c r="BH169" s="485"/>
      <c r="BI169" s="421"/>
      <c r="BJ169" s="421"/>
      <c r="BK169" s="421"/>
      <c r="BL169" s="475"/>
      <c r="BM169" s="485"/>
      <c r="BN169" s="421"/>
      <c r="BO169" s="421"/>
      <c r="BP169" s="421"/>
      <c r="BQ169" s="475"/>
      <c r="BR169" s="485"/>
      <c r="BS169" s="421"/>
      <c r="BT169" s="421"/>
      <c r="BU169" s="421"/>
      <c r="BV169" s="421"/>
      <c r="BW169" s="421"/>
      <c r="BX169" s="1451"/>
      <c r="BY169" s="1494"/>
      <c r="BZ169" s="1494"/>
      <c r="CA169" s="1494"/>
      <c r="CB169" s="1494"/>
      <c r="CC169" s="1494"/>
      <c r="CD169" s="1494"/>
      <c r="CE169" s="1494"/>
      <c r="CF169" s="1494"/>
      <c r="CG169" s="1494"/>
      <c r="CH169" s="1494"/>
      <c r="CI169" s="1494"/>
      <c r="CJ169" s="1494"/>
      <c r="CK169" s="1494"/>
      <c r="CL169" s="1494"/>
      <c r="CM169" s="1494"/>
      <c r="CN169" s="1494"/>
      <c r="CO169" s="1494"/>
      <c r="CP169" s="1494"/>
      <c r="CQ169" s="1494"/>
      <c r="CR169" s="1494"/>
      <c r="CS169" s="1494"/>
      <c r="CT169" s="1494"/>
      <c r="CU169" s="1494"/>
      <c r="CV169" s="1494"/>
      <c r="CW169" s="1494"/>
      <c r="CX169" s="1494"/>
      <c r="CY169" s="1494"/>
      <c r="CZ169" s="1494"/>
    </row>
    <row r="170" s="850" customFormat="true" ht="15" customHeight="true" x14ac:dyDescent="0.2">
      <c r="A170" s="914"/>
      <c r="B170" s="1234"/>
      <c r="C170" s="1097"/>
      <c r="D170" s="1059"/>
      <c r="E170" s="1059"/>
      <c r="F170" s="1059"/>
      <c r="G170" s="1060"/>
      <c r="H170" s="1098"/>
      <c r="I170" s="1059"/>
      <c r="J170" s="1059"/>
      <c r="K170" s="1059"/>
      <c r="L170" s="1099"/>
      <c r="M170" s="1097"/>
      <c r="N170" s="1059"/>
      <c r="O170" s="1059"/>
      <c r="P170" s="1059"/>
      <c r="Q170" s="1060"/>
      <c r="R170" s="1098"/>
      <c r="S170" s="1059"/>
      <c r="T170" s="1059"/>
      <c r="U170" s="1059"/>
      <c r="V170" s="1059"/>
      <c r="W170" s="1059"/>
      <c r="X170" s="1099"/>
      <c r="Y170" s="833"/>
      <c r="Z170" s="833"/>
      <c r="AA170" s="833"/>
      <c r="AB170" s="833"/>
      <c r="AC170" s="833"/>
      <c r="AD170" s="833"/>
      <c r="AE170" s="833"/>
      <c r="AF170" s="833"/>
      <c r="AG170" s="833"/>
      <c r="AH170" s="833"/>
      <c r="AI170" s="833"/>
      <c r="AJ170" s="833"/>
      <c r="AK170" s="833"/>
      <c r="AL170" s="833"/>
      <c r="AM170" s="833"/>
      <c r="AN170" s="833"/>
      <c r="AO170" s="833"/>
      <c r="AP170" s="833"/>
      <c r="AQ170" s="833"/>
      <c r="AR170" s="833"/>
      <c r="AS170" s="833"/>
      <c r="AT170" s="833"/>
      <c r="AU170" s="833"/>
      <c r="AV170" s="833"/>
      <c r="AW170" s="833"/>
      <c r="AX170" s="833"/>
      <c r="AY170" s="833"/>
      <c r="AZ170" s="840"/>
      <c r="BA170" s="718"/>
      <c r="BB170" s="173"/>
      <c r="BC170" s="474"/>
      <c r="BD170" s="421"/>
      <c r="BE170" s="421"/>
      <c r="BF170" s="421"/>
      <c r="BG170" s="475"/>
      <c r="BH170" s="485"/>
      <c r="BI170" s="421"/>
      <c r="BJ170" s="421"/>
      <c r="BK170" s="421"/>
      <c r="BL170" s="475"/>
      <c r="BM170" s="485"/>
      <c r="BN170" s="421"/>
      <c r="BO170" s="421"/>
      <c r="BP170" s="421"/>
      <c r="BQ170" s="475"/>
      <c r="BR170" s="485"/>
      <c r="BS170" s="421"/>
      <c r="BT170" s="421"/>
      <c r="BU170" s="421"/>
      <c r="BV170" s="421"/>
      <c r="BW170" s="421"/>
      <c r="BX170" s="1451"/>
      <c r="BY170" s="1494"/>
      <c r="BZ170" s="1494"/>
      <c r="CA170" s="1494"/>
      <c r="CB170" s="1494"/>
      <c r="CC170" s="1494"/>
      <c r="CD170" s="1494"/>
      <c r="CE170" s="1494"/>
      <c r="CF170" s="1494"/>
      <c r="CG170" s="1494"/>
      <c r="CH170" s="1494"/>
      <c r="CI170" s="1494"/>
      <c r="CJ170" s="1494"/>
      <c r="CK170" s="1494"/>
      <c r="CL170" s="1494"/>
      <c r="CM170" s="1494"/>
      <c r="CN170" s="1494"/>
      <c r="CO170" s="1494"/>
      <c r="CP170" s="1494"/>
      <c r="CQ170" s="1494"/>
      <c r="CR170" s="1494"/>
      <c r="CS170" s="1494"/>
      <c r="CT170" s="1494"/>
      <c r="CU170" s="1494"/>
      <c r="CV170" s="1494"/>
      <c r="CW170" s="1494"/>
      <c r="CX170" s="1494"/>
      <c r="CY170" s="1494"/>
      <c r="CZ170" s="1494"/>
    </row>
    <row r="171" s="850" customFormat="true" ht="15" customHeight="true" x14ac:dyDescent="0.2">
      <c r="A171" s="914"/>
      <c r="B171" s="1234"/>
      <c r="C171" s="1097"/>
      <c r="D171" s="1059"/>
      <c r="E171" s="1059"/>
      <c r="F171" s="1059"/>
      <c r="G171" s="1060"/>
      <c r="H171" s="1098"/>
      <c r="I171" s="1059"/>
      <c r="J171" s="1059"/>
      <c r="K171" s="1059"/>
      <c r="L171" s="1099"/>
      <c r="M171" s="1097"/>
      <c r="N171" s="1059"/>
      <c r="O171" s="1059"/>
      <c r="P171" s="1059"/>
      <c r="Q171" s="1060"/>
      <c r="R171" s="1098"/>
      <c r="S171" s="1059"/>
      <c r="T171" s="1059"/>
      <c r="U171" s="1059"/>
      <c r="V171" s="1059"/>
      <c r="W171" s="1059"/>
      <c r="X171" s="1099"/>
      <c r="Y171" s="833"/>
      <c r="Z171" s="833"/>
      <c r="AA171" s="833"/>
      <c r="AB171" s="833"/>
      <c r="AC171" s="833"/>
      <c r="AD171" s="833"/>
      <c r="AE171" s="833"/>
      <c r="AF171" s="833"/>
      <c r="AG171" s="833"/>
      <c r="AH171" s="833"/>
      <c r="AI171" s="833"/>
      <c r="AJ171" s="833"/>
      <c r="AK171" s="833"/>
      <c r="AL171" s="833"/>
      <c r="AM171" s="833"/>
      <c r="AN171" s="833"/>
      <c r="AO171" s="833"/>
      <c r="AP171" s="833"/>
      <c r="AQ171" s="833"/>
      <c r="AR171" s="833"/>
      <c r="AS171" s="833"/>
      <c r="AT171" s="833"/>
      <c r="AU171" s="833"/>
      <c r="AV171" s="833"/>
      <c r="AW171" s="833"/>
      <c r="AX171" s="833"/>
      <c r="AY171" s="833"/>
      <c r="AZ171" s="840"/>
      <c r="BA171" s="718"/>
      <c r="BB171" s="173"/>
      <c r="BC171" s="474"/>
      <c r="BD171" s="421"/>
      <c r="BE171" s="421"/>
      <c r="BF171" s="421"/>
      <c r="BG171" s="475"/>
      <c r="BH171" s="485"/>
      <c r="BI171" s="421"/>
      <c r="BJ171" s="421"/>
      <c r="BK171" s="421"/>
      <c r="BL171" s="475"/>
      <c r="BM171" s="485"/>
      <c r="BN171" s="421"/>
      <c r="BO171" s="421"/>
      <c r="BP171" s="421"/>
      <c r="BQ171" s="475"/>
      <c r="BR171" s="485"/>
      <c r="BS171" s="421"/>
      <c r="BT171" s="421"/>
      <c r="BU171" s="421"/>
      <c r="BV171" s="421"/>
      <c r="BW171" s="421"/>
      <c r="BX171" s="1451"/>
      <c r="BY171" s="1494"/>
      <c r="BZ171" s="1494"/>
      <c r="CA171" s="1494"/>
      <c r="CB171" s="1494"/>
      <c r="CC171" s="1494"/>
      <c r="CD171" s="1494"/>
      <c r="CE171" s="1494"/>
      <c r="CF171" s="1494"/>
      <c r="CG171" s="1494"/>
      <c r="CH171" s="1494"/>
      <c r="CI171" s="1494"/>
      <c r="CJ171" s="1494"/>
      <c r="CK171" s="1494"/>
      <c r="CL171" s="1494"/>
      <c r="CM171" s="1494"/>
      <c r="CN171" s="1494"/>
      <c r="CO171" s="1494"/>
      <c r="CP171" s="1494"/>
      <c r="CQ171" s="1494"/>
      <c r="CR171" s="1494"/>
      <c r="CS171" s="1494"/>
      <c r="CT171" s="1494"/>
      <c r="CU171" s="1494"/>
      <c r="CV171" s="1494"/>
      <c r="CW171" s="1494"/>
      <c r="CX171" s="1494"/>
      <c r="CY171" s="1494"/>
      <c r="CZ171" s="1494"/>
    </row>
    <row r="172" s="850" customFormat="true" ht="15" customHeight="true" x14ac:dyDescent="0.2">
      <c r="A172" s="914"/>
      <c r="B172" s="1234"/>
      <c r="C172" s="1097"/>
      <c r="D172" s="1059"/>
      <c r="E172" s="1059"/>
      <c r="F172" s="1059"/>
      <c r="G172" s="1060"/>
      <c r="H172" s="1098"/>
      <c r="I172" s="1059"/>
      <c r="J172" s="1059"/>
      <c r="K172" s="1059"/>
      <c r="L172" s="1099"/>
      <c r="M172" s="1097"/>
      <c r="N172" s="1059"/>
      <c r="O172" s="1059"/>
      <c r="P172" s="1059"/>
      <c r="Q172" s="1060"/>
      <c r="R172" s="1098"/>
      <c r="S172" s="1059"/>
      <c r="T172" s="1059"/>
      <c r="U172" s="1059"/>
      <c r="V172" s="1059"/>
      <c r="W172" s="1059"/>
      <c r="X172" s="1099"/>
      <c r="Y172" s="833"/>
      <c r="Z172" s="833"/>
      <c r="AA172" s="833"/>
      <c r="AB172" s="833"/>
      <c r="AC172" s="833"/>
      <c r="AD172" s="833"/>
      <c r="AE172" s="833"/>
      <c r="AF172" s="833"/>
      <c r="AG172" s="833"/>
      <c r="AH172" s="833"/>
      <c r="AI172" s="833"/>
      <c r="AJ172" s="833"/>
      <c r="AK172" s="833"/>
      <c r="AL172" s="833"/>
      <c r="AM172" s="833"/>
      <c r="AN172" s="833"/>
      <c r="AO172" s="833"/>
      <c r="AP172" s="833"/>
      <c r="AQ172" s="833"/>
      <c r="AR172" s="833"/>
      <c r="AS172" s="833"/>
      <c r="AT172" s="833"/>
      <c r="AU172" s="833"/>
      <c r="AV172" s="833"/>
      <c r="AW172" s="833"/>
      <c r="AX172" s="833"/>
      <c r="AY172" s="833"/>
      <c r="AZ172" s="840"/>
      <c r="BA172" s="718"/>
      <c r="BB172" s="173"/>
      <c r="BC172" s="474"/>
      <c r="BD172" s="421"/>
      <c r="BE172" s="421"/>
      <c r="BF172" s="421"/>
      <c r="BG172" s="475"/>
      <c r="BH172" s="485"/>
      <c r="BI172" s="421"/>
      <c r="BJ172" s="421"/>
      <c r="BK172" s="421"/>
      <c r="BL172" s="475"/>
      <c r="BM172" s="485"/>
      <c r="BN172" s="421"/>
      <c r="BO172" s="421"/>
      <c r="BP172" s="421"/>
      <c r="BQ172" s="475"/>
      <c r="BR172" s="485"/>
      <c r="BS172" s="421"/>
      <c r="BT172" s="421"/>
      <c r="BU172" s="421"/>
      <c r="BV172" s="421"/>
      <c r="BW172" s="421"/>
      <c r="BX172" s="1451"/>
      <c r="BY172" s="1494"/>
      <c r="BZ172" s="1494"/>
      <c r="CA172" s="1494"/>
      <c r="CB172" s="1494"/>
      <c r="CC172" s="1494"/>
      <c r="CD172" s="1494"/>
      <c r="CE172" s="1494"/>
      <c r="CF172" s="1494"/>
      <c r="CG172" s="1494"/>
      <c r="CH172" s="1494"/>
      <c r="CI172" s="1494"/>
      <c r="CJ172" s="1494"/>
      <c r="CK172" s="1494"/>
      <c r="CL172" s="1494"/>
      <c r="CM172" s="1494"/>
      <c r="CN172" s="1494"/>
      <c r="CO172" s="1494"/>
      <c r="CP172" s="1494"/>
      <c r="CQ172" s="1494"/>
      <c r="CR172" s="1494"/>
      <c r="CS172" s="1494"/>
      <c r="CT172" s="1494"/>
      <c r="CU172" s="1494"/>
      <c r="CV172" s="1494"/>
      <c r="CW172" s="1494"/>
      <c r="CX172" s="1494"/>
      <c r="CY172" s="1494"/>
      <c r="CZ172" s="1494"/>
    </row>
    <row r="173" s="727" customFormat="true" ht="15" customHeight="true" x14ac:dyDescent="0.2">
      <c r="A173" s="985"/>
      <c r="B173" s="1007"/>
      <c r="C173" s="1147"/>
      <c r="D173" s="1148"/>
      <c r="E173" s="1148"/>
      <c r="F173" s="1148"/>
      <c r="G173" s="1149"/>
      <c r="H173" s="1150"/>
      <c r="I173" s="1148"/>
      <c r="J173" s="1148"/>
      <c r="K173" s="1148"/>
      <c r="L173" s="1151"/>
      <c r="M173" s="1152"/>
      <c r="N173" s="1148"/>
      <c r="O173" s="1148"/>
      <c r="P173" s="1148"/>
      <c r="Q173" s="1149"/>
      <c r="R173" s="1150"/>
      <c r="S173" s="1148"/>
      <c r="T173" s="1148"/>
      <c r="U173" s="1148"/>
      <c r="V173" s="1148"/>
      <c r="W173" s="1148"/>
      <c r="X173" s="1410"/>
      <c r="Y173" s="833"/>
      <c r="Z173" s="833"/>
      <c r="AA173" s="833"/>
      <c r="AB173" s="833"/>
      <c r="AC173" s="833"/>
      <c r="AD173" s="833"/>
      <c r="AE173" s="833"/>
      <c r="AF173" s="833"/>
      <c r="AG173" s="833"/>
      <c r="AH173" s="833"/>
      <c r="AI173" s="833"/>
      <c r="AJ173" s="833"/>
      <c r="AK173" s="833"/>
      <c r="AL173" s="833"/>
      <c r="AM173" s="833"/>
      <c r="AN173" s="833"/>
      <c r="AO173" s="833"/>
      <c r="AP173" s="833"/>
      <c r="AQ173" s="833"/>
      <c r="AR173" s="833"/>
      <c r="AS173" s="833"/>
      <c r="AT173" s="833"/>
      <c r="AU173" s="833"/>
      <c r="AV173" s="833"/>
      <c r="AW173" s="833"/>
      <c r="AX173" s="833"/>
      <c r="AY173" s="833"/>
      <c r="AZ173" s="840"/>
      <c r="BA173" s="718"/>
      <c r="BB173" s="173"/>
      <c r="BC173" s="474"/>
      <c r="BD173" s="421"/>
      <c r="BE173" s="421"/>
      <c r="BF173" s="421"/>
      <c r="BG173" s="475"/>
      <c r="BH173" s="485"/>
      <c r="BI173" s="421"/>
      <c r="BJ173" s="421"/>
      <c r="BK173" s="421"/>
      <c r="BL173" s="475"/>
      <c r="BM173" s="485"/>
      <c r="BN173" s="421"/>
      <c r="BO173" s="421"/>
      <c r="BP173" s="421"/>
      <c r="BQ173" s="475"/>
      <c r="BR173" s="485"/>
      <c r="BS173" s="421"/>
      <c r="BT173" s="421"/>
      <c r="BU173" s="421"/>
      <c r="BV173" s="421"/>
      <c r="BW173" s="421"/>
      <c r="BX173" s="1451"/>
      <c r="BY173" s="1494"/>
      <c r="BZ173" s="1494"/>
      <c r="CA173" s="1494"/>
      <c r="CB173" s="1494"/>
      <c r="CC173" s="1494"/>
      <c r="CD173" s="1494"/>
      <c r="CE173" s="1494"/>
      <c r="CF173" s="1494"/>
      <c r="CG173" s="1494"/>
      <c r="CH173" s="1494"/>
      <c r="CI173" s="1494"/>
      <c r="CJ173" s="1494"/>
      <c r="CK173" s="1494"/>
      <c r="CL173" s="1494"/>
      <c r="CM173" s="1494"/>
      <c r="CN173" s="1494"/>
      <c r="CO173" s="1494"/>
      <c r="CP173" s="1494"/>
      <c r="CQ173" s="1494"/>
      <c r="CR173" s="1494"/>
      <c r="CS173" s="1494"/>
      <c r="CT173" s="1494"/>
      <c r="CU173" s="1494"/>
      <c r="CV173" s="1494"/>
      <c r="CW173" s="1494"/>
      <c r="CX173" s="1494"/>
      <c r="CY173" s="1494"/>
      <c r="CZ173" s="1494"/>
    </row>
    <row r="174" s="727" customFormat="true" ht="15" customHeight="true" x14ac:dyDescent="0.2">
      <c r="A174" s="986"/>
      <c r="B174" s="1235"/>
      <c r="C174" s="923"/>
      <c r="D174" s="924"/>
      <c r="E174" s="924"/>
      <c r="F174" s="924"/>
      <c r="G174" s="973"/>
      <c r="H174" s="961"/>
      <c r="I174" s="924"/>
      <c r="J174" s="924"/>
      <c r="K174" s="924"/>
      <c r="L174" s="937"/>
      <c r="M174" s="948"/>
      <c r="N174" s="924"/>
      <c r="O174" s="924"/>
      <c r="P174" s="924"/>
      <c r="Q174" s="973"/>
      <c r="R174" s="961"/>
      <c r="S174" s="924"/>
      <c r="T174" s="924"/>
      <c r="U174" s="924"/>
      <c r="V174" s="924"/>
      <c r="W174" s="924"/>
      <c r="X174" s="1411"/>
      <c r="Y174" s="833"/>
      <c r="Z174" s="833"/>
      <c r="AA174" s="833"/>
      <c r="AB174" s="833"/>
      <c r="AC174" s="833"/>
      <c r="AD174" s="833"/>
      <c r="AE174" s="833"/>
      <c r="AF174" s="833"/>
      <c r="AG174" s="833"/>
      <c r="AH174" s="833"/>
      <c r="AI174" s="833"/>
      <c r="AJ174" s="833"/>
      <c r="AK174" s="833"/>
      <c r="AL174" s="833"/>
      <c r="AM174" s="833"/>
      <c r="AN174" s="833"/>
      <c r="AO174" s="833"/>
      <c r="AP174" s="833"/>
      <c r="AQ174" s="833"/>
      <c r="AR174" s="833"/>
      <c r="AS174" s="833"/>
      <c r="AT174" s="833"/>
      <c r="AU174" s="833"/>
      <c r="AV174" s="833"/>
      <c r="AW174" s="833"/>
      <c r="AX174" s="833"/>
      <c r="AY174" s="833"/>
      <c r="AZ174" s="840"/>
      <c r="BA174" s="718"/>
      <c r="BB174" s="173"/>
      <c r="BC174" s="474"/>
      <c r="BD174" s="421"/>
      <c r="BE174" s="421"/>
      <c r="BF174" s="421"/>
      <c r="BG174" s="475"/>
      <c r="BH174" s="485"/>
      <c r="BI174" s="421"/>
      <c r="BJ174" s="421"/>
      <c r="BK174" s="421"/>
      <c r="BL174" s="475"/>
      <c r="BM174" s="485"/>
      <c r="BN174" s="421"/>
      <c r="BO174" s="421"/>
      <c r="BP174" s="421"/>
      <c r="BQ174" s="475"/>
      <c r="BR174" s="485"/>
      <c r="BS174" s="421"/>
      <c r="BT174" s="421"/>
      <c r="BU174" s="421"/>
      <c r="BV174" s="421"/>
      <c r="BW174" s="421"/>
      <c r="BX174" s="1451"/>
      <c r="BY174" s="1494"/>
      <c r="BZ174" s="1494"/>
      <c r="CA174" s="1494"/>
      <c r="CB174" s="1494"/>
      <c r="CC174" s="1494"/>
      <c r="CD174" s="1494"/>
      <c r="CE174" s="1494"/>
      <c r="CF174" s="1494"/>
      <c r="CG174" s="1494"/>
      <c r="CH174" s="1494"/>
      <c r="CI174" s="1494"/>
      <c r="CJ174" s="1494"/>
      <c r="CK174" s="1494"/>
      <c r="CL174" s="1494"/>
      <c r="CM174" s="1494"/>
      <c r="CN174" s="1494"/>
      <c r="CO174" s="1494"/>
      <c r="CP174" s="1494"/>
      <c r="CQ174" s="1494"/>
      <c r="CR174" s="1494"/>
      <c r="CS174" s="1494"/>
      <c r="CT174" s="1494"/>
      <c r="CU174" s="1494"/>
      <c r="CV174" s="1494"/>
      <c r="CW174" s="1494"/>
      <c r="CX174" s="1494"/>
      <c r="CY174" s="1494"/>
      <c r="CZ174" s="1494"/>
    </row>
    <row r="175" s="727" customFormat="true" ht="15" customHeight="true" x14ac:dyDescent="0.2">
      <c r="A175" s="987"/>
      <c r="B175" s="1236"/>
      <c r="C175" s="925"/>
      <c r="D175" s="926"/>
      <c r="E175" s="926"/>
      <c r="F175" s="926"/>
      <c r="G175" s="974"/>
      <c r="H175" s="962"/>
      <c r="I175" s="926"/>
      <c r="J175" s="926"/>
      <c r="K175" s="926"/>
      <c r="L175" s="938"/>
      <c r="M175" s="949"/>
      <c r="N175" s="926"/>
      <c r="O175" s="926"/>
      <c r="P175" s="926"/>
      <c r="Q175" s="974"/>
      <c r="R175" s="962"/>
      <c r="S175" s="926"/>
      <c r="T175" s="926"/>
      <c r="U175" s="926"/>
      <c r="V175" s="926"/>
      <c r="W175" s="926"/>
      <c r="X175" s="1412"/>
      <c r="Y175" s="833"/>
      <c r="Z175" s="833"/>
      <c r="AA175" s="833"/>
      <c r="AB175" s="833"/>
      <c r="AC175" s="833"/>
      <c r="AD175" s="833"/>
      <c r="AE175" s="833"/>
      <c r="AF175" s="833"/>
      <c r="AG175" s="833"/>
      <c r="AH175" s="833"/>
      <c r="AI175" s="833"/>
      <c r="AJ175" s="833"/>
      <c r="AK175" s="833"/>
      <c r="AL175" s="833"/>
      <c r="AM175" s="833"/>
      <c r="AN175" s="833"/>
      <c r="AO175" s="833"/>
      <c r="AP175" s="833"/>
      <c r="AQ175" s="833"/>
      <c r="AR175" s="833"/>
      <c r="AS175" s="833"/>
      <c r="AT175" s="833"/>
      <c r="AU175" s="833"/>
      <c r="AV175" s="833"/>
      <c r="AW175" s="833"/>
      <c r="AX175" s="833"/>
      <c r="AY175" s="833"/>
      <c r="AZ175" s="840"/>
      <c r="BA175" s="718"/>
      <c r="BB175" s="173"/>
      <c r="BC175" s="474"/>
      <c r="BD175" s="421"/>
      <c r="BE175" s="421"/>
      <c r="BF175" s="421"/>
      <c r="BG175" s="475"/>
      <c r="BH175" s="485"/>
      <c r="BI175" s="421"/>
      <c r="BJ175" s="421"/>
      <c r="BK175" s="421"/>
      <c r="BL175" s="475"/>
      <c r="BM175" s="485"/>
      <c r="BN175" s="421"/>
      <c r="BO175" s="421"/>
      <c r="BP175" s="421"/>
      <c r="BQ175" s="475"/>
      <c r="BR175" s="485"/>
      <c r="BS175" s="421"/>
      <c r="BT175" s="421"/>
      <c r="BU175" s="421"/>
      <c r="BV175" s="421"/>
      <c r="BW175" s="421"/>
      <c r="BX175" s="1451"/>
      <c r="BY175" s="1494"/>
      <c r="BZ175" s="1494"/>
      <c r="CA175" s="1494"/>
      <c r="CB175" s="1494"/>
      <c r="CC175" s="1494"/>
      <c r="CD175" s="1494"/>
      <c r="CE175" s="1494"/>
      <c r="CF175" s="1494"/>
      <c r="CG175" s="1494"/>
      <c r="CH175" s="1494"/>
      <c r="CI175" s="1494"/>
      <c r="CJ175" s="1494"/>
      <c r="CK175" s="1494"/>
      <c r="CL175" s="1494"/>
      <c r="CM175" s="1494"/>
      <c r="CN175" s="1494"/>
      <c r="CO175" s="1494"/>
      <c r="CP175" s="1494"/>
      <c r="CQ175" s="1494"/>
      <c r="CR175" s="1494"/>
      <c r="CS175" s="1494"/>
      <c r="CT175" s="1494"/>
      <c r="CU175" s="1494"/>
      <c r="CV175" s="1494"/>
      <c r="CW175" s="1494"/>
      <c r="CX175" s="1494"/>
      <c r="CY175" s="1494"/>
      <c r="CZ175" s="1494"/>
    </row>
    <row r="176" s="727" customFormat="true" ht="15" customHeight="true" x14ac:dyDescent="0.2">
      <c r="A176" s="988"/>
      <c r="B176" s="1237"/>
      <c r="C176" s="1153"/>
      <c r="D176" s="1154"/>
      <c r="E176" s="1154"/>
      <c r="F176" s="1154"/>
      <c r="G176" s="1155"/>
      <c r="H176" s="1156"/>
      <c r="I176" s="1154"/>
      <c r="J176" s="1154"/>
      <c r="K176" s="1154"/>
      <c r="L176" s="1157"/>
      <c r="M176" s="1158"/>
      <c r="N176" s="1154"/>
      <c r="O176" s="1154"/>
      <c r="P176" s="1154"/>
      <c r="Q176" s="1155"/>
      <c r="R176" s="1156"/>
      <c r="S176" s="1154"/>
      <c r="T176" s="1154"/>
      <c r="U176" s="1154"/>
      <c r="V176" s="1154"/>
      <c r="W176" s="1154"/>
      <c r="X176" s="1413"/>
      <c r="Y176" s="833"/>
      <c r="Z176" s="833"/>
      <c r="AA176" s="833"/>
      <c r="AB176" s="833"/>
      <c r="AC176" s="833"/>
      <c r="AD176" s="833"/>
      <c r="AE176" s="833"/>
      <c r="AF176" s="833"/>
      <c r="AG176" s="833"/>
      <c r="AH176" s="833"/>
      <c r="AI176" s="833"/>
      <c r="AJ176" s="833"/>
      <c r="AK176" s="833"/>
      <c r="AL176" s="833"/>
      <c r="AM176" s="833"/>
      <c r="AN176" s="833"/>
      <c r="AO176" s="833"/>
      <c r="AP176" s="833"/>
      <c r="AQ176" s="833"/>
      <c r="AR176" s="833"/>
      <c r="AS176" s="833"/>
      <c r="AT176" s="833"/>
      <c r="AU176" s="833"/>
      <c r="AV176" s="833"/>
      <c r="AW176" s="833"/>
      <c r="AX176" s="833"/>
      <c r="AY176" s="833"/>
      <c r="AZ176" s="840"/>
      <c r="BA176" s="718"/>
      <c r="BB176" s="173"/>
      <c r="BC176" s="474"/>
      <c r="BD176" s="421"/>
      <c r="BE176" s="421"/>
      <c r="BF176" s="421"/>
      <c r="BG176" s="475"/>
      <c r="BH176" s="485"/>
      <c r="BI176" s="421"/>
      <c r="BJ176" s="421"/>
      <c r="BK176" s="421"/>
      <c r="BL176" s="475"/>
      <c r="BM176" s="485"/>
      <c r="BN176" s="421"/>
      <c r="BO176" s="421"/>
      <c r="BP176" s="421"/>
      <c r="BQ176" s="475"/>
      <c r="BR176" s="485"/>
      <c r="BS176" s="421"/>
      <c r="BT176" s="421"/>
      <c r="BU176" s="421"/>
      <c r="BV176" s="421"/>
      <c r="BW176" s="421"/>
      <c r="BX176" s="1451"/>
      <c r="BY176" s="1494"/>
      <c r="BZ176" s="1494"/>
      <c r="CA176" s="1494"/>
      <c r="CB176" s="1494"/>
      <c r="CC176" s="1494"/>
      <c r="CD176" s="1494"/>
      <c r="CE176" s="1494"/>
      <c r="CF176" s="1494"/>
      <c r="CG176" s="1494"/>
      <c r="CH176" s="1494"/>
      <c r="CI176" s="1494"/>
      <c r="CJ176" s="1494"/>
      <c r="CK176" s="1494"/>
      <c r="CL176" s="1494"/>
      <c r="CM176" s="1494"/>
      <c r="CN176" s="1494"/>
      <c r="CO176" s="1494"/>
      <c r="CP176" s="1494"/>
      <c r="CQ176" s="1494"/>
      <c r="CR176" s="1494"/>
      <c r="CS176" s="1494"/>
      <c r="CT176" s="1494"/>
      <c r="CU176" s="1494"/>
      <c r="CV176" s="1494"/>
      <c r="CW176" s="1494"/>
      <c r="CX176" s="1494"/>
      <c r="CY176" s="1494"/>
      <c r="CZ176" s="1494"/>
    </row>
    <row r="177" s="727" customFormat="true" ht="15" customHeight="true" x14ac:dyDescent="0.2">
      <c r="A177" s="989"/>
      <c r="B177" s="1238"/>
      <c r="C177" s="1159"/>
      <c r="D177" s="1160"/>
      <c r="E177" s="1160"/>
      <c r="F177" s="1160"/>
      <c r="G177" s="1161"/>
      <c r="H177" s="1162"/>
      <c r="I177" s="1160"/>
      <c r="J177" s="1160"/>
      <c r="K177" s="1160"/>
      <c r="L177" s="1163"/>
      <c r="M177" s="1164"/>
      <c r="N177" s="1160"/>
      <c r="O177" s="1160"/>
      <c r="P177" s="1160"/>
      <c r="Q177" s="1161"/>
      <c r="R177" s="1162"/>
      <c r="S177" s="1160"/>
      <c r="T177" s="1160"/>
      <c r="U177" s="1160"/>
      <c r="V177" s="1160"/>
      <c r="W177" s="1160"/>
      <c r="X177" s="1414"/>
      <c r="Y177" s="833"/>
      <c r="Z177" s="833"/>
      <c r="AA177" s="833"/>
      <c r="AB177" s="833"/>
      <c r="AC177" s="833"/>
      <c r="AD177" s="833"/>
      <c r="AE177" s="833"/>
      <c r="AF177" s="833"/>
      <c r="AG177" s="833"/>
      <c r="AH177" s="833"/>
      <c r="AI177" s="833"/>
      <c r="AJ177" s="833"/>
      <c r="AK177" s="833"/>
      <c r="AL177" s="833"/>
      <c r="AM177" s="833"/>
      <c r="AN177" s="833"/>
      <c r="AO177" s="833"/>
      <c r="AP177" s="833"/>
      <c r="AQ177" s="833"/>
      <c r="AR177" s="833"/>
      <c r="AS177" s="833"/>
      <c r="AT177" s="833"/>
      <c r="AU177" s="833"/>
      <c r="AV177" s="833"/>
      <c r="AW177" s="833"/>
      <c r="AX177" s="833"/>
      <c r="AY177" s="833"/>
      <c r="AZ177" s="840"/>
      <c r="BA177" s="718"/>
      <c r="BB177" s="173"/>
      <c r="BC177" s="474"/>
      <c r="BD177" s="421"/>
      <c r="BE177" s="421"/>
      <c r="BF177" s="421"/>
      <c r="BG177" s="475"/>
      <c r="BH177" s="485"/>
      <c r="BI177" s="421"/>
      <c r="BJ177" s="421"/>
      <c r="BK177" s="421"/>
      <c r="BL177" s="475"/>
      <c r="BM177" s="485"/>
      <c r="BN177" s="421"/>
      <c r="BO177" s="421"/>
      <c r="BP177" s="421"/>
      <c r="BQ177" s="475"/>
      <c r="BR177" s="485"/>
      <c r="BS177" s="421"/>
      <c r="BT177" s="421"/>
      <c r="BU177" s="421"/>
      <c r="BV177" s="421"/>
      <c r="BW177" s="421"/>
      <c r="BX177" s="1451"/>
      <c r="BY177" s="1494"/>
      <c r="BZ177" s="1494"/>
      <c r="CA177" s="1494"/>
      <c r="CB177" s="1494"/>
      <c r="CC177" s="1494"/>
      <c r="CD177" s="1494"/>
      <c r="CE177" s="1494"/>
      <c r="CF177" s="1494"/>
      <c r="CG177" s="1494"/>
      <c r="CH177" s="1494"/>
      <c r="CI177" s="1494"/>
      <c r="CJ177" s="1494"/>
      <c r="CK177" s="1494"/>
      <c r="CL177" s="1494"/>
      <c r="CM177" s="1494"/>
      <c r="CN177" s="1494"/>
      <c r="CO177" s="1494"/>
      <c r="CP177" s="1494"/>
      <c r="CQ177" s="1494"/>
      <c r="CR177" s="1494"/>
      <c r="CS177" s="1494"/>
      <c r="CT177" s="1494"/>
      <c r="CU177" s="1494"/>
      <c r="CV177" s="1494"/>
      <c r="CW177" s="1494"/>
      <c r="CX177" s="1494"/>
      <c r="CY177" s="1494"/>
      <c r="CZ177" s="1494"/>
    </row>
    <row r="178" s="727" customFormat="true" ht="15" customHeight="true" x14ac:dyDescent="0.2">
      <c r="A178" s="989"/>
      <c r="B178" s="1238"/>
      <c r="C178" s="1159"/>
      <c r="D178" s="1160"/>
      <c r="E178" s="1160"/>
      <c r="F178" s="1160"/>
      <c r="G178" s="1161"/>
      <c r="H178" s="1162"/>
      <c r="I178" s="1160"/>
      <c r="J178" s="1160"/>
      <c r="K178" s="1160"/>
      <c r="L178" s="1163"/>
      <c r="M178" s="1164"/>
      <c r="N178" s="1160"/>
      <c r="O178" s="1160"/>
      <c r="P178" s="1160"/>
      <c r="Q178" s="1161"/>
      <c r="R178" s="1162"/>
      <c r="S178" s="1160"/>
      <c r="T178" s="1160"/>
      <c r="U178" s="1160"/>
      <c r="V178" s="1160"/>
      <c r="W178" s="1160"/>
      <c r="X178" s="1414"/>
      <c r="Y178" s="833"/>
      <c r="Z178" s="833"/>
      <c r="AA178" s="833"/>
      <c r="AB178" s="833"/>
      <c r="AC178" s="833"/>
      <c r="AD178" s="833"/>
      <c r="AE178" s="833"/>
      <c r="AF178" s="833"/>
      <c r="AG178" s="833"/>
      <c r="AH178" s="833"/>
      <c r="AI178" s="833"/>
      <c r="AJ178" s="833"/>
      <c r="AK178" s="833"/>
      <c r="AL178" s="833"/>
      <c r="AM178" s="833"/>
      <c r="AN178" s="833"/>
      <c r="AO178" s="833"/>
      <c r="AP178" s="833"/>
      <c r="AQ178" s="833"/>
      <c r="AR178" s="833"/>
      <c r="AS178" s="833"/>
      <c r="AT178" s="833"/>
      <c r="AU178" s="833"/>
      <c r="AV178" s="833"/>
      <c r="AW178" s="833"/>
      <c r="AX178" s="833"/>
      <c r="AY178" s="833"/>
      <c r="AZ178" s="840"/>
      <c r="BA178" s="718"/>
      <c r="BB178" s="173"/>
      <c r="BC178" s="474"/>
      <c r="BD178" s="421"/>
      <c r="BE178" s="421"/>
      <c r="BF178" s="421"/>
      <c r="BG178" s="475"/>
      <c r="BH178" s="485"/>
      <c r="BI178" s="421"/>
      <c r="BJ178" s="421"/>
      <c r="BK178" s="421"/>
      <c r="BL178" s="475"/>
      <c r="BM178" s="485"/>
      <c r="BN178" s="421"/>
      <c r="BO178" s="421"/>
      <c r="BP178" s="421"/>
      <c r="BQ178" s="475"/>
      <c r="BR178" s="485"/>
      <c r="BS178" s="421"/>
      <c r="BT178" s="421"/>
      <c r="BU178" s="421"/>
      <c r="BV178" s="421"/>
      <c r="BW178" s="421"/>
      <c r="BX178" s="1451"/>
      <c r="BY178" s="1494"/>
      <c r="BZ178" s="1494"/>
      <c r="CA178" s="1494"/>
      <c r="CB178" s="1494"/>
      <c r="CC178" s="1494"/>
      <c r="CD178" s="1494"/>
      <c r="CE178" s="1494"/>
      <c r="CF178" s="1494"/>
      <c r="CG178" s="1494"/>
      <c r="CH178" s="1494"/>
      <c r="CI178" s="1494"/>
      <c r="CJ178" s="1494"/>
      <c r="CK178" s="1494"/>
      <c r="CL178" s="1494"/>
      <c r="CM178" s="1494"/>
      <c r="CN178" s="1494"/>
      <c r="CO178" s="1494"/>
      <c r="CP178" s="1494"/>
      <c r="CQ178" s="1494"/>
      <c r="CR178" s="1494"/>
      <c r="CS178" s="1494"/>
      <c r="CT178" s="1494"/>
      <c r="CU178" s="1494"/>
      <c r="CV178" s="1494"/>
      <c r="CW178" s="1494"/>
      <c r="CX178" s="1494"/>
      <c r="CY178" s="1494"/>
      <c r="CZ178" s="1494"/>
    </row>
    <row r="179" s="727" customFormat="true" ht="15" customHeight="true" x14ac:dyDescent="0.2">
      <c r="A179" s="989"/>
      <c r="B179" s="1238"/>
      <c r="C179" s="1159"/>
      <c r="D179" s="1160"/>
      <c r="E179" s="1160"/>
      <c r="F179" s="1160"/>
      <c r="G179" s="1161"/>
      <c r="H179" s="1162"/>
      <c r="I179" s="1160"/>
      <c r="J179" s="1160"/>
      <c r="K179" s="1160"/>
      <c r="L179" s="1163"/>
      <c r="M179" s="1164"/>
      <c r="N179" s="1160"/>
      <c r="O179" s="1160"/>
      <c r="P179" s="1160"/>
      <c r="Q179" s="1161"/>
      <c r="R179" s="1162"/>
      <c r="S179" s="1160"/>
      <c r="T179" s="1160"/>
      <c r="U179" s="1160"/>
      <c r="V179" s="1160"/>
      <c r="W179" s="1160"/>
      <c r="X179" s="1414"/>
      <c r="Y179" s="833"/>
      <c r="Z179" s="833"/>
      <c r="AA179" s="833"/>
      <c r="AB179" s="833"/>
      <c r="AC179" s="833"/>
      <c r="AD179" s="833"/>
      <c r="AE179" s="833"/>
      <c r="AF179" s="833"/>
      <c r="AG179" s="833"/>
      <c r="AH179" s="833"/>
      <c r="AI179" s="833"/>
      <c r="AJ179" s="833"/>
      <c r="AK179" s="833"/>
      <c r="AL179" s="833"/>
      <c r="AM179" s="833"/>
      <c r="AN179" s="833"/>
      <c r="AO179" s="833"/>
      <c r="AP179" s="833"/>
      <c r="AQ179" s="833"/>
      <c r="AR179" s="833"/>
      <c r="AS179" s="833"/>
      <c r="AT179" s="833"/>
      <c r="AU179" s="833"/>
      <c r="AV179" s="833"/>
      <c r="AW179" s="833"/>
      <c r="AX179" s="833"/>
      <c r="AY179" s="833"/>
      <c r="AZ179" s="840"/>
      <c r="BA179" s="718"/>
      <c r="BB179" s="173"/>
      <c r="BC179" s="474"/>
      <c r="BD179" s="421"/>
      <c r="BE179" s="421"/>
      <c r="BF179" s="421"/>
      <c r="BG179" s="475"/>
      <c r="BH179" s="485"/>
      <c r="BI179" s="421"/>
      <c r="BJ179" s="421"/>
      <c r="BK179" s="421"/>
      <c r="BL179" s="475"/>
      <c r="BM179" s="485"/>
      <c r="BN179" s="421"/>
      <c r="BO179" s="421"/>
      <c r="BP179" s="421"/>
      <c r="BQ179" s="475"/>
      <c r="BR179" s="485"/>
      <c r="BS179" s="421"/>
      <c r="BT179" s="421"/>
      <c r="BU179" s="421"/>
      <c r="BV179" s="421"/>
      <c r="BW179" s="421"/>
      <c r="BX179" s="1451"/>
      <c r="BY179" s="1494"/>
      <c r="BZ179" s="1494"/>
      <c r="CA179" s="1494"/>
      <c r="CB179" s="1494"/>
      <c r="CC179" s="1494"/>
      <c r="CD179" s="1494"/>
      <c r="CE179" s="1494"/>
      <c r="CF179" s="1494"/>
      <c r="CG179" s="1494"/>
      <c r="CH179" s="1494"/>
      <c r="CI179" s="1494"/>
      <c r="CJ179" s="1494"/>
      <c r="CK179" s="1494"/>
      <c r="CL179" s="1494"/>
      <c r="CM179" s="1494"/>
      <c r="CN179" s="1494"/>
      <c r="CO179" s="1494"/>
      <c r="CP179" s="1494"/>
      <c r="CQ179" s="1494"/>
      <c r="CR179" s="1494"/>
      <c r="CS179" s="1494"/>
      <c r="CT179" s="1494"/>
      <c r="CU179" s="1494"/>
      <c r="CV179" s="1494"/>
      <c r="CW179" s="1494"/>
      <c r="CX179" s="1494"/>
      <c r="CY179" s="1494"/>
      <c r="CZ179" s="1494"/>
    </row>
    <row r="180" s="727" customFormat="true" ht="15" customHeight="true" x14ac:dyDescent="0.2">
      <c r="A180" s="989"/>
      <c r="B180" s="1238"/>
      <c r="C180" s="1159"/>
      <c r="D180" s="1160"/>
      <c r="E180" s="1160"/>
      <c r="F180" s="1160"/>
      <c r="G180" s="1161"/>
      <c r="H180" s="1162"/>
      <c r="I180" s="1160"/>
      <c r="J180" s="1160"/>
      <c r="K180" s="1160"/>
      <c r="L180" s="1163"/>
      <c r="M180" s="1164"/>
      <c r="N180" s="1160"/>
      <c r="O180" s="1160"/>
      <c r="P180" s="1160"/>
      <c r="Q180" s="1161"/>
      <c r="R180" s="1162"/>
      <c r="S180" s="1160"/>
      <c r="T180" s="1160"/>
      <c r="U180" s="1160"/>
      <c r="V180" s="1160"/>
      <c r="W180" s="1160"/>
      <c r="X180" s="1414"/>
      <c r="Y180" s="833"/>
      <c r="Z180" s="833"/>
      <c r="AA180" s="833"/>
      <c r="AB180" s="833"/>
      <c r="AC180" s="833"/>
      <c r="AD180" s="833"/>
      <c r="AE180" s="833"/>
      <c r="AF180" s="833"/>
      <c r="AG180" s="833"/>
      <c r="AH180" s="833"/>
      <c r="AI180" s="833"/>
      <c r="AJ180" s="833"/>
      <c r="AK180" s="833"/>
      <c r="AL180" s="833"/>
      <c r="AM180" s="833"/>
      <c r="AN180" s="833"/>
      <c r="AO180" s="833"/>
      <c r="AP180" s="833"/>
      <c r="AQ180" s="833"/>
      <c r="AR180" s="833"/>
      <c r="AS180" s="833"/>
      <c r="AT180" s="833"/>
      <c r="AU180" s="833"/>
      <c r="AV180" s="833"/>
      <c r="AW180" s="833"/>
      <c r="AX180" s="833"/>
      <c r="AY180" s="833"/>
      <c r="AZ180" s="840"/>
      <c r="BA180" s="718"/>
      <c r="BB180" s="173"/>
      <c r="BC180" s="474"/>
      <c r="BD180" s="421"/>
      <c r="BE180" s="421"/>
      <c r="BF180" s="421"/>
      <c r="BG180" s="475"/>
      <c r="BH180" s="485"/>
      <c r="BI180" s="421"/>
      <c r="BJ180" s="421"/>
      <c r="BK180" s="421"/>
      <c r="BL180" s="475"/>
      <c r="BM180" s="485"/>
      <c r="BN180" s="421"/>
      <c r="BO180" s="421"/>
      <c r="BP180" s="421"/>
      <c r="BQ180" s="475"/>
      <c r="BR180" s="485"/>
      <c r="BS180" s="421"/>
      <c r="BT180" s="421"/>
      <c r="BU180" s="421"/>
      <c r="BV180" s="421"/>
      <c r="BW180" s="421"/>
      <c r="BX180" s="1451"/>
      <c r="BY180" s="1494"/>
      <c r="BZ180" s="1494"/>
      <c r="CA180" s="1494"/>
      <c r="CB180" s="1494"/>
      <c r="CC180" s="1494"/>
      <c r="CD180" s="1494"/>
      <c r="CE180" s="1494"/>
      <c r="CF180" s="1494"/>
      <c r="CG180" s="1494"/>
      <c r="CH180" s="1494"/>
      <c r="CI180" s="1494"/>
      <c r="CJ180" s="1494"/>
      <c r="CK180" s="1494"/>
      <c r="CL180" s="1494"/>
      <c r="CM180" s="1494"/>
      <c r="CN180" s="1494"/>
      <c r="CO180" s="1494"/>
      <c r="CP180" s="1494"/>
      <c r="CQ180" s="1494"/>
      <c r="CR180" s="1494"/>
      <c r="CS180" s="1494"/>
      <c r="CT180" s="1494"/>
      <c r="CU180" s="1494"/>
      <c r="CV180" s="1494"/>
      <c r="CW180" s="1494"/>
      <c r="CX180" s="1494"/>
      <c r="CY180" s="1494"/>
      <c r="CZ180" s="1494"/>
    </row>
    <row r="181" s="727" customFormat="true" ht="15" customHeight="true" x14ac:dyDescent="0.2">
      <c r="A181" s="989"/>
      <c r="B181" s="1238"/>
      <c r="C181" s="1159"/>
      <c r="D181" s="1160"/>
      <c r="E181" s="1160"/>
      <c r="F181" s="1160"/>
      <c r="G181" s="1161"/>
      <c r="H181" s="1162"/>
      <c r="I181" s="1160"/>
      <c r="J181" s="1160"/>
      <c r="K181" s="1160"/>
      <c r="L181" s="1163"/>
      <c r="M181" s="1164"/>
      <c r="N181" s="1160"/>
      <c r="O181" s="1160"/>
      <c r="P181" s="1160"/>
      <c r="Q181" s="1161"/>
      <c r="R181" s="1162"/>
      <c r="S181" s="1160"/>
      <c r="T181" s="1160"/>
      <c r="U181" s="1160"/>
      <c r="V181" s="1160"/>
      <c r="W181" s="1160"/>
      <c r="X181" s="1414"/>
      <c r="Y181" s="833"/>
      <c r="Z181" s="833"/>
      <c r="AA181" s="833"/>
      <c r="AB181" s="833"/>
      <c r="AC181" s="833"/>
      <c r="AD181" s="833"/>
      <c r="AE181" s="833"/>
      <c r="AF181" s="833"/>
      <c r="AG181" s="833"/>
      <c r="AH181" s="833"/>
      <c r="AI181" s="833"/>
      <c r="AJ181" s="833"/>
      <c r="AK181" s="833"/>
      <c r="AL181" s="833"/>
      <c r="AM181" s="833"/>
      <c r="AN181" s="833"/>
      <c r="AO181" s="833"/>
      <c r="AP181" s="833"/>
      <c r="AQ181" s="833"/>
      <c r="AR181" s="833"/>
      <c r="AS181" s="833"/>
      <c r="AT181" s="833"/>
      <c r="AU181" s="833"/>
      <c r="AV181" s="833"/>
      <c r="AW181" s="833"/>
      <c r="AX181" s="833"/>
      <c r="AY181" s="833"/>
      <c r="AZ181" s="840"/>
      <c r="BA181" s="718"/>
      <c r="BB181" s="173"/>
      <c r="BC181" s="474"/>
      <c r="BD181" s="421"/>
      <c r="BE181" s="421"/>
      <c r="BF181" s="421"/>
      <c r="BG181" s="475"/>
      <c r="BH181" s="485"/>
      <c r="BI181" s="421"/>
      <c r="BJ181" s="421"/>
      <c r="BK181" s="421"/>
      <c r="BL181" s="475"/>
      <c r="BM181" s="485"/>
      <c r="BN181" s="421"/>
      <c r="BO181" s="421"/>
      <c r="BP181" s="421"/>
      <c r="BQ181" s="475"/>
      <c r="BR181" s="485"/>
      <c r="BS181" s="421"/>
      <c r="BT181" s="421"/>
      <c r="BU181" s="421"/>
      <c r="BV181" s="421"/>
      <c r="BW181" s="421"/>
      <c r="BX181" s="1451"/>
      <c r="BY181" s="1494"/>
      <c r="BZ181" s="1494"/>
      <c r="CA181" s="1494"/>
      <c r="CB181" s="1494"/>
      <c r="CC181" s="1494"/>
      <c r="CD181" s="1494"/>
      <c r="CE181" s="1494"/>
      <c r="CF181" s="1494"/>
      <c r="CG181" s="1494"/>
      <c r="CH181" s="1494"/>
      <c r="CI181" s="1494"/>
      <c r="CJ181" s="1494"/>
      <c r="CK181" s="1494"/>
      <c r="CL181" s="1494"/>
      <c r="CM181" s="1494"/>
      <c r="CN181" s="1494"/>
      <c r="CO181" s="1494"/>
      <c r="CP181" s="1494"/>
      <c r="CQ181" s="1494"/>
      <c r="CR181" s="1494"/>
      <c r="CS181" s="1494"/>
      <c r="CT181" s="1494"/>
      <c r="CU181" s="1494"/>
      <c r="CV181" s="1494"/>
      <c r="CW181" s="1494"/>
      <c r="CX181" s="1494"/>
      <c r="CY181" s="1494"/>
      <c r="CZ181" s="1494"/>
    </row>
    <row r="182" s="727" customFormat="true" ht="15" customHeight="true" x14ac:dyDescent="0.2">
      <c r="A182" s="989"/>
      <c r="B182" s="1238"/>
      <c r="C182" s="1159"/>
      <c r="D182" s="1160"/>
      <c r="E182" s="1160"/>
      <c r="F182" s="1160"/>
      <c r="G182" s="1161"/>
      <c r="H182" s="1162"/>
      <c r="I182" s="1160"/>
      <c r="J182" s="1160"/>
      <c r="K182" s="1160"/>
      <c r="L182" s="1163"/>
      <c r="M182" s="1164"/>
      <c r="N182" s="1160"/>
      <c r="O182" s="1160"/>
      <c r="P182" s="1160"/>
      <c r="Q182" s="1161"/>
      <c r="R182" s="1162"/>
      <c r="S182" s="1160"/>
      <c r="T182" s="1160"/>
      <c r="U182" s="1160"/>
      <c r="V182" s="1160"/>
      <c r="W182" s="1160"/>
      <c r="X182" s="1414"/>
      <c r="Y182" s="833"/>
      <c r="Z182" s="833"/>
      <c r="AA182" s="833"/>
      <c r="AB182" s="833"/>
      <c r="AC182" s="833"/>
      <c r="AD182" s="833"/>
      <c r="AE182" s="833"/>
      <c r="AF182" s="833"/>
      <c r="AG182" s="833"/>
      <c r="AH182" s="833"/>
      <c r="AI182" s="833"/>
      <c r="AJ182" s="833"/>
      <c r="AK182" s="833"/>
      <c r="AL182" s="833"/>
      <c r="AM182" s="833"/>
      <c r="AN182" s="833"/>
      <c r="AO182" s="833"/>
      <c r="AP182" s="833"/>
      <c r="AQ182" s="833"/>
      <c r="AR182" s="833"/>
      <c r="AS182" s="833"/>
      <c r="AT182" s="833"/>
      <c r="AU182" s="833"/>
      <c r="AV182" s="833"/>
      <c r="AW182" s="833"/>
      <c r="AX182" s="833"/>
      <c r="AY182" s="833"/>
      <c r="AZ182" s="840"/>
      <c r="BA182" s="718"/>
      <c r="BB182" s="173"/>
      <c r="BC182" s="474"/>
      <c r="BD182" s="421"/>
      <c r="BE182" s="421"/>
      <c r="BF182" s="421"/>
      <c r="BG182" s="475"/>
      <c r="BH182" s="485"/>
      <c r="BI182" s="421"/>
      <c r="BJ182" s="421"/>
      <c r="BK182" s="421"/>
      <c r="BL182" s="475"/>
      <c r="BM182" s="485"/>
      <c r="BN182" s="421"/>
      <c r="BO182" s="421"/>
      <c r="BP182" s="421"/>
      <c r="BQ182" s="475"/>
      <c r="BR182" s="485"/>
      <c r="BS182" s="421"/>
      <c r="BT182" s="421"/>
      <c r="BU182" s="421"/>
      <c r="BV182" s="421"/>
      <c r="BW182" s="421"/>
      <c r="BX182" s="1451"/>
      <c r="BY182" s="1494"/>
      <c r="BZ182" s="1494"/>
      <c r="CA182" s="1494"/>
      <c r="CB182" s="1494"/>
      <c r="CC182" s="1494"/>
      <c r="CD182" s="1494"/>
      <c r="CE182" s="1494"/>
      <c r="CF182" s="1494"/>
      <c r="CG182" s="1494"/>
      <c r="CH182" s="1494"/>
      <c r="CI182" s="1494"/>
      <c r="CJ182" s="1494"/>
      <c r="CK182" s="1494"/>
      <c r="CL182" s="1494"/>
      <c r="CM182" s="1494"/>
      <c r="CN182" s="1494"/>
      <c r="CO182" s="1494"/>
      <c r="CP182" s="1494"/>
      <c r="CQ182" s="1494"/>
      <c r="CR182" s="1494"/>
      <c r="CS182" s="1494"/>
      <c r="CT182" s="1494"/>
      <c r="CU182" s="1494"/>
      <c r="CV182" s="1494"/>
      <c r="CW182" s="1494"/>
      <c r="CX182" s="1494"/>
      <c r="CY182" s="1494"/>
      <c r="CZ182" s="1494"/>
    </row>
    <row r="183" s="727" customFormat="true" ht="15" customHeight="true" x14ac:dyDescent="0.2">
      <c r="A183" s="989"/>
      <c r="B183" s="1238"/>
      <c r="C183" s="1159"/>
      <c r="D183" s="1160"/>
      <c r="E183" s="1160"/>
      <c r="F183" s="1160"/>
      <c r="G183" s="1161"/>
      <c r="H183" s="1162"/>
      <c r="I183" s="1160"/>
      <c r="J183" s="1160"/>
      <c r="K183" s="1160"/>
      <c r="L183" s="1163"/>
      <c r="M183" s="1164"/>
      <c r="N183" s="1160"/>
      <c r="O183" s="1160"/>
      <c r="P183" s="1160"/>
      <c r="Q183" s="1161"/>
      <c r="R183" s="1162"/>
      <c r="S183" s="1160"/>
      <c r="T183" s="1160"/>
      <c r="U183" s="1160"/>
      <c r="V183" s="1160"/>
      <c r="W183" s="1160"/>
      <c r="X183" s="1414"/>
      <c r="Y183" s="833"/>
      <c r="Z183" s="833"/>
      <c r="AA183" s="833"/>
      <c r="AB183" s="833"/>
      <c r="AC183" s="833"/>
      <c r="AD183" s="833"/>
      <c r="AE183" s="833"/>
      <c r="AF183" s="833"/>
      <c r="AG183" s="833"/>
      <c r="AH183" s="833"/>
      <c r="AI183" s="833"/>
      <c r="AJ183" s="833"/>
      <c r="AK183" s="833"/>
      <c r="AL183" s="833"/>
      <c r="AM183" s="833"/>
      <c r="AN183" s="833"/>
      <c r="AO183" s="833"/>
      <c r="AP183" s="833"/>
      <c r="AQ183" s="833"/>
      <c r="AR183" s="833"/>
      <c r="AS183" s="833"/>
      <c r="AT183" s="833"/>
      <c r="AU183" s="833"/>
      <c r="AV183" s="833"/>
      <c r="AW183" s="833"/>
      <c r="AX183" s="833"/>
      <c r="AY183" s="833"/>
      <c r="AZ183" s="840"/>
      <c r="BA183" s="718"/>
      <c r="BB183" s="173"/>
      <c r="BC183" s="474"/>
      <c r="BD183" s="421"/>
      <c r="BE183" s="421"/>
      <c r="BF183" s="421"/>
      <c r="BG183" s="475"/>
      <c r="BH183" s="485"/>
      <c r="BI183" s="421"/>
      <c r="BJ183" s="421"/>
      <c r="BK183" s="421"/>
      <c r="BL183" s="475"/>
      <c r="BM183" s="485"/>
      <c r="BN183" s="421"/>
      <c r="BO183" s="421"/>
      <c r="BP183" s="421"/>
      <c r="BQ183" s="475"/>
      <c r="BR183" s="485"/>
      <c r="BS183" s="421"/>
      <c r="BT183" s="421"/>
      <c r="BU183" s="421"/>
      <c r="BV183" s="421"/>
      <c r="BW183" s="421"/>
      <c r="BX183" s="1451"/>
      <c r="BY183" s="1494"/>
      <c r="BZ183" s="1494"/>
      <c r="CA183" s="1494"/>
      <c r="CB183" s="1494"/>
      <c r="CC183" s="1494"/>
      <c r="CD183" s="1494"/>
      <c r="CE183" s="1494"/>
      <c r="CF183" s="1494"/>
      <c r="CG183" s="1494"/>
      <c r="CH183" s="1494"/>
      <c r="CI183" s="1494"/>
      <c r="CJ183" s="1494"/>
      <c r="CK183" s="1494"/>
      <c r="CL183" s="1494"/>
      <c r="CM183" s="1494"/>
      <c r="CN183" s="1494"/>
      <c r="CO183" s="1494"/>
      <c r="CP183" s="1494"/>
      <c r="CQ183" s="1494"/>
      <c r="CR183" s="1494"/>
      <c r="CS183" s="1494"/>
      <c r="CT183" s="1494"/>
      <c r="CU183" s="1494"/>
      <c r="CV183" s="1494"/>
      <c r="CW183" s="1494"/>
      <c r="CX183" s="1494"/>
      <c r="CY183" s="1494"/>
      <c r="CZ183" s="1494"/>
    </row>
    <row r="184" s="727" customFormat="true" ht="15" customHeight="true" x14ac:dyDescent="0.2">
      <c r="A184" s="989"/>
      <c r="B184" s="1238"/>
      <c r="C184" s="1159"/>
      <c r="D184" s="1160"/>
      <c r="E184" s="1160"/>
      <c r="F184" s="1160"/>
      <c r="G184" s="1161"/>
      <c r="H184" s="1162"/>
      <c r="I184" s="1160"/>
      <c r="J184" s="1160"/>
      <c r="K184" s="1160"/>
      <c r="L184" s="1163"/>
      <c r="M184" s="1164"/>
      <c r="N184" s="1160"/>
      <c r="O184" s="1160"/>
      <c r="P184" s="1160"/>
      <c r="Q184" s="1161"/>
      <c r="R184" s="1162"/>
      <c r="S184" s="1160"/>
      <c r="T184" s="1160"/>
      <c r="U184" s="1160"/>
      <c r="V184" s="1160"/>
      <c r="W184" s="1160"/>
      <c r="X184" s="1414"/>
      <c r="Y184" s="833"/>
      <c r="Z184" s="833"/>
      <c r="AA184" s="833"/>
      <c r="AB184" s="833"/>
      <c r="AC184" s="833"/>
      <c r="AD184" s="833"/>
      <c r="AE184" s="833"/>
      <c r="AF184" s="833"/>
      <c r="AG184" s="833"/>
      <c r="AH184" s="833"/>
      <c r="AI184" s="833"/>
      <c r="AJ184" s="833"/>
      <c r="AK184" s="833"/>
      <c r="AL184" s="833"/>
      <c r="AM184" s="833"/>
      <c r="AN184" s="833"/>
      <c r="AO184" s="833"/>
      <c r="AP184" s="833"/>
      <c r="AQ184" s="833"/>
      <c r="AR184" s="833"/>
      <c r="AS184" s="833"/>
      <c r="AT184" s="833"/>
      <c r="AU184" s="833"/>
      <c r="AV184" s="833"/>
      <c r="AW184" s="833"/>
      <c r="AX184" s="833"/>
      <c r="AY184" s="833"/>
      <c r="AZ184" s="840"/>
      <c r="BA184" s="718"/>
      <c r="BB184" s="173"/>
      <c r="BC184" s="474"/>
      <c r="BD184" s="421"/>
      <c r="BE184" s="421"/>
      <c r="BF184" s="421"/>
      <c r="BG184" s="475"/>
      <c r="BH184" s="485"/>
      <c r="BI184" s="421"/>
      <c r="BJ184" s="421"/>
      <c r="BK184" s="421"/>
      <c r="BL184" s="475"/>
      <c r="BM184" s="485"/>
      <c r="BN184" s="421"/>
      <c r="BO184" s="421"/>
      <c r="BP184" s="421"/>
      <c r="BQ184" s="475"/>
      <c r="BR184" s="485"/>
      <c r="BS184" s="421"/>
      <c r="BT184" s="421"/>
      <c r="BU184" s="421"/>
      <c r="BV184" s="421"/>
      <c r="BW184" s="421"/>
      <c r="BX184" s="1451"/>
      <c r="BY184" s="1494"/>
      <c r="BZ184" s="1494"/>
      <c r="CA184" s="1494"/>
      <c r="CB184" s="1494"/>
      <c r="CC184" s="1494"/>
      <c r="CD184" s="1494"/>
      <c r="CE184" s="1494"/>
      <c r="CF184" s="1494"/>
      <c r="CG184" s="1494"/>
      <c r="CH184" s="1494"/>
      <c r="CI184" s="1494"/>
      <c r="CJ184" s="1494"/>
      <c r="CK184" s="1494"/>
      <c r="CL184" s="1494"/>
      <c r="CM184" s="1494"/>
      <c r="CN184" s="1494"/>
      <c r="CO184" s="1494"/>
      <c r="CP184" s="1494"/>
      <c r="CQ184" s="1494"/>
      <c r="CR184" s="1494"/>
      <c r="CS184" s="1494"/>
      <c r="CT184" s="1494"/>
      <c r="CU184" s="1494"/>
      <c r="CV184" s="1494"/>
      <c r="CW184" s="1494"/>
      <c r="CX184" s="1494"/>
      <c r="CY184" s="1494"/>
      <c r="CZ184" s="1494"/>
    </row>
    <row r="185" s="727" customFormat="true" ht="15" customHeight="true" x14ac:dyDescent="0.2">
      <c r="A185" s="989"/>
      <c r="B185" s="1238"/>
      <c r="C185" s="1159"/>
      <c r="D185" s="1160"/>
      <c r="E185" s="1160"/>
      <c r="F185" s="1160"/>
      <c r="G185" s="1161"/>
      <c r="H185" s="1162"/>
      <c r="I185" s="1160"/>
      <c r="J185" s="1160"/>
      <c r="K185" s="1160"/>
      <c r="L185" s="1163"/>
      <c r="M185" s="1164"/>
      <c r="N185" s="1160"/>
      <c r="O185" s="1160"/>
      <c r="P185" s="1160"/>
      <c r="Q185" s="1161"/>
      <c r="R185" s="1162"/>
      <c r="S185" s="1160"/>
      <c r="T185" s="1160"/>
      <c r="U185" s="1160"/>
      <c r="V185" s="1160"/>
      <c r="W185" s="1160"/>
      <c r="X185" s="1414"/>
      <c r="Y185" s="833"/>
      <c r="Z185" s="833"/>
      <c r="AA185" s="833"/>
      <c r="AB185" s="833"/>
      <c r="AC185" s="833"/>
      <c r="AD185" s="833"/>
      <c r="AE185" s="833"/>
      <c r="AF185" s="833"/>
      <c r="AG185" s="833"/>
      <c r="AH185" s="833"/>
      <c r="AI185" s="833"/>
      <c r="AJ185" s="833"/>
      <c r="AK185" s="833"/>
      <c r="AL185" s="833"/>
      <c r="AM185" s="833"/>
      <c r="AN185" s="833"/>
      <c r="AO185" s="833"/>
      <c r="AP185" s="833"/>
      <c r="AQ185" s="833"/>
      <c r="AR185" s="833"/>
      <c r="AS185" s="833"/>
      <c r="AT185" s="833"/>
      <c r="AU185" s="833"/>
      <c r="AV185" s="833"/>
      <c r="AW185" s="833"/>
      <c r="AX185" s="833"/>
      <c r="AY185" s="833"/>
      <c r="AZ185" s="840"/>
      <c r="BA185" s="718"/>
      <c r="BB185" s="173"/>
      <c r="BC185" s="474"/>
      <c r="BD185" s="421"/>
      <c r="BE185" s="421"/>
      <c r="BF185" s="421"/>
      <c r="BG185" s="475"/>
      <c r="BH185" s="485"/>
      <c r="BI185" s="421"/>
      <c r="BJ185" s="421"/>
      <c r="BK185" s="421"/>
      <c r="BL185" s="475"/>
      <c r="BM185" s="485"/>
      <c r="BN185" s="421"/>
      <c r="BO185" s="421"/>
      <c r="BP185" s="421"/>
      <c r="BQ185" s="475"/>
      <c r="BR185" s="485"/>
      <c r="BS185" s="421"/>
      <c r="BT185" s="421"/>
      <c r="BU185" s="421"/>
      <c r="BV185" s="421"/>
      <c r="BW185" s="421"/>
      <c r="BX185" s="1451"/>
      <c r="BY185" s="1494"/>
      <c r="BZ185" s="1494"/>
      <c r="CA185" s="1494"/>
      <c r="CB185" s="1494"/>
      <c r="CC185" s="1494"/>
      <c r="CD185" s="1494"/>
      <c r="CE185" s="1494"/>
      <c r="CF185" s="1494"/>
      <c r="CG185" s="1494"/>
      <c r="CH185" s="1494"/>
      <c r="CI185" s="1494"/>
      <c r="CJ185" s="1494"/>
      <c r="CK185" s="1494"/>
      <c r="CL185" s="1494"/>
      <c r="CM185" s="1494"/>
      <c r="CN185" s="1494"/>
      <c r="CO185" s="1494"/>
      <c r="CP185" s="1494"/>
      <c r="CQ185" s="1494"/>
      <c r="CR185" s="1494"/>
      <c r="CS185" s="1494"/>
      <c r="CT185" s="1494"/>
      <c r="CU185" s="1494"/>
      <c r="CV185" s="1494"/>
      <c r="CW185" s="1494"/>
      <c r="CX185" s="1494"/>
      <c r="CY185" s="1494"/>
      <c r="CZ185" s="1494"/>
    </row>
    <row r="186" s="727" customFormat="true" ht="15" customHeight="true" x14ac:dyDescent="0.2">
      <c r="A186" s="989"/>
      <c r="B186" s="1238"/>
      <c r="C186" s="1159"/>
      <c r="D186" s="1160"/>
      <c r="E186" s="1160"/>
      <c r="F186" s="1160"/>
      <c r="G186" s="1161"/>
      <c r="H186" s="1162"/>
      <c r="I186" s="1160"/>
      <c r="J186" s="1160"/>
      <c r="K186" s="1160"/>
      <c r="L186" s="1163"/>
      <c r="M186" s="1164"/>
      <c r="N186" s="1160"/>
      <c r="O186" s="1160"/>
      <c r="P186" s="1160"/>
      <c r="Q186" s="1161"/>
      <c r="R186" s="1162"/>
      <c r="S186" s="1160"/>
      <c r="T186" s="1160"/>
      <c r="U186" s="1160"/>
      <c r="V186" s="1160"/>
      <c r="W186" s="1160"/>
      <c r="X186" s="1414"/>
      <c r="Y186" s="833"/>
      <c r="Z186" s="833"/>
      <c r="AA186" s="833"/>
      <c r="AB186" s="833"/>
      <c r="AC186" s="833"/>
      <c r="AD186" s="833"/>
      <c r="AE186" s="833"/>
      <c r="AF186" s="833"/>
      <c r="AG186" s="833"/>
      <c r="AH186" s="833"/>
      <c r="AI186" s="833"/>
      <c r="AJ186" s="833"/>
      <c r="AK186" s="833"/>
      <c r="AL186" s="833"/>
      <c r="AM186" s="833"/>
      <c r="AN186" s="833"/>
      <c r="AO186" s="833"/>
      <c r="AP186" s="833"/>
      <c r="AQ186" s="833"/>
      <c r="AR186" s="833"/>
      <c r="AS186" s="833"/>
      <c r="AT186" s="833"/>
      <c r="AU186" s="833"/>
      <c r="AV186" s="833"/>
      <c r="AW186" s="833"/>
      <c r="AX186" s="833"/>
      <c r="AY186" s="833"/>
      <c r="AZ186" s="840"/>
      <c r="BA186" s="718"/>
      <c r="BB186" s="173"/>
      <c r="BC186" s="474"/>
      <c r="BD186" s="421"/>
      <c r="BE186" s="421"/>
      <c r="BF186" s="421"/>
      <c r="BG186" s="475"/>
      <c r="BH186" s="485"/>
      <c r="BI186" s="421"/>
      <c r="BJ186" s="421"/>
      <c r="BK186" s="421"/>
      <c r="BL186" s="475"/>
      <c r="BM186" s="485"/>
      <c r="BN186" s="421"/>
      <c r="BO186" s="421"/>
      <c r="BP186" s="421"/>
      <c r="BQ186" s="475"/>
      <c r="BR186" s="485"/>
      <c r="BS186" s="421"/>
      <c r="BT186" s="421"/>
      <c r="BU186" s="421"/>
      <c r="BV186" s="421"/>
      <c r="BW186" s="421"/>
      <c r="BX186" s="1451"/>
      <c r="BY186" s="1494"/>
      <c r="BZ186" s="1494"/>
      <c r="CA186" s="1494"/>
      <c r="CB186" s="1494"/>
      <c r="CC186" s="1494"/>
      <c r="CD186" s="1494"/>
      <c r="CE186" s="1494"/>
      <c r="CF186" s="1494"/>
      <c r="CG186" s="1494"/>
      <c r="CH186" s="1494"/>
      <c r="CI186" s="1494"/>
      <c r="CJ186" s="1494"/>
      <c r="CK186" s="1494"/>
      <c r="CL186" s="1494"/>
      <c r="CM186" s="1494"/>
      <c r="CN186" s="1494"/>
      <c r="CO186" s="1494"/>
      <c r="CP186" s="1494"/>
      <c r="CQ186" s="1494"/>
      <c r="CR186" s="1494"/>
      <c r="CS186" s="1494"/>
      <c r="CT186" s="1494"/>
      <c r="CU186" s="1494"/>
      <c r="CV186" s="1494"/>
      <c r="CW186" s="1494"/>
      <c r="CX186" s="1494"/>
      <c r="CY186" s="1494"/>
      <c r="CZ186" s="1494"/>
    </row>
    <row r="187" s="727" customFormat="true" ht="15" customHeight="true" x14ac:dyDescent="0.2">
      <c r="A187" s="989"/>
      <c r="B187" s="1238"/>
      <c r="C187" s="1159"/>
      <c r="D187" s="1160"/>
      <c r="E187" s="1160"/>
      <c r="F187" s="1160"/>
      <c r="G187" s="1161"/>
      <c r="H187" s="1162"/>
      <c r="I187" s="1160"/>
      <c r="J187" s="1160"/>
      <c r="K187" s="1160"/>
      <c r="L187" s="1163"/>
      <c r="M187" s="1164"/>
      <c r="N187" s="1160"/>
      <c r="O187" s="1160"/>
      <c r="P187" s="1160"/>
      <c r="Q187" s="1161"/>
      <c r="R187" s="1162"/>
      <c r="S187" s="1160"/>
      <c r="T187" s="1160"/>
      <c r="U187" s="1160"/>
      <c r="V187" s="1160"/>
      <c r="W187" s="1160"/>
      <c r="X187" s="1414"/>
      <c r="Y187" s="833"/>
      <c r="Z187" s="833"/>
      <c r="AA187" s="833"/>
      <c r="AB187" s="833"/>
      <c r="AC187" s="833"/>
      <c r="AD187" s="833"/>
      <c r="AE187" s="833"/>
      <c r="AF187" s="833"/>
      <c r="AG187" s="833"/>
      <c r="AH187" s="833"/>
      <c r="AI187" s="833"/>
      <c r="AJ187" s="833"/>
      <c r="AK187" s="833"/>
      <c r="AL187" s="833"/>
      <c r="AM187" s="833"/>
      <c r="AN187" s="833"/>
      <c r="AO187" s="833"/>
      <c r="AP187" s="833"/>
      <c r="AQ187" s="833"/>
      <c r="AR187" s="833"/>
      <c r="AS187" s="833"/>
      <c r="AT187" s="833"/>
      <c r="AU187" s="833"/>
      <c r="AV187" s="833"/>
      <c r="AW187" s="833"/>
      <c r="AX187" s="833"/>
      <c r="AY187" s="833"/>
      <c r="AZ187" s="840"/>
      <c r="BA187" s="718"/>
      <c r="BB187" s="173"/>
      <c r="BC187" s="474"/>
      <c r="BD187" s="421"/>
      <c r="BE187" s="421"/>
      <c r="BF187" s="421"/>
      <c r="BG187" s="475"/>
      <c r="BH187" s="485"/>
      <c r="BI187" s="421"/>
      <c r="BJ187" s="421"/>
      <c r="BK187" s="421"/>
      <c r="BL187" s="475"/>
      <c r="BM187" s="485"/>
      <c r="BN187" s="421"/>
      <c r="BO187" s="421"/>
      <c r="BP187" s="421"/>
      <c r="BQ187" s="475"/>
      <c r="BR187" s="485"/>
      <c r="BS187" s="421"/>
      <c r="BT187" s="421"/>
      <c r="BU187" s="421"/>
      <c r="BV187" s="421"/>
      <c r="BW187" s="421"/>
      <c r="BX187" s="1451"/>
      <c r="BY187" s="1494"/>
      <c r="BZ187" s="1494"/>
      <c r="CA187" s="1494"/>
      <c r="CB187" s="1494"/>
      <c r="CC187" s="1494"/>
      <c r="CD187" s="1494"/>
      <c r="CE187" s="1494"/>
      <c r="CF187" s="1494"/>
      <c r="CG187" s="1494"/>
      <c r="CH187" s="1494"/>
      <c r="CI187" s="1494"/>
      <c r="CJ187" s="1494"/>
      <c r="CK187" s="1494"/>
      <c r="CL187" s="1494"/>
      <c r="CM187" s="1494"/>
      <c r="CN187" s="1494"/>
      <c r="CO187" s="1494"/>
      <c r="CP187" s="1494"/>
      <c r="CQ187" s="1494"/>
      <c r="CR187" s="1494"/>
      <c r="CS187" s="1494"/>
      <c r="CT187" s="1494"/>
      <c r="CU187" s="1494"/>
      <c r="CV187" s="1494"/>
      <c r="CW187" s="1494"/>
      <c r="CX187" s="1494"/>
      <c r="CY187" s="1494"/>
      <c r="CZ187" s="1494"/>
    </row>
    <row r="188" s="727" customFormat="true" ht="15" customHeight="true" x14ac:dyDescent="0.2">
      <c r="A188" s="989"/>
      <c r="B188" s="1238"/>
      <c r="C188" s="1159"/>
      <c r="D188" s="1160"/>
      <c r="E188" s="1160"/>
      <c r="F188" s="1160"/>
      <c r="G188" s="1161"/>
      <c r="H188" s="1162"/>
      <c r="I188" s="1160"/>
      <c r="J188" s="1160"/>
      <c r="K188" s="1160"/>
      <c r="L188" s="1163"/>
      <c r="M188" s="1164"/>
      <c r="N188" s="1160"/>
      <c r="O188" s="1160"/>
      <c r="P188" s="1160"/>
      <c r="Q188" s="1161"/>
      <c r="R188" s="1162"/>
      <c r="S188" s="1160"/>
      <c r="T188" s="1160"/>
      <c r="U188" s="1160"/>
      <c r="V188" s="1160"/>
      <c r="W188" s="1160"/>
      <c r="X188" s="1414"/>
      <c r="Y188" s="833"/>
      <c r="Z188" s="833"/>
      <c r="AA188" s="833"/>
      <c r="AB188" s="833"/>
      <c r="AC188" s="833"/>
      <c r="AD188" s="833"/>
      <c r="AE188" s="833"/>
      <c r="AF188" s="833"/>
      <c r="AG188" s="833"/>
      <c r="AH188" s="833"/>
      <c r="AI188" s="833"/>
      <c r="AJ188" s="833"/>
      <c r="AK188" s="833"/>
      <c r="AL188" s="833"/>
      <c r="AM188" s="833"/>
      <c r="AN188" s="833"/>
      <c r="AO188" s="833"/>
      <c r="AP188" s="833"/>
      <c r="AQ188" s="833"/>
      <c r="AR188" s="833"/>
      <c r="AS188" s="833"/>
      <c r="AT188" s="833"/>
      <c r="AU188" s="833"/>
      <c r="AV188" s="833"/>
      <c r="AW188" s="833"/>
      <c r="AX188" s="833"/>
      <c r="AY188" s="833"/>
      <c r="AZ188" s="840"/>
      <c r="BA188" s="718"/>
      <c r="BB188" s="173"/>
      <c r="BC188" s="474"/>
      <c r="BD188" s="421"/>
      <c r="BE188" s="421"/>
      <c r="BF188" s="421"/>
      <c r="BG188" s="475"/>
      <c r="BH188" s="485"/>
      <c r="BI188" s="421"/>
      <c r="BJ188" s="421"/>
      <c r="BK188" s="421"/>
      <c r="BL188" s="475"/>
      <c r="BM188" s="485"/>
      <c r="BN188" s="421"/>
      <c r="BO188" s="421"/>
      <c r="BP188" s="421"/>
      <c r="BQ188" s="475"/>
      <c r="BR188" s="485"/>
      <c r="BS188" s="421"/>
      <c r="BT188" s="421"/>
      <c r="BU188" s="421"/>
      <c r="BV188" s="421"/>
      <c r="BW188" s="421"/>
      <c r="BX188" s="1451"/>
      <c r="BY188" s="1494"/>
      <c r="BZ188" s="1494"/>
      <c r="CA188" s="1494"/>
      <c r="CB188" s="1494"/>
      <c r="CC188" s="1494"/>
      <c r="CD188" s="1494"/>
      <c r="CE188" s="1494"/>
      <c r="CF188" s="1494"/>
      <c r="CG188" s="1494"/>
      <c r="CH188" s="1494"/>
      <c r="CI188" s="1494"/>
      <c r="CJ188" s="1494"/>
      <c r="CK188" s="1494"/>
      <c r="CL188" s="1494"/>
      <c r="CM188" s="1494"/>
      <c r="CN188" s="1494"/>
      <c r="CO188" s="1494"/>
      <c r="CP188" s="1494"/>
      <c r="CQ188" s="1494"/>
      <c r="CR188" s="1494"/>
      <c r="CS188" s="1494"/>
      <c r="CT188" s="1494"/>
      <c r="CU188" s="1494"/>
      <c r="CV188" s="1494"/>
      <c r="CW188" s="1494"/>
      <c r="CX188" s="1494"/>
      <c r="CY188" s="1494"/>
      <c r="CZ188" s="1494"/>
    </row>
    <row r="189" s="727" customFormat="true" ht="15" customHeight="true" x14ac:dyDescent="0.2">
      <c r="A189" s="989"/>
      <c r="B189" s="1238"/>
      <c r="C189" s="1159"/>
      <c r="D189" s="1160"/>
      <c r="E189" s="1160"/>
      <c r="F189" s="1160"/>
      <c r="G189" s="1161"/>
      <c r="H189" s="1162"/>
      <c r="I189" s="1160"/>
      <c r="J189" s="1160"/>
      <c r="K189" s="1160"/>
      <c r="L189" s="1163"/>
      <c r="M189" s="1164"/>
      <c r="N189" s="1160"/>
      <c r="O189" s="1160"/>
      <c r="P189" s="1160"/>
      <c r="Q189" s="1161"/>
      <c r="R189" s="1162"/>
      <c r="S189" s="1160"/>
      <c r="T189" s="1160"/>
      <c r="U189" s="1160"/>
      <c r="V189" s="1160"/>
      <c r="W189" s="1160"/>
      <c r="X189" s="1414"/>
      <c r="Y189" s="833"/>
      <c r="Z189" s="833"/>
      <c r="AA189" s="833"/>
      <c r="AB189" s="833"/>
      <c r="AC189" s="833"/>
      <c r="AD189" s="833"/>
      <c r="AE189" s="833"/>
      <c r="AF189" s="833"/>
      <c r="AG189" s="833"/>
      <c r="AH189" s="833"/>
      <c r="AI189" s="833"/>
      <c r="AJ189" s="833"/>
      <c r="AK189" s="833"/>
      <c r="AL189" s="833"/>
      <c r="AM189" s="833"/>
      <c r="AN189" s="833"/>
      <c r="AO189" s="833"/>
      <c r="AP189" s="833"/>
      <c r="AQ189" s="833"/>
      <c r="AR189" s="833"/>
      <c r="AS189" s="833"/>
      <c r="AT189" s="833"/>
      <c r="AU189" s="833"/>
      <c r="AV189" s="833"/>
      <c r="AW189" s="833"/>
      <c r="AX189" s="833"/>
      <c r="AY189" s="833"/>
      <c r="AZ189" s="840"/>
      <c r="BA189" s="718"/>
      <c r="BB189" s="173"/>
      <c r="BC189" s="474"/>
      <c r="BD189" s="421"/>
      <c r="BE189" s="421"/>
      <c r="BF189" s="421"/>
      <c r="BG189" s="475"/>
      <c r="BH189" s="485"/>
      <c r="BI189" s="421"/>
      <c r="BJ189" s="421"/>
      <c r="BK189" s="421"/>
      <c r="BL189" s="475"/>
      <c r="BM189" s="485"/>
      <c r="BN189" s="421"/>
      <c r="BO189" s="421"/>
      <c r="BP189" s="421"/>
      <c r="BQ189" s="475"/>
      <c r="BR189" s="485"/>
      <c r="BS189" s="421"/>
      <c r="BT189" s="421"/>
      <c r="BU189" s="421"/>
      <c r="BV189" s="421"/>
      <c r="BW189" s="421"/>
      <c r="BX189" s="1451"/>
      <c r="BY189" s="1494"/>
      <c r="BZ189" s="1494"/>
      <c r="CA189" s="1494"/>
      <c r="CB189" s="1494"/>
      <c r="CC189" s="1494"/>
      <c r="CD189" s="1494"/>
      <c r="CE189" s="1494"/>
      <c r="CF189" s="1494"/>
      <c r="CG189" s="1494"/>
      <c r="CH189" s="1494"/>
      <c r="CI189" s="1494"/>
      <c r="CJ189" s="1494"/>
      <c r="CK189" s="1494"/>
      <c r="CL189" s="1494"/>
      <c r="CM189" s="1494"/>
      <c r="CN189" s="1494"/>
      <c r="CO189" s="1494"/>
      <c r="CP189" s="1494"/>
      <c r="CQ189" s="1494"/>
      <c r="CR189" s="1494"/>
      <c r="CS189" s="1494"/>
      <c r="CT189" s="1494"/>
      <c r="CU189" s="1494"/>
      <c r="CV189" s="1494"/>
      <c r="CW189" s="1494"/>
      <c r="CX189" s="1494"/>
      <c r="CY189" s="1494"/>
      <c r="CZ189" s="1494"/>
    </row>
    <row r="190" s="727" customFormat="true" ht="15" customHeight="true" x14ac:dyDescent="0.2">
      <c r="A190" s="989"/>
      <c r="B190" s="1238"/>
      <c r="C190" s="1159"/>
      <c r="D190" s="1160"/>
      <c r="E190" s="1160"/>
      <c r="F190" s="1160"/>
      <c r="G190" s="1161"/>
      <c r="H190" s="1162"/>
      <c r="I190" s="1160"/>
      <c r="J190" s="1160"/>
      <c r="K190" s="1160"/>
      <c r="L190" s="1163"/>
      <c r="M190" s="1164"/>
      <c r="N190" s="1160"/>
      <c r="O190" s="1160"/>
      <c r="P190" s="1160"/>
      <c r="Q190" s="1161"/>
      <c r="R190" s="1162"/>
      <c r="S190" s="1160"/>
      <c r="T190" s="1160"/>
      <c r="U190" s="1160"/>
      <c r="V190" s="1160"/>
      <c r="W190" s="1160"/>
      <c r="X190" s="1414"/>
      <c r="Y190" s="833"/>
      <c r="Z190" s="833"/>
      <c r="AA190" s="833"/>
      <c r="AB190" s="833"/>
      <c r="AC190" s="833"/>
      <c r="AD190" s="833"/>
      <c r="AE190" s="833"/>
      <c r="AF190" s="833"/>
      <c r="AG190" s="833"/>
      <c r="AH190" s="833"/>
      <c r="AI190" s="833"/>
      <c r="AJ190" s="833"/>
      <c r="AK190" s="833"/>
      <c r="AL190" s="833"/>
      <c r="AM190" s="833"/>
      <c r="AN190" s="833"/>
      <c r="AO190" s="833"/>
      <c r="AP190" s="833"/>
      <c r="AQ190" s="833"/>
      <c r="AR190" s="833"/>
      <c r="AS190" s="833"/>
      <c r="AT190" s="833"/>
      <c r="AU190" s="833"/>
      <c r="AV190" s="833"/>
      <c r="AW190" s="833"/>
      <c r="AX190" s="833"/>
      <c r="AY190" s="833"/>
      <c r="AZ190" s="840"/>
      <c r="BA190" s="718"/>
      <c r="BB190" s="173"/>
      <c r="BC190" s="474"/>
      <c r="BD190" s="421"/>
      <c r="BE190" s="421"/>
      <c r="BF190" s="421"/>
      <c r="BG190" s="475"/>
      <c r="BH190" s="485"/>
      <c r="BI190" s="421"/>
      <c r="BJ190" s="421"/>
      <c r="BK190" s="421"/>
      <c r="BL190" s="475"/>
      <c r="BM190" s="485"/>
      <c r="BN190" s="421"/>
      <c r="BO190" s="421"/>
      <c r="BP190" s="421"/>
      <c r="BQ190" s="475"/>
      <c r="BR190" s="485"/>
      <c r="BS190" s="421"/>
      <c r="BT190" s="421"/>
      <c r="BU190" s="421"/>
      <c r="BV190" s="421"/>
      <c r="BW190" s="421"/>
      <c r="BX190" s="1451"/>
      <c r="BY190" s="1494"/>
      <c r="BZ190" s="1494"/>
      <c r="CA190" s="1494"/>
      <c r="CB190" s="1494"/>
      <c r="CC190" s="1494"/>
      <c r="CD190" s="1494"/>
      <c r="CE190" s="1494"/>
      <c r="CF190" s="1494"/>
      <c r="CG190" s="1494"/>
      <c r="CH190" s="1494"/>
      <c r="CI190" s="1494"/>
      <c r="CJ190" s="1494"/>
      <c r="CK190" s="1494"/>
      <c r="CL190" s="1494"/>
      <c r="CM190" s="1494"/>
      <c r="CN190" s="1494"/>
      <c r="CO190" s="1494"/>
      <c r="CP190" s="1494"/>
      <c r="CQ190" s="1494"/>
      <c r="CR190" s="1494"/>
      <c r="CS190" s="1494"/>
      <c r="CT190" s="1494"/>
      <c r="CU190" s="1494"/>
      <c r="CV190" s="1494"/>
      <c r="CW190" s="1494"/>
      <c r="CX190" s="1494"/>
      <c r="CY190" s="1494"/>
      <c r="CZ190" s="1494"/>
    </row>
    <row r="191" s="727" customFormat="true" ht="15" customHeight="true" x14ac:dyDescent="0.2">
      <c r="A191" s="989"/>
      <c r="B191" s="1238"/>
      <c r="C191" s="1159"/>
      <c r="D191" s="1160"/>
      <c r="E191" s="1160"/>
      <c r="F191" s="1160"/>
      <c r="G191" s="1161"/>
      <c r="H191" s="1162"/>
      <c r="I191" s="1160"/>
      <c r="J191" s="1160"/>
      <c r="K191" s="1160"/>
      <c r="L191" s="1163"/>
      <c r="M191" s="1164"/>
      <c r="N191" s="1160"/>
      <c r="O191" s="1160"/>
      <c r="P191" s="1160"/>
      <c r="Q191" s="1161"/>
      <c r="R191" s="1162"/>
      <c r="S191" s="1160"/>
      <c r="T191" s="1160"/>
      <c r="U191" s="1160"/>
      <c r="V191" s="1160"/>
      <c r="W191" s="1160"/>
      <c r="X191" s="1414"/>
      <c r="Y191" s="833"/>
      <c r="Z191" s="833"/>
      <c r="AA191" s="833"/>
      <c r="AB191" s="833"/>
      <c r="AC191" s="833"/>
      <c r="AD191" s="833"/>
      <c r="AE191" s="833"/>
      <c r="AF191" s="833"/>
      <c r="AG191" s="833"/>
      <c r="AH191" s="833"/>
      <c r="AI191" s="833"/>
      <c r="AJ191" s="833"/>
      <c r="AK191" s="833"/>
      <c r="AL191" s="833"/>
      <c r="AM191" s="833"/>
      <c r="AN191" s="833"/>
      <c r="AO191" s="833"/>
      <c r="AP191" s="833"/>
      <c r="AQ191" s="833"/>
      <c r="AR191" s="833"/>
      <c r="AS191" s="833"/>
      <c r="AT191" s="833"/>
      <c r="AU191" s="833"/>
      <c r="AV191" s="833"/>
      <c r="AW191" s="833"/>
      <c r="AX191" s="833"/>
      <c r="AY191" s="833"/>
      <c r="AZ191" s="840"/>
      <c r="BA191" s="718"/>
      <c r="BB191" s="173"/>
      <c r="BC191" s="474"/>
      <c r="BD191" s="421"/>
      <c r="BE191" s="421"/>
      <c r="BF191" s="421"/>
      <c r="BG191" s="475"/>
      <c r="BH191" s="485"/>
      <c r="BI191" s="421"/>
      <c r="BJ191" s="421"/>
      <c r="BK191" s="421"/>
      <c r="BL191" s="475"/>
      <c r="BM191" s="485"/>
      <c r="BN191" s="421"/>
      <c r="BO191" s="421"/>
      <c r="BP191" s="421"/>
      <c r="BQ191" s="475"/>
      <c r="BR191" s="485"/>
      <c r="BS191" s="421"/>
      <c r="BT191" s="421"/>
      <c r="BU191" s="421"/>
      <c r="BV191" s="421"/>
      <c r="BW191" s="421"/>
      <c r="BX191" s="1451"/>
      <c r="BY191" s="1494"/>
      <c r="BZ191" s="1494"/>
      <c r="CA191" s="1494"/>
      <c r="CB191" s="1494"/>
      <c r="CC191" s="1494"/>
      <c r="CD191" s="1494"/>
      <c r="CE191" s="1494"/>
      <c r="CF191" s="1494"/>
      <c r="CG191" s="1494"/>
      <c r="CH191" s="1494"/>
      <c r="CI191" s="1494"/>
      <c r="CJ191" s="1494"/>
      <c r="CK191" s="1494"/>
      <c r="CL191" s="1494"/>
      <c r="CM191" s="1494"/>
      <c r="CN191" s="1494"/>
      <c r="CO191" s="1494"/>
      <c r="CP191" s="1494"/>
      <c r="CQ191" s="1494"/>
      <c r="CR191" s="1494"/>
      <c r="CS191" s="1494"/>
      <c r="CT191" s="1494"/>
      <c r="CU191" s="1494"/>
      <c r="CV191" s="1494"/>
      <c r="CW191" s="1494"/>
      <c r="CX191" s="1494"/>
      <c r="CY191" s="1494"/>
      <c r="CZ191" s="1494"/>
    </row>
    <row r="192" s="727" customFormat="true" ht="15" customHeight="true" x14ac:dyDescent="0.2">
      <c r="A192" s="989"/>
      <c r="B192" s="1238"/>
      <c r="C192" s="1159"/>
      <c r="D192" s="1160"/>
      <c r="E192" s="1160"/>
      <c r="F192" s="1160"/>
      <c r="G192" s="1161"/>
      <c r="H192" s="1162"/>
      <c r="I192" s="1160"/>
      <c r="J192" s="1160"/>
      <c r="K192" s="1160"/>
      <c r="L192" s="1163"/>
      <c r="M192" s="1164"/>
      <c r="N192" s="1160"/>
      <c r="O192" s="1160"/>
      <c r="P192" s="1160"/>
      <c r="Q192" s="1161"/>
      <c r="R192" s="1162"/>
      <c r="S192" s="1160"/>
      <c r="T192" s="1160"/>
      <c r="U192" s="1160"/>
      <c r="V192" s="1160"/>
      <c r="W192" s="1160"/>
      <c r="X192" s="1414"/>
      <c r="Y192" s="833"/>
      <c r="Z192" s="833"/>
      <c r="AA192" s="833"/>
      <c r="AB192" s="833"/>
      <c r="AC192" s="833"/>
      <c r="AD192" s="833"/>
      <c r="AE192" s="833"/>
      <c r="AF192" s="833"/>
      <c r="AG192" s="833"/>
      <c r="AH192" s="833"/>
      <c r="AI192" s="833"/>
      <c r="AJ192" s="833"/>
      <c r="AK192" s="833"/>
      <c r="AL192" s="833"/>
      <c r="AM192" s="833"/>
      <c r="AN192" s="833"/>
      <c r="AO192" s="833"/>
      <c r="AP192" s="833"/>
      <c r="AQ192" s="833"/>
      <c r="AR192" s="833"/>
      <c r="AS192" s="833"/>
      <c r="AT192" s="833"/>
      <c r="AU192" s="833"/>
      <c r="AV192" s="833"/>
      <c r="AW192" s="833"/>
      <c r="AX192" s="833"/>
      <c r="AY192" s="833"/>
      <c r="AZ192" s="840"/>
      <c r="BA192" s="718"/>
      <c r="BB192" s="173"/>
      <c r="BC192" s="474"/>
      <c r="BD192" s="421"/>
      <c r="BE192" s="421"/>
      <c r="BF192" s="421"/>
      <c r="BG192" s="475"/>
      <c r="BH192" s="485"/>
      <c r="BI192" s="421"/>
      <c r="BJ192" s="421"/>
      <c r="BK192" s="421"/>
      <c r="BL192" s="475"/>
      <c r="BM192" s="485"/>
      <c r="BN192" s="421"/>
      <c r="BO192" s="421"/>
      <c r="BP192" s="421"/>
      <c r="BQ192" s="475"/>
      <c r="BR192" s="485"/>
      <c r="BS192" s="421"/>
      <c r="BT192" s="421"/>
      <c r="BU192" s="421"/>
      <c r="BV192" s="421"/>
      <c r="BW192" s="421"/>
      <c r="BX192" s="1451"/>
      <c r="BY192" s="1494"/>
      <c r="BZ192" s="1494"/>
      <c r="CA192" s="1494"/>
      <c r="CB192" s="1494"/>
      <c r="CC192" s="1494"/>
      <c r="CD192" s="1494"/>
      <c r="CE192" s="1494"/>
      <c r="CF192" s="1494"/>
      <c r="CG192" s="1494"/>
      <c r="CH192" s="1494"/>
      <c r="CI192" s="1494"/>
      <c r="CJ192" s="1494"/>
      <c r="CK192" s="1494"/>
      <c r="CL192" s="1494"/>
      <c r="CM192" s="1494"/>
      <c r="CN192" s="1494"/>
      <c r="CO192" s="1494"/>
      <c r="CP192" s="1494"/>
      <c r="CQ192" s="1494"/>
      <c r="CR192" s="1494"/>
      <c r="CS192" s="1494"/>
      <c r="CT192" s="1494"/>
      <c r="CU192" s="1494"/>
      <c r="CV192" s="1494"/>
      <c r="CW192" s="1494"/>
      <c r="CX192" s="1494"/>
      <c r="CY192" s="1494"/>
      <c r="CZ192" s="1494"/>
    </row>
    <row r="193" s="727" customFormat="true" ht="15" customHeight="true" x14ac:dyDescent="0.2">
      <c r="A193" s="989"/>
      <c r="B193" s="1238"/>
      <c r="C193" s="1159"/>
      <c r="D193" s="1160"/>
      <c r="E193" s="1160"/>
      <c r="F193" s="1160"/>
      <c r="G193" s="1161"/>
      <c r="H193" s="1162"/>
      <c r="I193" s="1160"/>
      <c r="J193" s="1160"/>
      <c r="K193" s="1160"/>
      <c r="L193" s="1163"/>
      <c r="M193" s="1164"/>
      <c r="N193" s="1160"/>
      <c r="O193" s="1160"/>
      <c r="P193" s="1160"/>
      <c r="Q193" s="1161"/>
      <c r="R193" s="1162"/>
      <c r="S193" s="1160"/>
      <c r="T193" s="1160"/>
      <c r="U193" s="1160"/>
      <c r="V193" s="1160"/>
      <c r="W193" s="1160"/>
      <c r="X193" s="1414"/>
      <c r="Y193" s="833"/>
      <c r="Z193" s="833"/>
      <c r="AA193" s="833"/>
      <c r="AB193" s="833"/>
      <c r="AC193" s="833"/>
      <c r="AD193" s="833"/>
      <c r="AE193" s="833"/>
      <c r="AF193" s="833"/>
      <c r="AG193" s="833"/>
      <c r="AH193" s="833"/>
      <c r="AI193" s="833"/>
      <c r="AJ193" s="833"/>
      <c r="AK193" s="833"/>
      <c r="AL193" s="833"/>
      <c r="AM193" s="833"/>
      <c r="AN193" s="833"/>
      <c r="AO193" s="833"/>
      <c r="AP193" s="833"/>
      <c r="AQ193" s="833"/>
      <c r="AR193" s="833"/>
      <c r="AS193" s="833"/>
      <c r="AT193" s="833"/>
      <c r="AU193" s="833"/>
      <c r="AV193" s="833"/>
      <c r="AW193" s="833"/>
      <c r="AX193" s="833"/>
      <c r="AY193" s="833"/>
      <c r="AZ193" s="840"/>
      <c r="BA193" s="718"/>
      <c r="BB193" s="173"/>
      <c r="BC193" s="474"/>
      <c r="BD193" s="421"/>
      <c r="BE193" s="421"/>
      <c r="BF193" s="421"/>
      <c r="BG193" s="475"/>
      <c r="BH193" s="485"/>
      <c r="BI193" s="421"/>
      <c r="BJ193" s="421"/>
      <c r="BK193" s="421"/>
      <c r="BL193" s="475"/>
      <c r="BM193" s="485"/>
      <c r="BN193" s="421"/>
      <c r="BO193" s="421"/>
      <c r="BP193" s="421"/>
      <c r="BQ193" s="475"/>
      <c r="BR193" s="485"/>
      <c r="BS193" s="421"/>
      <c r="BT193" s="421"/>
      <c r="BU193" s="421"/>
      <c r="BV193" s="421"/>
      <c r="BW193" s="421"/>
      <c r="BX193" s="1451"/>
      <c r="BY193" s="1494"/>
      <c r="BZ193" s="1494"/>
      <c r="CA193" s="1494"/>
      <c r="CB193" s="1494"/>
      <c r="CC193" s="1494"/>
      <c r="CD193" s="1494"/>
      <c r="CE193" s="1494"/>
      <c r="CF193" s="1494"/>
      <c r="CG193" s="1494"/>
      <c r="CH193" s="1494"/>
      <c r="CI193" s="1494"/>
      <c r="CJ193" s="1494"/>
      <c r="CK193" s="1494"/>
      <c r="CL193" s="1494"/>
      <c r="CM193" s="1494"/>
      <c r="CN193" s="1494"/>
      <c r="CO193" s="1494"/>
      <c r="CP193" s="1494"/>
      <c r="CQ193" s="1494"/>
      <c r="CR193" s="1494"/>
      <c r="CS193" s="1494"/>
      <c r="CT193" s="1494"/>
      <c r="CU193" s="1494"/>
      <c r="CV193" s="1494"/>
      <c r="CW193" s="1494"/>
      <c r="CX193" s="1494"/>
      <c r="CY193" s="1494"/>
      <c r="CZ193" s="1494"/>
    </row>
    <row r="194" s="727" customFormat="true" ht="15" customHeight="true" x14ac:dyDescent="0.2">
      <c r="A194" s="989"/>
      <c r="B194" s="1238"/>
      <c r="C194" s="1159"/>
      <c r="D194" s="1160"/>
      <c r="E194" s="1160"/>
      <c r="F194" s="1160"/>
      <c r="G194" s="1161"/>
      <c r="H194" s="1162"/>
      <c r="I194" s="1160"/>
      <c r="J194" s="1160"/>
      <c r="K194" s="1160"/>
      <c r="L194" s="1163"/>
      <c r="M194" s="1164"/>
      <c r="N194" s="1160"/>
      <c r="O194" s="1160"/>
      <c r="P194" s="1160"/>
      <c r="Q194" s="1161"/>
      <c r="R194" s="1162"/>
      <c r="S194" s="1160"/>
      <c r="T194" s="1160"/>
      <c r="U194" s="1160"/>
      <c r="V194" s="1160"/>
      <c r="W194" s="1160"/>
      <c r="X194" s="1414"/>
      <c r="Y194" s="833"/>
      <c r="Z194" s="833"/>
      <c r="AA194" s="833"/>
      <c r="AB194" s="833"/>
      <c r="AC194" s="833"/>
      <c r="AD194" s="833"/>
      <c r="AE194" s="833"/>
      <c r="AF194" s="833"/>
      <c r="AG194" s="833"/>
      <c r="AH194" s="833"/>
      <c r="AI194" s="833"/>
      <c r="AJ194" s="833"/>
      <c r="AK194" s="833"/>
      <c r="AL194" s="833"/>
      <c r="AM194" s="833"/>
      <c r="AN194" s="833"/>
      <c r="AO194" s="833"/>
      <c r="AP194" s="833"/>
      <c r="AQ194" s="833"/>
      <c r="AR194" s="833"/>
      <c r="AS194" s="833"/>
      <c r="AT194" s="833"/>
      <c r="AU194" s="833"/>
      <c r="AV194" s="833"/>
      <c r="AW194" s="833"/>
      <c r="AX194" s="833"/>
      <c r="AY194" s="833"/>
      <c r="AZ194" s="840"/>
      <c r="BA194" s="718"/>
      <c r="BB194" s="173"/>
      <c r="BC194" s="474"/>
      <c r="BD194" s="421"/>
      <c r="BE194" s="421"/>
      <c r="BF194" s="421"/>
      <c r="BG194" s="475"/>
      <c r="BH194" s="485"/>
      <c r="BI194" s="421"/>
      <c r="BJ194" s="421"/>
      <c r="BK194" s="421"/>
      <c r="BL194" s="475"/>
      <c r="BM194" s="485"/>
      <c r="BN194" s="421"/>
      <c r="BO194" s="421"/>
      <c r="BP194" s="421"/>
      <c r="BQ194" s="475"/>
      <c r="BR194" s="485"/>
      <c r="BS194" s="421"/>
      <c r="BT194" s="421"/>
      <c r="BU194" s="421"/>
      <c r="BV194" s="421"/>
      <c r="BW194" s="421"/>
      <c r="BX194" s="1451"/>
      <c r="BY194" s="1494"/>
      <c r="BZ194" s="1494"/>
      <c r="CA194" s="1494"/>
      <c r="CB194" s="1494"/>
      <c r="CC194" s="1494"/>
      <c r="CD194" s="1494"/>
      <c r="CE194" s="1494"/>
      <c r="CF194" s="1494"/>
      <c r="CG194" s="1494"/>
      <c r="CH194" s="1494"/>
      <c r="CI194" s="1494"/>
      <c r="CJ194" s="1494"/>
      <c r="CK194" s="1494"/>
      <c r="CL194" s="1494"/>
      <c r="CM194" s="1494"/>
      <c r="CN194" s="1494"/>
      <c r="CO194" s="1494"/>
      <c r="CP194" s="1494"/>
      <c r="CQ194" s="1494"/>
      <c r="CR194" s="1494"/>
      <c r="CS194" s="1494"/>
      <c r="CT194" s="1494"/>
      <c r="CU194" s="1494"/>
      <c r="CV194" s="1494"/>
      <c r="CW194" s="1494"/>
      <c r="CX194" s="1494"/>
      <c r="CY194" s="1494"/>
      <c r="CZ194" s="1494"/>
    </row>
    <row r="195" s="837" customFormat="true" ht="15" customHeight="true" x14ac:dyDescent="0.2">
      <c r="A195" s="989"/>
      <c r="B195" s="1238"/>
      <c r="C195" s="1159"/>
      <c r="D195" s="1160"/>
      <c r="E195" s="1160"/>
      <c r="F195" s="1160"/>
      <c r="G195" s="1161"/>
      <c r="H195" s="1162"/>
      <c r="I195" s="1160"/>
      <c r="J195" s="1160"/>
      <c r="K195" s="1160"/>
      <c r="L195" s="1163"/>
      <c r="M195" s="1164"/>
      <c r="N195" s="1160"/>
      <c r="O195" s="1160"/>
      <c r="P195" s="1160"/>
      <c r="Q195" s="1161"/>
      <c r="R195" s="1162"/>
      <c r="S195" s="1160"/>
      <c r="T195" s="1160"/>
      <c r="U195" s="1160"/>
      <c r="V195" s="1160"/>
      <c r="W195" s="1160"/>
      <c r="X195" s="1414"/>
      <c r="Y195" s="833"/>
      <c r="Z195" s="833"/>
      <c r="AA195" s="833"/>
      <c r="AB195" s="833"/>
      <c r="AC195" s="833"/>
      <c r="AD195" s="833"/>
      <c r="AE195" s="833"/>
      <c r="AF195" s="833"/>
      <c r="AG195" s="833"/>
      <c r="AH195" s="833"/>
      <c r="AI195" s="833"/>
      <c r="AJ195" s="833"/>
      <c r="AK195" s="833"/>
      <c r="AL195" s="833"/>
      <c r="AM195" s="833"/>
      <c r="AN195" s="833"/>
      <c r="AO195" s="833"/>
      <c r="AP195" s="833"/>
      <c r="AQ195" s="833"/>
      <c r="AR195" s="833"/>
      <c r="AS195" s="833"/>
      <c r="AT195" s="833"/>
      <c r="AU195" s="833"/>
      <c r="AV195" s="833"/>
      <c r="AW195" s="833"/>
      <c r="AX195" s="833"/>
      <c r="AY195" s="833"/>
      <c r="AZ195" s="840"/>
      <c r="BA195" s="718"/>
      <c r="BB195" s="173"/>
      <c r="BC195" s="474"/>
      <c r="BD195" s="421"/>
      <c r="BE195" s="421"/>
      <c r="BF195" s="421"/>
      <c r="BG195" s="475"/>
      <c r="BH195" s="485"/>
      <c r="BI195" s="421"/>
      <c r="BJ195" s="421"/>
      <c r="BK195" s="421"/>
      <c r="BL195" s="475"/>
      <c r="BM195" s="485"/>
      <c r="BN195" s="421"/>
      <c r="BO195" s="421"/>
      <c r="BP195" s="421"/>
      <c r="BQ195" s="475"/>
      <c r="BR195" s="485"/>
      <c r="BS195" s="421"/>
      <c r="BT195" s="421"/>
      <c r="BU195" s="421"/>
      <c r="BV195" s="421"/>
      <c r="BW195" s="421"/>
      <c r="BX195" s="1451"/>
      <c r="BY195" s="1494"/>
      <c r="BZ195" s="1494"/>
      <c r="CA195" s="1494"/>
      <c r="CB195" s="1494"/>
      <c r="CC195" s="1494"/>
      <c r="CD195" s="1494"/>
      <c r="CE195" s="1494"/>
      <c r="CF195" s="1494"/>
      <c r="CG195" s="1494"/>
      <c r="CH195" s="1494"/>
      <c r="CI195" s="1494"/>
      <c r="CJ195" s="1494"/>
      <c r="CK195" s="1494"/>
      <c r="CL195" s="1494"/>
      <c r="CM195" s="1494"/>
      <c r="CN195" s="1494"/>
      <c r="CO195" s="1494"/>
      <c r="CP195" s="1494"/>
      <c r="CQ195" s="1494"/>
      <c r="CR195" s="1494"/>
      <c r="CS195" s="1494"/>
      <c r="CT195" s="1494"/>
      <c r="CU195" s="1494"/>
      <c r="CV195" s="1494"/>
      <c r="CW195" s="1494"/>
      <c r="CX195" s="1494"/>
      <c r="CY195" s="1494"/>
      <c r="CZ195" s="1494"/>
    </row>
    <row r="196" s="837" customFormat="true" ht="15" customHeight="true" x14ac:dyDescent="0.2">
      <c r="A196" s="990"/>
      <c r="B196" s="1239"/>
      <c r="C196" s="1165"/>
      <c r="D196" s="1166"/>
      <c r="E196" s="1166"/>
      <c r="F196" s="1166"/>
      <c r="G196" s="1167"/>
      <c r="H196" s="1168"/>
      <c r="I196" s="1166"/>
      <c r="J196" s="1166"/>
      <c r="K196" s="1166"/>
      <c r="L196" s="1169"/>
      <c r="M196" s="1170"/>
      <c r="N196" s="1166"/>
      <c r="O196" s="1166"/>
      <c r="P196" s="1166"/>
      <c r="Q196" s="1167"/>
      <c r="R196" s="1168"/>
      <c r="S196" s="1166"/>
      <c r="T196" s="1166"/>
      <c r="U196" s="1166"/>
      <c r="V196" s="1166"/>
      <c r="W196" s="1166"/>
      <c r="X196" s="1415"/>
      <c r="Y196" s="833"/>
      <c r="Z196" s="833"/>
      <c r="AA196" s="833"/>
      <c r="AB196" s="833"/>
      <c r="AC196" s="833"/>
      <c r="AD196" s="833"/>
      <c r="AE196" s="833"/>
      <c r="AF196" s="833"/>
      <c r="AG196" s="833"/>
      <c r="AH196" s="833"/>
      <c r="AI196" s="833"/>
      <c r="AJ196" s="833"/>
      <c r="AK196" s="833"/>
      <c r="AL196" s="833"/>
      <c r="AM196" s="833"/>
      <c r="AN196" s="833"/>
      <c r="AO196" s="833"/>
      <c r="AP196" s="833"/>
      <c r="AQ196" s="833"/>
      <c r="AR196" s="833"/>
      <c r="AS196" s="833"/>
      <c r="AT196" s="833"/>
      <c r="AU196" s="833"/>
      <c r="AV196" s="833"/>
      <c r="AW196" s="833"/>
      <c r="AX196" s="833"/>
      <c r="AY196" s="833"/>
      <c r="AZ196" s="840"/>
      <c r="BA196" s="718"/>
      <c r="BB196" s="173"/>
      <c r="BC196" s="474"/>
      <c r="BD196" s="421"/>
      <c r="BE196" s="421"/>
      <c r="BF196" s="421"/>
      <c r="BG196" s="475"/>
      <c r="BH196" s="485"/>
      <c r="BI196" s="421"/>
      <c r="BJ196" s="421"/>
      <c r="BK196" s="421"/>
      <c r="BL196" s="475"/>
      <c r="BM196" s="485"/>
      <c r="BN196" s="421"/>
      <c r="BO196" s="421"/>
      <c r="BP196" s="421"/>
      <c r="BQ196" s="475"/>
      <c r="BR196" s="485"/>
      <c r="BS196" s="421"/>
      <c r="BT196" s="421"/>
      <c r="BU196" s="421"/>
      <c r="BV196" s="421"/>
      <c r="BW196" s="421"/>
      <c r="BX196" s="1451"/>
      <c r="BY196" s="1494"/>
      <c r="BZ196" s="1494"/>
      <c r="CA196" s="1494"/>
      <c r="CB196" s="1494"/>
      <c r="CC196" s="1494"/>
      <c r="CD196" s="1494"/>
      <c r="CE196" s="1494"/>
      <c r="CF196" s="1494"/>
      <c r="CG196" s="1494"/>
      <c r="CH196" s="1494"/>
      <c r="CI196" s="1494"/>
      <c r="CJ196" s="1494"/>
      <c r="CK196" s="1494"/>
      <c r="CL196" s="1494"/>
      <c r="CM196" s="1494"/>
      <c r="CN196" s="1494"/>
      <c r="CO196" s="1494"/>
      <c r="CP196" s="1494"/>
      <c r="CQ196" s="1494"/>
      <c r="CR196" s="1494"/>
      <c r="CS196" s="1494"/>
      <c r="CT196" s="1494"/>
      <c r="CU196" s="1494"/>
      <c r="CV196" s="1494"/>
      <c r="CW196" s="1494"/>
      <c r="CX196" s="1494"/>
      <c r="CY196" s="1494"/>
      <c r="CZ196" s="1494"/>
    </row>
    <row r="197" s="837" customFormat="true" ht="15" customHeight="true" x14ac:dyDescent="0.2">
      <c r="A197" s="913"/>
      <c r="B197" s="1002"/>
      <c r="C197" s="1097"/>
      <c r="D197" s="1059"/>
      <c r="E197" s="1059"/>
      <c r="F197" s="1059"/>
      <c r="G197" s="1060"/>
      <c r="H197" s="1098"/>
      <c r="I197" s="1059"/>
      <c r="J197" s="1059"/>
      <c r="K197" s="1059"/>
      <c r="L197" s="1099"/>
      <c r="M197" s="1097"/>
      <c r="N197" s="1059"/>
      <c r="O197" s="1059"/>
      <c r="P197" s="1059"/>
      <c r="Q197" s="1060"/>
      <c r="R197" s="1098"/>
      <c r="S197" s="1059"/>
      <c r="T197" s="1059"/>
      <c r="U197" s="1059"/>
      <c r="V197" s="1059"/>
      <c r="W197" s="1059"/>
      <c r="X197" s="1099"/>
      <c r="Y197" s="833"/>
      <c r="Z197" s="833"/>
      <c r="AA197" s="833"/>
      <c r="AB197" s="833"/>
      <c r="AC197" s="833"/>
      <c r="AD197" s="833"/>
      <c r="AE197" s="833"/>
      <c r="AF197" s="833"/>
      <c r="AG197" s="833"/>
      <c r="AH197" s="833"/>
      <c r="AI197" s="833"/>
      <c r="AJ197" s="833"/>
      <c r="AK197" s="833"/>
      <c r="AL197" s="833"/>
      <c r="AM197" s="833"/>
      <c r="AN197" s="833"/>
      <c r="AO197" s="833"/>
      <c r="AP197" s="833"/>
      <c r="AQ197" s="833"/>
      <c r="AR197" s="833"/>
      <c r="AS197" s="833"/>
      <c r="AT197" s="833"/>
      <c r="AU197" s="833"/>
      <c r="AV197" s="833"/>
      <c r="AW197" s="833"/>
      <c r="AX197" s="833"/>
      <c r="AY197" s="833"/>
      <c r="AZ197" s="840"/>
      <c r="BA197" s="718"/>
      <c r="BB197" s="173"/>
      <c r="BC197" s="474"/>
      <c r="BD197" s="421"/>
      <c r="BE197" s="421"/>
      <c r="BF197" s="421"/>
      <c r="BG197" s="475"/>
      <c r="BH197" s="485"/>
      <c r="BI197" s="421"/>
      <c r="BJ197" s="421"/>
      <c r="BK197" s="421"/>
      <c r="BL197" s="475"/>
      <c r="BM197" s="485"/>
      <c r="BN197" s="421"/>
      <c r="BO197" s="421"/>
      <c r="BP197" s="421"/>
      <c r="BQ197" s="475"/>
      <c r="BR197" s="485"/>
      <c r="BS197" s="421"/>
      <c r="BT197" s="421"/>
      <c r="BU197" s="421"/>
      <c r="BV197" s="421"/>
      <c r="BW197" s="421"/>
      <c r="BX197" s="1451"/>
      <c r="BY197" s="1494"/>
      <c r="BZ197" s="1494"/>
      <c r="CA197" s="1494"/>
      <c r="CB197" s="1494"/>
      <c r="CC197" s="1494"/>
      <c r="CD197" s="1494"/>
      <c r="CE197" s="1494"/>
      <c r="CF197" s="1494"/>
      <c r="CG197" s="1494"/>
      <c r="CH197" s="1494"/>
      <c r="CI197" s="1494"/>
      <c r="CJ197" s="1494"/>
      <c r="CK197" s="1494"/>
      <c r="CL197" s="1494"/>
      <c r="CM197" s="1494"/>
      <c r="CN197" s="1494"/>
      <c r="CO197" s="1494"/>
      <c r="CP197" s="1494"/>
      <c r="CQ197" s="1494"/>
      <c r="CR197" s="1494"/>
      <c r="CS197" s="1494"/>
      <c r="CT197" s="1494"/>
      <c r="CU197" s="1494"/>
      <c r="CV197" s="1494"/>
      <c r="CW197" s="1494"/>
      <c r="CX197" s="1494"/>
      <c r="CY197" s="1494"/>
      <c r="CZ197" s="1494"/>
    </row>
    <row r="198" s="837" customFormat="true" ht="15" customHeight="true" x14ac:dyDescent="0.2">
      <c r="A198" s="913"/>
      <c r="B198" s="1002"/>
      <c r="C198" s="1097"/>
      <c r="D198" s="1059"/>
      <c r="E198" s="1059"/>
      <c r="F198" s="1059"/>
      <c r="G198" s="1060"/>
      <c r="H198" s="1098"/>
      <c r="I198" s="1059"/>
      <c r="J198" s="1059"/>
      <c r="K198" s="1059"/>
      <c r="L198" s="1099"/>
      <c r="M198" s="1097"/>
      <c r="N198" s="1059"/>
      <c r="O198" s="1059"/>
      <c r="P198" s="1059"/>
      <c r="Q198" s="1060"/>
      <c r="R198" s="1098"/>
      <c r="S198" s="1059"/>
      <c r="T198" s="1059"/>
      <c r="U198" s="1059"/>
      <c r="V198" s="1059"/>
      <c r="W198" s="1059"/>
      <c r="X198" s="1099"/>
      <c r="Y198" s="833"/>
      <c r="Z198" s="833"/>
      <c r="AA198" s="833"/>
      <c r="AB198" s="833"/>
      <c r="AC198" s="833"/>
      <c r="AD198" s="833"/>
      <c r="AE198" s="833"/>
      <c r="AF198" s="833"/>
      <c r="AG198" s="833"/>
      <c r="AH198" s="833"/>
      <c r="AI198" s="833"/>
      <c r="AJ198" s="833"/>
      <c r="AK198" s="833"/>
      <c r="AL198" s="833"/>
      <c r="AM198" s="833"/>
      <c r="AN198" s="833"/>
      <c r="AO198" s="833"/>
      <c r="AP198" s="833"/>
      <c r="AQ198" s="833"/>
      <c r="AR198" s="833"/>
      <c r="AS198" s="833"/>
      <c r="AT198" s="833"/>
      <c r="AU198" s="833"/>
      <c r="AV198" s="833"/>
      <c r="AW198" s="833"/>
      <c r="AX198" s="833"/>
      <c r="AY198" s="833"/>
      <c r="AZ198" s="840"/>
      <c r="BA198" s="718"/>
      <c r="BB198" s="173"/>
      <c r="BC198" s="474"/>
      <c r="BD198" s="421"/>
      <c r="BE198" s="421"/>
      <c r="BF198" s="421"/>
      <c r="BG198" s="475"/>
      <c r="BH198" s="485"/>
      <c r="BI198" s="421"/>
      <c r="BJ198" s="421"/>
      <c r="BK198" s="421"/>
      <c r="BL198" s="475"/>
      <c r="BM198" s="485"/>
      <c r="BN198" s="421"/>
      <c r="BO198" s="421"/>
      <c r="BP198" s="421"/>
      <c r="BQ198" s="475"/>
      <c r="BR198" s="485"/>
      <c r="BS198" s="421"/>
      <c r="BT198" s="421"/>
      <c r="BU198" s="421"/>
      <c r="BV198" s="421"/>
      <c r="BW198" s="421"/>
      <c r="BX198" s="1451"/>
      <c r="BY198" s="1494"/>
      <c r="BZ198" s="1494"/>
      <c r="CA198" s="1494"/>
      <c r="CB198" s="1494"/>
      <c r="CC198" s="1494"/>
      <c r="CD198" s="1494"/>
      <c r="CE198" s="1494"/>
      <c r="CF198" s="1494"/>
      <c r="CG198" s="1494"/>
      <c r="CH198" s="1494"/>
      <c r="CI198" s="1494"/>
      <c r="CJ198" s="1494"/>
      <c r="CK198" s="1494"/>
      <c r="CL198" s="1494"/>
      <c r="CM198" s="1494"/>
      <c r="CN198" s="1494"/>
      <c r="CO198" s="1494"/>
      <c r="CP198" s="1494"/>
      <c r="CQ198" s="1494"/>
      <c r="CR198" s="1494"/>
      <c r="CS198" s="1494"/>
      <c r="CT198" s="1494"/>
      <c r="CU198" s="1494"/>
      <c r="CV198" s="1494"/>
      <c r="CW198" s="1494"/>
      <c r="CX198" s="1494"/>
      <c r="CY198" s="1494"/>
      <c r="CZ198" s="1494"/>
    </row>
    <row r="199" s="837" customFormat="true" ht="15" customHeight="true" x14ac:dyDescent="0.2">
      <c r="A199" s="913"/>
      <c r="B199" s="1002"/>
      <c r="C199" s="1097"/>
      <c r="D199" s="1059"/>
      <c r="E199" s="1059"/>
      <c r="F199" s="1059"/>
      <c r="G199" s="1060"/>
      <c r="H199" s="1098"/>
      <c r="I199" s="1059"/>
      <c r="J199" s="1059"/>
      <c r="K199" s="1059"/>
      <c r="L199" s="1099"/>
      <c r="M199" s="1097"/>
      <c r="N199" s="1059"/>
      <c r="O199" s="1059"/>
      <c r="P199" s="1059"/>
      <c r="Q199" s="1060"/>
      <c r="R199" s="1098"/>
      <c r="S199" s="1059"/>
      <c r="T199" s="1059"/>
      <c r="U199" s="1059"/>
      <c r="V199" s="1059"/>
      <c r="W199" s="1059"/>
      <c r="X199" s="1099"/>
      <c r="Y199" s="833"/>
      <c r="Z199" s="833"/>
      <c r="AA199" s="833"/>
      <c r="AB199" s="833"/>
      <c r="AC199" s="833"/>
      <c r="AD199" s="833"/>
      <c r="AE199" s="833"/>
      <c r="AF199" s="833"/>
      <c r="AG199" s="833"/>
      <c r="AH199" s="833"/>
      <c r="AI199" s="833"/>
      <c r="AJ199" s="833"/>
      <c r="AK199" s="833"/>
      <c r="AL199" s="833"/>
      <c r="AM199" s="833"/>
      <c r="AN199" s="833"/>
      <c r="AO199" s="833"/>
      <c r="AP199" s="833"/>
      <c r="AQ199" s="833"/>
      <c r="AR199" s="833"/>
      <c r="AS199" s="833"/>
      <c r="AT199" s="833"/>
      <c r="AU199" s="833"/>
      <c r="AV199" s="833"/>
      <c r="AW199" s="833"/>
      <c r="AX199" s="833"/>
      <c r="AY199" s="833"/>
      <c r="AZ199" s="840"/>
      <c r="BA199" s="718"/>
      <c r="BB199" s="173"/>
      <c r="BC199" s="474"/>
      <c r="BD199" s="421"/>
      <c r="BE199" s="421"/>
      <c r="BF199" s="421"/>
      <c r="BG199" s="475"/>
      <c r="BH199" s="485"/>
      <c r="BI199" s="421"/>
      <c r="BJ199" s="421"/>
      <c r="BK199" s="421"/>
      <c r="BL199" s="475"/>
      <c r="BM199" s="485"/>
      <c r="BN199" s="421"/>
      <c r="BO199" s="421"/>
      <c r="BP199" s="421"/>
      <c r="BQ199" s="475"/>
      <c r="BR199" s="485"/>
      <c r="BS199" s="421"/>
      <c r="BT199" s="421"/>
      <c r="BU199" s="421"/>
      <c r="BV199" s="421"/>
      <c r="BW199" s="421"/>
      <c r="BX199" s="1451"/>
      <c r="BY199" s="1494"/>
      <c r="BZ199" s="1494"/>
      <c r="CA199" s="1494"/>
      <c r="CB199" s="1494"/>
      <c r="CC199" s="1494"/>
      <c r="CD199" s="1494"/>
      <c r="CE199" s="1494"/>
      <c r="CF199" s="1494"/>
      <c r="CG199" s="1494"/>
      <c r="CH199" s="1494"/>
      <c r="CI199" s="1494"/>
      <c r="CJ199" s="1494"/>
      <c r="CK199" s="1494"/>
      <c r="CL199" s="1494"/>
      <c r="CM199" s="1494"/>
      <c r="CN199" s="1494"/>
      <c r="CO199" s="1494"/>
      <c r="CP199" s="1494"/>
      <c r="CQ199" s="1494"/>
      <c r="CR199" s="1494"/>
      <c r="CS199" s="1494"/>
      <c r="CT199" s="1494"/>
      <c r="CU199" s="1494"/>
      <c r="CV199" s="1494"/>
      <c r="CW199" s="1494"/>
      <c r="CX199" s="1494"/>
      <c r="CY199" s="1494"/>
      <c r="CZ199" s="1494"/>
    </row>
    <row r="200" s="837" customFormat="true" ht="15" customHeight="true" x14ac:dyDescent="0.2">
      <c r="A200" s="913"/>
      <c r="B200" s="1002"/>
      <c r="C200" s="1097"/>
      <c r="D200" s="1059"/>
      <c r="E200" s="1059"/>
      <c r="F200" s="1059"/>
      <c r="G200" s="1060"/>
      <c r="H200" s="1098"/>
      <c r="I200" s="1059"/>
      <c r="J200" s="1059"/>
      <c r="K200" s="1059"/>
      <c r="L200" s="1099"/>
      <c r="M200" s="1097"/>
      <c r="N200" s="1059"/>
      <c r="O200" s="1059"/>
      <c r="P200" s="1059"/>
      <c r="Q200" s="1060"/>
      <c r="R200" s="1098"/>
      <c r="S200" s="1059"/>
      <c r="T200" s="1059"/>
      <c r="U200" s="1059"/>
      <c r="V200" s="1059"/>
      <c r="W200" s="1059"/>
      <c r="X200" s="1099"/>
      <c r="Y200" s="833"/>
      <c r="Z200" s="833"/>
      <c r="AA200" s="833"/>
      <c r="AB200" s="833"/>
      <c r="AC200" s="833"/>
      <c r="AD200" s="833"/>
      <c r="AE200" s="833"/>
      <c r="AF200" s="833"/>
      <c r="AG200" s="833"/>
      <c r="AH200" s="833"/>
      <c r="AI200" s="833"/>
      <c r="AJ200" s="833"/>
      <c r="AK200" s="833"/>
      <c r="AL200" s="833"/>
      <c r="AM200" s="833"/>
      <c r="AN200" s="833"/>
      <c r="AO200" s="833"/>
      <c r="AP200" s="833"/>
      <c r="AQ200" s="833"/>
      <c r="AR200" s="833"/>
      <c r="AS200" s="833"/>
      <c r="AT200" s="833"/>
      <c r="AU200" s="833"/>
      <c r="AV200" s="833"/>
      <c r="AW200" s="833"/>
      <c r="AX200" s="833"/>
      <c r="AY200" s="833"/>
      <c r="AZ200" s="840"/>
      <c r="BA200" s="718"/>
      <c r="BB200" s="173"/>
      <c r="BC200" s="474"/>
      <c r="BD200" s="421"/>
      <c r="BE200" s="421"/>
      <c r="BF200" s="421"/>
      <c r="BG200" s="475"/>
      <c r="BH200" s="485"/>
      <c r="BI200" s="421"/>
      <c r="BJ200" s="421"/>
      <c r="BK200" s="421"/>
      <c r="BL200" s="475"/>
      <c r="BM200" s="485"/>
      <c r="BN200" s="421"/>
      <c r="BO200" s="421"/>
      <c r="BP200" s="421"/>
      <c r="BQ200" s="475"/>
      <c r="BR200" s="485"/>
      <c r="BS200" s="421"/>
      <c r="BT200" s="421"/>
      <c r="BU200" s="421"/>
      <c r="BV200" s="421"/>
      <c r="BW200" s="421"/>
      <c r="BX200" s="1451"/>
      <c r="BY200" s="1494"/>
      <c r="BZ200" s="1494"/>
      <c r="CA200" s="1494"/>
      <c r="CB200" s="1494"/>
      <c r="CC200" s="1494"/>
      <c r="CD200" s="1494"/>
      <c r="CE200" s="1494"/>
      <c r="CF200" s="1494"/>
      <c r="CG200" s="1494"/>
      <c r="CH200" s="1494"/>
      <c r="CI200" s="1494"/>
      <c r="CJ200" s="1494"/>
      <c r="CK200" s="1494"/>
      <c r="CL200" s="1494"/>
      <c r="CM200" s="1494"/>
      <c r="CN200" s="1494"/>
      <c r="CO200" s="1494"/>
      <c r="CP200" s="1494"/>
      <c r="CQ200" s="1494"/>
      <c r="CR200" s="1494"/>
      <c r="CS200" s="1494"/>
      <c r="CT200" s="1494"/>
      <c r="CU200" s="1494"/>
      <c r="CV200" s="1494"/>
      <c r="CW200" s="1494"/>
      <c r="CX200" s="1494"/>
      <c r="CY200" s="1494"/>
      <c r="CZ200" s="1494"/>
    </row>
    <row r="201" s="837" customFormat="true" ht="15" customHeight="true" x14ac:dyDescent="0.2">
      <c r="A201" s="913"/>
      <c r="B201" s="1002"/>
      <c r="C201" s="1097"/>
      <c r="D201" s="1059"/>
      <c r="E201" s="1059"/>
      <c r="F201" s="1059"/>
      <c r="G201" s="1060"/>
      <c r="H201" s="1098"/>
      <c r="I201" s="1059"/>
      <c r="J201" s="1059"/>
      <c r="K201" s="1059"/>
      <c r="L201" s="1099"/>
      <c r="M201" s="1097"/>
      <c r="N201" s="1059"/>
      <c r="O201" s="1059"/>
      <c r="P201" s="1059"/>
      <c r="Q201" s="1060"/>
      <c r="R201" s="1098"/>
      <c r="S201" s="1059"/>
      <c r="T201" s="1059"/>
      <c r="U201" s="1059"/>
      <c r="V201" s="1059"/>
      <c r="W201" s="1059"/>
      <c r="X201" s="1099"/>
      <c r="Y201" s="833"/>
      <c r="Z201" s="833"/>
      <c r="AA201" s="833"/>
      <c r="AB201" s="833"/>
      <c r="AC201" s="833"/>
      <c r="AD201" s="833"/>
      <c r="AE201" s="833"/>
      <c r="AF201" s="833"/>
      <c r="AG201" s="833"/>
      <c r="AH201" s="833"/>
      <c r="AI201" s="833"/>
      <c r="AJ201" s="833"/>
      <c r="AK201" s="833"/>
      <c r="AL201" s="833"/>
      <c r="AM201" s="833"/>
      <c r="AN201" s="833"/>
      <c r="AO201" s="833"/>
      <c r="AP201" s="833"/>
      <c r="AQ201" s="833"/>
      <c r="AR201" s="833"/>
      <c r="AS201" s="833"/>
      <c r="AT201" s="833"/>
      <c r="AU201" s="833"/>
      <c r="AV201" s="833"/>
      <c r="AW201" s="833"/>
      <c r="AX201" s="833"/>
      <c r="AY201" s="833"/>
      <c r="AZ201" s="840"/>
      <c r="BA201" s="718"/>
      <c r="BB201" s="173"/>
      <c r="BC201" s="474"/>
      <c r="BD201" s="421"/>
      <c r="BE201" s="421"/>
      <c r="BF201" s="421"/>
      <c r="BG201" s="475"/>
      <c r="BH201" s="485"/>
      <c r="BI201" s="421"/>
      <c r="BJ201" s="421"/>
      <c r="BK201" s="421"/>
      <c r="BL201" s="475"/>
      <c r="BM201" s="485"/>
      <c r="BN201" s="421"/>
      <c r="BO201" s="421"/>
      <c r="BP201" s="421"/>
      <c r="BQ201" s="475"/>
      <c r="BR201" s="485"/>
      <c r="BS201" s="421"/>
      <c r="BT201" s="421"/>
      <c r="BU201" s="421"/>
      <c r="BV201" s="421"/>
      <c r="BW201" s="421"/>
      <c r="BX201" s="1451"/>
      <c r="BY201" s="1494"/>
      <c r="BZ201" s="1494"/>
      <c r="CA201" s="1494"/>
      <c r="CB201" s="1494"/>
      <c r="CC201" s="1494"/>
      <c r="CD201" s="1494"/>
      <c r="CE201" s="1494"/>
      <c r="CF201" s="1494"/>
      <c r="CG201" s="1494"/>
      <c r="CH201" s="1494"/>
      <c r="CI201" s="1494"/>
      <c r="CJ201" s="1494"/>
      <c r="CK201" s="1494"/>
      <c r="CL201" s="1494"/>
      <c r="CM201" s="1494"/>
      <c r="CN201" s="1494"/>
      <c r="CO201" s="1494"/>
      <c r="CP201" s="1494"/>
      <c r="CQ201" s="1494"/>
      <c r="CR201" s="1494"/>
      <c r="CS201" s="1494"/>
      <c r="CT201" s="1494"/>
      <c r="CU201" s="1494"/>
      <c r="CV201" s="1494"/>
      <c r="CW201" s="1494"/>
      <c r="CX201" s="1494"/>
      <c r="CY201" s="1494"/>
      <c r="CZ201" s="1494"/>
    </row>
    <row r="202" s="837" customFormat="true" ht="15" customHeight="true" x14ac:dyDescent="0.2">
      <c r="A202" s="913"/>
      <c r="B202" s="1002"/>
      <c r="C202" s="1097"/>
      <c r="D202" s="1059"/>
      <c r="E202" s="1059"/>
      <c r="F202" s="1059"/>
      <c r="G202" s="1060"/>
      <c r="H202" s="1098"/>
      <c r="I202" s="1059"/>
      <c r="J202" s="1059"/>
      <c r="K202" s="1059"/>
      <c r="L202" s="1099"/>
      <c r="M202" s="1097"/>
      <c r="N202" s="1059"/>
      <c r="O202" s="1059"/>
      <c r="P202" s="1059"/>
      <c r="Q202" s="1060"/>
      <c r="R202" s="1098"/>
      <c r="S202" s="1059"/>
      <c r="T202" s="1059"/>
      <c r="U202" s="1059"/>
      <c r="V202" s="1059"/>
      <c r="W202" s="1059"/>
      <c r="X202" s="1099"/>
      <c r="Y202" s="833"/>
      <c r="Z202" s="833"/>
      <c r="AA202" s="833"/>
      <c r="AB202" s="833"/>
      <c r="AC202" s="833"/>
      <c r="AD202" s="833"/>
      <c r="AE202" s="833"/>
      <c r="AF202" s="833"/>
      <c r="AG202" s="833"/>
      <c r="AH202" s="833"/>
      <c r="AI202" s="833"/>
      <c r="AJ202" s="833"/>
      <c r="AK202" s="833"/>
      <c r="AL202" s="833"/>
      <c r="AM202" s="833"/>
      <c r="AN202" s="833"/>
      <c r="AO202" s="833"/>
      <c r="AP202" s="833"/>
      <c r="AQ202" s="833"/>
      <c r="AR202" s="833"/>
      <c r="AS202" s="833"/>
      <c r="AT202" s="833"/>
      <c r="AU202" s="833"/>
      <c r="AV202" s="833"/>
      <c r="AW202" s="833"/>
      <c r="AX202" s="833"/>
      <c r="AY202" s="833"/>
      <c r="AZ202" s="840"/>
      <c r="BA202" s="718"/>
      <c r="BB202" s="173"/>
      <c r="BC202" s="474"/>
      <c r="BD202" s="421"/>
      <c r="BE202" s="421"/>
      <c r="BF202" s="421"/>
      <c r="BG202" s="475"/>
      <c r="BH202" s="485"/>
      <c r="BI202" s="421"/>
      <c r="BJ202" s="421"/>
      <c r="BK202" s="421"/>
      <c r="BL202" s="475"/>
      <c r="BM202" s="485"/>
      <c r="BN202" s="421"/>
      <c r="BO202" s="421"/>
      <c r="BP202" s="421"/>
      <c r="BQ202" s="475"/>
      <c r="BR202" s="485"/>
      <c r="BS202" s="421"/>
      <c r="BT202" s="421"/>
      <c r="BU202" s="421"/>
      <c r="BV202" s="421"/>
      <c r="BW202" s="421"/>
      <c r="BX202" s="1451"/>
      <c r="BY202" s="1494"/>
      <c r="BZ202" s="1494"/>
      <c r="CA202" s="1494"/>
      <c r="CB202" s="1494"/>
      <c r="CC202" s="1494"/>
      <c r="CD202" s="1494"/>
      <c r="CE202" s="1494"/>
      <c r="CF202" s="1494"/>
      <c r="CG202" s="1494"/>
      <c r="CH202" s="1494"/>
      <c r="CI202" s="1494"/>
      <c r="CJ202" s="1494"/>
      <c r="CK202" s="1494"/>
      <c r="CL202" s="1494"/>
      <c r="CM202" s="1494"/>
      <c r="CN202" s="1494"/>
      <c r="CO202" s="1494"/>
      <c r="CP202" s="1494"/>
      <c r="CQ202" s="1494"/>
      <c r="CR202" s="1494"/>
      <c r="CS202" s="1494"/>
      <c r="CT202" s="1494"/>
      <c r="CU202" s="1494"/>
      <c r="CV202" s="1494"/>
      <c r="CW202" s="1494"/>
      <c r="CX202" s="1494"/>
      <c r="CY202" s="1494"/>
      <c r="CZ202" s="1494"/>
    </row>
    <row r="203" s="839" customFormat="true" ht="15" customHeight="true" x14ac:dyDescent="0.2">
      <c r="A203" s="989"/>
      <c r="B203" s="1238"/>
      <c r="C203" s="1141"/>
      <c r="D203" s="1142"/>
      <c r="E203" s="1142"/>
      <c r="F203" s="1142"/>
      <c r="G203" s="1143"/>
      <c r="H203" s="1144"/>
      <c r="I203" s="1142"/>
      <c r="J203" s="1142"/>
      <c r="K203" s="1142"/>
      <c r="L203" s="1145"/>
      <c r="M203" s="1146"/>
      <c r="N203" s="1142"/>
      <c r="O203" s="1142"/>
      <c r="P203" s="1142"/>
      <c r="Q203" s="1143"/>
      <c r="R203" s="1144"/>
      <c r="S203" s="1142"/>
      <c r="T203" s="1142"/>
      <c r="U203" s="1142"/>
      <c r="V203" s="1142"/>
      <c r="W203" s="1142"/>
      <c r="X203" s="1406"/>
      <c r="Y203" s="833"/>
      <c r="Z203" s="833"/>
      <c r="AA203" s="833"/>
      <c r="AB203" s="833"/>
      <c r="AC203" s="833"/>
      <c r="AD203" s="833"/>
      <c r="AE203" s="833"/>
      <c r="AF203" s="833"/>
      <c r="AG203" s="833"/>
      <c r="AH203" s="833"/>
      <c r="AI203" s="833"/>
      <c r="AJ203" s="833"/>
      <c r="AK203" s="833"/>
      <c r="AL203" s="833"/>
      <c r="AM203" s="833"/>
      <c r="AN203" s="833"/>
      <c r="AO203" s="833"/>
      <c r="AP203" s="833"/>
      <c r="AQ203" s="833"/>
      <c r="AR203" s="833"/>
      <c r="AS203" s="833"/>
      <c r="AT203" s="833"/>
      <c r="AU203" s="833"/>
      <c r="AV203" s="833"/>
      <c r="AW203" s="833"/>
      <c r="AX203" s="833"/>
      <c r="AY203" s="833"/>
      <c r="AZ203" s="840"/>
      <c r="BA203" s="718"/>
      <c r="BB203" s="173"/>
      <c r="BC203" s="474"/>
      <c r="BD203" s="421"/>
      <c r="BE203" s="421"/>
      <c r="BF203" s="421"/>
      <c r="BG203" s="475"/>
      <c r="BH203" s="485"/>
      <c r="BI203" s="421"/>
      <c r="BJ203" s="421"/>
      <c r="BK203" s="421"/>
      <c r="BL203" s="475"/>
      <c r="BM203" s="485"/>
      <c r="BN203" s="421"/>
      <c r="BO203" s="421"/>
      <c r="BP203" s="421"/>
      <c r="BQ203" s="475"/>
      <c r="BR203" s="485"/>
      <c r="BS203" s="421"/>
      <c r="BT203" s="421"/>
      <c r="BU203" s="421"/>
      <c r="BV203" s="421"/>
      <c r="BW203" s="421"/>
      <c r="BX203" s="1451"/>
      <c r="BY203" s="1494"/>
      <c r="BZ203" s="1494"/>
      <c r="CA203" s="1494"/>
      <c r="CB203" s="1494"/>
      <c r="CC203" s="1494"/>
      <c r="CD203" s="1494"/>
      <c r="CE203" s="1494"/>
      <c r="CF203" s="1494"/>
      <c r="CG203" s="1494"/>
      <c r="CH203" s="1494"/>
      <c r="CI203" s="1494"/>
      <c r="CJ203" s="1494"/>
      <c r="CK203" s="1494"/>
      <c r="CL203" s="1494"/>
      <c r="CM203" s="1494"/>
      <c r="CN203" s="1494"/>
      <c r="CO203" s="1494"/>
      <c r="CP203" s="1494"/>
      <c r="CQ203" s="1494"/>
      <c r="CR203" s="1494"/>
      <c r="CS203" s="1494"/>
      <c r="CT203" s="1494"/>
      <c r="CU203" s="1494"/>
      <c r="CV203" s="1494"/>
      <c r="CW203" s="1494"/>
      <c r="CX203" s="1494"/>
      <c r="CY203" s="1494"/>
      <c r="CZ203" s="1494"/>
    </row>
    <row r="204" s="839" customFormat="true" ht="15" customHeight="true" x14ac:dyDescent="0.2">
      <c r="A204" s="989"/>
      <c r="B204" s="1238"/>
      <c r="C204" s="1141"/>
      <c r="D204" s="1142"/>
      <c r="E204" s="1142"/>
      <c r="F204" s="1142"/>
      <c r="G204" s="1143"/>
      <c r="H204" s="1144"/>
      <c r="I204" s="1142"/>
      <c r="J204" s="1142"/>
      <c r="K204" s="1142"/>
      <c r="L204" s="1145"/>
      <c r="M204" s="1146"/>
      <c r="N204" s="1142"/>
      <c r="O204" s="1142"/>
      <c r="P204" s="1142"/>
      <c r="Q204" s="1143"/>
      <c r="R204" s="1144"/>
      <c r="S204" s="1142"/>
      <c r="T204" s="1142"/>
      <c r="U204" s="1142"/>
      <c r="V204" s="1142"/>
      <c r="W204" s="1142"/>
      <c r="X204" s="1406"/>
      <c r="Y204" s="833"/>
      <c r="Z204" s="833"/>
      <c r="AA204" s="833"/>
      <c r="AB204" s="833"/>
      <c r="AC204" s="833"/>
      <c r="AD204" s="833"/>
      <c r="AE204" s="833"/>
      <c r="AF204" s="833"/>
      <c r="AG204" s="833"/>
      <c r="AH204" s="833"/>
      <c r="AI204" s="833"/>
      <c r="AJ204" s="833"/>
      <c r="AK204" s="833"/>
      <c r="AL204" s="833"/>
      <c r="AM204" s="833"/>
      <c r="AN204" s="833"/>
      <c r="AO204" s="833"/>
      <c r="AP204" s="833"/>
      <c r="AQ204" s="833"/>
      <c r="AR204" s="833"/>
      <c r="AS204" s="833"/>
      <c r="AT204" s="833"/>
      <c r="AU204" s="833"/>
      <c r="AV204" s="833"/>
      <c r="AW204" s="833"/>
      <c r="AX204" s="833"/>
      <c r="AY204" s="833"/>
      <c r="AZ204" s="840"/>
      <c r="BA204" s="718"/>
      <c r="BB204" s="173"/>
      <c r="BC204" s="474"/>
      <c r="BD204" s="421"/>
      <c r="BE204" s="421"/>
      <c r="BF204" s="421"/>
      <c r="BG204" s="475"/>
      <c r="BH204" s="485"/>
      <c r="BI204" s="421"/>
      <c r="BJ204" s="421"/>
      <c r="BK204" s="421"/>
      <c r="BL204" s="475"/>
      <c r="BM204" s="485"/>
      <c r="BN204" s="421"/>
      <c r="BO204" s="421"/>
      <c r="BP204" s="421"/>
      <c r="BQ204" s="475"/>
      <c r="BR204" s="485"/>
      <c r="BS204" s="421"/>
      <c r="BT204" s="421"/>
      <c r="BU204" s="421"/>
      <c r="BV204" s="421"/>
      <c r="BW204" s="421"/>
      <c r="BX204" s="1451"/>
      <c r="BY204" s="1494"/>
      <c r="BZ204" s="1494"/>
      <c r="CA204" s="1494"/>
      <c r="CB204" s="1494"/>
      <c r="CC204" s="1494"/>
      <c r="CD204" s="1494"/>
      <c r="CE204" s="1494"/>
      <c r="CF204" s="1494"/>
      <c r="CG204" s="1494"/>
      <c r="CH204" s="1494"/>
      <c r="CI204" s="1494"/>
      <c r="CJ204" s="1494"/>
      <c r="CK204" s="1494"/>
      <c r="CL204" s="1494"/>
      <c r="CM204" s="1494"/>
      <c r="CN204" s="1494"/>
      <c r="CO204" s="1494"/>
      <c r="CP204" s="1494"/>
      <c r="CQ204" s="1494"/>
      <c r="CR204" s="1494"/>
      <c r="CS204" s="1494"/>
      <c r="CT204" s="1494"/>
      <c r="CU204" s="1494"/>
      <c r="CV204" s="1494"/>
      <c r="CW204" s="1494"/>
      <c r="CX204" s="1494"/>
      <c r="CY204" s="1494"/>
      <c r="CZ204" s="1494"/>
    </row>
    <row r="205" s="839" customFormat="true" ht="15" customHeight="true" x14ac:dyDescent="0.2">
      <c r="A205" s="999"/>
      <c r="B205" s="1240"/>
      <c r="C205" s="1171"/>
      <c r="D205" s="1172"/>
      <c r="E205" s="1172"/>
      <c r="F205" s="1172"/>
      <c r="G205" s="1173"/>
      <c r="H205" s="1174"/>
      <c r="I205" s="1172"/>
      <c r="J205" s="1172"/>
      <c r="K205" s="1172"/>
      <c r="L205" s="1175"/>
      <c r="M205" s="1176"/>
      <c r="N205" s="1172"/>
      <c r="O205" s="1172"/>
      <c r="P205" s="1172"/>
      <c r="Q205" s="1173"/>
      <c r="R205" s="1174"/>
      <c r="S205" s="1172"/>
      <c r="T205" s="1172"/>
      <c r="U205" s="1172"/>
      <c r="V205" s="1172"/>
      <c r="W205" s="1172"/>
      <c r="X205" s="1416"/>
      <c r="Y205" s="833"/>
      <c r="Z205" s="833"/>
      <c r="AA205" s="833"/>
      <c r="AB205" s="833"/>
      <c r="AC205" s="833"/>
      <c r="AD205" s="833"/>
      <c r="AE205" s="833"/>
      <c r="AF205" s="833"/>
      <c r="AG205" s="833"/>
      <c r="AH205" s="833"/>
      <c r="AI205" s="833"/>
      <c r="AJ205" s="833"/>
      <c r="AK205" s="833"/>
      <c r="AL205" s="833"/>
      <c r="AM205" s="833"/>
      <c r="AN205" s="833"/>
      <c r="AO205" s="833"/>
      <c r="AP205" s="833"/>
      <c r="AQ205" s="833"/>
      <c r="AR205" s="833"/>
      <c r="AS205" s="833"/>
      <c r="AT205" s="833"/>
      <c r="AU205" s="833"/>
      <c r="AV205" s="833"/>
      <c r="AW205" s="833"/>
      <c r="AX205" s="833"/>
      <c r="AY205" s="833"/>
      <c r="AZ205" s="840"/>
      <c r="BA205" s="718"/>
      <c r="BB205" s="173"/>
      <c r="BC205" s="493"/>
      <c r="BD205" s="491"/>
      <c r="BE205" s="491"/>
      <c r="BF205" s="491"/>
      <c r="BG205" s="492"/>
      <c r="BH205" s="490"/>
      <c r="BI205" s="491"/>
      <c r="BJ205" s="491"/>
      <c r="BK205" s="491"/>
      <c r="BL205" s="492"/>
      <c r="BM205" s="490"/>
      <c r="BN205" s="491"/>
      <c r="BO205" s="491"/>
      <c r="BP205" s="491"/>
      <c r="BQ205" s="492"/>
      <c r="BR205" s="490"/>
      <c r="BS205" s="491"/>
      <c r="BT205" s="491"/>
      <c r="BU205" s="491"/>
      <c r="BV205" s="491"/>
      <c r="BW205" s="491"/>
      <c r="BX205" s="1452"/>
      <c r="BY205" s="1494"/>
      <c r="BZ205" s="1494"/>
      <c r="CA205" s="1494"/>
      <c r="CB205" s="1494"/>
      <c r="CC205" s="1494"/>
      <c r="CD205" s="1494"/>
      <c r="CE205" s="1494"/>
      <c r="CF205" s="1494"/>
      <c r="CG205" s="1494"/>
      <c r="CH205" s="1494"/>
      <c r="CI205" s="1494"/>
      <c r="CJ205" s="1494"/>
      <c r="CK205" s="1494"/>
      <c r="CL205" s="1494"/>
      <c r="CM205" s="1494"/>
      <c r="CN205" s="1494"/>
      <c r="CO205" s="1494"/>
      <c r="CP205" s="1494"/>
      <c r="CQ205" s="1494"/>
      <c r="CR205" s="1494"/>
      <c r="CS205" s="1494"/>
      <c r="CT205" s="1494"/>
      <c r="CU205" s="1494"/>
      <c r="CV205" s="1494"/>
      <c r="CW205" s="1494"/>
      <c r="CX205" s="1494"/>
      <c r="CY205" s="1494"/>
      <c r="CZ205" s="1494"/>
    </row>
    <row r="206" s="839" customFormat="true" ht="250.15" customHeight="true" x14ac:dyDescent="0.2">
      <c r="B206" s="851"/>
      <c r="Y206" s="840"/>
      <c r="Z206" s="840"/>
      <c r="AA206" s="840"/>
      <c r="AB206" s="840"/>
      <c r="AC206" s="840"/>
      <c r="AD206" s="840"/>
      <c r="AE206" s="840"/>
      <c r="AF206" s="840"/>
      <c r="AG206" s="840"/>
      <c r="AH206" s="840"/>
      <c r="AI206" s="840"/>
      <c r="AJ206" s="840"/>
      <c r="AK206" s="840"/>
      <c r="AL206" s="840"/>
      <c r="AM206" s="840"/>
      <c r="AN206" s="840"/>
      <c r="AO206" s="840"/>
      <c r="AP206" s="840"/>
      <c r="AQ206" s="840"/>
      <c r="AR206" s="840"/>
      <c r="AS206" s="840"/>
      <c r="AT206" s="840"/>
      <c r="AU206" s="840"/>
      <c r="AV206" s="840"/>
      <c r="AW206" s="840"/>
      <c r="AX206" s="840"/>
      <c r="AY206" s="840"/>
      <c r="AZ206" s="840"/>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0"/>
      <c r="BX206" s="132"/>
      <c r="BY206" s="229"/>
      <c r="BZ206" s="229"/>
      <c r="CA206" s="229"/>
      <c r="CB206" s="229"/>
      <c r="CC206" s="229"/>
      <c r="CD206" s="229"/>
      <c r="CE206" s="229"/>
      <c r="CF206" s="229"/>
      <c r="CG206" s="229"/>
      <c r="CH206" s="229"/>
      <c r="CI206" s="229"/>
      <c r="CJ206" s="229"/>
      <c r="CK206" s="229"/>
      <c r="CL206" s="229"/>
      <c r="CM206" s="229"/>
      <c r="CN206" s="229"/>
      <c r="CO206" s="229"/>
      <c r="CP206" s="229"/>
      <c r="CQ206" s="229"/>
      <c r="CR206" s="229"/>
      <c r="CS206" s="229"/>
      <c r="CT206" s="229"/>
      <c r="CU206" s="229"/>
      <c r="CV206" s="229"/>
      <c r="CW206" s="229"/>
      <c r="CX206" s="229"/>
      <c r="CY206" s="229"/>
      <c r="CZ206" s="229"/>
    </row>
    <row r="207" s="723" customFormat="true" ht="18" customHeight="true" x14ac:dyDescent="0.2">
      <c r="Y207" s="823"/>
      <c r="Z207" s="823"/>
      <c r="AA207" s="823"/>
      <c r="AB207" s="823"/>
      <c r="AC207" s="823"/>
      <c r="AD207" s="823"/>
      <c r="AE207" s="823"/>
      <c r="AF207" s="823"/>
      <c r="AG207" s="823"/>
      <c r="AH207" s="823"/>
      <c r="AI207" s="823"/>
      <c r="AJ207" s="823"/>
      <c r="AK207" s="823"/>
      <c r="AL207" s="823"/>
      <c r="AM207" s="823"/>
      <c r="AN207" s="823"/>
      <c r="AO207" s="823"/>
      <c r="AP207" s="823"/>
      <c r="AQ207" s="823"/>
      <c r="AR207" s="823"/>
      <c r="AS207" s="823"/>
      <c r="AT207" s="823"/>
      <c r="AU207" s="823"/>
      <c r="AV207" s="823"/>
      <c r="AW207" s="823"/>
      <c r="AX207" s="823"/>
      <c r="AY207" s="823"/>
      <c r="AZ207" s="823"/>
      <c r="BA207" s="111"/>
      <c r="BB207" s="134"/>
      <c r="BC207" s="111"/>
      <c r="BD207" s="111"/>
      <c r="BE207" s="111"/>
      <c r="BF207" s="111"/>
      <c r="BG207" s="111"/>
      <c r="BH207" s="111"/>
      <c r="BI207" s="111"/>
      <c r="BJ207" s="111"/>
      <c r="BK207" s="111"/>
      <c r="BL207" s="111"/>
      <c r="BM207" s="111"/>
      <c r="BN207" s="111"/>
      <c r="BO207" s="111"/>
      <c r="BP207" s="111"/>
      <c r="BQ207" s="111"/>
      <c r="BR207" s="111"/>
      <c r="BS207" s="111"/>
      <c r="BT207" s="111"/>
      <c r="BU207" s="111"/>
      <c r="BV207" s="111"/>
      <c r="BW207" s="111"/>
      <c r="BX207" s="111"/>
      <c r="BY207" s="225"/>
      <c r="BZ207" s="225"/>
      <c r="CA207" s="225"/>
      <c r="CB207" s="225"/>
      <c r="CC207" s="225"/>
      <c r="CD207" s="225"/>
      <c r="CE207" s="225"/>
      <c r="CF207" s="225"/>
      <c r="CG207" s="225"/>
      <c r="CH207" s="225"/>
      <c r="CI207" s="225"/>
      <c r="CJ207" s="225"/>
      <c r="CK207" s="225"/>
      <c r="CL207" s="225"/>
      <c r="CM207" s="225"/>
      <c r="CN207" s="225"/>
      <c r="CO207" s="225"/>
      <c r="CP207" s="225"/>
      <c r="CQ207" s="225"/>
      <c r="CR207" s="225"/>
      <c r="CS207" s="225"/>
      <c r="CT207" s="225"/>
      <c r="CU207" s="225"/>
      <c r="CV207" s="225"/>
      <c r="CW207" s="225"/>
      <c r="CX207" s="225"/>
      <c r="CY207" s="225"/>
      <c r="CZ207" s="225"/>
    </row>
    <row r="208" s="723" customFormat="true" ht="22.5" customHeight="true" x14ac:dyDescent="0.35">
      <c r="A208" s="1872" t="str">
        <f>A1026</f>
        <v>Algeria</v>
      </c>
      <c r="B208" s="1873"/>
      <c r="Y208" s="823"/>
      <c r="Z208" s="823"/>
      <c r="AA208" s="823"/>
      <c r="AB208" s="823"/>
      <c r="AC208" s="823"/>
      <c r="AD208" s="823"/>
      <c r="AE208" s="823"/>
      <c r="AF208" s="823"/>
      <c r="AG208" s="823"/>
      <c r="AH208" s="823"/>
      <c r="AI208" s="823"/>
      <c r="AJ208" s="823"/>
      <c r="AK208" s="823"/>
      <c r="AL208" s="823"/>
      <c r="AM208" s="823"/>
      <c r="AN208" s="823"/>
      <c r="AO208" s="823"/>
      <c r="AP208" s="823"/>
      <c r="AQ208" s="823"/>
      <c r="AR208" s="823"/>
      <c r="AS208" s="823"/>
      <c r="AT208" s="823"/>
      <c r="AU208" s="823"/>
      <c r="AV208" s="823"/>
      <c r="AW208" s="823"/>
      <c r="AX208" s="823"/>
      <c r="AY208" s="823"/>
      <c r="AZ208" s="823"/>
      <c r="BA208" s="111"/>
      <c r="BB208" s="134"/>
      <c r="BC208" s="111"/>
      <c r="BD208" s="111"/>
      <c r="BE208" s="111"/>
      <c r="BF208" s="111"/>
      <c r="BG208" s="111"/>
      <c r="BH208" s="111"/>
      <c r="BI208" s="111"/>
      <c r="BJ208" s="111"/>
      <c r="BK208" s="111"/>
      <c r="BL208" s="111"/>
      <c r="BM208" s="111"/>
      <c r="BN208" s="111"/>
      <c r="BO208" s="111"/>
      <c r="BP208" s="111"/>
      <c r="BQ208" s="111"/>
      <c r="BR208" s="111"/>
      <c r="BS208" s="111"/>
      <c r="BT208" s="111"/>
      <c r="BU208" s="111"/>
      <c r="BV208" s="111"/>
      <c r="BW208" s="111"/>
      <c r="BX208" s="111"/>
      <c r="BY208" s="225"/>
      <c r="BZ208" s="225"/>
      <c r="CA208" s="225"/>
      <c r="CB208" s="225"/>
      <c r="CC208" s="225"/>
      <c r="CD208" s="225"/>
      <c r="CE208" s="225"/>
      <c r="CF208" s="225"/>
      <c r="CG208" s="225"/>
      <c r="CH208" s="225"/>
      <c r="CI208" s="225"/>
      <c r="CJ208" s="225"/>
      <c r="CK208" s="225"/>
      <c r="CL208" s="225"/>
      <c r="CM208" s="225"/>
      <c r="CN208" s="225"/>
      <c r="CO208" s="225"/>
      <c r="CP208" s="225"/>
      <c r="CQ208" s="225"/>
      <c r="CR208" s="225"/>
      <c r="CS208" s="225"/>
      <c r="CT208" s="225"/>
      <c r="CU208" s="225"/>
      <c r="CV208" s="225"/>
      <c r="CW208" s="225"/>
      <c r="CX208" s="225"/>
      <c r="CY208" s="225"/>
      <c r="CZ208" s="225"/>
    </row>
    <row r="209" s="723" customFormat="true" ht="22.5" customHeight="true" x14ac:dyDescent="0.35">
      <c r="A209" s="138" t="str">
        <f>A1034</f>
        <v>2013</v>
      </c>
      <c r="B209" s="139"/>
      <c r="Y209" s="823"/>
      <c r="Z209" s="823"/>
      <c r="AA209" s="823"/>
      <c r="AB209" s="823"/>
      <c r="AC209" s="823"/>
      <c r="AD209" s="823"/>
      <c r="AE209" s="823"/>
      <c r="AF209" s="823"/>
      <c r="AG209" s="823"/>
      <c r="AH209" s="823"/>
      <c r="AI209" s="823"/>
      <c r="AJ209" s="823"/>
      <c r="AK209" s="823"/>
      <c r="AL209" s="823"/>
      <c r="AM209" s="823"/>
      <c r="AN209" s="823"/>
      <c r="AO209" s="823"/>
      <c r="AP209" s="823"/>
      <c r="AQ209" s="823"/>
      <c r="AR209" s="823"/>
      <c r="AS209" s="823"/>
      <c r="AT209" s="823"/>
      <c r="AU209" s="823"/>
      <c r="AV209" s="823"/>
      <c r="AW209" s="823"/>
      <c r="AX209" s="823"/>
      <c r="AY209" s="823"/>
      <c r="AZ209" s="823"/>
      <c r="BA209" s="111"/>
      <c r="BB209" s="134"/>
      <c r="BC209" s="111"/>
      <c r="BD209" s="111"/>
      <c r="BE209" s="111"/>
      <c r="BF209" s="111"/>
      <c r="BG209" s="111"/>
      <c r="BH209" s="111"/>
      <c r="BI209" s="111"/>
      <c r="BJ209" s="111"/>
      <c r="BK209" s="111"/>
      <c r="BL209" s="111"/>
      <c r="BM209" s="111"/>
      <c r="BN209" s="111"/>
      <c r="BO209" s="111"/>
      <c r="BP209" s="111"/>
      <c r="BQ209" s="111"/>
      <c r="BR209" s="111"/>
      <c r="BS209" s="111"/>
      <c r="BT209" s="111"/>
      <c r="BU209" s="111"/>
      <c r="BV209" s="111"/>
      <c r="BW209" s="111"/>
      <c r="BX209" s="111"/>
      <c r="BY209" s="225"/>
      <c r="BZ209" s="225"/>
      <c r="CA209" s="225"/>
      <c r="CB209" s="225"/>
      <c r="CC209" s="225"/>
      <c r="CD209" s="225"/>
      <c r="CE209" s="225"/>
      <c r="CF209" s="225"/>
      <c r="CG209" s="225"/>
      <c r="CH209" s="225"/>
      <c r="CI209" s="225"/>
      <c r="CJ209" s="225"/>
      <c r="CK209" s="225"/>
      <c r="CL209" s="225"/>
      <c r="CM209" s="225"/>
      <c r="CN209" s="225"/>
      <c r="CO209" s="225"/>
      <c r="CP209" s="225"/>
      <c r="CQ209" s="225"/>
      <c r="CR209" s="225"/>
      <c r="CS209" s="225"/>
      <c r="CT209" s="225"/>
      <c r="CU209" s="225"/>
      <c r="CV209" s="225"/>
      <c r="CW209" s="225"/>
      <c r="CX209" s="225"/>
      <c r="CY209" s="225"/>
      <c r="CZ209" s="225"/>
    </row>
    <row r="210" s="723" customFormat="true" ht="22.5" customHeight="true" x14ac:dyDescent="0.35">
      <c r="A210" s="719" t="s">
        <v>111</v>
      </c>
      <c r="B210" s="141"/>
      <c r="Y210" s="823"/>
      <c r="Z210" s="823"/>
      <c r="AA210" s="823"/>
      <c r="AB210" s="823"/>
      <c r="AC210" s="823"/>
      <c r="AD210" s="823"/>
      <c r="AE210" s="823"/>
      <c r="AF210" s="823"/>
      <c r="AG210" s="823"/>
      <c r="AH210" s="823"/>
      <c r="AI210" s="823"/>
      <c r="AJ210" s="823"/>
      <c r="AK210" s="823"/>
      <c r="AL210" s="823"/>
      <c r="AM210" s="823"/>
      <c r="AN210" s="823"/>
      <c r="AO210" s="823"/>
      <c r="AP210" s="823"/>
      <c r="AQ210" s="823"/>
      <c r="AR210" s="823"/>
      <c r="AS210" s="823"/>
      <c r="AT210" s="823"/>
      <c r="AU210" s="823"/>
      <c r="AV210" s="823"/>
      <c r="AW210" s="823"/>
      <c r="AX210" s="823"/>
      <c r="AY210" s="823"/>
      <c r="AZ210" s="823"/>
      <c r="BA210" s="111"/>
      <c r="BB210" s="134"/>
      <c r="BC210" s="111"/>
      <c r="BD210" s="111"/>
      <c r="BE210" s="111"/>
      <c r="BF210" s="111"/>
      <c r="BG210" s="111"/>
      <c r="BH210" s="111"/>
      <c r="BI210" s="111"/>
      <c r="BJ210" s="111"/>
      <c r="BK210" s="111"/>
      <c r="BL210" s="111"/>
      <c r="BM210" s="111"/>
      <c r="BN210" s="111"/>
      <c r="BO210" s="111"/>
      <c r="BP210" s="111"/>
      <c r="BQ210" s="111"/>
      <c r="BR210" s="111"/>
      <c r="BS210" s="111"/>
      <c r="BT210" s="111"/>
      <c r="BU210" s="111"/>
      <c r="BV210" s="111"/>
      <c r="BW210" s="111"/>
      <c r="BX210" s="111"/>
      <c r="BY210" s="225"/>
      <c r="BZ210" s="225"/>
      <c r="CA210" s="225"/>
      <c r="CB210" s="225"/>
      <c r="CC210" s="225"/>
      <c r="CD210" s="225"/>
      <c r="CE210" s="225"/>
      <c r="CF210" s="225"/>
      <c r="CG210" s="225"/>
      <c r="CH210" s="225"/>
      <c r="CI210" s="225"/>
      <c r="CJ210" s="225"/>
      <c r="CK210" s="225"/>
      <c r="CL210" s="225"/>
      <c r="CM210" s="225"/>
      <c r="CN210" s="225"/>
      <c r="CO210" s="225"/>
      <c r="CP210" s="225"/>
      <c r="CQ210" s="225"/>
      <c r="CR210" s="225"/>
      <c r="CS210" s="225"/>
      <c r="CT210" s="225"/>
      <c r="CU210" s="225"/>
      <c r="CV210" s="225"/>
      <c r="CW210" s="225"/>
      <c r="CX210" s="225"/>
      <c r="CY210" s="225"/>
      <c r="CZ210" s="225"/>
    </row>
    <row r="211" s="723" customFormat="true" ht="20.1" customHeight="true" x14ac:dyDescent="0.35">
      <c r="A211" s="143" t="s">
        <v>96</v>
      </c>
      <c r="B211" s="139"/>
      <c r="Y211" s="823"/>
      <c r="Z211" s="823"/>
      <c r="AA211" s="823"/>
      <c r="AB211" s="823"/>
      <c r="AC211" s="823"/>
      <c r="AD211" s="823"/>
      <c r="AE211" s="823"/>
      <c r="AF211" s="823"/>
      <c r="AG211" s="823"/>
      <c r="AH211" s="823"/>
      <c r="AI211" s="823"/>
      <c r="AJ211" s="823"/>
      <c r="AK211" s="823"/>
      <c r="AL211" s="823"/>
      <c r="AM211" s="823"/>
      <c r="AN211" s="823"/>
      <c r="AO211" s="823"/>
      <c r="AP211" s="823"/>
      <c r="AQ211" s="823"/>
      <c r="AR211" s="823"/>
      <c r="AS211" s="823"/>
      <c r="AT211" s="823"/>
      <c r="AU211" s="823"/>
      <c r="AV211" s="823"/>
      <c r="AW211" s="823"/>
      <c r="AX211" s="823"/>
      <c r="AY211" s="823"/>
      <c r="AZ211" s="823"/>
      <c r="BA211" s="111"/>
      <c r="BB211" s="134"/>
      <c r="BC211" s="111"/>
      <c r="BD211" s="111"/>
      <c r="BE211" s="111"/>
      <c r="BF211" s="111"/>
      <c r="BG211" s="111"/>
      <c r="BH211" s="111"/>
      <c r="BI211" s="111"/>
      <c r="BJ211" s="111"/>
      <c r="BK211" s="111"/>
      <c r="BL211" s="111"/>
      <c r="BM211" s="111"/>
      <c r="BN211" s="111"/>
      <c r="BO211" s="111"/>
      <c r="BP211" s="111"/>
      <c r="BQ211" s="111"/>
      <c r="BR211" s="111"/>
      <c r="BS211" s="111"/>
      <c r="BT211" s="111"/>
      <c r="BU211" s="111"/>
      <c r="BV211" s="111"/>
      <c r="BW211" s="111"/>
      <c r="BX211" s="111"/>
      <c r="BY211" s="225"/>
      <c r="BZ211" s="225"/>
      <c r="CA211" s="225"/>
      <c r="CB211" s="225"/>
      <c r="CC211" s="225"/>
      <c r="CD211" s="225"/>
      <c r="CE211" s="225"/>
      <c r="CF211" s="225"/>
      <c r="CG211" s="225"/>
      <c r="CH211" s="225"/>
      <c r="CI211" s="225"/>
      <c r="CJ211" s="225"/>
      <c r="CK211" s="225"/>
      <c r="CL211" s="225"/>
      <c r="CM211" s="225"/>
      <c r="CN211" s="225"/>
      <c r="CO211" s="225"/>
      <c r="CP211" s="225"/>
      <c r="CQ211" s="225"/>
      <c r="CR211" s="225"/>
      <c r="CS211" s="225"/>
      <c r="CT211" s="225"/>
      <c r="CU211" s="225"/>
      <c r="CV211" s="225"/>
      <c r="CW211" s="225"/>
      <c r="CX211" s="225"/>
      <c r="CY211" s="225"/>
      <c r="CZ211" s="225"/>
    </row>
    <row r="212" s="723" customFormat="true" ht="15" customHeight="true" x14ac:dyDescent="0.2">
      <c r="A212" s="720" t="s">
        <v>97</v>
      </c>
      <c r="B212" s="238"/>
      <c r="Y212" s="823"/>
      <c r="Z212" s="823"/>
      <c r="AA212" s="823"/>
      <c r="AB212" s="823"/>
      <c r="AC212" s="823"/>
      <c r="AD212" s="823"/>
      <c r="AE212" s="823"/>
      <c r="AF212" s="823"/>
      <c r="AG212" s="823"/>
      <c r="AH212" s="823"/>
      <c r="AI212" s="823"/>
      <c r="AJ212" s="823"/>
      <c r="AK212" s="823"/>
      <c r="AL212" s="823"/>
      <c r="AM212" s="823"/>
      <c r="AN212" s="823"/>
      <c r="AO212" s="823"/>
      <c r="AP212" s="823"/>
      <c r="AQ212" s="823"/>
      <c r="AR212" s="823"/>
      <c r="AS212" s="823"/>
      <c r="AT212" s="823"/>
      <c r="AU212" s="823"/>
      <c r="AV212" s="823"/>
      <c r="AW212" s="823"/>
      <c r="AX212" s="823"/>
      <c r="AY212" s="823"/>
      <c r="AZ212" s="823"/>
      <c r="BA212" s="111"/>
      <c r="BB212" s="134"/>
      <c r="BC212" s="111"/>
      <c r="BD212" s="111"/>
      <c r="BE212" s="111"/>
      <c r="BF212" s="111"/>
      <c r="BG212" s="111"/>
      <c r="BH212" s="111"/>
      <c r="BI212" s="111"/>
      <c r="BJ212" s="111"/>
      <c r="BK212" s="111"/>
      <c r="BL212" s="111"/>
      <c r="BM212" s="111"/>
      <c r="BN212" s="111"/>
      <c r="BO212" s="111"/>
      <c r="BP212" s="111"/>
      <c r="BQ212" s="111"/>
      <c r="BR212" s="111"/>
      <c r="BS212" s="111"/>
      <c r="BT212" s="111"/>
      <c r="BU212" s="111"/>
      <c r="BV212" s="111"/>
      <c r="BW212" s="111"/>
      <c r="BX212" s="111"/>
      <c r="BY212" s="225"/>
      <c r="BZ212" s="225"/>
      <c r="CA212" s="225"/>
      <c r="CB212" s="225"/>
      <c r="CC212" s="225"/>
      <c r="CD212" s="225"/>
      <c r="CE212" s="225"/>
      <c r="CF212" s="225"/>
      <c r="CG212" s="225"/>
      <c r="CH212" s="225"/>
      <c r="CI212" s="225"/>
      <c r="CJ212" s="225"/>
      <c r="CK212" s="225"/>
      <c r="CL212" s="225"/>
      <c r="CM212" s="225"/>
      <c r="CN212" s="225"/>
      <c r="CO212" s="225"/>
      <c r="CP212" s="225"/>
      <c r="CQ212" s="225"/>
      <c r="CR212" s="225"/>
      <c r="CS212" s="225"/>
      <c r="CT212" s="225"/>
      <c r="CU212" s="225"/>
      <c r="CV212" s="225"/>
      <c r="CW212" s="225"/>
      <c r="CX212" s="225"/>
      <c r="CY212" s="225"/>
      <c r="CZ212" s="225"/>
    </row>
    <row r="213" s="723" customFormat="true" ht="15" customHeight="true" x14ac:dyDescent="0.2">
      <c r="A213" s="152" t="s">
        <v>40</v>
      </c>
      <c r="B213" s="151"/>
      <c r="Y213" s="823"/>
      <c r="Z213" s="823"/>
      <c r="AA213" s="823"/>
      <c r="AB213" s="823"/>
      <c r="AC213" s="823"/>
      <c r="AD213" s="823"/>
      <c r="AE213" s="823"/>
      <c r="AF213" s="823"/>
      <c r="AG213" s="823"/>
      <c r="AH213" s="823"/>
      <c r="AI213" s="823"/>
      <c r="AJ213" s="823"/>
      <c r="AK213" s="823"/>
      <c r="AL213" s="823"/>
      <c r="AM213" s="823"/>
      <c r="AN213" s="823"/>
      <c r="AO213" s="823"/>
      <c r="AP213" s="823"/>
      <c r="AQ213" s="823"/>
      <c r="AR213" s="823"/>
      <c r="AS213" s="823"/>
      <c r="AT213" s="823"/>
      <c r="AU213" s="823"/>
      <c r="AV213" s="823"/>
      <c r="AW213" s="823"/>
      <c r="AX213" s="823"/>
      <c r="AY213" s="823"/>
      <c r="AZ213" s="823"/>
      <c r="BA213" s="111"/>
      <c r="BB213" s="134"/>
      <c r="BC213" s="111"/>
      <c r="BD213" s="111"/>
      <c r="BE213" s="111"/>
      <c r="BF213" s="111"/>
      <c r="BG213" s="111"/>
      <c r="BH213" s="111"/>
      <c r="BI213" s="111"/>
      <c r="BJ213" s="111"/>
      <c r="BK213" s="111"/>
      <c r="BL213" s="111"/>
      <c r="BM213" s="111"/>
      <c r="BN213" s="111"/>
      <c r="BO213" s="111"/>
      <c r="BP213" s="111"/>
      <c r="BQ213" s="111"/>
      <c r="BR213" s="111"/>
      <c r="BS213" s="111"/>
      <c r="BT213" s="111"/>
      <c r="BU213" s="111"/>
      <c r="BV213" s="111"/>
      <c r="BW213" s="111"/>
      <c r="BX213" s="111"/>
      <c r="BY213" s="225"/>
      <c r="BZ213" s="225"/>
      <c r="CA213" s="225"/>
      <c r="CB213" s="225"/>
      <c r="CC213" s="225"/>
      <c r="CD213" s="225"/>
      <c r="CE213" s="225"/>
      <c r="CF213" s="225"/>
      <c r="CG213" s="225"/>
      <c r="CH213" s="225"/>
      <c r="CI213" s="225"/>
      <c r="CJ213" s="225"/>
      <c r="CK213" s="225"/>
      <c r="CL213" s="225"/>
      <c r="CM213" s="225"/>
      <c r="CN213" s="225"/>
      <c r="CO213" s="225"/>
      <c r="CP213" s="225"/>
      <c r="CQ213" s="225"/>
      <c r="CR213" s="225"/>
      <c r="CS213" s="225"/>
      <c r="CT213" s="225"/>
      <c r="CU213" s="225"/>
      <c r="CV213" s="225"/>
      <c r="CW213" s="225"/>
      <c r="CX213" s="225"/>
      <c r="CY213" s="225"/>
      <c r="CZ213" s="225"/>
    </row>
    <row r="214" s="723" customFormat="true" ht="15" customHeight="true" x14ac:dyDescent="0.2">
      <c r="A214" s="150" t="s">
        <v>39</v>
      </c>
      <c r="B214" s="151"/>
      <c r="Y214" s="823"/>
      <c r="Z214" s="823"/>
      <c r="AA214" s="823"/>
      <c r="AB214" s="823"/>
      <c r="AC214" s="823"/>
      <c r="AD214" s="823"/>
      <c r="AE214" s="823"/>
      <c r="AF214" s="823"/>
      <c r="AG214" s="823"/>
      <c r="AH214" s="823"/>
      <c r="AI214" s="823"/>
      <c r="AJ214" s="823"/>
      <c r="AK214" s="823"/>
      <c r="AL214" s="823"/>
      <c r="AM214" s="823"/>
      <c r="AN214" s="823"/>
      <c r="AO214" s="823"/>
      <c r="AP214" s="823"/>
      <c r="AQ214" s="823"/>
      <c r="AR214" s="823"/>
      <c r="AS214" s="823"/>
      <c r="AT214" s="823"/>
      <c r="AU214" s="823"/>
      <c r="AV214" s="823"/>
      <c r="AW214" s="823"/>
      <c r="AX214" s="823"/>
      <c r="AY214" s="823"/>
      <c r="AZ214" s="823"/>
      <c r="BA214" s="111"/>
      <c r="BB214" s="134"/>
      <c r="BC214" s="111"/>
      <c r="BD214" s="111"/>
      <c r="BE214" s="111"/>
      <c r="BF214" s="111"/>
      <c r="BG214" s="111"/>
      <c r="BH214" s="111"/>
      <c r="BI214" s="111"/>
      <c r="BJ214" s="111"/>
      <c r="BK214" s="111"/>
      <c r="BL214" s="111"/>
      <c r="BM214" s="111"/>
      <c r="BN214" s="111"/>
      <c r="BO214" s="111"/>
      <c r="BP214" s="111"/>
      <c r="BQ214" s="111"/>
      <c r="BR214" s="111"/>
      <c r="BS214" s="111"/>
      <c r="BT214" s="111"/>
      <c r="BU214" s="111"/>
      <c r="BV214" s="111"/>
      <c r="BW214" s="111"/>
      <c r="BX214" s="111"/>
      <c r="BY214" s="225"/>
      <c r="BZ214" s="225"/>
      <c r="CA214" s="225"/>
      <c r="CB214" s="225"/>
      <c r="CC214" s="225"/>
      <c r="CD214" s="225"/>
      <c r="CE214" s="225"/>
      <c r="CF214" s="225"/>
      <c r="CG214" s="225"/>
      <c r="CH214" s="225"/>
      <c r="CI214" s="225"/>
      <c r="CJ214" s="225"/>
      <c r="CK214" s="225"/>
      <c r="CL214" s="225"/>
      <c r="CM214" s="225"/>
      <c r="CN214" s="225"/>
      <c r="CO214" s="225"/>
      <c r="CP214" s="225"/>
      <c r="CQ214" s="225"/>
      <c r="CR214" s="225"/>
      <c r="CS214" s="225"/>
      <c r="CT214" s="225"/>
      <c r="CU214" s="225"/>
      <c r="CV214" s="225"/>
      <c r="CW214" s="225"/>
      <c r="CX214" s="225"/>
      <c r="CY214" s="225"/>
      <c r="CZ214" s="225"/>
    </row>
    <row r="215" s="723" customFormat="true" ht="15" customHeight="true" x14ac:dyDescent="0.2">
      <c r="A215" s="150" t="s">
        <v>135</v>
      </c>
      <c r="B215" s="237" t="str">
        <f>A1025</f>
        <v>MICS13</v>
      </c>
      <c r="Y215" s="823"/>
      <c r="Z215" s="823"/>
      <c r="AA215" s="823"/>
      <c r="AB215" s="823"/>
      <c r="AC215" s="823"/>
      <c r="AD215" s="823"/>
      <c r="AE215" s="823"/>
      <c r="AF215" s="823"/>
      <c r="AG215" s="823"/>
      <c r="AH215" s="823"/>
      <c r="AI215" s="823"/>
      <c r="AJ215" s="823"/>
      <c r="AK215" s="823"/>
      <c r="AL215" s="823"/>
      <c r="AM215" s="823"/>
      <c r="AN215" s="823"/>
      <c r="AO215" s="823"/>
      <c r="AP215" s="823"/>
      <c r="AQ215" s="823"/>
      <c r="AR215" s="823"/>
      <c r="AS215" s="823"/>
      <c r="AT215" s="823"/>
      <c r="AU215" s="823"/>
      <c r="AV215" s="823"/>
      <c r="AW215" s="823"/>
      <c r="AX215" s="823"/>
      <c r="AY215" s="823"/>
      <c r="AZ215" s="823"/>
      <c r="BA215" s="111"/>
      <c r="BB215" s="134"/>
      <c r="BC215" s="111"/>
      <c r="BD215" s="111"/>
      <c r="BE215" s="111"/>
      <c r="BF215" s="111"/>
      <c r="BG215" s="111"/>
      <c r="BH215" s="111"/>
      <c r="BI215" s="111"/>
      <c r="BJ215" s="111"/>
      <c r="BK215" s="111"/>
      <c r="BL215" s="111"/>
      <c r="BM215" s="111"/>
      <c r="BN215" s="111"/>
      <c r="BO215" s="111"/>
      <c r="BP215" s="111"/>
      <c r="BQ215" s="111"/>
      <c r="BR215" s="111"/>
      <c r="BS215" s="111"/>
      <c r="BT215" s="111"/>
      <c r="BU215" s="111"/>
      <c r="BV215" s="111"/>
      <c r="BW215" s="111"/>
      <c r="BX215" s="111"/>
      <c r="BY215" s="225"/>
      <c r="BZ215" s="225"/>
      <c r="CA215" s="225"/>
      <c r="CB215" s="225"/>
      <c r="CC215" s="225"/>
      <c r="CD215" s="225"/>
      <c r="CE215" s="225"/>
      <c r="CF215" s="225"/>
      <c r="CG215" s="225"/>
      <c r="CH215" s="225"/>
      <c r="CI215" s="225"/>
      <c r="CJ215" s="225"/>
      <c r="CK215" s="225"/>
      <c r="CL215" s="225"/>
      <c r="CM215" s="225"/>
      <c r="CN215" s="225"/>
      <c r="CO215" s="225"/>
      <c r="CP215" s="225"/>
      <c r="CQ215" s="225"/>
      <c r="CR215" s="225"/>
      <c r="CS215" s="225"/>
      <c r="CT215" s="225"/>
      <c r="CU215" s="225"/>
      <c r="CV215" s="225"/>
      <c r="CW215" s="225"/>
      <c r="CX215" s="225"/>
      <c r="CY215" s="225"/>
      <c r="CZ215" s="225"/>
    </row>
    <row r="216" s="723" customFormat="true" ht="15" customHeight="true" x14ac:dyDescent="0.2">
      <c r="A216" s="845"/>
      <c r="B216" s="843"/>
      <c r="Y216" s="823"/>
      <c r="Z216" s="823"/>
      <c r="AA216" s="823"/>
      <c r="AB216" s="823"/>
      <c r="AC216" s="823"/>
      <c r="AD216" s="823"/>
      <c r="AE216" s="823"/>
      <c r="AF216" s="823"/>
      <c r="AG216" s="823"/>
      <c r="AH216" s="823"/>
      <c r="AI216" s="823"/>
      <c r="AJ216" s="823"/>
      <c r="AK216" s="823"/>
      <c r="AL216" s="823"/>
      <c r="AM216" s="823"/>
      <c r="AN216" s="823"/>
      <c r="AO216" s="823"/>
      <c r="AP216" s="823"/>
      <c r="AQ216" s="823"/>
      <c r="AR216" s="823"/>
      <c r="AS216" s="823"/>
      <c r="AT216" s="823"/>
      <c r="AU216" s="823"/>
      <c r="AV216" s="823"/>
      <c r="AW216" s="823"/>
      <c r="AX216" s="823"/>
      <c r="AY216" s="823"/>
      <c r="AZ216" s="823"/>
      <c r="BA216" s="111"/>
      <c r="BB216" s="134"/>
      <c r="BC216" s="111"/>
      <c r="BD216" s="111"/>
      <c r="BE216" s="111"/>
      <c r="BF216" s="111"/>
      <c r="BG216" s="111"/>
      <c r="BH216" s="111"/>
      <c r="BI216" s="111"/>
      <c r="BJ216" s="111"/>
      <c r="BK216" s="111"/>
      <c r="BL216" s="111"/>
      <c r="BM216" s="111"/>
      <c r="BN216" s="111"/>
      <c r="BO216" s="111"/>
      <c r="BP216" s="111"/>
      <c r="BQ216" s="111"/>
      <c r="BR216" s="111"/>
      <c r="BS216" s="111"/>
      <c r="BT216" s="111"/>
      <c r="BU216" s="111"/>
      <c r="BV216" s="111"/>
      <c r="BW216" s="111"/>
      <c r="BX216" s="111"/>
      <c r="BY216" s="225"/>
      <c r="BZ216" s="225"/>
      <c r="CA216" s="225"/>
      <c r="CB216" s="225"/>
      <c r="CC216" s="225"/>
      <c r="CD216" s="225"/>
      <c r="CE216" s="225"/>
      <c r="CF216" s="225"/>
      <c r="CG216" s="225"/>
      <c r="CH216" s="225"/>
      <c r="CI216" s="225"/>
      <c r="CJ216" s="225"/>
      <c r="CK216" s="225"/>
      <c r="CL216" s="225"/>
      <c r="CM216" s="225"/>
      <c r="CN216" s="225"/>
      <c r="CO216" s="225"/>
      <c r="CP216" s="225"/>
      <c r="CQ216" s="225"/>
      <c r="CR216" s="225"/>
      <c r="CS216" s="225"/>
      <c r="CT216" s="225"/>
      <c r="CU216" s="225"/>
      <c r="CV216" s="225"/>
      <c r="CW216" s="225"/>
      <c r="CX216" s="225"/>
      <c r="CY216" s="225"/>
      <c r="CZ216" s="225"/>
    </row>
    <row r="217" s="723" customFormat="true" ht="15" customHeight="true" x14ac:dyDescent="0.2">
      <c r="A217" s="845"/>
      <c r="B217" s="844"/>
      <c r="Y217" s="823"/>
      <c r="Z217" s="823"/>
      <c r="AA217" s="823"/>
      <c r="AB217" s="823"/>
      <c r="AC217" s="823"/>
      <c r="AD217" s="823"/>
      <c r="AE217" s="823"/>
      <c r="AF217" s="823"/>
      <c r="AG217" s="823"/>
      <c r="AH217" s="823"/>
      <c r="AI217" s="823"/>
      <c r="AJ217" s="823"/>
      <c r="AK217" s="823"/>
      <c r="AL217" s="823"/>
      <c r="AM217" s="823"/>
      <c r="AN217" s="823"/>
      <c r="AO217" s="823"/>
      <c r="AP217" s="823"/>
      <c r="AQ217" s="823"/>
      <c r="AR217" s="823"/>
      <c r="AS217" s="823"/>
      <c r="AT217" s="823"/>
      <c r="AU217" s="823"/>
      <c r="AV217" s="823"/>
      <c r="AW217" s="823"/>
      <c r="AX217" s="823"/>
      <c r="AY217" s="823"/>
      <c r="AZ217" s="823"/>
      <c r="BA217" s="111"/>
      <c r="BB217" s="134"/>
      <c r="BC217" s="111"/>
      <c r="BD217" s="111"/>
      <c r="BE217" s="111"/>
      <c r="BF217" s="111"/>
      <c r="BG217" s="111"/>
      <c r="BH217" s="111"/>
      <c r="BI217" s="111"/>
      <c r="BJ217" s="111"/>
      <c r="BK217" s="111"/>
      <c r="BL217" s="111"/>
      <c r="BM217" s="111"/>
      <c r="BN217" s="111"/>
      <c r="BO217" s="111"/>
      <c r="BP217" s="111"/>
      <c r="BQ217" s="111"/>
      <c r="BR217" s="111"/>
      <c r="BS217" s="111"/>
      <c r="BT217" s="111"/>
      <c r="BU217" s="111"/>
      <c r="BV217" s="111"/>
      <c r="BW217" s="111"/>
      <c r="BX217" s="111"/>
      <c r="BY217" s="225"/>
      <c r="BZ217" s="225"/>
      <c r="CA217" s="225"/>
      <c r="CB217" s="225"/>
      <c r="CC217" s="225"/>
      <c r="CD217" s="225"/>
      <c r="CE217" s="225"/>
      <c r="CF217" s="225"/>
      <c r="CG217" s="225"/>
      <c r="CH217" s="225"/>
      <c r="CI217" s="225"/>
      <c r="CJ217" s="225"/>
      <c r="CK217" s="225"/>
      <c r="CL217" s="225"/>
      <c r="CM217" s="225"/>
      <c r="CN217" s="225"/>
      <c r="CO217" s="225"/>
      <c r="CP217" s="225"/>
      <c r="CQ217" s="225"/>
      <c r="CR217" s="225"/>
      <c r="CS217" s="225"/>
      <c r="CT217" s="225"/>
      <c r="CU217" s="225"/>
      <c r="CV217" s="225"/>
      <c r="CW217" s="225"/>
      <c r="CX217" s="225"/>
      <c r="CY217" s="225"/>
      <c r="CZ217" s="225"/>
    </row>
    <row r="218" s="723" customFormat="true" ht="18" customHeight="true" x14ac:dyDescent="0.2">
      <c r="A218" s="845"/>
      <c r="B218" s="843"/>
      <c r="Y218" s="823"/>
      <c r="Z218" s="823"/>
      <c r="AA218" s="823"/>
      <c r="AB218" s="823"/>
      <c r="AC218" s="823"/>
      <c r="AD218" s="823"/>
      <c r="AE218" s="823"/>
      <c r="AF218" s="823"/>
      <c r="AG218" s="823"/>
      <c r="AH218" s="823"/>
      <c r="AI218" s="823"/>
      <c r="AJ218" s="823"/>
      <c r="AK218" s="823"/>
      <c r="AL218" s="823"/>
      <c r="AM218" s="823"/>
      <c r="AN218" s="823"/>
      <c r="AO218" s="823"/>
      <c r="AP218" s="823"/>
      <c r="AQ218" s="823"/>
      <c r="AR218" s="823"/>
      <c r="AS218" s="823"/>
      <c r="AT218" s="823"/>
      <c r="AU218" s="823"/>
      <c r="AV218" s="823"/>
      <c r="AW218" s="823"/>
      <c r="AX218" s="823"/>
      <c r="AY218" s="823"/>
      <c r="AZ218" s="823"/>
      <c r="BA218" s="111"/>
      <c r="BB218" s="134"/>
      <c r="BC218" s="111"/>
      <c r="BD218" s="111"/>
      <c r="BE218" s="111"/>
      <c r="BF218" s="111"/>
      <c r="BG218" s="111"/>
      <c r="BH218" s="111"/>
      <c r="BI218" s="111"/>
      <c r="BJ218" s="111"/>
      <c r="BK218" s="111"/>
      <c r="BL218" s="111"/>
      <c r="BM218" s="111"/>
      <c r="BN218" s="111"/>
      <c r="BO218" s="111"/>
      <c r="BP218" s="111"/>
      <c r="BQ218" s="111"/>
      <c r="BR218" s="111"/>
      <c r="BS218" s="111"/>
      <c r="BT218" s="111"/>
      <c r="BU218" s="111"/>
      <c r="BV218" s="111"/>
      <c r="BW218" s="111"/>
      <c r="BX218" s="111"/>
      <c r="BY218" s="225"/>
      <c r="BZ218" s="225"/>
      <c r="CA218" s="225"/>
      <c r="CB218" s="225"/>
      <c r="CC218" s="225"/>
      <c r="CD218" s="225"/>
      <c r="CE218" s="225"/>
      <c r="CF218" s="225"/>
      <c r="CG218" s="225"/>
      <c r="CH218" s="225"/>
      <c r="CI218" s="225"/>
      <c r="CJ218" s="225"/>
      <c r="CK218" s="225"/>
      <c r="CL218" s="225"/>
      <c r="CM218" s="225"/>
      <c r="CN218" s="225"/>
      <c r="CO218" s="225"/>
      <c r="CP218" s="225"/>
      <c r="CQ218" s="225"/>
      <c r="CR218" s="225"/>
      <c r="CS218" s="225"/>
      <c r="CT218" s="225"/>
      <c r="CU218" s="225"/>
      <c r="CV218" s="225"/>
      <c r="CW218" s="225"/>
      <c r="CX218" s="225"/>
      <c r="CY218" s="225"/>
      <c r="CZ218" s="225"/>
    </row>
    <row r="219" s="723" customFormat="true" ht="18" customHeight="true" x14ac:dyDescent="0.2">
      <c r="A219" s="846"/>
      <c r="B219" s="847"/>
      <c r="Y219" s="823"/>
      <c r="Z219" s="823"/>
      <c r="AA219" s="823"/>
      <c r="AB219" s="823"/>
      <c r="AC219" s="823"/>
      <c r="AD219" s="823"/>
      <c r="AE219" s="823"/>
      <c r="AF219" s="823"/>
      <c r="AG219" s="823"/>
      <c r="AH219" s="823"/>
      <c r="AI219" s="823"/>
      <c r="AJ219" s="823"/>
      <c r="AK219" s="823"/>
      <c r="AL219" s="823"/>
      <c r="AM219" s="823"/>
      <c r="AN219" s="823"/>
      <c r="AO219" s="823"/>
      <c r="AP219" s="823"/>
      <c r="AQ219" s="823"/>
      <c r="AR219" s="823"/>
      <c r="AS219" s="823"/>
      <c r="AT219" s="823"/>
      <c r="AU219" s="823"/>
      <c r="AV219" s="823"/>
      <c r="AW219" s="823"/>
      <c r="AX219" s="823"/>
      <c r="AY219" s="823"/>
      <c r="AZ219" s="823"/>
      <c r="BA219" s="111"/>
      <c r="BB219" s="134"/>
      <c r="BC219" s="111"/>
      <c r="BD219" s="111"/>
      <c r="BE219" s="111"/>
      <c r="BF219" s="111"/>
      <c r="BG219" s="111"/>
      <c r="BH219" s="111"/>
      <c r="BI219" s="111"/>
      <c r="BJ219" s="111"/>
      <c r="BK219" s="111"/>
      <c r="BL219" s="111"/>
      <c r="BM219" s="111"/>
      <c r="BN219" s="111"/>
      <c r="BO219" s="111"/>
      <c r="BP219" s="111"/>
      <c r="BQ219" s="111"/>
      <c r="BR219" s="111"/>
      <c r="BS219" s="111"/>
      <c r="BT219" s="111"/>
      <c r="BU219" s="111"/>
      <c r="BV219" s="111"/>
      <c r="BW219" s="111"/>
      <c r="BX219" s="111"/>
      <c r="BY219" s="225"/>
      <c r="BZ219" s="225"/>
      <c r="CA219" s="225"/>
      <c r="CB219" s="225"/>
      <c r="CC219" s="225"/>
      <c r="CD219" s="225"/>
      <c r="CE219" s="225"/>
      <c r="CF219" s="225"/>
      <c r="CG219" s="225"/>
      <c r="CH219" s="225"/>
      <c r="CI219" s="225"/>
      <c r="CJ219" s="225"/>
      <c r="CK219" s="225"/>
      <c r="CL219" s="225"/>
      <c r="CM219" s="225"/>
      <c r="CN219" s="225"/>
      <c r="CO219" s="225"/>
      <c r="CP219" s="225"/>
      <c r="CQ219" s="225"/>
      <c r="CR219" s="225"/>
      <c r="CS219" s="225"/>
      <c r="CT219" s="225"/>
      <c r="CU219" s="225"/>
      <c r="CV219" s="225"/>
      <c r="CW219" s="225"/>
      <c r="CX219" s="225"/>
      <c r="CY219" s="225"/>
      <c r="CZ219" s="225"/>
    </row>
    <row r="220" s="727" customFormat="true" ht="15" customHeight="true" x14ac:dyDescent="0.2">
      <c r="A220" s="114" t="s">
        <v>85</v>
      </c>
      <c r="B220" s="220"/>
      <c r="C220" s="1906" t="s">
        <v>114</v>
      </c>
      <c r="D220" s="1907"/>
      <c r="E220" s="1907"/>
      <c r="F220" s="1907"/>
      <c r="G220" s="1908"/>
      <c r="H220" s="1909" t="s">
        <v>38</v>
      </c>
      <c r="I220" s="1910"/>
      <c r="J220" s="1910"/>
      <c r="K220" s="1910"/>
      <c r="L220" s="1911"/>
      <c r="M220" s="1912" t="s">
        <v>37</v>
      </c>
      <c r="N220" s="1913"/>
      <c r="O220" s="1913"/>
      <c r="P220" s="1913"/>
      <c r="Q220" s="1914"/>
      <c r="R220" s="1354" t="s">
        <v>140</v>
      </c>
      <c r="S220" s="1386"/>
      <c r="T220" s="1386"/>
      <c r="U220" s="1386"/>
      <c r="V220" s="1386"/>
      <c r="W220" s="1386"/>
      <c r="X220" s="1387"/>
      <c r="Y220" s="833"/>
      <c r="Z220" s="833"/>
      <c r="AA220" s="833"/>
      <c r="AB220" s="833"/>
      <c r="AC220" s="833"/>
      <c r="AD220" s="833"/>
      <c r="AE220" s="833"/>
      <c r="AF220" s="833"/>
      <c r="AG220" s="833"/>
      <c r="AH220" s="833"/>
      <c r="AI220" s="833"/>
      <c r="AJ220" s="833"/>
      <c r="AK220" s="833"/>
      <c r="AL220" s="833"/>
      <c r="AM220" s="833"/>
      <c r="AN220" s="833"/>
      <c r="AO220" s="833"/>
      <c r="AP220" s="833"/>
      <c r="AQ220" s="833"/>
      <c r="AR220" s="833"/>
      <c r="AS220" s="833"/>
      <c r="AT220" s="833"/>
      <c r="AU220" s="833"/>
      <c r="AV220" s="833"/>
      <c r="AW220" s="833"/>
      <c r="AX220" s="833"/>
      <c r="AY220" s="833"/>
      <c r="AZ220" s="840"/>
      <c r="BA220" s="231" t="s">
        <v>130</v>
      </c>
      <c r="BB220" s="114" t="s">
        <v>85</v>
      </c>
      <c r="BC220" s="1774" t="s">
        <v>114</v>
      </c>
      <c r="BD220" s="1775"/>
      <c r="BE220" s="1775"/>
      <c r="BF220" s="1775"/>
      <c r="BG220" s="1776"/>
      <c r="BH220" s="1777" t="s">
        <v>38</v>
      </c>
      <c r="BI220" s="1775"/>
      <c r="BJ220" s="1775"/>
      <c r="BK220" s="1775"/>
      <c r="BL220" s="1776"/>
      <c r="BM220" s="1777" t="s">
        <v>37</v>
      </c>
      <c r="BN220" s="1775"/>
      <c r="BO220" s="1775"/>
      <c r="BP220" s="1775"/>
      <c r="BQ220" s="1778"/>
      <c r="BR220" s="1370" t="s">
        <v>140</v>
      </c>
      <c r="BS220" s="1371"/>
      <c r="BT220" s="1371"/>
      <c r="BU220" s="1371"/>
      <c r="BV220" s="1371"/>
      <c r="BW220" s="1371"/>
      <c r="BX220" s="1371"/>
      <c r="BY220" s="1495"/>
      <c r="BZ220" s="229"/>
      <c r="CA220" s="229"/>
      <c r="CB220" s="229"/>
      <c r="CC220" s="229"/>
      <c r="CD220" s="229"/>
      <c r="CE220" s="229"/>
      <c r="CF220" s="229"/>
      <c r="CG220" s="229"/>
      <c r="CH220" s="229"/>
      <c r="CI220" s="229"/>
      <c r="CJ220" s="229"/>
      <c r="CK220" s="229"/>
      <c r="CL220" s="229"/>
      <c r="CM220" s="229"/>
      <c r="CN220" s="229"/>
      <c r="CO220" s="229"/>
      <c r="CP220" s="229"/>
      <c r="CQ220" s="229"/>
      <c r="CR220" s="229"/>
      <c r="CS220" s="229"/>
      <c r="CT220" s="229"/>
      <c r="CU220" s="229"/>
      <c r="CV220" s="229"/>
      <c r="CW220" s="229"/>
      <c r="CX220" s="229"/>
      <c r="CY220" s="229"/>
      <c r="CZ220" s="229"/>
    </row>
    <row r="221" s="727" customFormat="true" ht="36" x14ac:dyDescent="0.2">
      <c r="A221" s="199" t="s">
        <v>86</v>
      </c>
      <c r="B221" s="271"/>
      <c r="C221" s="399" t="s">
        <v>0</v>
      </c>
      <c r="D221" s="400" t="s">
        <v>1</v>
      </c>
      <c r="E221" s="400" t="s">
        <v>2</v>
      </c>
      <c r="F221" s="400" t="s">
        <v>3</v>
      </c>
      <c r="G221" s="401" t="s">
        <v>4</v>
      </c>
      <c r="H221" s="963" t="s">
        <v>0</v>
      </c>
      <c r="I221" s="910" t="s">
        <v>1</v>
      </c>
      <c r="J221" s="910" t="s">
        <v>2</v>
      </c>
      <c r="K221" s="910" t="s">
        <v>3</v>
      </c>
      <c r="L221" s="911" t="s">
        <v>4</v>
      </c>
      <c r="M221" s="950" t="s">
        <v>0</v>
      </c>
      <c r="N221" s="910" t="s">
        <v>1</v>
      </c>
      <c r="O221" s="910" t="s">
        <v>2</v>
      </c>
      <c r="P221" s="910" t="s">
        <v>3</v>
      </c>
      <c r="Q221" s="979" t="s">
        <v>4</v>
      </c>
      <c r="R221" s="963" t="s">
        <v>156</v>
      </c>
      <c r="S221" s="910" t="s">
        <v>157</v>
      </c>
      <c r="T221" s="910" t="s">
        <v>158</v>
      </c>
      <c r="U221" s="910" t="s">
        <v>159</v>
      </c>
      <c r="V221" s="910" t="s">
        <v>160</v>
      </c>
      <c r="W221" s="910" t="s">
        <v>161</v>
      </c>
      <c r="X221" s="912" t="s">
        <v>162</v>
      </c>
      <c r="Y221" s="833"/>
      <c r="Z221" s="833"/>
      <c r="AA221" s="833"/>
      <c r="AB221" s="833"/>
      <c r="AC221" s="833"/>
      <c r="AD221" s="833"/>
      <c r="AE221" s="833"/>
      <c r="AF221" s="833"/>
      <c r="AG221" s="833"/>
      <c r="AH221" s="833"/>
      <c r="AI221" s="833"/>
      <c r="AJ221" s="833"/>
      <c r="AK221" s="833"/>
      <c r="AL221" s="833"/>
      <c r="AM221" s="833"/>
      <c r="AN221" s="833"/>
      <c r="AO221" s="833"/>
      <c r="AP221" s="833"/>
      <c r="AQ221" s="833"/>
      <c r="AR221" s="833"/>
      <c r="AS221" s="833"/>
      <c r="AT221" s="833"/>
      <c r="AU221" s="833"/>
      <c r="AV221" s="833"/>
      <c r="AW221" s="833"/>
      <c r="AX221" s="833"/>
      <c r="AY221" s="833"/>
      <c r="AZ221" s="840"/>
      <c r="BA221" s="214" t="s">
        <v>117</v>
      </c>
      <c r="BB221" s="213"/>
      <c r="BC221" s="476" t="s">
        <v>0</v>
      </c>
      <c r="BD221" s="185" t="s">
        <v>1</v>
      </c>
      <c r="BE221" s="185" t="s">
        <v>2</v>
      </c>
      <c r="BF221" s="185" t="s">
        <v>3</v>
      </c>
      <c r="BG221" s="477" t="s">
        <v>4</v>
      </c>
      <c r="BH221" s="486" t="s">
        <v>0</v>
      </c>
      <c r="BI221" s="185" t="s">
        <v>1</v>
      </c>
      <c r="BJ221" s="185" t="s">
        <v>2</v>
      </c>
      <c r="BK221" s="185" t="s">
        <v>3</v>
      </c>
      <c r="BL221" s="477" t="s">
        <v>4</v>
      </c>
      <c r="BM221" s="486" t="s">
        <v>0</v>
      </c>
      <c r="BN221" s="185" t="s">
        <v>1</v>
      </c>
      <c r="BO221" s="185" t="s">
        <v>2</v>
      </c>
      <c r="BP221" s="185" t="s">
        <v>3</v>
      </c>
      <c r="BQ221" s="477" t="s">
        <v>4</v>
      </c>
      <c r="BR221" s="486" t="s">
        <v>156</v>
      </c>
      <c r="BS221" s="185" t="s">
        <v>157</v>
      </c>
      <c r="BT221" s="185" t="s">
        <v>158</v>
      </c>
      <c r="BU221" s="185" t="s">
        <v>159</v>
      </c>
      <c r="BV221" s="185" t="s">
        <v>160</v>
      </c>
      <c r="BW221" s="185" t="s">
        <v>161</v>
      </c>
      <c r="BX221" s="1453" t="s">
        <v>162</v>
      </c>
      <c r="BY221" s="1496"/>
      <c r="BZ221" s="1496"/>
      <c r="CA221" s="1496"/>
      <c r="CB221" s="1496"/>
      <c r="CC221" s="1496"/>
      <c r="CD221" s="1496"/>
      <c r="CE221" s="1496"/>
      <c r="CF221" s="1496"/>
      <c r="CG221" s="1496"/>
      <c r="CH221" s="1496"/>
      <c r="CI221" s="1496"/>
      <c r="CJ221" s="1496"/>
      <c r="CK221" s="1496"/>
      <c r="CL221" s="1496"/>
      <c r="CM221" s="1496"/>
      <c r="CN221" s="1496"/>
      <c r="CO221" s="1496"/>
      <c r="CP221" s="1496"/>
      <c r="CQ221" s="1496"/>
      <c r="CR221" s="1496"/>
      <c r="CS221" s="1496"/>
      <c r="CT221" s="1496"/>
      <c r="CU221" s="1496"/>
      <c r="CV221" s="1496"/>
      <c r="CW221" s="1496"/>
      <c r="CX221" s="1496"/>
      <c r="CY221" s="1496"/>
      <c r="CZ221" s="1496"/>
    </row>
    <row r="222" s="727" customFormat="true" ht="15" customHeight="true" x14ac:dyDescent="0.2">
      <c r="A222" s="1901" t="s">
        <v>36</v>
      </c>
      <c r="B222" s="1241" t="s">
        <v>15</v>
      </c>
      <c r="C222" s="1177">
        <v>59.407029672233833</v>
      </c>
      <c r="D222" s="1178">
        <v>77.678717651060452</v>
      </c>
      <c r="E222" s="1178">
        <v>86.497337101135741</v>
      </c>
      <c r="F222" s="1178">
        <v>93.08693064655796</v>
      </c>
      <c r="G222" s="1179">
        <v>96.017428256371772</v>
      </c>
      <c r="H222" s="1180">
        <v>71.494401249188471</v>
      </c>
      <c r="I222" s="1178">
        <v>84.835129685179737</v>
      </c>
      <c r="J222" s="1178">
        <v>92.344786526658112</v>
      </c>
      <c r="K222" s="1178">
        <v>94.73796962813617</v>
      </c>
      <c r="L222" s="1181">
        <v>96.314518910205223</v>
      </c>
      <c r="M222" s="1182">
        <v>49.223941514581583</v>
      </c>
      <c r="N222" s="1178">
        <v>65.378165588468732</v>
      </c>
      <c r="O222" s="1178">
        <v>76.822203560353557</v>
      </c>
      <c r="P222" s="1178">
        <v>81.463868960916272</v>
      </c>
      <c r="Q222" s="1179">
        <v>92.596998134704521</v>
      </c>
      <c r="R222" s="1180">
        <v>84.539356091361356</v>
      </c>
      <c r="S222" s="1178">
        <v>83.012160999219432</v>
      </c>
      <c r="T222" s="1178">
        <v>83.466630098064243</v>
      </c>
      <c r="U222" s="1178">
        <v>71.13678527913126</v>
      </c>
      <c r="V222" s="1178">
        <v>86.527861704192802</v>
      </c>
      <c r="W222" s="1178">
        <v>80.403475804441499</v>
      </c>
      <c r="X222" s="1417">
        <v>77.336876714288309</v>
      </c>
      <c r="Y222" s="833"/>
      <c r="Z222" s="833"/>
      <c r="AA222" s="833"/>
      <c r="AB222" s="833"/>
      <c r="AC222" s="833"/>
      <c r="AD222" s="833"/>
      <c r="AE222" s="833"/>
      <c r="AF222" s="833"/>
      <c r="AG222" s="833"/>
      <c r="AH222" s="833"/>
      <c r="AI222" s="833"/>
      <c r="AJ222" s="833"/>
      <c r="AK222" s="833"/>
      <c r="AL222" s="833"/>
      <c r="AM222" s="833"/>
      <c r="AN222" s="833"/>
      <c r="AO222" s="833"/>
      <c r="AP222" s="833"/>
      <c r="AQ222" s="833"/>
      <c r="AR222" s="833"/>
      <c r="AS222" s="833"/>
      <c r="AT222" s="833"/>
      <c r="AU222" s="833"/>
      <c r="AV222" s="833"/>
      <c r="AW222" s="833"/>
      <c r="AX222" s="833"/>
      <c r="AY222" s="833"/>
      <c r="AZ222" s="840"/>
      <c r="BA222" s="1779" t="s">
        <v>36</v>
      </c>
      <c r="BB222" s="174" t="s">
        <v>15</v>
      </c>
      <c r="BC222" s="627">
        <v>17345.600430491017</v>
      </c>
      <c r="BD222" s="645">
        <v>22624.454563519044</v>
      </c>
      <c r="BE222" s="645">
        <v>25282.142978153384</v>
      </c>
      <c r="BF222" s="645">
        <v>27229.243260491239</v>
      </c>
      <c r="BG222" s="664">
        <v>28155.755997756565</v>
      </c>
      <c r="BH222" s="683">
        <v>13287.430408200655</v>
      </c>
      <c r="BI222" s="645">
        <v>15751.304140076554</v>
      </c>
      <c r="BJ222" s="645">
        <v>17192.880169299799</v>
      </c>
      <c r="BK222" s="645">
        <v>17597.687225660055</v>
      </c>
      <c r="BL222" s="664">
        <v>17941.041828801954</v>
      </c>
      <c r="BM222" s="683">
        <v>5245.9226121301253</v>
      </c>
      <c r="BN222" s="645">
        <v>6905.5684692350687</v>
      </c>
      <c r="BO222" s="645">
        <v>8127.440939188099</v>
      </c>
      <c r="BP222" s="645">
        <v>8679.728998219065</v>
      </c>
      <c r="BQ222" s="664">
        <v>9908.1924396000068</v>
      </c>
      <c r="BR222" s="683">
        <v>41762.716378742036</v>
      </c>
      <c r="BS222" s="645">
        <v>17157.290883833455</v>
      </c>
      <c r="BT222" s="645">
        <v>18650.519933867905</v>
      </c>
      <c r="BU222" s="645">
        <v>7180.4574562244197</v>
      </c>
      <c r="BV222" s="645">
        <v>17865.191964578229</v>
      </c>
      <c r="BW222" s="645">
        <v>6667.6699145582343</v>
      </c>
      <c r="BX222" s="1454">
        <v>11353.350698607233</v>
      </c>
      <c r="BY222" s="1497"/>
      <c r="BZ222" s="1497"/>
      <c r="CA222" s="1497"/>
      <c r="CB222" s="1497"/>
      <c r="CC222" s="1497"/>
      <c r="CD222" s="1497"/>
      <c r="CE222" s="1497"/>
      <c r="CF222" s="1497"/>
      <c r="CG222" s="1497"/>
      <c r="CH222" s="1497"/>
      <c r="CI222" s="1497"/>
      <c r="CJ222" s="1497"/>
      <c r="CK222" s="1497"/>
      <c r="CL222" s="1497"/>
      <c r="CM222" s="1497"/>
      <c r="CN222" s="1497"/>
      <c r="CO222" s="1497"/>
      <c r="CP222" s="1497"/>
      <c r="CQ222" s="1497"/>
      <c r="CR222" s="1497"/>
      <c r="CS222" s="1497"/>
      <c r="CT222" s="1497"/>
      <c r="CU222" s="1497"/>
      <c r="CV222" s="1497"/>
      <c r="CW222" s="1497"/>
      <c r="CX222" s="1497"/>
      <c r="CY222" s="1497"/>
      <c r="CZ222" s="1498"/>
    </row>
    <row r="223" s="727" customFormat="true" ht="15" customHeight="true" x14ac:dyDescent="0.2">
      <c r="A223" s="1902"/>
      <c r="B223" s="1242" t="s">
        <v>16</v>
      </c>
      <c r="C223" s="1183">
        <v>19.442830104659048</v>
      </c>
      <c r="D223" s="1184">
        <v>10.13666971955449</v>
      </c>
      <c r="E223" s="1184">
        <v>6.9680361917280873</v>
      </c>
      <c r="F223" s="1184">
        <v>3.7021660681788484</v>
      </c>
      <c r="G223" s="1185">
        <v>2.1382389822272239</v>
      </c>
      <c r="H223" s="1186">
        <v>12.20721939719488</v>
      </c>
      <c r="I223" s="1184">
        <v>7.5075177857796831</v>
      </c>
      <c r="J223" s="1184">
        <v>3.9818239127324144</v>
      </c>
      <c r="K223" s="1184">
        <v>3.484403364278267</v>
      </c>
      <c r="L223" s="1187">
        <v>1.7676416729478288</v>
      </c>
      <c r="M223" s="1188">
        <v>26.306865008307412</v>
      </c>
      <c r="N223" s="1184">
        <v>15.087171940573974</v>
      </c>
      <c r="O223" s="1184">
        <v>12.148903232550955</v>
      </c>
      <c r="P223" s="1184">
        <v>9.3662347440056593</v>
      </c>
      <c r="Q223" s="1185">
        <v>2.9435345344998769</v>
      </c>
      <c r="R223" s="1186">
        <v>7.334476666768448</v>
      </c>
      <c r="S223" s="1184">
        <v>5.2987347046470257</v>
      </c>
      <c r="T223" s="1184">
        <v>8.4714916232039812</v>
      </c>
      <c r="U223" s="1184">
        <v>12.550912214573914</v>
      </c>
      <c r="V223" s="1184">
        <v>4.9659325696014704</v>
      </c>
      <c r="W223" s="1184">
        <v>13.905737746359916</v>
      </c>
      <c r="X223" s="1418">
        <v>15.797801358086552</v>
      </c>
      <c r="Y223" s="833"/>
      <c r="Z223" s="833"/>
      <c r="AA223" s="833"/>
      <c r="AB223" s="833"/>
      <c r="AC223" s="833"/>
      <c r="AD223" s="833"/>
      <c r="AE223" s="833"/>
      <c r="AF223" s="833"/>
      <c r="AG223" s="833"/>
      <c r="AH223" s="833"/>
      <c r="AI223" s="833"/>
      <c r="AJ223" s="833"/>
      <c r="AK223" s="833"/>
      <c r="AL223" s="833"/>
      <c r="AM223" s="833"/>
      <c r="AN223" s="833"/>
      <c r="AO223" s="833"/>
      <c r="AP223" s="833"/>
      <c r="AQ223" s="833"/>
      <c r="AR223" s="833"/>
      <c r="AS223" s="833"/>
      <c r="AT223" s="833"/>
      <c r="AU223" s="833"/>
      <c r="AV223" s="833"/>
      <c r="AW223" s="833"/>
      <c r="AX223" s="833"/>
      <c r="AY223" s="833"/>
      <c r="AZ223" s="840"/>
      <c r="BA223" s="1780"/>
      <c r="BB223" s="175" t="s">
        <v>16</v>
      </c>
      <c r="BC223" s="628">
        <v>5676.8965574281747</v>
      </c>
      <c r="BD223" s="646">
        <v>2952.3739632991874</v>
      </c>
      <c r="BE223" s="646">
        <v>2036.6741125248325</v>
      </c>
      <c r="BF223" s="646">
        <v>1082.9359155038997</v>
      </c>
      <c r="BG223" s="665">
        <v>627.0084102620807</v>
      </c>
      <c r="BH223" s="684">
        <v>2268.7451798151151</v>
      </c>
      <c r="BI223" s="646">
        <v>1393.9177840557732</v>
      </c>
      <c r="BJ223" s="646">
        <v>741.34148728686591</v>
      </c>
      <c r="BK223" s="646">
        <v>647.23194737325207</v>
      </c>
      <c r="BL223" s="665">
        <v>329.2684587072178</v>
      </c>
      <c r="BM223" s="684">
        <v>2803.5905649785036</v>
      </c>
      <c r="BN223" s="646">
        <v>1593.5824736742341</v>
      </c>
      <c r="BO223" s="646">
        <v>1285.2988969640387</v>
      </c>
      <c r="BP223" s="646">
        <v>997.94400080207606</v>
      </c>
      <c r="BQ223" s="665">
        <v>314.96816536110134</v>
      </c>
      <c r="BR223" s="684">
        <v>3623.2552858543945</v>
      </c>
      <c r="BS223" s="646">
        <v>1095.1640283734719</v>
      </c>
      <c r="BT223" s="646">
        <v>1892.9447996466452</v>
      </c>
      <c r="BU223" s="646">
        <v>1266.8732617018254</v>
      </c>
      <c r="BV223" s="646">
        <v>1025.3037217350145</v>
      </c>
      <c r="BW223" s="646">
        <v>1153.1699131596376</v>
      </c>
      <c r="BX223" s="1455">
        <v>2319.177948547192</v>
      </c>
      <c r="BY223" s="1499"/>
      <c r="BZ223" s="1499"/>
      <c r="CA223" s="1499"/>
      <c r="CB223" s="1499"/>
      <c r="CC223" s="1499"/>
      <c r="CD223" s="1499"/>
      <c r="CE223" s="1499"/>
      <c r="CF223" s="1499"/>
      <c r="CG223" s="1499"/>
      <c r="CH223" s="1499"/>
      <c r="CI223" s="1499"/>
      <c r="CJ223" s="1499"/>
      <c r="CK223" s="1499"/>
      <c r="CL223" s="1499"/>
      <c r="CM223" s="1499"/>
      <c r="CN223" s="1499"/>
      <c r="CO223" s="1499"/>
      <c r="CP223" s="1499"/>
      <c r="CQ223" s="1499"/>
      <c r="CR223" s="1499"/>
      <c r="CS223" s="1499"/>
      <c r="CT223" s="1499"/>
      <c r="CU223" s="1499"/>
      <c r="CV223" s="1499"/>
      <c r="CW223" s="1499"/>
      <c r="CX223" s="1499"/>
      <c r="CY223" s="1499"/>
      <c r="CZ223" s="1500"/>
    </row>
    <row r="224" s="727" customFormat="true" ht="15" customHeight="true" x14ac:dyDescent="0.2">
      <c r="A224" s="1903"/>
      <c r="B224" s="1243" t="s">
        <v>20</v>
      </c>
      <c r="C224" s="1183">
        <v>21.150140223106938</v>
      </c>
      <c r="D224" s="1184">
        <v>12.184612629385263</v>
      </c>
      <c r="E224" s="1184">
        <v>6.5346267071359003</v>
      </c>
      <c r="F224" s="1184">
        <v>3.2109032852633308</v>
      </c>
      <c r="G224" s="1185">
        <v>1.8443327614010023</v>
      </c>
      <c r="H224" s="1186">
        <v>16.298379353616642</v>
      </c>
      <c r="I224" s="1184">
        <v>7.6573525290403817</v>
      </c>
      <c r="J224" s="1184">
        <v>3.67338956060942</v>
      </c>
      <c r="K224" s="1184">
        <v>1.7776270075856033</v>
      </c>
      <c r="L224" s="1187">
        <v>1.9178394168470048</v>
      </c>
      <c r="M224" s="1188">
        <v>24.469193477111087</v>
      </c>
      <c r="N224" s="1184">
        <v>19.534662470956828</v>
      </c>
      <c r="O224" s="1184">
        <v>11.028893207095534</v>
      </c>
      <c r="P224" s="1184">
        <v>9.1698962950779812</v>
      </c>
      <c r="Q224" s="1185">
        <v>4.4594673307955635</v>
      </c>
      <c r="R224" s="1186">
        <v>8.1261672418704194</v>
      </c>
      <c r="S224" s="1184">
        <v>11.689104296133412</v>
      </c>
      <c r="T224" s="1184">
        <v>8.0618782787313954</v>
      </c>
      <c r="U224" s="1184">
        <v>16.312302506294877</v>
      </c>
      <c r="V224" s="1184">
        <v>8.5062057262054722</v>
      </c>
      <c r="W224" s="1184">
        <v>5.6907864491987175</v>
      </c>
      <c r="X224" s="1418">
        <v>6.8653219276251605</v>
      </c>
      <c r="Y224" s="833"/>
      <c r="Z224" s="833"/>
      <c r="AA224" s="833"/>
      <c r="AB224" s="833"/>
      <c r="AC224" s="833"/>
      <c r="AD224" s="833"/>
      <c r="AE224" s="833"/>
      <c r="AF224" s="833"/>
      <c r="AG224" s="833"/>
      <c r="AH224" s="833"/>
      <c r="AI224" s="833"/>
      <c r="AJ224" s="833"/>
      <c r="AK224" s="833"/>
      <c r="AL224" s="833"/>
      <c r="AM224" s="833"/>
      <c r="AN224" s="833"/>
      <c r="AO224" s="833"/>
      <c r="AP224" s="833"/>
      <c r="AQ224" s="833"/>
      <c r="AR224" s="833"/>
      <c r="AS224" s="833"/>
      <c r="AT224" s="833"/>
      <c r="AU224" s="833"/>
      <c r="AV224" s="833"/>
      <c r="AW224" s="833"/>
      <c r="AX224" s="833"/>
      <c r="AY224" s="833"/>
      <c r="AZ224" s="840"/>
      <c r="BA224" s="1780"/>
      <c r="BB224" s="175" t="s">
        <v>20</v>
      </c>
      <c r="BC224" s="628">
        <v>6175.3951238254904</v>
      </c>
      <c r="BD224" s="646">
        <v>3548.851257379682</v>
      </c>
      <c r="BE224" s="646">
        <v>1909.9936744353279</v>
      </c>
      <c r="BF224" s="646">
        <v>939.23460611576843</v>
      </c>
      <c r="BG224" s="665">
        <v>540.82455812108446</v>
      </c>
      <c r="BH224" s="684">
        <v>3029.0984698622633</v>
      </c>
      <c r="BI224" s="646">
        <v>1421.7375401003242</v>
      </c>
      <c r="BJ224" s="646">
        <v>683.91675270679923</v>
      </c>
      <c r="BK224" s="646">
        <v>330.19626878394729</v>
      </c>
      <c r="BL224" s="665">
        <v>357.24662893925824</v>
      </c>
      <c r="BM224" s="684">
        <v>2607.745162466093</v>
      </c>
      <c r="BN224" s="646">
        <v>2063.3486425073711</v>
      </c>
      <c r="BO224" s="646">
        <v>1166.8069127288288</v>
      </c>
      <c r="BP224" s="646">
        <v>977.02473253800019</v>
      </c>
      <c r="BQ224" s="665">
        <v>477.17810924446792</v>
      </c>
      <c r="BR224" s="684">
        <v>4014.353000296122</v>
      </c>
      <c r="BS224" s="646">
        <v>2415.9515927083753</v>
      </c>
      <c r="BT224" s="646">
        <v>1801.4171815160378</v>
      </c>
      <c r="BU224" s="646">
        <v>1646.5432574709646</v>
      </c>
      <c r="BV224" s="646">
        <v>1756.2550974432747</v>
      </c>
      <c r="BW224" s="646">
        <v>471.92344880445978</v>
      </c>
      <c r="BX224" s="1455">
        <v>1007.8556416381131</v>
      </c>
      <c r="BY224" s="1499"/>
      <c r="BZ224" s="1499"/>
      <c r="CA224" s="1499"/>
      <c r="CB224" s="1499"/>
      <c r="CC224" s="1499"/>
      <c r="CD224" s="1499"/>
      <c r="CE224" s="1499"/>
      <c r="CF224" s="1499"/>
      <c r="CG224" s="1499"/>
      <c r="CH224" s="1499"/>
      <c r="CI224" s="1499"/>
      <c r="CJ224" s="1499"/>
      <c r="CK224" s="1499"/>
      <c r="CL224" s="1499"/>
      <c r="CM224" s="1499"/>
      <c r="CN224" s="1499"/>
      <c r="CO224" s="1499"/>
      <c r="CP224" s="1499"/>
      <c r="CQ224" s="1499"/>
      <c r="CR224" s="1499"/>
      <c r="CS224" s="1499"/>
      <c r="CT224" s="1499"/>
      <c r="CU224" s="1499"/>
      <c r="CV224" s="1499"/>
      <c r="CW224" s="1499"/>
      <c r="CX224" s="1499"/>
      <c r="CY224" s="1499"/>
      <c r="CZ224" s="1500"/>
    </row>
    <row r="225" s="727" customFormat="true" ht="15" customHeight="true" x14ac:dyDescent="0.2">
      <c r="A225" s="1904" t="s">
        <v>195</v>
      </c>
      <c r="B225" s="1244" t="s">
        <v>196</v>
      </c>
      <c r="C225" s="1183">
        <v>78.061229402141592</v>
      </c>
      <c r="D225" s="1184">
        <v>86.736313013175291</v>
      </c>
      <c r="E225" s="1184">
        <v>92.577847078728254</v>
      </c>
      <c r="F225" s="1184">
        <v>96.017922696189785</v>
      </c>
      <c r="G225" s="1185">
        <v>97.585509440086398</v>
      </c>
      <c r="H225" s="1186">
        <v>83.006662490703945</v>
      </c>
      <c r="I225" s="1184">
        <v>91.522426565259323</v>
      </c>
      <c r="J225" s="1184">
        <v>95.690777491524997</v>
      </c>
      <c r="K225" s="1184">
        <v>97.346378833365975</v>
      </c>
      <c r="L225" s="1187">
        <v>97.504593800400286</v>
      </c>
      <c r="M225" s="1188">
        <v>74.864028898553315</v>
      </c>
      <c r="N225" s="1184">
        <v>79.010596254449851</v>
      </c>
      <c r="O225" s="1184">
        <v>87.560534143185222</v>
      </c>
      <c r="P225" s="1184">
        <v>89.854476504886307</v>
      </c>
      <c r="Q225" s="1185">
        <v>95.139699804439644</v>
      </c>
      <c r="R225" s="1186">
        <v>91.029743601178552</v>
      </c>
      <c r="S225" s="1184">
        <v>87.227477715132721</v>
      </c>
      <c r="T225" s="1184">
        <v>91.184286621730564</v>
      </c>
      <c r="U225" s="1184">
        <v>82.600149361026084</v>
      </c>
      <c r="V225" s="1184">
        <v>90.859305857068961</v>
      </c>
      <c r="W225" s="1184">
        <v>93.453588372521807</v>
      </c>
      <c r="X225" s="1418">
        <v>92.559175789278143</v>
      </c>
      <c r="Y225" s="833"/>
      <c r="Z225" s="833"/>
      <c r="AA225" s="833"/>
      <c r="AB225" s="833"/>
      <c r="AC225" s="833"/>
      <c r="AD225" s="833"/>
      <c r="AE225" s="833"/>
      <c r="AF225" s="833"/>
      <c r="AG225" s="833"/>
      <c r="AH225" s="833"/>
      <c r="AI225" s="833"/>
      <c r="AJ225" s="833"/>
      <c r="AK225" s="833"/>
      <c r="AL225" s="833"/>
      <c r="AM225" s="833"/>
      <c r="AN225" s="833"/>
      <c r="AO225" s="833"/>
      <c r="AP225" s="833"/>
      <c r="AQ225" s="833"/>
      <c r="AR225" s="833"/>
      <c r="AS225" s="833"/>
      <c r="AT225" s="833"/>
      <c r="AU225" s="833"/>
      <c r="AV225" s="833"/>
      <c r="AW225" s="833"/>
      <c r="AX225" s="833"/>
      <c r="AY225" s="833"/>
      <c r="AZ225" s="840"/>
      <c r="BA225" s="1780" t="s">
        <v>69</v>
      </c>
      <c r="BB225" s="175" t="s">
        <v>70</v>
      </c>
      <c r="BC225" s="1285" t="s">
        <v>35</v>
      </c>
      <c r="BD225" s="1303" t="s">
        <v>35</v>
      </c>
      <c r="BE225" s="1303" t="s">
        <v>35</v>
      </c>
      <c r="BF225" s="1303" t="s">
        <v>35</v>
      </c>
      <c r="BG225" s="1322" t="s">
        <v>35</v>
      </c>
      <c r="BH225" s="1341" t="s">
        <v>35</v>
      </c>
      <c r="BI225" s="1303" t="s">
        <v>35</v>
      </c>
      <c r="BJ225" s="1303" t="s">
        <v>35</v>
      </c>
      <c r="BK225" s="1303" t="s">
        <v>35</v>
      </c>
      <c r="BL225" s="1322" t="s">
        <v>35</v>
      </c>
      <c r="BM225" s="1341" t="s">
        <v>35</v>
      </c>
      <c r="BN225" s="1303" t="s">
        <v>35</v>
      </c>
      <c r="BO225" s="1303" t="s">
        <v>35</v>
      </c>
      <c r="BP225" s="1303" t="s">
        <v>35</v>
      </c>
      <c r="BQ225" s="1322" t="s">
        <v>35</v>
      </c>
      <c r="BR225" s="1341" t="s">
        <v>35</v>
      </c>
      <c r="BS225" s="1303" t="s">
        <v>35</v>
      </c>
      <c r="BT225" s="1303" t="s">
        <v>35</v>
      </c>
      <c r="BU225" s="1303" t="s">
        <v>35</v>
      </c>
      <c r="BV225" s="1303" t="s">
        <v>35</v>
      </c>
      <c r="BW225" s="1303" t="s">
        <v>35</v>
      </c>
      <c r="BX225" s="1456" t="s">
        <v>35</v>
      </c>
      <c r="BY225" s="1500"/>
      <c r="BZ225" s="1500"/>
      <c r="CA225" s="1500"/>
      <c r="CB225" s="1500"/>
      <c r="CC225" s="1500"/>
      <c r="CD225" s="1500"/>
      <c r="CE225" s="1500"/>
      <c r="CF225" s="1500"/>
      <c r="CG225" s="1500"/>
      <c r="CH225" s="1500"/>
      <c r="CI225" s="1500"/>
      <c r="CJ225" s="1500"/>
      <c r="CK225" s="1500"/>
      <c r="CL225" s="1500"/>
      <c r="CM225" s="1500"/>
      <c r="CN225" s="1500"/>
      <c r="CO225" s="1500"/>
      <c r="CP225" s="1500"/>
      <c r="CQ225" s="1500"/>
      <c r="CR225" s="1500"/>
      <c r="CS225" s="1500"/>
      <c r="CT225" s="1500"/>
      <c r="CU225" s="1500"/>
      <c r="CV225" s="1500"/>
      <c r="CW225" s="1500"/>
      <c r="CX225" s="1500"/>
      <c r="CY225" s="1500"/>
      <c r="CZ225" s="1500"/>
    </row>
    <row r="226" s="727" customFormat="true" ht="15" customHeight="true" x14ac:dyDescent="0.2">
      <c r="A226" s="1902"/>
      <c r="B226" s="1242" t="s">
        <v>197</v>
      </c>
      <c r="C226" s="1183">
        <v>18.118284824545881</v>
      </c>
      <c r="D226" s="1184">
        <v>9.679826261129671</v>
      </c>
      <c r="E226" s="1184">
        <v>5.0013099293639636</v>
      </c>
      <c r="F226" s="1184">
        <v>2.0620654440385966</v>
      </c>
      <c r="G226" s="1185">
        <v>0.90808131620806354</v>
      </c>
      <c r="H226" s="1186">
        <v>13.307617017299636</v>
      </c>
      <c r="I226" s="1184">
        <v>5.503102698039787</v>
      </c>
      <c r="J226" s="1184">
        <v>2.5429788674661649</v>
      </c>
      <c r="K226" s="1184">
        <v>1.2588075948216479</v>
      </c>
      <c r="L226" s="1187">
        <v>0.880020144816137</v>
      </c>
      <c r="M226" s="1188">
        <v>21.258431218598616</v>
      </c>
      <c r="N226" s="1184">
        <v>16.839327651667823</v>
      </c>
      <c r="O226" s="1184">
        <v>9.1820496685589088</v>
      </c>
      <c r="P226" s="1184">
        <v>7.4253021665358716</v>
      </c>
      <c r="Q226" s="1185">
        <v>2.4516410779117974</v>
      </c>
      <c r="R226" s="1186">
        <v>6.2470560119049408</v>
      </c>
      <c r="S226" s="1184">
        <v>10.519330149821119</v>
      </c>
      <c r="T226" s="1184">
        <v>6.7687229356612368</v>
      </c>
      <c r="U226" s="1184">
        <v>14.502895089734405</v>
      </c>
      <c r="V226" s="1184">
        <v>5.8478337569763799</v>
      </c>
      <c r="W226" s="1184">
        <v>4.1021693413181817</v>
      </c>
      <c r="X226" s="1418">
        <v>4.5124827855010476</v>
      </c>
      <c r="Y226" s="833"/>
      <c r="Z226" s="833"/>
      <c r="AA226" s="833"/>
      <c r="AB226" s="833"/>
      <c r="AC226" s="833"/>
      <c r="AD226" s="833"/>
      <c r="AE226" s="833"/>
      <c r="AF226" s="833"/>
      <c r="AG226" s="833"/>
      <c r="AH226" s="833"/>
      <c r="AI226" s="833"/>
      <c r="AJ226" s="833"/>
      <c r="AK226" s="833"/>
      <c r="AL226" s="833"/>
      <c r="AM226" s="833"/>
      <c r="AN226" s="833"/>
      <c r="AO226" s="833"/>
      <c r="AP226" s="833"/>
      <c r="AQ226" s="833"/>
      <c r="AR226" s="833"/>
      <c r="AS226" s="833"/>
      <c r="AT226" s="833"/>
      <c r="AU226" s="833"/>
      <c r="AV226" s="833"/>
      <c r="AW226" s="833"/>
      <c r="AX226" s="833"/>
      <c r="AY226" s="833"/>
      <c r="AZ226" s="840"/>
      <c r="BA226" s="1780"/>
      <c r="BB226" s="175" t="s">
        <v>71</v>
      </c>
      <c r="BC226" s="1285" t="s">
        <v>35</v>
      </c>
      <c r="BD226" s="1303" t="s">
        <v>35</v>
      </c>
      <c r="BE226" s="1303" t="s">
        <v>35</v>
      </c>
      <c r="BF226" s="1303" t="s">
        <v>35</v>
      </c>
      <c r="BG226" s="1322" t="s">
        <v>35</v>
      </c>
      <c r="BH226" s="1341" t="s">
        <v>35</v>
      </c>
      <c r="BI226" s="1303" t="s">
        <v>35</v>
      </c>
      <c r="BJ226" s="1303" t="s">
        <v>35</v>
      </c>
      <c r="BK226" s="1303" t="s">
        <v>35</v>
      </c>
      <c r="BL226" s="1322" t="s">
        <v>35</v>
      </c>
      <c r="BM226" s="1341" t="s">
        <v>35</v>
      </c>
      <c r="BN226" s="1303" t="s">
        <v>35</v>
      </c>
      <c r="BO226" s="1303" t="s">
        <v>35</v>
      </c>
      <c r="BP226" s="1303" t="s">
        <v>35</v>
      </c>
      <c r="BQ226" s="1322" t="s">
        <v>35</v>
      </c>
      <c r="BR226" s="1341" t="s">
        <v>35</v>
      </c>
      <c r="BS226" s="1303" t="s">
        <v>35</v>
      </c>
      <c r="BT226" s="1303" t="s">
        <v>35</v>
      </c>
      <c r="BU226" s="1303" t="s">
        <v>35</v>
      </c>
      <c r="BV226" s="1303" t="s">
        <v>35</v>
      </c>
      <c r="BW226" s="1303" t="s">
        <v>35</v>
      </c>
      <c r="BX226" s="1456" t="s">
        <v>35</v>
      </c>
      <c r="BY226" s="1500"/>
      <c r="BZ226" s="1500"/>
      <c r="CA226" s="1500"/>
      <c r="CB226" s="1500"/>
      <c r="CC226" s="1500"/>
      <c r="CD226" s="1500"/>
      <c r="CE226" s="1500"/>
      <c r="CF226" s="1500"/>
      <c r="CG226" s="1500"/>
      <c r="CH226" s="1500"/>
      <c r="CI226" s="1500"/>
      <c r="CJ226" s="1500"/>
      <c r="CK226" s="1500"/>
      <c r="CL226" s="1500"/>
      <c r="CM226" s="1500"/>
      <c r="CN226" s="1500"/>
      <c r="CO226" s="1500"/>
      <c r="CP226" s="1500"/>
      <c r="CQ226" s="1500"/>
      <c r="CR226" s="1500"/>
      <c r="CS226" s="1500"/>
      <c r="CT226" s="1500"/>
      <c r="CU226" s="1500"/>
      <c r="CV226" s="1500"/>
      <c r="CW226" s="1500"/>
      <c r="CX226" s="1500"/>
      <c r="CY226" s="1500"/>
      <c r="CZ226" s="1500"/>
    </row>
    <row r="227" s="727" customFormat="true" ht="15" customHeight="true" x14ac:dyDescent="0.2">
      <c r="A227" s="1902"/>
      <c r="B227" s="1242" t="s">
        <v>198</v>
      </c>
      <c r="C227" s="1183">
        <v>0.93616354819392156</v>
      </c>
      <c r="D227" s="1184">
        <v>1.203613706310944</v>
      </c>
      <c r="E227" s="1184">
        <v>0.82345975115943393</v>
      </c>
      <c r="F227" s="1184">
        <v>0.71305070454723829</v>
      </c>
      <c r="G227" s="1185">
        <v>0.57587907711536646</v>
      </c>
      <c r="H227" s="1186">
        <v>0.77430924886533381</v>
      </c>
      <c r="I227" s="1184">
        <v>0.75015358872212667</v>
      </c>
      <c r="J227" s="1184">
        <v>0.53785351098598355</v>
      </c>
      <c r="K227" s="1184">
        <v>0.8745246306377954</v>
      </c>
      <c r="L227" s="1187">
        <v>0.58886017530485935</v>
      </c>
      <c r="M227" s="1188">
        <v>0.81336775627824653</v>
      </c>
      <c r="N227" s="1184">
        <v>1.7993326569199628</v>
      </c>
      <c r="O227" s="1184">
        <v>1.5163433376700004</v>
      </c>
      <c r="P227" s="1184">
        <v>0.99924656822622593</v>
      </c>
      <c r="Q227" s="1185">
        <v>0.38897933837418158</v>
      </c>
      <c r="R227" s="1186">
        <v>0.79988240889632467</v>
      </c>
      <c r="S227" s="1184">
        <v>1.2268225569433047</v>
      </c>
      <c r="T227" s="1184">
        <v>0.77626644487911078</v>
      </c>
      <c r="U227" s="1184">
        <v>1.2265439292641229</v>
      </c>
      <c r="V227" s="1184">
        <v>0.65775678575367125</v>
      </c>
      <c r="W227" s="1184">
        <v>0.86801231173603144</v>
      </c>
      <c r="X227" s="1418">
        <v>0.60171081746042987</v>
      </c>
      <c r="Y227" s="833"/>
      <c r="Z227" s="833"/>
      <c r="AA227" s="833"/>
      <c r="AB227" s="833"/>
      <c r="AC227" s="833"/>
      <c r="AD227" s="833"/>
      <c r="AE227" s="833"/>
      <c r="AF227" s="833"/>
      <c r="AG227" s="833"/>
      <c r="AH227" s="833"/>
      <c r="AI227" s="833"/>
      <c r="AJ227" s="833"/>
      <c r="AK227" s="833"/>
      <c r="AL227" s="833"/>
      <c r="AM227" s="833"/>
      <c r="AN227" s="833"/>
      <c r="AO227" s="833"/>
      <c r="AP227" s="833"/>
      <c r="AQ227" s="833"/>
      <c r="AR227" s="833"/>
      <c r="AS227" s="833"/>
      <c r="AT227" s="833"/>
      <c r="AU227" s="833"/>
      <c r="AV227" s="833"/>
      <c r="AW227" s="833"/>
      <c r="AX227" s="833"/>
      <c r="AY227" s="833"/>
      <c r="AZ227" s="840"/>
      <c r="BA227" s="1780" t="s">
        <v>94</v>
      </c>
      <c r="BB227" s="175" t="s">
        <v>61</v>
      </c>
      <c r="BC227" s="1285" t="s">
        <v>35</v>
      </c>
      <c r="BD227" s="1303" t="s">
        <v>35</v>
      </c>
      <c r="BE227" s="1303" t="s">
        <v>35</v>
      </c>
      <c r="BF227" s="1303" t="s">
        <v>35</v>
      </c>
      <c r="BG227" s="1322" t="s">
        <v>35</v>
      </c>
      <c r="BH227" s="1341" t="s">
        <v>35</v>
      </c>
      <c r="BI227" s="1303" t="s">
        <v>35</v>
      </c>
      <c r="BJ227" s="1303" t="s">
        <v>35</v>
      </c>
      <c r="BK227" s="1303" t="s">
        <v>35</v>
      </c>
      <c r="BL227" s="1322" t="s">
        <v>35</v>
      </c>
      <c r="BM227" s="1341" t="s">
        <v>35</v>
      </c>
      <c r="BN227" s="1303" t="s">
        <v>35</v>
      </c>
      <c r="BO227" s="1303" t="s">
        <v>35</v>
      </c>
      <c r="BP227" s="1303" t="s">
        <v>35</v>
      </c>
      <c r="BQ227" s="1322" t="s">
        <v>35</v>
      </c>
      <c r="BR227" s="1341" t="s">
        <v>35</v>
      </c>
      <c r="BS227" s="1303" t="s">
        <v>35</v>
      </c>
      <c r="BT227" s="1303" t="s">
        <v>35</v>
      </c>
      <c r="BU227" s="1303" t="s">
        <v>35</v>
      </c>
      <c r="BV227" s="1303" t="s">
        <v>35</v>
      </c>
      <c r="BW227" s="1303" t="s">
        <v>35</v>
      </c>
      <c r="BX227" s="1456" t="s">
        <v>35</v>
      </c>
      <c r="BY227" s="1500"/>
      <c r="BZ227" s="1500"/>
      <c r="CA227" s="1500"/>
      <c r="CB227" s="1500"/>
      <c r="CC227" s="1500"/>
      <c r="CD227" s="1500"/>
      <c r="CE227" s="1500"/>
      <c r="CF227" s="1500"/>
      <c r="CG227" s="1500"/>
      <c r="CH227" s="1500"/>
      <c r="CI227" s="1500"/>
      <c r="CJ227" s="1500"/>
      <c r="CK227" s="1500"/>
      <c r="CL227" s="1500"/>
      <c r="CM227" s="1500"/>
      <c r="CN227" s="1500"/>
      <c r="CO227" s="1500"/>
      <c r="CP227" s="1500"/>
      <c r="CQ227" s="1500"/>
      <c r="CR227" s="1500"/>
      <c r="CS227" s="1500"/>
      <c r="CT227" s="1500"/>
      <c r="CU227" s="1500"/>
      <c r="CV227" s="1500"/>
      <c r="CW227" s="1500"/>
      <c r="CX227" s="1500"/>
      <c r="CY227" s="1500"/>
      <c r="CZ227" s="1500"/>
    </row>
    <row r="228" s="727" customFormat="true" ht="15" customHeight="true" x14ac:dyDescent="0.2">
      <c r="A228" s="1902"/>
      <c r="B228" s="1242" t="s">
        <v>199</v>
      </c>
      <c r="C228" s="1183">
        <v>2.8203186493849328</v>
      </c>
      <c r="D228" s="1184">
        <v>2.3550620040252945</v>
      </c>
      <c r="E228" s="1184">
        <v>1.4712654287231091</v>
      </c>
      <c r="F228" s="1184">
        <v>1.1232547407133175</v>
      </c>
      <c r="G228" s="1185">
        <v>0.92553825117624566</v>
      </c>
      <c r="H228" s="1186">
        <v>2.8554400860584801</v>
      </c>
      <c r="I228" s="1184">
        <v>2.0862344470079628</v>
      </c>
      <c r="J228" s="1184">
        <v>1.1061633735051317</v>
      </c>
      <c r="K228" s="1184">
        <v>0.50296568384079177</v>
      </c>
      <c r="L228" s="1187">
        <v>1.0265258794787573</v>
      </c>
      <c r="M228" s="1188">
        <v>2.9947509189388897</v>
      </c>
      <c r="N228" s="1184">
        <v>2.3421656081179609</v>
      </c>
      <c r="O228" s="1184">
        <v>1.6719884010051127</v>
      </c>
      <c r="P228" s="1184">
        <v>1.6460981466807603</v>
      </c>
      <c r="Q228" s="1185">
        <v>1.9891169049704929</v>
      </c>
      <c r="R228" s="1186">
        <v>1.8044522171593815</v>
      </c>
      <c r="S228" s="1184">
        <v>1.0263695781026956</v>
      </c>
      <c r="T228" s="1184">
        <v>1.2270529831248973</v>
      </c>
      <c r="U228" s="1184">
        <v>1.5974238794133233</v>
      </c>
      <c r="V228" s="1184">
        <v>2.5993833892232177</v>
      </c>
      <c r="W228" s="1184">
        <v>1.5369871558661059</v>
      </c>
      <c r="X228" s="1418">
        <v>2.3104166146046454</v>
      </c>
      <c r="Y228" s="833"/>
      <c r="Z228" s="833"/>
      <c r="AA228" s="833"/>
      <c r="AB228" s="833"/>
      <c r="AC228" s="833"/>
      <c r="AD228" s="833"/>
      <c r="AE228" s="833"/>
      <c r="AF228" s="833"/>
      <c r="AG228" s="833"/>
      <c r="AH228" s="833"/>
      <c r="AI228" s="833"/>
      <c r="AJ228" s="833"/>
      <c r="AK228" s="833"/>
      <c r="AL228" s="833"/>
      <c r="AM228" s="833"/>
      <c r="AN228" s="833"/>
      <c r="AO228" s="833"/>
      <c r="AP228" s="833"/>
      <c r="AQ228" s="833"/>
      <c r="AR228" s="833"/>
      <c r="AS228" s="833"/>
      <c r="AT228" s="833"/>
      <c r="AU228" s="833"/>
      <c r="AV228" s="833"/>
      <c r="AW228" s="833"/>
      <c r="AX228" s="833"/>
      <c r="AY228" s="833"/>
      <c r="AZ228" s="840"/>
      <c r="BA228" s="1780"/>
      <c r="BB228" s="175" t="s">
        <v>91</v>
      </c>
      <c r="BC228" s="1285" t="s">
        <v>35</v>
      </c>
      <c r="BD228" s="1303" t="s">
        <v>35</v>
      </c>
      <c r="BE228" s="1303" t="s">
        <v>35</v>
      </c>
      <c r="BF228" s="1303" t="s">
        <v>35</v>
      </c>
      <c r="BG228" s="1322" t="s">
        <v>35</v>
      </c>
      <c r="BH228" s="1341" t="s">
        <v>35</v>
      </c>
      <c r="BI228" s="1303" t="s">
        <v>35</v>
      </c>
      <c r="BJ228" s="1303" t="s">
        <v>35</v>
      </c>
      <c r="BK228" s="1303" t="s">
        <v>35</v>
      </c>
      <c r="BL228" s="1322" t="s">
        <v>35</v>
      </c>
      <c r="BM228" s="1341" t="s">
        <v>35</v>
      </c>
      <c r="BN228" s="1303" t="s">
        <v>35</v>
      </c>
      <c r="BO228" s="1303" t="s">
        <v>35</v>
      </c>
      <c r="BP228" s="1303" t="s">
        <v>35</v>
      </c>
      <c r="BQ228" s="1322" t="s">
        <v>35</v>
      </c>
      <c r="BR228" s="1341" t="s">
        <v>35</v>
      </c>
      <c r="BS228" s="1303" t="s">
        <v>35</v>
      </c>
      <c r="BT228" s="1303" t="s">
        <v>35</v>
      </c>
      <c r="BU228" s="1303" t="s">
        <v>35</v>
      </c>
      <c r="BV228" s="1303" t="s">
        <v>35</v>
      </c>
      <c r="BW228" s="1303" t="s">
        <v>35</v>
      </c>
      <c r="BX228" s="1456" t="s">
        <v>35</v>
      </c>
      <c r="BY228" s="1500"/>
      <c r="BZ228" s="1500"/>
      <c r="CA228" s="1500"/>
      <c r="CB228" s="1500"/>
      <c r="CC228" s="1500"/>
      <c r="CD228" s="1500"/>
      <c r="CE228" s="1500"/>
      <c r="CF228" s="1500"/>
      <c r="CG228" s="1500"/>
      <c r="CH228" s="1500"/>
      <c r="CI228" s="1500"/>
      <c r="CJ228" s="1500"/>
      <c r="CK228" s="1500"/>
      <c r="CL228" s="1500"/>
      <c r="CM228" s="1500"/>
      <c r="CN228" s="1500"/>
      <c r="CO228" s="1500"/>
      <c r="CP228" s="1500"/>
      <c r="CQ228" s="1500"/>
      <c r="CR228" s="1500"/>
      <c r="CS228" s="1500"/>
      <c r="CT228" s="1500"/>
      <c r="CU228" s="1500"/>
      <c r="CV228" s="1500"/>
      <c r="CW228" s="1500"/>
      <c r="CX228" s="1500"/>
      <c r="CY228" s="1500"/>
      <c r="CZ228" s="1500"/>
    </row>
    <row r="229" s="727" customFormat="true" ht="15" customHeight="true" x14ac:dyDescent="0.2">
      <c r="A229" s="1905"/>
      <c r="B229" s="1245" t="s">
        <v>179</v>
      </c>
      <c r="C229" s="1189">
        <v>6.4003575733863075E-2</v>
      </c>
      <c r="D229" s="1190">
        <v>2.5185015358902454E-2</v>
      </c>
      <c r="E229" s="1190">
        <v>0.12611781202515027</v>
      </c>
      <c r="F229" s="1190">
        <v>8.3706414511183935E-2</v>
      </c>
      <c r="G229" s="1191">
        <v>4.9919154139132869E-3</v>
      </c>
      <c r="H229" s="1192">
        <v>5.5971157072573163E-2</v>
      </c>
      <c r="I229" s="1190">
        <v>0.13808270097056269</v>
      </c>
      <c r="J229" s="1190">
        <v>0.12222675651774252</v>
      </c>
      <c r="K229" s="1190">
        <v>1.7323257333758689E-2</v>
      </c>
      <c r="L229" s="1193">
        <v>0</v>
      </c>
      <c r="M229" s="1194">
        <v>6.9421207631092885E-2</v>
      </c>
      <c r="N229" s="1190">
        <v>8.5778288441339511E-3</v>
      </c>
      <c r="O229" s="1190">
        <v>6.9084449580823201E-2</v>
      </c>
      <c r="P229" s="1190">
        <v>7.48766136707954E-2</v>
      </c>
      <c r="Q229" s="1191">
        <v>3.0562874303861457E-2</v>
      </c>
      <c r="R229" s="1192">
        <v>0.11886576086094802</v>
      </c>
      <c r="S229" s="1190">
        <v>0</v>
      </c>
      <c r="T229" s="1190">
        <v>4.3671014604042178E-2</v>
      </c>
      <c r="U229" s="1190">
        <v>7.2987740562044157E-2</v>
      </c>
      <c r="V229" s="1190">
        <v>3.5720210977639263E-2</v>
      </c>
      <c r="W229" s="1190">
        <v>3.9242818557929736E-2</v>
      </c>
      <c r="X229" s="1419">
        <v>1.621399315582547E-2</v>
      </c>
      <c r="Y229" s="833"/>
      <c r="Z229" s="833"/>
      <c r="AA229" s="833"/>
      <c r="AB229" s="833"/>
      <c r="AC229" s="833"/>
      <c r="AD229" s="833"/>
      <c r="AE229" s="833"/>
      <c r="AF229" s="833"/>
      <c r="AG229" s="833"/>
      <c r="AH229" s="833"/>
      <c r="AI229" s="833"/>
      <c r="AJ229" s="833"/>
      <c r="AK229" s="833"/>
      <c r="AL229" s="833"/>
      <c r="AM229" s="833"/>
      <c r="AN229" s="833"/>
      <c r="AO229" s="833"/>
      <c r="AP229" s="833"/>
      <c r="AQ229" s="833"/>
      <c r="AR229" s="833"/>
      <c r="AS229" s="833"/>
      <c r="AT229" s="833"/>
      <c r="AU229" s="833"/>
      <c r="AV229" s="833"/>
      <c r="AW229" s="833"/>
      <c r="AX229" s="833"/>
      <c r="AY229" s="833"/>
      <c r="AZ229" s="840"/>
      <c r="BA229" s="1780"/>
      <c r="BB229" s="175" t="s">
        <v>92</v>
      </c>
      <c r="BC229" s="1285" t="s">
        <v>35</v>
      </c>
      <c r="BD229" s="1303" t="s">
        <v>35</v>
      </c>
      <c r="BE229" s="1303" t="s">
        <v>35</v>
      </c>
      <c r="BF229" s="1303" t="s">
        <v>35</v>
      </c>
      <c r="BG229" s="1322" t="s">
        <v>35</v>
      </c>
      <c r="BH229" s="1341" t="s">
        <v>35</v>
      </c>
      <c r="BI229" s="1303" t="s">
        <v>35</v>
      </c>
      <c r="BJ229" s="1303" t="s">
        <v>35</v>
      </c>
      <c r="BK229" s="1303" t="s">
        <v>35</v>
      </c>
      <c r="BL229" s="1322" t="s">
        <v>35</v>
      </c>
      <c r="BM229" s="1341" t="s">
        <v>35</v>
      </c>
      <c r="BN229" s="1303" t="s">
        <v>35</v>
      </c>
      <c r="BO229" s="1303" t="s">
        <v>35</v>
      </c>
      <c r="BP229" s="1303" t="s">
        <v>35</v>
      </c>
      <c r="BQ229" s="1322" t="s">
        <v>35</v>
      </c>
      <c r="BR229" s="1341" t="s">
        <v>35</v>
      </c>
      <c r="BS229" s="1303" t="s">
        <v>35</v>
      </c>
      <c r="BT229" s="1303" t="s">
        <v>35</v>
      </c>
      <c r="BU229" s="1303" t="s">
        <v>35</v>
      </c>
      <c r="BV229" s="1303" t="s">
        <v>35</v>
      </c>
      <c r="BW229" s="1303" t="s">
        <v>35</v>
      </c>
      <c r="BX229" s="1456" t="s">
        <v>35</v>
      </c>
      <c r="BY229" s="1500"/>
      <c r="BZ229" s="1500"/>
      <c r="CA229" s="1500"/>
      <c r="CB229" s="1500"/>
      <c r="CC229" s="1500"/>
      <c r="CD229" s="1500"/>
      <c r="CE229" s="1500"/>
      <c r="CF229" s="1500"/>
      <c r="CG229" s="1500"/>
      <c r="CH229" s="1500"/>
      <c r="CI229" s="1500"/>
      <c r="CJ229" s="1500"/>
      <c r="CK229" s="1500"/>
      <c r="CL229" s="1500"/>
      <c r="CM229" s="1500"/>
      <c r="CN229" s="1500"/>
      <c r="CO229" s="1500"/>
      <c r="CP229" s="1500"/>
      <c r="CQ229" s="1500"/>
      <c r="CR229" s="1500"/>
      <c r="CS229" s="1500"/>
      <c r="CT229" s="1500"/>
      <c r="CU229" s="1500"/>
      <c r="CV229" s="1500"/>
      <c r="CW229" s="1500"/>
      <c r="CX229" s="1500"/>
      <c r="CY229" s="1500"/>
      <c r="CZ229" s="1500"/>
    </row>
    <row r="230" s="727" customFormat="true" ht="15" customHeight="true" x14ac:dyDescent="0.2">
      <c r="A230" s="913"/>
      <c r="B230" s="1002"/>
      <c r="C230" s="1097"/>
      <c r="D230" s="1059"/>
      <c r="E230" s="1059"/>
      <c r="F230" s="1059"/>
      <c r="G230" s="1060"/>
      <c r="H230" s="1098"/>
      <c r="I230" s="1059"/>
      <c r="J230" s="1059"/>
      <c r="K230" s="1059"/>
      <c r="L230" s="1099"/>
      <c r="M230" s="1097"/>
      <c r="N230" s="1059"/>
      <c r="O230" s="1059"/>
      <c r="P230" s="1059"/>
      <c r="Q230" s="1060"/>
      <c r="R230" s="1098"/>
      <c r="S230" s="1059"/>
      <c r="T230" s="1059"/>
      <c r="U230" s="1059"/>
      <c r="V230" s="1059"/>
      <c r="W230" s="1059"/>
      <c r="X230" s="1099"/>
      <c r="Y230" s="833"/>
      <c r="Z230" s="833"/>
      <c r="AA230" s="833"/>
      <c r="AB230" s="833"/>
      <c r="AC230" s="833"/>
      <c r="AD230" s="833"/>
      <c r="AE230" s="833"/>
      <c r="AF230" s="833"/>
      <c r="AG230" s="833"/>
      <c r="AH230" s="833"/>
      <c r="AI230" s="833"/>
      <c r="AJ230" s="833"/>
      <c r="AK230" s="833"/>
      <c r="AL230" s="833"/>
      <c r="AM230" s="833"/>
      <c r="AN230" s="833"/>
      <c r="AO230" s="833"/>
      <c r="AP230" s="833"/>
      <c r="AQ230" s="833"/>
      <c r="AR230" s="833"/>
      <c r="AS230" s="833"/>
      <c r="AT230" s="833"/>
      <c r="AU230" s="833"/>
      <c r="AV230" s="833"/>
      <c r="AW230" s="833"/>
      <c r="AX230" s="833"/>
      <c r="AY230" s="833"/>
      <c r="AZ230" s="840"/>
      <c r="BA230" s="1780"/>
      <c r="BB230" s="175" t="s">
        <v>93</v>
      </c>
      <c r="BC230" s="1285" t="s">
        <v>35</v>
      </c>
      <c r="BD230" s="1303" t="s">
        <v>35</v>
      </c>
      <c r="BE230" s="1303" t="s">
        <v>35</v>
      </c>
      <c r="BF230" s="1303" t="s">
        <v>35</v>
      </c>
      <c r="BG230" s="1322" t="s">
        <v>35</v>
      </c>
      <c r="BH230" s="1341" t="s">
        <v>35</v>
      </c>
      <c r="BI230" s="1303" t="s">
        <v>35</v>
      </c>
      <c r="BJ230" s="1303" t="s">
        <v>35</v>
      </c>
      <c r="BK230" s="1303" t="s">
        <v>35</v>
      </c>
      <c r="BL230" s="1322" t="s">
        <v>35</v>
      </c>
      <c r="BM230" s="1341" t="s">
        <v>35</v>
      </c>
      <c r="BN230" s="1303" t="s">
        <v>35</v>
      </c>
      <c r="BO230" s="1303" t="s">
        <v>35</v>
      </c>
      <c r="BP230" s="1303" t="s">
        <v>35</v>
      </c>
      <c r="BQ230" s="1322" t="s">
        <v>35</v>
      </c>
      <c r="BR230" s="1341" t="s">
        <v>35</v>
      </c>
      <c r="BS230" s="1303" t="s">
        <v>35</v>
      </c>
      <c r="BT230" s="1303" t="s">
        <v>35</v>
      </c>
      <c r="BU230" s="1303" t="s">
        <v>35</v>
      </c>
      <c r="BV230" s="1303" t="s">
        <v>35</v>
      </c>
      <c r="BW230" s="1303" t="s">
        <v>35</v>
      </c>
      <c r="BX230" s="1456" t="s">
        <v>35</v>
      </c>
      <c r="BY230" s="1500"/>
      <c r="BZ230" s="1500"/>
      <c r="CA230" s="1500"/>
      <c r="CB230" s="1500"/>
      <c r="CC230" s="1500"/>
      <c r="CD230" s="1500"/>
      <c r="CE230" s="1500"/>
      <c r="CF230" s="1500"/>
      <c r="CG230" s="1500"/>
      <c r="CH230" s="1500"/>
      <c r="CI230" s="1500"/>
      <c r="CJ230" s="1500"/>
      <c r="CK230" s="1500"/>
      <c r="CL230" s="1500"/>
      <c r="CM230" s="1500"/>
      <c r="CN230" s="1500"/>
      <c r="CO230" s="1500"/>
      <c r="CP230" s="1500"/>
      <c r="CQ230" s="1500"/>
      <c r="CR230" s="1500"/>
      <c r="CS230" s="1500"/>
      <c r="CT230" s="1500"/>
      <c r="CU230" s="1500"/>
      <c r="CV230" s="1500"/>
      <c r="CW230" s="1500"/>
      <c r="CX230" s="1500"/>
      <c r="CY230" s="1500"/>
      <c r="CZ230" s="1500"/>
    </row>
    <row r="231" s="727" customFormat="true" ht="15" customHeight="true" x14ac:dyDescent="0.2">
      <c r="A231" s="991"/>
      <c r="B231" s="1246"/>
      <c r="C231" s="927"/>
      <c r="D231" s="928"/>
      <c r="E231" s="928"/>
      <c r="F231" s="928"/>
      <c r="G231" s="977"/>
      <c r="H231" s="964"/>
      <c r="I231" s="928"/>
      <c r="J231" s="928"/>
      <c r="K231" s="928"/>
      <c r="L231" s="939"/>
      <c r="M231" s="951"/>
      <c r="N231" s="928"/>
      <c r="O231" s="928"/>
      <c r="P231" s="928"/>
      <c r="Q231" s="977"/>
      <c r="R231" s="964"/>
      <c r="S231" s="928"/>
      <c r="T231" s="928"/>
      <c r="U231" s="928"/>
      <c r="V231" s="928"/>
      <c r="W231" s="928"/>
      <c r="X231" s="1420"/>
      <c r="Y231" s="833"/>
      <c r="Z231" s="833"/>
      <c r="AA231" s="833"/>
      <c r="AB231" s="833"/>
      <c r="AC231" s="833"/>
      <c r="AD231" s="833"/>
      <c r="AE231" s="833"/>
      <c r="AF231" s="833"/>
      <c r="AG231" s="833"/>
      <c r="AH231" s="833"/>
      <c r="AI231" s="833"/>
      <c r="AJ231" s="833"/>
      <c r="AK231" s="833"/>
      <c r="AL231" s="833"/>
      <c r="AM231" s="833"/>
      <c r="AN231" s="833"/>
      <c r="AO231" s="833"/>
      <c r="AP231" s="833"/>
      <c r="AQ231" s="833"/>
      <c r="AR231" s="833"/>
      <c r="AS231" s="833"/>
      <c r="AT231" s="833"/>
      <c r="AU231" s="833"/>
      <c r="AV231" s="833"/>
      <c r="AW231" s="833"/>
      <c r="AX231" s="833"/>
      <c r="AY231" s="833"/>
      <c r="AZ231" s="840"/>
      <c r="BA231" s="1772" t="s">
        <v>195</v>
      </c>
      <c r="BB231" s="175" t="s">
        <v>196</v>
      </c>
      <c r="BC231" s="478">
        <v>23022.496987919276</v>
      </c>
      <c r="BD231" s="422">
        <v>25576.82852681819</v>
      </c>
      <c r="BE231" s="422">
        <v>27318.817090678258</v>
      </c>
      <c r="BF231" s="422">
        <v>28312.17917599513</v>
      </c>
      <c r="BG231" s="479">
        <v>28782.764408018644</v>
      </c>
      <c r="BH231" s="487">
        <v>15556.175588015771</v>
      </c>
      <c r="BI231" s="422">
        <v>17145.221924132315</v>
      </c>
      <c r="BJ231" s="422">
        <v>17934.221656586669</v>
      </c>
      <c r="BK231" s="422">
        <v>18244.919173033297</v>
      </c>
      <c r="BL231" s="479">
        <v>18270.310287509161</v>
      </c>
      <c r="BM231" s="487">
        <v>8049.513177108639</v>
      </c>
      <c r="BN231" s="422">
        <v>8499.1509429093203</v>
      </c>
      <c r="BO231" s="422">
        <v>9412.7398361521409</v>
      </c>
      <c r="BP231" s="422">
        <v>9677.6729990211443</v>
      </c>
      <c r="BQ231" s="479">
        <v>10223.160604961107</v>
      </c>
      <c r="BR231" s="487">
        <v>45385.971664596378</v>
      </c>
      <c r="BS231" s="422">
        <v>18252.454912206922</v>
      </c>
      <c r="BT231" s="422">
        <v>20543.464733514611</v>
      </c>
      <c r="BU231" s="422">
        <v>8447.3307179262411</v>
      </c>
      <c r="BV231" s="422">
        <v>18890.495686313265</v>
      </c>
      <c r="BW231" s="422">
        <v>7820.8398277178685</v>
      </c>
      <c r="BX231" s="1457">
        <v>13672.528647154433</v>
      </c>
      <c r="BY231" s="1501"/>
      <c r="BZ231" s="1501"/>
      <c r="CA231" s="1501"/>
      <c r="CB231" s="1501"/>
      <c r="CC231" s="1501"/>
      <c r="CD231" s="1501"/>
      <c r="CE231" s="1501"/>
      <c r="CF231" s="1501"/>
      <c r="CG231" s="1501"/>
      <c r="CH231" s="1501"/>
      <c r="CI231" s="1501"/>
      <c r="CJ231" s="1501"/>
      <c r="CK231" s="1501"/>
      <c r="CL231" s="1501"/>
      <c r="CM231" s="1501"/>
      <c r="CN231" s="1501"/>
      <c r="CO231" s="1501"/>
      <c r="CP231" s="1501"/>
      <c r="CQ231" s="1501"/>
      <c r="CR231" s="1501"/>
      <c r="CS231" s="1501"/>
      <c r="CT231" s="1501"/>
      <c r="CU231" s="1501"/>
      <c r="CV231" s="1501"/>
      <c r="CW231" s="1501"/>
      <c r="CX231" s="1501"/>
      <c r="CY231" s="1501"/>
      <c r="CZ231" s="1501"/>
    </row>
    <row r="232" s="727" customFormat="true" ht="15" customHeight="true" x14ac:dyDescent="0.2">
      <c r="A232" s="992"/>
      <c r="B232" s="1247"/>
      <c r="C232" s="929"/>
      <c r="D232" s="930"/>
      <c r="E232" s="930"/>
      <c r="F232" s="930"/>
      <c r="G232" s="978"/>
      <c r="H232" s="965"/>
      <c r="I232" s="930"/>
      <c r="J232" s="930"/>
      <c r="K232" s="930"/>
      <c r="L232" s="940"/>
      <c r="M232" s="952"/>
      <c r="N232" s="930"/>
      <c r="O232" s="930"/>
      <c r="P232" s="930"/>
      <c r="Q232" s="978"/>
      <c r="R232" s="965"/>
      <c r="S232" s="930"/>
      <c r="T232" s="930"/>
      <c r="U232" s="930"/>
      <c r="V232" s="930"/>
      <c r="W232" s="930"/>
      <c r="X232" s="1421"/>
      <c r="Y232" s="833"/>
      <c r="Z232" s="833"/>
      <c r="AA232" s="833"/>
      <c r="AB232" s="833"/>
      <c r="AC232" s="833"/>
      <c r="AD232" s="833"/>
      <c r="AE232" s="833"/>
      <c r="AF232" s="833"/>
      <c r="AG232" s="833"/>
      <c r="AH232" s="833"/>
      <c r="AI232" s="833"/>
      <c r="AJ232" s="833"/>
      <c r="AK232" s="833"/>
      <c r="AL232" s="833"/>
      <c r="AM232" s="833"/>
      <c r="AN232" s="833"/>
      <c r="AO232" s="833"/>
      <c r="AP232" s="833"/>
      <c r="AQ232" s="833"/>
      <c r="AR232" s="833"/>
      <c r="AS232" s="833"/>
      <c r="AT232" s="833"/>
      <c r="AU232" s="833"/>
      <c r="AV232" s="833"/>
      <c r="AW232" s="833"/>
      <c r="AX232" s="833"/>
      <c r="AY232" s="833"/>
      <c r="AZ232" s="840"/>
      <c r="BA232" s="1772"/>
      <c r="BB232" s="175" t="s">
        <v>197</v>
      </c>
      <c r="BC232" s="478">
        <v>5343.6022080882994</v>
      </c>
      <c r="BD232" s="422">
        <v>2854.3899071741475</v>
      </c>
      <c r="BE232" s="422">
        <v>1475.8376381111671</v>
      </c>
      <c r="BF232" s="422">
        <v>608.02780027822268</v>
      </c>
      <c r="BG232" s="479">
        <v>267.83782487488378</v>
      </c>
      <c r="BH232" s="487">
        <v>2493.9639875577923</v>
      </c>
      <c r="BI232" s="422">
        <v>1030.9158156105771</v>
      </c>
      <c r="BJ232" s="422">
        <v>476.60127624308547</v>
      </c>
      <c r="BK232" s="422">
        <v>235.92909255756939</v>
      </c>
      <c r="BL232" s="479">
        <v>164.89726769143837</v>
      </c>
      <c r="BM232" s="487">
        <v>2285.7442317277423</v>
      </c>
      <c r="BN232" s="422">
        <v>1811.4024481946763</v>
      </c>
      <c r="BO232" s="422">
        <v>987.06849539586381</v>
      </c>
      <c r="BP232" s="422">
        <v>799.73362576709974</v>
      </c>
      <c r="BQ232" s="479">
        <v>263.4391377808688</v>
      </c>
      <c r="BR232" s="487">
        <v>3114.6820360789552</v>
      </c>
      <c r="BS232" s="422">
        <v>2201.1825206418753</v>
      </c>
      <c r="BT232" s="422">
        <v>1524.96692216869</v>
      </c>
      <c r="BU232" s="422">
        <v>1483.1783251978034</v>
      </c>
      <c r="BV232" s="422">
        <v>1215.8190877466934</v>
      </c>
      <c r="BW232" s="422">
        <v>343.29777939332303</v>
      </c>
      <c r="BX232" s="1457">
        <v>666.56870729937043</v>
      </c>
      <c r="BY232" s="1501"/>
      <c r="BZ232" s="1501"/>
      <c r="CA232" s="1501"/>
      <c r="CB232" s="1501"/>
      <c r="CC232" s="1501"/>
      <c r="CD232" s="1501"/>
      <c r="CE232" s="1501"/>
      <c r="CF232" s="1501"/>
      <c r="CG232" s="1501"/>
      <c r="CH232" s="1501"/>
      <c r="CI232" s="1501"/>
      <c r="CJ232" s="1501"/>
      <c r="CK232" s="1501"/>
      <c r="CL232" s="1501"/>
      <c r="CM232" s="1501"/>
      <c r="CN232" s="1501"/>
      <c r="CO232" s="1501"/>
      <c r="CP232" s="1501"/>
      <c r="CQ232" s="1501"/>
      <c r="CR232" s="1501"/>
      <c r="CS232" s="1501"/>
      <c r="CT232" s="1501"/>
      <c r="CU232" s="1501"/>
      <c r="CV232" s="1501"/>
      <c r="CW232" s="1501"/>
      <c r="CX232" s="1501"/>
      <c r="CY232" s="1501"/>
      <c r="CZ232" s="1501"/>
    </row>
    <row r="233" s="727" customFormat="true" ht="15" customHeight="true" x14ac:dyDescent="0.2">
      <c r="A233" s="993"/>
      <c r="B233" s="1248"/>
      <c r="C233" s="1195"/>
      <c r="D233" s="1196"/>
      <c r="E233" s="1196"/>
      <c r="F233" s="1196"/>
      <c r="G233" s="1197"/>
      <c r="H233" s="1198"/>
      <c r="I233" s="1196"/>
      <c r="J233" s="1196"/>
      <c r="K233" s="1196"/>
      <c r="L233" s="1199"/>
      <c r="M233" s="1200"/>
      <c r="N233" s="1196"/>
      <c r="O233" s="1196"/>
      <c r="P233" s="1196"/>
      <c r="Q233" s="1197"/>
      <c r="R233" s="1198"/>
      <c r="S233" s="1196"/>
      <c r="T233" s="1196"/>
      <c r="U233" s="1196"/>
      <c r="V233" s="1196"/>
      <c r="W233" s="1196"/>
      <c r="X233" s="1422"/>
      <c r="Y233" s="833"/>
      <c r="Z233" s="833"/>
      <c r="AA233" s="833"/>
      <c r="AB233" s="833"/>
      <c r="AC233" s="833"/>
      <c r="AD233" s="833"/>
      <c r="AE233" s="833"/>
      <c r="AF233" s="833"/>
      <c r="AG233" s="833"/>
      <c r="AH233" s="833"/>
      <c r="AI233" s="833"/>
      <c r="AJ233" s="833"/>
      <c r="AK233" s="833"/>
      <c r="AL233" s="833"/>
      <c r="AM233" s="833"/>
      <c r="AN233" s="833"/>
      <c r="AO233" s="833"/>
      <c r="AP233" s="833"/>
      <c r="AQ233" s="833"/>
      <c r="AR233" s="833"/>
      <c r="AS233" s="833"/>
      <c r="AT233" s="833"/>
      <c r="AU233" s="833"/>
      <c r="AV233" s="833"/>
      <c r="AW233" s="833"/>
      <c r="AX233" s="833"/>
      <c r="AY233" s="833"/>
      <c r="AZ233" s="840"/>
      <c r="BA233" s="1772"/>
      <c r="BB233" s="175" t="s">
        <v>198</v>
      </c>
      <c r="BC233" s="478">
        <v>276.10149921496225</v>
      </c>
      <c r="BD233" s="422">
        <v>354.92195032738965</v>
      </c>
      <c r="BE233" s="422">
        <v>242.99491761057524</v>
      </c>
      <c r="BF233" s="422">
        <v>210.25261473931141</v>
      </c>
      <c r="BG233" s="479">
        <v>169.85505224313474</v>
      </c>
      <c r="BH233" s="487">
        <v>145.11233524324277</v>
      </c>
      <c r="BI233" s="422">
        <v>140.52894179607793</v>
      </c>
      <c r="BJ233" s="422">
        <v>100.80369642362153</v>
      </c>
      <c r="BK233" s="422">
        <v>163.90574967483536</v>
      </c>
      <c r="BL233" s="479">
        <v>110.34001270545933</v>
      </c>
      <c r="BM233" s="487">
        <v>87.454743864627261</v>
      </c>
      <c r="BN233" s="422">
        <v>193.55378357630795</v>
      </c>
      <c r="BO233" s="422">
        <v>163.00660428167527</v>
      </c>
      <c r="BP233" s="422">
        <v>107.62270182678778</v>
      </c>
      <c r="BQ233" s="479">
        <v>41.797464742738271</v>
      </c>
      <c r="BR233" s="487">
        <v>398.80855321565093</v>
      </c>
      <c r="BS233" s="422">
        <v>256.71409964432911</v>
      </c>
      <c r="BT233" s="422">
        <v>174.8898074987442</v>
      </c>
      <c r="BU233" s="422">
        <v>125.43587742527137</v>
      </c>
      <c r="BV233" s="422">
        <v>136.75376018686916</v>
      </c>
      <c r="BW233" s="422">
        <v>72.641247669529434</v>
      </c>
      <c r="BX233" s="1457">
        <v>88.88268849497932</v>
      </c>
      <c r="BY233" s="1501"/>
      <c r="BZ233" s="1501"/>
      <c r="CA233" s="1501"/>
      <c r="CB233" s="1501"/>
      <c r="CC233" s="1501"/>
      <c r="CD233" s="1501"/>
      <c r="CE233" s="1501"/>
      <c r="CF233" s="1501"/>
      <c r="CG233" s="1501"/>
      <c r="CH233" s="1501"/>
      <c r="CI233" s="1501"/>
      <c r="CJ233" s="1501"/>
      <c r="CK233" s="1501"/>
      <c r="CL233" s="1501"/>
      <c r="CM233" s="1501"/>
      <c r="CN233" s="1501"/>
      <c r="CO233" s="1501"/>
      <c r="CP233" s="1501"/>
      <c r="CQ233" s="1501"/>
      <c r="CR233" s="1501"/>
      <c r="CS233" s="1501"/>
      <c r="CT233" s="1501"/>
      <c r="CU233" s="1501"/>
      <c r="CV233" s="1501"/>
      <c r="CW233" s="1501"/>
      <c r="CX233" s="1501"/>
      <c r="CY233" s="1501"/>
      <c r="CZ233" s="1501"/>
    </row>
    <row r="234" s="727" customFormat="true" ht="15" customHeight="true" x14ac:dyDescent="0.2">
      <c r="A234" s="994"/>
      <c r="B234" s="1249"/>
      <c r="C234" s="1201"/>
      <c r="D234" s="1202"/>
      <c r="E234" s="1202"/>
      <c r="F234" s="1202"/>
      <c r="G234" s="1203"/>
      <c r="H234" s="1204"/>
      <c r="I234" s="1202"/>
      <c r="J234" s="1202"/>
      <c r="K234" s="1202"/>
      <c r="L234" s="1205"/>
      <c r="M234" s="1206"/>
      <c r="N234" s="1202"/>
      <c r="O234" s="1202"/>
      <c r="P234" s="1202"/>
      <c r="Q234" s="1203"/>
      <c r="R234" s="1204"/>
      <c r="S234" s="1202"/>
      <c r="T234" s="1202"/>
      <c r="U234" s="1202"/>
      <c r="V234" s="1202"/>
      <c r="W234" s="1202"/>
      <c r="X234" s="1423"/>
      <c r="Y234" s="833"/>
      <c r="Z234" s="833"/>
      <c r="AA234" s="833"/>
      <c r="AB234" s="833"/>
      <c r="AC234" s="833"/>
      <c r="AD234" s="833"/>
      <c r="AE234" s="833"/>
      <c r="AF234" s="833"/>
      <c r="AG234" s="833"/>
      <c r="AH234" s="833"/>
      <c r="AI234" s="833"/>
      <c r="AJ234" s="833"/>
      <c r="AK234" s="833"/>
      <c r="AL234" s="833"/>
      <c r="AM234" s="833"/>
      <c r="AN234" s="833"/>
      <c r="AO234" s="833"/>
      <c r="AP234" s="833"/>
      <c r="AQ234" s="833"/>
      <c r="AR234" s="833"/>
      <c r="AS234" s="833"/>
      <c r="AT234" s="833"/>
      <c r="AU234" s="833"/>
      <c r="AV234" s="833"/>
      <c r="AW234" s="833"/>
      <c r="AX234" s="833"/>
      <c r="AY234" s="833"/>
      <c r="AZ234" s="840"/>
      <c r="BA234" s="1772"/>
      <c r="BB234" s="175" t="s">
        <v>199</v>
      </c>
      <c r="BC234" s="478">
        <v>831.79291573719206</v>
      </c>
      <c r="BD234" s="422">
        <v>694.46135020553652</v>
      </c>
      <c r="BE234" s="422">
        <v>434.15603632416071</v>
      </c>
      <c r="BF234" s="422">
        <v>331.20680583754563</v>
      </c>
      <c r="BG234" s="479">
        <v>272.98673324620069</v>
      </c>
      <c r="BH234" s="487">
        <v>535.13448230446829</v>
      </c>
      <c r="BI234" s="422">
        <v>390.82172448974814</v>
      </c>
      <c r="BJ234" s="422">
        <v>207.31547646371351</v>
      </c>
      <c r="BK234" s="422">
        <v>94.267176226377998</v>
      </c>
      <c r="BL234" s="479">
        <v>192.34936124781984</v>
      </c>
      <c r="BM234" s="487">
        <v>322.0009307383487</v>
      </c>
      <c r="BN234" s="422">
        <v>251.94619431269544</v>
      </c>
      <c r="BO234" s="422">
        <v>179.73841733296487</v>
      </c>
      <c r="BP234" s="422">
        <v>177.2911067709002</v>
      </c>
      <c r="BQ234" s="479">
        <v>213.73897146359909</v>
      </c>
      <c r="BR234" s="487">
        <v>899.6709642171669</v>
      </c>
      <c r="BS234" s="422">
        <v>214.76907206649921</v>
      </c>
      <c r="BT234" s="422">
        <v>276.4502593473469</v>
      </c>
      <c r="BU234" s="422">
        <v>163.36493227316171</v>
      </c>
      <c r="BV234" s="422">
        <v>540.4360096965811</v>
      </c>
      <c r="BW234" s="422">
        <v>128.62566941113684</v>
      </c>
      <c r="BX234" s="1457">
        <v>341.28693433874344</v>
      </c>
      <c r="BY234" s="1501"/>
      <c r="BZ234" s="1501"/>
      <c r="CA234" s="1501"/>
      <c r="CB234" s="1501"/>
      <c r="CC234" s="1501"/>
      <c r="CD234" s="1501"/>
      <c r="CE234" s="1501"/>
      <c r="CF234" s="1501"/>
      <c r="CG234" s="1501"/>
      <c r="CH234" s="1501"/>
      <c r="CI234" s="1501"/>
      <c r="CJ234" s="1501"/>
      <c r="CK234" s="1501"/>
      <c r="CL234" s="1501"/>
      <c r="CM234" s="1501"/>
      <c r="CN234" s="1501"/>
      <c r="CO234" s="1501"/>
      <c r="CP234" s="1501"/>
      <c r="CQ234" s="1501"/>
      <c r="CR234" s="1501"/>
      <c r="CS234" s="1501"/>
      <c r="CT234" s="1501"/>
      <c r="CU234" s="1501"/>
      <c r="CV234" s="1501"/>
      <c r="CW234" s="1501"/>
      <c r="CX234" s="1501"/>
      <c r="CY234" s="1501"/>
      <c r="CZ234" s="1501"/>
    </row>
    <row r="235" s="727" customFormat="true" ht="15" customHeight="true" x14ac:dyDescent="0.2">
      <c r="A235" s="994"/>
      <c r="B235" s="1249"/>
      <c r="C235" s="1201"/>
      <c r="D235" s="1202"/>
      <c r="E235" s="1202"/>
      <c r="F235" s="1202"/>
      <c r="G235" s="1203"/>
      <c r="H235" s="1204"/>
      <c r="I235" s="1202"/>
      <c r="J235" s="1202"/>
      <c r="K235" s="1202"/>
      <c r="L235" s="1205"/>
      <c r="M235" s="1206"/>
      <c r="N235" s="1202"/>
      <c r="O235" s="1202"/>
      <c r="P235" s="1202"/>
      <c r="Q235" s="1203"/>
      <c r="R235" s="1204"/>
      <c r="S235" s="1202"/>
      <c r="T235" s="1202"/>
      <c r="U235" s="1202"/>
      <c r="V235" s="1202"/>
      <c r="W235" s="1202"/>
      <c r="X235" s="1423"/>
      <c r="Y235" s="833"/>
      <c r="Z235" s="833"/>
      <c r="AA235" s="833"/>
      <c r="AB235" s="833"/>
      <c r="AC235" s="833"/>
      <c r="AD235" s="833"/>
      <c r="AE235" s="833"/>
      <c r="AF235" s="833"/>
      <c r="AG235" s="833"/>
      <c r="AH235" s="833"/>
      <c r="AI235" s="833"/>
      <c r="AJ235" s="833"/>
      <c r="AK235" s="833"/>
      <c r="AL235" s="833"/>
      <c r="AM235" s="833"/>
      <c r="AN235" s="833"/>
      <c r="AO235" s="833"/>
      <c r="AP235" s="833"/>
      <c r="AQ235" s="833"/>
      <c r="AR235" s="833"/>
      <c r="AS235" s="833"/>
      <c r="AT235" s="833"/>
      <c r="AU235" s="833"/>
      <c r="AV235" s="833"/>
      <c r="AW235" s="833"/>
      <c r="AX235" s="833"/>
      <c r="AY235" s="833"/>
      <c r="AZ235" s="840"/>
      <c r="BA235" s="1772"/>
      <c r="BB235" s="175" t="s">
        <v>179</v>
      </c>
      <c r="BC235" s="478">
        <v>18.876491452086974</v>
      </c>
      <c r="BD235" s="422">
        <v>7.4265644561359601</v>
      </c>
      <c r="BE235" s="422">
        <v>37.216132663591338</v>
      </c>
      <c r="BF235" s="422">
        <v>24.68196498396858</v>
      </c>
      <c r="BG235" s="479">
        <v>1.4723612770770795</v>
      </c>
      <c r="BH235" s="487">
        <v>10.489485074560969</v>
      </c>
      <c r="BI235" s="422">
        <v>25.867523850406229</v>
      </c>
      <c r="BJ235" s="422">
        <v>22.907554951666949</v>
      </c>
      <c r="BK235" s="422">
        <v>3.2467713093787101</v>
      </c>
      <c r="BL235" s="479">
        <v>0</v>
      </c>
      <c r="BM235" s="487">
        <v>7.4642913802368911</v>
      </c>
      <c r="BN235" s="422">
        <v>0.92271499728911222</v>
      </c>
      <c r="BO235" s="422">
        <v>7.4265644561359601</v>
      </c>
      <c r="BP235" s="422">
        <v>8.0644995170673379</v>
      </c>
      <c r="BQ235" s="479">
        <v>3.2841092961177738</v>
      </c>
      <c r="BR235" s="487">
        <v>59.264563876634149</v>
      </c>
      <c r="BS235" s="422">
        <v>0</v>
      </c>
      <c r="BT235" s="422">
        <v>9.8389095493689691</v>
      </c>
      <c r="BU235" s="422">
        <v>7.4642913802368911</v>
      </c>
      <c r="BV235" s="422">
        <v>7.4265644561359601</v>
      </c>
      <c r="BW235" s="422">
        <v>3.2841092961177738</v>
      </c>
      <c r="BX235" s="1457">
        <v>2.3950762743661915</v>
      </c>
      <c r="BY235" s="1501"/>
      <c r="BZ235" s="1501"/>
      <c r="CA235" s="1501"/>
      <c r="CB235" s="1501"/>
      <c r="CC235" s="1501"/>
      <c r="CD235" s="1501"/>
      <c r="CE235" s="1501"/>
      <c r="CF235" s="1501"/>
      <c r="CG235" s="1501"/>
      <c r="CH235" s="1501"/>
      <c r="CI235" s="1501"/>
      <c r="CJ235" s="1501"/>
      <c r="CK235" s="1501"/>
      <c r="CL235" s="1501"/>
      <c r="CM235" s="1501"/>
      <c r="CN235" s="1501"/>
      <c r="CO235" s="1501"/>
      <c r="CP235" s="1501"/>
      <c r="CQ235" s="1501"/>
      <c r="CR235" s="1501"/>
      <c r="CS235" s="1501"/>
      <c r="CT235" s="1501"/>
      <c r="CU235" s="1501"/>
      <c r="CV235" s="1501"/>
      <c r="CW235" s="1501"/>
      <c r="CX235" s="1501"/>
      <c r="CY235" s="1501"/>
      <c r="CZ235" s="1501"/>
    </row>
    <row r="236" s="727" customFormat="true" ht="15" customHeight="true" x14ac:dyDescent="0.2">
      <c r="A236" s="994"/>
      <c r="B236" s="1249"/>
      <c r="C236" s="1201"/>
      <c r="D236" s="1202"/>
      <c r="E236" s="1202"/>
      <c r="F236" s="1202"/>
      <c r="G236" s="1203"/>
      <c r="H236" s="1204"/>
      <c r="I236" s="1202"/>
      <c r="J236" s="1202"/>
      <c r="K236" s="1202"/>
      <c r="L236" s="1205"/>
      <c r="M236" s="1206"/>
      <c r="N236" s="1202"/>
      <c r="O236" s="1202"/>
      <c r="P236" s="1202"/>
      <c r="Q236" s="1203"/>
      <c r="R236" s="1204"/>
      <c r="S236" s="1202"/>
      <c r="T236" s="1202"/>
      <c r="U236" s="1202"/>
      <c r="V236" s="1202"/>
      <c r="W236" s="1202"/>
      <c r="X236" s="1423"/>
      <c r="Y236" s="833"/>
      <c r="Z236" s="833"/>
      <c r="AA236" s="833"/>
      <c r="AB236" s="833"/>
      <c r="AC236" s="833"/>
      <c r="AD236" s="833"/>
      <c r="AE236" s="833"/>
      <c r="AF236" s="833"/>
      <c r="AG236" s="833"/>
      <c r="AH236" s="833"/>
      <c r="AI236" s="833"/>
      <c r="AJ236" s="833"/>
      <c r="AK236" s="833"/>
      <c r="AL236" s="833"/>
      <c r="AM236" s="833"/>
      <c r="AN236" s="833"/>
      <c r="AO236" s="833"/>
      <c r="AP236" s="833"/>
      <c r="AQ236" s="833"/>
      <c r="AR236" s="833"/>
      <c r="AS236" s="833"/>
      <c r="AT236" s="833"/>
      <c r="AU236" s="833"/>
      <c r="AV236" s="833"/>
      <c r="AW236" s="833"/>
      <c r="AX236" s="833"/>
      <c r="AY236" s="833"/>
      <c r="AZ236" s="840"/>
      <c r="BA236" s="1773"/>
      <c r="BB236" s="175" t="s">
        <v>194</v>
      </c>
      <c r="BC236" s="478">
        <v>29492.870102411762</v>
      </c>
      <c r="BD236" s="422">
        <v>29488.028298981368</v>
      </c>
      <c r="BE236" s="422">
        <v>29509.021815387776</v>
      </c>
      <c r="BF236" s="422">
        <v>29486.348361834142</v>
      </c>
      <c r="BG236" s="479">
        <v>29494.916379659946</v>
      </c>
      <c r="BH236" s="487">
        <v>18740.875878195842</v>
      </c>
      <c r="BI236" s="422">
        <v>18733.35592987917</v>
      </c>
      <c r="BJ236" s="422">
        <v>18741.849660668751</v>
      </c>
      <c r="BK236" s="422">
        <v>18742.267962801463</v>
      </c>
      <c r="BL236" s="479">
        <v>18737.896929153871</v>
      </c>
      <c r="BM236" s="487">
        <v>10752.177374819577</v>
      </c>
      <c r="BN236" s="422">
        <v>10756.976083990317</v>
      </c>
      <c r="BO236" s="422">
        <v>10749.979917618773</v>
      </c>
      <c r="BP236" s="422">
        <v>10770.384932903004</v>
      </c>
      <c r="BQ236" s="479">
        <v>10745.420288244433</v>
      </c>
      <c r="BR236" s="487">
        <v>49858.397781984706</v>
      </c>
      <c r="BS236" s="422">
        <v>20925.120604559659</v>
      </c>
      <c r="BT236" s="422">
        <v>22529.610632078795</v>
      </c>
      <c r="BU236" s="422">
        <v>10226.774144202716</v>
      </c>
      <c r="BV236" s="422">
        <v>20790.931108399571</v>
      </c>
      <c r="BW236" s="422">
        <v>8368.6886334879709</v>
      </c>
      <c r="BX236" s="1457">
        <v>14771.66205356188</v>
      </c>
      <c r="BY236" s="1501"/>
      <c r="BZ236" s="1501"/>
      <c r="CA236" s="1501"/>
      <c r="CB236" s="1501"/>
      <c r="CC236" s="1501"/>
      <c r="CD236" s="1501"/>
      <c r="CE236" s="1501"/>
      <c r="CF236" s="1501"/>
      <c r="CG236" s="1501"/>
      <c r="CH236" s="1501"/>
      <c r="CI236" s="1501"/>
      <c r="CJ236" s="1501"/>
      <c r="CK236" s="1501"/>
      <c r="CL236" s="1501"/>
      <c r="CM236" s="1501"/>
      <c r="CN236" s="1501"/>
      <c r="CO236" s="1501"/>
      <c r="CP236" s="1501"/>
      <c r="CQ236" s="1501"/>
      <c r="CR236" s="1501"/>
      <c r="CS236" s="1501"/>
      <c r="CT236" s="1501"/>
      <c r="CU236" s="1501"/>
      <c r="CV236" s="1501"/>
      <c r="CW236" s="1501"/>
      <c r="CX236" s="1501"/>
      <c r="CY236" s="1501"/>
      <c r="CZ236" s="1501"/>
    </row>
    <row r="237" s="727" customFormat="true" ht="15" customHeight="true" x14ac:dyDescent="0.2">
      <c r="A237" s="994"/>
      <c r="B237" s="1249"/>
      <c r="C237" s="1201"/>
      <c r="D237" s="1202"/>
      <c r="E237" s="1202"/>
      <c r="F237" s="1202"/>
      <c r="G237" s="1203"/>
      <c r="H237" s="1204"/>
      <c r="I237" s="1202"/>
      <c r="J237" s="1202"/>
      <c r="K237" s="1202"/>
      <c r="L237" s="1205"/>
      <c r="M237" s="1206"/>
      <c r="N237" s="1202"/>
      <c r="O237" s="1202"/>
      <c r="P237" s="1202"/>
      <c r="Q237" s="1203"/>
      <c r="R237" s="1204"/>
      <c r="S237" s="1202"/>
      <c r="T237" s="1202"/>
      <c r="U237" s="1202"/>
      <c r="V237" s="1202"/>
      <c r="W237" s="1202"/>
      <c r="X237" s="1423"/>
      <c r="Y237" s="833"/>
      <c r="Z237" s="833"/>
      <c r="AA237" s="833"/>
      <c r="AB237" s="833"/>
      <c r="AC237" s="833"/>
      <c r="AD237" s="833"/>
      <c r="AE237" s="833"/>
      <c r="AF237" s="833"/>
      <c r="AG237" s="833"/>
      <c r="AH237" s="833"/>
      <c r="AI237" s="833"/>
      <c r="AJ237" s="833"/>
      <c r="AK237" s="833"/>
      <c r="AL237" s="833"/>
      <c r="AM237" s="833"/>
      <c r="AN237" s="833"/>
      <c r="AO237" s="833"/>
      <c r="AP237" s="833"/>
      <c r="AQ237" s="833"/>
      <c r="AR237" s="833"/>
      <c r="AS237" s="833"/>
      <c r="AT237" s="833"/>
      <c r="AU237" s="833"/>
      <c r="AV237" s="833"/>
      <c r="AW237" s="833"/>
      <c r="AX237" s="833"/>
      <c r="AY237" s="833"/>
      <c r="AZ237" s="840"/>
      <c r="BA237" s="721"/>
      <c r="BB237" s="175"/>
      <c r="BC237" s="478"/>
      <c r="BD237" s="422"/>
      <c r="BE237" s="422"/>
      <c r="BF237" s="422"/>
      <c r="BG237" s="479"/>
      <c r="BH237" s="487"/>
      <c r="BI237" s="422"/>
      <c r="BJ237" s="422"/>
      <c r="BK237" s="422"/>
      <c r="BL237" s="479"/>
      <c r="BM237" s="487"/>
      <c r="BN237" s="422"/>
      <c r="BO237" s="422"/>
      <c r="BP237" s="422"/>
      <c r="BQ237" s="479"/>
      <c r="BR237" s="487"/>
      <c r="BS237" s="422"/>
      <c r="BT237" s="422"/>
      <c r="BU237" s="422"/>
      <c r="BV237" s="422"/>
      <c r="BW237" s="422"/>
      <c r="BX237" s="1457"/>
      <c r="BY237" s="1501"/>
      <c r="BZ237" s="1501"/>
      <c r="CA237" s="1501"/>
      <c r="CB237" s="1501"/>
      <c r="CC237" s="1501"/>
      <c r="CD237" s="1501"/>
      <c r="CE237" s="1501"/>
      <c r="CF237" s="1501"/>
      <c r="CG237" s="1501"/>
      <c r="CH237" s="1501"/>
      <c r="CI237" s="1501"/>
      <c r="CJ237" s="1501"/>
      <c r="CK237" s="1501"/>
      <c r="CL237" s="1501"/>
      <c r="CM237" s="1501"/>
      <c r="CN237" s="1501"/>
      <c r="CO237" s="1501"/>
      <c r="CP237" s="1501"/>
      <c r="CQ237" s="1501"/>
      <c r="CR237" s="1501"/>
      <c r="CS237" s="1501"/>
      <c r="CT237" s="1501"/>
      <c r="CU237" s="1501"/>
      <c r="CV237" s="1501"/>
      <c r="CW237" s="1501"/>
      <c r="CX237" s="1501"/>
      <c r="CY237" s="1501"/>
      <c r="CZ237" s="1501"/>
    </row>
    <row r="238" s="727" customFormat="true" ht="15" customHeight="true" x14ac:dyDescent="0.2">
      <c r="A238" s="994"/>
      <c r="B238" s="1249"/>
      <c r="C238" s="1201"/>
      <c r="D238" s="1202"/>
      <c r="E238" s="1202"/>
      <c r="F238" s="1202"/>
      <c r="G238" s="1203"/>
      <c r="H238" s="1204"/>
      <c r="I238" s="1202"/>
      <c r="J238" s="1202"/>
      <c r="K238" s="1202"/>
      <c r="L238" s="1205"/>
      <c r="M238" s="1206"/>
      <c r="N238" s="1202"/>
      <c r="O238" s="1202"/>
      <c r="P238" s="1202"/>
      <c r="Q238" s="1203"/>
      <c r="R238" s="1204"/>
      <c r="S238" s="1202"/>
      <c r="T238" s="1202"/>
      <c r="U238" s="1202"/>
      <c r="V238" s="1202"/>
      <c r="W238" s="1202"/>
      <c r="X238" s="1423"/>
      <c r="Y238" s="833"/>
      <c r="Z238" s="833"/>
      <c r="AA238" s="833"/>
      <c r="AB238" s="833"/>
      <c r="AC238" s="833"/>
      <c r="AD238" s="833"/>
      <c r="AE238" s="833"/>
      <c r="AF238" s="833"/>
      <c r="AG238" s="833"/>
      <c r="AH238" s="833"/>
      <c r="AI238" s="833"/>
      <c r="AJ238" s="833"/>
      <c r="AK238" s="833"/>
      <c r="AL238" s="833"/>
      <c r="AM238" s="833"/>
      <c r="AN238" s="833"/>
      <c r="AO238" s="833"/>
      <c r="AP238" s="833"/>
      <c r="AQ238" s="833"/>
      <c r="AR238" s="833"/>
      <c r="AS238" s="833"/>
      <c r="AT238" s="833"/>
      <c r="AU238" s="833"/>
      <c r="AV238" s="833"/>
      <c r="AW238" s="833"/>
      <c r="AX238" s="833"/>
      <c r="AY238" s="833"/>
      <c r="AZ238" s="840"/>
      <c r="BA238" s="721"/>
      <c r="BB238" s="175"/>
      <c r="BC238" s="478"/>
      <c r="BD238" s="422"/>
      <c r="BE238" s="422"/>
      <c r="BF238" s="422"/>
      <c r="BG238" s="479"/>
      <c r="BH238" s="487"/>
      <c r="BI238" s="422"/>
      <c r="BJ238" s="422"/>
      <c r="BK238" s="422"/>
      <c r="BL238" s="479"/>
      <c r="BM238" s="487"/>
      <c r="BN238" s="422"/>
      <c r="BO238" s="422"/>
      <c r="BP238" s="422"/>
      <c r="BQ238" s="479"/>
      <c r="BR238" s="487"/>
      <c r="BS238" s="422"/>
      <c r="BT238" s="422"/>
      <c r="BU238" s="422"/>
      <c r="BV238" s="422"/>
      <c r="BW238" s="422"/>
      <c r="BX238" s="1457"/>
      <c r="BY238" s="1501"/>
      <c r="BZ238" s="1501"/>
      <c r="CA238" s="1501"/>
      <c r="CB238" s="1501"/>
      <c r="CC238" s="1501"/>
      <c r="CD238" s="1501"/>
      <c r="CE238" s="1501"/>
      <c r="CF238" s="1501"/>
      <c r="CG238" s="1501"/>
      <c r="CH238" s="1501"/>
      <c r="CI238" s="1501"/>
      <c r="CJ238" s="1501"/>
      <c r="CK238" s="1501"/>
      <c r="CL238" s="1501"/>
      <c r="CM238" s="1501"/>
      <c r="CN238" s="1501"/>
      <c r="CO238" s="1501"/>
      <c r="CP238" s="1501"/>
      <c r="CQ238" s="1501"/>
      <c r="CR238" s="1501"/>
      <c r="CS238" s="1501"/>
      <c r="CT238" s="1501"/>
      <c r="CU238" s="1501"/>
      <c r="CV238" s="1501"/>
      <c r="CW238" s="1501"/>
      <c r="CX238" s="1501"/>
      <c r="CY238" s="1501"/>
      <c r="CZ238" s="1501"/>
    </row>
    <row r="239" s="727" customFormat="true" ht="15" customHeight="true" x14ac:dyDescent="0.2">
      <c r="A239" s="994"/>
      <c r="B239" s="1249"/>
      <c r="C239" s="1201"/>
      <c r="D239" s="1202"/>
      <c r="E239" s="1202"/>
      <c r="F239" s="1202"/>
      <c r="G239" s="1203"/>
      <c r="H239" s="1204"/>
      <c r="I239" s="1202"/>
      <c r="J239" s="1202"/>
      <c r="K239" s="1202"/>
      <c r="L239" s="1205"/>
      <c r="M239" s="1206"/>
      <c r="N239" s="1202"/>
      <c r="O239" s="1202"/>
      <c r="P239" s="1202"/>
      <c r="Q239" s="1203"/>
      <c r="R239" s="1204"/>
      <c r="S239" s="1202"/>
      <c r="T239" s="1202"/>
      <c r="U239" s="1202"/>
      <c r="V239" s="1202"/>
      <c r="W239" s="1202"/>
      <c r="X239" s="1423"/>
      <c r="Y239" s="833"/>
      <c r="Z239" s="833"/>
      <c r="AA239" s="833"/>
      <c r="AB239" s="833"/>
      <c r="AC239" s="833"/>
      <c r="AD239" s="833"/>
      <c r="AE239" s="833"/>
      <c r="AF239" s="833"/>
      <c r="AG239" s="833"/>
      <c r="AH239" s="833"/>
      <c r="AI239" s="833"/>
      <c r="AJ239" s="833"/>
      <c r="AK239" s="833"/>
      <c r="AL239" s="833"/>
      <c r="AM239" s="833"/>
      <c r="AN239" s="833"/>
      <c r="AO239" s="833"/>
      <c r="AP239" s="833"/>
      <c r="AQ239" s="833"/>
      <c r="AR239" s="833"/>
      <c r="AS239" s="833"/>
      <c r="AT239" s="833"/>
      <c r="AU239" s="833"/>
      <c r="AV239" s="833"/>
      <c r="AW239" s="833"/>
      <c r="AX239" s="833"/>
      <c r="AY239" s="833"/>
      <c r="AZ239" s="840"/>
      <c r="BA239" s="721"/>
      <c r="BB239" s="175"/>
      <c r="BC239" s="478"/>
      <c r="BD239" s="422"/>
      <c r="BE239" s="422"/>
      <c r="BF239" s="422"/>
      <c r="BG239" s="479"/>
      <c r="BH239" s="487"/>
      <c r="BI239" s="422"/>
      <c r="BJ239" s="422"/>
      <c r="BK239" s="422"/>
      <c r="BL239" s="479"/>
      <c r="BM239" s="487"/>
      <c r="BN239" s="422"/>
      <c r="BO239" s="422"/>
      <c r="BP239" s="422"/>
      <c r="BQ239" s="479"/>
      <c r="BR239" s="487"/>
      <c r="BS239" s="422"/>
      <c r="BT239" s="422"/>
      <c r="BU239" s="422"/>
      <c r="BV239" s="422"/>
      <c r="BW239" s="422"/>
      <c r="BX239" s="1457"/>
      <c r="BY239" s="1501"/>
      <c r="BZ239" s="1501"/>
      <c r="CA239" s="1501"/>
      <c r="CB239" s="1501"/>
      <c r="CC239" s="1501"/>
      <c r="CD239" s="1501"/>
      <c r="CE239" s="1501"/>
      <c r="CF239" s="1501"/>
      <c r="CG239" s="1501"/>
      <c r="CH239" s="1501"/>
      <c r="CI239" s="1501"/>
      <c r="CJ239" s="1501"/>
      <c r="CK239" s="1501"/>
      <c r="CL239" s="1501"/>
      <c r="CM239" s="1501"/>
      <c r="CN239" s="1501"/>
      <c r="CO239" s="1501"/>
      <c r="CP239" s="1501"/>
      <c r="CQ239" s="1501"/>
      <c r="CR239" s="1501"/>
      <c r="CS239" s="1501"/>
      <c r="CT239" s="1501"/>
      <c r="CU239" s="1501"/>
      <c r="CV239" s="1501"/>
      <c r="CW239" s="1501"/>
      <c r="CX239" s="1501"/>
      <c r="CY239" s="1501"/>
      <c r="CZ239" s="1501"/>
    </row>
    <row r="240" s="727" customFormat="true" ht="15" customHeight="true" x14ac:dyDescent="0.2">
      <c r="A240" s="994"/>
      <c r="B240" s="1249"/>
      <c r="C240" s="1201"/>
      <c r="D240" s="1202"/>
      <c r="E240" s="1202"/>
      <c r="F240" s="1202"/>
      <c r="G240" s="1203"/>
      <c r="H240" s="1204"/>
      <c r="I240" s="1202"/>
      <c r="J240" s="1202"/>
      <c r="K240" s="1202"/>
      <c r="L240" s="1205"/>
      <c r="M240" s="1206"/>
      <c r="N240" s="1202"/>
      <c r="O240" s="1202"/>
      <c r="P240" s="1202"/>
      <c r="Q240" s="1203"/>
      <c r="R240" s="1204"/>
      <c r="S240" s="1202"/>
      <c r="T240" s="1202"/>
      <c r="U240" s="1202"/>
      <c r="V240" s="1202"/>
      <c r="W240" s="1202"/>
      <c r="X240" s="1423"/>
      <c r="Y240" s="833"/>
      <c r="Z240" s="833"/>
      <c r="AA240" s="833"/>
      <c r="AB240" s="833"/>
      <c r="AC240" s="833"/>
      <c r="AD240" s="833"/>
      <c r="AE240" s="833"/>
      <c r="AF240" s="833"/>
      <c r="AG240" s="833"/>
      <c r="AH240" s="833"/>
      <c r="AI240" s="833"/>
      <c r="AJ240" s="833"/>
      <c r="AK240" s="833"/>
      <c r="AL240" s="833"/>
      <c r="AM240" s="833"/>
      <c r="AN240" s="833"/>
      <c r="AO240" s="833"/>
      <c r="AP240" s="833"/>
      <c r="AQ240" s="833"/>
      <c r="AR240" s="833"/>
      <c r="AS240" s="833"/>
      <c r="AT240" s="833"/>
      <c r="AU240" s="833"/>
      <c r="AV240" s="833"/>
      <c r="AW240" s="833"/>
      <c r="AX240" s="833"/>
      <c r="AY240" s="833"/>
      <c r="AZ240" s="840"/>
      <c r="BA240" s="721"/>
      <c r="BB240" s="175"/>
      <c r="BC240" s="478"/>
      <c r="BD240" s="422"/>
      <c r="BE240" s="422"/>
      <c r="BF240" s="422"/>
      <c r="BG240" s="479"/>
      <c r="BH240" s="487"/>
      <c r="BI240" s="422"/>
      <c r="BJ240" s="422"/>
      <c r="BK240" s="422"/>
      <c r="BL240" s="479"/>
      <c r="BM240" s="487"/>
      <c r="BN240" s="422"/>
      <c r="BO240" s="422"/>
      <c r="BP240" s="422"/>
      <c r="BQ240" s="479"/>
      <c r="BR240" s="487"/>
      <c r="BS240" s="422"/>
      <c r="BT240" s="422"/>
      <c r="BU240" s="422"/>
      <c r="BV240" s="422"/>
      <c r="BW240" s="422"/>
      <c r="BX240" s="1457"/>
      <c r="BY240" s="1501"/>
      <c r="BZ240" s="1501"/>
      <c r="CA240" s="1501"/>
      <c r="CB240" s="1501"/>
      <c r="CC240" s="1501"/>
      <c r="CD240" s="1501"/>
      <c r="CE240" s="1501"/>
      <c r="CF240" s="1501"/>
      <c r="CG240" s="1501"/>
      <c r="CH240" s="1501"/>
      <c r="CI240" s="1501"/>
      <c r="CJ240" s="1501"/>
      <c r="CK240" s="1501"/>
      <c r="CL240" s="1501"/>
      <c r="CM240" s="1501"/>
      <c r="CN240" s="1501"/>
      <c r="CO240" s="1501"/>
      <c r="CP240" s="1501"/>
      <c r="CQ240" s="1501"/>
      <c r="CR240" s="1501"/>
      <c r="CS240" s="1501"/>
      <c r="CT240" s="1501"/>
      <c r="CU240" s="1501"/>
      <c r="CV240" s="1501"/>
      <c r="CW240" s="1501"/>
      <c r="CX240" s="1501"/>
      <c r="CY240" s="1501"/>
      <c r="CZ240" s="1501"/>
    </row>
    <row r="241" s="727" customFormat="true" ht="15" customHeight="true" x14ac:dyDescent="0.2">
      <c r="A241" s="995"/>
      <c r="B241" s="1250"/>
      <c r="C241" s="1207"/>
      <c r="D241" s="1208"/>
      <c r="E241" s="1208"/>
      <c r="F241" s="1208"/>
      <c r="G241" s="1209"/>
      <c r="H241" s="1210"/>
      <c r="I241" s="1208"/>
      <c r="J241" s="1208"/>
      <c r="K241" s="1208"/>
      <c r="L241" s="1211"/>
      <c r="M241" s="1212"/>
      <c r="N241" s="1208"/>
      <c r="O241" s="1208"/>
      <c r="P241" s="1208"/>
      <c r="Q241" s="1209"/>
      <c r="R241" s="1210"/>
      <c r="S241" s="1208"/>
      <c r="T241" s="1208"/>
      <c r="U241" s="1208"/>
      <c r="V241" s="1208"/>
      <c r="W241" s="1208"/>
      <c r="X241" s="1424"/>
      <c r="Y241" s="833"/>
      <c r="Z241" s="833"/>
      <c r="AA241" s="833"/>
      <c r="AB241" s="833"/>
      <c r="AC241" s="833"/>
      <c r="AD241" s="833"/>
      <c r="AE241" s="833"/>
      <c r="AF241" s="833"/>
      <c r="AG241" s="833"/>
      <c r="AH241" s="833"/>
      <c r="AI241" s="833"/>
      <c r="AJ241" s="833"/>
      <c r="AK241" s="833"/>
      <c r="AL241" s="833"/>
      <c r="AM241" s="833"/>
      <c r="AN241" s="833"/>
      <c r="AO241" s="833"/>
      <c r="AP241" s="833"/>
      <c r="AQ241" s="833"/>
      <c r="AR241" s="833"/>
      <c r="AS241" s="833"/>
      <c r="AT241" s="833"/>
      <c r="AU241" s="833"/>
      <c r="AV241" s="833"/>
      <c r="AW241" s="833"/>
      <c r="AX241" s="833"/>
      <c r="AY241" s="833"/>
      <c r="AZ241" s="840"/>
      <c r="BA241" s="721"/>
      <c r="BB241" s="175"/>
      <c r="BC241" s="478"/>
      <c r="BD241" s="422"/>
      <c r="BE241" s="422"/>
      <c r="BF241" s="422"/>
      <c r="BG241" s="479"/>
      <c r="BH241" s="487"/>
      <c r="BI241" s="422"/>
      <c r="BJ241" s="422"/>
      <c r="BK241" s="422"/>
      <c r="BL241" s="479"/>
      <c r="BM241" s="487"/>
      <c r="BN241" s="422"/>
      <c r="BO241" s="422"/>
      <c r="BP241" s="422"/>
      <c r="BQ241" s="479"/>
      <c r="BR241" s="487"/>
      <c r="BS241" s="422"/>
      <c r="BT241" s="422"/>
      <c r="BU241" s="422"/>
      <c r="BV241" s="422"/>
      <c r="BW241" s="422"/>
      <c r="BX241" s="1457"/>
      <c r="BY241" s="1501"/>
      <c r="BZ241" s="1501"/>
      <c r="CA241" s="1501"/>
      <c r="CB241" s="1501"/>
      <c r="CC241" s="1501"/>
      <c r="CD241" s="1501"/>
      <c r="CE241" s="1501"/>
      <c r="CF241" s="1501"/>
      <c r="CG241" s="1501"/>
      <c r="CH241" s="1501"/>
      <c r="CI241" s="1501"/>
      <c r="CJ241" s="1501"/>
      <c r="CK241" s="1501"/>
      <c r="CL241" s="1501"/>
      <c r="CM241" s="1501"/>
      <c r="CN241" s="1501"/>
      <c r="CO241" s="1501"/>
      <c r="CP241" s="1501"/>
      <c r="CQ241" s="1501"/>
      <c r="CR241" s="1501"/>
      <c r="CS241" s="1501"/>
      <c r="CT241" s="1501"/>
      <c r="CU241" s="1501"/>
      <c r="CV241" s="1501"/>
      <c r="CW241" s="1501"/>
      <c r="CX241" s="1501"/>
      <c r="CY241" s="1501"/>
      <c r="CZ241" s="1501"/>
    </row>
    <row r="242" s="727" customFormat="true" ht="15" customHeight="true" x14ac:dyDescent="0.2">
      <c r="A242" s="913"/>
      <c r="B242" s="1002"/>
      <c r="C242" s="1097"/>
      <c r="D242" s="1059"/>
      <c r="E242" s="1059"/>
      <c r="F242" s="1059"/>
      <c r="G242" s="1060"/>
      <c r="H242" s="1098"/>
      <c r="I242" s="1059"/>
      <c r="J242" s="1059"/>
      <c r="K242" s="1059"/>
      <c r="L242" s="1099"/>
      <c r="M242" s="1097"/>
      <c r="N242" s="1059"/>
      <c r="O242" s="1059"/>
      <c r="P242" s="1059"/>
      <c r="Q242" s="1060"/>
      <c r="R242" s="1098"/>
      <c r="S242" s="1059"/>
      <c r="T242" s="1059"/>
      <c r="U242" s="1059"/>
      <c r="V242" s="1059"/>
      <c r="W242" s="1059"/>
      <c r="X242" s="1099"/>
      <c r="Y242" s="833"/>
      <c r="Z242" s="833"/>
      <c r="AA242" s="833"/>
      <c r="AB242" s="833"/>
      <c r="AC242" s="833"/>
      <c r="AD242" s="833"/>
      <c r="AE242" s="833"/>
      <c r="AF242" s="833"/>
      <c r="AG242" s="833"/>
      <c r="AH242" s="833"/>
      <c r="AI242" s="833"/>
      <c r="AJ242" s="833"/>
      <c r="AK242" s="833"/>
      <c r="AL242" s="833"/>
      <c r="AM242" s="833"/>
      <c r="AN242" s="833"/>
      <c r="AO242" s="833"/>
      <c r="AP242" s="833"/>
      <c r="AQ242" s="833"/>
      <c r="AR242" s="833"/>
      <c r="AS242" s="833"/>
      <c r="AT242" s="833"/>
      <c r="AU242" s="833"/>
      <c r="AV242" s="833"/>
      <c r="AW242" s="833"/>
      <c r="AX242" s="833"/>
      <c r="AY242" s="833"/>
      <c r="AZ242" s="840"/>
      <c r="BA242" s="721"/>
      <c r="BB242" s="175"/>
      <c r="BC242" s="478"/>
      <c r="BD242" s="422"/>
      <c r="BE242" s="422"/>
      <c r="BF242" s="422"/>
      <c r="BG242" s="479"/>
      <c r="BH242" s="487"/>
      <c r="BI242" s="422"/>
      <c r="BJ242" s="422"/>
      <c r="BK242" s="422"/>
      <c r="BL242" s="479"/>
      <c r="BM242" s="487"/>
      <c r="BN242" s="422"/>
      <c r="BO242" s="422"/>
      <c r="BP242" s="422"/>
      <c r="BQ242" s="479"/>
      <c r="BR242" s="487"/>
      <c r="BS242" s="422"/>
      <c r="BT242" s="422"/>
      <c r="BU242" s="422"/>
      <c r="BV242" s="422"/>
      <c r="BW242" s="422"/>
      <c r="BX242" s="1457"/>
      <c r="BY242" s="1501"/>
      <c r="BZ242" s="1501"/>
      <c r="CA242" s="1501"/>
      <c r="CB242" s="1501"/>
      <c r="CC242" s="1501"/>
      <c r="CD242" s="1501"/>
      <c r="CE242" s="1501"/>
      <c r="CF242" s="1501"/>
      <c r="CG242" s="1501"/>
      <c r="CH242" s="1501"/>
      <c r="CI242" s="1501"/>
      <c r="CJ242" s="1501"/>
      <c r="CK242" s="1501"/>
      <c r="CL242" s="1501"/>
      <c r="CM242" s="1501"/>
      <c r="CN242" s="1501"/>
      <c r="CO242" s="1501"/>
      <c r="CP242" s="1501"/>
      <c r="CQ242" s="1501"/>
      <c r="CR242" s="1501"/>
      <c r="CS242" s="1501"/>
      <c r="CT242" s="1501"/>
      <c r="CU242" s="1501"/>
      <c r="CV242" s="1501"/>
      <c r="CW242" s="1501"/>
      <c r="CX242" s="1501"/>
      <c r="CY242" s="1501"/>
      <c r="CZ242" s="1501"/>
    </row>
    <row r="243" s="727" customFormat="true" ht="15" customHeight="true" x14ac:dyDescent="0.2">
      <c r="A243" s="913"/>
      <c r="B243" s="1002"/>
      <c r="C243" s="1097"/>
      <c r="D243" s="1059"/>
      <c r="E243" s="1059"/>
      <c r="F243" s="1059"/>
      <c r="G243" s="1060"/>
      <c r="H243" s="1098"/>
      <c r="I243" s="1059"/>
      <c r="J243" s="1059"/>
      <c r="K243" s="1059"/>
      <c r="L243" s="1099"/>
      <c r="M243" s="1097"/>
      <c r="N243" s="1059"/>
      <c r="O243" s="1059"/>
      <c r="P243" s="1059"/>
      <c r="Q243" s="1060"/>
      <c r="R243" s="1098"/>
      <c r="S243" s="1059"/>
      <c r="T243" s="1059"/>
      <c r="U243" s="1059"/>
      <c r="V243" s="1059"/>
      <c r="W243" s="1059"/>
      <c r="X243" s="1099"/>
      <c r="Y243" s="833"/>
      <c r="Z243" s="833"/>
      <c r="AA243" s="833"/>
      <c r="AB243" s="833"/>
      <c r="AC243" s="833"/>
      <c r="AD243" s="833"/>
      <c r="AE243" s="833"/>
      <c r="AF243" s="833"/>
      <c r="AG243" s="833"/>
      <c r="AH243" s="833"/>
      <c r="AI243" s="833"/>
      <c r="AJ243" s="833"/>
      <c r="AK243" s="833"/>
      <c r="AL243" s="833"/>
      <c r="AM243" s="833"/>
      <c r="AN243" s="833"/>
      <c r="AO243" s="833"/>
      <c r="AP243" s="833"/>
      <c r="AQ243" s="833"/>
      <c r="AR243" s="833"/>
      <c r="AS243" s="833"/>
      <c r="AT243" s="833"/>
      <c r="AU243" s="833"/>
      <c r="AV243" s="833"/>
      <c r="AW243" s="833"/>
      <c r="AX243" s="833"/>
      <c r="AY243" s="833"/>
      <c r="AZ243" s="840"/>
      <c r="BA243" s="721"/>
      <c r="BB243" s="175"/>
      <c r="BC243" s="478"/>
      <c r="BD243" s="422"/>
      <c r="BE243" s="422"/>
      <c r="BF243" s="422"/>
      <c r="BG243" s="479"/>
      <c r="BH243" s="487"/>
      <c r="BI243" s="422"/>
      <c r="BJ243" s="422"/>
      <c r="BK243" s="422"/>
      <c r="BL243" s="479"/>
      <c r="BM243" s="487"/>
      <c r="BN243" s="422"/>
      <c r="BO243" s="422"/>
      <c r="BP243" s="422"/>
      <c r="BQ243" s="479"/>
      <c r="BR243" s="487"/>
      <c r="BS243" s="422"/>
      <c r="BT243" s="422"/>
      <c r="BU243" s="422"/>
      <c r="BV243" s="422"/>
      <c r="BW243" s="422"/>
      <c r="BX243" s="1457"/>
      <c r="BY243" s="1501"/>
      <c r="BZ243" s="1501"/>
      <c r="CA243" s="1501"/>
      <c r="CB243" s="1501"/>
      <c r="CC243" s="1501"/>
      <c r="CD243" s="1501"/>
      <c r="CE243" s="1501"/>
      <c r="CF243" s="1501"/>
      <c r="CG243" s="1501"/>
      <c r="CH243" s="1501"/>
      <c r="CI243" s="1501"/>
      <c r="CJ243" s="1501"/>
      <c r="CK243" s="1501"/>
      <c r="CL243" s="1501"/>
      <c r="CM243" s="1501"/>
      <c r="CN243" s="1501"/>
      <c r="CO243" s="1501"/>
      <c r="CP243" s="1501"/>
      <c r="CQ243" s="1501"/>
      <c r="CR243" s="1501"/>
      <c r="CS243" s="1501"/>
      <c r="CT243" s="1501"/>
      <c r="CU243" s="1501"/>
      <c r="CV243" s="1501"/>
      <c r="CW243" s="1501"/>
      <c r="CX243" s="1501"/>
      <c r="CY243" s="1501"/>
      <c r="CZ243" s="1501"/>
    </row>
    <row r="244" s="727" customFormat="true" ht="15" customHeight="true" x14ac:dyDescent="0.2">
      <c r="A244" s="913"/>
      <c r="B244" s="1002"/>
      <c r="C244" s="1097"/>
      <c r="D244" s="1059"/>
      <c r="E244" s="1059"/>
      <c r="F244" s="1059"/>
      <c r="G244" s="1060"/>
      <c r="H244" s="1098"/>
      <c r="I244" s="1059"/>
      <c r="J244" s="1059"/>
      <c r="K244" s="1059"/>
      <c r="L244" s="1099"/>
      <c r="M244" s="1097"/>
      <c r="N244" s="1059"/>
      <c r="O244" s="1059"/>
      <c r="P244" s="1059"/>
      <c r="Q244" s="1060"/>
      <c r="R244" s="1098"/>
      <c r="S244" s="1059"/>
      <c r="T244" s="1059"/>
      <c r="U244" s="1059"/>
      <c r="V244" s="1059"/>
      <c r="W244" s="1059"/>
      <c r="X244" s="1099"/>
      <c r="Y244" s="833"/>
      <c r="Z244" s="833"/>
      <c r="AA244" s="833"/>
      <c r="AB244" s="833"/>
      <c r="AC244" s="833"/>
      <c r="AD244" s="833"/>
      <c r="AE244" s="833"/>
      <c r="AF244" s="833"/>
      <c r="AG244" s="833"/>
      <c r="AH244" s="833"/>
      <c r="AI244" s="833"/>
      <c r="AJ244" s="833"/>
      <c r="AK244" s="833"/>
      <c r="AL244" s="833"/>
      <c r="AM244" s="833"/>
      <c r="AN244" s="833"/>
      <c r="AO244" s="833"/>
      <c r="AP244" s="833"/>
      <c r="AQ244" s="833"/>
      <c r="AR244" s="833"/>
      <c r="AS244" s="833"/>
      <c r="AT244" s="833"/>
      <c r="AU244" s="833"/>
      <c r="AV244" s="833"/>
      <c r="AW244" s="833"/>
      <c r="AX244" s="833"/>
      <c r="AY244" s="833"/>
      <c r="AZ244" s="840"/>
      <c r="BA244" s="721"/>
      <c r="BB244" s="175"/>
      <c r="BC244" s="478"/>
      <c r="BD244" s="422"/>
      <c r="BE244" s="422"/>
      <c r="BF244" s="422"/>
      <c r="BG244" s="479"/>
      <c r="BH244" s="487"/>
      <c r="BI244" s="422"/>
      <c r="BJ244" s="422"/>
      <c r="BK244" s="422"/>
      <c r="BL244" s="479"/>
      <c r="BM244" s="487"/>
      <c r="BN244" s="422"/>
      <c r="BO244" s="422"/>
      <c r="BP244" s="422"/>
      <c r="BQ244" s="479"/>
      <c r="BR244" s="487"/>
      <c r="BS244" s="422"/>
      <c r="BT244" s="422"/>
      <c r="BU244" s="422"/>
      <c r="BV244" s="422"/>
      <c r="BW244" s="422"/>
      <c r="BX244" s="1457"/>
      <c r="BY244" s="1501"/>
      <c r="BZ244" s="1501"/>
      <c r="CA244" s="1501"/>
      <c r="CB244" s="1501"/>
      <c r="CC244" s="1501"/>
      <c r="CD244" s="1501"/>
      <c r="CE244" s="1501"/>
      <c r="CF244" s="1501"/>
      <c r="CG244" s="1501"/>
      <c r="CH244" s="1501"/>
      <c r="CI244" s="1501"/>
      <c r="CJ244" s="1501"/>
      <c r="CK244" s="1501"/>
      <c r="CL244" s="1501"/>
      <c r="CM244" s="1501"/>
      <c r="CN244" s="1501"/>
      <c r="CO244" s="1501"/>
      <c r="CP244" s="1501"/>
      <c r="CQ244" s="1501"/>
      <c r="CR244" s="1501"/>
      <c r="CS244" s="1501"/>
      <c r="CT244" s="1501"/>
      <c r="CU244" s="1501"/>
      <c r="CV244" s="1501"/>
      <c r="CW244" s="1501"/>
      <c r="CX244" s="1501"/>
      <c r="CY244" s="1501"/>
      <c r="CZ244" s="1501"/>
    </row>
    <row r="245" s="727" customFormat="true" ht="15" customHeight="true" x14ac:dyDescent="0.2">
      <c r="A245" s="913"/>
      <c r="B245" s="1002"/>
      <c r="C245" s="1097"/>
      <c r="D245" s="1059"/>
      <c r="E245" s="1059"/>
      <c r="F245" s="1059"/>
      <c r="G245" s="1060"/>
      <c r="H245" s="1098"/>
      <c r="I245" s="1059"/>
      <c r="J245" s="1059"/>
      <c r="K245" s="1059"/>
      <c r="L245" s="1099"/>
      <c r="M245" s="1097"/>
      <c r="N245" s="1059"/>
      <c r="O245" s="1059"/>
      <c r="P245" s="1059"/>
      <c r="Q245" s="1060"/>
      <c r="R245" s="1098"/>
      <c r="S245" s="1059"/>
      <c r="T245" s="1059"/>
      <c r="U245" s="1059"/>
      <c r="V245" s="1059"/>
      <c r="W245" s="1059"/>
      <c r="X245" s="1099"/>
      <c r="Y245" s="833"/>
      <c r="Z245" s="833"/>
      <c r="AA245" s="833"/>
      <c r="AB245" s="833"/>
      <c r="AC245" s="833"/>
      <c r="AD245" s="833"/>
      <c r="AE245" s="833"/>
      <c r="AF245" s="833"/>
      <c r="AG245" s="833"/>
      <c r="AH245" s="833"/>
      <c r="AI245" s="833"/>
      <c r="AJ245" s="833"/>
      <c r="AK245" s="833"/>
      <c r="AL245" s="833"/>
      <c r="AM245" s="833"/>
      <c r="AN245" s="833"/>
      <c r="AO245" s="833"/>
      <c r="AP245" s="833"/>
      <c r="AQ245" s="833"/>
      <c r="AR245" s="833"/>
      <c r="AS245" s="833"/>
      <c r="AT245" s="833"/>
      <c r="AU245" s="833"/>
      <c r="AV245" s="833"/>
      <c r="AW245" s="833"/>
      <c r="AX245" s="833"/>
      <c r="AY245" s="833"/>
      <c r="AZ245" s="840"/>
      <c r="BA245" s="721"/>
      <c r="BB245" s="175"/>
      <c r="BC245" s="478"/>
      <c r="BD245" s="422"/>
      <c r="BE245" s="422"/>
      <c r="BF245" s="422"/>
      <c r="BG245" s="479"/>
      <c r="BH245" s="487"/>
      <c r="BI245" s="422"/>
      <c r="BJ245" s="422"/>
      <c r="BK245" s="422"/>
      <c r="BL245" s="479"/>
      <c r="BM245" s="487"/>
      <c r="BN245" s="422"/>
      <c r="BO245" s="422"/>
      <c r="BP245" s="422"/>
      <c r="BQ245" s="479"/>
      <c r="BR245" s="487"/>
      <c r="BS245" s="422"/>
      <c r="BT245" s="422"/>
      <c r="BU245" s="422"/>
      <c r="BV245" s="422"/>
      <c r="BW245" s="422"/>
      <c r="BX245" s="1457"/>
      <c r="BY245" s="1501"/>
      <c r="BZ245" s="1501"/>
      <c r="CA245" s="1501"/>
      <c r="CB245" s="1501"/>
      <c r="CC245" s="1501"/>
      <c r="CD245" s="1501"/>
      <c r="CE245" s="1501"/>
      <c r="CF245" s="1501"/>
      <c r="CG245" s="1501"/>
      <c r="CH245" s="1501"/>
      <c r="CI245" s="1501"/>
      <c r="CJ245" s="1501"/>
      <c r="CK245" s="1501"/>
      <c r="CL245" s="1501"/>
      <c r="CM245" s="1501"/>
      <c r="CN245" s="1501"/>
      <c r="CO245" s="1501"/>
      <c r="CP245" s="1501"/>
      <c r="CQ245" s="1501"/>
      <c r="CR245" s="1501"/>
      <c r="CS245" s="1501"/>
      <c r="CT245" s="1501"/>
      <c r="CU245" s="1501"/>
      <c r="CV245" s="1501"/>
      <c r="CW245" s="1501"/>
      <c r="CX245" s="1501"/>
      <c r="CY245" s="1501"/>
      <c r="CZ245" s="1501"/>
    </row>
    <row r="246" s="727" customFormat="true" ht="15" customHeight="true" x14ac:dyDescent="0.2">
      <c r="A246" s="913"/>
      <c r="B246" s="1002"/>
      <c r="C246" s="1097"/>
      <c r="D246" s="1059"/>
      <c r="E246" s="1059"/>
      <c r="F246" s="1059"/>
      <c r="G246" s="1060"/>
      <c r="H246" s="1098"/>
      <c r="I246" s="1059"/>
      <c r="J246" s="1059"/>
      <c r="K246" s="1059"/>
      <c r="L246" s="1099"/>
      <c r="M246" s="1097"/>
      <c r="N246" s="1059"/>
      <c r="O246" s="1059"/>
      <c r="P246" s="1059"/>
      <c r="Q246" s="1060"/>
      <c r="R246" s="1098"/>
      <c r="S246" s="1059"/>
      <c r="T246" s="1059"/>
      <c r="U246" s="1059"/>
      <c r="V246" s="1059"/>
      <c r="W246" s="1059"/>
      <c r="X246" s="1099"/>
      <c r="Y246" s="833"/>
      <c r="Z246" s="833"/>
      <c r="AA246" s="833"/>
      <c r="AB246" s="833"/>
      <c r="AC246" s="833"/>
      <c r="AD246" s="833"/>
      <c r="AE246" s="833"/>
      <c r="AF246" s="833"/>
      <c r="AG246" s="833"/>
      <c r="AH246" s="833"/>
      <c r="AI246" s="833"/>
      <c r="AJ246" s="833"/>
      <c r="AK246" s="833"/>
      <c r="AL246" s="833"/>
      <c r="AM246" s="833"/>
      <c r="AN246" s="833"/>
      <c r="AO246" s="833"/>
      <c r="AP246" s="833"/>
      <c r="AQ246" s="833"/>
      <c r="AR246" s="833"/>
      <c r="AS246" s="833"/>
      <c r="AT246" s="833"/>
      <c r="AU246" s="833"/>
      <c r="AV246" s="833"/>
      <c r="AW246" s="833"/>
      <c r="AX246" s="833"/>
      <c r="AY246" s="833"/>
      <c r="AZ246" s="840"/>
      <c r="BA246" s="721"/>
      <c r="BB246" s="175"/>
      <c r="BC246" s="478"/>
      <c r="BD246" s="422"/>
      <c r="BE246" s="422"/>
      <c r="BF246" s="422"/>
      <c r="BG246" s="479"/>
      <c r="BH246" s="487"/>
      <c r="BI246" s="422"/>
      <c r="BJ246" s="422"/>
      <c r="BK246" s="422"/>
      <c r="BL246" s="479"/>
      <c r="BM246" s="487"/>
      <c r="BN246" s="422"/>
      <c r="BO246" s="422"/>
      <c r="BP246" s="422"/>
      <c r="BQ246" s="479"/>
      <c r="BR246" s="487"/>
      <c r="BS246" s="422"/>
      <c r="BT246" s="422"/>
      <c r="BU246" s="422"/>
      <c r="BV246" s="422"/>
      <c r="BW246" s="422"/>
      <c r="BX246" s="1457"/>
      <c r="BY246" s="1501"/>
      <c r="BZ246" s="1501"/>
      <c r="CA246" s="1501"/>
      <c r="CB246" s="1501"/>
      <c r="CC246" s="1501"/>
      <c r="CD246" s="1501"/>
      <c r="CE246" s="1501"/>
      <c r="CF246" s="1501"/>
      <c r="CG246" s="1501"/>
      <c r="CH246" s="1501"/>
      <c r="CI246" s="1501"/>
      <c r="CJ246" s="1501"/>
      <c r="CK246" s="1501"/>
      <c r="CL246" s="1501"/>
      <c r="CM246" s="1501"/>
      <c r="CN246" s="1501"/>
      <c r="CO246" s="1501"/>
      <c r="CP246" s="1501"/>
      <c r="CQ246" s="1501"/>
      <c r="CR246" s="1501"/>
      <c r="CS246" s="1501"/>
      <c r="CT246" s="1501"/>
      <c r="CU246" s="1501"/>
      <c r="CV246" s="1501"/>
      <c r="CW246" s="1501"/>
      <c r="CX246" s="1501"/>
      <c r="CY246" s="1501"/>
      <c r="CZ246" s="1501"/>
    </row>
    <row r="247" s="727" customFormat="true" ht="15" customHeight="true" x14ac:dyDescent="0.2">
      <c r="A247" s="913"/>
      <c r="B247" s="1002"/>
      <c r="C247" s="1097"/>
      <c r="D247" s="1059"/>
      <c r="E247" s="1059"/>
      <c r="F247" s="1059"/>
      <c r="G247" s="1060"/>
      <c r="H247" s="1098"/>
      <c r="I247" s="1059"/>
      <c r="J247" s="1059"/>
      <c r="K247" s="1059"/>
      <c r="L247" s="1099"/>
      <c r="M247" s="1097"/>
      <c r="N247" s="1059"/>
      <c r="O247" s="1059"/>
      <c r="P247" s="1059"/>
      <c r="Q247" s="1060"/>
      <c r="R247" s="1098"/>
      <c r="S247" s="1059"/>
      <c r="T247" s="1059"/>
      <c r="U247" s="1059"/>
      <c r="V247" s="1059"/>
      <c r="W247" s="1059"/>
      <c r="X247" s="1099"/>
      <c r="Y247" s="833"/>
      <c r="Z247" s="833"/>
      <c r="AA247" s="833"/>
      <c r="AB247" s="833"/>
      <c r="AC247" s="833"/>
      <c r="AD247" s="833"/>
      <c r="AE247" s="833"/>
      <c r="AF247" s="833"/>
      <c r="AG247" s="833"/>
      <c r="AH247" s="833"/>
      <c r="AI247" s="833"/>
      <c r="AJ247" s="833"/>
      <c r="AK247" s="833"/>
      <c r="AL247" s="833"/>
      <c r="AM247" s="833"/>
      <c r="AN247" s="833"/>
      <c r="AO247" s="833"/>
      <c r="AP247" s="833"/>
      <c r="AQ247" s="833"/>
      <c r="AR247" s="833"/>
      <c r="AS247" s="833"/>
      <c r="AT247" s="833"/>
      <c r="AU247" s="833"/>
      <c r="AV247" s="833"/>
      <c r="AW247" s="833"/>
      <c r="AX247" s="833"/>
      <c r="AY247" s="833"/>
      <c r="AZ247" s="840"/>
      <c r="BA247" s="721"/>
      <c r="BB247" s="175"/>
      <c r="BC247" s="478"/>
      <c r="BD247" s="422"/>
      <c r="BE247" s="422"/>
      <c r="BF247" s="422"/>
      <c r="BG247" s="479"/>
      <c r="BH247" s="487"/>
      <c r="BI247" s="422"/>
      <c r="BJ247" s="422"/>
      <c r="BK247" s="422"/>
      <c r="BL247" s="479"/>
      <c r="BM247" s="487"/>
      <c r="BN247" s="422"/>
      <c r="BO247" s="422"/>
      <c r="BP247" s="422"/>
      <c r="BQ247" s="479"/>
      <c r="BR247" s="487"/>
      <c r="BS247" s="422"/>
      <c r="BT247" s="422"/>
      <c r="BU247" s="422"/>
      <c r="BV247" s="422"/>
      <c r="BW247" s="422"/>
      <c r="BX247" s="1457"/>
      <c r="BY247" s="1501"/>
      <c r="BZ247" s="1501"/>
      <c r="CA247" s="1501"/>
      <c r="CB247" s="1501"/>
      <c r="CC247" s="1501"/>
      <c r="CD247" s="1501"/>
      <c r="CE247" s="1501"/>
      <c r="CF247" s="1501"/>
      <c r="CG247" s="1501"/>
      <c r="CH247" s="1501"/>
      <c r="CI247" s="1501"/>
      <c r="CJ247" s="1501"/>
      <c r="CK247" s="1501"/>
      <c r="CL247" s="1501"/>
      <c r="CM247" s="1501"/>
      <c r="CN247" s="1501"/>
      <c r="CO247" s="1501"/>
      <c r="CP247" s="1501"/>
      <c r="CQ247" s="1501"/>
      <c r="CR247" s="1501"/>
      <c r="CS247" s="1501"/>
      <c r="CT247" s="1501"/>
      <c r="CU247" s="1501"/>
      <c r="CV247" s="1501"/>
      <c r="CW247" s="1501"/>
      <c r="CX247" s="1501"/>
      <c r="CY247" s="1501"/>
      <c r="CZ247" s="1501"/>
    </row>
    <row r="248" s="727" customFormat="true" ht="15" customHeight="true" x14ac:dyDescent="0.2">
      <c r="A248" s="915"/>
      <c r="B248" s="1008"/>
      <c r="C248" s="1213"/>
      <c r="D248" s="1110"/>
      <c r="E248" s="1110"/>
      <c r="F248" s="1110"/>
      <c r="G248" s="1111"/>
      <c r="H248" s="1214"/>
      <c r="I248" s="1110"/>
      <c r="J248" s="1110"/>
      <c r="K248" s="1110"/>
      <c r="L248" s="1215"/>
      <c r="M248" s="1213"/>
      <c r="N248" s="1110"/>
      <c r="O248" s="1110"/>
      <c r="P248" s="1110"/>
      <c r="Q248" s="1111"/>
      <c r="R248" s="1214"/>
      <c r="S248" s="1110"/>
      <c r="T248" s="1110"/>
      <c r="U248" s="1110"/>
      <c r="V248" s="1110"/>
      <c r="W248" s="1110"/>
      <c r="X248" s="1215"/>
      <c r="Y248" s="833"/>
      <c r="Z248" s="833"/>
      <c r="AA248" s="833"/>
      <c r="AB248" s="833"/>
      <c r="AC248" s="833"/>
      <c r="AD248" s="833"/>
      <c r="AE248" s="833"/>
      <c r="AF248" s="833"/>
      <c r="AG248" s="833"/>
      <c r="AH248" s="833"/>
      <c r="AI248" s="833"/>
      <c r="AJ248" s="833"/>
      <c r="AK248" s="833"/>
      <c r="AL248" s="833"/>
      <c r="AM248" s="833"/>
      <c r="AN248" s="833"/>
      <c r="AO248" s="833"/>
      <c r="AP248" s="833"/>
      <c r="AQ248" s="833"/>
      <c r="AR248" s="833"/>
      <c r="AS248" s="833"/>
      <c r="AT248" s="833"/>
      <c r="AU248" s="833"/>
      <c r="AV248" s="833"/>
      <c r="AW248" s="833"/>
      <c r="AX248" s="833"/>
      <c r="AY248" s="833"/>
      <c r="AZ248" s="840"/>
      <c r="BA248" s="721"/>
      <c r="BB248" s="175"/>
      <c r="BC248" s="480"/>
      <c r="BD248" s="481"/>
      <c r="BE248" s="481"/>
      <c r="BF248" s="481"/>
      <c r="BG248" s="482"/>
      <c r="BH248" s="488"/>
      <c r="BI248" s="481"/>
      <c r="BJ248" s="481"/>
      <c r="BK248" s="481"/>
      <c r="BL248" s="482"/>
      <c r="BM248" s="488"/>
      <c r="BN248" s="481"/>
      <c r="BO248" s="481"/>
      <c r="BP248" s="481"/>
      <c r="BQ248" s="482"/>
      <c r="BR248" s="488"/>
      <c r="BS248" s="481"/>
      <c r="BT248" s="481"/>
      <c r="BU248" s="481"/>
      <c r="BV248" s="481"/>
      <c r="BW248" s="481"/>
      <c r="BX248" s="1458"/>
      <c r="BY248" s="1501"/>
      <c r="BZ248" s="1501"/>
      <c r="CA248" s="1501"/>
      <c r="CB248" s="1501"/>
      <c r="CC248" s="1501"/>
      <c r="CD248" s="1501"/>
      <c r="CE248" s="1501"/>
      <c r="CF248" s="1501"/>
      <c r="CG248" s="1501"/>
      <c r="CH248" s="1501"/>
      <c r="CI248" s="1501"/>
      <c r="CJ248" s="1501"/>
      <c r="CK248" s="1501"/>
      <c r="CL248" s="1501"/>
      <c r="CM248" s="1501"/>
      <c r="CN248" s="1501"/>
      <c r="CO248" s="1501"/>
      <c r="CP248" s="1501"/>
      <c r="CQ248" s="1501"/>
      <c r="CR248" s="1501"/>
      <c r="CS248" s="1501"/>
      <c r="CT248" s="1501"/>
      <c r="CU248" s="1501"/>
      <c r="CV248" s="1501"/>
      <c r="CW248" s="1501"/>
      <c r="CX248" s="1501"/>
      <c r="CY248" s="1501"/>
      <c r="CZ248" s="1501"/>
    </row>
    <row r="249" s="727" customFormat="true" ht="250.15" customHeight="true" x14ac:dyDescent="0.2">
      <c r="B249" s="725"/>
      <c r="Y249" s="840"/>
      <c r="Z249" s="840"/>
      <c r="AA249" s="840"/>
      <c r="AB249" s="840"/>
      <c r="AC249" s="840"/>
      <c r="AD249" s="840"/>
      <c r="AE249" s="840"/>
      <c r="AF249" s="840"/>
      <c r="AG249" s="840"/>
      <c r="AH249" s="840"/>
      <c r="AI249" s="840"/>
      <c r="AJ249" s="840"/>
      <c r="AK249" s="840"/>
      <c r="AL249" s="840"/>
      <c r="AM249" s="840"/>
      <c r="AN249" s="840"/>
      <c r="AO249" s="840"/>
      <c r="AP249" s="840"/>
      <c r="AQ249" s="840"/>
      <c r="AR249" s="840"/>
      <c r="AS249" s="840"/>
      <c r="AT249" s="840"/>
      <c r="AU249" s="840"/>
      <c r="AV249" s="840"/>
      <c r="AW249" s="840"/>
      <c r="AX249" s="840"/>
      <c r="AY249" s="840"/>
      <c r="AZ249" s="840"/>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0"/>
      <c r="BX249" s="132"/>
      <c r="BY249" s="229"/>
      <c r="BZ249" s="229"/>
      <c r="CA249" s="229"/>
      <c r="CB249" s="229"/>
      <c r="CC249" s="229"/>
      <c r="CD249" s="229"/>
      <c r="CE249" s="229"/>
      <c r="CF249" s="229"/>
      <c r="CG249" s="229"/>
      <c r="CH249" s="229"/>
      <c r="CI249" s="229"/>
      <c r="CJ249" s="229"/>
      <c r="CK249" s="229"/>
      <c r="CL249" s="229"/>
      <c r="CM249" s="229"/>
      <c r="CN249" s="229"/>
      <c r="CO249" s="229"/>
      <c r="CP249" s="229"/>
      <c r="CQ249" s="229"/>
      <c r="CR249" s="229"/>
      <c r="CS249" s="229"/>
      <c r="CT249" s="229"/>
      <c r="CU249" s="229"/>
      <c r="CV249" s="229"/>
      <c r="CW249" s="229"/>
      <c r="CX249" s="229"/>
      <c r="CY249" s="229"/>
      <c r="CZ249" s="229"/>
    </row>
    <row r="250" s="726" customFormat="true" ht="19.15" customHeight="true" x14ac:dyDescent="0.2">
      <c r="B250" s="724"/>
      <c r="Y250" s="823"/>
      <c r="Z250" s="823"/>
      <c r="AA250" s="823"/>
      <c r="AB250" s="823"/>
      <c r="AC250" s="823"/>
      <c r="AD250" s="823"/>
      <c r="AE250" s="823"/>
      <c r="AF250" s="823"/>
      <c r="AG250" s="823"/>
      <c r="AH250" s="823"/>
      <c r="AI250" s="823"/>
      <c r="AJ250" s="823"/>
      <c r="AK250" s="823"/>
      <c r="AL250" s="823"/>
      <c r="AM250" s="823"/>
      <c r="AN250" s="823"/>
      <c r="AO250" s="823"/>
      <c r="AP250" s="823"/>
      <c r="AQ250" s="823"/>
      <c r="AR250" s="823"/>
      <c r="AS250" s="823"/>
      <c r="AT250" s="823"/>
      <c r="AU250" s="823"/>
      <c r="AV250" s="823"/>
      <c r="AW250" s="823"/>
      <c r="AX250" s="823"/>
      <c r="AY250" s="823"/>
      <c r="AZ250" s="823"/>
      <c r="BA250" s="717"/>
      <c r="BB250" s="258"/>
      <c r="BC250" s="717"/>
      <c r="BD250" s="717"/>
      <c r="BE250" s="717"/>
      <c r="BF250" s="717"/>
      <c r="BG250" s="717"/>
      <c r="BH250" s="717"/>
      <c r="BI250" s="717"/>
      <c r="BJ250" s="717"/>
      <c r="BK250" s="717"/>
      <c r="BL250" s="717"/>
      <c r="BM250" s="717"/>
      <c r="BN250" s="717"/>
      <c r="BO250" s="717"/>
      <c r="BP250" s="717"/>
      <c r="BQ250" s="717"/>
      <c r="BR250" s="717"/>
      <c r="BS250" s="717"/>
      <c r="BT250" s="717"/>
      <c r="BU250" s="717"/>
      <c r="BV250" s="717"/>
      <c r="BW250" s="717"/>
      <c r="BX250" s="717"/>
      <c r="BY250" s="225"/>
      <c r="BZ250" s="225"/>
      <c r="CA250" s="225"/>
      <c r="CB250" s="225"/>
      <c r="CC250" s="225"/>
      <c r="CD250" s="225"/>
      <c r="CE250" s="225"/>
      <c r="CF250" s="225"/>
      <c r="CG250" s="225"/>
      <c r="CH250" s="225"/>
      <c r="CI250" s="225"/>
      <c r="CJ250" s="225"/>
      <c r="CK250" s="225"/>
      <c r="CL250" s="225"/>
      <c r="CM250" s="225"/>
      <c r="CN250" s="225"/>
      <c r="CO250" s="225"/>
      <c r="CP250" s="225"/>
      <c r="CQ250" s="225"/>
      <c r="CR250" s="225"/>
      <c r="CS250" s="225"/>
      <c r="CT250" s="225"/>
      <c r="CU250" s="225"/>
      <c r="CV250" s="225"/>
      <c r="CW250" s="225"/>
      <c r="CX250" s="225"/>
      <c r="CY250" s="225"/>
      <c r="CZ250" s="225"/>
    </row>
    <row r="251" s="726" customFormat="true" ht="15" customHeight="true" x14ac:dyDescent="0.2">
      <c r="B251" s="724"/>
      <c r="Y251" s="823"/>
      <c r="Z251" s="823"/>
      <c r="AA251" s="823"/>
      <c r="AB251" s="823"/>
      <c r="AC251" s="823"/>
      <c r="AD251" s="823"/>
      <c r="AE251" s="823"/>
      <c r="AF251" s="823"/>
      <c r="AG251" s="823"/>
      <c r="AH251" s="823"/>
      <c r="AI251" s="823"/>
      <c r="AJ251" s="823"/>
      <c r="AK251" s="823"/>
      <c r="AL251" s="823"/>
      <c r="AM251" s="823"/>
      <c r="AN251" s="823"/>
      <c r="AO251" s="823"/>
      <c r="AP251" s="823"/>
      <c r="AQ251" s="823"/>
      <c r="AR251" s="823"/>
      <c r="AS251" s="823"/>
      <c r="AT251" s="823"/>
      <c r="AU251" s="823"/>
      <c r="AV251" s="823"/>
      <c r="AW251" s="823"/>
      <c r="AX251" s="823"/>
      <c r="AY251" s="823"/>
      <c r="AZ251" s="823"/>
      <c r="BA251" s="717"/>
      <c r="BB251" s="258"/>
      <c r="BC251" s="717"/>
      <c r="BD251" s="717"/>
      <c r="BE251" s="717"/>
      <c r="BF251" s="717"/>
      <c r="BG251" s="717"/>
      <c r="BH251" s="717"/>
      <c r="BI251" s="717"/>
      <c r="BJ251" s="717"/>
      <c r="BK251" s="717"/>
      <c r="BL251" s="717"/>
      <c r="BM251" s="717"/>
      <c r="BN251" s="717"/>
      <c r="BO251" s="717"/>
      <c r="BP251" s="717"/>
      <c r="BQ251" s="717"/>
      <c r="BR251" s="717"/>
      <c r="BS251" s="717"/>
      <c r="BT251" s="717"/>
      <c r="BU251" s="717"/>
      <c r="BV251" s="717"/>
      <c r="BW251" s="717"/>
      <c r="BX251" s="717"/>
      <c r="BY251" s="225"/>
      <c r="BZ251" s="225"/>
      <c r="CA251" s="225"/>
      <c r="CB251" s="225"/>
      <c r="CC251" s="225"/>
      <c r="CD251" s="225"/>
      <c r="CE251" s="225"/>
      <c r="CF251" s="225"/>
      <c r="CG251" s="225"/>
      <c r="CH251" s="225"/>
      <c r="CI251" s="225"/>
      <c r="CJ251" s="225"/>
      <c r="CK251" s="225"/>
      <c r="CL251" s="225"/>
      <c r="CM251" s="225"/>
      <c r="CN251" s="225"/>
      <c r="CO251" s="225"/>
      <c r="CP251" s="225"/>
      <c r="CQ251" s="225"/>
      <c r="CR251" s="225"/>
      <c r="CS251" s="225"/>
      <c r="CT251" s="225"/>
      <c r="CU251" s="225"/>
      <c r="CV251" s="225"/>
      <c r="CW251" s="225"/>
      <c r="CX251" s="225"/>
      <c r="CY251" s="225"/>
      <c r="CZ251" s="225"/>
    </row>
    <row r="252" s="726" customFormat="true" ht="15" customHeight="true" x14ac:dyDescent="0.2">
      <c r="B252" s="724"/>
      <c r="Y252" s="823"/>
      <c r="Z252" s="823"/>
      <c r="AA252" s="823"/>
      <c r="AB252" s="823"/>
      <c r="AC252" s="823"/>
      <c r="AD252" s="823"/>
      <c r="AE252" s="823"/>
      <c r="AF252" s="823"/>
      <c r="AG252" s="823"/>
      <c r="AH252" s="823"/>
      <c r="AI252" s="823"/>
      <c r="AJ252" s="823"/>
      <c r="AK252" s="823"/>
      <c r="AL252" s="823"/>
      <c r="AM252" s="823"/>
      <c r="AN252" s="823"/>
      <c r="AO252" s="823"/>
      <c r="AP252" s="823"/>
      <c r="AQ252" s="823"/>
      <c r="AR252" s="823"/>
      <c r="AS252" s="823"/>
      <c r="AT252" s="823"/>
      <c r="AU252" s="823"/>
      <c r="AV252" s="823"/>
      <c r="AW252" s="823"/>
      <c r="AX252" s="823"/>
      <c r="AY252" s="823"/>
      <c r="AZ252" s="823"/>
      <c r="BA252" s="717"/>
      <c r="BB252" s="258"/>
      <c r="BC252" s="717"/>
      <c r="BD252" s="717"/>
      <c r="BE252" s="717"/>
      <c r="BF252" s="717"/>
      <c r="BG252" s="717"/>
      <c r="BH252" s="717"/>
      <c r="BI252" s="717"/>
      <c r="BJ252" s="717"/>
      <c r="BK252" s="717"/>
      <c r="BL252" s="717"/>
      <c r="BM252" s="717"/>
      <c r="BN252" s="717"/>
      <c r="BO252" s="717"/>
      <c r="BP252" s="717"/>
      <c r="BQ252" s="717"/>
      <c r="BR252" s="717"/>
      <c r="BS252" s="717"/>
      <c r="BT252" s="717"/>
      <c r="BU252" s="717"/>
      <c r="BV252" s="717"/>
      <c r="BW252" s="717"/>
      <c r="BX252" s="717"/>
      <c r="BY252" s="225"/>
      <c r="BZ252" s="225"/>
      <c r="CA252" s="225"/>
      <c r="CB252" s="225"/>
      <c r="CC252" s="225"/>
      <c r="CD252" s="225"/>
      <c r="CE252" s="225"/>
      <c r="CF252" s="225"/>
      <c r="CG252" s="225"/>
      <c r="CH252" s="225"/>
      <c r="CI252" s="225"/>
      <c r="CJ252" s="225"/>
      <c r="CK252" s="225"/>
      <c r="CL252" s="225"/>
      <c r="CM252" s="225"/>
      <c r="CN252" s="225"/>
      <c r="CO252" s="225"/>
      <c r="CP252" s="225"/>
      <c r="CQ252" s="225"/>
      <c r="CR252" s="225"/>
      <c r="CS252" s="225"/>
      <c r="CT252" s="225"/>
      <c r="CU252" s="225"/>
      <c r="CV252" s="225"/>
      <c r="CW252" s="225"/>
      <c r="CX252" s="225"/>
      <c r="CY252" s="225"/>
      <c r="CZ252" s="225"/>
    </row>
    <row r="253" s="726" customFormat="true" ht="15" customHeight="true" x14ac:dyDescent="0.2">
      <c r="B253" s="724"/>
      <c r="Y253" s="823"/>
      <c r="Z253" s="823"/>
      <c r="AA253" s="823"/>
      <c r="AB253" s="823"/>
      <c r="AC253" s="823"/>
      <c r="AD253" s="823"/>
      <c r="AE253" s="823"/>
      <c r="AF253" s="823"/>
      <c r="AG253" s="823"/>
      <c r="AH253" s="823"/>
      <c r="AI253" s="823"/>
      <c r="AJ253" s="823"/>
      <c r="AK253" s="823"/>
      <c r="AL253" s="823"/>
      <c r="AM253" s="823"/>
      <c r="AN253" s="823"/>
      <c r="AO253" s="823"/>
      <c r="AP253" s="823"/>
      <c r="AQ253" s="823"/>
      <c r="AR253" s="823"/>
      <c r="AS253" s="823"/>
      <c r="AT253" s="823"/>
      <c r="AU253" s="823"/>
      <c r="AV253" s="823"/>
      <c r="AW253" s="823"/>
      <c r="AX253" s="823"/>
      <c r="AY253" s="823"/>
      <c r="AZ253" s="823"/>
      <c r="BA253" s="717"/>
      <c r="BB253" s="258"/>
      <c r="BC253" s="717"/>
      <c r="BD253" s="717"/>
      <c r="BE253" s="717"/>
      <c r="BF253" s="717"/>
      <c r="BG253" s="717"/>
      <c r="BH253" s="717"/>
      <c r="BI253" s="717"/>
      <c r="BJ253" s="717"/>
      <c r="BK253" s="717"/>
      <c r="BL253" s="717"/>
      <c r="BM253" s="717"/>
      <c r="BN253" s="717"/>
      <c r="BO253" s="717"/>
      <c r="BP253" s="717"/>
      <c r="BQ253" s="717"/>
      <c r="BR253" s="717"/>
      <c r="BS253" s="717"/>
      <c r="BT253" s="717"/>
      <c r="BU253" s="717"/>
      <c r="BV253" s="717"/>
      <c r="BW253" s="717"/>
      <c r="BX253" s="717"/>
      <c r="BY253" s="225"/>
      <c r="BZ253" s="225"/>
      <c r="CA253" s="225"/>
      <c r="CB253" s="225"/>
      <c r="CC253" s="225"/>
      <c r="CD253" s="225"/>
      <c r="CE253" s="225"/>
      <c r="CF253" s="225"/>
      <c r="CG253" s="225"/>
      <c r="CH253" s="225"/>
      <c r="CI253" s="225"/>
      <c r="CJ253" s="225"/>
      <c r="CK253" s="225"/>
      <c r="CL253" s="225"/>
      <c r="CM253" s="225"/>
      <c r="CN253" s="225"/>
      <c r="CO253" s="225"/>
      <c r="CP253" s="225"/>
      <c r="CQ253" s="225"/>
      <c r="CR253" s="225"/>
      <c r="CS253" s="225"/>
      <c r="CT253" s="225"/>
      <c r="CU253" s="225"/>
      <c r="CV253" s="225"/>
      <c r="CW253" s="225"/>
      <c r="CX253" s="225"/>
      <c r="CY253" s="225"/>
      <c r="CZ253" s="225"/>
    </row>
    <row r="254" s="726" customFormat="true" ht="15" customHeight="true" x14ac:dyDescent="0.2">
      <c r="B254" s="724"/>
      <c r="Y254" s="823"/>
      <c r="Z254" s="823"/>
      <c r="AA254" s="823"/>
      <c r="AB254" s="823"/>
      <c r="AC254" s="823"/>
      <c r="AD254" s="823"/>
      <c r="AE254" s="823"/>
      <c r="AF254" s="823"/>
      <c r="AG254" s="823"/>
      <c r="AH254" s="823"/>
      <c r="AI254" s="823"/>
      <c r="AJ254" s="823"/>
      <c r="AK254" s="823"/>
      <c r="AL254" s="823"/>
      <c r="AM254" s="823"/>
      <c r="AN254" s="823"/>
      <c r="AO254" s="823"/>
      <c r="AP254" s="823"/>
      <c r="AQ254" s="823"/>
      <c r="AR254" s="823"/>
      <c r="AS254" s="823"/>
      <c r="AT254" s="823"/>
      <c r="AU254" s="823"/>
      <c r="AV254" s="823"/>
      <c r="AW254" s="823"/>
      <c r="AX254" s="823"/>
      <c r="AY254" s="823"/>
      <c r="AZ254" s="823"/>
      <c r="BA254" s="717"/>
      <c r="BB254" s="258"/>
      <c r="BC254" s="717"/>
      <c r="BD254" s="717"/>
      <c r="BE254" s="717"/>
      <c r="BF254" s="717"/>
      <c r="BG254" s="717"/>
      <c r="BH254" s="717"/>
      <c r="BI254" s="717"/>
      <c r="BJ254" s="717"/>
      <c r="BK254" s="717"/>
      <c r="BL254" s="717"/>
      <c r="BM254" s="717"/>
      <c r="BN254" s="717"/>
      <c r="BO254" s="717"/>
      <c r="BP254" s="717"/>
      <c r="BQ254" s="717"/>
      <c r="BR254" s="717"/>
      <c r="BS254" s="717"/>
      <c r="BT254" s="717"/>
      <c r="BU254" s="717"/>
      <c r="BV254" s="717"/>
      <c r="BW254" s="717"/>
      <c r="BX254" s="717"/>
      <c r="BY254" s="225"/>
      <c r="BZ254" s="225"/>
      <c r="CA254" s="225"/>
      <c r="CB254" s="225"/>
      <c r="CC254" s="225"/>
      <c r="CD254" s="225"/>
      <c r="CE254" s="225"/>
      <c r="CF254" s="225"/>
      <c r="CG254" s="225"/>
      <c r="CH254" s="225"/>
      <c r="CI254" s="225"/>
      <c r="CJ254" s="225"/>
      <c r="CK254" s="225"/>
      <c r="CL254" s="225"/>
      <c r="CM254" s="225"/>
      <c r="CN254" s="225"/>
      <c r="CO254" s="225"/>
      <c r="CP254" s="225"/>
      <c r="CQ254" s="225"/>
      <c r="CR254" s="225"/>
      <c r="CS254" s="225"/>
      <c r="CT254" s="225"/>
      <c r="CU254" s="225"/>
      <c r="CV254" s="225"/>
      <c r="CW254" s="225"/>
      <c r="CX254" s="225"/>
      <c r="CY254" s="225"/>
      <c r="CZ254" s="225"/>
    </row>
    <row r="255" s="726" customFormat="true" ht="15" customHeight="true" x14ac:dyDescent="0.2">
      <c r="B255" s="724"/>
      <c r="Y255" s="823"/>
      <c r="Z255" s="823"/>
      <c r="AA255" s="823"/>
      <c r="AB255" s="823"/>
      <c r="AC255" s="823"/>
      <c r="AD255" s="823"/>
      <c r="AE255" s="823"/>
      <c r="AF255" s="823"/>
      <c r="AG255" s="823"/>
      <c r="AH255" s="823"/>
      <c r="AI255" s="823"/>
      <c r="AJ255" s="823"/>
      <c r="AK255" s="823"/>
      <c r="AL255" s="823"/>
      <c r="AM255" s="823"/>
      <c r="AN255" s="823"/>
      <c r="AO255" s="823"/>
      <c r="AP255" s="823"/>
      <c r="AQ255" s="823"/>
      <c r="AR255" s="823"/>
      <c r="AS255" s="823"/>
      <c r="AT255" s="823"/>
      <c r="AU255" s="823"/>
      <c r="AV255" s="823"/>
      <c r="AW255" s="823"/>
      <c r="AX255" s="823"/>
      <c r="AY255" s="823"/>
      <c r="AZ255" s="823"/>
      <c r="BA255" s="717"/>
      <c r="BB255" s="258"/>
      <c r="BC255" s="717"/>
      <c r="BD255" s="717"/>
      <c r="BE255" s="717"/>
      <c r="BF255" s="717"/>
      <c r="BG255" s="717"/>
      <c r="BH255" s="717"/>
      <c r="BI255" s="717"/>
      <c r="BJ255" s="717"/>
      <c r="BK255" s="717"/>
      <c r="BL255" s="717"/>
      <c r="BM255" s="717"/>
      <c r="BN255" s="717"/>
      <c r="BO255" s="717"/>
      <c r="BP255" s="717"/>
      <c r="BQ255" s="717"/>
      <c r="BR255" s="717"/>
      <c r="BS255" s="717"/>
      <c r="BT255" s="717"/>
      <c r="BU255" s="717"/>
      <c r="BV255" s="717"/>
      <c r="BW255" s="717"/>
      <c r="BX255" s="717"/>
      <c r="BY255" s="225"/>
      <c r="BZ255" s="225"/>
      <c r="CA255" s="225"/>
      <c r="CB255" s="225"/>
      <c r="CC255" s="225"/>
      <c r="CD255" s="225"/>
      <c r="CE255" s="225"/>
      <c r="CF255" s="225"/>
      <c r="CG255" s="225"/>
      <c r="CH255" s="225"/>
      <c r="CI255" s="225"/>
      <c r="CJ255" s="225"/>
      <c r="CK255" s="225"/>
      <c r="CL255" s="225"/>
      <c r="CM255" s="225"/>
      <c r="CN255" s="225"/>
      <c r="CO255" s="225"/>
      <c r="CP255" s="225"/>
      <c r="CQ255" s="225"/>
      <c r="CR255" s="225"/>
      <c r="CS255" s="225"/>
      <c r="CT255" s="225"/>
      <c r="CU255" s="225"/>
      <c r="CV255" s="225"/>
      <c r="CW255" s="225"/>
      <c r="CX255" s="225"/>
      <c r="CY255" s="225"/>
      <c r="CZ255" s="225"/>
    </row>
    <row r="256" s="726" customFormat="true" ht="15" customHeight="true" x14ac:dyDescent="0.2">
      <c r="B256" s="724"/>
      <c r="Y256" s="823"/>
      <c r="Z256" s="823"/>
      <c r="AA256" s="823"/>
      <c r="AB256" s="823"/>
      <c r="AC256" s="823"/>
      <c r="AD256" s="823"/>
      <c r="AE256" s="823"/>
      <c r="AF256" s="823"/>
      <c r="AG256" s="823"/>
      <c r="AH256" s="823"/>
      <c r="AI256" s="823"/>
      <c r="AJ256" s="823"/>
      <c r="AK256" s="823"/>
      <c r="AL256" s="823"/>
      <c r="AM256" s="823"/>
      <c r="AN256" s="823"/>
      <c r="AO256" s="823"/>
      <c r="AP256" s="823"/>
      <c r="AQ256" s="823"/>
      <c r="AR256" s="823"/>
      <c r="AS256" s="823"/>
      <c r="AT256" s="823"/>
      <c r="AU256" s="823"/>
      <c r="AV256" s="823"/>
      <c r="AW256" s="823"/>
      <c r="AX256" s="823"/>
      <c r="AY256" s="823"/>
      <c r="AZ256" s="823"/>
      <c r="BA256" s="717"/>
      <c r="BB256" s="258"/>
      <c r="BC256" s="717"/>
      <c r="BD256" s="717"/>
      <c r="BE256" s="717"/>
      <c r="BF256" s="717"/>
      <c r="BG256" s="717"/>
      <c r="BH256" s="717"/>
      <c r="BI256" s="717"/>
      <c r="BJ256" s="717"/>
      <c r="BK256" s="717"/>
      <c r="BL256" s="717"/>
      <c r="BM256" s="717"/>
      <c r="BN256" s="717"/>
      <c r="BO256" s="717"/>
      <c r="BP256" s="717"/>
      <c r="BQ256" s="717"/>
      <c r="BR256" s="717"/>
      <c r="BS256" s="717"/>
      <c r="BT256" s="717"/>
      <c r="BU256" s="717"/>
      <c r="BV256" s="717"/>
      <c r="BW256" s="717"/>
      <c r="BX256" s="717"/>
      <c r="BY256" s="225"/>
      <c r="BZ256" s="225"/>
      <c r="CA256" s="225"/>
      <c r="CB256" s="225"/>
      <c r="CC256" s="225"/>
      <c r="CD256" s="225"/>
      <c r="CE256" s="225"/>
      <c r="CF256" s="225"/>
      <c r="CG256" s="225"/>
      <c r="CH256" s="225"/>
      <c r="CI256" s="225"/>
      <c r="CJ256" s="225"/>
      <c r="CK256" s="225"/>
      <c r="CL256" s="225"/>
      <c r="CM256" s="225"/>
      <c r="CN256" s="225"/>
      <c r="CO256" s="225"/>
      <c r="CP256" s="225"/>
      <c r="CQ256" s="225"/>
      <c r="CR256" s="225"/>
      <c r="CS256" s="225"/>
      <c r="CT256" s="225"/>
      <c r="CU256" s="225"/>
      <c r="CV256" s="225"/>
      <c r="CW256" s="225"/>
      <c r="CX256" s="225"/>
      <c r="CY256" s="225"/>
      <c r="CZ256" s="225"/>
    </row>
    <row r="257" s="726" customFormat="true" ht="18" customHeight="true" x14ac:dyDescent="0.2">
      <c r="B257" s="724"/>
      <c r="Y257" s="823"/>
      <c r="Z257" s="823"/>
      <c r="AA257" s="823"/>
      <c r="AB257" s="823"/>
      <c r="AC257" s="823"/>
      <c r="AD257" s="823"/>
      <c r="AE257" s="823"/>
      <c r="AF257" s="823"/>
      <c r="AG257" s="823"/>
      <c r="AH257" s="823"/>
      <c r="AI257" s="823"/>
      <c r="AJ257" s="823"/>
      <c r="AK257" s="823"/>
      <c r="AL257" s="823"/>
      <c r="AM257" s="823"/>
      <c r="AN257" s="823"/>
      <c r="AO257" s="823"/>
      <c r="AP257" s="823"/>
      <c r="AQ257" s="823"/>
      <c r="AR257" s="823"/>
      <c r="AS257" s="823"/>
      <c r="AT257" s="823"/>
      <c r="AU257" s="823"/>
      <c r="AV257" s="823"/>
      <c r="AW257" s="823"/>
      <c r="AX257" s="823"/>
      <c r="AY257" s="823"/>
      <c r="AZ257" s="823"/>
      <c r="BA257" s="717"/>
      <c r="BB257" s="258"/>
      <c r="BC257" s="717"/>
      <c r="BD257" s="717"/>
      <c r="BE257" s="717"/>
      <c r="BF257" s="717"/>
      <c r="BG257" s="717"/>
      <c r="BH257" s="717"/>
      <c r="BI257" s="717"/>
      <c r="BJ257" s="717"/>
      <c r="BK257" s="717"/>
      <c r="BL257" s="717"/>
      <c r="BM257" s="717"/>
      <c r="BN257" s="717"/>
      <c r="BO257" s="717"/>
      <c r="BP257" s="717"/>
      <c r="BQ257" s="717"/>
      <c r="BR257" s="717"/>
      <c r="BS257" s="717"/>
      <c r="BT257" s="717"/>
      <c r="BU257" s="717"/>
      <c r="BV257" s="717"/>
      <c r="BW257" s="717"/>
      <c r="BX257" s="717"/>
      <c r="BY257" s="225"/>
      <c r="BZ257" s="225"/>
      <c r="CA257" s="225"/>
      <c r="CB257" s="225"/>
      <c r="CC257" s="225"/>
      <c r="CD257" s="225"/>
      <c r="CE257" s="225"/>
      <c r="CF257" s="225"/>
      <c r="CG257" s="225"/>
      <c r="CH257" s="225"/>
      <c r="CI257" s="225"/>
      <c r="CJ257" s="225"/>
      <c r="CK257" s="225"/>
      <c r="CL257" s="225"/>
      <c r="CM257" s="225"/>
      <c r="CN257" s="225"/>
      <c r="CO257" s="225"/>
      <c r="CP257" s="225"/>
      <c r="CQ257" s="225"/>
      <c r="CR257" s="225"/>
      <c r="CS257" s="225"/>
      <c r="CT257" s="225"/>
      <c r="CU257" s="225"/>
      <c r="CV257" s="225"/>
      <c r="CW257" s="225"/>
      <c r="CX257" s="225"/>
      <c r="CY257" s="225"/>
      <c r="CZ257" s="225"/>
    </row>
    <row r="258" s="726" customFormat="true" ht="18" customHeight="true" x14ac:dyDescent="0.2">
      <c r="B258" s="724"/>
      <c r="Y258" s="823"/>
      <c r="Z258" s="823"/>
      <c r="AA258" s="823"/>
      <c r="AB258" s="823"/>
      <c r="AC258" s="823"/>
      <c r="AD258" s="823"/>
      <c r="AE258" s="823"/>
      <c r="AF258" s="823"/>
      <c r="AG258" s="823"/>
      <c r="AH258" s="823"/>
      <c r="AI258" s="823"/>
      <c r="AJ258" s="823"/>
      <c r="AK258" s="823"/>
      <c r="AL258" s="823"/>
      <c r="AM258" s="823"/>
      <c r="AN258" s="823"/>
      <c r="AO258" s="823"/>
      <c r="AP258" s="823"/>
      <c r="AQ258" s="823"/>
      <c r="AR258" s="823"/>
      <c r="AS258" s="823"/>
      <c r="AT258" s="823"/>
      <c r="AU258" s="823"/>
      <c r="AV258" s="823"/>
      <c r="AW258" s="823"/>
      <c r="AX258" s="823"/>
      <c r="AY258" s="823"/>
      <c r="AZ258" s="823"/>
      <c r="BA258" s="717"/>
      <c r="BB258" s="258"/>
      <c r="BC258" s="717"/>
      <c r="BD258" s="717"/>
      <c r="BE258" s="717"/>
      <c r="BF258" s="717"/>
      <c r="BG258" s="717"/>
      <c r="BH258" s="717"/>
      <c r="BI258" s="717"/>
      <c r="BJ258" s="717"/>
      <c r="BK258" s="717"/>
      <c r="BL258" s="717"/>
      <c r="BM258" s="717"/>
      <c r="BN258" s="717"/>
      <c r="BO258" s="717"/>
      <c r="BP258" s="717"/>
      <c r="BQ258" s="717"/>
      <c r="BR258" s="717"/>
      <c r="BS258" s="717"/>
      <c r="BT258" s="717"/>
      <c r="BU258" s="717"/>
      <c r="BV258" s="717"/>
      <c r="BW258" s="717"/>
      <c r="BX258" s="717"/>
      <c r="BY258" s="225"/>
      <c r="BZ258" s="225"/>
      <c r="CA258" s="225"/>
      <c r="CB258" s="225"/>
      <c r="CC258" s="225"/>
      <c r="CD258" s="225"/>
      <c r="CE258" s="225"/>
      <c r="CF258" s="225"/>
      <c r="CG258" s="225"/>
      <c r="CH258" s="225"/>
      <c r="CI258" s="225"/>
      <c r="CJ258" s="225"/>
      <c r="CK258" s="225"/>
      <c r="CL258" s="225"/>
      <c r="CM258" s="225"/>
      <c r="CN258" s="225"/>
      <c r="CO258" s="225"/>
      <c r="CP258" s="225"/>
      <c r="CQ258" s="225"/>
      <c r="CR258" s="225"/>
      <c r="CS258" s="225"/>
      <c r="CT258" s="225"/>
      <c r="CU258" s="225"/>
      <c r="CV258" s="225"/>
      <c r="CW258" s="225"/>
      <c r="CX258" s="225"/>
      <c r="CY258" s="225"/>
      <c r="CZ258" s="225"/>
    </row>
    <row r="259" s="727" customFormat="true" ht="15" customHeight="true" x14ac:dyDescent="0.2">
      <c r="B259" s="725"/>
      <c r="Y259" s="840"/>
      <c r="Z259" s="840"/>
      <c r="AA259" s="840"/>
      <c r="AB259" s="840"/>
      <c r="AC259" s="840"/>
      <c r="AD259" s="840"/>
      <c r="AE259" s="840"/>
      <c r="AF259" s="840"/>
      <c r="AG259" s="840"/>
      <c r="AH259" s="840"/>
      <c r="AI259" s="840"/>
      <c r="AJ259" s="840"/>
      <c r="AK259" s="840"/>
      <c r="AL259" s="840"/>
      <c r="AM259" s="840"/>
      <c r="AN259" s="840"/>
      <c r="AO259" s="840"/>
      <c r="AP259" s="840"/>
      <c r="AQ259" s="840"/>
      <c r="AR259" s="840"/>
      <c r="AS259" s="840"/>
      <c r="AT259" s="840"/>
      <c r="AU259" s="840"/>
      <c r="AV259" s="840"/>
      <c r="AW259" s="840"/>
      <c r="AX259" s="840"/>
      <c r="AY259" s="840"/>
      <c r="AZ259" s="840"/>
      <c r="BA259" s="231" t="s">
        <v>130</v>
      </c>
      <c r="BB259" s="137" t="s">
        <v>84</v>
      </c>
      <c r="BC259" s="1781" t="s">
        <v>114</v>
      </c>
      <c r="BD259" s="1782"/>
      <c r="BE259" s="1782"/>
      <c r="BF259" s="1782"/>
      <c r="BG259" s="1783"/>
      <c r="BH259" s="1784" t="s">
        <v>38</v>
      </c>
      <c r="BI259" s="1782"/>
      <c r="BJ259" s="1782"/>
      <c r="BK259" s="1782"/>
      <c r="BL259" s="1783"/>
      <c r="BM259" s="1784" t="s">
        <v>37</v>
      </c>
      <c r="BN259" s="1782"/>
      <c r="BO259" s="1782"/>
      <c r="BP259" s="1782"/>
      <c r="BQ259" s="1785"/>
      <c r="BR259" s="1372" t="s">
        <v>140</v>
      </c>
      <c r="BS259" s="1373"/>
      <c r="BT259" s="1373"/>
      <c r="BU259" s="1373"/>
      <c r="BV259" s="1373"/>
      <c r="BW259" s="1373"/>
      <c r="BX259" s="1373"/>
      <c r="BY259" s="1502"/>
      <c r="BZ259" s="229"/>
      <c r="CA259" s="229"/>
      <c r="CB259" s="229"/>
      <c r="CC259" s="229"/>
      <c r="CD259" s="229"/>
      <c r="CE259" s="229"/>
      <c r="CF259" s="229"/>
      <c r="CG259" s="229"/>
      <c r="CH259" s="229"/>
      <c r="CI259" s="229"/>
      <c r="CJ259" s="229"/>
      <c r="CK259" s="229"/>
      <c r="CL259" s="229"/>
      <c r="CM259" s="229"/>
      <c r="CN259" s="229"/>
      <c r="CO259" s="229"/>
      <c r="CP259" s="229"/>
      <c r="CQ259" s="229"/>
      <c r="CR259" s="229"/>
      <c r="CS259" s="229"/>
      <c r="CT259" s="229"/>
      <c r="CU259" s="229"/>
      <c r="CV259" s="229"/>
      <c r="CW259" s="229"/>
      <c r="CX259" s="229"/>
      <c r="CY259" s="229"/>
      <c r="CZ259" s="229"/>
    </row>
    <row r="260" s="727" customFormat="true" ht="36" x14ac:dyDescent="0.2">
      <c r="B260" s="725"/>
      <c r="Y260" s="840"/>
      <c r="Z260" s="840"/>
      <c r="AA260" s="840"/>
      <c r="AB260" s="840"/>
      <c r="AC260" s="840"/>
      <c r="AD260" s="840"/>
      <c r="AE260" s="840"/>
      <c r="AF260" s="840"/>
      <c r="AG260" s="840"/>
      <c r="AH260" s="840"/>
      <c r="AI260" s="840"/>
      <c r="AJ260" s="840"/>
      <c r="AK260" s="840"/>
      <c r="AL260" s="840"/>
      <c r="AM260" s="840"/>
      <c r="AN260" s="840"/>
      <c r="AO260" s="840"/>
      <c r="AP260" s="840"/>
      <c r="AQ260" s="840"/>
      <c r="AR260" s="840"/>
      <c r="AS260" s="840"/>
      <c r="AT260" s="840"/>
      <c r="AU260" s="840"/>
      <c r="AV260" s="840"/>
      <c r="AW260" s="840"/>
      <c r="AX260" s="840"/>
      <c r="AY260" s="840"/>
      <c r="AZ260" s="840"/>
      <c r="BA260" s="216" t="s">
        <v>118</v>
      </c>
      <c r="BB260" s="215"/>
      <c r="BC260" s="495" t="s">
        <v>0</v>
      </c>
      <c r="BD260" s="188" t="s">
        <v>1</v>
      </c>
      <c r="BE260" s="188" t="s">
        <v>2</v>
      </c>
      <c r="BF260" s="188" t="s">
        <v>3</v>
      </c>
      <c r="BG260" s="496" t="s">
        <v>4</v>
      </c>
      <c r="BH260" s="497" t="s">
        <v>0</v>
      </c>
      <c r="BI260" s="188" t="s">
        <v>1</v>
      </c>
      <c r="BJ260" s="188" t="s">
        <v>2</v>
      </c>
      <c r="BK260" s="188" t="s">
        <v>3</v>
      </c>
      <c r="BL260" s="496" t="s">
        <v>4</v>
      </c>
      <c r="BM260" s="497" t="s">
        <v>0</v>
      </c>
      <c r="BN260" s="188" t="s">
        <v>1</v>
      </c>
      <c r="BO260" s="188" t="s">
        <v>2</v>
      </c>
      <c r="BP260" s="188" t="s">
        <v>3</v>
      </c>
      <c r="BQ260" s="496" t="s">
        <v>4</v>
      </c>
      <c r="BR260" s="497" t="s">
        <v>156</v>
      </c>
      <c r="BS260" s="188" t="s">
        <v>157</v>
      </c>
      <c r="BT260" s="188" t="s">
        <v>158</v>
      </c>
      <c r="BU260" s="188" t="s">
        <v>159</v>
      </c>
      <c r="BV260" s="188" t="s">
        <v>160</v>
      </c>
      <c r="BW260" s="188" t="s">
        <v>161</v>
      </c>
      <c r="BX260" s="1459" t="s">
        <v>162</v>
      </c>
      <c r="BY260" s="1503"/>
      <c r="BZ260" s="1503"/>
      <c r="CA260" s="1503"/>
      <c r="CB260" s="1503"/>
      <c r="CC260" s="1503"/>
      <c r="CD260" s="1503"/>
      <c r="CE260" s="1503"/>
      <c r="CF260" s="1503"/>
      <c r="CG260" s="1503"/>
      <c r="CH260" s="1503"/>
      <c r="CI260" s="1503"/>
      <c r="CJ260" s="1503"/>
      <c r="CK260" s="1503"/>
      <c r="CL260" s="1503"/>
      <c r="CM260" s="1503"/>
      <c r="CN260" s="1503"/>
      <c r="CO260" s="1503"/>
      <c r="CP260" s="1503"/>
      <c r="CQ260" s="1503"/>
      <c r="CR260" s="1503"/>
      <c r="CS260" s="1503"/>
      <c r="CT260" s="1503"/>
      <c r="CU260" s="1503"/>
      <c r="CV260" s="1503"/>
      <c r="CW260" s="1503"/>
      <c r="CX260" s="1503"/>
      <c r="CY260" s="1503"/>
      <c r="CZ260" s="1503"/>
    </row>
    <row r="261" s="727" customFormat="true" ht="15" customHeight="true" x14ac:dyDescent="0.2">
      <c r="B261" s="725"/>
      <c r="Y261" s="840"/>
      <c r="Z261" s="840"/>
      <c r="AA261" s="840"/>
      <c r="AB261" s="840"/>
      <c r="AC261" s="840"/>
      <c r="AD261" s="840"/>
      <c r="AE261" s="840"/>
      <c r="AF261" s="840"/>
      <c r="AG261" s="840"/>
      <c r="AH261" s="840"/>
      <c r="AI261" s="840"/>
      <c r="AJ261" s="840"/>
      <c r="AK261" s="840"/>
      <c r="AL261" s="840"/>
      <c r="AM261" s="840"/>
      <c r="AN261" s="840"/>
      <c r="AO261" s="840"/>
      <c r="AP261" s="840"/>
      <c r="AQ261" s="840"/>
      <c r="AR261" s="840"/>
      <c r="AS261" s="840"/>
      <c r="AT261" s="840"/>
      <c r="AU261" s="840"/>
      <c r="AV261" s="840"/>
      <c r="AW261" s="840"/>
      <c r="AX261" s="840"/>
      <c r="AY261" s="840"/>
      <c r="AZ261" s="840"/>
      <c r="BA261" s="1786" t="s">
        <v>72</v>
      </c>
      <c r="BB261" s="410" t="s">
        <v>49</v>
      </c>
      <c r="BC261" s="1286" t="s">
        <v>35</v>
      </c>
      <c r="BD261" s="1304" t="s">
        <v>35</v>
      </c>
      <c r="BE261" s="1304" t="s">
        <v>35</v>
      </c>
      <c r="BF261" s="1304" t="s">
        <v>35</v>
      </c>
      <c r="BG261" s="1323" t="s">
        <v>35</v>
      </c>
      <c r="BH261" s="1342" t="s">
        <v>35</v>
      </c>
      <c r="BI261" s="1304" t="s">
        <v>35</v>
      </c>
      <c r="BJ261" s="1304" t="s">
        <v>35</v>
      </c>
      <c r="BK261" s="1304" t="s">
        <v>35</v>
      </c>
      <c r="BL261" s="1323" t="s">
        <v>35</v>
      </c>
      <c r="BM261" s="1342" t="s">
        <v>35</v>
      </c>
      <c r="BN261" s="1304" t="s">
        <v>35</v>
      </c>
      <c r="BO261" s="1304" t="s">
        <v>35</v>
      </c>
      <c r="BP261" s="1304" t="s">
        <v>35</v>
      </c>
      <c r="BQ261" s="1323" t="s">
        <v>35</v>
      </c>
      <c r="BR261" s="1342" t="s">
        <v>35</v>
      </c>
      <c r="BS261" s="1304" t="s">
        <v>35</v>
      </c>
      <c r="BT261" s="1304" t="s">
        <v>35</v>
      </c>
      <c r="BU261" s="1304" t="s">
        <v>35</v>
      </c>
      <c r="BV261" s="1304" t="s">
        <v>35</v>
      </c>
      <c r="BW261" s="1304" t="s">
        <v>35</v>
      </c>
      <c r="BX261" s="1460" t="s">
        <v>35</v>
      </c>
      <c r="BY261" s="1504"/>
      <c r="BZ261" s="1504"/>
      <c r="CA261" s="1504"/>
      <c r="CB261" s="1504"/>
      <c r="CC261" s="1504"/>
      <c r="CD261" s="1504"/>
      <c r="CE261" s="1504"/>
      <c r="CF261" s="1504"/>
      <c r="CG261" s="1504"/>
      <c r="CH261" s="1504"/>
      <c r="CI261" s="1504"/>
      <c r="CJ261" s="1504"/>
      <c r="CK261" s="1504"/>
      <c r="CL261" s="1504"/>
      <c r="CM261" s="1504"/>
      <c r="CN261" s="1504"/>
      <c r="CO261" s="1504"/>
      <c r="CP261" s="1504"/>
      <c r="CQ261" s="1504"/>
      <c r="CR261" s="1504"/>
      <c r="CS261" s="1504"/>
      <c r="CT261" s="1504"/>
      <c r="CU261" s="1504"/>
      <c r="CV261" s="1504"/>
      <c r="CW261" s="1504"/>
      <c r="CX261" s="1504"/>
      <c r="CY261" s="1504"/>
      <c r="CZ261" s="1504"/>
    </row>
    <row r="262" s="727" customFormat="true" ht="15" customHeight="true" x14ac:dyDescent="0.2">
      <c r="B262" s="725"/>
      <c r="Y262" s="840"/>
      <c r="Z262" s="840"/>
      <c r="AA262" s="840"/>
      <c r="AB262" s="840"/>
      <c r="AC262" s="840"/>
      <c r="AD262" s="840"/>
      <c r="AE262" s="840"/>
      <c r="AF262" s="840"/>
      <c r="AG262" s="840"/>
      <c r="AH262" s="840"/>
      <c r="AI262" s="840"/>
      <c r="AJ262" s="840"/>
      <c r="AK262" s="840"/>
      <c r="AL262" s="840"/>
      <c r="AM262" s="840"/>
      <c r="AN262" s="840"/>
      <c r="AO262" s="840"/>
      <c r="AP262" s="840"/>
      <c r="AQ262" s="840"/>
      <c r="AR262" s="840"/>
      <c r="AS262" s="840"/>
      <c r="AT262" s="840"/>
      <c r="AU262" s="840"/>
      <c r="AV262" s="840"/>
      <c r="AW262" s="840"/>
      <c r="AX262" s="840"/>
      <c r="AY262" s="840"/>
      <c r="AZ262" s="840"/>
      <c r="BA262" s="1787"/>
      <c r="BB262" s="411" t="s">
        <v>48</v>
      </c>
      <c r="BC262" s="1287" t="s">
        <v>35</v>
      </c>
      <c r="BD262" s="1305" t="s">
        <v>35</v>
      </c>
      <c r="BE262" s="1305" t="s">
        <v>35</v>
      </c>
      <c r="BF262" s="1305" t="s">
        <v>35</v>
      </c>
      <c r="BG262" s="1324" t="s">
        <v>35</v>
      </c>
      <c r="BH262" s="1343" t="s">
        <v>35</v>
      </c>
      <c r="BI262" s="1305" t="s">
        <v>35</v>
      </c>
      <c r="BJ262" s="1305" t="s">
        <v>35</v>
      </c>
      <c r="BK262" s="1305" t="s">
        <v>35</v>
      </c>
      <c r="BL262" s="1324" t="s">
        <v>35</v>
      </c>
      <c r="BM262" s="1343" t="s">
        <v>35</v>
      </c>
      <c r="BN262" s="1305" t="s">
        <v>35</v>
      </c>
      <c r="BO262" s="1305" t="s">
        <v>35</v>
      </c>
      <c r="BP262" s="1305" t="s">
        <v>35</v>
      </c>
      <c r="BQ262" s="1324" t="s">
        <v>35</v>
      </c>
      <c r="BR262" s="1343" t="s">
        <v>35</v>
      </c>
      <c r="BS262" s="1305" t="s">
        <v>35</v>
      </c>
      <c r="BT262" s="1305" t="s">
        <v>35</v>
      </c>
      <c r="BU262" s="1305" t="s">
        <v>35</v>
      </c>
      <c r="BV262" s="1305" t="s">
        <v>35</v>
      </c>
      <c r="BW262" s="1305" t="s">
        <v>35</v>
      </c>
      <c r="BX262" s="1461" t="s">
        <v>35</v>
      </c>
      <c r="BY262" s="1505"/>
      <c r="BZ262" s="1505"/>
      <c r="CA262" s="1505"/>
      <c r="CB262" s="1505"/>
      <c r="CC262" s="1505"/>
      <c r="CD262" s="1505"/>
      <c r="CE262" s="1505"/>
      <c r="CF262" s="1505"/>
      <c r="CG262" s="1505"/>
      <c r="CH262" s="1505"/>
      <c r="CI262" s="1505"/>
      <c r="CJ262" s="1505"/>
      <c r="CK262" s="1505"/>
      <c r="CL262" s="1505"/>
      <c r="CM262" s="1505"/>
      <c r="CN262" s="1505"/>
      <c r="CO262" s="1505"/>
      <c r="CP262" s="1505"/>
      <c r="CQ262" s="1505"/>
      <c r="CR262" s="1505"/>
      <c r="CS262" s="1505"/>
      <c r="CT262" s="1505"/>
      <c r="CU262" s="1505"/>
      <c r="CV262" s="1505"/>
      <c r="CW262" s="1505"/>
      <c r="CX262" s="1505"/>
      <c r="CY262" s="1505"/>
      <c r="CZ262" s="1505"/>
    </row>
    <row r="263" s="727" customFormat="true" ht="15" customHeight="true" x14ac:dyDescent="0.2">
      <c r="B263" s="725"/>
      <c r="Y263" s="840"/>
      <c r="Z263" s="840"/>
      <c r="AA263" s="840"/>
      <c r="AB263" s="840"/>
      <c r="AC263" s="840"/>
      <c r="AD263" s="840"/>
      <c r="AE263" s="840"/>
      <c r="AF263" s="840"/>
      <c r="AG263" s="840"/>
      <c r="AH263" s="840"/>
      <c r="AI263" s="840"/>
      <c r="AJ263" s="840"/>
      <c r="AK263" s="840"/>
      <c r="AL263" s="840"/>
      <c r="AM263" s="840"/>
      <c r="AN263" s="840"/>
      <c r="AO263" s="840"/>
      <c r="AP263" s="840"/>
      <c r="AQ263" s="840"/>
      <c r="AR263" s="840"/>
      <c r="AS263" s="840"/>
      <c r="AT263" s="840"/>
      <c r="AU263" s="840"/>
      <c r="AV263" s="840"/>
      <c r="AW263" s="840"/>
      <c r="AX263" s="840"/>
      <c r="AY263" s="840"/>
      <c r="AZ263" s="840"/>
      <c r="BA263" s="1787"/>
      <c r="BB263" s="411" t="s">
        <v>112</v>
      </c>
      <c r="BC263" s="1287" t="s">
        <v>35</v>
      </c>
      <c r="BD263" s="1305" t="s">
        <v>35</v>
      </c>
      <c r="BE263" s="1305" t="s">
        <v>35</v>
      </c>
      <c r="BF263" s="1305" t="s">
        <v>35</v>
      </c>
      <c r="BG263" s="1324" t="s">
        <v>35</v>
      </c>
      <c r="BH263" s="1343" t="s">
        <v>35</v>
      </c>
      <c r="BI263" s="1305" t="s">
        <v>35</v>
      </c>
      <c r="BJ263" s="1305" t="s">
        <v>35</v>
      </c>
      <c r="BK263" s="1305" t="s">
        <v>35</v>
      </c>
      <c r="BL263" s="1324" t="s">
        <v>35</v>
      </c>
      <c r="BM263" s="1343" t="s">
        <v>35</v>
      </c>
      <c r="BN263" s="1305" t="s">
        <v>35</v>
      </c>
      <c r="BO263" s="1305" t="s">
        <v>35</v>
      </c>
      <c r="BP263" s="1305" t="s">
        <v>35</v>
      </c>
      <c r="BQ263" s="1324" t="s">
        <v>35</v>
      </c>
      <c r="BR263" s="1343" t="s">
        <v>35</v>
      </c>
      <c r="BS263" s="1305" t="s">
        <v>35</v>
      </c>
      <c r="BT263" s="1305" t="s">
        <v>35</v>
      </c>
      <c r="BU263" s="1305" t="s">
        <v>35</v>
      </c>
      <c r="BV263" s="1305" t="s">
        <v>35</v>
      </c>
      <c r="BW263" s="1305" t="s">
        <v>35</v>
      </c>
      <c r="BX263" s="1461" t="s">
        <v>35</v>
      </c>
      <c r="BY263" s="1505"/>
      <c r="BZ263" s="1505"/>
      <c r="CA263" s="1505"/>
      <c r="CB263" s="1505"/>
      <c r="CC263" s="1505"/>
      <c r="CD263" s="1505"/>
      <c r="CE263" s="1505"/>
      <c r="CF263" s="1505"/>
      <c r="CG263" s="1505"/>
      <c r="CH263" s="1505"/>
      <c r="CI263" s="1505"/>
      <c r="CJ263" s="1505"/>
      <c r="CK263" s="1505"/>
      <c r="CL263" s="1505"/>
      <c r="CM263" s="1505"/>
      <c r="CN263" s="1505"/>
      <c r="CO263" s="1505"/>
      <c r="CP263" s="1505"/>
      <c r="CQ263" s="1505"/>
      <c r="CR263" s="1505"/>
      <c r="CS263" s="1505"/>
      <c r="CT263" s="1505"/>
      <c r="CU263" s="1505"/>
      <c r="CV263" s="1505"/>
      <c r="CW263" s="1505"/>
      <c r="CX263" s="1505"/>
      <c r="CY263" s="1505"/>
      <c r="CZ263" s="1505"/>
    </row>
    <row r="264" s="727" customFormat="true" ht="15" customHeight="true" x14ac:dyDescent="0.2">
      <c r="B264" s="725"/>
      <c r="Y264" s="840"/>
      <c r="Z264" s="840"/>
      <c r="AA264" s="840"/>
      <c r="AB264" s="840"/>
      <c r="AC264" s="840"/>
      <c r="AD264" s="840"/>
      <c r="AE264" s="840"/>
      <c r="AF264" s="840"/>
      <c r="AG264" s="840"/>
      <c r="AH264" s="840"/>
      <c r="AI264" s="840"/>
      <c r="AJ264" s="840"/>
      <c r="AK264" s="840"/>
      <c r="AL264" s="840"/>
      <c r="AM264" s="840"/>
      <c r="AN264" s="840"/>
      <c r="AO264" s="840"/>
      <c r="AP264" s="840"/>
      <c r="AQ264" s="840"/>
      <c r="AR264" s="840"/>
      <c r="AS264" s="840"/>
      <c r="AT264" s="840"/>
      <c r="AU264" s="840"/>
      <c r="AV264" s="840"/>
      <c r="AW264" s="840"/>
      <c r="AX264" s="840"/>
      <c r="AY264" s="840"/>
      <c r="AZ264" s="840"/>
      <c r="BA264" s="1787" t="s">
        <v>73</v>
      </c>
      <c r="BB264" s="411" t="s">
        <v>88</v>
      </c>
      <c r="BC264" s="1287" t="s">
        <v>35</v>
      </c>
      <c r="BD264" s="1305" t="s">
        <v>35</v>
      </c>
      <c r="BE264" s="1305" t="s">
        <v>35</v>
      </c>
      <c r="BF264" s="1305" t="s">
        <v>35</v>
      </c>
      <c r="BG264" s="1324" t="s">
        <v>35</v>
      </c>
      <c r="BH264" s="1343" t="s">
        <v>35</v>
      </c>
      <c r="BI264" s="1305" t="s">
        <v>35</v>
      </c>
      <c r="BJ264" s="1305" t="s">
        <v>35</v>
      </c>
      <c r="BK264" s="1305" t="s">
        <v>35</v>
      </c>
      <c r="BL264" s="1324" t="s">
        <v>35</v>
      </c>
      <c r="BM264" s="1343" t="s">
        <v>35</v>
      </c>
      <c r="BN264" s="1305" t="s">
        <v>35</v>
      </c>
      <c r="BO264" s="1305" t="s">
        <v>35</v>
      </c>
      <c r="BP264" s="1305" t="s">
        <v>35</v>
      </c>
      <c r="BQ264" s="1324" t="s">
        <v>35</v>
      </c>
      <c r="BR264" s="1343" t="s">
        <v>35</v>
      </c>
      <c r="BS264" s="1305" t="s">
        <v>35</v>
      </c>
      <c r="BT264" s="1305" t="s">
        <v>35</v>
      </c>
      <c r="BU264" s="1305" t="s">
        <v>35</v>
      </c>
      <c r="BV264" s="1305" t="s">
        <v>35</v>
      </c>
      <c r="BW264" s="1305" t="s">
        <v>35</v>
      </c>
      <c r="BX264" s="1461" t="s">
        <v>35</v>
      </c>
      <c r="BY264" s="1505"/>
      <c r="BZ264" s="1505"/>
      <c r="CA264" s="1505"/>
      <c r="CB264" s="1505"/>
      <c r="CC264" s="1505"/>
      <c r="CD264" s="1505"/>
      <c r="CE264" s="1505"/>
      <c r="CF264" s="1505"/>
      <c r="CG264" s="1505"/>
      <c r="CH264" s="1505"/>
      <c r="CI264" s="1505"/>
      <c r="CJ264" s="1505"/>
      <c r="CK264" s="1505"/>
      <c r="CL264" s="1505"/>
      <c r="CM264" s="1505"/>
      <c r="CN264" s="1505"/>
      <c r="CO264" s="1505"/>
      <c r="CP264" s="1505"/>
      <c r="CQ264" s="1505"/>
      <c r="CR264" s="1505"/>
      <c r="CS264" s="1505"/>
      <c r="CT264" s="1505"/>
      <c r="CU264" s="1505"/>
      <c r="CV264" s="1505"/>
      <c r="CW264" s="1505"/>
      <c r="CX264" s="1505"/>
      <c r="CY264" s="1505"/>
      <c r="CZ264" s="1505"/>
    </row>
    <row r="265" s="727" customFormat="true" ht="15" customHeight="true" x14ac:dyDescent="0.2">
      <c r="B265" s="725"/>
      <c r="Y265" s="840"/>
      <c r="Z265" s="840"/>
      <c r="AA265" s="840"/>
      <c r="AB265" s="840"/>
      <c r="AC265" s="840"/>
      <c r="AD265" s="840"/>
      <c r="AE265" s="840"/>
      <c r="AF265" s="840"/>
      <c r="AG265" s="840"/>
      <c r="AH265" s="840"/>
      <c r="AI265" s="840"/>
      <c r="AJ265" s="840"/>
      <c r="AK265" s="840"/>
      <c r="AL265" s="840"/>
      <c r="AM265" s="840"/>
      <c r="AN265" s="840"/>
      <c r="AO265" s="840"/>
      <c r="AP265" s="840"/>
      <c r="AQ265" s="840"/>
      <c r="AR265" s="840"/>
      <c r="AS265" s="840"/>
      <c r="AT265" s="840"/>
      <c r="AU265" s="840"/>
      <c r="AV265" s="840"/>
      <c r="AW265" s="840"/>
      <c r="AX265" s="840"/>
      <c r="AY265" s="840"/>
      <c r="AZ265" s="840"/>
      <c r="BA265" s="1787"/>
      <c r="BB265" s="411" t="s">
        <v>89</v>
      </c>
      <c r="BC265" s="1287" t="s">
        <v>35</v>
      </c>
      <c r="BD265" s="1305" t="s">
        <v>35</v>
      </c>
      <c r="BE265" s="1305" t="s">
        <v>35</v>
      </c>
      <c r="BF265" s="1305" t="s">
        <v>35</v>
      </c>
      <c r="BG265" s="1324" t="s">
        <v>35</v>
      </c>
      <c r="BH265" s="1343" t="s">
        <v>35</v>
      </c>
      <c r="BI265" s="1305" t="s">
        <v>35</v>
      </c>
      <c r="BJ265" s="1305" t="s">
        <v>35</v>
      </c>
      <c r="BK265" s="1305" t="s">
        <v>35</v>
      </c>
      <c r="BL265" s="1324" t="s">
        <v>35</v>
      </c>
      <c r="BM265" s="1343" t="s">
        <v>35</v>
      </c>
      <c r="BN265" s="1305" t="s">
        <v>35</v>
      </c>
      <c r="BO265" s="1305" t="s">
        <v>35</v>
      </c>
      <c r="BP265" s="1305" t="s">
        <v>35</v>
      </c>
      <c r="BQ265" s="1324" t="s">
        <v>35</v>
      </c>
      <c r="BR265" s="1343" t="s">
        <v>35</v>
      </c>
      <c r="BS265" s="1305" t="s">
        <v>35</v>
      </c>
      <c r="BT265" s="1305" t="s">
        <v>35</v>
      </c>
      <c r="BU265" s="1305" t="s">
        <v>35</v>
      </c>
      <c r="BV265" s="1305" t="s">
        <v>35</v>
      </c>
      <c r="BW265" s="1305" t="s">
        <v>35</v>
      </c>
      <c r="BX265" s="1461" t="s">
        <v>35</v>
      </c>
      <c r="BY265" s="1505"/>
      <c r="BZ265" s="1505"/>
      <c r="CA265" s="1505"/>
      <c r="CB265" s="1505"/>
      <c r="CC265" s="1505"/>
      <c r="CD265" s="1505"/>
      <c r="CE265" s="1505"/>
      <c r="CF265" s="1505"/>
      <c r="CG265" s="1505"/>
      <c r="CH265" s="1505"/>
      <c r="CI265" s="1505"/>
      <c r="CJ265" s="1505"/>
      <c r="CK265" s="1505"/>
      <c r="CL265" s="1505"/>
      <c r="CM265" s="1505"/>
      <c r="CN265" s="1505"/>
      <c r="CO265" s="1505"/>
      <c r="CP265" s="1505"/>
      <c r="CQ265" s="1505"/>
      <c r="CR265" s="1505"/>
      <c r="CS265" s="1505"/>
      <c r="CT265" s="1505"/>
      <c r="CU265" s="1505"/>
      <c r="CV265" s="1505"/>
      <c r="CW265" s="1505"/>
      <c r="CX265" s="1505"/>
      <c r="CY265" s="1505"/>
      <c r="CZ265" s="1505"/>
    </row>
    <row r="266" s="727" customFormat="true" ht="15" customHeight="true" x14ac:dyDescent="0.2">
      <c r="B266" s="725"/>
      <c r="Y266" s="840"/>
      <c r="Z266" s="840"/>
      <c r="AA266" s="840"/>
      <c r="AB266" s="840"/>
      <c r="AC266" s="840"/>
      <c r="AD266" s="840"/>
      <c r="AE266" s="840"/>
      <c r="AF266" s="840"/>
      <c r="AG266" s="840"/>
      <c r="AH266" s="840"/>
      <c r="AI266" s="840"/>
      <c r="AJ266" s="840"/>
      <c r="AK266" s="840"/>
      <c r="AL266" s="840"/>
      <c r="AM266" s="840"/>
      <c r="AN266" s="840"/>
      <c r="AO266" s="840"/>
      <c r="AP266" s="840"/>
      <c r="AQ266" s="840"/>
      <c r="AR266" s="840"/>
      <c r="AS266" s="840"/>
      <c r="AT266" s="840"/>
      <c r="AU266" s="840"/>
      <c r="AV266" s="840"/>
      <c r="AW266" s="840"/>
      <c r="AX266" s="840"/>
      <c r="AY266" s="840"/>
      <c r="AZ266" s="840"/>
      <c r="BA266" s="1787"/>
      <c r="BB266" s="411" t="s">
        <v>90</v>
      </c>
      <c r="BC266" s="1287" t="s">
        <v>35</v>
      </c>
      <c r="BD266" s="1305" t="s">
        <v>35</v>
      </c>
      <c r="BE266" s="1305" t="s">
        <v>35</v>
      </c>
      <c r="BF266" s="1305" t="s">
        <v>35</v>
      </c>
      <c r="BG266" s="1324" t="s">
        <v>35</v>
      </c>
      <c r="BH266" s="1343" t="s">
        <v>35</v>
      </c>
      <c r="BI266" s="1305" t="s">
        <v>35</v>
      </c>
      <c r="BJ266" s="1305" t="s">
        <v>35</v>
      </c>
      <c r="BK266" s="1305" t="s">
        <v>35</v>
      </c>
      <c r="BL266" s="1324" t="s">
        <v>35</v>
      </c>
      <c r="BM266" s="1343" t="s">
        <v>35</v>
      </c>
      <c r="BN266" s="1305" t="s">
        <v>35</v>
      </c>
      <c r="BO266" s="1305" t="s">
        <v>35</v>
      </c>
      <c r="BP266" s="1305" t="s">
        <v>35</v>
      </c>
      <c r="BQ266" s="1324" t="s">
        <v>35</v>
      </c>
      <c r="BR266" s="1343" t="s">
        <v>35</v>
      </c>
      <c r="BS266" s="1305" t="s">
        <v>35</v>
      </c>
      <c r="BT266" s="1305" t="s">
        <v>35</v>
      </c>
      <c r="BU266" s="1305" t="s">
        <v>35</v>
      </c>
      <c r="BV266" s="1305" t="s">
        <v>35</v>
      </c>
      <c r="BW266" s="1305" t="s">
        <v>35</v>
      </c>
      <c r="BX266" s="1461" t="s">
        <v>35</v>
      </c>
      <c r="BY266" s="1505"/>
      <c r="BZ266" s="1505"/>
      <c r="CA266" s="1505"/>
      <c r="CB266" s="1505"/>
      <c r="CC266" s="1505"/>
      <c r="CD266" s="1505"/>
      <c r="CE266" s="1505"/>
      <c r="CF266" s="1505"/>
      <c r="CG266" s="1505"/>
      <c r="CH266" s="1505"/>
      <c r="CI266" s="1505"/>
      <c r="CJ266" s="1505"/>
      <c r="CK266" s="1505"/>
      <c r="CL266" s="1505"/>
      <c r="CM266" s="1505"/>
      <c r="CN266" s="1505"/>
      <c r="CO266" s="1505"/>
      <c r="CP266" s="1505"/>
      <c r="CQ266" s="1505"/>
      <c r="CR266" s="1505"/>
      <c r="CS266" s="1505"/>
      <c r="CT266" s="1505"/>
      <c r="CU266" s="1505"/>
      <c r="CV266" s="1505"/>
      <c r="CW266" s="1505"/>
      <c r="CX266" s="1505"/>
      <c r="CY266" s="1505"/>
      <c r="CZ266" s="1505"/>
    </row>
    <row r="267" s="727" customFormat="true" ht="15" customHeight="true" x14ac:dyDescent="0.2">
      <c r="B267" s="725"/>
      <c r="Y267" s="840"/>
      <c r="Z267" s="840"/>
      <c r="AA267" s="840"/>
      <c r="AB267" s="840"/>
      <c r="AC267" s="840"/>
      <c r="AD267" s="840"/>
      <c r="AE267" s="840"/>
      <c r="AF267" s="840"/>
      <c r="AG267" s="840"/>
      <c r="AH267" s="840"/>
      <c r="AI267" s="840"/>
      <c r="AJ267" s="840"/>
      <c r="AK267" s="840"/>
      <c r="AL267" s="840"/>
      <c r="AM267" s="840"/>
      <c r="AN267" s="840"/>
      <c r="AO267" s="840"/>
      <c r="AP267" s="840"/>
      <c r="AQ267" s="840"/>
      <c r="AR267" s="840"/>
      <c r="AS267" s="840"/>
      <c r="AT267" s="840"/>
      <c r="AU267" s="840"/>
      <c r="AV267" s="840"/>
      <c r="AW267" s="840"/>
      <c r="AX267" s="840"/>
      <c r="AY267" s="840"/>
      <c r="AZ267" s="840"/>
      <c r="BA267" s="1787"/>
      <c r="BB267" s="411" t="s">
        <v>112</v>
      </c>
      <c r="BC267" s="1287" t="s">
        <v>35</v>
      </c>
      <c r="BD267" s="1305" t="s">
        <v>35</v>
      </c>
      <c r="BE267" s="1305" t="s">
        <v>35</v>
      </c>
      <c r="BF267" s="1305" t="s">
        <v>35</v>
      </c>
      <c r="BG267" s="1324" t="s">
        <v>35</v>
      </c>
      <c r="BH267" s="1343" t="s">
        <v>35</v>
      </c>
      <c r="BI267" s="1305" t="s">
        <v>35</v>
      </c>
      <c r="BJ267" s="1305" t="s">
        <v>35</v>
      </c>
      <c r="BK267" s="1305" t="s">
        <v>35</v>
      </c>
      <c r="BL267" s="1324" t="s">
        <v>35</v>
      </c>
      <c r="BM267" s="1343" t="s">
        <v>35</v>
      </c>
      <c r="BN267" s="1305" t="s">
        <v>35</v>
      </c>
      <c r="BO267" s="1305" t="s">
        <v>35</v>
      </c>
      <c r="BP267" s="1305" t="s">
        <v>35</v>
      </c>
      <c r="BQ267" s="1324" t="s">
        <v>35</v>
      </c>
      <c r="BR267" s="1343" t="s">
        <v>35</v>
      </c>
      <c r="BS267" s="1305" t="s">
        <v>35</v>
      </c>
      <c r="BT267" s="1305" t="s">
        <v>35</v>
      </c>
      <c r="BU267" s="1305" t="s">
        <v>35</v>
      </c>
      <c r="BV267" s="1305" t="s">
        <v>35</v>
      </c>
      <c r="BW267" s="1305" t="s">
        <v>35</v>
      </c>
      <c r="BX267" s="1461" t="s">
        <v>35</v>
      </c>
      <c r="BY267" s="1505"/>
      <c r="BZ267" s="1505"/>
      <c r="CA267" s="1505"/>
      <c r="CB267" s="1505"/>
      <c r="CC267" s="1505"/>
      <c r="CD267" s="1505"/>
      <c r="CE267" s="1505"/>
      <c r="CF267" s="1505"/>
      <c r="CG267" s="1505"/>
      <c r="CH267" s="1505"/>
      <c r="CI267" s="1505"/>
      <c r="CJ267" s="1505"/>
      <c r="CK267" s="1505"/>
      <c r="CL267" s="1505"/>
      <c r="CM267" s="1505"/>
      <c r="CN267" s="1505"/>
      <c r="CO267" s="1505"/>
      <c r="CP267" s="1505"/>
      <c r="CQ267" s="1505"/>
      <c r="CR267" s="1505"/>
      <c r="CS267" s="1505"/>
      <c r="CT267" s="1505"/>
      <c r="CU267" s="1505"/>
      <c r="CV267" s="1505"/>
      <c r="CW267" s="1505"/>
      <c r="CX267" s="1505"/>
      <c r="CY267" s="1505"/>
      <c r="CZ267" s="1505"/>
    </row>
    <row r="268" s="727" customFormat="true" ht="15" customHeight="true" x14ac:dyDescent="0.2">
      <c r="B268" s="725"/>
      <c r="Y268" s="840"/>
      <c r="Z268" s="840"/>
      <c r="AA268" s="840"/>
      <c r="AB268" s="840"/>
      <c r="AC268" s="840"/>
      <c r="AD268" s="840"/>
      <c r="AE268" s="840"/>
      <c r="AF268" s="840"/>
      <c r="AG268" s="840"/>
      <c r="AH268" s="840"/>
      <c r="AI268" s="840"/>
      <c r="AJ268" s="840"/>
      <c r="AK268" s="840"/>
      <c r="AL268" s="840"/>
      <c r="AM268" s="840"/>
      <c r="AN268" s="840"/>
      <c r="AO268" s="840"/>
      <c r="AP268" s="840"/>
      <c r="AQ268" s="840"/>
      <c r="AR268" s="840"/>
      <c r="AS268" s="840"/>
      <c r="AT268" s="840"/>
      <c r="AU268" s="840"/>
      <c r="AV268" s="840"/>
      <c r="AW268" s="840"/>
      <c r="AX268" s="840"/>
      <c r="AY268" s="840"/>
      <c r="AZ268" s="840"/>
      <c r="BA268" s="1787" t="s">
        <v>115</v>
      </c>
      <c r="BB268" s="411" t="s">
        <v>88</v>
      </c>
      <c r="BC268" s="1287" t="s">
        <v>35</v>
      </c>
      <c r="BD268" s="1305" t="s">
        <v>35</v>
      </c>
      <c r="BE268" s="1305" t="s">
        <v>35</v>
      </c>
      <c r="BF268" s="1305" t="s">
        <v>35</v>
      </c>
      <c r="BG268" s="1324" t="s">
        <v>35</v>
      </c>
      <c r="BH268" s="1343" t="s">
        <v>35</v>
      </c>
      <c r="BI268" s="1305" t="s">
        <v>35</v>
      </c>
      <c r="BJ268" s="1305" t="s">
        <v>35</v>
      </c>
      <c r="BK268" s="1305" t="s">
        <v>35</v>
      </c>
      <c r="BL268" s="1324" t="s">
        <v>35</v>
      </c>
      <c r="BM268" s="1343" t="s">
        <v>35</v>
      </c>
      <c r="BN268" s="1305" t="s">
        <v>35</v>
      </c>
      <c r="BO268" s="1305" t="s">
        <v>35</v>
      </c>
      <c r="BP268" s="1305" t="s">
        <v>35</v>
      </c>
      <c r="BQ268" s="1324" t="s">
        <v>35</v>
      </c>
      <c r="BR268" s="1343" t="s">
        <v>35</v>
      </c>
      <c r="BS268" s="1305" t="s">
        <v>35</v>
      </c>
      <c r="BT268" s="1305" t="s">
        <v>35</v>
      </c>
      <c r="BU268" s="1305" t="s">
        <v>35</v>
      </c>
      <c r="BV268" s="1305" t="s">
        <v>35</v>
      </c>
      <c r="BW268" s="1305" t="s">
        <v>35</v>
      </c>
      <c r="BX268" s="1461" t="s">
        <v>35</v>
      </c>
      <c r="BY268" s="1505"/>
      <c r="BZ268" s="1505"/>
      <c r="CA268" s="1505"/>
      <c r="CB268" s="1505"/>
      <c r="CC268" s="1505"/>
      <c r="CD268" s="1505"/>
      <c r="CE268" s="1505"/>
      <c r="CF268" s="1505"/>
      <c r="CG268" s="1505"/>
      <c r="CH268" s="1505"/>
      <c r="CI268" s="1505"/>
      <c r="CJ268" s="1505"/>
      <c r="CK268" s="1505"/>
      <c r="CL268" s="1505"/>
      <c r="CM268" s="1505"/>
      <c r="CN268" s="1505"/>
      <c r="CO268" s="1505"/>
      <c r="CP268" s="1505"/>
      <c r="CQ268" s="1505"/>
      <c r="CR268" s="1505"/>
      <c r="CS268" s="1505"/>
      <c r="CT268" s="1505"/>
      <c r="CU268" s="1505"/>
      <c r="CV268" s="1505"/>
      <c r="CW268" s="1505"/>
      <c r="CX268" s="1505"/>
      <c r="CY268" s="1505"/>
      <c r="CZ268" s="1505"/>
    </row>
    <row r="269" s="727" customFormat="true" ht="15" customHeight="true" x14ac:dyDescent="0.2">
      <c r="B269" s="725"/>
      <c r="Y269" s="840"/>
      <c r="Z269" s="840"/>
      <c r="AA269" s="840"/>
      <c r="AB269" s="840"/>
      <c r="AC269" s="840"/>
      <c r="AD269" s="840"/>
      <c r="AE269" s="840"/>
      <c r="AF269" s="840"/>
      <c r="AG269" s="840"/>
      <c r="AH269" s="840"/>
      <c r="AI269" s="840"/>
      <c r="AJ269" s="840"/>
      <c r="AK269" s="840"/>
      <c r="AL269" s="840"/>
      <c r="AM269" s="840"/>
      <c r="AN269" s="840"/>
      <c r="AO269" s="840"/>
      <c r="AP269" s="840"/>
      <c r="AQ269" s="840"/>
      <c r="AR269" s="840"/>
      <c r="AS269" s="840"/>
      <c r="AT269" s="840"/>
      <c r="AU269" s="840"/>
      <c r="AV269" s="840"/>
      <c r="AW269" s="840"/>
      <c r="AX269" s="840"/>
      <c r="AY269" s="840"/>
      <c r="AZ269" s="840"/>
      <c r="BA269" s="1787"/>
      <c r="BB269" s="411" t="s">
        <v>89</v>
      </c>
      <c r="BC269" s="1287" t="s">
        <v>35</v>
      </c>
      <c r="BD269" s="1305" t="s">
        <v>35</v>
      </c>
      <c r="BE269" s="1305" t="s">
        <v>35</v>
      </c>
      <c r="BF269" s="1305" t="s">
        <v>35</v>
      </c>
      <c r="BG269" s="1324" t="s">
        <v>35</v>
      </c>
      <c r="BH269" s="1343" t="s">
        <v>35</v>
      </c>
      <c r="BI269" s="1305" t="s">
        <v>35</v>
      </c>
      <c r="BJ269" s="1305" t="s">
        <v>35</v>
      </c>
      <c r="BK269" s="1305" t="s">
        <v>35</v>
      </c>
      <c r="BL269" s="1324" t="s">
        <v>35</v>
      </c>
      <c r="BM269" s="1343" t="s">
        <v>35</v>
      </c>
      <c r="BN269" s="1305" t="s">
        <v>35</v>
      </c>
      <c r="BO269" s="1305" t="s">
        <v>35</v>
      </c>
      <c r="BP269" s="1305" t="s">
        <v>35</v>
      </c>
      <c r="BQ269" s="1324" t="s">
        <v>35</v>
      </c>
      <c r="BR269" s="1343" t="s">
        <v>35</v>
      </c>
      <c r="BS269" s="1305" t="s">
        <v>35</v>
      </c>
      <c r="BT269" s="1305" t="s">
        <v>35</v>
      </c>
      <c r="BU269" s="1305" t="s">
        <v>35</v>
      </c>
      <c r="BV269" s="1305" t="s">
        <v>35</v>
      </c>
      <c r="BW269" s="1305" t="s">
        <v>35</v>
      </c>
      <c r="BX269" s="1461" t="s">
        <v>35</v>
      </c>
      <c r="BY269" s="1505"/>
      <c r="BZ269" s="1505"/>
      <c r="CA269" s="1505"/>
      <c r="CB269" s="1505"/>
      <c r="CC269" s="1505"/>
      <c r="CD269" s="1505"/>
      <c r="CE269" s="1505"/>
      <c r="CF269" s="1505"/>
      <c r="CG269" s="1505"/>
      <c r="CH269" s="1505"/>
      <c r="CI269" s="1505"/>
      <c r="CJ269" s="1505"/>
      <c r="CK269" s="1505"/>
      <c r="CL269" s="1505"/>
      <c r="CM269" s="1505"/>
      <c r="CN269" s="1505"/>
      <c r="CO269" s="1505"/>
      <c r="CP269" s="1505"/>
      <c r="CQ269" s="1505"/>
      <c r="CR269" s="1505"/>
      <c r="CS269" s="1505"/>
      <c r="CT269" s="1505"/>
      <c r="CU269" s="1505"/>
      <c r="CV269" s="1505"/>
      <c r="CW269" s="1505"/>
      <c r="CX269" s="1505"/>
      <c r="CY269" s="1505"/>
      <c r="CZ269" s="1505"/>
    </row>
    <row r="270" s="727" customFormat="true" ht="15" customHeight="true" x14ac:dyDescent="0.2">
      <c r="B270" s="725"/>
      <c r="Y270" s="840"/>
      <c r="Z270" s="840"/>
      <c r="AA270" s="840"/>
      <c r="AB270" s="840"/>
      <c r="AC270" s="840"/>
      <c r="AD270" s="840"/>
      <c r="AE270" s="840"/>
      <c r="AF270" s="840"/>
      <c r="AG270" s="840"/>
      <c r="AH270" s="840"/>
      <c r="AI270" s="840"/>
      <c r="AJ270" s="840"/>
      <c r="AK270" s="840"/>
      <c r="AL270" s="840"/>
      <c r="AM270" s="840"/>
      <c r="AN270" s="840"/>
      <c r="AO270" s="840"/>
      <c r="AP270" s="840"/>
      <c r="AQ270" s="840"/>
      <c r="AR270" s="840"/>
      <c r="AS270" s="840"/>
      <c r="AT270" s="840"/>
      <c r="AU270" s="840"/>
      <c r="AV270" s="840"/>
      <c r="AW270" s="840"/>
      <c r="AX270" s="840"/>
      <c r="AY270" s="840"/>
      <c r="AZ270" s="840"/>
      <c r="BA270" s="1787"/>
      <c r="BB270" s="411" t="s">
        <v>90</v>
      </c>
      <c r="BC270" s="1287" t="s">
        <v>35</v>
      </c>
      <c r="BD270" s="1305" t="s">
        <v>35</v>
      </c>
      <c r="BE270" s="1305" t="s">
        <v>35</v>
      </c>
      <c r="BF270" s="1305" t="s">
        <v>35</v>
      </c>
      <c r="BG270" s="1324" t="s">
        <v>35</v>
      </c>
      <c r="BH270" s="1343" t="s">
        <v>35</v>
      </c>
      <c r="BI270" s="1305" t="s">
        <v>35</v>
      </c>
      <c r="BJ270" s="1305" t="s">
        <v>35</v>
      </c>
      <c r="BK270" s="1305" t="s">
        <v>35</v>
      </c>
      <c r="BL270" s="1324" t="s">
        <v>35</v>
      </c>
      <c r="BM270" s="1343" t="s">
        <v>35</v>
      </c>
      <c r="BN270" s="1305" t="s">
        <v>35</v>
      </c>
      <c r="BO270" s="1305" t="s">
        <v>35</v>
      </c>
      <c r="BP270" s="1305" t="s">
        <v>35</v>
      </c>
      <c r="BQ270" s="1324" t="s">
        <v>35</v>
      </c>
      <c r="BR270" s="1343" t="s">
        <v>35</v>
      </c>
      <c r="BS270" s="1305" t="s">
        <v>35</v>
      </c>
      <c r="BT270" s="1305" t="s">
        <v>35</v>
      </c>
      <c r="BU270" s="1305" t="s">
        <v>35</v>
      </c>
      <c r="BV270" s="1305" t="s">
        <v>35</v>
      </c>
      <c r="BW270" s="1305" t="s">
        <v>35</v>
      </c>
      <c r="BX270" s="1461" t="s">
        <v>35</v>
      </c>
      <c r="BY270" s="1505"/>
      <c r="BZ270" s="1505"/>
      <c r="CA270" s="1505"/>
      <c r="CB270" s="1505"/>
      <c r="CC270" s="1505"/>
      <c r="CD270" s="1505"/>
      <c r="CE270" s="1505"/>
      <c r="CF270" s="1505"/>
      <c r="CG270" s="1505"/>
      <c r="CH270" s="1505"/>
      <c r="CI270" s="1505"/>
      <c r="CJ270" s="1505"/>
      <c r="CK270" s="1505"/>
      <c r="CL270" s="1505"/>
      <c r="CM270" s="1505"/>
      <c r="CN270" s="1505"/>
      <c r="CO270" s="1505"/>
      <c r="CP270" s="1505"/>
      <c r="CQ270" s="1505"/>
      <c r="CR270" s="1505"/>
      <c r="CS270" s="1505"/>
      <c r="CT270" s="1505"/>
      <c r="CU270" s="1505"/>
      <c r="CV270" s="1505"/>
      <c r="CW270" s="1505"/>
      <c r="CX270" s="1505"/>
      <c r="CY270" s="1505"/>
      <c r="CZ270" s="1505"/>
    </row>
    <row r="271" s="727" customFormat="true" ht="15" customHeight="true" x14ac:dyDescent="0.2">
      <c r="B271" s="725"/>
      <c r="Y271" s="840"/>
      <c r="Z271" s="840"/>
      <c r="AA271" s="840"/>
      <c r="AB271" s="840"/>
      <c r="AC271" s="840"/>
      <c r="AD271" s="840"/>
      <c r="AE271" s="840"/>
      <c r="AF271" s="840"/>
      <c r="AG271" s="840"/>
      <c r="AH271" s="840"/>
      <c r="AI271" s="840"/>
      <c r="AJ271" s="840"/>
      <c r="AK271" s="840"/>
      <c r="AL271" s="840"/>
      <c r="AM271" s="840"/>
      <c r="AN271" s="840"/>
      <c r="AO271" s="840"/>
      <c r="AP271" s="840"/>
      <c r="AQ271" s="840"/>
      <c r="AR271" s="840"/>
      <c r="AS271" s="840"/>
      <c r="AT271" s="840"/>
      <c r="AU271" s="840"/>
      <c r="AV271" s="840"/>
      <c r="AW271" s="840"/>
      <c r="AX271" s="840"/>
      <c r="AY271" s="840"/>
      <c r="AZ271" s="840"/>
      <c r="BA271" s="1787" t="s">
        <v>74</v>
      </c>
      <c r="BB271" s="411" t="s">
        <v>49</v>
      </c>
      <c r="BC271" s="1287" t="s">
        <v>35</v>
      </c>
      <c r="BD271" s="1306" t="s">
        <v>35</v>
      </c>
      <c r="BE271" s="1306" t="s">
        <v>35</v>
      </c>
      <c r="BF271" s="1306" t="s">
        <v>35</v>
      </c>
      <c r="BG271" s="1325" t="s">
        <v>35</v>
      </c>
      <c r="BH271" s="1287" t="s">
        <v>35</v>
      </c>
      <c r="BI271" s="1306" t="s">
        <v>35</v>
      </c>
      <c r="BJ271" s="1306" t="s">
        <v>35</v>
      </c>
      <c r="BK271" s="1306" t="s">
        <v>35</v>
      </c>
      <c r="BL271" s="1325" t="s">
        <v>35</v>
      </c>
      <c r="BM271" s="1287" t="s">
        <v>35</v>
      </c>
      <c r="BN271" s="1306" t="s">
        <v>35</v>
      </c>
      <c r="BO271" s="1306" t="s">
        <v>35</v>
      </c>
      <c r="BP271" s="1306" t="s">
        <v>35</v>
      </c>
      <c r="BQ271" s="1325" t="s">
        <v>35</v>
      </c>
      <c r="BR271" s="1287" t="s">
        <v>35</v>
      </c>
      <c r="BS271" s="1306" t="s">
        <v>35</v>
      </c>
      <c r="BT271" s="1306" t="s">
        <v>35</v>
      </c>
      <c r="BU271" s="1306" t="s">
        <v>35</v>
      </c>
      <c r="BV271" s="1306" t="s">
        <v>35</v>
      </c>
      <c r="BW271" s="1306" t="s">
        <v>35</v>
      </c>
      <c r="BX271" s="1348" t="s">
        <v>35</v>
      </c>
      <c r="BY271" s="1506"/>
      <c r="BZ271" s="1506"/>
      <c r="CA271" s="1506"/>
      <c r="CB271" s="1506"/>
      <c r="CC271" s="1506"/>
      <c r="CD271" s="1506"/>
      <c r="CE271" s="1506"/>
      <c r="CF271" s="1506"/>
      <c r="CG271" s="1506"/>
      <c r="CH271" s="1506"/>
      <c r="CI271" s="1506"/>
      <c r="CJ271" s="1506"/>
      <c r="CK271" s="1506"/>
      <c r="CL271" s="1506"/>
      <c r="CM271" s="1506"/>
      <c r="CN271" s="1506"/>
      <c r="CO271" s="1506"/>
      <c r="CP271" s="1506"/>
      <c r="CQ271" s="1506"/>
      <c r="CR271" s="1506"/>
      <c r="CS271" s="1506"/>
      <c r="CT271" s="1506"/>
      <c r="CU271" s="1506"/>
      <c r="CV271" s="1506"/>
      <c r="CW271" s="1506"/>
      <c r="CX271" s="1506"/>
      <c r="CY271" s="1506"/>
      <c r="CZ271" s="1506"/>
    </row>
    <row r="272" s="727" customFormat="true" ht="15" customHeight="true" x14ac:dyDescent="0.2">
      <c r="B272" s="725"/>
      <c r="Y272" s="840"/>
      <c r="Z272" s="840"/>
      <c r="AA272" s="840"/>
      <c r="AB272" s="840"/>
      <c r="AC272" s="840"/>
      <c r="AD272" s="840"/>
      <c r="AE272" s="840"/>
      <c r="AF272" s="840"/>
      <c r="AG272" s="840"/>
      <c r="AH272" s="840"/>
      <c r="AI272" s="840"/>
      <c r="AJ272" s="840"/>
      <c r="AK272" s="840"/>
      <c r="AL272" s="840"/>
      <c r="AM272" s="840"/>
      <c r="AN272" s="840"/>
      <c r="AO272" s="840"/>
      <c r="AP272" s="840"/>
      <c r="AQ272" s="840"/>
      <c r="AR272" s="840"/>
      <c r="AS272" s="840"/>
      <c r="AT272" s="840"/>
      <c r="AU272" s="840"/>
      <c r="AV272" s="840"/>
      <c r="AW272" s="840"/>
      <c r="AX272" s="840"/>
      <c r="AY272" s="840"/>
      <c r="AZ272" s="840"/>
      <c r="BA272" s="1787"/>
      <c r="BB272" s="411" t="s">
        <v>48</v>
      </c>
      <c r="BC272" s="1287" t="s">
        <v>35</v>
      </c>
      <c r="BD272" s="1306" t="s">
        <v>35</v>
      </c>
      <c r="BE272" s="1306" t="s">
        <v>35</v>
      </c>
      <c r="BF272" s="1306" t="s">
        <v>35</v>
      </c>
      <c r="BG272" s="1325" t="s">
        <v>35</v>
      </c>
      <c r="BH272" s="1287" t="s">
        <v>35</v>
      </c>
      <c r="BI272" s="1306" t="s">
        <v>35</v>
      </c>
      <c r="BJ272" s="1306" t="s">
        <v>35</v>
      </c>
      <c r="BK272" s="1306" t="s">
        <v>35</v>
      </c>
      <c r="BL272" s="1325" t="s">
        <v>35</v>
      </c>
      <c r="BM272" s="1287" t="s">
        <v>35</v>
      </c>
      <c r="BN272" s="1306" t="s">
        <v>35</v>
      </c>
      <c r="BO272" s="1306" t="s">
        <v>35</v>
      </c>
      <c r="BP272" s="1306" t="s">
        <v>35</v>
      </c>
      <c r="BQ272" s="1325" t="s">
        <v>35</v>
      </c>
      <c r="BR272" s="1287" t="s">
        <v>35</v>
      </c>
      <c r="BS272" s="1306" t="s">
        <v>35</v>
      </c>
      <c r="BT272" s="1306" t="s">
        <v>35</v>
      </c>
      <c r="BU272" s="1306" t="s">
        <v>35</v>
      </c>
      <c r="BV272" s="1306" t="s">
        <v>35</v>
      </c>
      <c r="BW272" s="1306" t="s">
        <v>35</v>
      </c>
      <c r="BX272" s="1348" t="s">
        <v>35</v>
      </c>
      <c r="BY272" s="1506"/>
      <c r="BZ272" s="1506"/>
      <c r="CA272" s="1506"/>
      <c r="CB272" s="1506"/>
      <c r="CC272" s="1506"/>
      <c r="CD272" s="1506"/>
      <c r="CE272" s="1506"/>
      <c r="CF272" s="1506"/>
      <c r="CG272" s="1506"/>
      <c r="CH272" s="1506"/>
      <c r="CI272" s="1506"/>
      <c r="CJ272" s="1506"/>
      <c r="CK272" s="1506"/>
      <c r="CL272" s="1506"/>
      <c r="CM272" s="1506"/>
      <c r="CN272" s="1506"/>
      <c r="CO272" s="1506"/>
      <c r="CP272" s="1506"/>
      <c r="CQ272" s="1506"/>
      <c r="CR272" s="1506"/>
      <c r="CS272" s="1506"/>
      <c r="CT272" s="1506"/>
      <c r="CU272" s="1506"/>
      <c r="CV272" s="1506"/>
      <c r="CW272" s="1506"/>
      <c r="CX272" s="1506"/>
      <c r="CY272" s="1506"/>
      <c r="CZ272" s="1506"/>
    </row>
    <row r="273" s="727" customFormat="true" ht="15" customHeight="true" x14ac:dyDescent="0.2">
      <c r="B273" s="725"/>
      <c r="Y273" s="840"/>
      <c r="Z273" s="840"/>
      <c r="AA273" s="840"/>
      <c r="AB273" s="840"/>
      <c r="AC273" s="840"/>
      <c r="AD273" s="840"/>
      <c r="AE273" s="840"/>
      <c r="AF273" s="840"/>
      <c r="AG273" s="840"/>
      <c r="AH273" s="840"/>
      <c r="AI273" s="840"/>
      <c r="AJ273" s="840"/>
      <c r="AK273" s="840"/>
      <c r="AL273" s="840"/>
      <c r="AM273" s="840"/>
      <c r="AN273" s="840"/>
      <c r="AO273" s="840"/>
      <c r="AP273" s="840"/>
      <c r="AQ273" s="840"/>
      <c r="AR273" s="840"/>
      <c r="AS273" s="840"/>
      <c r="AT273" s="840"/>
      <c r="AU273" s="840"/>
      <c r="AV273" s="840"/>
      <c r="AW273" s="840"/>
      <c r="AX273" s="840"/>
      <c r="AY273" s="840"/>
      <c r="AZ273" s="840"/>
      <c r="BA273" s="1787"/>
      <c r="BB273" s="411" t="s">
        <v>112</v>
      </c>
      <c r="BC273" s="1287" t="s">
        <v>35</v>
      </c>
      <c r="BD273" s="1306" t="s">
        <v>35</v>
      </c>
      <c r="BE273" s="1306" t="s">
        <v>35</v>
      </c>
      <c r="BF273" s="1306" t="s">
        <v>35</v>
      </c>
      <c r="BG273" s="1325" t="s">
        <v>35</v>
      </c>
      <c r="BH273" s="1287" t="s">
        <v>35</v>
      </c>
      <c r="BI273" s="1306" t="s">
        <v>35</v>
      </c>
      <c r="BJ273" s="1306" t="s">
        <v>35</v>
      </c>
      <c r="BK273" s="1306" t="s">
        <v>35</v>
      </c>
      <c r="BL273" s="1325" t="s">
        <v>35</v>
      </c>
      <c r="BM273" s="1287" t="s">
        <v>35</v>
      </c>
      <c r="BN273" s="1306" t="s">
        <v>35</v>
      </c>
      <c r="BO273" s="1306" t="s">
        <v>35</v>
      </c>
      <c r="BP273" s="1306" t="s">
        <v>35</v>
      </c>
      <c r="BQ273" s="1325" t="s">
        <v>35</v>
      </c>
      <c r="BR273" s="1287" t="s">
        <v>35</v>
      </c>
      <c r="BS273" s="1306" t="s">
        <v>35</v>
      </c>
      <c r="BT273" s="1306" t="s">
        <v>35</v>
      </c>
      <c r="BU273" s="1306" t="s">
        <v>35</v>
      </c>
      <c r="BV273" s="1306" t="s">
        <v>35</v>
      </c>
      <c r="BW273" s="1306" t="s">
        <v>35</v>
      </c>
      <c r="BX273" s="1348" t="s">
        <v>35</v>
      </c>
      <c r="BY273" s="1506"/>
      <c r="BZ273" s="1506"/>
      <c r="CA273" s="1506"/>
      <c r="CB273" s="1506"/>
      <c r="CC273" s="1506"/>
      <c r="CD273" s="1506"/>
      <c r="CE273" s="1506"/>
      <c r="CF273" s="1506"/>
      <c r="CG273" s="1506"/>
      <c r="CH273" s="1506"/>
      <c r="CI273" s="1506"/>
      <c r="CJ273" s="1506"/>
      <c r="CK273" s="1506"/>
      <c r="CL273" s="1506"/>
      <c r="CM273" s="1506"/>
      <c r="CN273" s="1506"/>
      <c r="CO273" s="1506"/>
      <c r="CP273" s="1506"/>
      <c r="CQ273" s="1506"/>
      <c r="CR273" s="1506"/>
      <c r="CS273" s="1506"/>
      <c r="CT273" s="1506"/>
      <c r="CU273" s="1506"/>
      <c r="CV273" s="1506"/>
      <c r="CW273" s="1506"/>
      <c r="CX273" s="1506"/>
      <c r="CY273" s="1506"/>
      <c r="CZ273" s="1506"/>
    </row>
    <row r="274" s="727" customFormat="true" ht="15" customHeight="true" x14ac:dyDescent="0.2">
      <c r="B274" s="725"/>
      <c r="Y274" s="840"/>
      <c r="Z274" s="840"/>
      <c r="AA274" s="840"/>
      <c r="AB274" s="840"/>
      <c r="AC274" s="840"/>
      <c r="AD274" s="840"/>
      <c r="AE274" s="840"/>
      <c r="AF274" s="840"/>
      <c r="AG274" s="840"/>
      <c r="AH274" s="840"/>
      <c r="AI274" s="840"/>
      <c r="AJ274" s="840"/>
      <c r="AK274" s="840"/>
      <c r="AL274" s="840"/>
      <c r="AM274" s="840"/>
      <c r="AN274" s="840"/>
      <c r="AO274" s="840"/>
      <c r="AP274" s="840"/>
      <c r="AQ274" s="840"/>
      <c r="AR274" s="840"/>
      <c r="AS274" s="840"/>
      <c r="AT274" s="840"/>
      <c r="AU274" s="840"/>
      <c r="AV274" s="840"/>
      <c r="AW274" s="840"/>
      <c r="AX274" s="840"/>
      <c r="AY274" s="840"/>
      <c r="AZ274" s="840"/>
      <c r="BA274" s="1787" t="s">
        <v>75</v>
      </c>
      <c r="BB274" s="411" t="s">
        <v>49</v>
      </c>
      <c r="BC274" s="1287" t="s">
        <v>35</v>
      </c>
      <c r="BD274" s="1305" t="s">
        <v>35</v>
      </c>
      <c r="BE274" s="1305" t="s">
        <v>35</v>
      </c>
      <c r="BF274" s="1305" t="s">
        <v>35</v>
      </c>
      <c r="BG274" s="1324" t="s">
        <v>35</v>
      </c>
      <c r="BH274" s="1343" t="s">
        <v>35</v>
      </c>
      <c r="BI274" s="1305" t="s">
        <v>35</v>
      </c>
      <c r="BJ274" s="1305" t="s">
        <v>35</v>
      </c>
      <c r="BK274" s="1305" t="s">
        <v>35</v>
      </c>
      <c r="BL274" s="1324" t="s">
        <v>35</v>
      </c>
      <c r="BM274" s="1343" t="s">
        <v>35</v>
      </c>
      <c r="BN274" s="1305" t="s">
        <v>35</v>
      </c>
      <c r="BO274" s="1305" t="s">
        <v>35</v>
      </c>
      <c r="BP274" s="1305" t="s">
        <v>35</v>
      </c>
      <c r="BQ274" s="1324" t="s">
        <v>35</v>
      </c>
      <c r="BR274" s="1343" t="s">
        <v>35</v>
      </c>
      <c r="BS274" s="1305" t="s">
        <v>35</v>
      </c>
      <c r="BT274" s="1305" t="s">
        <v>35</v>
      </c>
      <c r="BU274" s="1305" t="s">
        <v>35</v>
      </c>
      <c r="BV274" s="1305" t="s">
        <v>35</v>
      </c>
      <c r="BW274" s="1305" t="s">
        <v>35</v>
      </c>
      <c r="BX274" s="1461" t="s">
        <v>35</v>
      </c>
      <c r="BY274" s="1505"/>
      <c r="BZ274" s="1505"/>
      <c r="CA274" s="1505"/>
      <c r="CB274" s="1505"/>
      <c r="CC274" s="1505"/>
      <c r="CD274" s="1505"/>
      <c r="CE274" s="1505"/>
      <c r="CF274" s="1505"/>
      <c r="CG274" s="1505"/>
      <c r="CH274" s="1505"/>
      <c r="CI274" s="1505"/>
      <c r="CJ274" s="1505"/>
      <c r="CK274" s="1505"/>
      <c r="CL274" s="1505"/>
      <c r="CM274" s="1505"/>
      <c r="CN274" s="1505"/>
      <c r="CO274" s="1505"/>
      <c r="CP274" s="1505"/>
      <c r="CQ274" s="1505"/>
      <c r="CR274" s="1505"/>
      <c r="CS274" s="1505"/>
      <c r="CT274" s="1505"/>
      <c r="CU274" s="1505"/>
      <c r="CV274" s="1505"/>
      <c r="CW274" s="1505"/>
      <c r="CX274" s="1505"/>
      <c r="CY274" s="1505"/>
      <c r="CZ274" s="1505"/>
    </row>
    <row r="275" s="727" customFormat="true" ht="15" customHeight="true" x14ac:dyDescent="0.2">
      <c r="B275" s="725"/>
      <c r="Y275" s="840"/>
      <c r="Z275" s="840"/>
      <c r="AA275" s="840"/>
      <c r="AB275" s="840"/>
      <c r="AC275" s="840"/>
      <c r="AD275" s="840"/>
      <c r="AE275" s="840"/>
      <c r="AF275" s="840"/>
      <c r="AG275" s="840"/>
      <c r="AH275" s="840"/>
      <c r="AI275" s="840"/>
      <c r="AJ275" s="840"/>
      <c r="AK275" s="840"/>
      <c r="AL275" s="840"/>
      <c r="AM275" s="840"/>
      <c r="AN275" s="840"/>
      <c r="AO275" s="840"/>
      <c r="AP275" s="840"/>
      <c r="AQ275" s="840"/>
      <c r="AR275" s="840"/>
      <c r="AS275" s="840"/>
      <c r="AT275" s="840"/>
      <c r="AU275" s="840"/>
      <c r="AV275" s="840"/>
      <c r="AW275" s="840"/>
      <c r="AX275" s="840"/>
      <c r="AY275" s="840"/>
      <c r="AZ275" s="840"/>
      <c r="BA275" s="1787"/>
      <c r="BB275" s="411" t="s">
        <v>48</v>
      </c>
      <c r="BC275" s="1287" t="s">
        <v>35</v>
      </c>
      <c r="BD275" s="1305" t="s">
        <v>35</v>
      </c>
      <c r="BE275" s="1305" t="s">
        <v>35</v>
      </c>
      <c r="BF275" s="1305" t="s">
        <v>35</v>
      </c>
      <c r="BG275" s="1324" t="s">
        <v>35</v>
      </c>
      <c r="BH275" s="1343" t="s">
        <v>35</v>
      </c>
      <c r="BI275" s="1305" t="s">
        <v>35</v>
      </c>
      <c r="BJ275" s="1305" t="s">
        <v>35</v>
      </c>
      <c r="BK275" s="1305" t="s">
        <v>35</v>
      </c>
      <c r="BL275" s="1324" t="s">
        <v>35</v>
      </c>
      <c r="BM275" s="1343" t="s">
        <v>35</v>
      </c>
      <c r="BN275" s="1305" t="s">
        <v>35</v>
      </c>
      <c r="BO275" s="1305" t="s">
        <v>35</v>
      </c>
      <c r="BP275" s="1305" t="s">
        <v>35</v>
      </c>
      <c r="BQ275" s="1324" t="s">
        <v>35</v>
      </c>
      <c r="BR275" s="1343" t="s">
        <v>35</v>
      </c>
      <c r="BS275" s="1305" t="s">
        <v>35</v>
      </c>
      <c r="BT275" s="1305" t="s">
        <v>35</v>
      </c>
      <c r="BU275" s="1305" t="s">
        <v>35</v>
      </c>
      <c r="BV275" s="1305" t="s">
        <v>35</v>
      </c>
      <c r="BW275" s="1305" t="s">
        <v>35</v>
      </c>
      <c r="BX275" s="1461" t="s">
        <v>35</v>
      </c>
      <c r="BY275" s="1505"/>
      <c r="BZ275" s="1505"/>
      <c r="CA275" s="1505"/>
      <c r="CB275" s="1505"/>
      <c r="CC275" s="1505"/>
      <c r="CD275" s="1505"/>
      <c r="CE275" s="1505"/>
      <c r="CF275" s="1505"/>
      <c r="CG275" s="1505"/>
      <c r="CH275" s="1505"/>
      <c r="CI275" s="1505"/>
      <c r="CJ275" s="1505"/>
      <c r="CK275" s="1505"/>
      <c r="CL275" s="1505"/>
      <c r="CM275" s="1505"/>
      <c r="CN275" s="1505"/>
      <c r="CO275" s="1505"/>
      <c r="CP275" s="1505"/>
      <c r="CQ275" s="1505"/>
      <c r="CR275" s="1505"/>
      <c r="CS275" s="1505"/>
      <c r="CT275" s="1505"/>
      <c r="CU275" s="1505"/>
      <c r="CV275" s="1505"/>
      <c r="CW275" s="1505"/>
      <c r="CX275" s="1505"/>
      <c r="CY275" s="1505"/>
      <c r="CZ275" s="1505"/>
    </row>
    <row r="276" s="727" customFormat="true" ht="15" customHeight="true" x14ac:dyDescent="0.2">
      <c r="B276" s="725"/>
      <c r="Y276" s="840"/>
      <c r="Z276" s="840"/>
      <c r="AA276" s="840"/>
      <c r="AB276" s="840"/>
      <c r="AC276" s="840"/>
      <c r="AD276" s="840"/>
      <c r="AE276" s="840"/>
      <c r="AF276" s="840"/>
      <c r="AG276" s="840"/>
      <c r="AH276" s="840"/>
      <c r="AI276" s="840"/>
      <c r="AJ276" s="840"/>
      <c r="AK276" s="840"/>
      <c r="AL276" s="840"/>
      <c r="AM276" s="840"/>
      <c r="AN276" s="840"/>
      <c r="AO276" s="840"/>
      <c r="AP276" s="840"/>
      <c r="AQ276" s="840"/>
      <c r="AR276" s="840"/>
      <c r="AS276" s="840"/>
      <c r="AT276" s="840"/>
      <c r="AU276" s="840"/>
      <c r="AV276" s="840"/>
      <c r="AW276" s="840"/>
      <c r="AX276" s="840"/>
      <c r="AY276" s="840"/>
      <c r="AZ276" s="840"/>
      <c r="BA276" s="1787"/>
      <c r="BB276" s="411" t="s">
        <v>113</v>
      </c>
      <c r="BC276" s="1287" t="s">
        <v>35</v>
      </c>
      <c r="BD276" s="1305" t="s">
        <v>35</v>
      </c>
      <c r="BE276" s="1305" t="s">
        <v>35</v>
      </c>
      <c r="BF276" s="1305" t="s">
        <v>35</v>
      </c>
      <c r="BG276" s="1324" t="s">
        <v>35</v>
      </c>
      <c r="BH276" s="1343" t="s">
        <v>35</v>
      </c>
      <c r="BI276" s="1305" t="s">
        <v>35</v>
      </c>
      <c r="BJ276" s="1305" t="s">
        <v>35</v>
      </c>
      <c r="BK276" s="1305" t="s">
        <v>35</v>
      </c>
      <c r="BL276" s="1324" t="s">
        <v>35</v>
      </c>
      <c r="BM276" s="1343" t="s">
        <v>35</v>
      </c>
      <c r="BN276" s="1305" t="s">
        <v>35</v>
      </c>
      <c r="BO276" s="1305" t="s">
        <v>35</v>
      </c>
      <c r="BP276" s="1305" t="s">
        <v>35</v>
      </c>
      <c r="BQ276" s="1324" t="s">
        <v>35</v>
      </c>
      <c r="BR276" s="1343" t="s">
        <v>35</v>
      </c>
      <c r="BS276" s="1305" t="s">
        <v>35</v>
      </c>
      <c r="BT276" s="1305" t="s">
        <v>35</v>
      </c>
      <c r="BU276" s="1305" t="s">
        <v>35</v>
      </c>
      <c r="BV276" s="1305" t="s">
        <v>35</v>
      </c>
      <c r="BW276" s="1305" t="s">
        <v>35</v>
      </c>
      <c r="BX276" s="1461" t="s">
        <v>35</v>
      </c>
      <c r="BY276" s="1505"/>
      <c r="BZ276" s="1505"/>
      <c r="CA276" s="1505"/>
      <c r="CB276" s="1505"/>
      <c r="CC276" s="1505"/>
      <c r="CD276" s="1505"/>
      <c r="CE276" s="1505"/>
      <c r="CF276" s="1505"/>
      <c r="CG276" s="1505"/>
      <c r="CH276" s="1505"/>
      <c r="CI276" s="1505"/>
      <c r="CJ276" s="1505"/>
      <c r="CK276" s="1505"/>
      <c r="CL276" s="1505"/>
      <c r="CM276" s="1505"/>
      <c r="CN276" s="1505"/>
      <c r="CO276" s="1505"/>
      <c r="CP276" s="1505"/>
      <c r="CQ276" s="1505"/>
      <c r="CR276" s="1505"/>
      <c r="CS276" s="1505"/>
      <c r="CT276" s="1505"/>
      <c r="CU276" s="1505"/>
      <c r="CV276" s="1505"/>
      <c r="CW276" s="1505"/>
      <c r="CX276" s="1505"/>
      <c r="CY276" s="1505"/>
      <c r="CZ276" s="1505"/>
    </row>
    <row r="277" s="727" customFormat="true" ht="15" customHeight="true" x14ac:dyDescent="0.2">
      <c r="B277" s="725"/>
      <c r="Y277" s="840"/>
      <c r="Z277" s="840"/>
      <c r="AA277" s="840"/>
      <c r="AB277" s="840"/>
      <c r="AC277" s="840"/>
      <c r="AD277" s="840"/>
      <c r="AE277" s="840"/>
      <c r="AF277" s="840"/>
      <c r="AG277" s="840"/>
      <c r="AH277" s="840"/>
      <c r="AI277" s="840"/>
      <c r="AJ277" s="840"/>
      <c r="AK277" s="840"/>
      <c r="AL277" s="840"/>
      <c r="AM277" s="840"/>
      <c r="AN277" s="840"/>
      <c r="AO277" s="840"/>
      <c r="AP277" s="840"/>
      <c r="AQ277" s="840"/>
      <c r="AR277" s="840"/>
      <c r="AS277" s="840"/>
      <c r="AT277" s="840"/>
      <c r="AU277" s="840"/>
      <c r="AV277" s="840"/>
      <c r="AW277" s="840"/>
      <c r="AX277" s="840"/>
      <c r="AY277" s="840"/>
      <c r="AZ277" s="840"/>
      <c r="BA277" s="1787" t="s">
        <v>76</v>
      </c>
      <c r="BB277" s="411" t="s">
        <v>77</v>
      </c>
      <c r="BC277" s="1287" t="s">
        <v>35</v>
      </c>
      <c r="BD277" s="1305" t="s">
        <v>35</v>
      </c>
      <c r="BE277" s="1305" t="s">
        <v>35</v>
      </c>
      <c r="BF277" s="1305" t="s">
        <v>35</v>
      </c>
      <c r="BG277" s="1324" t="s">
        <v>35</v>
      </c>
      <c r="BH277" s="1343" t="s">
        <v>35</v>
      </c>
      <c r="BI277" s="1305" t="s">
        <v>35</v>
      </c>
      <c r="BJ277" s="1305" t="s">
        <v>35</v>
      </c>
      <c r="BK277" s="1305" t="s">
        <v>35</v>
      </c>
      <c r="BL277" s="1324" t="s">
        <v>35</v>
      </c>
      <c r="BM277" s="1343" t="s">
        <v>35</v>
      </c>
      <c r="BN277" s="1305" t="s">
        <v>35</v>
      </c>
      <c r="BO277" s="1305" t="s">
        <v>35</v>
      </c>
      <c r="BP277" s="1305" t="s">
        <v>35</v>
      </c>
      <c r="BQ277" s="1324" t="s">
        <v>35</v>
      </c>
      <c r="BR277" s="1343" t="s">
        <v>35</v>
      </c>
      <c r="BS277" s="1305" t="s">
        <v>35</v>
      </c>
      <c r="BT277" s="1305" t="s">
        <v>35</v>
      </c>
      <c r="BU277" s="1305" t="s">
        <v>35</v>
      </c>
      <c r="BV277" s="1305" t="s">
        <v>35</v>
      </c>
      <c r="BW277" s="1305" t="s">
        <v>35</v>
      </c>
      <c r="BX277" s="1461" t="s">
        <v>35</v>
      </c>
      <c r="BY277" s="1505"/>
      <c r="BZ277" s="1505"/>
      <c r="CA277" s="1505"/>
      <c r="CB277" s="1505"/>
      <c r="CC277" s="1505"/>
      <c r="CD277" s="1505"/>
      <c r="CE277" s="1505"/>
      <c r="CF277" s="1505"/>
      <c r="CG277" s="1505"/>
      <c r="CH277" s="1505"/>
      <c r="CI277" s="1505"/>
      <c r="CJ277" s="1505"/>
      <c r="CK277" s="1505"/>
      <c r="CL277" s="1505"/>
      <c r="CM277" s="1505"/>
      <c r="CN277" s="1505"/>
      <c r="CO277" s="1505"/>
      <c r="CP277" s="1505"/>
      <c r="CQ277" s="1505"/>
      <c r="CR277" s="1505"/>
      <c r="CS277" s="1505"/>
      <c r="CT277" s="1505"/>
      <c r="CU277" s="1505"/>
      <c r="CV277" s="1505"/>
      <c r="CW277" s="1505"/>
      <c r="CX277" s="1505"/>
      <c r="CY277" s="1505"/>
      <c r="CZ277" s="1505"/>
    </row>
    <row r="278" s="727" customFormat="true" ht="15" customHeight="true" x14ac:dyDescent="0.2">
      <c r="B278" s="725"/>
      <c r="Y278" s="840"/>
      <c r="Z278" s="840"/>
      <c r="AA278" s="840"/>
      <c r="AB278" s="840"/>
      <c r="AC278" s="840"/>
      <c r="AD278" s="840"/>
      <c r="AE278" s="840"/>
      <c r="AF278" s="840"/>
      <c r="AG278" s="840"/>
      <c r="AH278" s="840"/>
      <c r="AI278" s="840"/>
      <c r="AJ278" s="840"/>
      <c r="AK278" s="840"/>
      <c r="AL278" s="840"/>
      <c r="AM278" s="840"/>
      <c r="AN278" s="840"/>
      <c r="AO278" s="840"/>
      <c r="AP278" s="840"/>
      <c r="AQ278" s="840"/>
      <c r="AR278" s="840"/>
      <c r="AS278" s="840"/>
      <c r="AT278" s="840"/>
      <c r="AU278" s="840"/>
      <c r="AV278" s="840"/>
      <c r="AW278" s="840"/>
      <c r="AX278" s="840"/>
      <c r="AY278" s="840"/>
      <c r="AZ278" s="840"/>
      <c r="BA278" s="1787"/>
      <c r="BB278" s="411" t="s">
        <v>78</v>
      </c>
      <c r="BC278" s="1287" t="s">
        <v>35</v>
      </c>
      <c r="BD278" s="1305" t="s">
        <v>35</v>
      </c>
      <c r="BE278" s="1305" t="s">
        <v>35</v>
      </c>
      <c r="BF278" s="1305" t="s">
        <v>35</v>
      </c>
      <c r="BG278" s="1324" t="s">
        <v>35</v>
      </c>
      <c r="BH278" s="1343" t="s">
        <v>35</v>
      </c>
      <c r="BI278" s="1305" t="s">
        <v>35</v>
      </c>
      <c r="BJ278" s="1305" t="s">
        <v>35</v>
      </c>
      <c r="BK278" s="1305" t="s">
        <v>35</v>
      </c>
      <c r="BL278" s="1324" t="s">
        <v>35</v>
      </c>
      <c r="BM278" s="1343" t="s">
        <v>35</v>
      </c>
      <c r="BN278" s="1305" t="s">
        <v>35</v>
      </c>
      <c r="BO278" s="1305" t="s">
        <v>35</v>
      </c>
      <c r="BP278" s="1305" t="s">
        <v>35</v>
      </c>
      <c r="BQ278" s="1324" t="s">
        <v>35</v>
      </c>
      <c r="BR278" s="1343" t="s">
        <v>35</v>
      </c>
      <c r="BS278" s="1305" t="s">
        <v>35</v>
      </c>
      <c r="BT278" s="1305" t="s">
        <v>35</v>
      </c>
      <c r="BU278" s="1305" t="s">
        <v>35</v>
      </c>
      <c r="BV278" s="1305" t="s">
        <v>35</v>
      </c>
      <c r="BW278" s="1305" t="s">
        <v>35</v>
      </c>
      <c r="BX278" s="1461" t="s">
        <v>35</v>
      </c>
      <c r="BY278" s="1505"/>
      <c r="BZ278" s="1505"/>
      <c r="CA278" s="1505"/>
      <c r="CB278" s="1505"/>
      <c r="CC278" s="1505"/>
      <c r="CD278" s="1505"/>
      <c r="CE278" s="1505"/>
      <c r="CF278" s="1505"/>
      <c r="CG278" s="1505"/>
      <c r="CH278" s="1505"/>
      <c r="CI278" s="1505"/>
      <c r="CJ278" s="1505"/>
      <c r="CK278" s="1505"/>
      <c r="CL278" s="1505"/>
      <c r="CM278" s="1505"/>
      <c r="CN278" s="1505"/>
      <c r="CO278" s="1505"/>
      <c r="CP278" s="1505"/>
      <c r="CQ278" s="1505"/>
      <c r="CR278" s="1505"/>
      <c r="CS278" s="1505"/>
      <c r="CT278" s="1505"/>
      <c r="CU278" s="1505"/>
      <c r="CV278" s="1505"/>
      <c r="CW278" s="1505"/>
      <c r="CX278" s="1505"/>
      <c r="CY278" s="1505"/>
      <c r="CZ278" s="1505"/>
    </row>
    <row r="279" s="727" customFormat="true" ht="15" customHeight="true" x14ac:dyDescent="0.2">
      <c r="B279" s="725"/>
      <c r="Y279" s="840"/>
      <c r="Z279" s="840"/>
      <c r="AA279" s="840"/>
      <c r="AB279" s="840"/>
      <c r="AC279" s="840"/>
      <c r="AD279" s="840"/>
      <c r="AE279" s="840"/>
      <c r="AF279" s="840"/>
      <c r="AG279" s="840"/>
      <c r="AH279" s="840"/>
      <c r="AI279" s="840"/>
      <c r="AJ279" s="840"/>
      <c r="AK279" s="840"/>
      <c r="AL279" s="840"/>
      <c r="AM279" s="840"/>
      <c r="AN279" s="840"/>
      <c r="AO279" s="840"/>
      <c r="AP279" s="840"/>
      <c r="AQ279" s="840"/>
      <c r="AR279" s="840"/>
      <c r="AS279" s="840"/>
      <c r="AT279" s="840"/>
      <c r="AU279" s="840"/>
      <c r="AV279" s="840"/>
      <c r="AW279" s="840"/>
      <c r="AX279" s="840"/>
      <c r="AY279" s="840"/>
      <c r="AZ279" s="840"/>
      <c r="BA279" s="1787"/>
      <c r="BB279" s="411" t="s">
        <v>79</v>
      </c>
      <c r="BC279" s="1287" t="s">
        <v>35</v>
      </c>
      <c r="BD279" s="1306" t="s">
        <v>35</v>
      </c>
      <c r="BE279" s="1306" t="s">
        <v>35</v>
      </c>
      <c r="BF279" s="1306" t="s">
        <v>35</v>
      </c>
      <c r="BG279" s="1325" t="s">
        <v>35</v>
      </c>
      <c r="BH279" s="1287" t="s">
        <v>35</v>
      </c>
      <c r="BI279" s="1306" t="s">
        <v>35</v>
      </c>
      <c r="BJ279" s="1306" t="s">
        <v>35</v>
      </c>
      <c r="BK279" s="1306" t="s">
        <v>35</v>
      </c>
      <c r="BL279" s="1325" t="s">
        <v>35</v>
      </c>
      <c r="BM279" s="1287" t="s">
        <v>35</v>
      </c>
      <c r="BN279" s="1306" t="s">
        <v>35</v>
      </c>
      <c r="BO279" s="1306" t="s">
        <v>35</v>
      </c>
      <c r="BP279" s="1306" t="s">
        <v>35</v>
      </c>
      <c r="BQ279" s="1325" t="s">
        <v>35</v>
      </c>
      <c r="BR279" s="1287" t="s">
        <v>35</v>
      </c>
      <c r="BS279" s="1306" t="s">
        <v>35</v>
      </c>
      <c r="BT279" s="1306" t="s">
        <v>35</v>
      </c>
      <c r="BU279" s="1306" t="s">
        <v>35</v>
      </c>
      <c r="BV279" s="1306" t="s">
        <v>35</v>
      </c>
      <c r="BW279" s="1306" t="s">
        <v>35</v>
      </c>
      <c r="BX279" s="1348" t="s">
        <v>35</v>
      </c>
      <c r="BY279" s="1506"/>
      <c r="BZ279" s="1506"/>
      <c r="CA279" s="1506"/>
      <c r="CB279" s="1506"/>
      <c r="CC279" s="1506"/>
      <c r="CD279" s="1506"/>
      <c r="CE279" s="1506"/>
      <c r="CF279" s="1506"/>
      <c r="CG279" s="1506"/>
      <c r="CH279" s="1506"/>
      <c r="CI279" s="1506"/>
      <c r="CJ279" s="1506"/>
      <c r="CK279" s="1506"/>
      <c r="CL279" s="1506"/>
      <c r="CM279" s="1506"/>
      <c r="CN279" s="1506"/>
      <c r="CO279" s="1506"/>
      <c r="CP279" s="1506"/>
      <c r="CQ279" s="1506"/>
      <c r="CR279" s="1506"/>
      <c r="CS279" s="1506"/>
      <c r="CT279" s="1506"/>
      <c r="CU279" s="1506"/>
      <c r="CV279" s="1506"/>
      <c r="CW279" s="1506"/>
      <c r="CX279" s="1506"/>
      <c r="CY279" s="1506"/>
      <c r="CZ279" s="1506"/>
    </row>
    <row r="280" s="727" customFormat="true" ht="15" customHeight="true" x14ac:dyDescent="0.2">
      <c r="B280" s="725"/>
      <c r="Y280" s="840"/>
      <c r="Z280" s="840"/>
      <c r="AA280" s="840"/>
      <c r="AB280" s="840"/>
      <c r="AC280" s="840"/>
      <c r="AD280" s="840"/>
      <c r="AE280" s="840"/>
      <c r="AF280" s="840"/>
      <c r="AG280" s="840"/>
      <c r="AH280" s="840"/>
      <c r="AI280" s="840"/>
      <c r="AJ280" s="840"/>
      <c r="AK280" s="840"/>
      <c r="AL280" s="840"/>
      <c r="AM280" s="840"/>
      <c r="AN280" s="840"/>
      <c r="AO280" s="840"/>
      <c r="AP280" s="840"/>
      <c r="AQ280" s="840"/>
      <c r="AR280" s="840"/>
      <c r="AS280" s="840"/>
      <c r="AT280" s="840"/>
      <c r="AU280" s="840"/>
      <c r="AV280" s="840"/>
      <c r="AW280" s="840"/>
      <c r="AX280" s="840"/>
      <c r="AY280" s="840"/>
      <c r="AZ280" s="840"/>
      <c r="BA280" s="1787"/>
      <c r="BB280" s="411" t="s">
        <v>80</v>
      </c>
      <c r="BC280" s="1287" t="s">
        <v>35</v>
      </c>
      <c r="BD280" s="1306" t="s">
        <v>35</v>
      </c>
      <c r="BE280" s="1306" t="s">
        <v>35</v>
      </c>
      <c r="BF280" s="1306" t="s">
        <v>35</v>
      </c>
      <c r="BG280" s="1325" t="s">
        <v>35</v>
      </c>
      <c r="BH280" s="1287" t="s">
        <v>35</v>
      </c>
      <c r="BI280" s="1306" t="s">
        <v>35</v>
      </c>
      <c r="BJ280" s="1306" t="s">
        <v>35</v>
      </c>
      <c r="BK280" s="1306" t="s">
        <v>35</v>
      </c>
      <c r="BL280" s="1325" t="s">
        <v>35</v>
      </c>
      <c r="BM280" s="1287" t="s">
        <v>35</v>
      </c>
      <c r="BN280" s="1306" t="s">
        <v>35</v>
      </c>
      <c r="BO280" s="1306" t="s">
        <v>35</v>
      </c>
      <c r="BP280" s="1306" t="s">
        <v>35</v>
      </c>
      <c r="BQ280" s="1325" t="s">
        <v>35</v>
      </c>
      <c r="BR280" s="1287" t="s">
        <v>35</v>
      </c>
      <c r="BS280" s="1306" t="s">
        <v>35</v>
      </c>
      <c r="BT280" s="1306" t="s">
        <v>35</v>
      </c>
      <c r="BU280" s="1306" t="s">
        <v>35</v>
      </c>
      <c r="BV280" s="1306" t="s">
        <v>35</v>
      </c>
      <c r="BW280" s="1306" t="s">
        <v>35</v>
      </c>
      <c r="BX280" s="1348" t="s">
        <v>35</v>
      </c>
      <c r="BY280" s="1506"/>
      <c r="BZ280" s="1506"/>
      <c r="CA280" s="1506"/>
      <c r="CB280" s="1506"/>
      <c r="CC280" s="1506"/>
      <c r="CD280" s="1506"/>
      <c r="CE280" s="1506"/>
      <c r="CF280" s="1506"/>
      <c r="CG280" s="1506"/>
      <c r="CH280" s="1506"/>
      <c r="CI280" s="1506"/>
      <c r="CJ280" s="1506"/>
      <c r="CK280" s="1506"/>
      <c r="CL280" s="1506"/>
      <c r="CM280" s="1506"/>
      <c r="CN280" s="1506"/>
      <c r="CO280" s="1506"/>
      <c r="CP280" s="1506"/>
      <c r="CQ280" s="1506"/>
      <c r="CR280" s="1506"/>
      <c r="CS280" s="1506"/>
      <c r="CT280" s="1506"/>
      <c r="CU280" s="1506"/>
      <c r="CV280" s="1506"/>
      <c r="CW280" s="1506"/>
      <c r="CX280" s="1506"/>
      <c r="CY280" s="1506"/>
      <c r="CZ280" s="1506"/>
    </row>
    <row r="281" s="727" customFormat="true" ht="15" customHeight="true" x14ac:dyDescent="0.2">
      <c r="B281" s="725"/>
      <c r="Y281" s="840"/>
      <c r="Z281" s="840"/>
      <c r="AA281" s="840"/>
      <c r="AB281" s="840"/>
      <c r="AC281" s="840"/>
      <c r="AD281" s="840"/>
      <c r="AE281" s="840"/>
      <c r="AF281" s="840"/>
      <c r="AG281" s="840"/>
      <c r="AH281" s="840"/>
      <c r="AI281" s="840"/>
      <c r="AJ281" s="840"/>
      <c r="AK281" s="840"/>
      <c r="AL281" s="840"/>
      <c r="AM281" s="840"/>
      <c r="AN281" s="840"/>
      <c r="AO281" s="840"/>
      <c r="AP281" s="840"/>
      <c r="AQ281" s="840"/>
      <c r="AR281" s="840"/>
      <c r="AS281" s="840"/>
      <c r="AT281" s="840"/>
      <c r="AU281" s="840"/>
      <c r="AV281" s="840"/>
      <c r="AW281" s="840"/>
      <c r="AX281" s="840"/>
      <c r="AY281" s="840"/>
      <c r="AZ281" s="840"/>
      <c r="BA281" s="1787"/>
      <c r="BB281" s="411" t="s">
        <v>81</v>
      </c>
      <c r="BC281" s="1287" t="s">
        <v>35</v>
      </c>
      <c r="BD281" s="1306" t="s">
        <v>35</v>
      </c>
      <c r="BE281" s="1306" t="s">
        <v>35</v>
      </c>
      <c r="BF281" s="1306" t="s">
        <v>35</v>
      </c>
      <c r="BG281" s="1325" t="s">
        <v>35</v>
      </c>
      <c r="BH281" s="1287" t="s">
        <v>35</v>
      </c>
      <c r="BI281" s="1306" t="s">
        <v>35</v>
      </c>
      <c r="BJ281" s="1306" t="s">
        <v>35</v>
      </c>
      <c r="BK281" s="1306" t="s">
        <v>35</v>
      </c>
      <c r="BL281" s="1325" t="s">
        <v>35</v>
      </c>
      <c r="BM281" s="1287" t="s">
        <v>35</v>
      </c>
      <c r="BN281" s="1306" t="s">
        <v>35</v>
      </c>
      <c r="BO281" s="1306" t="s">
        <v>35</v>
      </c>
      <c r="BP281" s="1306" t="s">
        <v>35</v>
      </c>
      <c r="BQ281" s="1325" t="s">
        <v>35</v>
      </c>
      <c r="BR281" s="1287" t="s">
        <v>35</v>
      </c>
      <c r="BS281" s="1306" t="s">
        <v>35</v>
      </c>
      <c r="BT281" s="1306" t="s">
        <v>35</v>
      </c>
      <c r="BU281" s="1306" t="s">
        <v>35</v>
      </c>
      <c r="BV281" s="1306" t="s">
        <v>35</v>
      </c>
      <c r="BW281" s="1306" t="s">
        <v>35</v>
      </c>
      <c r="BX281" s="1348" t="s">
        <v>35</v>
      </c>
      <c r="BY281" s="1506"/>
      <c r="BZ281" s="1506"/>
      <c r="CA281" s="1506"/>
      <c r="CB281" s="1506"/>
      <c r="CC281" s="1506"/>
      <c r="CD281" s="1506"/>
      <c r="CE281" s="1506"/>
      <c r="CF281" s="1506"/>
      <c r="CG281" s="1506"/>
      <c r="CH281" s="1506"/>
      <c r="CI281" s="1506"/>
      <c r="CJ281" s="1506"/>
      <c r="CK281" s="1506"/>
      <c r="CL281" s="1506"/>
      <c r="CM281" s="1506"/>
      <c r="CN281" s="1506"/>
      <c r="CO281" s="1506"/>
      <c r="CP281" s="1506"/>
      <c r="CQ281" s="1506"/>
      <c r="CR281" s="1506"/>
      <c r="CS281" s="1506"/>
      <c r="CT281" s="1506"/>
      <c r="CU281" s="1506"/>
      <c r="CV281" s="1506"/>
      <c r="CW281" s="1506"/>
      <c r="CX281" s="1506"/>
      <c r="CY281" s="1506"/>
      <c r="CZ281" s="1506"/>
    </row>
    <row r="282" s="727" customFormat="true" ht="15" customHeight="true" x14ac:dyDescent="0.2">
      <c r="B282" s="725"/>
      <c r="Y282" s="840"/>
      <c r="Z282" s="840"/>
      <c r="AA282" s="840"/>
      <c r="AB282" s="840"/>
      <c r="AC282" s="840"/>
      <c r="AD282" s="840"/>
      <c r="AE282" s="840"/>
      <c r="AF282" s="840"/>
      <c r="AG282" s="840"/>
      <c r="AH282" s="840"/>
      <c r="AI282" s="840"/>
      <c r="AJ282" s="840"/>
      <c r="AK282" s="840"/>
      <c r="AL282" s="840"/>
      <c r="AM282" s="840"/>
      <c r="AN282" s="840"/>
      <c r="AO282" s="840"/>
      <c r="AP282" s="840"/>
      <c r="AQ282" s="840"/>
      <c r="AR282" s="840"/>
      <c r="AS282" s="840"/>
      <c r="AT282" s="840"/>
      <c r="AU282" s="840"/>
      <c r="AV282" s="840"/>
      <c r="AW282" s="840"/>
      <c r="AX282" s="840"/>
      <c r="AY282" s="840"/>
      <c r="AZ282" s="840"/>
      <c r="BA282" s="1787"/>
      <c r="BB282" s="411" t="s">
        <v>82</v>
      </c>
      <c r="BC282" s="1287" t="s">
        <v>35</v>
      </c>
      <c r="BD282" s="1306" t="s">
        <v>35</v>
      </c>
      <c r="BE282" s="1306" t="s">
        <v>35</v>
      </c>
      <c r="BF282" s="1306" t="s">
        <v>35</v>
      </c>
      <c r="BG282" s="1325" t="s">
        <v>35</v>
      </c>
      <c r="BH282" s="1287" t="s">
        <v>35</v>
      </c>
      <c r="BI282" s="1306" t="s">
        <v>35</v>
      </c>
      <c r="BJ282" s="1306" t="s">
        <v>35</v>
      </c>
      <c r="BK282" s="1306" t="s">
        <v>35</v>
      </c>
      <c r="BL282" s="1325" t="s">
        <v>35</v>
      </c>
      <c r="BM282" s="1287" t="s">
        <v>35</v>
      </c>
      <c r="BN282" s="1306" t="s">
        <v>35</v>
      </c>
      <c r="BO282" s="1306" t="s">
        <v>35</v>
      </c>
      <c r="BP282" s="1306" t="s">
        <v>35</v>
      </c>
      <c r="BQ282" s="1325" t="s">
        <v>35</v>
      </c>
      <c r="BR282" s="1287" t="s">
        <v>35</v>
      </c>
      <c r="BS282" s="1306" t="s">
        <v>35</v>
      </c>
      <c r="BT282" s="1306" t="s">
        <v>35</v>
      </c>
      <c r="BU282" s="1306" t="s">
        <v>35</v>
      </c>
      <c r="BV282" s="1306" t="s">
        <v>35</v>
      </c>
      <c r="BW282" s="1306" t="s">
        <v>35</v>
      </c>
      <c r="BX282" s="1348" t="s">
        <v>35</v>
      </c>
      <c r="BY282" s="1506"/>
      <c r="BZ282" s="1506"/>
      <c r="CA282" s="1506"/>
      <c r="CB282" s="1506"/>
      <c r="CC282" s="1506"/>
      <c r="CD282" s="1506"/>
      <c r="CE282" s="1506"/>
      <c r="CF282" s="1506"/>
      <c r="CG282" s="1506"/>
      <c r="CH282" s="1506"/>
      <c r="CI282" s="1506"/>
      <c r="CJ282" s="1506"/>
      <c r="CK282" s="1506"/>
      <c r="CL282" s="1506"/>
      <c r="CM282" s="1506"/>
      <c r="CN282" s="1506"/>
      <c r="CO282" s="1506"/>
      <c r="CP282" s="1506"/>
      <c r="CQ282" s="1506"/>
      <c r="CR282" s="1506"/>
      <c r="CS282" s="1506"/>
      <c r="CT282" s="1506"/>
      <c r="CU282" s="1506"/>
      <c r="CV282" s="1506"/>
      <c r="CW282" s="1506"/>
      <c r="CX282" s="1506"/>
      <c r="CY282" s="1506"/>
      <c r="CZ282" s="1506"/>
    </row>
    <row r="283" s="727" customFormat="true" ht="15" customHeight="true" x14ac:dyDescent="0.2">
      <c r="B283" s="725"/>
      <c r="Y283" s="840"/>
      <c r="Z283" s="840"/>
      <c r="AA283" s="840"/>
      <c r="AB283" s="840"/>
      <c r="AC283" s="840"/>
      <c r="AD283" s="840"/>
      <c r="AE283" s="840"/>
      <c r="AF283" s="840"/>
      <c r="AG283" s="840"/>
      <c r="AH283" s="840"/>
      <c r="AI283" s="840"/>
      <c r="AJ283" s="840"/>
      <c r="AK283" s="840"/>
      <c r="AL283" s="840"/>
      <c r="AM283" s="840"/>
      <c r="AN283" s="840"/>
      <c r="AO283" s="840"/>
      <c r="AP283" s="840"/>
      <c r="AQ283" s="840"/>
      <c r="AR283" s="840"/>
      <c r="AS283" s="840"/>
      <c r="AT283" s="840"/>
      <c r="AU283" s="840"/>
      <c r="AV283" s="840"/>
      <c r="AW283" s="840"/>
      <c r="AX283" s="840"/>
      <c r="AY283" s="840"/>
      <c r="AZ283" s="840"/>
      <c r="BA283" s="1787"/>
      <c r="BB283" s="411" t="s">
        <v>83</v>
      </c>
      <c r="BC283" s="1287" t="s">
        <v>35</v>
      </c>
      <c r="BD283" s="1306" t="s">
        <v>35</v>
      </c>
      <c r="BE283" s="1306" t="s">
        <v>35</v>
      </c>
      <c r="BF283" s="1306" t="s">
        <v>35</v>
      </c>
      <c r="BG283" s="1325" t="s">
        <v>35</v>
      </c>
      <c r="BH283" s="1287" t="s">
        <v>35</v>
      </c>
      <c r="BI283" s="1306" t="s">
        <v>35</v>
      </c>
      <c r="BJ283" s="1306" t="s">
        <v>35</v>
      </c>
      <c r="BK283" s="1306" t="s">
        <v>35</v>
      </c>
      <c r="BL283" s="1325" t="s">
        <v>35</v>
      </c>
      <c r="BM283" s="1287" t="s">
        <v>35</v>
      </c>
      <c r="BN283" s="1306" t="s">
        <v>35</v>
      </c>
      <c r="BO283" s="1306" t="s">
        <v>35</v>
      </c>
      <c r="BP283" s="1306" t="s">
        <v>35</v>
      </c>
      <c r="BQ283" s="1325" t="s">
        <v>35</v>
      </c>
      <c r="BR283" s="1287" t="s">
        <v>35</v>
      </c>
      <c r="BS283" s="1306" t="s">
        <v>35</v>
      </c>
      <c r="BT283" s="1306" t="s">
        <v>35</v>
      </c>
      <c r="BU283" s="1306" t="s">
        <v>35</v>
      </c>
      <c r="BV283" s="1306" t="s">
        <v>35</v>
      </c>
      <c r="BW283" s="1306" t="s">
        <v>35</v>
      </c>
      <c r="BX283" s="1348" t="s">
        <v>35</v>
      </c>
      <c r="BY283" s="1506"/>
      <c r="BZ283" s="1506"/>
      <c r="CA283" s="1506"/>
      <c r="CB283" s="1506"/>
      <c r="CC283" s="1506"/>
      <c r="CD283" s="1506"/>
      <c r="CE283" s="1506"/>
      <c r="CF283" s="1506"/>
      <c r="CG283" s="1506"/>
      <c r="CH283" s="1506"/>
      <c r="CI283" s="1506"/>
      <c r="CJ283" s="1506"/>
      <c r="CK283" s="1506"/>
      <c r="CL283" s="1506"/>
      <c r="CM283" s="1506"/>
      <c r="CN283" s="1506"/>
      <c r="CO283" s="1506"/>
      <c r="CP283" s="1506"/>
      <c r="CQ283" s="1506"/>
      <c r="CR283" s="1506"/>
      <c r="CS283" s="1506"/>
      <c r="CT283" s="1506"/>
      <c r="CU283" s="1506"/>
      <c r="CV283" s="1506"/>
      <c r="CW283" s="1506"/>
      <c r="CX283" s="1506"/>
      <c r="CY283" s="1506"/>
      <c r="CZ283" s="1506"/>
    </row>
    <row r="284" s="727" customFormat="true" ht="15" customHeight="true" x14ac:dyDescent="0.2">
      <c r="B284" s="725"/>
      <c r="Y284" s="840"/>
      <c r="Z284" s="840"/>
      <c r="AA284" s="840"/>
      <c r="AB284" s="840"/>
      <c r="AC284" s="840"/>
      <c r="AD284" s="840"/>
      <c r="AE284" s="840"/>
      <c r="AF284" s="840"/>
      <c r="AG284" s="840"/>
      <c r="AH284" s="840"/>
      <c r="AI284" s="840"/>
      <c r="AJ284" s="840"/>
      <c r="AK284" s="840"/>
      <c r="AL284" s="840"/>
      <c r="AM284" s="840"/>
      <c r="AN284" s="840"/>
      <c r="AO284" s="840"/>
      <c r="AP284" s="840"/>
      <c r="AQ284" s="840"/>
      <c r="AR284" s="840"/>
      <c r="AS284" s="840"/>
      <c r="AT284" s="840"/>
      <c r="AU284" s="840"/>
      <c r="AV284" s="840"/>
      <c r="AW284" s="840"/>
      <c r="AX284" s="840"/>
      <c r="AY284" s="840"/>
      <c r="AZ284" s="840"/>
      <c r="BA284" s="1788"/>
      <c r="BB284" s="412" t="s">
        <v>113</v>
      </c>
      <c r="BC284" s="1288" t="s">
        <v>35</v>
      </c>
      <c r="BD284" s="1307" t="s">
        <v>35</v>
      </c>
      <c r="BE284" s="1307" t="s">
        <v>35</v>
      </c>
      <c r="BF284" s="1307" t="s">
        <v>35</v>
      </c>
      <c r="BG284" s="1326" t="s">
        <v>35</v>
      </c>
      <c r="BH284" s="1344" t="s">
        <v>35</v>
      </c>
      <c r="BI284" s="1307" t="s">
        <v>35</v>
      </c>
      <c r="BJ284" s="1307" t="s">
        <v>35</v>
      </c>
      <c r="BK284" s="1307" t="s">
        <v>35</v>
      </c>
      <c r="BL284" s="1326" t="s">
        <v>35</v>
      </c>
      <c r="BM284" s="1344" t="s">
        <v>35</v>
      </c>
      <c r="BN284" s="1307" t="s">
        <v>35</v>
      </c>
      <c r="BO284" s="1307" t="s">
        <v>35</v>
      </c>
      <c r="BP284" s="1307" t="s">
        <v>35</v>
      </c>
      <c r="BQ284" s="1326" t="s">
        <v>35</v>
      </c>
      <c r="BR284" s="1344" t="s">
        <v>35</v>
      </c>
      <c r="BS284" s="1307" t="s">
        <v>35</v>
      </c>
      <c r="BT284" s="1307" t="s">
        <v>35</v>
      </c>
      <c r="BU284" s="1307" t="s">
        <v>35</v>
      </c>
      <c r="BV284" s="1307" t="s">
        <v>35</v>
      </c>
      <c r="BW284" s="1307" t="s">
        <v>35</v>
      </c>
      <c r="BX284" s="1462" t="s">
        <v>35</v>
      </c>
      <c r="BY284" s="1507"/>
      <c r="BZ284" s="1507"/>
      <c r="CA284" s="1507"/>
      <c r="CB284" s="1507"/>
      <c r="CC284" s="1507"/>
      <c r="CD284" s="1507"/>
      <c r="CE284" s="1507"/>
      <c r="CF284" s="1507"/>
      <c r="CG284" s="1507"/>
      <c r="CH284" s="1507"/>
      <c r="CI284" s="1507"/>
      <c r="CJ284" s="1507"/>
      <c r="CK284" s="1507"/>
      <c r="CL284" s="1507"/>
      <c r="CM284" s="1507"/>
      <c r="CN284" s="1507"/>
      <c r="CO284" s="1507"/>
      <c r="CP284" s="1507"/>
      <c r="CQ284" s="1507"/>
      <c r="CR284" s="1507"/>
      <c r="CS284" s="1507"/>
      <c r="CT284" s="1507"/>
      <c r="CU284" s="1507"/>
      <c r="CV284" s="1507"/>
      <c r="CW284" s="1507"/>
      <c r="CX284" s="1507"/>
      <c r="CY284" s="1507"/>
      <c r="CZ284" s="1507"/>
    </row>
    <row r="285" s="727" customFormat="true" ht="15" customHeight="true" x14ac:dyDescent="0.2">
      <c r="B285" s="725"/>
      <c r="Y285" s="840"/>
      <c r="Z285" s="840"/>
      <c r="AA285" s="840"/>
      <c r="AB285" s="840"/>
      <c r="AC285" s="840"/>
      <c r="AD285" s="840"/>
      <c r="AE285" s="840"/>
      <c r="AF285" s="840"/>
      <c r="AG285" s="840"/>
      <c r="AH285" s="840"/>
      <c r="AI285" s="840"/>
      <c r="AJ285" s="840"/>
      <c r="AK285" s="840"/>
      <c r="AL285" s="840"/>
      <c r="AM285" s="840"/>
      <c r="AN285" s="840"/>
      <c r="AO285" s="840"/>
      <c r="AP285" s="840"/>
      <c r="AQ285" s="840"/>
      <c r="AR285" s="840"/>
      <c r="AS285" s="840"/>
      <c r="AT285" s="840"/>
      <c r="AU285" s="840"/>
      <c r="AV285" s="840"/>
      <c r="AW285" s="840"/>
      <c r="AX285" s="840"/>
      <c r="AY285" s="840"/>
      <c r="AZ285" s="840"/>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0"/>
      <c r="BX285" s="132"/>
      <c r="BY285" s="229"/>
      <c r="BZ285" s="229"/>
      <c r="CA285" s="229"/>
      <c r="CB285" s="229"/>
      <c r="CC285" s="229"/>
      <c r="CD285" s="229"/>
      <c r="CE285" s="229"/>
      <c r="CF285" s="229"/>
      <c r="CG285" s="229"/>
      <c r="CH285" s="229"/>
      <c r="CI285" s="229"/>
      <c r="CJ285" s="229"/>
      <c r="CK285" s="229"/>
      <c r="CL285" s="229"/>
      <c r="CM285" s="229"/>
      <c r="CN285" s="229"/>
      <c r="CO285" s="229"/>
      <c r="CP285" s="229"/>
      <c r="CQ285" s="229"/>
      <c r="CR285" s="229"/>
      <c r="CS285" s="229"/>
      <c r="CT285" s="229"/>
      <c r="CU285" s="229"/>
      <c r="CV285" s="229"/>
      <c r="CW285" s="229"/>
      <c r="CX285" s="229"/>
      <c r="CY285" s="229"/>
      <c r="CZ285" s="229"/>
    </row>
    <row r="286" s="727" customFormat="true" ht="15" customHeight="true" x14ac:dyDescent="0.2">
      <c r="B286" s="725"/>
      <c r="Y286" s="840"/>
      <c r="Z286" s="840"/>
      <c r="AA286" s="840"/>
      <c r="AB286" s="840"/>
      <c r="AC286" s="840"/>
      <c r="AD286" s="840"/>
      <c r="AE286" s="840"/>
      <c r="AF286" s="840"/>
      <c r="AG286" s="840"/>
      <c r="AH286" s="840"/>
      <c r="AI286" s="840"/>
      <c r="AJ286" s="840"/>
      <c r="AK286" s="840"/>
      <c r="AL286" s="840"/>
      <c r="AM286" s="840"/>
      <c r="AN286" s="840"/>
      <c r="AO286" s="840"/>
      <c r="AP286" s="840"/>
      <c r="AQ286" s="840"/>
      <c r="AR286" s="840"/>
      <c r="AS286" s="840"/>
      <c r="AT286" s="840"/>
      <c r="AU286" s="840"/>
      <c r="AV286" s="840"/>
      <c r="AW286" s="840"/>
      <c r="AX286" s="840"/>
      <c r="AY286" s="840"/>
      <c r="AZ286" s="840"/>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0"/>
      <c r="BX286" s="132"/>
      <c r="BY286" s="229"/>
      <c r="BZ286" s="229"/>
      <c r="CA286" s="229"/>
      <c r="CB286" s="229"/>
      <c r="CC286" s="229"/>
      <c r="CD286" s="229"/>
      <c r="CE286" s="229"/>
      <c r="CF286" s="229"/>
      <c r="CG286" s="229"/>
      <c r="CH286" s="229"/>
      <c r="CI286" s="229"/>
      <c r="CJ286" s="229"/>
      <c r="CK286" s="229"/>
      <c r="CL286" s="229"/>
      <c r="CM286" s="229"/>
      <c r="CN286" s="229"/>
      <c r="CO286" s="229"/>
      <c r="CP286" s="229"/>
      <c r="CQ286" s="229"/>
      <c r="CR286" s="229"/>
      <c r="CS286" s="229"/>
      <c r="CT286" s="229"/>
      <c r="CU286" s="229"/>
      <c r="CV286" s="229"/>
      <c r="CW286" s="229"/>
      <c r="CX286" s="229"/>
      <c r="CY286" s="229"/>
      <c r="CZ286" s="229"/>
    </row>
    <row r="287" s="727" customFormat="true" ht="15" customHeight="true" x14ac:dyDescent="0.2">
      <c r="B287" s="725"/>
      <c r="Y287" s="840"/>
      <c r="Z287" s="840"/>
      <c r="AA287" s="840"/>
      <c r="AB287" s="840"/>
      <c r="AC287" s="840"/>
      <c r="AD287" s="840"/>
      <c r="AE287" s="840"/>
      <c r="AF287" s="840"/>
      <c r="AG287" s="840"/>
      <c r="AH287" s="840"/>
      <c r="AI287" s="840"/>
      <c r="AJ287" s="840"/>
      <c r="AK287" s="840"/>
      <c r="AL287" s="840"/>
      <c r="AM287" s="840"/>
      <c r="AN287" s="840"/>
      <c r="AO287" s="840"/>
      <c r="AP287" s="840"/>
      <c r="AQ287" s="840"/>
      <c r="AR287" s="840"/>
      <c r="AS287" s="840"/>
      <c r="AT287" s="840"/>
      <c r="AU287" s="840"/>
      <c r="AV287" s="840"/>
      <c r="AW287" s="840"/>
      <c r="AX287" s="840"/>
      <c r="AY287" s="840"/>
      <c r="AZ287" s="840"/>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0"/>
      <c r="BX287" s="132"/>
      <c r="BY287" s="229"/>
      <c r="BZ287" s="229"/>
      <c r="CA287" s="229"/>
      <c r="CB287" s="229"/>
      <c r="CC287" s="229"/>
      <c r="CD287" s="229"/>
      <c r="CE287" s="229"/>
      <c r="CF287" s="229"/>
      <c r="CG287" s="229"/>
      <c r="CH287" s="229"/>
      <c r="CI287" s="229"/>
      <c r="CJ287" s="229"/>
      <c r="CK287" s="229"/>
      <c r="CL287" s="229"/>
      <c r="CM287" s="229"/>
      <c r="CN287" s="229"/>
      <c r="CO287" s="229"/>
      <c r="CP287" s="229"/>
      <c r="CQ287" s="229"/>
      <c r="CR287" s="229"/>
      <c r="CS287" s="229"/>
      <c r="CT287" s="229"/>
      <c r="CU287" s="229"/>
      <c r="CV287" s="229"/>
      <c r="CW287" s="229"/>
      <c r="CX287" s="229"/>
      <c r="CY287" s="229"/>
      <c r="CZ287" s="229"/>
    </row>
    <row r="288" s="727" customFormat="true" ht="15" customHeight="true" x14ac:dyDescent="0.2">
      <c r="B288" s="725"/>
      <c r="Y288" s="840"/>
      <c r="Z288" s="840"/>
      <c r="AA288" s="840"/>
      <c r="AB288" s="840"/>
      <c r="AC288" s="840"/>
      <c r="AD288" s="840"/>
      <c r="AE288" s="840"/>
      <c r="AF288" s="840"/>
      <c r="AG288" s="840"/>
      <c r="AH288" s="840"/>
      <c r="AI288" s="840"/>
      <c r="AJ288" s="840"/>
      <c r="AK288" s="840"/>
      <c r="AL288" s="840"/>
      <c r="AM288" s="840"/>
      <c r="AN288" s="840"/>
      <c r="AO288" s="840"/>
      <c r="AP288" s="840"/>
      <c r="AQ288" s="840"/>
      <c r="AR288" s="840"/>
      <c r="AS288" s="840"/>
      <c r="AT288" s="840"/>
      <c r="AU288" s="840"/>
      <c r="AV288" s="840"/>
      <c r="AW288" s="840"/>
      <c r="AX288" s="840"/>
      <c r="AY288" s="840"/>
      <c r="AZ288" s="840"/>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0"/>
      <c r="BX288" s="132"/>
      <c r="BY288" s="229"/>
      <c r="BZ288" s="229"/>
      <c r="CA288" s="229"/>
      <c r="CB288" s="229"/>
      <c r="CC288" s="229"/>
      <c r="CD288" s="229"/>
      <c r="CE288" s="229"/>
      <c r="CF288" s="229"/>
      <c r="CG288" s="229"/>
      <c r="CH288" s="229"/>
      <c r="CI288" s="229"/>
      <c r="CJ288" s="229"/>
      <c r="CK288" s="229"/>
      <c r="CL288" s="229"/>
      <c r="CM288" s="229"/>
      <c r="CN288" s="229"/>
      <c r="CO288" s="229"/>
      <c r="CP288" s="229"/>
      <c r="CQ288" s="229"/>
      <c r="CR288" s="229"/>
      <c r="CS288" s="229"/>
      <c r="CT288" s="229"/>
      <c r="CU288" s="229"/>
      <c r="CV288" s="229"/>
      <c r="CW288" s="229"/>
      <c r="CX288" s="229"/>
      <c r="CY288" s="229"/>
      <c r="CZ288" s="229"/>
    </row>
    <row r="289" s="727" customFormat="true" ht="15" customHeight="true" x14ac:dyDescent="0.2">
      <c r="A289" s="747"/>
      <c r="B289" s="748"/>
      <c r="C289" s="749"/>
      <c r="Y289" s="840"/>
      <c r="Z289" s="840"/>
      <c r="AA289" s="840"/>
      <c r="AB289" s="840"/>
      <c r="AC289" s="840"/>
      <c r="AD289" s="840"/>
      <c r="AE289" s="840"/>
      <c r="AF289" s="840"/>
      <c r="AG289" s="840"/>
      <c r="AH289" s="840"/>
      <c r="AI289" s="840"/>
      <c r="AJ289" s="840"/>
      <c r="AK289" s="840"/>
      <c r="AL289" s="840"/>
      <c r="AM289" s="840"/>
      <c r="AN289" s="840"/>
      <c r="AO289" s="840"/>
      <c r="AP289" s="840"/>
      <c r="AQ289" s="840"/>
      <c r="AR289" s="840"/>
      <c r="AS289" s="840"/>
      <c r="AT289" s="840"/>
      <c r="AU289" s="840"/>
      <c r="AV289" s="840"/>
      <c r="AW289" s="840"/>
      <c r="AX289" s="840"/>
      <c r="AY289" s="840"/>
      <c r="AZ289" s="840"/>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0"/>
      <c r="BX289" s="132"/>
      <c r="BY289" s="229"/>
      <c r="BZ289" s="229"/>
      <c r="CA289" s="229"/>
      <c r="CB289" s="229"/>
      <c r="CC289" s="229"/>
      <c r="CD289" s="229"/>
      <c r="CE289" s="229"/>
      <c r="CF289" s="229"/>
      <c r="CG289" s="229"/>
      <c r="CH289" s="229"/>
      <c r="CI289" s="229"/>
      <c r="CJ289" s="229"/>
      <c r="CK289" s="229"/>
      <c r="CL289" s="229"/>
      <c r="CM289" s="229"/>
      <c r="CN289" s="229"/>
      <c r="CO289" s="229"/>
      <c r="CP289" s="229"/>
      <c r="CQ289" s="229"/>
      <c r="CR289" s="229"/>
      <c r="CS289" s="229"/>
      <c r="CT289" s="229"/>
      <c r="CU289" s="229"/>
      <c r="CV289" s="229"/>
      <c r="CW289" s="229"/>
      <c r="CX289" s="229"/>
      <c r="CY289" s="229"/>
      <c r="CZ289" s="229"/>
    </row>
    <row r="290" s="727" customFormat="true" ht="15" customHeight="true" x14ac:dyDescent="0.2">
      <c r="A290" s="852"/>
      <c r="B290" s="853"/>
      <c r="C290" s="854"/>
      <c r="Y290" s="840"/>
      <c r="Z290" s="840"/>
      <c r="AA290" s="840"/>
      <c r="AB290" s="840"/>
      <c r="AC290" s="840"/>
      <c r="AD290" s="840"/>
      <c r="AE290" s="840"/>
      <c r="AF290" s="840"/>
      <c r="AG290" s="840"/>
      <c r="AH290" s="840"/>
      <c r="AI290" s="840"/>
      <c r="AJ290" s="840"/>
      <c r="AK290" s="840"/>
      <c r="AL290" s="840"/>
      <c r="AM290" s="840"/>
      <c r="AN290" s="840"/>
      <c r="AO290" s="840"/>
      <c r="AP290" s="840"/>
      <c r="AQ290" s="840"/>
      <c r="AR290" s="840"/>
      <c r="AS290" s="840"/>
      <c r="AT290" s="840"/>
      <c r="AU290" s="840"/>
      <c r="AV290" s="840"/>
      <c r="AW290" s="840"/>
      <c r="AX290" s="840"/>
      <c r="AY290" s="840"/>
      <c r="AZ290" s="840"/>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0"/>
      <c r="BX290" s="132"/>
      <c r="BY290" s="229"/>
      <c r="BZ290" s="229"/>
      <c r="CA290" s="229"/>
      <c r="CB290" s="229"/>
      <c r="CC290" s="229"/>
      <c r="CD290" s="229"/>
      <c r="CE290" s="229"/>
      <c r="CF290" s="229"/>
      <c r="CG290" s="229"/>
      <c r="CH290" s="229"/>
      <c r="CI290" s="229"/>
      <c r="CJ290" s="229"/>
      <c r="CK290" s="229"/>
      <c r="CL290" s="229"/>
      <c r="CM290" s="229"/>
      <c r="CN290" s="229"/>
      <c r="CO290" s="229"/>
      <c r="CP290" s="229"/>
      <c r="CQ290" s="229"/>
      <c r="CR290" s="229"/>
      <c r="CS290" s="229"/>
      <c r="CT290" s="229"/>
      <c r="CU290" s="229"/>
      <c r="CV290" s="229"/>
      <c r="CW290" s="229"/>
      <c r="CX290" s="229"/>
      <c r="CY290" s="229"/>
      <c r="CZ290" s="229"/>
    </row>
    <row r="291" s="727" customFormat="true" ht="15" customHeight="true" x14ac:dyDescent="0.2">
      <c r="A291" s="855"/>
      <c r="B291" s="856"/>
      <c r="C291" s="857"/>
      <c r="Y291" s="840"/>
      <c r="Z291" s="840"/>
      <c r="AA291" s="840"/>
      <c r="AB291" s="840"/>
      <c r="AC291" s="840"/>
      <c r="AD291" s="840"/>
      <c r="AE291" s="840"/>
      <c r="AF291" s="840"/>
      <c r="AG291" s="840"/>
      <c r="AH291" s="840"/>
      <c r="AI291" s="840"/>
      <c r="AJ291" s="840"/>
      <c r="AK291" s="840"/>
      <c r="AL291" s="840"/>
      <c r="AM291" s="840"/>
      <c r="AN291" s="840"/>
      <c r="AO291" s="840"/>
      <c r="AP291" s="840"/>
      <c r="AQ291" s="840"/>
      <c r="AR291" s="840"/>
      <c r="AS291" s="840"/>
      <c r="AT291" s="840"/>
      <c r="AU291" s="840"/>
      <c r="AV291" s="840"/>
      <c r="AW291" s="840"/>
      <c r="AX291" s="840"/>
      <c r="AY291" s="840"/>
      <c r="AZ291" s="840"/>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0"/>
      <c r="BX291" s="132"/>
      <c r="BY291" s="229"/>
      <c r="BZ291" s="229"/>
      <c r="CA291" s="229"/>
      <c r="CB291" s="229"/>
      <c r="CC291" s="229"/>
      <c r="CD291" s="229"/>
      <c r="CE291" s="229"/>
      <c r="CF291" s="229"/>
      <c r="CG291" s="229"/>
      <c r="CH291" s="229"/>
      <c r="CI291" s="229"/>
      <c r="CJ291" s="229"/>
      <c r="CK291" s="229"/>
      <c r="CL291" s="229"/>
      <c r="CM291" s="229"/>
      <c r="CN291" s="229"/>
      <c r="CO291" s="229"/>
      <c r="CP291" s="229"/>
      <c r="CQ291" s="229"/>
      <c r="CR291" s="229"/>
      <c r="CS291" s="229"/>
      <c r="CT291" s="229"/>
      <c r="CU291" s="229"/>
      <c r="CV291" s="229"/>
      <c r="CW291" s="229"/>
      <c r="CX291" s="229"/>
      <c r="CY291" s="229"/>
      <c r="CZ291" s="229"/>
    </row>
    <row r="292" s="727" customFormat="true" ht="15" customHeight="true" x14ac:dyDescent="0.2">
      <c r="A292" s="858"/>
      <c r="B292" s="859"/>
      <c r="C292" s="860"/>
      <c r="Y292" s="840"/>
      <c r="Z292" s="840"/>
      <c r="AA292" s="840"/>
      <c r="AB292" s="840"/>
      <c r="AC292" s="840"/>
      <c r="AD292" s="840"/>
      <c r="AE292" s="840"/>
      <c r="AF292" s="840"/>
      <c r="AG292" s="840"/>
      <c r="AH292" s="840"/>
      <c r="AI292" s="840"/>
      <c r="AJ292" s="840"/>
      <c r="AK292" s="840"/>
      <c r="AL292" s="840"/>
      <c r="AM292" s="840"/>
      <c r="AN292" s="840"/>
      <c r="AO292" s="840"/>
      <c r="AP292" s="840"/>
      <c r="AQ292" s="840"/>
      <c r="AR292" s="840"/>
      <c r="AS292" s="840"/>
      <c r="AT292" s="840"/>
      <c r="AU292" s="840"/>
      <c r="AV292" s="840"/>
      <c r="AW292" s="840"/>
      <c r="AX292" s="840"/>
      <c r="AY292" s="840"/>
      <c r="AZ292" s="840"/>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0"/>
      <c r="BX292" s="132"/>
      <c r="BY292" s="229"/>
      <c r="BZ292" s="229"/>
      <c r="CA292" s="229"/>
      <c r="CB292" s="229"/>
      <c r="CC292" s="229"/>
      <c r="CD292" s="229"/>
      <c r="CE292" s="229"/>
      <c r="CF292" s="229"/>
      <c r="CG292" s="229"/>
      <c r="CH292" s="229"/>
      <c r="CI292" s="229"/>
      <c r="CJ292" s="229"/>
      <c r="CK292" s="229"/>
      <c r="CL292" s="229"/>
      <c r="CM292" s="229"/>
      <c r="CN292" s="229"/>
      <c r="CO292" s="229"/>
      <c r="CP292" s="229"/>
      <c r="CQ292" s="229"/>
      <c r="CR292" s="229"/>
      <c r="CS292" s="229"/>
      <c r="CT292" s="229"/>
      <c r="CU292" s="229"/>
      <c r="CV292" s="229"/>
      <c r="CW292" s="229"/>
      <c r="CX292" s="229"/>
      <c r="CY292" s="229"/>
      <c r="CZ292" s="229"/>
    </row>
    <row r="293" s="727" customFormat="true" ht="15" customHeight="true" x14ac:dyDescent="0.2">
      <c r="A293" s="861"/>
      <c r="B293" s="862"/>
      <c r="C293" s="863"/>
      <c r="Y293" s="840"/>
      <c r="Z293" s="840"/>
      <c r="AA293" s="840"/>
      <c r="AB293" s="840"/>
      <c r="AC293" s="840"/>
      <c r="AD293" s="840"/>
      <c r="AE293" s="840"/>
      <c r="AF293" s="840"/>
      <c r="AG293" s="840"/>
      <c r="AH293" s="840"/>
      <c r="AI293" s="840"/>
      <c r="AJ293" s="840"/>
      <c r="AK293" s="840"/>
      <c r="AL293" s="840"/>
      <c r="AM293" s="840"/>
      <c r="AN293" s="840"/>
      <c r="AO293" s="840"/>
      <c r="AP293" s="840"/>
      <c r="AQ293" s="840"/>
      <c r="AR293" s="840"/>
      <c r="AS293" s="840"/>
      <c r="AT293" s="840"/>
      <c r="AU293" s="840"/>
      <c r="AV293" s="840"/>
      <c r="AW293" s="840"/>
      <c r="AX293" s="840"/>
      <c r="AY293" s="840"/>
      <c r="AZ293" s="840"/>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0"/>
      <c r="BX293" s="132"/>
      <c r="BY293" s="229"/>
      <c r="BZ293" s="229"/>
      <c r="CA293" s="229"/>
      <c r="CB293" s="229"/>
      <c r="CC293" s="229"/>
      <c r="CD293" s="229"/>
      <c r="CE293" s="229"/>
      <c r="CF293" s="229"/>
      <c r="CG293" s="229"/>
      <c r="CH293" s="229"/>
      <c r="CI293" s="229"/>
      <c r="CJ293" s="229"/>
      <c r="CK293" s="229"/>
      <c r="CL293" s="229"/>
      <c r="CM293" s="229"/>
      <c r="CN293" s="229"/>
      <c r="CO293" s="229"/>
      <c r="CP293" s="229"/>
      <c r="CQ293" s="229"/>
      <c r="CR293" s="229"/>
      <c r="CS293" s="229"/>
      <c r="CT293" s="229"/>
      <c r="CU293" s="229"/>
      <c r="CV293" s="229"/>
      <c r="CW293" s="229"/>
      <c r="CX293" s="229"/>
      <c r="CY293" s="229"/>
      <c r="CZ293" s="229"/>
    </row>
    <row r="294" s="727" customFormat="true" ht="15" customHeight="true" x14ac:dyDescent="0.2">
      <c r="A294" s="864"/>
      <c r="B294" s="865"/>
      <c r="C294" s="866"/>
      <c r="Y294" s="840"/>
      <c r="Z294" s="840"/>
      <c r="AA294" s="840"/>
      <c r="AB294" s="840"/>
      <c r="AC294" s="840"/>
      <c r="AD294" s="840"/>
      <c r="AE294" s="840"/>
      <c r="AF294" s="840"/>
      <c r="AG294" s="840"/>
      <c r="AH294" s="840"/>
      <c r="AI294" s="840"/>
      <c r="AJ294" s="840"/>
      <c r="AK294" s="840"/>
      <c r="AL294" s="840"/>
      <c r="AM294" s="840"/>
      <c r="AN294" s="840"/>
      <c r="AO294" s="840"/>
      <c r="AP294" s="840"/>
      <c r="AQ294" s="840"/>
      <c r="AR294" s="840"/>
      <c r="AS294" s="840"/>
      <c r="AT294" s="840"/>
      <c r="AU294" s="840"/>
      <c r="AV294" s="840"/>
      <c r="AW294" s="840"/>
      <c r="AX294" s="840"/>
      <c r="AY294" s="840"/>
      <c r="AZ294" s="840"/>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0"/>
      <c r="BX294" s="132"/>
      <c r="BY294" s="229"/>
      <c r="BZ294" s="229"/>
      <c r="CA294" s="229"/>
      <c r="CB294" s="229"/>
      <c r="CC294" s="229"/>
      <c r="CD294" s="229"/>
      <c r="CE294" s="229"/>
      <c r="CF294" s="229"/>
      <c r="CG294" s="229"/>
      <c r="CH294" s="229"/>
      <c r="CI294" s="229"/>
      <c r="CJ294" s="229"/>
      <c r="CK294" s="229"/>
      <c r="CL294" s="229"/>
      <c r="CM294" s="229"/>
      <c r="CN294" s="229"/>
      <c r="CO294" s="229"/>
      <c r="CP294" s="229"/>
      <c r="CQ294" s="229"/>
      <c r="CR294" s="229"/>
      <c r="CS294" s="229"/>
      <c r="CT294" s="229"/>
      <c r="CU294" s="229"/>
      <c r="CV294" s="229"/>
      <c r="CW294" s="229"/>
      <c r="CX294" s="229"/>
      <c r="CY294" s="229"/>
      <c r="CZ294" s="229"/>
    </row>
    <row r="295" s="727" customFormat="true" ht="15" customHeight="true" x14ac:dyDescent="0.2">
      <c r="A295" s="864"/>
      <c r="B295" s="865"/>
      <c r="C295" s="866"/>
      <c r="Y295" s="840"/>
      <c r="Z295" s="840"/>
      <c r="AA295" s="840"/>
      <c r="AB295" s="840"/>
      <c r="AC295" s="840"/>
      <c r="AD295" s="840"/>
      <c r="AE295" s="840"/>
      <c r="AF295" s="840"/>
      <c r="AG295" s="840"/>
      <c r="AH295" s="840"/>
      <c r="AI295" s="840"/>
      <c r="AJ295" s="840"/>
      <c r="AK295" s="840"/>
      <c r="AL295" s="840"/>
      <c r="AM295" s="840"/>
      <c r="AN295" s="840"/>
      <c r="AO295" s="840"/>
      <c r="AP295" s="840"/>
      <c r="AQ295" s="840"/>
      <c r="AR295" s="840"/>
      <c r="AS295" s="840"/>
      <c r="AT295" s="840"/>
      <c r="AU295" s="840"/>
      <c r="AV295" s="840"/>
      <c r="AW295" s="840"/>
      <c r="AX295" s="840"/>
      <c r="AY295" s="840"/>
      <c r="AZ295" s="840"/>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0"/>
      <c r="BX295" s="132"/>
      <c r="BY295" s="229"/>
      <c r="BZ295" s="229"/>
      <c r="CA295" s="229"/>
      <c r="CB295" s="229"/>
      <c r="CC295" s="229"/>
      <c r="CD295" s="229"/>
      <c r="CE295" s="229"/>
      <c r="CF295" s="229"/>
      <c r="CG295" s="229"/>
      <c r="CH295" s="229"/>
      <c r="CI295" s="229"/>
      <c r="CJ295" s="229"/>
      <c r="CK295" s="229"/>
      <c r="CL295" s="229"/>
      <c r="CM295" s="229"/>
      <c r="CN295" s="229"/>
      <c r="CO295" s="229"/>
      <c r="CP295" s="229"/>
      <c r="CQ295" s="229"/>
      <c r="CR295" s="229"/>
      <c r="CS295" s="229"/>
      <c r="CT295" s="229"/>
      <c r="CU295" s="229"/>
      <c r="CV295" s="229"/>
      <c r="CW295" s="229"/>
      <c r="CX295" s="229"/>
      <c r="CY295" s="229"/>
      <c r="CZ295" s="229"/>
    </row>
    <row r="296" s="727" customFormat="true" ht="15" customHeight="true" x14ac:dyDescent="0.2">
      <c r="A296" s="864"/>
      <c r="B296" s="867"/>
      <c r="C296" s="866"/>
      <c r="Y296" s="840"/>
      <c r="Z296" s="840"/>
      <c r="AA296" s="840"/>
      <c r="AB296" s="840"/>
      <c r="AC296" s="840"/>
      <c r="AD296" s="840"/>
      <c r="AE296" s="840"/>
      <c r="AF296" s="840"/>
      <c r="AG296" s="840"/>
      <c r="AH296" s="840"/>
      <c r="AI296" s="840"/>
      <c r="AJ296" s="840"/>
      <c r="AK296" s="840"/>
      <c r="AL296" s="840"/>
      <c r="AM296" s="840"/>
      <c r="AN296" s="840"/>
      <c r="AO296" s="840"/>
      <c r="AP296" s="840"/>
      <c r="AQ296" s="840"/>
      <c r="AR296" s="840"/>
      <c r="AS296" s="840"/>
      <c r="AT296" s="840"/>
      <c r="AU296" s="840"/>
      <c r="AV296" s="840"/>
      <c r="AW296" s="840"/>
      <c r="AX296" s="840"/>
      <c r="AY296" s="840"/>
      <c r="AZ296" s="840"/>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0"/>
      <c r="BX296" s="132"/>
      <c r="BY296" s="229"/>
      <c r="BZ296" s="229"/>
      <c r="CA296" s="229"/>
      <c r="CB296" s="229"/>
      <c r="CC296" s="229"/>
      <c r="CD296" s="229"/>
      <c r="CE296" s="229"/>
      <c r="CF296" s="229"/>
      <c r="CG296" s="229"/>
      <c r="CH296" s="229"/>
      <c r="CI296" s="229"/>
      <c r="CJ296" s="229"/>
      <c r="CK296" s="229"/>
      <c r="CL296" s="229"/>
      <c r="CM296" s="229"/>
      <c r="CN296" s="229"/>
      <c r="CO296" s="229"/>
      <c r="CP296" s="229"/>
      <c r="CQ296" s="229"/>
      <c r="CR296" s="229"/>
      <c r="CS296" s="229"/>
      <c r="CT296" s="229"/>
      <c r="CU296" s="229"/>
      <c r="CV296" s="229"/>
      <c r="CW296" s="229"/>
      <c r="CX296" s="229"/>
      <c r="CY296" s="229"/>
      <c r="CZ296" s="229"/>
    </row>
    <row r="297" s="727" customFormat="true" ht="15" customHeight="true" x14ac:dyDescent="0.2">
      <c r="A297" s="868"/>
      <c r="B297" s="869"/>
      <c r="C297" s="870"/>
      <c r="Y297" s="840"/>
      <c r="Z297" s="840"/>
      <c r="AA297" s="840"/>
      <c r="AB297" s="840"/>
      <c r="AC297" s="840"/>
      <c r="AD297" s="840"/>
      <c r="AE297" s="840"/>
      <c r="AF297" s="840"/>
      <c r="AG297" s="840"/>
      <c r="AH297" s="840"/>
      <c r="AI297" s="840"/>
      <c r="AJ297" s="840"/>
      <c r="AK297" s="840"/>
      <c r="AL297" s="840"/>
      <c r="AM297" s="840"/>
      <c r="AN297" s="840"/>
      <c r="AO297" s="840"/>
      <c r="AP297" s="840"/>
      <c r="AQ297" s="840"/>
      <c r="AR297" s="840"/>
      <c r="AS297" s="840"/>
      <c r="AT297" s="840"/>
      <c r="AU297" s="840"/>
      <c r="AV297" s="840"/>
      <c r="AW297" s="840"/>
      <c r="AX297" s="840"/>
      <c r="AY297" s="840"/>
      <c r="AZ297" s="840"/>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0"/>
      <c r="BX297" s="132"/>
      <c r="BY297" s="229"/>
      <c r="BZ297" s="229"/>
      <c r="CA297" s="229"/>
      <c r="CB297" s="229"/>
      <c r="CC297" s="229"/>
      <c r="CD297" s="229"/>
      <c r="CE297" s="229"/>
      <c r="CF297" s="229"/>
      <c r="CG297" s="229"/>
      <c r="CH297" s="229"/>
      <c r="CI297" s="229"/>
      <c r="CJ297" s="229"/>
      <c r="CK297" s="229"/>
      <c r="CL297" s="229"/>
      <c r="CM297" s="229"/>
      <c r="CN297" s="229"/>
      <c r="CO297" s="229"/>
      <c r="CP297" s="229"/>
      <c r="CQ297" s="229"/>
      <c r="CR297" s="229"/>
      <c r="CS297" s="229"/>
      <c r="CT297" s="229"/>
      <c r="CU297" s="229"/>
      <c r="CV297" s="229"/>
      <c r="CW297" s="229"/>
      <c r="CX297" s="229"/>
      <c r="CY297" s="229"/>
      <c r="CZ297" s="229"/>
    </row>
    <row r="298" s="727" customFormat="true" ht="15" customHeight="true" x14ac:dyDescent="0.2">
      <c r="B298" s="725"/>
      <c r="Y298" s="840"/>
      <c r="Z298" s="840"/>
      <c r="AA298" s="840"/>
      <c r="AB298" s="840"/>
      <c r="AC298" s="840"/>
      <c r="AD298" s="840"/>
      <c r="AE298" s="840"/>
      <c r="AF298" s="840"/>
      <c r="AG298" s="840"/>
      <c r="AH298" s="840"/>
      <c r="AI298" s="840"/>
      <c r="AJ298" s="840"/>
      <c r="AK298" s="840"/>
      <c r="AL298" s="840"/>
      <c r="AM298" s="840"/>
      <c r="AN298" s="840"/>
      <c r="AO298" s="840"/>
      <c r="AP298" s="840"/>
      <c r="AQ298" s="840"/>
      <c r="AR298" s="840"/>
      <c r="AS298" s="840"/>
      <c r="AT298" s="840"/>
      <c r="AU298" s="840"/>
      <c r="AV298" s="840"/>
      <c r="AW298" s="840"/>
      <c r="AX298" s="840"/>
      <c r="AY298" s="840"/>
      <c r="AZ298" s="840"/>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0"/>
      <c r="BX298" s="132"/>
      <c r="BY298" s="229"/>
      <c r="BZ298" s="229"/>
      <c r="CA298" s="229"/>
      <c r="CB298" s="229"/>
      <c r="CC298" s="229"/>
      <c r="CD298" s="229"/>
      <c r="CE298" s="229"/>
      <c r="CF298" s="229"/>
      <c r="CG298" s="229"/>
      <c r="CH298" s="229"/>
      <c r="CI298" s="229"/>
      <c r="CJ298" s="229"/>
      <c r="CK298" s="229"/>
      <c r="CL298" s="229"/>
      <c r="CM298" s="229"/>
      <c r="CN298" s="229"/>
      <c r="CO298" s="229"/>
      <c r="CP298" s="229"/>
      <c r="CQ298" s="229"/>
      <c r="CR298" s="229"/>
      <c r="CS298" s="229"/>
      <c r="CT298" s="229"/>
      <c r="CU298" s="229"/>
      <c r="CV298" s="229"/>
      <c r="CW298" s="229"/>
      <c r="CX298" s="229"/>
      <c r="CY298" s="229"/>
      <c r="CZ298" s="229"/>
    </row>
    <row r="299" s="727" customFormat="true" ht="15" customHeight="true" x14ac:dyDescent="0.2">
      <c r="A299" s="750"/>
      <c r="B299" s="751"/>
      <c r="C299" s="752"/>
      <c r="D299" s="753"/>
      <c r="Y299" s="840"/>
      <c r="Z299" s="840"/>
      <c r="AA299" s="840"/>
      <c r="AB299" s="840"/>
      <c r="AC299" s="840"/>
      <c r="AD299" s="840"/>
      <c r="AE299" s="840"/>
      <c r="AF299" s="840"/>
      <c r="AG299" s="840"/>
      <c r="AH299" s="840"/>
      <c r="AI299" s="840"/>
      <c r="AJ299" s="840"/>
      <c r="AK299" s="840"/>
      <c r="AL299" s="840"/>
      <c r="AM299" s="840"/>
      <c r="AN299" s="840"/>
      <c r="AO299" s="840"/>
      <c r="AP299" s="840"/>
      <c r="AQ299" s="840"/>
      <c r="AR299" s="840"/>
      <c r="AS299" s="840"/>
      <c r="AT299" s="840"/>
      <c r="AU299" s="840"/>
      <c r="AV299" s="840"/>
      <c r="AW299" s="840"/>
      <c r="AX299" s="840"/>
      <c r="AY299" s="840"/>
      <c r="AZ299" s="840"/>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0"/>
      <c r="BX299" s="132"/>
      <c r="BY299" s="229"/>
      <c r="BZ299" s="229"/>
      <c r="CA299" s="229"/>
      <c r="CB299" s="229"/>
      <c r="CC299" s="229"/>
      <c r="CD299" s="229"/>
      <c r="CE299" s="229"/>
      <c r="CF299" s="229"/>
      <c r="CG299" s="229"/>
      <c r="CH299" s="229"/>
      <c r="CI299" s="229"/>
      <c r="CJ299" s="229"/>
      <c r="CK299" s="229"/>
      <c r="CL299" s="229"/>
      <c r="CM299" s="229"/>
      <c r="CN299" s="229"/>
      <c r="CO299" s="229"/>
      <c r="CP299" s="229"/>
      <c r="CQ299" s="229"/>
      <c r="CR299" s="229"/>
      <c r="CS299" s="229"/>
      <c r="CT299" s="229"/>
      <c r="CU299" s="229"/>
      <c r="CV299" s="229"/>
      <c r="CW299" s="229"/>
      <c r="CX299" s="229"/>
      <c r="CY299" s="229"/>
      <c r="CZ299" s="229"/>
    </row>
    <row r="300" s="727" customFormat="true" ht="15" customHeight="true" x14ac:dyDescent="0.2">
      <c r="A300" s="871"/>
      <c r="B300" s="872"/>
      <c r="C300" s="873"/>
      <c r="D300" s="874"/>
      <c r="Y300" s="840"/>
      <c r="Z300" s="840"/>
      <c r="AA300" s="840"/>
      <c r="AB300" s="840"/>
      <c r="AC300" s="840"/>
      <c r="AD300" s="840"/>
      <c r="AE300" s="840"/>
      <c r="AF300" s="840"/>
      <c r="AG300" s="840"/>
      <c r="AH300" s="840"/>
      <c r="AI300" s="840"/>
      <c r="AJ300" s="840"/>
      <c r="AK300" s="840"/>
      <c r="AL300" s="840"/>
      <c r="AM300" s="840"/>
      <c r="AN300" s="840"/>
      <c r="AO300" s="840"/>
      <c r="AP300" s="840"/>
      <c r="AQ300" s="840"/>
      <c r="AR300" s="840"/>
      <c r="AS300" s="840"/>
      <c r="AT300" s="840"/>
      <c r="AU300" s="840"/>
      <c r="AV300" s="840"/>
      <c r="AW300" s="840"/>
      <c r="AX300" s="840"/>
      <c r="AY300" s="840"/>
      <c r="AZ300" s="840"/>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0"/>
      <c r="BX300" s="132"/>
      <c r="BY300" s="229"/>
      <c r="BZ300" s="229"/>
      <c r="CA300" s="229"/>
      <c r="CB300" s="229"/>
      <c r="CC300" s="229"/>
      <c r="CD300" s="229"/>
      <c r="CE300" s="229"/>
      <c r="CF300" s="229"/>
      <c r="CG300" s="229"/>
      <c r="CH300" s="229"/>
      <c r="CI300" s="229"/>
      <c r="CJ300" s="229"/>
      <c r="CK300" s="229"/>
      <c r="CL300" s="229"/>
      <c r="CM300" s="229"/>
      <c r="CN300" s="229"/>
      <c r="CO300" s="229"/>
      <c r="CP300" s="229"/>
      <c r="CQ300" s="229"/>
      <c r="CR300" s="229"/>
      <c r="CS300" s="229"/>
      <c r="CT300" s="229"/>
      <c r="CU300" s="229"/>
      <c r="CV300" s="229"/>
      <c r="CW300" s="229"/>
      <c r="CX300" s="229"/>
      <c r="CY300" s="229"/>
      <c r="CZ300" s="229"/>
    </row>
    <row r="301" s="727" customFormat="true" ht="15" customHeight="true" x14ac:dyDescent="0.2">
      <c r="A301" s="875"/>
      <c r="B301" s="876"/>
      <c r="C301" s="877"/>
      <c r="D301" s="878"/>
      <c r="Y301" s="840"/>
      <c r="Z301" s="840"/>
      <c r="AA301" s="840"/>
      <c r="AB301" s="840"/>
      <c r="AC301" s="840"/>
      <c r="AD301" s="840"/>
      <c r="AE301" s="840"/>
      <c r="AF301" s="840"/>
      <c r="AG301" s="840"/>
      <c r="AH301" s="840"/>
      <c r="AI301" s="840"/>
      <c r="AJ301" s="840"/>
      <c r="AK301" s="840"/>
      <c r="AL301" s="840"/>
      <c r="AM301" s="840"/>
      <c r="AN301" s="840"/>
      <c r="AO301" s="840"/>
      <c r="AP301" s="840"/>
      <c r="AQ301" s="840"/>
      <c r="AR301" s="840"/>
      <c r="AS301" s="840"/>
      <c r="AT301" s="840"/>
      <c r="AU301" s="840"/>
      <c r="AV301" s="840"/>
      <c r="AW301" s="840"/>
      <c r="AX301" s="840"/>
      <c r="AY301" s="840"/>
      <c r="AZ301" s="840"/>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0"/>
      <c r="BX301" s="132"/>
      <c r="BY301" s="229"/>
      <c r="BZ301" s="229"/>
      <c r="CA301" s="229"/>
      <c r="CB301" s="229"/>
      <c r="CC301" s="229"/>
      <c r="CD301" s="229"/>
      <c r="CE301" s="229"/>
      <c r="CF301" s="229"/>
      <c r="CG301" s="229"/>
      <c r="CH301" s="229"/>
      <c r="CI301" s="229"/>
      <c r="CJ301" s="229"/>
      <c r="CK301" s="229"/>
      <c r="CL301" s="229"/>
      <c r="CM301" s="229"/>
      <c r="CN301" s="229"/>
      <c r="CO301" s="229"/>
      <c r="CP301" s="229"/>
      <c r="CQ301" s="229"/>
      <c r="CR301" s="229"/>
      <c r="CS301" s="229"/>
      <c r="CT301" s="229"/>
      <c r="CU301" s="229"/>
      <c r="CV301" s="229"/>
      <c r="CW301" s="229"/>
      <c r="CX301" s="229"/>
      <c r="CY301" s="229"/>
      <c r="CZ301" s="229"/>
    </row>
    <row r="302" s="727" customFormat="true" ht="15" customHeight="true" x14ac:dyDescent="0.2">
      <c r="A302" s="879"/>
      <c r="B302" s="880"/>
      <c r="C302" s="881"/>
      <c r="D302" s="882"/>
      <c r="Y302" s="840"/>
      <c r="Z302" s="840"/>
      <c r="AA302" s="840"/>
      <c r="AB302" s="840"/>
      <c r="AC302" s="840"/>
      <c r="AD302" s="840"/>
      <c r="AE302" s="840"/>
      <c r="AF302" s="840"/>
      <c r="AG302" s="840"/>
      <c r="AH302" s="840"/>
      <c r="AI302" s="840"/>
      <c r="AJ302" s="840"/>
      <c r="AK302" s="840"/>
      <c r="AL302" s="840"/>
      <c r="AM302" s="840"/>
      <c r="AN302" s="840"/>
      <c r="AO302" s="840"/>
      <c r="AP302" s="840"/>
      <c r="AQ302" s="840"/>
      <c r="AR302" s="840"/>
      <c r="AS302" s="840"/>
      <c r="AT302" s="840"/>
      <c r="AU302" s="840"/>
      <c r="AV302" s="840"/>
      <c r="AW302" s="840"/>
      <c r="AX302" s="840"/>
      <c r="AY302" s="840"/>
      <c r="AZ302" s="840"/>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0"/>
      <c r="BX302" s="132"/>
      <c r="BY302" s="229"/>
      <c r="BZ302" s="229"/>
      <c r="CA302" s="229"/>
      <c r="CB302" s="229"/>
      <c r="CC302" s="229"/>
      <c r="CD302" s="229"/>
      <c r="CE302" s="229"/>
      <c r="CF302" s="229"/>
      <c r="CG302" s="229"/>
      <c r="CH302" s="229"/>
      <c r="CI302" s="229"/>
      <c r="CJ302" s="229"/>
      <c r="CK302" s="229"/>
      <c r="CL302" s="229"/>
      <c r="CM302" s="229"/>
      <c r="CN302" s="229"/>
      <c r="CO302" s="229"/>
      <c r="CP302" s="229"/>
      <c r="CQ302" s="229"/>
      <c r="CR302" s="229"/>
      <c r="CS302" s="229"/>
      <c r="CT302" s="229"/>
      <c r="CU302" s="229"/>
      <c r="CV302" s="229"/>
      <c r="CW302" s="229"/>
      <c r="CX302" s="229"/>
      <c r="CY302" s="229"/>
      <c r="CZ302" s="229"/>
    </row>
    <row r="303" s="727" customFormat="true" ht="15" customHeight="true" x14ac:dyDescent="0.2">
      <c r="A303" s="883"/>
      <c r="B303" s="884"/>
      <c r="C303" s="885"/>
      <c r="D303" s="886"/>
      <c r="Y303" s="840"/>
      <c r="Z303" s="840"/>
      <c r="AA303" s="840"/>
      <c r="AB303" s="840"/>
      <c r="AC303" s="840"/>
      <c r="AD303" s="840"/>
      <c r="AE303" s="840"/>
      <c r="AF303" s="840"/>
      <c r="AG303" s="840"/>
      <c r="AH303" s="840"/>
      <c r="AI303" s="840"/>
      <c r="AJ303" s="840"/>
      <c r="AK303" s="840"/>
      <c r="AL303" s="840"/>
      <c r="AM303" s="840"/>
      <c r="AN303" s="840"/>
      <c r="AO303" s="840"/>
      <c r="AP303" s="840"/>
      <c r="AQ303" s="840"/>
      <c r="AR303" s="840"/>
      <c r="AS303" s="840"/>
      <c r="AT303" s="840"/>
      <c r="AU303" s="840"/>
      <c r="AV303" s="840"/>
      <c r="AW303" s="840"/>
      <c r="AX303" s="840"/>
      <c r="AY303" s="840"/>
      <c r="AZ303" s="840"/>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0"/>
      <c r="BX303" s="132"/>
      <c r="BY303" s="229"/>
      <c r="BZ303" s="229"/>
      <c r="CA303" s="229"/>
      <c r="CB303" s="229"/>
      <c r="CC303" s="229"/>
      <c r="CD303" s="229"/>
      <c r="CE303" s="229"/>
      <c r="CF303" s="229"/>
      <c r="CG303" s="229"/>
      <c r="CH303" s="229"/>
      <c r="CI303" s="229"/>
      <c r="CJ303" s="229"/>
      <c r="CK303" s="229"/>
      <c r="CL303" s="229"/>
      <c r="CM303" s="229"/>
      <c r="CN303" s="229"/>
      <c r="CO303" s="229"/>
      <c r="CP303" s="229"/>
      <c r="CQ303" s="229"/>
      <c r="CR303" s="229"/>
      <c r="CS303" s="229"/>
      <c r="CT303" s="229"/>
      <c r="CU303" s="229"/>
      <c r="CV303" s="229"/>
      <c r="CW303" s="229"/>
      <c r="CX303" s="229"/>
      <c r="CY303" s="229"/>
      <c r="CZ303" s="229"/>
    </row>
    <row r="304" s="727" customFormat="true" ht="15" customHeight="true" x14ac:dyDescent="0.2">
      <c r="A304" s="887"/>
      <c r="B304" s="888"/>
      <c r="C304" s="889"/>
      <c r="D304" s="890"/>
      <c r="Y304" s="840"/>
      <c r="Z304" s="840"/>
      <c r="AA304" s="840"/>
      <c r="AB304" s="840"/>
      <c r="AC304" s="840"/>
      <c r="AD304" s="840"/>
      <c r="AE304" s="840"/>
      <c r="AF304" s="840"/>
      <c r="AG304" s="840"/>
      <c r="AH304" s="840"/>
      <c r="AI304" s="840"/>
      <c r="AJ304" s="840"/>
      <c r="AK304" s="840"/>
      <c r="AL304" s="840"/>
      <c r="AM304" s="840"/>
      <c r="AN304" s="840"/>
      <c r="AO304" s="840"/>
      <c r="AP304" s="840"/>
      <c r="AQ304" s="840"/>
      <c r="AR304" s="840"/>
      <c r="AS304" s="840"/>
      <c r="AT304" s="840"/>
      <c r="AU304" s="840"/>
      <c r="AV304" s="840"/>
      <c r="AW304" s="840"/>
      <c r="AX304" s="840"/>
      <c r="AY304" s="840"/>
      <c r="AZ304" s="840"/>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0"/>
      <c r="BX304" s="132"/>
      <c r="BY304" s="229"/>
      <c r="BZ304" s="229"/>
      <c r="CA304" s="229"/>
      <c r="CB304" s="229"/>
      <c r="CC304" s="229"/>
      <c r="CD304" s="229"/>
      <c r="CE304" s="229"/>
      <c r="CF304" s="229"/>
      <c r="CG304" s="229"/>
      <c r="CH304" s="229"/>
      <c r="CI304" s="229"/>
      <c r="CJ304" s="229"/>
      <c r="CK304" s="229"/>
      <c r="CL304" s="229"/>
      <c r="CM304" s="229"/>
      <c r="CN304" s="229"/>
      <c r="CO304" s="229"/>
      <c r="CP304" s="229"/>
      <c r="CQ304" s="229"/>
      <c r="CR304" s="229"/>
      <c r="CS304" s="229"/>
      <c r="CT304" s="229"/>
      <c r="CU304" s="229"/>
      <c r="CV304" s="229"/>
      <c r="CW304" s="229"/>
      <c r="CX304" s="229"/>
      <c r="CY304" s="229"/>
      <c r="CZ304" s="229"/>
    </row>
    <row r="305" s="727" customFormat="true" ht="15" customHeight="true" x14ac:dyDescent="0.2">
      <c r="A305" s="891"/>
      <c r="B305" s="892"/>
      <c r="C305" s="893"/>
      <c r="D305" s="894"/>
      <c r="Y305" s="840"/>
      <c r="Z305" s="840"/>
      <c r="AA305" s="840"/>
      <c r="AB305" s="840"/>
      <c r="AC305" s="840"/>
      <c r="AD305" s="840"/>
      <c r="AE305" s="840"/>
      <c r="AF305" s="840"/>
      <c r="AG305" s="840"/>
      <c r="AH305" s="840"/>
      <c r="AI305" s="840"/>
      <c r="AJ305" s="840"/>
      <c r="AK305" s="840"/>
      <c r="AL305" s="840"/>
      <c r="AM305" s="840"/>
      <c r="AN305" s="840"/>
      <c r="AO305" s="840"/>
      <c r="AP305" s="840"/>
      <c r="AQ305" s="840"/>
      <c r="AR305" s="840"/>
      <c r="AS305" s="840"/>
      <c r="AT305" s="840"/>
      <c r="AU305" s="840"/>
      <c r="AV305" s="840"/>
      <c r="AW305" s="840"/>
      <c r="AX305" s="840"/>
      <c r="AY305" s="840"/>
      <c r="AZ305" s="840"/>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0"/>
      <c r="BX305" s="132"/>
      <c r="BY305" s="229"/>
      <c r="BZ305" s="229"/>
      <c r="CA305" s="229"/>
      <c r="CB305" s="229"/>
      <c r="CC305" s="229"/>
      <c r="CD305" s="229"/>
      <c r="CE305" s="229"/>
      <c r="CF305" s="229"/>
      <c r="CG305" s="229"/>
      <c r="CH305" s="229"/>
      <c r="CI305" s="229"/>
      <c r="CJ305" s="229"/>
      <c r="CK305" s="229"/>
      <c r="CL305" s="229"/>
      <c r="CM305" s="229"/>
      <c r="CN305" s="229"/>
      <c r="CO305" s="229"/>
      <c r="CP305" s="229"/>
      <c r="CQ305" s="229"/>
      <c r="CR305" s="229"/>
      <c r="CS305" s="229"/>
      <c r="CT305" s="229"/>
      <c r="CU305" s="229"/>
      <c r="CV305" s="229"/>
      <c r="CW305" s="229"/>
      <c r="CX305" s="229"/>
      <c r="CY305" s="229"/>
      <c r="CZ305" s="229"/>
    </row>
    <row r="306" s="727" customFormat="true" ht="15" customHeight="true" x14ac:dyDescent="0.2">
      <c r="B306" s="725"/>
      <c r="Y306" s="840"/>
      <c r="Z306" s="840"/>
      <c r="AA306" s="840"/>
      <c r="AB306" s="840"/>
      <c r="AC306" s="840"/>
      <c r="AD306" s="840"/>
      <c r="AE306" s="840"/>
      <c r="AF306" s="840"/>
      <c r="AG306" s="840"/>
      <c r="AH306" s="840"/>
      <c r="AI306" s="840"/>
      <c r="AJ306" s="840"/>
      <c r="AK306" s="840"/>
      <c r="AL306" s="840"/>
      <c r="AM306" s="840"/>
      <c r="AN306" s="840"/>
      <c r="AO306" s="840"/>
      <c r="AP306" s="840"/>
      <c r="AQ306" s="840"/>
      <c r="AR306" s="840"/>
      <c r="AS306" s="840"/>
      <c r="AT306" s="840"/>
      <c r="AU306" s="840"/>
      <c r="AV306" s="840"/>
      <c r="AW306" s="840"/>
      <c r="AX306" s="840"/>
      <c r="AY306" s="840"/>
      <c r="AZ306" s="840"/>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0"/>
      <c r="BX306" s="132"/>
      <c r="BY306" s="229"/>
      <c r="BZ306" s="229"/>
      <c r="CA306" s="229"/>
      <c r="CB306" s="229"/>
      <c r="CC306" s="229"/>
      <c r="CD306" s="229"/>
      <c r="CE306" s="229"/>
      <c r="CF306" s="229"/>
      <c r="CG306" s="229"/>
      <c r="CH306" s="229"/>
      <c r="CI306" s="229"/>
      <c r="CJ306" s="229"/>
      <c r="CK306" s="229"/>
      <c r="CL306" s="229"/>
      <c r="CM306" s="229"/>
      <c r="CN306" s="229"/>
      <c r="CO306" s="229"/>
      <c r="CP306" s="229"/>
      <c r="CQ306" s="229"/>
      <c r="CR306" s="229"/>
      <c r="CS306" s="229"/>
      <c r="CT306" s="229"/>
      <c r="CU306" s="229"/>
      <c r="CV306" s="229"/>
      <c r="CW306" s="229"/>
      <c r="CX306" s="229"/>
      <c r="CY306" s="229"/>
      <c r="CZ306" s="229"/>
    </row>
    <row r="307" s="727" customFormat="true" ht="15" customHeight="true" x14ac:dyDescent="0.2">
      <c r="B307" s="725"/>
      <c r="Y307" s="840"/>
      <c r="Z307" s="840"/>
      <c r="AA307" s="840"/>
      <c r="AB307" s="840"/>
      <c r="AC307" s="840"/>
      <c r="AD307" s="840"/>
      <c r="AE307" s="840"/>
      <c r="AF307" s="840"/>
      <c r="AG307" s="840"/>
      <c r="AH307" s="840"/>
      <c r="AI307" s="840"/>
      <c r="AJ307" s="840"/>
      <c r="AK307" s="840"/>
      <c r="AL307" s="840"/>
      <c r="AM307" s="840"/>
      <c r="AN307" s="840"/>
      <c r="AO307" s="840"/>
      <c r="AP307" s="840"/>
      <c r="AQ307" s="840"/>
      <c r="AR307" s="840"/>
      <c r="AS307" s="840"/>
      <c r="AT307" s="840"/>
      <c r="AU307" s="840"/>
      <c r="AV307" s="840"/>
      <c r="AW307" s="840"/>
      <c r="AX307" s="840"/>
      <c r="AY307" s="840"/>
      <c r="AZ307" s="840"/>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0"/>
      <c r="BX307" s="132"/>
      <c r="BY307" s="229"/>
      <c r="BZ307" s="229"/>
      <c r="CA307" s="229"/>
      <c r="CB307" s="229"/>
      <c r="CC307" s="229"/>
      <c r="CD307" s="229"/>
      <c r="CE307" s="229"/>
      <c r="CF307" s="229"/>
      <c r="CG307" s="229"/>
      <c r="CH307" s="229"/>
      <c r="CI307" s="229"/>
      <c r="CJ307" s="229"/>
      <c r="CK307" s="229"/>
      <c r="CL307" s="229"/>
      <c r="CM307" s="229"/>
      <c r="CN307" s="229"/>
      <c r="CO307" s="229"/>
      <c r="CP307" s="229"/>
      <c r="CQ307" s="229"/>
      <c r="CR307" s="229"/>
      <c r="CS307" s="229"/>
      <c r="CT307" s="229"/>
      <c r="CU307" s="229"/>
      <c r="CV307" s="229"/>
      <c r="CW307" s="229"/>
      <c r="CX307" s="229"/>
      <c r="CY307" s="229"/>
      <c r="CZ307" s="229"/>
    </row>
    <row r="308" s="727" customFormat="true" ht="15" customHeight="true" x14ac:dyDescent="0.2">
      <c r="B308" s="725"/>
      <c r="Y308" s="840"/>
      <c r="Z308" s="840"/>
      <c r="AA308" s="840"/>
      <c r="AB308" s="840"/>
      <c r="AC308" s="840"/>
      <c r="AD308" s="840"/>
      <c r="AE308" s="840"/>
      <c r="AF308" s="840"/>
      <c r="AG308" s="840"/>
      <c r="AH308" s="840"/>
      <c r="AI308" s="840"/>
      <c r="AJ308" s="840"/>
      <c r="AK308" s="840"/>
      <c r="AL308" s="840"/>
      <c r="AM308" s="840"/>
      <c r="AN308" s="840"/>
      <c r="AO308" s="840"/>
      <c r="AP308" s="840"/>
      <c r="AQ308" s="840"/>
      <c r="AR308" s="840"/>
      <c r="AS308" s="840"/>
      <c r="AT308" s="840"/>
      <c r="AU308" s="840"/>
      <c r="AV308" s="840"/>
      <c r="AW308" s="840"/>
      <c r="AX308" s="840"/>
      <c r="AY308" s="840"/>
      <c r="AZ308" s="840"/>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0"/>
      <c r="BX308" s="132"/>
      <c r="BY308" s="229"/>
      <c r="BZ308" s="229"/>
      <c r="CA308" s="229"/>
      <c r="CB308" s="229"/>
      <c r="CC308" s="229"/>
      <c r="CD308" s="229"/>
      <c r="CE308" s="229"/>
      <c r="CF308" s="229"/>
      <c r="CG308" s="229"/>
      <c r="CH308" s="229"/>
      <c r="CI308" s="229"/>
      <c r="CJ308" s="229"/>
      <c r="CK308" s="229"/>
      <c r="CL308" s="229"/>
      <c r="CM308" s="229"/>
      <c r="CN308" s="229"/>
      <c r="CO308" s="229"/>
      <c r="CP308" s="229"/>
      <c r="CQ308" s="229"/>
      <c r="CR308" s="229"/>
      <c r="CS308" s="229"/>
      <c r="CT308" s="229"/>
      <c r="CU308" s="229"/>
      <c r="CV308" s="229"/>
      <c r="CW308" s="229"/>
      <c r="CX308" s="229"/>
      <c r="CY308" s="229"/>
      <c r="CZ308" s="229"/>
    </row>
    <row r="309" s="727" customFormat="true" ht="15" customHeight="true" x14ac:dyDescent="0.2">
      <c r="B309" s="725"/>
      <c r="Y309" s="840"/>
      <c r="Z309" s="840"/>
      <c r="AA309" s="840"/>
      <c r="AB309" s="840"/>
      <c r="AC309" s="840"/>
      <c r="AD309" s="840"/>
      <c r="AE309" s="840"/>
      <c r="AF309" s="840"/>
      <c r="AG309" s="840"/>
      <c r="AH309" s="840"/>
      <c r="AI309" s="840"/>
      <c r="AJ309" s="840"/>
      <c r="AK309" s="840"/>
      <c r="AL309" s="840"/>
      <c r="AM309" s="840"/>
      <c r="AN309" s="840"/>
      <c r="AO309" s="840"/>
      <c r="AP309" s="840"/>
      <c r="AQ309" s="840"/>
      <c r="AR309" s="840"/>
      <c r="AS309" s="840"/>
      <c r="AT309" s="840"/>
      <c r="AU309" s="840"/>
      <c r="AV309" s="840"/>
      <c r="AW309" s="840"/>
      <c r="AX309" s="840"/>
      <c r="AY309" s="840"/>
      <c r="AZ309" s="840"/>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0"/>
      <c r="BX309" s="132"/>
      <c r="BY309" s="229"/>
      <c r="BZ309" s="229"/>
      <c r="CA309" s="229"/>
      <c r="CB309" s="229"/>
      <c r="CC309" s="229"/>
      <c r="CD309" s="229"/>
      <c r="CE309" s="229"/>
      <c r="CF309" s="229"/>
      <c r="CG309" s="229"/>
      <c r="CH309" s="229"/>
      <c r="CI309" s="229"/>
      <c r="CJ309" s="229"/>
      <c r="CK309" s="229"/>
      <c r="CL309" s="229"/>
      <c r="CM309" s="229"/>
      <c r="CN309" s="229"/>
      <c r="CO309" s="229"/>
      <c r="CP309" s="229"/>
      <c r="CQ309" s="229"/>
      <c r="CR309" s="229"/>
      <c r="CS309" s="229"/>
      <c r="CT309" s="229"/>
      <c r="CU309" s="229"/>
      <c r="CV309" s="229"/>
      <c r="CW309" s="229"/>
      <c r="CX309" s="229"/>
      <c r="CY309" s="229"/>
      <c r="CZ309" s="229"/>
    </row>
    <row r="310" s="727" customFormat="true" ht="15" customHeight="true" x14ac:dyDescent="0.2">
      <c r="B310" s="725"/>
      <c r="Y310" s="840"/>
      <c r="Z310" s="840"/>
      <c r="AA310" s="840"/>
      <c r="AB310" s="840"/>
      <c r="AC310" s="840"/>
      <c r="AD310" s="840"/>
      <c r="AE310" s="840"/>
      <c r="AF310" s="840"/>
      <c r="AG310" s="840"/>
      <c r="AH310" s="840"/>
      <c r="AI310" s="840"/>
      <c r="AJ310" s="840"/>
      <c r="AK310" s="840"/>
      <c r="AL310" s="840"/>
      <c r="AM310" s="840"/>
      <c r="AN310" s="840"/>
      <c r="AO310" s="840"/>
      <c r="AP310" s="840"/>
      <c r="AQ310" s="840"/>
      <c r="AR310" s="840"/>
      <c r="AS310" s="840"/>
      <c r="AT310" s="840"/>
      <c r="AU310" s="840"/>
      <c r="AV310" s="840"/>
      <c r="AW310" s="840"/>
      <c r="AX310" s="840"/>
      <c r="AY310" s="840"/>
      <c r="AZ310" s="840"/>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0"/>
      <c r="BX310" s="132"/>
      <c r="BY310" s="229"/>
      <c r="BZ310" s="229"/>
      <c r="CA310" s="229"/>
      <c r="CB310" s="229"/>
      <c r="CC310" s="229"/>
      <c r="CD310" s="229"/>
      <c r="CE310" s="229"/>
      <c r="CF310" s="229"/>
      <c r="CG310" s="229"/>
      <c r="CH310" s="229"/>
      <c r="CI310" s="229"/>
      <c r="CJ310" s="229"/>
      <c r="CK310" s="229"/>
      <c r="CL310" s="229"/>
      <c r="CM310" s="229"/>
      <c r="CN310" s="229"/>
      <c r="CO310" s="229"/>
      <c r="CP310" s="229"/>
      <c r="CQ310" s="229"/>
      <c r="CR310" s="229"/>
      <c r="CS310" s="229"/>
      <c r="CT310" s="229"/>
      <c r="CU310" s="229"/>
      <c r="CV310" s="229"/>
      <c r="CW310" s="229"/>
      <c r="CX310" s="229"/>
      <c r="CY310" s="229"/>
      <c r="CZ310" s="229"/>
    </row>
    <row r="311" s="727" customFormat="true" ht="15" customHeight="true" x14ac:dyDescent="0.2">
      <c r="B311" s="725"/>
      <c r="Y311" s="840"/>
      <c r="Z311" s="840"/>
      <c r="AA311" s="840"/>
      <c r="AB311" s="840"/>
      <c r="AC311" s="840"/>
      <c r="AD311" s="840"/>
      <c r="AE311" s="840"/>
      <c r="AF311" s="840"/>
      <c r="AG311" s="840"/>
      <c r="AH311" s="840"/>
      <c r="AI311" s="840"/>
      <c r="AJ311" s="840"/>
      <c r="AK311" s="840"/>
      <c r="AL311" s="840"/>
      <c r="AM311" s="840"/>
      <c r="AN311" s="840"/>
      <c r="AO311" s="840"/>
      <c r="AP311" s="840"/>
      <c r="AQ311" s="840"/>
      <c r="AR311" s="840"/>
      <c r="AS311" s="840"/>
      <c r="AT311" s="840"/>
      <c r="AU311" s="840"/>
      <c r="AV311" s="840"/>
      <c r="AW311" s="840"/>
      <c r="AX311" s="840"/>
      <c r="AY311" s="840"/>
      <c r="AZ311" s="840"/>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0"/>
      <c r="BX311" s="132"/>
      <c r="BY311" s="229"/>
      <c r="BZ311" s="229"/>
      <c r="CA311" s="229"/>
      <c r="CB311" s="229"/>
      <c r="CC311" s="229"/>
      <c r="CD311" s="229"/>
      <c r="CE311" s="229"/>
      <c r="CF311" s="229"/>
      <c r="CG311" s="229"/>
      <c r="CH311" s="229"/>
      <c r="CI311" s="229"/>
      <c r="CJ311" s="229"/>
      <c r="CK311" s="229"/>
      <c r="CL311" s="229"/>
      <c r="CM311" s="229"/>
      <c r="CN311" s="229"/>
      <c r="CO311" s="229"/>
      <c r="CP311" s="229"/>
      <c r="CQ311" s="229"/>
      <c r="CR311" s="229"/>
      <c r="CS311" s="229"/>
      <c r="CT311" s="229"/>
      <c r="CU311" s="229"/>
      <c r="CV311" s="229"/>
      <c r="CW311" s="229"/>
      <c r="CX311" s="229"/>
      <c r="CY311" s="229"/>
      <c r="CZ311" s="229"/>
    </row>
    <row r="312" s="727" customFormat="true" ht="15" customHeight="true" x14ac:dyDescent="0.2">
      <c r="B312" s="725"/>
      <c r="Y312" s="840"/>
      <c r="Z312" s="840"/>
      <c r="AA312" s="840"/>
      <c r="AB312" s="840"/>
      <c r="AC312" s="840"/>
      <c r="AD312" s="840"/>
      <c r="AE312" s="840"/>
      <c r="AF312" s="840"/>
      <c r="AG312" s="840"/>
      <c r="AH312" s="840"/>
      <c r="AI312" s="840"/>
      <c r="AJ312" s="840"/>
      <c r="AK312" s="840"/>
      <c r="AL312" s="840"/>
      <c r="AM312" s="840"/>
      <c r="AN312" s="840"/>
      <c r="AO312" s="840"/>
      <c r="AP312" s="840"/>
      <c r="AQ312" s="840"/>
      <c r="AR312" s="840"/>
      <c r="AS312" s="840"/>
      <c r="AT312" s="840"/>
      <c r="AU312" s="840"/>
      <c r="AV312" s="840"/>
      <c r="AW312" s="840"/>
      <c r="AX312" s="840"/>
      <c r="AY312" s="840"/>
      <c r="AZ312" s="840"/>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0"/>
      <c r="BX312" s="132"/>
      <c r="BY312" s="229"/>
      <c r="BZ312" s="229"/>
      <c r="CA312" s="229"/>
      <c r="CB312" s="229"/>
      <c r="CC312" s="229"/>
      <c r="CD312" s="229"/>
      <c r="CE312" s="229"/>
      <c r="CF312" s="229"/>
      <c r="CG312" s="229"/>
      <c r="CH312" s="229"/>
      <c r="CI312" s="229"/>
      <c r="CJ312" s="229"/>
      <c r="CK312" s="229"/>
      <c r="CL312" s="229"/>
      <c r="CM312" s="229"/>
      <c r="CN312" s="229"/>
      <c r="CO312" s="229"/>
      <c r="CP312" s="229"/>
      <c r="CQ312" s="229"/>
      <c r="CR312" s="229"/>
      <c r="CS312" s="229"/>
      <c r="CT312" s="229"/>
      <c r="CU312" s="229"/>
      <c r="CV312" s="229"/>
      <c r="CW312" s="229"/>
      <c r="CX312" s="229"/>
      <c r="CY312" s="229"/>
      <c r="CZ312" s="229"/>
    </row>
    <row r="313" s="727" customFormat="true" ht="15" customHeight="true" x14ac:dyDescent="0.2">
      <c r="B313" s="725"/>
      <c r="Y313" s="840"/>
      <c r="Z313" s="840"/>
      <c r="AA313" s="840"/>
      <c r="AB313" s="840"/>
      <c r="AC313" s="840"/>
      <c r="AD313" s="840"/>
      <c r="AE313" s="840"/>
      <c r="AF313" s="840"/>
      <c r="AG313" s="840"/>
      <c r="AH313" s="840"/>
      <c r="AI313" s="840"/>
      <c r="AJ313" s="840"/>
      <c r="AK313" s="840"/>
      <c r="AL313" s="840"/>
      <c r="AM313" s="840"/>
      <c r="AN313" s="840"/>
      <c r="AO313" s="840"/>
      <c r="AP313" s="840"/>
      <c r="AQ313" s="840"/>
      <c r="AR313" s="840"/>
      <c r="AS313" s="840"/>
      <c r="AT313" s="840"/>
      <c r="AU313" s="840"/>
      <c r="AV313" s="840"/>
      <c r="AW313" s="840"/>
      <c r="AX313" s="840"/>
      <c r="AY313" s="840"/>
      <c r="AZ313" s="840"/>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0"/>
      <c r="BX313" s="132"/>
      <c r="BY313" s="229"/>
      <c r="BZ313" s="229"/>
      <c r="CA313" s="229"/>
      <c r="CB313" s="229"/>
      <c r="CC313" s="229"/>
      <c r="CD313" s="229"/>
      <c r="CE313" s="229"/>
      <c r="CF313" s="229"/>
      <c r="CG313" s="229"/>
      <c r="CH313" s="229"/>
      <c r="CI313" s="229"/>
      <c r="CJ313" s="229"/>
      <c r="CK313" s="229"/>
      <c r="CL313" s="229"/>
      <c r="CM313" s="229"/>
      <c r="CN313" s="229"/>
      <c r="CO313" s="229"/>
      <c r="CP313" s="229"/>
      <c r="CQ313" s="229"/>
      <c r="CR313" s="229"/>
      <c r="CS313" s="229"/>
      <c r="CT313" s="229"/>
      <c r="CU313" s="229"/>
      <c r="CV313" s="229"/>
      <c r="CW313" s="229"/>
      <c r="CX313" s="229"/>
      <c r="CY313" s="229"/>
      <c r="CZ313" s="229"/>
    </row>
    <row r="314" s="727" customFormat="true" ht="15" customHeight="true" x14ac:dyDescent="0.2">
      <c r="B314" s="725"/>
      <c r="Y314" s="840"/>
      <c r="Z314" s="840"/>
      <c r="AA314" s="840"/>
      <c r="AB314" s="840"/>
      <c r="AC314" s="840"/>
      <c r="AD314" s="840"/>
      <c r="AE314" s="840"/>
      <c r="AF314" s="840"/>
      <c r="AG314" s="840"/>
      <c r="AH314" s="840"/>
      <c r="AI314" s="840"/>
      <c r="AJ314" s="840"/>
      <c r="AK314" s="840"/>
      <c r="AL314" s="840"/>
      <c r="AM314" s="840"/>
      <c r="AN314" s="840"/>
      <c r="AO314" s="840"/>
      <c r="AP314" s="840"/>
      <c r="AQ314" s="840"/>
      <c r="AR314" s="840"/>
      <c r="AS314" s="840"/>
      <c r="AT314" s="840"/>
      <c r="AU314" s="840"/>
      <c r="AV314" s="840"/>
      <c r="AW314" s="840"/>
      <c r="AX314" s="840"/>
      <c r="AY314" s="840"/>
      <c r="AZ314" s="840"/>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0"/>
      <c r="BX314" s="132"/>
      <c r="BY314" s="229"/>
      <c r="BZ314" s="229"/>
      <c r="CA314" s="229"/>
      <c r="CB314" s="229"/>
      <c r="CC314" s="229"/>
      <c r="CD314" s="229"/>
      <c r="CE314" s="229"/>
      <c r="CF314" s="229"/>
      <c r="CG314" s="229"/>
      <c r="CH314" s="229"/>
      <c r="CI314" s="229"/>
      <c r="CJ314" s="229"/>
      <c r="CK314" s="229"/>
      <c r="CL314" s="229"/>
      <c r="CM314" s="229"/>
      <c r="CN314" s="229"/>
      <c r="CO314" s="229"/>
      <c r="CP314" s="229"/>
      <c r="CQ314" s="229"/>
      <c r="CR314" s="229"/>
      <c r="CS314" s="229"/>
      <c r="CT314" s="229"/>
      <c r="CU314" s="229"/>
      <c r="CV314" s="229"/>
      <c r="CW314" s="229"/>
      <c r="CX314" s="229"/>
      <c r="CY314" s="229"/>
      <c r="CZ314" s="229"/>
    </row>
    <row r="315" s="727" customFormat="true" ht="15" customHeight="true" x14ac:dyDescent="0.2">
      <c r="B315" s="725"/>
      <c r="Y315" s="840"/>
      <c r="Z315" s="840"/>
      <c r="AA315" s="840"/>
      <c r="AB315" s="840"/>
      <c r="AC315" s="840"/>
      <c r="AD315" s="840"/>
      <c r="AE315" s="840"/>
      <c r="AF315" s="840"/>
      <c r="AG315" s="840"/>
      <c r="AH315" s="840"/>
      <c r="AI315" s="840"/>
      <c r="AJ315" s="840"/>
      <c r="AK315" s="840"/>
      <c r="AL315" s="840"/>
      <c r="AM315" s="840"/>
      <c r="AN315" s="840"/>
      <c r="AO315" s="840"/>
      <c r="AP315" s="840"/>
      <c r="AQ315" s="840"/>
      <c r="AR315" s="840"/>
      <c r="AS315" s="840"/>
      <c r="AT315" s="840"/>
      <c r="AU315" s="840"/>
      <c r="AV315" s="840"/>
      <c r="AW315" s="840"/>
      <c r="AX315" s="840"/>
      <c r="AY315" s="840"/>
      <c r="AZ315" s="840"/>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0"/>
      <c r="BX315" s="132"/>
      <c r="BY315" s="229"/>
      <c r="BZ315" s="229"/>
      <c r="CA315" s="229"/>
      <c r="CB315" s="229"/>
      <c r="CC315" s="229"/>
      <c r="CD315" s="229"/>
      <c r="CE315" s="229"/>
      <c r="CF315" s="229"/>
      <c r="CG315" s="229"/>
      <c r="CH315" s="229"/>
      <c r="CI315" s="229"/>
      <c r="CJ315" s="229"/>
      <c r="CK315" s="229"/>
      <c r="CL315" s="229"/>
      <c r="CM315" s="229"/>
      <c r="CN315" s="229"/>
      <c r="CO315" s="229"/>
      <c r="CP315" s="229"/>
      <c r="CQ315" s="229"/>
      <c r="CR315" s="229"/>
      <c r="CS315" s="229"/>
      <c r="CT315" s="229"/>
      <c r="CU315" s="229"/>
      <c r="CV315" s="229"/>
      <c r="CW315" s="229"/>
      <c r="CX315" s="229"/>
      <c r="CY315" s="229"/>
      <c r="CZ315" s="229"/>
    </row>
    <row r="316" s="727" customFormat="true" ht="15" customHeight="true" x14ac:dyDescent="0.2">
      <c r="B316" s="725"/>
      <c r="Y316" s="840"/>
      <c r="Z316" s="840"/>
      <c r="AA316" s="840"/>
      <c r="AB316" s="840"/>
      <c r="AC316" s="840"/>
      <c r="AD316" s="840"/>
      <c r="AE316" s="840"/>
      <c r="AF316" s="840"/>
      <c r="AG316" s="840"/>
      <c r="AH316" s="840"/>
      <c r="AI316" s="840"/>
      <c r="AJ316" s="840"/>
      <c r="AK316" s="840"/>
      <c r="AL316" s="840"/>
      <c r="AM316" s="840"/>
      <c r="AN316" s="840"/>
      <c r="AO316" s="840"/>
      <c r="AP316" s="840"/>
      <c r="AQ316" s="840"/>
      <c r="AR316" s="840"/>
      <c r="AS316" s="840"/>
      <c r="AT316" s="840"/>
      <c r="AU316" s="840"/>
      <c r="AV316" s="840"/>
      <c r="AW316" s="840"/>
      <c r="AX316" s="840"/>
      <c r="AY316" s="840"/>
      <c r="AZ316" s="840"/>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0"/>
      <c r="BX316" s="132"/>
      <c r="BY316" s="229"/>
      <c r="BZ316" s="229"/>
      <c r="CA316" s="229"/>
      <c r="CB316" s="229"/>
      <c r="CC316" s="229"/>
      <c r="CD316" s="229"/>
      <c r="CE316" s="229"/>
      <c r="CF316" s="229"/>
      <c r="CG316" s="229"/>
      <c r="CH316" s="229"/>
      <c r="CI316" s="229"/>
      <c r="CJ316" s="229"/>
      <c r="CK316" s="229"/>
      <c r="CL316" s="229"/>
      <c r="CM316" s="229"/>
      <c r="CN316" s="229"/>
      <c r="CO316" s="229"/>
      <c r="CP316" s="229"/>
      <c r="CQ316" s="229"/>
      <c r="CR316" s="229"/>
      <c r="CS316" s="229"/>
      <c r="CT316" s="229"/>
      <c r="CU316" s="229"/>
      <c r="CV316" s="229"/>
      <c r="CW316" s="229"/>
      <c r="CX316" s="229"/>
      <c r="CY316" s="229"/>
      <c r="CZ316" s="229"/>
    </row>
    <row r="317" s="727" customFormat="true" ht="15" customHeight="true" x14ac:dyDescent="0.2">
      <c r="B317" s="725"/>
      <c r="Y317" s="840"/>
      <c r="Z317" s="840"/>
      <c r="AA317" s="840"/>
      <c r="AB317" s="840"/>
      <c r="AC317" s="840"/>
      <c r="AD317" s="840"/>
      <c r="AE317" s="840"/>
      <c r="AF317" s="840"/>
      <c r="AG317" s="840"/>
      <c r="AH317" s="840"/>
      <c r="AI317" s="840"/>
      <c r="AJ317" s="840"/>
      <c r="AK317" s="840"/>
      <c r="AL317" s="840"/>
      <c r="AM317" s="840"/>
      <c r="AN317" s="840"/>
      <c r="AO317" s="840"/>
      <c r="AP317" s="840"/>
      <c r="AQ317" s="840"/>
      <c r="AR317" s="840"/>
      <c r="AS317" s="840"/>
      <c r="AT317" s="840"/>
      <c r="AU317" s="840"/>
      <c r="AV317" s="840"/>
      <c r="AW317" s="840"/>
      <c r="AX317" s="840"/>
      <c r="AY317" s="840"/>
      <c r="AZ317" s="840"/>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0"/>
      <c r="BX317" s="132"/>
      <c r="BY317" s="229"/>
      <c r="BZ317" s="229"/>
      <c r="CA317" s="229"/>
      <c r="CB317" s="229"/>
      <c r="CC317" s="229"/>
      <c r="CD317" s="229"/>
      <c r="CE317" s="229"/>
      <c r="CF317" s="229"/>
      <c r="CG317" s="229"/>
      <c r="CH317" s="229"/>
      <c r="CI317" s="229"/>
      <c r="CJ317" s="229"/>
      <c r="CK317" s="229"/>
      <c r="CL317" s="229"/>
      <c r="CM317" s="229"/>
      <c r="CN317" s="229"/>
      <c r="CO317" s="229"/>
      <c r="CP317" s="229"/>
      <c r="CQ317" s="229"/>
      <c r="CR317" s="229"/>
      <c r="CS317" s="229"/>
      <c r="CT317" s="229"/>
      <c r="CU317" s="229"/>
      <c r="CV317" s="229"/>
      <c r="CW317" s="229"/>
      <c r="CX317" s="229"/>
      <c r="CY317" s="229"/>
      <c r="CZ317" s="229"/>
    </row>
    <row r="318" s="727" customFormat="true" ht="15" customHeight="true" x14ac:dyDescent="0.2">
      <c r="B318" s="725"/>
      <c r="Y318" s="840"/>
      <c r="Z318" s="840"/>
      <c r="AA318" s="840"/>
      <c r="AB318" s="840"/>
      <c r="AC318" s="840"/>
      <c r="AD318" s="840"/>
      <c r="AE318" s="840"/>
      <c r="AF318" s="840"/>
      <c r="AG318" s="840"/>
      <c r="AH318" s="840"/>
      <c r="AI318" s="840"/>
      <c r="AJ318" s="840"/>
      <c r="AK318" s="840"/>
      <c r="AL318" s="840"/>
      <c r="AM318" s="840"/>
      <c r="AN318" s="840"/>
      <c r="AO318" s="840"/>
      <c r="AP318" s="840"/>
      <c r="AQ318" s="840"/>
      <c r="AR318" s="840"/>
      <c r="AS318" s="840"/>
      <c r="AT318" s="840"/>
      <c r="AU318" s="840"/>
      <c r="AV318" s="840"/>
      <c r="AW318" s="840"/>
      <c r="AX318" s="840"/>
      <c r="AY318" s="840"/>
      <c r="AZ318" s="840"/>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0"/>
      <c r="BX318" s="132"/>
      <c r="BY318" s="229"/>
      <c r="BZ318" s="229"/>
      <c r="CA318" s="229"/>
      <c r="CB318" s="229"/>
      <c r="CC318" s="229"/>
      <c r="CD318" s="229"/>
      <c r="CE318" s="229"/>
      <c r="CF318" s="229"/>
      <c r="CG318" s="229"/>
      <c r="CH318" s="229"/>
      <c r="CI318" s="229"/>
      <c r="CJ318" s="229"/>
      <c r="CK318" s="229"/>
      <c r="CL318" s="229"/>
      <c r="CM318" s="229"/>
      <c r="CN318" s="229"/>
      <c r="CO318" s="229"/>
      <c r="CP318" s="229"/>
      <c r="CQ318" s="229"/>
      <c r="CR318" s="229"/>
      <c r="CS318" s="229"/>
      <c r="CT318" s="229"/>
      <c r="CU318" s="229"/>
      <c r="CV318" s="229"/>
      <c r="CW318" s="229"/>
      <c r="CX318" s="229"/>
      <c r="CY318" s="229"/>
      <c r="CZ318" s="229"/>
    </row>
    <row r="319" s="727" customFormat="true" ht="15" customHeight="true" x14ac:dyDescent="0.2">
      <c r="B319" s="725"/>
      <c r="Y319" s="840"/>
      <c r="Z319" s="840"/>
      <c r="AA319" s="840"/>
      <c r="AB319" s="840"/>
      <c r="AC319" s="840"/>
      <c r="AD319" s="840"/>
      <c r="AE319" s="840"/>
      <c r="AF319" s="840"/>
      <c r="AG319" s="840"/>
      <c r="AH319" s="840"/>
      <c r="AI319" s="840"/>
      <c r="AJ319" s="840"/>
      <c r="AK319" s="840"/>
      <c r="AL319" s="840"/>
      <c r="AM319" s="840"/>
      <c r="AN319" s="840"/>
      <c r="AO319" s="840"/>
      <c r="AP319" s="840"/>
      <c r="AQ319" s="840"/>
      <c r="AR319" s="840"/>
      <c r="AS319" s="840"/>
      <c r="AT319" s="840"/>
      <c r="AU319" s="840"/>
      <c r="AV319" s="840"/>
      <c r="AW319" s="840"/>
      <c r="AX319" s="840"/>
      <c r="AY319" s="840"/>
      <c r="AZ319" s="840"/>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0"/>
      <c r="BX319" s="132"/>
      <c r="BY319" s="229"/>
      <c r="BZ319" s="229"/>
      <c r="CA319" s="229"/>
      <c r="CB319" s="229"/>
      <c r="CC319" s="229"/>
      <c r="CD319" s="229"/>
      <c r="CE319" s="229"/>
      <c r="CF319" s="229"/>
      <c r="CG319" s="229"/>
      <c r="CH319" s="229"/>
      <c r="CI319" s="229"/>
      <c r="CJ319" s="229"/>
      <c r="CK319" s="229"/>
      <c r="CL319" s="229"/>
      <c r="CM319" s="229"/>
      <c r="CN319" s="229"/>
      <c r="CO319" s="229"/>
      <c r="CP319" s="229"/>
      <c r="CQ319" s="229"/>
      <c r="CR319" s="229"/>
      <c r="CS319" s="229"/>
      <c r="CT319" s="229"/>
      <c r="CU319" s="229"/>
      <c r="CV319" s="229"/>
      <c r="CW319" s="229"/>
      <c r="CX319" s="229"/>
      <c r="CY319" s="229"/>
      <c r="CZ319" s="229"/>
    </row>
    <row r="320" s="727" customFormat="true" ht="15" customHeight="true" x14ac:dyDescent="0.2">
      <c r="B320" s="725"/>
      <c r="Y320" s="840"/>
      <c r="Z320" s="840"/>
      <c r="AA320" s="840"/>
      <c r="AB320" s="840"/>
      <c r="AC320" s="840"/>
      <c r="AD320" s="840"/>
      <c r="AE320" s="840"/>
      <c r="AF320" s="840"/>
      <c r="AG320" s="840"/>
      <c r="AH320" s="840"/>
      <c r="AI320" s="840"/>
      <c r="AJ320" s="840"/>
      <c r="AK320" s="840"/>
      <c r="AL320" s="840"/>
      <c r="AM320" s="840"/>
      <c r="AN320" s="840"/>
      <c r="AO320" s="840"/>
      <c r="AP320" s="840"/>
      <c r="AQ320" s="840"/>
      <c r="AR320" s="840"/>
      <c r="AS320" s="840"/>
      <c r="AT320" s="840"/>
      <c r="AU320" s="840"/>
      <c r="AV320" s="840"/>
      <c r="AW320" s="840"/>
      <c r="AX320" s="840"/>
      <c r="AY320" s="840"/>
      <c r="AZ320" s="840"/>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0"/>
      <c r="BX320" s="132"/>
      <c r="BY320" s="229"/>
      <c r="BZ320" s="229"/>
      <c r="CA320" s="229"/>
      <c r="CB320" s="229"/>
      <c r="CC320" s="229"/>
      <c r="CD320" s="229"/>
      <c r="CE320" s="229"/>
      <c r="CF320" s="229"/>
      <c r="CG320" s="229"/>
      <c r="CH320" s="229"/>
      <c r="CI320" s="229"/>
      <c r="CJ320" s="229"/>
      <c r="CK320" s="229"/>
      <c r="CL320" s="229"/>
      <c r="CM320" s="229"/>
      <c r="CN320" s="229"/>
      <c r="CO320" s="229"/>
      <c r="CP320" s="229"/>
      <c r="CQ320" s="229"/>
      <c r="CR320" s="229"/>
      <c r="CS320" s="229"/>
      <c r="CT320" s="229"/>
      <c r="CU320" s="229"/>
      <c r="CV320" s="229"/>
      <c r="CW320" s="229"/>
      <c r="CX320" s="229"/>
      <c r="CY320" s="229"/>
      <c r="CZ320" s="229"/>
    </row>
    <row r="321" s="727" customFormat="true" ht="15" customHeight="true" x14ac:dyDescent="0.2">
      <c r="B321" s="725"/>
      <c r="Y321" s="840"/>
      <c r="Z321" s="840"/>
      <c r="AA321" s="840"/>
      <c r="AB321" s="840"/>
      <c r="AC321" s="840"/>
      <c r="AD321" s="840"/>
      <c r="AE321" s="840"/>
      <c r="AF321" s="840"/>
      <c r="AG321" s="840"/>
      <c r="AH321" s="840"/>
      <c r="AI321" s="840"/>
      <c r="AJ321" s="840"/>
      <c r="AK321" s="840"/>
      <c r="AL321" s="840"/>
      <c r="AM321" s="840"/>
      <c r="AN321" s="840"/>
      <c r="AO321" s="840"/>
      <c r="AP321" s="840"/>
      <c r="AQ321" s="840"/>
      <c r="AR321" s="840"/>
      <c r="AS321" s="840"/>
      <c r="AT321" s="840"/>
      <c r="AU321" s="840"/>
      <c r="AV321" s="840"/>
      <c r="AW321" s="840"/>
      <c r="AX321" s="840"/>
      <c r="AY321" s="840"/>
      <c r="AZ321" s="840"/>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0"/>
      <c r="BX321" s="132"/>
      <c r="BY321" s="229"/>
      <c r="BZ321" s="229"/>
      <c r="CA321" s="229"/>
      <c r="CB321" s="229"/>
      <c r="CC321" s="229"/>
      <c r="CD321" s="229"/>
      <c r="CE321" s="229"/>
      <c r="CF321" s="229"/>
      <c r="CG321" s="229"/>
      <c r="CH321" s="229"/>
      <c r="CI321" s="229"/>
      <c r="CJ321" s="229"/>
      <c r="CK321" s="229"/>
      <c r="CL321" s="229"/>
      <c r="CM321" s="229"/>
      <c r="CN321" s="229"/>
      <c r="CO321" s="229"/>
      <c r="CP321" s="229"/>
      <c r="CQ321" s="229"/>
      <c r="CR321" s="229"/>
      <c r="CS321" s="229"/>
      <c r="CT321" s="229"/>
      <c r="CU321" s="229"/>
      <c r="CV321" s="229"/>
      <c r="CW321" s="229"/>
      <c r="CX321" s="229"/>
      <c r="CY321" s="229"/>
      <c r="CZ321" s="229"/>
    </row>
    <row r="322" s="727" customFormat="true" ht="15" customHeight="true" x14ac:dyDescent="0.2">
      <c r="B322" s="725"/>
      <c r="Y322" s="840"/>
      <c r="Z322" s="840"/>
      <c r="AA322" s="840"/>
      <c r="AB322" s="840"/>
      <c r="AC322" s="840"/>
      <c r="AD322" s="840"/>
      <c r="AE322" s="840"/>
      <c r="AF322" s="840"/>
      <c r="AG322" s="840"/>
      <c r="AH322" s="840"/>
      <c r="AI322" s="840"/>
      <c r="AJ322" s="840"/>
      <c r="AK322" s="840"/>
      <c r="AL322" s="840"/>
      <c r="AM322" s="840"/>
      <c r="AN322" s="840"/>
      <c r="AO322" s="840"/>
      <c r="AP322" s="840"/>
      <c r="AQ322" s="840"/>
      <c r="AR322" s="840"/>
      <c r="AS322" s="840"/>
      <c r="AT322" s="840"/>
      <c r="AU322" s="840"/>
      <c r="AV322" s="840"/>
      <c r="AW322" s="840"/>
      <c r="AX322" s="840"/>
      <c r="AY322" s="840"/>
      <c r="AZ322" s="840"/>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0"/>
      <c r="BX322" s="132"/>
      <c r="BY322" s="229"/>
      <c r="BZ322" s="229"/>
      <c r="CA322" s="229"/>
      <c r="CB322" s="229"/>
      <c r="CC322" s="229"/>
      <c r="CD322" s="229"/>
      <c r="CE322" s="229"/>
      <c r="CF322" s="229"/>
      <c r="CG322" s="229"/>
      <c r="CH322" s="229"/>
      <c r="CI322" s="229"/>
      <c r="CJ322" s="229"/>
      <c r="CK322" s="229"/>
      <c r="CL322" s="229"/>
      <c r="CM322" s="229"/>
      <c r="CN322" s="229"/>
      <c r="CO322" s="229"/>
      <c r="CP322" s="229"/>
      <c r="CQ322" s="229"/>
      <c r="CR322" s="229"/>
      <c r="CS322" s="229"/>
      <c r="CT322" s="229"/>
      <c r="CU322" s="229"/>
      <c r="CV322" s="229"/>
      <c r="CW322" s="229"/>
      <c r="CX322" s="229"/>
      <c r="CY322" s="229"/>
      <c r="CZ322" s="229"/>
    </row>
    <row r="323" s="727" customFormat="true" ht="15" customHeight="true" x14ac:dyDescent="0.2">
      <c r="B323" s="725"/>
      <c r="Y323" s="840"/>
      <c r="Z323" s="840"/>
      <c r="AA323" s="840"/>
      <c r="AB323" s="840"/>
      <c r="AC323" s="840"/>
      <c r="AD323" s="840"/>
      <c r="AE323" s="840"/>
      <c r="AF323" s="840"/>
      <c r="AG323" s="840"/>
      <c r="AH323" s="840"/>
      <c r="AI323" s="840"/>
      <c r="AJ323" s="840"/>
      <c r="AK323" s="840"/>
      <c r="AL323" s="840"/>
      <c r="AM323" s="840"/>
      <c r="AN323" s="840"/>
      <c r="AO323" s="840"/>
      <c r="AP323" s="840"/>
      <c r="AQ323" s="840"/>
      <c r="AR323" s="840"/>
      <c r="AS323" s="840"/>
      <c r="AT323" s="840"/>
      <c r="AU323" s="840"/>
      <c r="AV323" s="840"/>
      <c r="AW323" s="840"/>
      <c r="AX323" s="840"/>
      <c r="AY323" s="840"/>
      <c r="AZ323" s="840"/>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0"/>
      <c r="BX323" s="132"/>
      <c r="BY323" s="229"/>
      <c r="BZ323" s="229"/>
      <c r="CA323" s="229"/>
      <c r="CB323" s="229"/>
      <c r="CC323" s="229"/>
      <c r="CD323" s="229"/>
      <c r="CE323" s="229"/>
      <c r="CF323" s="229"/>
      <c r="CG323" s="229"/>
      <c r="CH323" s="229"/>
      <c r="CI323" s="229"/>
      <c r="CJ323" s="229"/>
      <c r="CK323" s="229"/>
      <c r="CL323" s="229"/>
      <c r="CM323" s="229"/>
      <c r="CN323" s="229"/>
      <c r="CO323" s="229"/>
      <c r="CP323" s="229"/>
      <c r="CQ323" s="229"/>
      <c r="CR323" s="229"/>
      <c r="CS323" s="229"/>
      <c r="CT323" s="229"/>
      <c r="CU323" s="229"/>
      <c r="CV323" s="229"/>
      <c r="CW323" s="229"/>
      <c r="CX323" s="229"/>
      <c r="CY323" s="229"/>
      <c r="CZ323" s="229"/>
    </row>
    <row r="324" s="727" customFormat="true" ht="15" customHeight="true" x14ac:dyDescent="0.2">
      <c r="B324" s="725"/>
      <c r="Y324" s="840"/>
      <c r="Z324" s="840"/>
      <c r="AA324" s="840"/>
      <c r="AB324" s="840"/>
      <c r="AC324" s="840"/>
      <c r="AD324" s="840"/>
      <c r="AE324" s="840"/>
      <c r="AF324" s="840"/>
      <c r="AG324" s="840"/>
      <c r="AH324" s="840"/>
      <c r="AI324" s="840"/>
      <c r="AJ324" s="840"/>
      <c r="AK324" s="840"/>
      <c r="AL324" s="840"/>
      <c r="AM324" s="840"/>
      <c r="AN324" s="840"/>
      <c r="AO324" s="840"/>
      <c r="AP324" s="840"/>
      <c r="AQ324" s="840"/>
      <c r="AR324" s="840"/>
      <c r="AS324" s="840"/>
      <c r="AT324" s="840"/>
      <c r="AU324" s="840"/>
      <c r="AV324" s="840"/>
      <c r="AW324" s="840"/>
      <c r="AX324" s="840"/>
      <c r="AY324" s="840"/>
      <c r="AZ324" s="840"/>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0"/>
      <c r="BX324" s="132"/>
      <c r="BY324" s="229"/>
      <c r="BZ324" s="229"/>
      <c r="CA324" s="229"/>
      <c r="CB324" s="229"/>
      <c r="CC324" s="229"/>
      <c r="CD324" s="229"/>
      <c r="CE324" s="229"/>
      <c r="CF324" s="229"/>
      <c r="CG324" s="229"/>
      <c r="CH324" s="229"/>
      <c r="CI324" s="229"/>
      <c r="CJ324" s="229"/>
      <c r="CK324" s="229"/>
      <c r="CL324" s="229"/>
      <c r="CM324" s="229"/>
      <c r="CN324" s="229"/>
      <c r="CO324" s="229"/>
      <c r="CP324" s="229"/>
      <c r="CQ324" s="229"/>
      <c r="CR324" s="229"/>
      <c r="CS324" s="229"/>
      <c r="CT324" s="229"/>
      <c r="CU324" s="229"/>
      <c r="CV324" s="229"/>
      <c r="CW324" s="229"/>
      <c r="CX324" s="229"/>
      <c r="CY324" s="229"/>
      <c r="CZ324" s="229"/>
    </row>
    <row r="325" s="727" customFormat="true" ht="15" customHeight="true" x14ac:dyDescent="0.2">
      <c r="B325" s="725"/>
      <c r="Y325" s="840"/>
      <c r="Z325" s="840"/>
      <c r="AA325" s="840"/>
      <c r="AB325" s="840"/>
      <c r="AC325" s="840"/>
      <c r="AD325" s="840"/>
      <c r="AE325" s="840"/>
      <c r="AF325" s="840"/>
      <c r="AG325" s="840"/>
      <c r="AH325" s="840"/>
      <c r="AI325" s="840"/>
      <c r="AJ325" s="840"/>
      <c r="AK325" s="840"/>
      <c r="AL325" s="840"/>
      <c r="AM325" s="840"/>
      <c r="AN325" s="840"/>
      <c r="AO325" s="840"/>
      <c r="AP325" s="840"/>
      <c r="AQ325" s="840"/>
      <c r="AR325" s="840"/>
      <c r="AS325" s="840"/>
      <c r="AT325" s="840"/>
      <c r="AU325" s="840"/>
      <c r="AV325" s="840"/>
      <c r="AW325" s="840"/>
      <c r="AX325" s="840"/>
      <c r="AY325" s="840"/>
      <c r="AZ325" s="840"/>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0"/>
      <c r="BX325" s="132"/>
      <c r="BY325" s="229"/>
      <c r="BZ325" s="229"/>
      <c r="CA325" s="229"/>
      <c r="CB325" s="229"/>
      <c r="CC325" s="229"/>
      <c r="CD325" s="229"/>
      <c r="CE325" s="229"/>
      <c r="CF325" s="229"/>
      <c r="CG325" s="229"/>
      <c r="CH325" s="229"/>
      <c r="CI325" s="229"/>
      <c r="CJ325" s="229"/>
      <c r="CK325" s="229"/>
      <c r="CL325" s="229"/>
      <c r="CM325" s="229"/>
      <c r="CN325" s="229"/>
      <c r="CO325" s="229"/>
      <c r="CP325" s="229"/>
      <c r="CQ325" s="229"/>
      <c r="CR325" s="229"/>
      <c r="CS325" s="229"/>
      <c r="CT325" s="229"/>
      <c r="CU325" s="229"/>
      <c r="CV325" s="229"/>
      <c r="CW325" s="229"/>
      <c r="CX325" s="229"/>
      <c r="CY325" s="229"/>
      <c r="CZ325" s="229"/>
    </row>
    <row r="326" s="727" customFormat="true" ht="15" customHeight="true" x14ac:dyDescent="0.2">
      <c r="B326" s="725"/>
      <c r="Y326" s="840"/>
      <c r="Z326" s="840"/>
      <c r="AA326" s="840"/>
      <c r="AB326" s="840"/>
      <c r="AC326" s="840"/>
      <c r="AD326" s="840"/>
      <c r="AE326" s="840"/>
      <c r="AF326" s="840"/>
      <c r="AG326" s="840"/>
      <c r="AH326" s="840"/>
      <c r="AI326" s="840"/>
      <c r="AJ326" s="840"/>
      <c r="AK326" s="840"/>
      <c r="AL326" s="840"/>
      <c r="AM326" s="840"/>
      <c r="AN326" s="840"/>
      <c r="AO326" s="840"/>
      <c r="AP326" s="840"/>
      <c r="AQ326" s="840"/>
      <c r="AR326" s="840"/>
      <c r="AS326" s="840"/>
      <c r="AT326" s="840"/>
      <c r="AU326" s="840"/>
      <c r="AV326" s="840"/>
      <c r="AW326" s="840"/>
      <c r="AX326" s="840"/>
      <c r="AY326" s="840"/>
      <c r="AZ326" s="840"/>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0"/>
      <c r="BX326" s="132"/>
      <c r="BY326" s="229"/>
      <c r="BZ326" s="229"/>
      <c r="CA326" s="229"/>
      <c r="CB326" s="229"/>
      <c r="CC326" s="229"/>
      <c r="CD326" s="229"/>
      <c r="CE326" s="229"/>
      <c r="CF326" s="229"/>
      <c r="CG326" s="229"/>
      <c r="CH326" s="229"/>
      <c r="CI326" s="229"/>
      <c r="CJ326" s="229"/>
      <c r="CK326" s="229"/>
      <c r="CL326" s="229"/>
      <c r="CM326" s="229"/>
      <c r="CN326" s="229"/>
      <c r="CO326" s="229"/>
      <c r="CP326" s="229"/>
      <c r="CQ326" s="229"/>
      <c r="CR326" s="229"/>
      <c r="CS326" s="229"/>
      <c r="CT326" s="229"/>
      <c r="CU326" s="229"/>
      <c r="CV326" s="229"/>
      <c r="CW326" s="229"/>
      <c r="CX326" s="229"/>
      <c r="CY326" s="229"/>
      <c r="CZ326" s="229"/>
    </row>
    <row r="327" s="727" customFormat="true" ht="15" customHeight="true" x14ac:dyDescent="0.2">
      <c r="B327" s="725"/>
      <c r="Y327" s="840"/>
      <c r="Z327" s="840"/>
      <c r="AA327" s="840"/>
      <c r="AB327" s="840"/>
      <c r="AC327" s="840"/>
      <c r="AD327" s="840"/>
      <c r="AE327" s="840"/>
      <c r="AF327" s="840"/>
      <c r="AG327" s="840"/>
      <c r="AH327" s="840"/>
      <c r="AI327" s="840"/>
      <c r="AJ327" s="840"/>
      <c r="AK327" s="840"/>
      <c r="AL327" s="840"/>
      <c r="AM327" s="840"/>
      <c r="AN327" s="840"/>
      <c r="AO327" s="840"/>
      <c r="AP327" s="840"/>
      <c r="AQ327" s="840"/>
      <c r="AR327" s="840"/>
      <c r="AS327" s="840"/>
      <c r="AT327" s="840"/>
      <c r="AU327" s="840"/>
      <c r="AV327" s="840"/>
      <c r="AW327" s="840"/>
      <c r="AX327" s="840"/>
      <c r="AY327" s="840"/>
      <c r="AZ327" s="840"/>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0"/>
      <c r="BX327" s="132"/>
      <c r="BY327" s="229"/>
      <c r="BZ327" s="229"/>
      <c r="CA327" s="229"/>
      <c r="CB327" s="229"/>
      <c r="CC327" s="229"/>
      <c r="CD327" s="229"/>
      <c r="CE327" s="229"/>
      <c r="CF327" s="229"/>
      <c r="CG327" s="229"/>
      <c r="CH327" s="229"/>
      <c r="CI327" s="229"/>
      <c r="CJ327" s="229"/>
      <c r="CK327" s="229"/>
      <c r="CL327" s="229"/>
      <c r="CM327" s="229"/>
      <c r="CN327" s="229"/>
      <c r="CO327" s="229"/>
      <c r="CP327" s="229"/>
      <c r="CQ327" s="229"/>
      <c r="CR327" s="229"/>
      <c r="CS327" s="229"/>
      <c r="CT327" s="229"/>
      <c r="CU327" s="229"/>
      <c r="CV327" s="229"/>
      <c r="CW327" s="229"/>
      <c r="CX327" s="229"/>
      <c r="CY327" s="229"/>
      <c r="CZ327" s="229"/>
    </row>
    <row r="328" s="727" customFormat="true" ht="15" customHeight="true" x14ac:dyDescent="0.2">
      <c r="B328" s="725"/>
      <c r="Y328" s="840"/>
      <c r="Z328" s="840"/>
      <c r="AA328" s="840"/>
      <c r="AB328" s="840"/>
      <c r="AC328" s="840"/>
      <c r="AD328" s="840"/>
      <c r="AE328" s="840"/>
      <c r="AF328" s="840"/>
      <c r="AG328" s="840"/>
      <c r="AH328" s="840"/>
      <c r="AI328" s="840"/>
      <c r="AJ328" s="840"/>
      <c r="AK328" s="840"/>
      <c r="AL328" s="840"/>
      <c r="AM328" s="840"/>
      <c r="AN328" s="840"/>
      <c r="AO328" s="840"/>
      <c r="AP328" s="840"/>
      <c r="AQ328" s="840"/>
      <c r="AR328" s="840"/>
      <c r="AS328" s="840"/>
      <c r="AT328" s="840"/>
      <c r="AU328" s="840"/>
      <c r="AV328" s="840"/>
      <c r="AW328" s="840"/>
      <c r="AX328" s="840"/>
      <c r="AY328" s="840"/>
      <c r="AZ328" s="840"/>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0"/>
      <c r="BX328" s="132"/>
      <c r="BY328" s="229"/>
      <c r="BZ328" s="229"/>
      <c r="CA328" s="229"/>
      <c r="CB328" s="229"/>
      <c r="CC328" s="229"/>
      <c r="CD328" s="229"/>
      <c r="CE328" s="229"/>
      <c r="CF328" s="229"/>
      <c r="CG328" s="229"/>
      <c r="CH328" s="229"/>
      <c r="CI328" s="229"/>
      <c r="CJ328" s="229"/>
      <c r="CK328" s="229"/>
      <c r="CL328" s="229"/>
      <c r="CM328" s="229"/>
      <c r="CN328" s="229"/>
      <c r="CO328" s="229"/>
      <c r="CP328" s="229"/>
      <c r="CQ328" s="229"/>
      <c r="CR328" s="229"/>
      <c r="CS328" s="229"/>
      <c r="CT328" s="229"/>
      <c r="CU328" s="229"/>
      <c r="CV328" s="229"/>
      <c r="CW328" s="229"/>
      <c r="CX328" s="229"/>
      <c r="CY328" s="229"/>
      <c r="CZ328" s="229"/>
    </row>
    <row r="329" s="727" customFormat="true" ht="250.15" customHeight="true" x14ac:dyDescent="0.2">
      <c r="B329" s="725"/>
      <c r="Y329" s="840"/>
      <c r="Z329" s="840"/>
      <c r="AA329" s="840"/>
      <c r="AB329" s="840"/>
      <c r="AC329" s="840"/>
      <c r="AD329" s="840"/>
      <c r="AE329" s="840"/>
      <c r="AF329" s="840"/>
      <c r="AG329" s="840"/>
      <c r="AH329" s="840"/>
      <c r="AI329" s="840"/>
      <c r="AJ329" s="840"/>
      <c r="AK329" s="840"/>
      <c r="AL329" s="840"/>
      <c r="AM329" s="840"/>
      <c r="AN329" s="840"/>
      <c r="AO329" s="840"/>
      <c r="AP329" s="840"/>
      <c r="AQ329" s="840"/>
      <c r="AR329" s="840"/>
      <c r="AS329" s="840"/>
      <c r="AT329" s="840"/>
      <c r="AU329" s="840"/>
      <c r="AV329" s="840"/>
      <c r="AW329" s="840"/>
      <c r="AX329" s="840"/>
      <c r="AY329" s="840"/>
      <c r="AZ329" s="840"/>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0"/>
      <c r="BX329" s="132"/>
      <c r="BY329" s="229"/>
      <c r="BZ329" s="229"/>
      <c r="CA329" s="229"/>
      <c r="CB329" s="229"/>
      <c r="CC329" s="229"/>
      <c r="CD329" s="229"/>
      <c r="CE329" s="229"/>
      <c r="CF329" s="229"/>
      <c r="CG329" s="229"/>
      <c r="CH329" s="229"/>
      <c r="CI329" s="229"/>
      <c r="CJ329" s="229"/>
      <c r="CK329" s="229"/>
      <c r="CL329" s="229"/>
      <c r="CM329" s="229"/>
      <c r="CN329" s="229"/>
      <c r="CO329" s="229"/>
      <c r="CP329" s="229"/>
      <c r="CQ329" s="229"/>
      <c r="CR329" s="229"/>
      <c r="CS329" s="229"/>
      <c r="CT329" s="229"/>
      <c r="CU329" s="229"/>
      <c r="CV329" s="229"/>
      <c r="CW329" s="229"/>
      <c r="CX329" s="229"/>
      <c r="CY329" s="229"/>
      <c r="CZ329" s="229"/>
    </row>
    <row r="330" s="726" customFormat="true" ht="19.15" customHeight="true" x14ac:dyDescent="0.2">
      <c r="B330" s="724"/>
      <c r="Y330" s="823"/>
      <c r="Z330" s="823"/>
      <c r="AA330" s="823"/>
      <c r="AB330" s="823"/>
      <c r="AC330" s="823"/>
      <c r="AD330" s="823"/>
      <c r="AE330" s="823"/>
      <c r="AF330" s="823"/>
      <c r="AG330" s="823"/>
      <c r="AH330" s="823"/>
      <c r="AI330" s="823"/>
      <c r="AJ330" s="823"/>
      <c r="AK330" s="823"/>
      <c r="AL330" s="823"/>
      <c r="AM330" s="823"/>
      <c r="AN330" s="823"/>
      <c r="AO330" s="823"/>
      <c r="AP330" s="823"/>
      <c r="AQ330" s="823"/>
      <c r="AR330" s="823"/>
      <c r="AS330" s="823"/>
      <c r="AT330" s="823"/>
      <c r="AU330" s="823"/>
      <c r="AV330" s="823"/>
      <c r="AW330" s="823"/>
      <c r="AX330" s="823"/>
      <c r="AY330" s="823"/>
      <c r="AZ330" s="823"/>
      <c r="BA330" s="135"/>
      <c r="BB330" s="135"/>
      <c r="BC330" s="717"/>
      <c r="BD330" s="717"/>
      <c r="BE330" s="717"/>
      <c r="BF330" s="717"/>
      <c r="BG330" s="717"/>
      <c r="BH330" s="717"/>
      <c r="BI330" s="717"/>
      <c r="BJ330" s="717"/>
      <c r="BK330" s="717"/>
      <c r="BL330" s="717"/>
      <c r="BM330" s="717"/>
      <c r="BN330" s="717"/>
      <c r="BO330" s="717"/>
      <c r="BP330" s="717"/>
      <c r="BQ330" s="717"/>
      <c r="BR330" s="717"/>
      <c r="BS330" s="717"/>
      <c r="BT330" s="717"/>
      <c r="BU330" s="717"/>
      <c r="BV330" s="717"/>
      <c r="BW330" s="717"/>
      <c r="BX330" s="717"/>
      <c r="BY330" s="225"/>
      <c r="BZ330" s="225"/>
      <c r="CA330" s="225"/>
      <c r="CB330" s="225"/>
      <c r="CC330" s="225"/>
      <c r="CD330" s="225"/>
      <c r="CE330" s="225"/>
      <c r="CF330" s="225"/>
      <c r="CG330" s="225"/>
      <c r="CH330" s="225"/>
      <c r="CI330" s="225"/>
      <c r="CJ330" s="225"/>
      <c r="CK330" s="225"/>
      <c r="CL330" s="225"/>
      <c r="CM330" s="225"/>
      <c r="CN330" s="225"/>
      <c r="CO330" s="225"/>
      <c r="CP330" s="225"/>
      <c r="CQ330" s="225"/>
      <c r="CR330" s="225"/>
      <c r="CS330" s="225"/>
      <c r="CT330" s="225"/>
      <c r="CU330" s="225"/>
      <c r="CV330" s="225"/>
      <c r="CW330" s="225"/>
      <c r="CX330" s="225"/>
      <c r="CY330" s="225"/>
      <c r="CZ330" s="225"/>
    </row>
    <row r="331" s="726" customFormat="true" ht="15" customHeight="true" x14ac:dyDescent="0.2">
      <c r="B331" s="724"/>
      <c r="Y331" s="823"/>
      <c r="Z331" s="823"/>
      <c r="AA331" s="823"/>
      <c r="AB331" s="823"/>
      <c r="AC331" s="823"/>
      <c r="AD331" s="823"/>
      <c r="AE331" s="823"/>
      <c r="AF331" s="823"/>
      <c r="AG331" s="823"/>
      <c r="AH331" s="823"/>
      <c r="AI331" s="823"/>
      <c r="AJ331" s="823"/>
      <c r="AK331" s="823"/>
      <c r="AL331" s="823"/>
      <c r="AM331" s="823"/>
      <c r="AN331" s="823"/>
      <c r="AO331" s="823"/>
      <c r="AP331" s="823"/>
      <c r="AQ331" s="823"/>
      <c r="AR331" s="823"/>
      <c r="AS331" s="823"/>
      <c r="AT331" s="823"/>
      <c r="AU331" s="823"/>
      <c r="AV331" s="823"/>
      <c r="AW331" s="823"/>
      <c r="AX331" s="823"/>
      <c r="AY331" s="823"/>
      <c r="AZ331" s="823"/>
      <c r="BA331" s="135"/>
      <c r="BB331" s="135"/>
      <c r="BC331" s="717"/>
      <c r="BD331" s="717"/>
      <c r="BE331" s="717"/>
      <c r="BF331" s="717"/>
      <c r="BG331" s="717"/>
      <c r="BH331" s="717"/>
      <c r="BI331" s="717"/>
      <c r="BJ331" s="717"/>
      <c r="BK331" s="717"/>
      <c r="BL331" s="717"/>
      <c r="BM331" s="717"/>
      <c r="BN331" s="717"/>
      <c r="BO331" s="717"/>
      <c r="BP331" s="717"/>
      <c r="BQ331" s="717"/>
      <c r="BR331" s="717"/>
      <c r="BS331" s="717"/>
      <c r="BT331" s="717"/>
      <c r="BU331" s="717"/>
      <c r="BV331" s="717"/>
      <c r="BW331" s="717"/>
      <c r="BX331" s="717"/>
      <c r="BY331" s="225"/>
      <c r="BZ331" s="225"/>
      <c r="CA331" s="225"/>
      <c r="CB331" s="225"/>
      <c r="CC331" s="225"/>
      <c r="CD331" s="225"/>
      <c r="CE331" s="225"/>
      <c r="CF331" s="225"/>
      <c r="CG331" s="225"/>
      <c r="CH331" s="225"/>
      <c r="CI331" s="225"/>
      <c r="CJ331" s="225"/>
      <c r="CK331" s="225"/>
      <c r="CL331" s="225"/>
      <c r="CM331" s="225"/>
      <c r="CN331" s="225"/>
      <c r="CO331" s="225"/>
      <c r="CP331" s="225"/>
      <c r="CQ331" s="225"/>
      <c r="CR331" s="225"/>
      <c r="CS331" s="225"/>
      <c r="CT331" s="225"/>
      <c r="CU331" s="225"/>
      <c r="CV331" s="225"/>
      <c r="CW331" s="225"/>
      <c r="CX331" s="225"/>
      <c r="CY331" s="225"/>
      <c r="CZ331" s="225"/>
    </row>
    <row r="332" s="726" customFormat="true" ht="15" customHeight="true" x14ac:dyDescent="0.2">
      <c r="B332" s="724"/>
      <c r="Y332" s="823"/>
      <c r="Z332" s="823"/>
      <c r="AA332" s="823"/>
      <c r="AB332" s="823"/>
      <c r="AC332" s="823"/>
      <c r="AD332" s="823"/>
      <c r="AE332" s="823"/>
      <c r="AF332" s="823"/>
      <c r="AG332" s="823"/>
      <c r="AH332" s="823"/>
      <c r="AI332" s="823"/>
      <c r="AJ332" s="823"/>
      <c r="AK332" s="823"/>
      <c r="AL332" s="823"/>
      <c r="AM332" s="823"/>
      <c r="AN332" s="823"/>
      <c r="AO332" s="823"/>
      <c r="AP332" s="823"/>
      <c r="AQ332" s="823"/>
      <c r="AR332" s="823"/>
      <c r="AS332" s="823"/>
      <c r="AT332" s="823"/>
      <c r="AU332" s="823"/>
      <c r="AV332" s="823"/>
      <c r="AW332" s="823"/>
      <c r="AX332" s="823"/>
      <c r="AY332" s="823"/>
      <c r="AZ332" s="823"/>
      <c r="BA332" s="135"/>
      <c r="BB332" s="135"/>
      <c r="BC332" s="717"/>
      <c r="BD332" s="717"/>
      <c r="BE332" s="717"/>
      <c r="BF332" s="717"/>
      <c r="BG332" s="717"/>
      <c r="BH332" s="717"/>
      <c r="BI332" s="717"/>
      <c r="BJ332" s="717"/>
      <c r="BK332" s="717"/>
      <c r="BL332" s="717"/>
      <c r="BM332" s="717"/>
      <c r="BN332" s="717"/>
      <c r="BO332" s="717"/>
      <c r="BP332" s="717"/>
      <c r="BQ332" s="717"/>
      <c r="BR332" s="717"/>
      <c r="BS332" s="717"/>
      <c r="BT332" s="717"/>
      <c r="BU332" s="717"/>
      <c r="BV332" s="717"/>
      <c r="BW332" s="717"/>
      <c r="BX332" s="717"/>
      <c r="BY332" s="225"/>
      <c r="BZ332" s="225"/>
      <c r="CA332" s="225"/>
      <c r="CB332" s="225"/>
      <c r="CC332" s="225"/>
      <c r="CD332" s="225"/>
      <c r="CE332" s="225"/>
      <c r="CF332" s="225"/>
      <c r="CG332" s="225"/>
      <c r="CH332" s="225"/>
      <c r="CI332" s="225"/>
      <c r="CJ332" s="225"/>
      <c r="CK332" s="225"/>
      <c r="CL332" s="225"/>
      <c r="CM332" s="225"/>
      <c r="CN332" s="225"/>
      <c r="CO332" s="225"/>
      <c r="CP332" s="225"/>
      <c r="CQ332" s="225"/>
      <c r="CR332" s="225"/>
      <c r="CS332" s="225"/>
      <c r="CT332" s="225"/>
      <c r="CU332" s="225"/>
      <c r="CV332" s="225"/>
      <c r="CW332" s="225"/>
      <c r="CX332" s="225"/>
      <c r="CY332" s="225"/>
      <c r="CZ332" s="225"/>
    </row>
    <row r="333" s="726" customFormat="true" ht="15" customHeight="true" x14ac:dyDescent="0.2">
      <c r="B333" s="724"/>
      <c r="Y333" s="823"/>
      <c r="Z333" s="823"/>
      <c r="AA333" s="823"/>
      <c r="AB333" s="823"/>
      <c r="AC333" s="823"/>
      <c r="AD333" s="823"/>
      <c r="AE333" s="823"/>
      <c r="AF333" s="823"/>
      <c r="AG333" s="823"/>
      <c r="AH333" s="823"/>
      <c r="AI333" s="823"/>
      <c r="AJ333" s="823"/>
      <c r="AK333" s="823"/>
      <c r="AL333" s="823"/>
      <c r="AM333" s="823"/>
      <c r="AN333" s="823"/>
      <c r="AO333" s="823"/>
      <c r="AP333" s="823"/>
      <c r="AQ333" s="823"/>
      <c r="AR333" s="823"/>
      <c r="AS333" s="823"/>
      <c r="AT333" s="823"/>
      <c r="AU333" s="823"/>
      <c r="AV333" s="823"/>
      <c r="AW333" s="823"/>
      <c r="AX333" s="823"/>
      <c r="AY333" s="823"/>
      <c r="AZ333" s="823"/>
      <c r="BA333" s="135"/>
      <c r="BB333" s="135"/>
      <c r="BC333" s="717"/>
      <c r="BD333" s="717"/>
      <c r="BE333" s="717"/>
      <c r="BF333" s="717"/>
      <c r="BG333" s="717"/>
      <c r="BH333" s="717"/>
      <c r="BI333" s="717"/>
      <c r="BJ333" s="717"/>
      <c r="BK333" s="717"/>
      <c r="BL333" s="717"/>
      <c r="BM333" s="717"/>
      <c r="BN333" s="717"/>
      <c r="BO333" s="717"/>
      <c r="BP333" s="717"/>
      <c r="BQ333" s="717"/>
      <c r="BR333" s="717"/>
      <c r="BS333" s="717"/>
      <c r="BT333" s="717"/>
      <c r="BU333" s="717"/>
      <c r="BV333" s="717"/>
      <c r="BW333" s="717"/>
      <c r="BX333" s="717"/>
      <c r="BY333" s="225"/>
      <c r="BZ333" s="225"/>
      <c r="CA333" s="225"/>
      <c r="CB333" s="225"/>
      <c r="CC333" s="225"/>
      <c r="CD333" s="225"/>
      <c r="CE333" s="225"/>
      <c r="CF333" s="225"/>
      <c r="CG333" s="225"/>
      <c r="CH333" s="225"/>
      <c r="CI333" s="225"/>
      <c r="CJ333" s="225"/>
      <c r="CK333" s="225"/>
      <c r="CL333" s="225"/>
      <c r="CM333" s="225"/>
      <c r="CN333" s="225"/>
      <c r="CO333" s="225"/>
      <c r="CP333" s="225"/>
      <c r="CQ333" s="225"/>
      <c r="CR333" s="225"/>
      <c r="CS333" s="225"/>
      <c r="CT333" s="225"/>
      <c r="CU333" s="225"/>
      <c r="CV333" s="225"/>
      <c r="CW333" s="225"/>
      <c r="CX333" s="225"/>
      <c r="CY333" s="225"/>
      <c r="CZ333" s="225"/>
    </row>
    <row r="334" s="726" customFormat="true" ht="15" customHeight="true" x14ac:dyDescent="0.2">
      <c r="B334" s="724"/>
      <c r="Y334" s="823"/>
      <c r="Z334" s="823"/>
      <c r="AA334" s="823"/>
      <c r="AB334" s="823"/>
      <c r="AC334" s="823"/>
      <c r="AD334" s="823"/>
      <c r="AE334" s="823"/>
      <c r="AF334" s="823"/>
      <c r="AG334" s="823"/>
      <c r="AH334" s="823"/>
      <c r="AI334" s="823"/>
      <c r="AJ334" s="823"/>
      <c r="AK334" s="823"/>
      <c r="AL334" s="823"/>
      <c r="AM334" s="823"/>
      <c r="AN334" s="823"/>
      <c r="AO334" s="823"/>
      <c r="AP334" s="823"/>
      <c r="AQ334" s="823"/>
      <c r="AR334" s="823"/>
      <c r="AS334" s="823"/>
      <c r="AT334" s="823"/>
      <c r="AU334" s="823"/>
      <c r="AV334" s="823"/>
      <c r="AW334" s="823"/>
      <c r="AX334" s="823"/>
      <c r="AY334" s="823"/>
      <c r="AZ334" s="823"/>
      <c r="BA334" s="135"/>
      <c r="BB334" s="135"/>
      <c r="BC334" s="717"/>
      <c r="BD334" s="717"/>
      <c r="BE334" s="717"/>
      <c r="BF334" s="717"/>
      <c r="BG334" s="717"/>
      <c r="BH334" s="717"/>
      <c r="BI334" s="717"/>
      <c r="BJ334" s="717"/>
      <c r="BK334" s="717"/>
      <c r="BL334" s="717"/>
      <c r="BM334" s="717"/>
      <c r="BN334" s="717"/>
      <c r="BO334" s="717"/>
      <c r="BP334" s="717"/>
      <c r="BQ334" s="717"/>
      <c r="BR334" s="717"/>
      <c r="BS334" s="717"/>
      <c r="BT334" s="717"/>
      <c r="BU334" s="717"/>
      <c r="BV334" s="717"/>
      <c r="BW334" s="717"/>
      <c r="BX334" s="717"/>
      <c r="BY334" s="225"/>
      <c r="BZ334" s="225"/>
      <c r="CA334" s="225"/>
      <c r="CB334" s="225"/>
      <c r="CC334" s="225"/>
      <c r="CD334" s="225"/>
      <c r="CE334" s="225"/>
      <c r="CF334" s="225"/>
      <c r="CG334" s="225"/>
      <c r="CH334" s="225"/>
      <c r="CI334" s="225"/>
      <c r="CJ334" s="225"/>
      <c r="CK334" s="225"/>
      <c r="CL334" s="225"/>
      <c r="CM334" s="225"/>
      <c r="CN334" s="225"/>
      <c r="CO334" s="225"/>
      <c r="CP334" s="225"/>
      <c r="CQ334" s="225"/>
      <c r="CR334" s="225"/>
      <c r="CS334" s="225"/>
      <c r="CT334" s="225"/>
      <c r="CU334" s="225"/>
      <c r="CV334" s="225"/>
      <c r="CW334" s="225"/>
      <c r="CX334" s="225"/>
      <c r="CY334" s="225"/>
      <c r="CZ334" s="225"/>
    </row>
    <row r="335" s="726" customFormat="true" ht="15" customHeight="true" x14ac:dyDescent="0.2">
      <c r="B335" s="724"/>
      <c r="Y335" s="823"/>
      <c r="Z335" s="823"/>
      <c r="AA335" s="823"/>
      <c r="AB335" s="823"/>
      <c r="AC335" s="823"/>
      <c r="AD335" s="823"/>
      <c r="AE335" s="823"/>
      <c r="AF335" s="823"/>
      <c r="AG335" s="823"/>
      <c r="AH335" s="823"/>
      <c r="AI335" s="823"/>
      <c r="AJ335" s="823"/>
      <c r="AK335" s="823"/>
      <c r="AL335" s="823"/>
      <c r="AM335" s="823"/>
      <c r="AN335" s="823"/>
      <c r="AO335" s="823"/>
      <c r="AP335" s="823"/>
      <c r="AQ335" s="823"/>
      <c r="AR335" s="823"/>
      <c r="AS335" s="823"/>
      <c r="AT335" s="823"/>
      <c r="AU335" s="823"/>
      <c r="AV335" s="823"/>
      <c r="AW335" s="823"/>
      <c r="AX335" s="823"/>
      <c r="AY335" s="823"/>
      <c r="AZ335" s="823"/>
      <c r="BA335" s="135"/>
      <c r="BB335" s="135"/>
      <c r="BC335" s="717"/>
      <c r="BD335" s="717"/>
      <c r="BE335" s="717"/>
      <c r="BF335" s="717"/>
      <c r="BG335" s="717"/>
      <c r="BH335" s="717"/>
      <c r="BI335" s="717"/>
      <c r="BJ335" s="717"/>
      <c r="BK335" s="717"/>
      <c r="BL335" s="717"/>
      <c r="BM335" s="717"/>
      <c r="BN335" s="717"/>
      <c r="BO335" s="717"/>
      <c r="BP335" s="717"/>
      <c r="BQ335" s="717"/>
      <c r="BR335" s="717"/>
      <c r="BS335" s="717"/>
      <c r="BT335" s="717"/>
      <c r="BU335" s="717"/>
      <c r="BV335" s="717"/>
      <c r="BW335" s="717"/>
      <c r="BX335" s="717"/>
      <c r="BY335" s="225"/>
      <c r="BZ335" s="225"/>
      <c r="CA335" s="225"/>
      <c r="CB335" s="225"/>
      <c r="CC335" s="225"/>
      <c r="CD335" s="225"/>
      <c r="CE335" s="225"/>
      <c r="CF335" s="225"/>
      <c r="CG335" s="225"/>
      <c r="CH335" s="225"/>
      <c r="CI335" s="225"/>
      <c r="CJ335" s="225"/>
      <c r="CK335" s="225"/>
      <c r="CL335" s="225"/>
      <c r="CM335" s="225"/>
      <c r="CN335" s="225"/>
      <c r="CO335" s="225"/>
      <c r="CP335" s="225"/>
      <c r="CQ335" s="225"/>
      <c r="CR335" s="225"/>
      <c r="CS335" s="225"/>
      <c r="CT335" s="225"/>
      <c r="CU335" s="225"/>
      <c r="CV335" s="225"/>
      <c r="CW335" s="225"/>
      <c r="CX335" s="225"/>
      <c r="CY335" s="225"/>
      <c r="CZ335" s="225"/>
    </row>
    <row r="336" s="726" customFormat="true" ht="15" customHeight="true" x14ac:dyDescent="0.2">
      <c r="B336" s="724"/>
      <c r="Y336" s="823"/>
      <c r="Z336" s="823"/>
      <c r="AA336" s="823"/>
      <c r="AB336" s="823"/>
      <c r="AC336" s="823"/>
      <c r="AD336" s="823"/>
      <c r="AE336" s="823"/>
      <c r="AF336" s="823"/>
      <c r="AG336" s="823"/>
      <c r="AH336" s="823"/>
      <c r="AI336" s="823"/>
      <c r="AJ336" s="823"/>
      <c r="AK336" s="823"/>
      <c r="AL336" s="823"/>
      <c r="AM336" s="823"/>
      <c r="AN336" s="823"/>
      <c r="AO336" s="823"/>
      <c r="AP336" s="823"/>
      <c r="AQ336" s="823"/>
      <c r="AR336" s="823"/>
      <c r="AS336" s="823"/>
      <c r="AT336" s="823"/>
      <c r="AU336" s="823"/>
      <c r="AV336" s="823"/>
      <c r="AW336" s="823"/>
      <c r="AX336" s="823"/>
      <c r="AY336" s="823"/>
      <c r="AZ336" s="823"/>
      <c r="BA336" s="135"/>
      <c r="BB336" s="135"/>
      <c r="BC336" s="717"/>
      <c r="BD336" s="717"/>
      <c r="BE336" s="717"/>
      <c r="BF336" s="717"/>
      <c r="BG336" s="717"/>
      <c r="BH336" s="717"/>
      <c r="BI336" s="717"/>
      <c r="BJ336" s="717"/>
      <c r="BK336" s="717"/>
      <c r="BL336" s="717"/>
      <c r="BM336" s="717"/>
      <c r="BN336" s="717"/>
      <c r="BO336" s="717"/>
      <c r="BP336" s="717"/>
      <c r="BQ336" s="717"/>
      <c r="BR336" s="717"/>
      <c r="BS336" s="717"/>
      <c r="BT336" s="717"/>
      <c r="BU336" s="717"/>
      <c r="BV336" s="717"/>
      <c r="BW336" s="717"/>
      <c r="BX336" s="717"/>
      <c r="BY336" s="225"/>
      <c r="BZ336" s="225"/>
      <c r="CA336" s="225"/>
      <c r="CB336" s="225"/>
      <c r="CC336" s="225"/>
      <c r="CD336" s="225"/>
      <c r="CE336" s="225"/>
      <c r="CF336" s="225"/>
      <c r="CG336" s="225"/>
      <c r="CH336" s="225"/>
      <c r="CI336" s="225"/>
      <c r="CJ336" s="225"/>
      <c r="CK336" s="225"/>
      <c r="CL336" s="225"/>
      <c r="CM336" s="225"/>
      <c r="CN336" s="225"/>
      <c r="CO336" s="225"/>
      <c r="CP336" s="225"/>
      <c r="CQ336" s="225"/>
      <c r="CR336" s="225"/>
      <c r="CS336" s="225"/>
      <c r="CT336" s="225"/>
      <c r="CU336" s="225"/>
      <c r="CV336" s="225"/>
      <c r="CW336" s="225"/>
      <c r="CX336" s="225"/>
      <c r="CY336" s="225"/>
      <c r="CZ336" s="225"/>
    </row>
    <row r="337" s="726" customFormat="true" ht="18" customHeight="true" x14ac:dyDescent="0.2">
      <c r="B337" s="724"/>
      <c r="Y337" s="823"/>
      <c r="Z337" s="823"/>
      <c r="AA337" s="823"/>
      <c r="AB337" s="823"/>
      <c r="AC337" s="823"/>
      <c r="AD337" s="823"/>
      <c r="AE337" s="823"/>
      <c r="AF337" s="823"/>
      <c r="AG337" s="823"/>
      <c r="AH337" s="823"/>
      <c r="AI337" s="823"/>
      <c r="AJ337" s="823"/>
      <c r="AK337" s="823"/>
      <c r="AL337" s="823"/>
      <c r="AM337" s="823"/>
      <c r="AN337" s="823"/>
      <c r="AO337" s="823"/>
      <c r="AP337" s="823"/>
      <c r="AQ337" s="823"/>
      <c r="AR337" s="823"/>
      <c r="AS337" s="823"/>
      <c r="AT337" s="823"/>
      <c r="AU337" s="823"/>
      <c r="AV337" s="823"/>
      <c r="AW337" s="823"/>
      <c r="AX337" s="823"/>
      <c r="AY337" s="823"/>
      <c r="AZ337" s="823"/>
      <c r="BA337" s="135"/>
      <c r="BB337" s="135"/>
      <c r="BC337" s="717"/>
      <c r="BD337" s="717"/>
      <c r="BE337" s="717"/>
      <c r="BF337" s="717"/>
      <c r="BG337" s="717"/>
      <c r="BH337" s="717"/>
      <c r="BI337" s="717"/>
      <c r="BJ337" s="717"/>
      <c r="BK337" s="717"/>
      <c r="BL337" s="717"/>
      <c r="BM337" s="717"/>
      <c r="BN337" s="717"/>
      <c r="BO337" s="717"/>
      <c r="BP337" s="717"/>
      <c r="BQ337" s="717"/>
      <c r="BR337" s="717"/>
      <c r="BS337" s="717"/>
      <c r="BT337" s="717"/>
      <c r="BU337" s="717"/>
      <c r="BV337" s="717"/>
      <c r="BW337" s="717"/>
      <c r="BX337" s="717"/>
      <c r="BY337" s="225"/>
      <c r="BZ337" s="225"/>
      <c r="CA337" s="225"/>
      <c r="CB337" s="225"/>
      <c r="CC337" s="225"/>
      <c r="CD337" s="225"/>
      <c r="CE337" s="225"/>
      <c r="CF337" s="225"/>
      <c r="CG337" s="225"/>
      <c r="CH337" s="225"/>
      <c r="CI337" s="225"/>
      <c r="CJ337" s="225"/>
      <c r="CK337" s="225"/>
      <c r="CL337" s="225"/>
      <c r="CM337" s="225"/>
      <c r="CN337" s="225"/>
      <c r="CO337" s="225"/>
      <c r="CP337" s="225"/>
      <c r="CQ337" s="225"/>
      <c r="CR337" s="225"/>
      <c r="CS337" s="225"/>
      <c r="CT337" s="225"/>
      <c r="CU337" s="225"/>
      <c r="CV337" s="225"/>
      <c r="CW337" s="225"/>
      <c r="CX337" s="225"/>
      <c r="CY337" s="225"/>
      <c r="CZ337" s="225"/>
    </row>
    <row r="338" s="726" customFormat="true" ht="18" customHeight="true" x14ac:dyDescent="0.2">
      <c r="B338" s="724"/>
      <c r="Y338" s="823"/>
      <c r="Z338" s="823"/>
      <c r="AA338" s="823"/>
      <c r="AB338" s="823"/>
      <c r="AC338" s="823"/>
      <c r="AD338" s="823"/>
      <c r="AE338" s="823"/>
      <c r="AF338" s="823"/>
      <c r="AG338" s="823"/>
      <c r="AH338" s="823"/>
      <c r="AI338" s="823"/>
      <c r="AJ338" s="823"/>
      <c r="AK338" s="823"/>
      <c r="AL338" s="823"/>
      <c r="AM338" s="823"/>
      <c r="AN338" s="823"/>
      <c r="AO338" s="823"/>
      <c r="AP338" s="823"/>
      <c r="AQ338" s="823"/>
      <c r="AR338" s="823"/>
      <c r="AS338" s="823"/>
      <c r="AT338" s="823"/>
      <c r="AU338" s="823"/>
      <c r="AV338" s="823"/>
      <c r="AW338" s="823"/>
      <c r="AX338" s="823"/>
      <c r="AY338" s="823"/>
      <c r="AZ338" s="823"/>
      <c r="BA338" s="135"/>
      <c r="BB338" s="135"/>
      <c r="BC338" s="717"/>
      <c r="BD338" s="717"/>
      <c r="BE338" s="717"/>
      <c r="BF338" s="717"/>
      <c r="BG338" s="717"/>
      <c r="BH338" s="717"/>
      <c r="BI338" s="717"/>
      <c r="BJ338" s="717"/>
      <c r="BK338" s="717"/>
      <c r="BL338" s="717"/>
      <c r="BM338" s="717"/>
      <c r="BN338" s="717"/>
      <c r="BO338" s="717"/>
      <c r="BP338" s="717"/>
      <c r="BQ338" s="717"/>
      <c r="BR338" s="717"/>
      <c r="BS338" s="717"/>
      <c r="BT338" s="717"/>
      <c r="BU338" s="717"/>
      <c r="BV338" s="717"/>
      <c r="BW338" s="717"/>
      <c r="BX338" s="717"/>
      <c r="BY338" s="225"/>
      <c r="BZ338" s="225"/>
      <c r="CA338" s="225"/>
      <c r="CB338" s="225"/>
      <c r="CC338" s="225"/>
      <c r="CD338" s="225"/>
      <c r="CE338" s="225"/>
      <c r="CF338" s="225"/>
      <c r="CG338" s="225"/>
      <c r="CH338" s="225"/>
      <c r="CI338" s="225"/>
      <c r="CJ338" s="225"/>
      <c r="CK338" s="225"/>
      <c r="CL338" s="225"/>
      <c r="CM338" s="225"/>
      <c r="CN338" s="225"/>
      <c r="CO338" s="225"/>
      <c r="CP338" s="225"/>
      <c r="CQ338" s="225"/>
      <c r="CR338" s="225"/>
      <c r="CS338" s="225"/>
      <c r="CT338" s="225"/>
      <c r="CU338" s="225"/>
      <c r="CV338" s="225"/>
      <c r="CW338" s="225"/>
      <c r="CX338" s="225"/>
      <c r="CY338" s="225"/>
      <c r="CZ338" s="225"/>
    </row>
    <row r="339" s="727" customFormat="true" ht="15" customHeight="true" x14ac:dyDescent="0.2">
      <c r="B339" s="725"/>
      <c r="Y339" s="840"/>
      <c r="Z339" s="840"/>
      <c r="AA339" s="840"/>
      <c r="AB339" s="840"/>
      <c r="AC339" s="840"/>
      <c r="AD339" s="840"/>
      <c r="AE339" s="840"/>
      <c r="AF339" s="840"/>
      <c r="AG339" s="840"/>
      <c r="AH339" s="840"/>
      <c r="AI339" s="840"/>
      <c r="AJ339" s="840"/>
      <c r="AK339" s="840"/>
      <c r="AL339" s="840"/>
      <c r="AM339" s="840"/>
      <c r="AN339" s="840"/>
      <c r="AO339" s="840"/>
      <c r="AP339" s="840"/>
      <c r="AQ339" s="840"/>
      <c r="AR339" s="840"/>
      <c r="AS339" s="840"/>
      <c r="AT339" s="840"/>
      <c r="AU339" s="840"/>
      <c r="AV339" s="840"/>
      <c r="AW339" s="840"/>
      <c r="AX339" s="840"/>
      <c r="AY339" s="840"/>
      <c r="AZ339" s="840"/>
      <c r="BA339" s="231" t="s">
        <v>130</v>
      </c>
      <c r="BB339" s="117" t="s">
        <v>129</v>
      </c>
      <c r="BC339" s="1789" t="s">
        <v>114</v>
      </c>
      <c r="BD339" s="1790"/>
      <c r="BE339" s="1790"/>
      <c r="BF339" s="1790"/>
      <c r="BG339" s="1791"/>
      <c r="BH339" s="1792" t="s">
        <v>38</v>
      </c>
      <c r="BI339" s="1790"/>
      <c r="BJ339" s="1790"/>
      <c r="BK339" s="1790"/>
      <c r="BL339" s="1791"/>
      <c r="BM339" s="1792" t="s">
        <v>37</v>
      </c>
      <c r="BN339" s="1790"/>
      <c r="BO339" s="1790"/>
      <c r="BP339" s="1790"/>
      <c r="BQ339" s="1793"/>
      <c r="BR339" s="1374" t="s">
        <v>140</v>
      </c>
      <c r="BS339" s="1375"/>
      <c r="BT339" s="1375"/>
      <c r="BU339" s="1375"/>
      <c r="BV339" s="1375"/>
      <c r="BW339" s="1375"/>
      <c r="BX339" s="1375"/>
      <c r="BY339" s="1508"/>
      <c r="BZ339" s="229"/>
      <c r="CA339" s="229"/>
      <c r="CB339" s="229"/>
      <c r="CC339" s="229"/>
      <c r="CD339" s="229"/>
      <c r="CE339" s="229"/>
      <c r="CF339" s="229"/>
      <c r="CG339" s="229"/>
      <c r="CH339" s="229"/>
      <c r="CI339" s="229"/>
      <c r="CJ339" s="229"/>
      <c r="CK339" s="229"/>
      <c r="CL339" s="229"/>
      <c r="CM339" s="229"/>
      <c r="CN339" s="229"/>
      <c r="CO339" s="229"/>
      <c r="CP339" s="229"/>
      <c r="CQ339" s="229"/>
      <c r="CR339" s="229"/>
      <c r="CS339" s="229"/>
      <c r="CT339" s="229"/>
      <c r="CU339" s="229"/>
      <c r="CV339" s="229"/>
      <c r="CW339" s="229"/>
      <c r="CX339" s="229"/>
      <c r="CY339" s="229"/>
      <c r="CZ339" s="229"/>
    </row>
    <row r="340" s="727" customFormat="true" ht="36" x14ac:dyDescent="0.2">
      <c r="B340" s="725"/>
      <c r="Y340" s="840"/>
      <c r="Z340" s="840"/>
      <c r="AA340" s="840"/>
      <c r="AB340" s="840"/>
      <c r="AC340" s="840"/>
      <c r="AD340" s="840"/>
      <c r="AE340" s="840"/>
      <c r="AF340" s="840"/>
      <c r="AG340" s="840"/>
      <c r="AH340" s="840"/>
      <c r="AI340" s="840"/>
      <c r="AJ340" s="840"/>
      <c r="AK340" s="840"/>
      <c r="AL340" s="840"/>
      <c r="AM340" s="840"/>
      <c r="AN340" s="840"/>
      <c r="AO340" s="840"/>
      <c r="AP340" s="840"/>
      <c r="AQ340" s="840"/>
      <c r="AR340" s="840"/>
      <c r="AS340" s="840"/>
      <c r="AT340" s="840"/>
      <c r="AU340" s="840"/>
      <c r="AV340" s="840"/>
      <c r="AW340" s="840"/>
      <c r="AX340" s="840"/>
      <c r="AY340" s="840"/>
      <c r="AZ340" s="840"/>
      <c r="BA340" s="217" t="s">
        <v>126</v>
      </c>
      <c r="BB340" s="179"/>
      <c r="BC340" s="499" t="s">
        <v>0</v>
      </c>
      <c r="BD340" s="190" t="s">
        <v>1</v>
      </c>
      <c r="BE340" s="190" t="s">
        <v>2</v>
      </c>
      <c r="BF340" s="190" t="s">
        <v>3</v>
      </c>
      <c r="BG340" s="500" t="s">
        <v>4</v>
      </c>
      <c r="BH340" s="501" t="s">
        <v>0</v>
      </c>
      <c r="BI340" s="190" t="s">
        <v>1</v>
      </c>
      <c r="BJ340" s="190" t="s">
        <v>2</v>
      </c>
      <c r="BK340" s="190" t="s">
        <v>3</v>
      </c>
      <c r="BL340" s="500" t="s">
        <v>4</v>
      </c>
      <c r="BM340" s="501" t="s">
        <v>0</v>
      </c>
      <c r="BN340" s="190" t="s">
        <v>1</v>
      </c>
      <c r="BO340" s="190" t="s">
        <v>2</v>
      </c>
      <c r="BP340" s="190" t="s">
        <v>3</v>
      </c>
      <c r="BQ340" s="500" t="s">
        <v>4</v>
      </c>
      <c r="BR340" s="501" t="s">
        <v>156</v>
      </c>
      <c r="BS340" s="190" t="s">
        <v>157</v>
      </c>
      <c r="BT340" s="190" t="s">
        <v>158</v>
      </c>
      <c r="BU340" s="190" t="s">
        <v>159</v>
      </c>
      <c r="BV340" s="190" t="s">
        <v>160</v>
      </c>
      <c r="BW340" s="190" t="s">
        <v>161</v>
      </c>
      <c r="BX340" s="1463" t="s">
        <v>162</v>
      </c>
      <c r="BY340" s="1509"/>
      <c r="BZ340" s="1509"/>
      <c r="CA340" s="1509"/>
      <c r="CB340" s="1509"/>
      <c r="CC340" s="1509"/>
      <c r="CD340" s="1509"/>
      <c r="CE340" s="1509"/>
      <c r="CF340" s="1509"/>
      <c r="CG340" s="1509"/>
      <c r="CH340" s="1509"/>
      <c r="CI340" s="1509"/>
      <c r="CJ340" s="1509"/>
      <c r="CK340" s="1509"/>
      <c r="CL340" s="1509"/>
      <c r="CM340" s="1509"/>
      <c r="CN340" s="1509"/>
      <c r="CO340" s="1509"/>
      <c r="CP340" s="1509"/>
      <c r="CQ340" s="1509"/>
      <c r="CR340" s="1509"/>
      <c r="CS340" s="1509"/>
      <c r="CT340" s="1509"/>
      <c r="CU340" s="1509"/>
      <c r="CV340" s="1509"/>
      <c r="CW340" s="1509"/>
      <c r="CX340" s="1509"/>
      <c r="CY340" s="1509"/>
      <c r="CZ340" s="1509"/>
    </row>
    <row r="341" s="727" customFormat="true" ht="15" customHeight="true" x14ac:dyDescent="0.2">
      <c r="B341" s="725"/>
      <c r="Y341" s="840"/>
      <c r="Z341" s="840"/>
      <c r="AA341" s="840"/>
      <c r="AB341" s="840"/>
      <c r="AC341" s="840"/>
      <c r="AD341" s="840"/>
      <c r="AE341" s="840"/>
      <c r="AF341" s="840"/>
      <c r="AG341" s="840"/>
      <c r="AH341" s="840"/>
      <c r="AI341" s="840"/>
      <c r="AJ341" s="840"/>
      <c r="AK341" s="840"/>
      <c r="AL341" s="840"/>
      <c r="AM341" s="840"/>
      <c r="AN341" s="840"/>
      <c r="AO341" s="840"/>
      <c r="AP341" s="840"/>
      <c r="AQ341" s="840"/>
      <c r="AR341" s="840"/>
      <c r="AS341" s="840"/>
      <c r="AT341" s="840"/>
      <c r="AU341" s="840"/>
      <c r="AV341" s="840"/>
      <c r="AW341" s="840"/>
      <c r="AX341" s="840"/>
      <c r="AY341" s="840"/>
      <c r="AZ341" s="840"/>
      <c r="BA341" s="1766" t="s">
        <v>153</v>
      </c>
      <c r="BB341" s="176" t="s">
        <v>49</v>
      </c>
      <c r="BC341" s="1289" t="s">
        <v>35</v>
      </c>
      <c r="BD341" s="1308" t="s">
        <v>35</v>
      </c>
      <c r="BE341" s="1308" t="s">
        <v>35</v>
      </c>
      <c r="BF341" s="1308" t="s">
        <v>35</v>
      </c>
      <c r="BG341" s="1327" t="s">
        <v>35</v>
      </c>
      <c r="BH341" s="1345" t="s">
        <v>35</v>
      </c>
      <c r="BI341" s="1308" t="s">
        <v>35</v>
      </c>
      <c r="BJ341" s="1308" t="s">
        <v>35</v>
      </c>
      <c r="BK341" s="1308" t="s">
        <v>35</v>
      </c>
      <c r="BL341" s="1327" t="s">
        <v>35</v>
      </c>
      <c r="BM341" s="1345" t="s">
        <v>35</v>
      </c>
      <c r="BN341" s="1308" t="s">
        <v>35</v>
      </c>
      <c r="BO341" s="1308" t="s">
        <v>35</v>
      </c>
      <c r="BP341" s="1308" t="s">
        <v>35</v>
      </c>
      <c r="BQ341" s="1327" t="s">
        <v>35</v>
      </c>
      <c r="BR341" s="1345" t="s">
        <v>35</v>
      </c>
      <c r="BS341" s="1308" t="s">
        <v>35</v>
      </c>
      <c r="BT341" s="1308" t="s">
        <v>35</v>
      </c>
      <c r="BU341" s="1308" t="s">
        <v>35</v>
      </c>
      <c r="BV341" s="1308" t="s">
        <v>35</v>
      </c>
      <c r="BW341" s="1308" t="s">
        <v>35</v>
      </c>
      <c r="BX341" s="1464" t="s">
        <v>35</v>
      </c>
      <c r="BY341" s="1510"/>
      <c r="BZ341" s="1510"/>
      <c r="CA341" s="1510"/>
      <c r="CB341" s="1510"/>
      <c r="CC341" s="1510"/>
      <c r="CD341" s="1510"/>
      <c r="CE341" s="1510"/>
      <c r="CF341" s="1510"/>
      <c r="CG341" s="1510"/>
      <c r="CH341" s="1510"/>
      <c r="CI341" s="1510"/>
      <c r="CJ341" s="1510"/>
      <c r="CK341" s="1510"/>
      <c r="CL341" s="1510"/>
      <c r="CM341" s="1510"/>
      <c r="CN341" s="1510"/>
      <c r="CO341" s="1510"/>
      <c r="CP341" s="1510"/>
      <c r="CQ341" s="1510"/>
      <c r="CR341" s="1510"/>
      <c r="CS341" s="1510"/>
      <c r="CT341" s="1510"/>
      <c r="CU341" s="1510"/>
      <c r="CV341" s="1510"/>
      <c r="CW341" s="1510"/>
      <c r="CX341" s="1510"/>
      <c r="CY341" s="1510"/>
      <c r="CZ341" s="1510"/>
    </row>
    <row r="342" s="727" customFormat="true" ht="15" customHeight="true" x14ac:dyDescent="0.2">
      <c r="B342" s="725"/>
      <c r="Y342" s="840"/>
      <c r="Z342" s="840"/>
      <c r="AA342" s="840"/>
      <c r="AB342" s="840"/>
      <c r="AC342" s="840"/>
      <c r="AD342" s="840"/>
      <c r="AE342" s="840"/>
      <c r="AF342" s="840"/>
      <c r="AG342" s="840"/>
      <c r="AH342" s="840"/>
      <c r="AI342" s="840"/>
      <c r="AJ342" s="840"/>
      <c r="AK342" s="840"/>
      <c r="AL342" s="840"/>
      <c r="AM342" s="840"/>
      <c r="AN342" s="840"/>
      <c r="AO342" s="840"/>
      <c r="AP342" s="840"/>
      <c r="AQ342" s="840"/>
      <c r="AR342" s="840"/>
      <c r="AS342" s="840"/>
      <c r="AT342" s="840"/>
      <c r="AU342" s="840"/>
      <c r="AV342" s="840"/>
      <c r="AW342" s="840"/>
      <c r="AX342" s="840"/>
      <c r="AY342" s="840"/>
      <c r="AZ342" s="840"/>
      <c r="BA342" s="1767"/>
      <c r="BB342" s="177" t="s">
        <v>48</v>
      </c>
      <c r="BC342" s="1290" t="s">
        <v>35</v>
      </c>
      <c r="BD342" s="1309" t="s">
        <v>35</v>
      </c>
      <c r="BE342" s="1309" t="s">
        <v>35</v>
      </c>
      <c r="BF342" s="1309" t="s">
        <v>35</v>
      </c>
      <c r="BG342" s="1328" t="s">
        <v>35</v>
      </c>
      <c r="BH342" s="1346" t="s">
        <v>35</v>
      </c>
      <c r="BI342" s="1309" t="s">
        <v>35</v>
      </c>
      <c r="BJ342" s="1309" t="s">
        <v>35</v>
      </c>
      <c r="BK342" s="1309" t="s">
        <v>35</v>
      </c>
      <c r="BL342" s="1328" t="s">
        <v>35</v>
      </c>
      <c r="BM342" s="1346" t="s">
        <v>35</v>
      </c>
      <c r="BN342" s="1309" t="s">
        <v>35</v>
      </c>
      <c r="BO342" s="1309" t="s">
        <v>35</v>
      </c>
      <c r="BP342" s="1309" t="s">
        <v>35</v>
      </c>
      <c r="BQ342" s="1328" t="s">
        <v>35</v>
      </c>
      <c r="BR342" s="1346" t="s">
        <v>35</v>
      </c>
      <c r="BS342" s="1309" t="s">
        <v>35</v>
      </c>
      <c r="BT342" s="1309" t="s">
        <v>35</v>
      </c>
      <c r="BU342" s="1309" t="s">
        <v>35</v>
      </c>
      <c r="BV342" s="1309" t="s">
        <v>35</v>
      </c>
      <c r="BW342" s="1309" t="s">
        <v>35</v>
      </c>
      <c r="BX342" s="1465" t="s">
        <v>35</v>
      </c>
      <c r="BY342" s="1511"/>
      <c r="BZ342" s="1511"/>
      <c r="CA342" s="1511"/>
      <c r="CB342" s="1511"/>
      <c r="CC342" s="1511"/>
      <c r="CD342" s="1511"/>
      <c r="CE342" s="1511"/>
      <c r="CF342" s="1511"/>
      <c r="CG342" s="1511"/>
      <c r="CH342" s="1511"/>
      <c r="CI342" s="1511"/>
      <c r="CJ342" s="1511"/>
      <c r="CK342" s="1511"/>
      <c r="CL342" s="1511"/>
      <c r="CM342" s="1511"/>
      <c r="CN342" s="1511"/>
      <c r="CO342" s="1511"/>
      <c r="CP342" s="1511"/>
      <c r="CQ342" s="1511"/>
      <c r="CR342" s="1511"/>
      <c r="CS342" s="1511"/>
      <c r="CT342" s="1511"/>
      <c r="CU342" s="1511"/>
      <c r="CV342" s="1511"/>
      <c r="CW342" s="1511"/>
      <c r="CX342" s="1511"/>
      <c r="CY342" s="1511"/>
      <c r="CZ342" s="1511"/>
    </row>
    <row r="343" s="727" customFormat="true" ht="15" customHeight="true" x14ac:dyDescent="0.2">
      <c r="B343" s="725"/>
      <c r="Y343" s="840"/>
      <c r="Z343" s="840"/>
      <c r="AA343" s="840"/>
      <c r="AB343" s="840"/>
      <c r="AC343" s="840"/>
      <c r="AD343" s="840"/>
      <c r="AE343" s="840"/>
      <c r="AF343" s="840"/>
      <c r="AG343" s="840"/>
      <c r="AH343" s="840"/>
      <c r="AI343" s="840"/>
      <c r="AJ343" s="840"/>
      <c r="AK343" s="840"/>
      <c r="AL343" s="840"/>
      <c r="AM343" s="840"/>
      <c r="AN343" s="840"/>
      <c r="AO343" s="840"/>
      <c r="AP343" s="840"/>
      <c r="AQ343" s="840"/>
      <c r="AR343" s="840"/>
      <c r="AS343" s="840"/>
      <c r="AT343" s="840"/>
      <c r="AU343" s="840"/>
      <c r="AV343" s="840"/>
      <c r="AW343" s="840"/>
      <c r="AX343" s="840"/>
      <c r="AY343" s="840"/>
      <c r="AZ343" s="840"/>
      <c r="BA343" s="1768" t="s">
        <v>148</v>
      </c>
      <c r="BB343" s="177" t="s">
        <v>49</v>
      </c>
      <c r="BC343" s="1290" t="s">
        <v>35</v>
      </c>
      <c r="BD343" s="1309" t="s">
        <v>35</v>
      </c>
      <c r="BE343" s="1309" t="s">
        <v>35</v>
      </c>
      <c r="BF343" s="1309" t="s">
        <v>35</v>
      </c>
      <c r="BG343" s="1328" t="s">
        <v>35</v>
      </c>
      <c r="BH343" s="1346" t="s">
        <v>35</v>
      </c>
      <c r="BI343" s="1309" t="s">
        <v>35</v>
      </c>
      <c r="BJ343" s="1309" t="s">
        <v>35</v>
      </c>
      <c r="BK343" s="1309" t="s">
        <v>35</v>
      </c>
      <c r="BL343" s="1328" t="s">
        <v>35</v>
      </c>
      <c r="BM343" s="1346" t="s">
        <v>35</v>
      </c>
      <c r="BN343" s="1309" t="s">
        <v>35</v>
      </c>
      <c r="BO343" s="1309" t="s">
        <v>35</v>
      </c>
      <c r="BP343" s="1309" t="s">
        <v>35</v>
      </c>
      <c r="BQ343" s="1328" t="s">
        <v>35</v>
      </c>
      <c r="BR343" s="1346" t="s">
        <v>35</v>
      </c>
      <c r="BS343" s="1309" t="s">
        <v>35</v>
      </c>
      <c r="BT343" s="1309" t="s">
        <v>35</v>
      </c>
      <c r="BU343" s="1309" t="s">
        <v>35</v>
      </c>
      <c r="BV343" s="1309" t="s">
        <v>35</v>
      </c>
      <c r="BW343" s="1309" t="s">
        <v>35</v>
      </c>
      <c r="BX343" s="1465" t="s">
        <v>35</v>
      </c>
      <c r="BY343" s="1511"/>
      <c r="BZ343" s="1511"/>
      <c r="CA343" s="1511"/>
      <c r="CB343" s="1511"/>
      <c r="CC343" s="1511"/>
      <c r="CD343" s="1511"/>
      <c r="CE343" s="1511"/>
      <c r="CF343" s="1511"/>
      <c r="CG343" s="1511"/>
      <c r="CH343" s="1511"/>
      <c r="CI343" s="1511"/>
      <c r="CJ343" s="1511"/>
      <c r="CK343" s="1511"/>
      <c r="CL343" s="1511"/>
      <c r="CM343" s="1511"/>
      <c r="CN343" s="1511"/>
      <c r="CO343" s="1511"/>
      <c r="CP343" s="1511"/>
      <c r="CQ343" s="1511"/>
      <c r="CR343" s="1511"/>
      <c r="CS343" s="1511"/>
      <c r="CT343" s="1511"/>
      <c r="CU343" s="1511"/>
      <c r="CV343" s="1511"/>
      <c r="CW343" s="1511"/>
      <c r="CX343" s="1511"/>
      <c r="CY343" s="1511"/>
      <c r="CZ343" s="1511"/>
    </row>
    <row r="344" s="727" customFormat="true" ht="15" customHeight="true" x14ac:dyDescent="0.2">
      <c r="B344" s="725"/>
      <c r="Y344" s="840"/>
      <c r="Z344" s="840"/>
      <c r="AA344" s="840"/>
      <c r="AB344" s="840"/>
      <c r="AC344" s="840"/>
      <c r="AD344" s="840"/>
      <c r="AE344" s="840"/>
      <c r="AF344" s="840"/>
      <c r="AG344" s="840"/>
      <c r="AH344" s="840"/>
      <c r="AI344" s="840"/>
      <c r="AJ344" s="840"/>
      <c r="AK344" s="840"/>
      <c r="AL344" s="840"/>
      <c r="AM344" s="840"/>
      <c r="AN344" s="840"/>
      <c r="AO344" s="840"/>
      <c r="AP344" s="840"/>
      <c r="AQ344" s="840"/>
      <c r="AR344" s="840"/>
      <c r="AS344" s="840"/>
      <c r="AT344" s="840"/>
      <c r="AU344" s="840"/>
      <c r="AV344" s="840"/>
      <c r="AW344" s="840"/>
      <c r="AX344" s="840"/>
      <c r="AY344" s="840"/>
      <c r="AZ344" s="840"/>
      <c r="BA344" s="1767"/>
      <c r="BB344" s="177" t="s">
        <v>48</v>
      </c>
      <c r="BC344" s="1290" t="s">
        <v>35</v>
      </c>
      <c r="BD344" s="1309" t="s">
        <v>35</v>
      </c>
      <c r="BE344" s="1309" t="s">
        <v>35</v>
      </c>
      <c r="BF344" s="1309" t="s">
        <v>35</v>
      </c>
      <c r="BG344" s="1328" t="s">
        <v>35</v>
      </c>
      <c r="BH344" s="1346" t="s">
        <v>35</v>
      </c>
      <c r="BI344" s="1309" t="s">
        <v>35</v>
      </c>
      <c r="BJ344" s="1309" t="s">
        <v>35</v>
      </c>
      <c r="BK344" s="1309" t="s">
        <v>35</v>
      </c>
      <c r="BL344" s="1328" t="s">
        <v>35</v>
      </c>
      <c r="BM344" s="1346" t="s">
        <v>35</v>
      </c>
      <c r="BN344" s="1309" t="s">
        <v>35</v>
      </c>
      <c r="BO344" s="1309" t="s">
        <v>35</v>
      </c>
      <c r="BP344" s="1309" t="s">
        <v>35</v>
      </c>
      <c r="BQ344" s="1328" t="s">
        <v>35</v>
      </c>
      <c r="BR344" s="1346" t="s">
        <v>35</v>
      </c>
      <c r="BS344" s="1309" t="s">
        <v>35</v>
      </c>
      <c r="BT344" s="1309" t="s">
        <v>35</v>
      </c>
      <c r="BU344" s="1309" t="s">
        <v>35</v>
      </c>
      <c r="BV344" s="1309" t="s">
        <v>35</v>
      </c>
      <c r="BW344" s="1309" t="s">
        <v>35</v>
      </c>
      <c r="BX344" s="1465" t="s">
        <v>35</v>
      </c>
      <c r="BY344" s="1511"/>
      <c r="BZ344" s="1511"/>
      <c r="CA344" s="1511"/>
      <c r="CB344" s="1511"/>
      <c r="CC344" s="1511"/>
      <c r="CD344" s="1511"/>
      <c r="CE344" s="1511"/>
      <c r="CF344" s="1511"/>
      <c r="CG344" s="1511"/>
      <c r="CH344" s="1511"/>
      <c r="CI344" s="1511"/>
      <c r="CJ344" s="1511"/>
      <c r="CK344" s="1511"/>
      <c r="CL344" s="1511"/>
      <c r="CM344" s="1511"/>
      <c r="CN344" s="1511"/>
      <c r="CO344" s="1511"/>
      <c r="CP344" s="1511"/>
      <c r="CQ344" s="1511"/>
      <c r="CR344" s="1511"/>
      <c r="CS344" s="1511"/>
      <c r="CT344" s="1511"/>
      <c r="CU344" s="1511"/>
      <c r="CV344" s="1511"/>
      <c r="CW344" s="1511"/>
      <c r="CX344" s="1511"/>
      <c r="CY344" s="1511"/>
      <c r="CZ344" s="1511"/>
    </row>
    <row r="345" s="727" customFormat="true" ht="15" customHeight="true" x14ac:dyDescent="0.2">
      <c r="B345" s="725"/>
      <c r="Y345" s="840"/>
      <c r="Z345" s="840"/>
      <c r="AA345" s="840"/>
      <c r="AB345" s="840"/>
      <c r="AC345" s="840"/>
      <c r="AD345" s="840"/>
      <c r="AE345" s="840"/>
      <c r="AF345" s="840"/>
      <c r="AG345" s="840"/>
      <c r="AH345" s="840"/>
      <c r="AI345" s="840"/>
      <c r="AJ345" s="840"/>
      <c r="AK345" s="840"/>
      <c r="AL345" s="840"/>
      <c r="AM345" s="840"/>
      <c r="AN345" s="840"/>
      <c r="AO345" s="840"/>
      <c r="AP345" s="840"/>
      <c r="AQ345" s="840"/>
      <c r="AR345" s="840"/>
      <c r="AS345" s="840"/>
      <c r="AT345" s="840"/>
      <c r="AU345" s="840"/>
      <c r="AV345" s="840"/>
      <c r="AW345" s="840"/>
      <c r="AX345" s="840"/>
      <c r="AY345" s="840"/>
      <c r="AZ345" s="840"/>
      <c r="BA345" s="1768" t="s">
        <v>149</v>
      </c>
      <c r="BB345" s="177" t="s">
        <v>49</v>
      </c>
      <c r="BC345" s="1290" t="s">
        <v>35</v>
      </c>
      <c r="BD345" s="1309" t="s">
        <v>35</v>
      </c>
      <c r="BE345" s="1309" t="s">
        <v>35</v>
      </c>
      <c r="BF345" s="1309" t="s">
        <v>35</v>
      </c>
      <c r="BG345" s="1328" t="s">
        <v>35</v>
      </c>
      <c r="BH345" s="1346" t="s">
        <v>35</v>
      </c>
      <c r="BI345" s="1309" t="s">
        <v>35</v>
      </c>
      <c r="BJ345" s="1309" t="s">
        <v>35</v>
      </c>
      <c r="BK345" s="1309" t="s">
        <v>35</v>
      </c>
      <c r="BL345" s="1328" t="s">
        <v>35</v>
      </c>
      <c r="BM345" s="1346" t="s">
        <v>35</v>
      </c>
      <c r="BN345" s="1309" t="s">
        <v>35</v>
      </c>
      <c r="BO345" s="1309" t="s">
        <v>35</v>
      </c>
      <c r="BP345" s="1309" t="s">
        <v>35</v>
      </c>
      <c r="BQ345" s="1328" t="s">
        <v>35</v>
      </c>
      <c r="BR345" s="1346" t="s">
        <v>35</v>
      </c>
      <c r="BS345" s="1309" t="s">
        <v>35</v>
      </c>
      <c r="BT345" s="1309" t="s">
        <v>35</v>
      </c>
      <c r="BU345" s="1309" t="s">
        <v>35</v>
      </c>
      <c r="BV345" s="1309" t="s">
        <v>35</v>
      </c>
      <c r="BW345" s="1309" t="s">
        <v>35</v>
      </c>
      <c r="BX345" s="1465" t="s">
        <v>35</v>
      </c>
      <c r="BY345" s="1511"/>
      <c r="BZ345" s="1511"/>
      <c r="CA345" s="1511"/>
      <c r="CB345" s="1511"/>
      <c r="CC345" s="1511"/>
      <c r="CD345" s="1511"/>
      <c r="CE345" s="1511"/>
      <c r="CF345" s="1511"/>
      <c r="CG345" s="1511"/>
      <c r="CH345" s="1511"/>
      <c r="CI345" s="1511"/>
      <c r="CJ345" s="1511"/>
      <c r="CK345" s="1511"/>
      <c r="CL345" s="1511"/>
      <c r="CM345" s="1511"/>
      <c r="CN345" s="1511"/>
      <c r="CO345" s="1511"/>
      <c r="CP345" s="1511"/>
      <c r="CQ345" s="1511"/>
      <c r="CR345" s="1511"/>
      <c r="CS345" s="1511"/>
      <c r="CT345" s="1511"/>
      <c r="CU345" s="1511"/>
      <c r="CV345" s="1511"/>
      <c r="CW345" s="1511"/>
      <c r="CX345" s="1511"/>
      <c r="CY345" s="1511"/>
      <c r="CZ345" s="1511"/>
    </row>
    <row r="346" s="727" customFormat="true" ht="15" customHeight="true" x14ac:dyDescent="0.2">
      <c r="B346" s="725"/>
      <c r="Y346" s="840"/>
      <c r="Z346" s="840"/>
      <c r="AA346" s="840"/>
      <c r="AB346" s="840"/>
      <c r="AC346" s="840"/>
      <c r="AD346" s="840"/>
      <c r="AE346" s="840"/>
      <c r="AF346" s="840"/>
      <c r="AG346" s="840"/>
      <c r="AH346" s="840"/>
      <c r="AI346" s="840"/>
      <c r="AJ346" s="840"/>
      <c r="AK346" s="840"/>
      <c r="AL346" s="840"/>
      <c r="AM346" s="840"/>
      <c r="AN346" s="840"/>
      <c r="AO346" s="840"/>
      <c r="AP346" s="840"/>
      <c r="AQ346" s="840"/>
      <c r="AR346" s="840"/>
      <c r="AS346" s="840"/>
      <c r="AT346" s="840"/>
      <c r="AU346" s="840"/>
      <c r="AV346" s="840"/>
      <c r="AW346" s="840"/>
      <c r="AX346" s="840"/>
      <c r="AY346" s="840"/>
      <c r="AZ346" s="840"/>
      <c r="BA346" s="1767"/>
      <c r="BB346" s="177" t="s">
        <v>48</v>
      </c>
      <c r="BC346" s="1290" t="s">
        <v>35</v>
      </c>
      <c r="BD346" s="1309" t="s">
        <v>35</v>
      </c>
      <c r="BE346" s="1309" t="s">
        <v>35</v>
      </c>
      <c r="BF346" s="1309" t="s">
        <v>35</v>
      </c>
      <c r="BG346" s="1328" t="s">
        <v>35</v>
      </c>
      <c r="BH346" s="1346" t="s">
        <v>35</v>
      </c>
      <c r="BI346" s="1309" t="s">
        <v>35</v>
      </c>
      <c r="BJ346" s="1309" t="s">
        <v>35</v>
      </c>
      <c r="BK346" s="1309" t="s">
        <v>35</v>
      </c>
      <c r="BL346" s="1328" t="s">
        <v>35</v>
      </c>
      <c r="BM346" s="1346" t="s">
        <v>35</v>
      </c>
      <c r="BN346" s="1309" t="s">
        <v>35</v>
      </c>
      <c r="BO346" s="1309" t="s">
        <v>35</v>
      </c>
      <c r="BP346" s="1309" t="s">
        <v>35</v>
      </c>
      <c r="BQ346" s="1328" t="s">
        <v>35</v>
      </c>
      <c r="BR346" s="1346" t="s">
        <v>35</v>
      </c>
      <c r="BS346" s="1309" t="s">
        <v>35</v>
      </c>
      <c r="BT346" s="1309" t="s">
        <v>35</v>
      </c>
      <c r="BU346" s="1309" t="s">
        <v>35</v>
      </c>
      <c r="BV346" s="1309" t="s">
        <v>35</v>
      </c>
      <c r="BW346" s="1309" t="s">
        <v>35</v>
      </c>
      <c r="BX346" s="1465" t="s">
        <v>35</v>
      </c>
      <c r="BY346" s="1511"/>
      <c r="BZ346" s="1511"/>
      <c r="CA346" s="1511"/>
      <c r="CB346" s="1511"/>
      <c r="CC346" s="1511"/>
      <c r="CD346" s="1511"/>
      <c r="CE346" s="1511"/>
      <c r="CF346" s="1511"/>
      <c r="CG346" s="1511"/>
      <c r="CH346" s="1511"/>
      <c r="CI346" s="1511"/>
      <c r="CJ346" s="1511"/>
      <c r="CK346" s="1511"/>
      <c r="CL346" s="1511"/>
      <c r="CM346" s="1511"/>
      <c r="CN346" s="1511"/>
      <c r="CO346" s="1511"/>
      <c r="CP346" s="1511"/>
      <c r="CQ346" s="1511"/>
      <c r="CR346" s="1511"/>
      <c r="CS346" s="1511"/>
      <c r="CT346" s="1511"/>
      <c r="CU346" s="1511"/>
      <c r="CV346" s="1511"/>
      <c r="CW346" s="1511"/>
      <c r="CX346" s="1511"/>
      <c r="CY346" s="1511"/>
      <c r="CZ346" s="1511"/>
    </row>
    <row r="347" s="727" customFormat="true" ht="15" customHeight="true" x14ac:dyDescent="0.2">
      <c r="B347" s="725"/>
      <c r="Y347" s="840"/>
      <c r="Z347" s="840"/>
      <c r="AA347" s="840"/>
      <c r="AB347" s="840"/>
      <c r="AC347" s="840"/>
      <c r="AD347" s="840"/>
      <c r="AE347" s="840"/>
      <c r="AF347" s="840"/>
      <c r="AG347" s="840"/>
      <c r="AH347" s="840"/>
      <c r="AI347" s="840"/>
      <c r="AJ347" s="840"/>
      <c r="AK347" s="840"/>
      <c r="AL347" s="840"/>
      <c r="AM347" s="840"/>
      <c r="AN347" s="840"/>
      <c r="AO347" s="840"/>
      <c r="AP347" s="840"/>
      <c r="AQ347" s="840"/>
      <c r="AR347" s="840"/>
      <c r="AS347" s="840"/>
      <c r="AT347" s="840"/>
      <c r="AU347" s="840"/>
      <c r="AV347" s="840"/>
      <c r="AW347" s="840"/>
      <c r="AX347" s="840"/>
      <c r="AY347" s="840"/>
      <c r="AZ347" s="840"/>
      <c r="BA347" s="1768" t="s">
        <v>150</v>
      </c>
      <c r="BB347" s="177" t="s">
        <v>49</v>
      </c>
      <c r="BC347" s="1290" t="s">
        <v>35</v>
      </c>
      <c r="BD347" s="1309" t="s">
        <v>35</v>
      </c>
      <c r="BE347" s="1309" t="s">
        <v>35</v>
      </c>
      <c r="BF347" s="1309" t="s">
        <v>35</v>
      </c>
      <c r="BG347" s="1328" t="s">
        <v>35</v>
      </c>
      <c r="BH347" s="1346" t="s">
        <v>35</v>
      </c>
      <c r="BI347" s="1309" t="s">
        <v>35</v>
      </c>
      <c r="BJ347" s="1309" t="s">
        <v>35</v>
      </c>
      <c r="BK347" s="1309" t="s">
        <v>35</v>
      </c>
      <c r="BL347" s="1328" t="s">
        <v>35</v>
      </c>
      <c r="BM347" s="1346" t="s">
        <v>35</v>
      </c>
      <c r="BN347" s="1309" t="s">
        <v>35</v>
      </c>
      <c r="BO347" s="1309" t="s">
        <v>35</v>
      </c>
      <c r="BP347" s="1309" t="s">
        <v>35</v>
      </c>
      <c r="BQ347" s="1328" t="s">
        <v>35</v>
      </c>
      <c r="BR347" s="1346" t="s">
        <v>35</v>
      </c>
      <c r="BS347" s="1309" t="s">
        <v>35</v>
      </c>
      <c r="BT347" s="1309" t="s">
        <v>35</v>
      </c>
      <c r="BU347" s="1309" t="s">
        <v>35</v>
      </c>
      <c r="BV347" s="1309" t="s">
        <v>35</v>
      </c>
      <c r="BW347" s="1309" t="s">
        <v>35</v>
      </c>
      <c r="BX347" s="1465" t="s">
        <v>35</v>
      </c>
      <c r="BY347" s="1511"/>
      <c r="BZ347" s="1511"/>
      <c r="CA347" s="1511"/>
      <c r="CB347" s="1511"/>
      <c r="CC347" s="1511"/>
      <c r="CD347" s="1511"/>
      <c r="CE347" s="1511"/>
      <c r="CF347" s="1511"/>
      <c r="CG347" s="1511"/>
      <c r="CH347" s="1511"/>
      <c r="CI347" s="1511"/>
      <c r="CJ347" s="1511"/>
      <c r="CK347" s="1511"/>
      <c r="CL347" s="1511"/>
      <c r="CM347" s="1511"/>
      <c r="CN347" s="1511"/>
      <c r="CO347" s="1511"/>
      <c r="CP347" s="1511"/>
      <c r="CQ347" s="1511"/>
      <c r="CR347" s="1511"/>
      <c r="CS347" s="1511"/>
      <c r="CT347" s="1511"/>
      <c r="CU347" s="1511"/>
      <c r="CV347" s="1511"/>
      <c r="CW347" s="1511"/>
      <c r="CX347" s="1511"/>
      <c r="CY347" s="1511"/>
      <c r="CZ347" s="1511"/>
    </row>
    <row r="348" s="727" customFormat="true" ht="15" customHeight="true" x14ac:dyDescent="0.2">
      <c r="B348" s="725"/>
      <c r="Y348" s="840"/>
      <c r="Z348" s="840"/>
      <c r="AA348" s="840"/>
      <c r="AB348" s="840"/>
      <c r="AC348" s="840"/>
      <c r="AD348" s="840"/>
      <c r="AE348" s="840"/>
      <c r="AF348" s="840"/>
      <c r="AG348" s="840"/>
      <c r="AH348" s="840"/>
      <c r="AI348" s="840"/>
      <c r="AJ348" s="840"/>
      <c r="AK348" s="840"/>
      <c r="AL348" s="840"/>
      <c r="AM348" s="840"/>
      <c r="AN348" s="840"/>
      <c r="AO348" s="840"/>
      <c r="AP348" s="840"/>
      <c r="AQ348" s="840"/>
      <c r="AR348" s="840"/>
      <c r="AS348" s="840"/>
      <c r="AT348" s="840"/>
      <c r="AU348" s="840"/>
      <c r="AV348" s="840"/>
      <c r="AW348" s="840"/>
      <c r="AX348" s="840"/>
      <c r="AY348" s="840"/>
      <c r="AZ348" s="840"/>
      <c r="BA348" s="1767"/>
      <c r="BB348" s="177" t="s">
        <v>48</v>
      </c>
      <c r="BC348" s="1290" t="s">
        <v>35</v>
      </c>
      <c r="BD348" s="1309" t="s">
        <v>35</v>
      </c>
      <c r="BE348" s="1309" t="s">
        <v>35</v>
      </c>
      <c r="BF348" s="1309" t="s">
        <v>35</v>
      </c>
      <c r="BG348" s="1328" t="s">
        <v>35</v>
      </c>
      <c r="BH348" s="1346" t="s">
        <v>35</v>
      </c>
      <c r="BI348" s="1309" t="s">
        <v>35</v>
      </c>
      <c r="BJ348" s="1309" t="s">
        <v>35</v>
      </c>
      <c r="BK348" s="1309" t="s">
        <v>35</v>
      </c>
      <c r="BL348" s="1328" t="s">
        <v>35</v>
      </c>
      <c r="BM348" s="1346" t="s">
        <v>35</v>
      </c>
      <c r="BN348" s="1309" t="s">
        <v>35</v>
      </c>
      <c r="BO348" s="1309" t="s">
        <v>35</v>
      </c>
      <c r="BP348" s="1309" t="s">
        <v>35</v>
      </c>
      <c r="BQ348" s="1328" t="s">
        <v>35</v>
      </c>
      <c r="BR348" s="1346" t="s">
        <v>35</v>
      </c>
      <c r="BS348" s="1309" t="s">
        <v>35</v>
      </c>
      <c r="BT348" s="1309" t="s">
        <v>35</v>
      </c>
      <c r="BU348" s="1309" t="s">
        <v>35</v>
      </c>
      <c r="BV348" s="1309" t="s">
        <v>35</v>
      </c>
      <c r="BW348" s="1309" t="s">
        <v>35</v>
      </c>
      <c r="BX348" s="1465" t="s">
        <v>35</v>
      </c>
      <c r="BY348" s="1511"/>
      <c r="BZ348" s="1511"/>
      <c r="CA348" s="1511"/>
      <c r="CB348" s="1511"/>
      <c r="CC348" s="1511"/>
      <c r="CD348" s="1511"/>
      <c r="CE348" s="1511"/>
      <c r="CF348" s="1511"/>
      <c r="CG348" s="1511"/>
      <c r="CH348" s="1511"/>
      <c r="CI348" s="1511"/>
      <c r="CJ348" s="1511"/>
      <c r="CK348" s="1511"/>
      <c r="CL348" s="1511"/>
      <c r="CM348" s="1511"/>
      <c r="CN348" s="1511"/>
      <c r="CO348" s="1511"/>
      <c r="CP348" s="1511"/>
      <c r="CQ348" s="1511"/>
      <c r="CR348" s="1511"/>
      <c r="CS348" s="1511"/>
      <c r="CT348" s="1511"/>
      <c r="CU348" s="1511"/>
      <c r="CV348" s="1511"/>
      <c r="CW348" s="1511"/>
      <c r="CX348" s="1511"/>
      <c r="CY348" s="1511"/>
      <c r="CZ348" s="1511"/>
    </row>
    <row r="349" s="727" customFormat="true" ht="15" customHeight="true" x14ac:dyDescent="0.2">
      <c r="B349" s="725"/>
      <c r="Y349" s="840"/>
      <c r="Z349" s="840"/>
      <c r="AA349" s="840"/>
      <c r="AB349" s="840"/>
      <c r="AC349" s="840"/>
      <c r="AD349" s="840"/>
      <c r="AE349" s="840"/>
      <c r="AF349" s="840"/>
      <c r="AG349" s="840"/>
      <c r="AH349" s="840"/>
      <c r="AI349" s="840"/>
      <c r="AJ349" s="840"/>
      <c r="AK349" s="840"/>
      <c r="AL349" s="840"/>
      <c r="AM349" s="840"/>
      <c r="AN349" s="840"/>
      <c r="AO349" s="840"/>
      <c r="AP349" s="840"/>
      <c r="AQ349" s="840"/>
      <c r="AR349" s="840"/>
      <c r="AS349" s="840"/>
      <c r="AT349" s="840"/>
      <c r="AU349" s="840"/>
      <c r="AV349" s="840"/>
      <c r="AW349" s="840"/>
      <c r="AX349" s="840"/>
      <c r="AY349" s="840"/>
      <c r="AZ349" s="840"/>
      <c r="BA349" s="1768" t="s">
        <v>151</v>
      </c>
      <c r="BB349" s="177" t="s">
        <v>49</v>
      </c>
      <c r="BC349" s="1290" t="s">
        <v>35</v>
      </c>
      <c r="BD349" s="1309" t="s">
        <v>35</v>
      </c>
      <c r="BE349" s="1309" t="s">
        <v>35</v>
      </c>
      <c r="BF349" s="1309" t="s">
        <v>35</v>
      </c>
      <c r="BG349" s="1328" t="s">
        <v>35</v>
      </c>
      <c r="BH349" s="1346" t="s">
        <v>35</v>
      </c>
      <c r="BI349" s="1309" t="s">
        <v>35</v>
      </c>
      <c r="BJ349" s="1309" t="s">
        <v>35</v>
      </c>
      <c r="BK349" s="1309" t="s">
        <v>35</v>
      </c>
      <c r="BL349" s="1328" t="s">
        <v>35</v>
      </c>
      <c r="BM349" s="1346" t="s">
        <v>35</v>
      </c>
      <c r="BN349" s="1309" t="s">
        <v>35</v>
      </c>
      <c r="BO349" s="1309" t="s">
        <v>35</v>
      </c>
      <c r="BP349" s="1309" t="s">
        <v>35</v>
      </c>
      <c r="BQ349" s="1328" t="s">
        <v>35</v>
      </c>
      <c r="BR349" s="1346" t="s">
        <v>35</v>
      </c>
      <c r="BS349" s="1309" t="s">
        <v>35</v>
      </c>
      <c r="BT349" s="1309" t="s">
        <v>35</v>
      </c>
      <c r="BU349" s="1309" t="s">
        <v>35</v>
      </c>
      <c r="BV349" s="1309" t="s">
        <v>35</v>
      </c>
      <c r="BW349" s="1309" t="s">
        <v>35</v>
      </c>
      <c r="BX349" s="1465" t="s">
        <v>35</v>
      </c>
      <c r="BY349" s="1511"/>
      <c r="BZ349" s="1511"/>
      <c r="CA349" s="1511"/>
      <c r="CB349" s="1511"/>
      <c r="CC349" s="1511"/>
      <c r="CD349" s="1511"/>
      <c r="CE349" s="1511"/>
      <c r="CF349" s="1511"/>
      <c r="CG349" s="1511"/>
      <c r="CH349" s="1511"/>
      <c r="CI349" s="1511"/>
      <c r="CJ349" s="1511"/>
      <c r="CK349" s="1511"/>
      <c r="CL349" s="1511"/>
      <c r="CM349" s="1511"/>
      <c r="CN349" s="1511"/>
      <c r="CO349" s="1511"/>
      <c r="CP349" s="1511"/>
      <c r="CQ349" s="1511"/>
      <c r="CR349" s="1511"/>
      <c r="CS349" s="1511"/>
      <c r="CT349" s="1511"/>
      <c r="CU349" s="1511"/>
      <c r="CV349" s="1511"/>
      <c r="CW349" s="1511"/>
      <c r="CX349" s="1511"/>
      <c r="CY349" s="1511"/>
      <c r="CZ349" s="1511"/>
    </row>
    <row r="350" s="727" customFormat="true" ht="15" customHeight="true" x14ac:dyDescent="0.2">
      <c r="B350" s="725"/>
      <c r="Y350" s="840"/>
      <c r="Z350" s="840"/>
      <c r="AA350" s="840"/>
      <c r="AB350" s="840"/>
      <c r="AC350" s="840"/>
      <c r="AD350" s="840"/>
      <c r="AE350" s="840"/>
      <c r="AF350" s="840"/>
      <c r="AG350" s="840"/>
      <c r="AH350" s="840"/>
      <c r="AI350" s="840"/>
      <c r="AJ350" s="840"/>
      <c r="AK350" s="840"/>
      <c r="AL350" s="840"/>
      <c r="AM350" s="840"/>
      <c r="AN350" s="840"/>
      <c r="AO350" s="840"/>
      <c r="AP350" s="840"/>
      <c r="AQ350" s="840"/>
      <c r="AR350" s="840"/>
      <c r="AS350" s="840"/>
      <c r="AT350" s="840"/>
      <c r="AU350" s="840"/>
      <c r="AV350" s="840"/>
      <c r="AW350" s="840"/>
      <c r="AX350" s="840"/>
      <c r="AY350" s="840"/>
      <c r="AZ350" s="840"/>
      <c r="BA350" s="1767"/>
      <c r="BB350" s="177" t="s">
        <v>48</v>
      </c>
      <c r="BC350" s="1290" t="s">
        <v>35</v>
      </c>
      <c r="BD350" s="1309" t="s">
        <v>35</v>
      </c>
      <c r="BE350" s="1309" t="s">
        <v>35</v>
      </c>
      <c r="BF350" s="1309" t="s">
        <v>35</v>
      </c>
      <c r="BG350" s="1328" t="s">
        <v>35</v>
      </c>
      <c r="BH350" s="1346" t="s">
        <v>35</v>
      </c>
      <c r="BI350" s="1309" t="s">
        <v>35</v>
      </c>
      <c r="BJ350" s="1309" t="s">
        <v>35</v>
      </c>
      <c r="BK350" s="1309" t="s">
        <v>35</v>
      </c>
      <c r="BL350" s="1328" t="s">
        <v>35</v>
      </c>
      <c r="BM350" s="1346" t="s">
        <v>35</v>
      </c>
      <c r="BN350" s="1309" t="s">
        <v>35</v>
      </c>
      <c r="BO350" s="1309" t="s">
        <v>35</v>
      </c>
      <c r="BP350" s="1309" t="s">
        <v>35</v>
      </c>
      <c r="BQ350" s="1328" t="s">
        <v>35</v>
      </c>
      <c r="BR350" s="1346" t="s">
        <v>35</v>
      </c>
      <c r="BS350" s="1309" t="s">
        <v>35</v>
      </c>
      <c r="BT350" s="1309" t="s">
        <v>35</v>
      </c>
      <c r="BU350" s="1309" t="s">
        <v>35</v>
      </c>
      <c r="BV350" s="1309" t="s">
        <v>35</v>
      </c>
      <c r="BW350" s="1309" t="s">
        <v>35</v>
      </c>
      <c r="BX350" s="1465" t="s">
        <v>35</v>
      </c>
      <c r="BY350" s="1511"/>
      <c r="BZ350" s="1511"/>
      <c r="CA350" s="1511"/>
      <c r="CB350" s="1511"/>
      <c r="CC350" s="1511"/>
      <c r="CD350" s="1511"/>
      <c r="CE350" s="1511"/>
      <c r="CF350" s="1511"/>
      <c r="CG350" s="1511"/>
      <c r="CH350" s="1511"/>
      <c r="CI350" s="1511"/>
      <c r="CJ350" s="1511"/>
      <c r="CK350" s="1511"/>
      <c r="CL350" s="1511"/>
      <c r="CM350" s="1511"/>
      <c r="CN350" s="1511"/>
      <c r="CO350" s="1511"/>
      <c r="CP350" s="1511"/>
      <c r="CQ350" s="1511"/>
      <c r="CR350" s="1511"/>
      <c r="CS350" s="1511"/>
      <c r="CT350" s="1511"/>
      <c r="CU350" s="1511"/>
      <c r="CV350" s="1511"/>
      <c r="CW350" s="1511"/>
      <c r="CX350" s="1511"/>
      <c r="CY350" s="1511"/>
      <c r="CZ350" s="1511"/>
    </row>
    <row r="351" s="727" customFormat="true" ht="15" customHeight="true" x14ac:dyDescent="0.2">
      <c r="B351" s="725"/>
      <c r="Y351" s="840"/>
      <c r="Z351" s="840"/>
      <c r="AA351" s="840"/>
      <c r="AB351" s="840"/>
      <c r="AC351" s="840"/>
      <c r="AD351" s="840"/>
      <c r="AE351" s="840"/>
      <c r="AF351" s="840"/>
      <c r="AG351" s="840"/>
      <c r="AH351" s="840"/>
      <c r="AI351" s="840"/>
      <c r="AJ351" s="840"/>
      <c r="AK351" s="840"/>
      <c r="AL351" s="840"/>
      <c r="AM351" s="840"/>
      <c r="AN351" s="840"/>
      <c r="AO351" s="840"/>
      <c r="AP351" s="840"/>
      <c r="AQ351" s="840"/>
      <c r="AR351" s="840"/>
      <c r="AS351" s="840"/>
      <c r="AT351" s="840"/>
      <c r="AU351" s="840"/>
      <c r="AV351" s="840"/>
      <c r="AW351" s="840"/>
      <c r="AX351" s="840"/>
      <c r="AY351" s="840"/>
      <c r="AZ351" s="840"/>
      <c r="BA351" s="1768" t="s">
        <v>152</v>
      </c>
      <c r="BB351" s="177" t="s">
        <v>49</v>
      </c>
      <c r="BC351" s="1290" t="s">
        <v>35</v>
      </c>
      <c r="BD351" s="1309" t="s">
        <v>35</v>
      </c>
      <c r="BE351" s="1309" t="s">
        <v>35</v>
      </c>
      <c r="BF351" s="1309" t="s">
        <v>35</v>
      </c>
      <c r="BG351" s="1328" t="s">
        <v>35</v>
      </c>
      <c r="BH351" s="1346" t="s">
        <v>35</v>
      </c>
      <c r="BI351" s="1309" t="s">
        <v>35</v>
      </c>
      <c r="BJ351" s="1309" t="s">
        <v>35</v>
      </c>
      <c r="BK351" s="1309" t="s">
        <v>35</v>
      </c>
      <c r="BL351" s="1328" t="s">
        <v>35</v>
      </c>
      <c r="BM351" s="1346" t="s">
        <v>35</v>
      </c>
      <c r="BN351" s="1309" t="s">
        <v>35</v>
      </c>
      <c r="BO351" s="1309" t="s">
        <v>35</v>
      </c>
      <c r="BP351" s="1309" t="s">
        <v>35</v>
      </c>
      <c r="BQ351" s="1328" t="s">
        <v>35</v>
      </c>
      <c r="BR351" s="1346" t="s">
        <v>35</v>
      </c>
      <c r="BS351" s="1309" t="s">
        <v>35</v>
      </c>
      <c r="BT351" s="1309" t="s">
        <v>35</v>
      </c>
      <c r="BU351" s="1309" t="s">
        <v>35</v>
      </c>
      <c r="BV351" s="1309" t="s">
        <v>35</v>
      </c>
      <c r="BW351" s="1309" t="s">
        <v>35</v>
      </c>
      <c r="BX351" s="1465" t="s">
        <v>35</v>
      </c>
      <c r="BY351" s="1511"/>
      <c r="BZ351" s="1511"/>
      <c r="CA351" s="1511"/>
      <c r="CB351" s="1511"/>
      <c r="CC351" s="1511"/>
      <c r="CD351" s="1511"/>
      <c r="CE351" s="1511"/>
      <c r="CF351" s="1511"/>
      <c r="CG351" s="1511"/>
      <c r="CH351" s="1511"/>
      <c r="CI351" s="1511"/>
      <c r="CJ351" s="1511"/>
      <c r="CK351" s="1511"/>
      <c r="CL351" s="1511"/>
      <c r="CM351" s="1511"/>
      <c r="CN351" s="1511"/>
      <c r="CO351" s="1511"/>
      <c r="CP351" s="1511"/>
      <c r="CQ351" s="1511"/>
      <c r="CR351" s="1511"/>
      <c r="CS351" s="1511"/>
      <c r="CT351" s="1511"/>
      <c r="CU351" s="1511"/>
      <c r="CV351" s="1511"/>
      <c r="CW351" s="1511"/>
      <c r="CX351" s="1511"/>
      <c r="CY351" s="1511"/>
      <c r="CZ351" s="1511"/>
    </row>
    <row r="352" s="727" customFormat="true" ht="15" customHeight="true" x14ac:dyDescent="0.2">
      <c r="B352" s="725"/>
      <c r="Y352" s="840"/>
      <c r="Z352" s="840"/>
      <c r="AA352" s="840"/>
      <c r="AB352" s="840"/>
      <c r="AC352" s="840"/>
      <c r="AD352" s="840"/>
      <c r="AE352" s="840"/>
      <c r="AF352" s="840"/>
      <c r="AG352" s="840"/>
      <c r="AH352" s="840"/>
      <c r="AI352" s="840"/>
      <c r="AJ352" s="840"/>
      <c r="AK352" s="840"/>
      <c r="AL352" s="840"/>
      <c r="AM352" s="840"/>
      <c r="AN352" s="840"/>
      <c r="AO352" s="840"/>
      <c r="AP352" s="840"/>
      <c r="AQ352" s="840"/>
      <c r="AR352" s="840"/>
      <c r="AS352" s="840"/>
      <c r="AT352" s="840"/>
      <c r="AU352" s="840"/>
      <c r="AV352" s="840"/>
      <c r="AW352" s="840"/>
      <c r="AX352" s="840"/>
      <c r="AY352" s="840"/>
      <c r="AZ352" s="840"/>
      <c r="BA352" s="1767"/>
      <c r="BB352" s="177" t="s">
        <v>48</v>
      </c>
      <c r="BC352" s="1290" t="s">
        <v>35</v>
      </c>
      <c r="BD352" s="1309" t="s">
        <v>35</v>
      </c>
      <c r="BE352" s="1309" t="s">
        <v>35</v>
      </c>
      <c r="BF352" s="1309" t="s">
        <v>35</v>
      </c>
      <c r="BG352" s="1328" t="s">
        <v>35</v>
      </c>
      <c r="BH352" s="1346" t="s">
        <v>35</v>
      </c>
      <c r="BI352" s="1309" t="s">
        <v>35</v>
      </c>
      <c r="BJ352" s="1309" t="s">
        <v>35</v>
      </c>
      <c r="BK352" s="1309" t="s">
        <v>35</v>
      </c>
      <c r="BL352" s="1328" t="s">
        <v>35</v>
      </c>
      <c r="BM352" s="1346" t="s">
        <v>35</v>
      </c>
      <c r="BN352" s="1309" t="s">
        <v>35</v>
      </c>
      <c r="BO352" s="1309" t="s">
        <v>35</v>
      </c>
      <c r="BP352" s="1309" t="s">
        <v>35</v>
      </c>
      <c r="BQ352" s="1328" t="s">
        <v>35</v>
      </c>
      <c r="BR352" s="1346" t="s">
        <v>35</v>
      </c>
      <c r="BS352" s="1309" t="s">
        <v>35</v>
      </c>
      <c r="BT352" s="1309" t="s">
        <v>35</v>
      </c>
      <c r="BU352" s="1309" t="s">
        <v>35</v>
      </c>
      <c r="BV352" s="1309" t="s">
        <v>35</v>
      </c>
      <c r="BW352" s="1309" t="s">
        <v>35</v>
      </c>
      <c r="BX352" s="1465" t="s">
        <v>35</v>
      </c>
      <c r="BY352" s="1511"/>
      <c r="BZ352" s="1511"/>
      <c r="CA352" s="1511"/>
      <c r="CB352" s="1511"/>
      <c r="CC352" s="1511"/>
      <c r="CD352" s="1511"/>
      <c r="CE352" s="1511"/>
      <c r="CF352" s="1511"/>
      <c r="CG352" s="1511"/>
      <c r="CH352" s="1511"/>
      <c r="CI352" s="1511"/>
      <c r="CJ352" s="1511"/>
      <c r="CK352" s="1511"/>
      <c r="CL352" s="1511"/>
      <c r="CM352" s="1511"/>
      <c r="CN352" s="1511"/>
      <c r="CO352" s="1511"/>
      <c r="CP352" s="1511"/>
      <c r="CQ352" s="1511"/>
      <c r="CR352" s="1511"/>
      <c r="CS352" s="1511"/>
      <c r="CT352" s="1511"/>
      <c r="CU352" s="1511"/>
      <c r="CV352" s="1511"/>
      <c r="CW352" s="1511"/>
      <c r="CX352" s="1511"/>
      <c r="CY352" s="1511"/>
      <c r="CZ352" s="1511"/>
    </row>
    <row r="353" s="727" customFormat="true" ht="15" customHeight="true" x14ac:dyDescent="0.2">
      <c r="B353" s="725"/>
      <c r="Y353" s="840"/>
      <c r="Z353" s="840"/>
      <c r="AA353" s="840"/>
      <c r="AB353" s="840"/>
      <c r="AC353" s="840"/>
      <c r="AD353" s="840"/>
      <c r="AE353" s="840"/>
      <c r="AF353" s="840"/>
      <c r="AG353" s="840"/>
      <c r="AH353" s="840"/>
      <c r="AI353" s="840"/>
      <c r="AJ353" s="840"/>
      <c r="AK353" s="840"/>
      <c r="AL353" s="840"/>
      <c r="AM353" s="840"/>
      <c r="AN353" s="840"/>
      <c r="AO353" s="840"/>
      <c r="AP353" s="840"/>
      <c r="AQ353" s="840"/>
      <c r="AR353" s="840"/>
      <c r="AS353" s="840"/>
      <c r="AT353" s="840"/>
      <c r="AU353" s="840"/>
      <c r="AV353" s="840"/>
      <c r="AW353" s="840"/>
      <c r="AX353" s="840"/>
      <c r="AY353" s="840"/>
      <c r="AZ353" s="840"/>
      <c r="BA353" s="1768" t="s">
        <v>141</v>
      </c>
      <c r="BB353" s="177" t="s">
        <v>49</v>
      </c>
      <c r="BC353" s="1290" t="s">
        <v>35</v>
      </c>
      <c r="BD353" s="1309" t="s">
        <v>35</v>
      </c>
      <c r="BE353" s="1309" t="s">
        <v>35</v>
      </c>
      <c r="BF353" s="1309" t="s">
        <v>35</v>
      </c>
      <c r="BG353" s="1328" t="s">
        <v>35</v>
      </c>
      <c r="BH353" s="1346" t="s">
        <v>35</v>
      </c>
      <c r="BI353" s="1309" t="s">
        <v>35</v>
      </c>
      <c r="BJ353" s="1309" t="s">
        <v>35</v>
      </c>
      <c r="BK353" s="1309" t="s">
        <v>35</v>
      </c>
      <c r="BL353" s="1328" t="s">
        <v>35</v>
      </c>
      <c r="BM353" s="1346" t="s">
        <v>35</v>
      </c>
      <c r="BN353" s="1309" t="s">
        <v>35</v>
      </c>
      <c r="BO353" s="1309" t="s">
        <v>35</v>
      </c>
      <c r="BP353" s="1309" t="s">
        <v>35</v>
      </c>
      <c r="BQ353" s="1328" t="s">
        <v>35</v>
      </c>
      <c r="BR353" s="1346" t="s">
        <v>35</v>
      </c>
      <c r="BS353" s="1309" t="s">
        <v>35</v>
      </c>
      <c r="BT353" s="1309" t="s">
        <v>35</v>
      </c>
      <c r="BU353" s="1309" t="s">
        <v>35</v>
      </c>
      <c r="BV353" s="1309" t="s">
        <v>35</v>
      </c>
      <c r="BW353" s="1309" t="s">
        <v>35</v>
      </c>
      <c r="BX353" s="1465" t="s">
        <v>35</v>
      </c>
      <c r="BY353" s="1511"/>
      <c r="BZ353" s="1511"/>
      <c r="CA353" s="1511"/>
      <c r="CB353" s="1511"/>
      <c r="CC353" s="1511"/>
      <c r="CD353" s="1511"/>
      <c r="CE353" s="1511"/>
      <c r="CF353" s="1511"/>
      <c r="CG353" s="1511"/>
      <c r="CH353" s="1511"/>
      <c r="CI353" s="1511"/>
      <c r="CJ353" s="1511"/>
      <c r="CK353" s="1511"/>
      <c r="CL353" s="1511"/>
      <c r="CM353" s="1511"/>
      <c r="CN353" s="1511"/>
      <c r="CO353" s="1511"/>
      <c r="CP353" s="1511"/>
      <c r="CQ353" s="1511"/>
      <c r="CR353" s="1511"/>
      <c r="CS353" s="1511"/>
      <c r="CT353" s="1511"/>
      <c r="CU353" s="1511"/>
      <c r="CV353" s="1511"/>
      <c r="CW353" s="1511"/>
      <c r="CX353" s="1511"/>
      <c r="CY353" s="1511"/>
      <c r="CZ353" s="1511"/>
    </row>
    <row r="354" s="727" customFormat="true" ht="15" customHeight="true" x14ac:dyDescent="0.2">
      <c r="B354" s="725"/>
      <c r="Y354" s="840"/>
      <c r="Z354" s="840"/>
      <c r="AA354" s="840"/>
      <c r="AB354" s="840"/>
      <c r="AC354" s="840"/>
      <c r="AD354" s="840"/>
      <c r="AE354" s="840"/>
      <c r="AF354" s="840"/>
      <c r="AG354" s="840"/>
      <c r="AH354" s="840"/>
      <c r="AI354" s="840"/>
      <c r="AJ354" s="840"/>
      <c r="AK354" s="840"/>
      <c r="AL354" s="840"/>
      <c r="AM354" s="840"/>
      <c r="AN354" s="840"/>
      <c r="AO354" s="840"/>
      <c r="AP354" s="840"/>
      <c r="AQ354" s="840"/>
      <c r="AR354" s="840"/>
      <c r="AS354" s="840"/>
      <c r="AT354" s="840"/>
      <c r="AU354" s="840"/>
      <c r="AV354" s="840"/>
      <c r="AW354" s="840"/>
      <c r="AX354" s="840"/>
      <c r="AY354" s="840"/>
      <c r="AZ354" s="840"/>
      <c r="BA354" s="1769"/>
      <c r="BB354" s="178" t="s">
        <v>48</v>
      </c>
      <c r="BC354" s="1291" t="s">
        <v>35</v>
      </c>
      <c r="BD354" s="1310" t="s">
        <v>35</v>
      </c>
      <c r="BE354" s="1310" t="s">
        <v>35</v>
      </c>
      <c r="BF354" s="1310" t="s">
        <v>35</v>
      </c>
      <c r="BG354" s="1329" t="s">
        <v>35</v>
      </c>
      <c r="BH354" s="1347" t="s">
        <v>35</v>
      </c>
      <c r="BI354" s="1310" t="s">
        <v>35</v>
      </c>
      <c r="BJ354" s="1310" t="s">
        <v>35</v>
      </c>
      <c r="BK354" s="1310" t="s">
        <v>35</v>
      </c>
      <c r="BL354" s="1329" t="s">
        <v>35</v>
      </c>
      <c r="BM354" s="1347" t="s">
        <v>35</v>
      </c>
      <c r="BN354" s="1310" t="s">
        <v>35</v>
      </c>
      <c r="BO354" s="1310" t="s">
        <v>35</v>
      </c>
      <c r="BP354" s="1310" t="s">
        <v>35</v>
      </c>
      <c r="BQ354" s="1329" t="s">
        <v>35</v>
      </c>
      <c r="BR354" s="1347" t="s">
        <v>35</v>
      </c>
      <c r="BS354" s="1310" t="s">
        <v>35</v>
      </c>
      <c r="BT354" s="1310" t="s">
        <v>35</v>
      </c>
      <c r="BU354" s="1310" t="s">
        <v>35</v>
      </c>
      <c r="BV354" s="1310" t="s">
        <v>35</v>
      </c>
      <c r="BW354" s="1310" t="s">
        <v>35</v>
      </c>
      <c r="BX354" s="1466" t="s">
        <v>35</v>
      </c>
      <c r="BY354" s="1512"/>
      <c r="BZ354" s="1512"/>
      <c r="CA354" s="1512"/>
      <c r="CB354" s="1512"/>
      <c r="CC354" s="1512"/>
      <c r="CD354" s="1512"/>
      <c r="CE354" s="1512"/>
      <c r="CF354" s="1512"/>
      <c r="CG354" s="1512"/>
      <c r="CH354" s="1512"/>
      <c r="CI354" s="1512"/>
      <c r="CJ354" s="1512"/>
      <c r="CK354" s="1512"/>
      <c r="CL354" s="1512"/>
      <c r="CM354" s="1512"/>
      <c r="CN354" s="1512"/>
      <c r="CO354" s="1512"/>
      <c r="CP354" s="1512"/>
      <c r="CQ354" s="1512"/>
      <c r="CR354" s="1512"/>
      <c r="CS354" s="1512"/>
      <c r="CT354" s="1512"/>
      <c r="CU354" s="1512"/>
      <c r="CV354" s="1512"/>
      <c r="CW354" s="1512"/>
      <c r="CX354" s="1512"/>
      <c r="CY354" s="1512"/>
      <c r="CZ354" s="1512"/>
    </row>
    <row r="355" s="727" customFormat="true" ht="15" customHeight="true" x14ac:dyDescent="0.2">
      <c r="B355" s="725"/>
      <c r="Y355" s="840"/>
      <c r="Z355" s="840"/>
      <c r="AA355" s="840"/>
      <c r="AB355" s="840"/>
      <c r="AC355" s="840"/>
      <c r="AD355" s="840"/>
      <c r="AE355" s="840"/>
      <c r="AF355" s="840"/>
      <c r="AG355" s="840"/>
      <c r="AH355" s="840"/>
      <c r="AI355" s="840"/>
      <c r="AJ355" s="840"/>
      <c r="AK355" s="840"/>
      <c r="AL355" s="840"/>
      <c r="AM355" s="840"/>
      <c r="AN355" s="840"/>
      <c r="AO355" s="840"/>
      <c r="AP355" s="840"/>
      <c r="AQ355" s="840"/>
      <c r="AR355" s="840"/>
      <c r="AS355" s="840"/>
      <c r="AT355" s="840"/>
      <c r="AU355" s="840"/>
      <c r="AV355" s="840"/>
      <c r="AW355" s="840"/>
      <c r="AX355" s="840"/>
      <c r="AY355" s="840"/>
      <c r="AZ355" s="840"/>
      <c r="BA355" s="262"/>
      <c r="BB355" s="135"/>
      <c r="BC355" s="423"/>
      <c r="BD355" s="423"/>
      <c r="BE355" s="423"/>
      <c r="BF355" s="423"/>
      <c r="BG355" s="423"/>
      <c r="BH355" s="423"/>
      <c r="BI355" s="423"/>
      <c r="BJ355" s="423"/>
      <c r="BK355" s="423"/>
      <c r="BL355" s="423"/>
      <c r="BM355" s="423"/>
      <c r="BN355" s="423"/>
      <c r="BO355" s="423"/>
      <c r="BP355" s="423"/>
      <c r="BQ355" s="423"/>
      <c r="BR355" s="423"/>
      <c r="BS355" s="423"/>
      <c r="BT355" s="423"/>
      <c r="BU355" s="423"/>
      <c r="BV355" s="423"/>
      <c r="BW355" s="423"/>
      <c r="BX355" s="423"/>
      <c r="BY355" s="424"/>
      <c r="BZ355" s="424"/>
      <c r="CA355" s="424"/>
      <c r="CB355" s="424"/>
      <c r="CC355" s="424"/>
      <c r="CD355" s="424"/>
      <c r="CE355" s="424"/>
      <c r="CF355" s="424"/>
      <c r="CG355" s="424"/>
      <c r="CH355" s="424"/>
      <c r="CI355" s="424"/>
      <c r="CJ355" s="424"/>
      <c r="CK355" s="424"/>
      <c r="CL355" s="424"/>
      <c r="CM355" s="424"/>
      <c r="CN355" s="424"/>
      <c r="CO355" s="424"/>
      <c r="CP355" s="424"/>
      <c r="CQ355" s="424"/>
      <c r="CR355" s="424"/>
      <c r="CS355" s="424"/>
      <c r="CT355" s="424"/>
      <c r="CU355" s="424"/>
      <c r="CV355" s="424"/>
      <c r="CW355" s="424"/>
      <c r="CX355" s="424"/>
      <c r="CY355" s="424"/>
      <c r="CZ355" s="424"/>
    </row>
    <row r="356" s="727" customFormat="true" ht="15" customHeight="true" x14ac:dyDescent="0.2">
      <c r="B356" s="725"/>
      <c r="Y356" s="840"/>
      <c r="Z356" s="840"/>
      <c r="AA356" s="840"/>
      <c r="AB356" s="840"/>
      <c r="AC356" s="840"/>
      <c r="AD356" s="840"/>
      <c r="AE356" s="840"/>
      <c r="AF356" s="840"/>
      <c r="AG356" s="840"/>
      <c r="AH356" s="840"/>
      <c r="AI356" s="840"/>
      <c r="AJ356" s="840"/>
      <c r="AK356" s="840"/>
      <c r="AL356" s="840"/>
      <c r="AM356" s="840"/>
      <c r="AN356" s="840"/>
      <c r="AO356" s="840"/>
      <c r="AP356" s="840"/>
      <c r="AQ356" s="840"/>
      <c r="AR356" s="840"/>
      <c r="AS356" s="840"/>
      <c r="AT356" s="840"/>
      <c r="AU356" s="840"/>
      <c r="AV356" s="840"/>
      <c r="AW356" s="840"/>
      <c r="AX356" s="840"/>
      <c r="AY356" s="840"/>
      <c r="AZ356" s="840"/>
      <c r="BA356" s="262"/>
      <c r="BB356" s="135"/>
      <c r="BC356" s="262"/>
      <c r="BD356" s="262"/>
      <c r="BE356" s="262"/>
      <c r="BF356" s="262"/>
      <c r="BG356" s="262"/>
      <c r="BH356" s="262"/>
      <c r="BI356" s="262"/>
      <c r="BJ356" s="262"/>
      <c r="BK356" s="262"/>
      <c r="BL356" s="262"/>
      <c r="BM356" s="262"/>
      <c r="BN356" s="262"/>
      <c r="BO356" s="262"/>
      <c r="BP356" s="262"/>
      <c r="BQ356" s="262"/>
      <c r="BR356" s="262"/>
      <c r="BS356" s="262"/>
      <c r="BT356" s="262"/>
      <c r="BU356" s="262"/>
      <c r="BV356" s="262"/>
      <c r="BW356" s="262"/>
      <c r="BX356" s="262"/>
      <c r="BY356" s="230"/>
      <c r="BZ356" s="230"/>
      <c r="CA356" s="230"/>
      <c r="CB356" s="230"/>
      <c r="CC356" s="230"/>
      <c r="CD356" s="230"/>
      <c r="CE356" s="230"/>
      <c r="CF356" s="230"/>
      <c r="CG356" s="230"/>
      <c r="CH356" s="230"/>
      <c r="CI356" s="230"/>
      <c r="CJ356" s="230"/>
      <c r="CK356" s="230"/>
      <c r="CL356" s="230"/>
      <c r="CM356" s="230"/>
      <c r="CN356" s="230"/>
      <c r="CO356" s="230"/>
      <c r="CP356" s="230"/>
      <c r="CQ356" s="230"/>
      <c r="CR356" s="230"/>
      <c r="CS356" s="230"/>
      <c r="CT356" s="230"/>
      <c r="CU356" s="230"/>
      <c r="CV356" s="230"/>
      <c r="CW356" s="230"/>
      <c r="CX356" s="230"/>
      <c r="CY356" s="230"/>
      <c r="CZ356" s="230"/>
    </row>
    <row r="357" s="837" customFormat="true" ht="15" customHeight="true" x14ac:dyDescent="0.2">
      <c r="B357" s="838"/>
      <c r="Y357" s="840"/>
      <c r="Z357" s="840"/>
      <c r="AA357" s="840"/>
      <c r="AB357" s="840"/>
      <c r="AC357" s="840"/>
      <c r="AD357" s="840"/>
      <c r="AE357" s="840"/>
      <c r="AF357" s="840"/>
      <c r="AG357" s="840"/>
      <c r="AH357" s="840"/>
      <c r="AI357" s="840"/>
      <c r="AJ357" s="840"/>
      <c r="AK357" s="840"/>
      <c r="AL357" s="840"/>
      <c r="AM357" s="840"/>
      <c r="AN357" s="840"/>
      <c r="AO357" s="840"/>
      <c r="AP357" s="840"/>
      <c r="AQ357" s="840"/>
      <c r="AR357" s="840"/>
      <c r="AS357" s="840"/>
      <c r="AT357" s="840"/>
      <c r="AU357" s="840"/>
      <c r="AV357" s="840"/>
      <c r="AW357" s="840"/>
      <c r="AX357" s="840"/>
      <c r="AY357" s="840"/>
      <c r="AZ357" s="840"/>
      <c r="BA357" s="262"/>
      <c r="BB357" s="135"/>
      <c r="BC357" s="262"/>
      <c r="BD357" s="262"/>
      <c r="BE357" s="262"/>
      <c r="BF357" s="262"/>
      <c r="BG357" s="262"/>
      <c r="BH357" s="262"/>
      <c r="BI357" s="262"/>
      <c r="BJ357" s="262"/>
      <c r="BK357" s="262"/>
      <c r="BL357" s="262"/>
      <c r="BM357" s="262"/>
      <c r="BN357" s="262"/>
      <c r="BO357" s="262"/>
      <c r="BP357" s="262"/>
      <c r="BQ357" s="262"/>
      <c r="BR357" s="262"/>
      <c r="BS357" s="262"/>
      <c r="BT357" s="262"/>
      <c r="BU357" s="262"/>
      <c r="BV357" s="262"/>
      <c r="BW357" s="262"/>
      <c r="BX357" s="262"/>
      <c r="BY357" s="230"/>
      <c r="BZ357" s="230"/>
      <c r="CA357" s="230"/>
      <c r="CB357" s="230"/>
      <c r="CC357" s="230"/>
      <c r="CD357" s="230"/>
      <c r="CE357" s="230"/>
      <c r="CF357" s="230"/>
      <c r="CG357" s="230"/>
      <c r="CH357" s="230"/>
      <c r="CI357" s="230"/>
      <c r="CJ357" s="230"/>
      <c r="CK357" s="230"/>
      <c r="CL357" s="230"/>
      <c r="CM357" s="230"/>
      <c r="CN357" s="230"/>
      <c r="CO357" s="230"/>
      <c r="CP357" s="230"/>
      <c r="CQ357" s="230"/>
      <c r="CR357" s="230"/>
      <c r="CS357" s="230"/>
      <c r="CT357" s="230"/>
      <c r="CU357" s="230"/>
      <c r="CV357" s="230"/>
      <c r="CW357" s="230"/>
      <c r="CX357" s="230"/>
      <c r="CY357" s="230"/>
      <c r="CZ357" s="230"/>
    </row>
    <row r="358" s="837" customFormat="true" ht="15" customHeight="true" x14ac:dyDescent="0.2">
      <c r="B358" s="838"/>
      <c r="Y358" s="840"/>
      <c r="Z358" s="840"/>
      <c r="AA358" s="840"/>
      <c r="AB358" s="840"/>
      <c r="AC358" s="840"/>
      <c r="AD358" s="840"/>
      <c r="AE358" s="840"/>
      <c r="AF358" s="840"/>
      <c r="AG358" s="840"/>
      <c r="AH358" s="840"/>
      <c r="AI358" s="840"/>
      <c r="AJ358" s="840"/>
      <c r="AK358" s="840"/>
      <c r="AL358" s="840"/>
      <c r="AM358" s="840"/>
      <c r="AN358" s="840"/>
      <c r="AO358" s="840"/>
      <c r="AP358" s="840"/>
      <c r="AQ358" s="840"/>
      <c r="AR358" s="840"/>
      <c r="AS358" s="840"/>
      <c r="AT358" s="840"/>
      <c r="AU358" s="840"/>
      <c r="AV358" s="840"/>
      <c r="AW358" s="840"/>
      <c r="AX358" s="840"/>
      <c r="AY358" s="840"/>
      <c r="AZ358" s="840"/>
      <c r="BA358" s="262"/>
      <c r="BB358" s="135"/>
      <c r="BC358" s="262"/>
      <c r="BD358" s="262"/>
      <c r="BE358" s="262"/>
      <c r="BF358" s="262"/>
      <c r="BG358" s="262"/>
      <c r="BH358" s="262"/>
      <c r="BI358" s="262"/>
      <c r="BJ358" s="262"/>
      <c r="BK358" s="262"/>
      <c r="BL358" s="262"/>
      <c r="BM358" s="262"/>
      <c r="BN358" s="262"/>
      <c r="BO358" s="262"/>
      <c r="BP358" s="262"/>
      <c r="BQ358" s="262"/>
      <c r="BR358" s="262"/>
      <c r="BS358" s="262"/>
      <c r="BT358" s="262"/>
      <c r="BU358" s="262"/>
      <c r="BV358" s="262"/>
      <c r="BW358" s="262"/>
      <c r="BX358" s="262"/>
      <c r="BY358" s="230"/>
      <c r="BZ358" s="230"/>
      <c r="CA358" s="230"/>
      <c r="CB358" s="230"/>
      <c r="CC358" s="230"/>
      <c r="CD358" s="230"/>
      <c r="CE358" s="230"/>
      <c r="CF358" s="230"/>
      <c r="CG358" s="230"/>
      <c r="CH358" s="230"/>
      <c r="CI358" s="230"/>
      <c r="CJ358" s="230"/>
      <c r="CK358" s="230"/>
      <c r="CL358" s="230"/>
      <c r="CM358" s="230"/>
      <c r="CN358" s="230"/>
      <c r="CO358" s="230"/>
      <c r="CP358" s="230"/>
      <c r="CQ358" s="230"/>
      <c r="CR358" s="230"/>
      <c r="CS358" s="230"/>
      <c r="CT358" s="230"/>
      <c r="CU358" s="230"/>
      <c r="CV358" s="230"/>
      <c r="CW358" s="230"/>
      <c r="CX358" s="230"/>
      <c r="CY358" s="230"/>
      <c r="CZ358" s="230"/>
    </row>
    <row r="359" s="837" customFormat="true" ht="15" customHeight="true" x14ac:dyDescent="0.2">
      <c r="B359" s="838"/>
      <c r="Y359" s="840"/>
      <c r="Z359" s="840"/>
      <c r="AA359" s="840"/>
      <c r="AB359" s="840"/>
      <c r="AC359" s="840"/>
      <c r="AD359" s="840"/>
      <c r="AE359" s="840"/>
      <c r="AF359" s="840"/>
      <c r="AG359" s="840"/>
      <c r="AH359" s="840"/>
      <c r="AI359" s="840"/>
      <c r="AJ359" s="840"/>
      <c r="AK359" s="840"/>
      <c r="AL359" s="840"/>
      <c r="AM359" s="840"/>
      <c r="AN359" s="840"/>
      <c r="AO359" s="840"/>
      <c r="AP359" s="840"/>
      <c r="AQ359" s="840"/>
      <c r="AR359" s="840"/>
      <c r="AS359" s="840"/>
      <c r="AT359" s="840"/>
      <c r="AU359" s="840"/>
      <c r="AV359" s="840"/>
      <c r="AW359" s="840"/>
      <c r="AX359" s="840"/>
      <c r="AY359" s="840"/>
      <c r="AZ359" s="840"/>
      <c r="BA359" s="262"/>
      <c r="BB359" s="135"/>
      <c r="BC359" s="262"/>
      <c r="BD359" s="262"/>
      <c r="BE359" s="262"/>
      <c r="BF359" s="262"/>
      <c r="BG359" s="262"/>
      <c r="BH359" s="262"/>
      <c r="BI359" s="262"/>
      <c r="BJ359" s="262"/>
      <c r="BK359" s="262"/>
      <c r="BL359" s="262"/>
      <c r="BM359" s="262"/>
      <c r="BN359" s="262"/>
      <c r="BO359" s="262"/>
      <c r="BP359" s="262"/>
      <c r="BQ359" s="262"/>
      <c r="BR359" s="262"/>
      <c r="BS359" s="262"/>
      <c r="BT359" s="262"/>
      <c r="BU359" s="262"/>
      <c r="BV359" s="262"/>
      <c r="BW359" s="262"/>
      <c r="BX359" s="262"/>
      <c r="BY359" s="230"/>
      <c r="BZ359" s="230"/>
      <c r="CA359" s="230"/>
      <c r="CB359" s="230"/>
      <c r="CC359" s="230"/>
      <c r="CD359" s="230"/>
      <c r="CE359" s="230"/>
      <c r="CF359" s="230"/>
      <c r="CG359" s="230"/>
      <c r="CH359" s="230"/>
      <c r="CI359" s="230"/>
      <c r="CJ359" s="230"/>
      <c r="CK359" s="230"/>
      <c r="CL359" s="230"/>
      <c r="CM359" s="230"/>
      <c r="CN359" s="230"/>
      <c r="CO359" s="230"/>
      <c r="CP359" s="230"/>
      <c r="CQ359" s="230"/>
      <c r="CR359" s="230"/>
      <c r="CS359" s="230"/>
      <c r="CT359" s="230"/>
      <c r="CU359" s="230"/>
      <c r="CV359" s="230"/>
      <c r="CW359" s="230"/>
      <c r="CX359" s="230"/>
      <c r="CY359" s="230"/>
      <c r="CZ359" s="230"/>
    </row>
    <row r="360" s="837" customFormat="true" ht="15" customHeight="true" x14ac:dyDescent="0.2">
      <c r="B360" s="838"/>
      <c r="Y360" s="840"/>
      <c r="Z360" s="840"/>
      <c r="AA360" s="840"/>
      <c r="AB360" s="840"/>
      <c r="AC360" s="840"/>
      <c r="AD360" s="840"/>
      <c r="AE360" s="840"/>
      <c r="AF360" s="840"/>
      <c r="AG360" s="840"/>
      <c r="AH360" s="840"/>
      <c r="AI360" s="840"/>
      <c r="AJ360" s="840"/>
      <c r="AK360" s="840"/>
      <c r="AL360" s="840"/>
      <c r="AM360" s="840"/>
      <c r="AN360" s="840"/>
      <c r="AO360" s="840"/>
      <c r="AP360" s="840"/>
      <c r="AQ360" s="840"/>
      <c r="AR360" s="840"/>
      <c r="AS360" s="840"/>
      <c r="AT360" s="840"/>
      <c r="AU360" s="840"/>
      <c r="AV360" s="840"/>
      <c r="AW360" s="840"/>
      <c r="AX360" s="840"/>
      <c r="AY360" s="840"/>
      <c r="AZ360" s="840"/>
      <c r="BA360" s="262"/>
      <c r="BB360" s="135"/>
      <c r="BC360" s="262"/>
      <c r="BD360" s="262"/>
      <c r="BE360" s="262"/>
      <c r="BF360" s="262"/>
      <c r="BG360" s="262"/>
      <c r="BH360" s="262"/>
      <c r="BI360" s="262"/>
      <c r="BJ360" s="262"/>
      <c r="BK360" s="262"/>
      <c r="BL360" s="262"/>
      <c r="BM360" s="262"/>
      <c r="BN360" s="262"/>
      <c r="BO360" s="262"/>
      <c r="BP360" s="262"/>
      <c r="BQ360" s="262"/>
      <c r="BR360" s="262"/>
      <c r="BS360" s="262"/>
      <c r="BT360" s="262"/>
      <c r="BU360" s="262"/>
      <c r="BV360" s="262"/>
      <c r="BW360" s="262"/>
      <c r="BX360" s="262"/>
      <c r="BY360" s="230"/>
      <c r="BZ360" s="230"/>
      <c r="CA360" s="230"/>
      <c r="CB360" s="230"/>
      <c r="CC360" s="230"/>
      <c r="CD360" s="230"/>
      <c r="CE360" s="230"/>
      <c r="CF360" s="230"/>
      <c r="CG360" s="230"/>
      <c r="CH360" s="230"/>
      <c r="CI360" s="230"/>
      <c r="CJ360" s="230"/>
      <c r="CK360" s="230"/>
      <c r="CL360" s="230"/>
      <c r="CM360" s="230"/>
      <c r="CN360" s="230"/>
      <c r="CO360" s="230"/>
      <c r="CP360" s="230"/>
      <c r="CQ360" s="230"/>
      <c r="CR360" s="230"/>
      <c r="CS360" s="230"/>
      <c r="CT360" s="230"/>
      <c r="CU360" s="230"/>
      <c r="CV360" s="230"/>
      <c r="CW360" s="230"/>
      <c r="CX360" s="230"/>
      <c r="CY360" s="230"/>
      <c r="CZ360" s="230"/>
    </row>
    <row r="361" s="837" customFormat="true" ht="15" customHeight="true" x14ac:dyDescent="0.2">
      <c r="B361" s="838"/>
      <c r="Y361" s="840"/>
      <c r="Z361" s="840"/>
      <c r="AA361" s="840"/>
      <c r="AB361" s="840"/>
      <c r="AC361" s="840"/>
      <c r="AD361" s="840"/>
      <c r="AE361" s="840"/>
      <c r="AF361" s="840"/>
      <c r="AG361" s="840"/>
      <c r="AH361" s="840"/>
      <c r="AI361" s="840"/>
      <c r="AJ361" s="840"/>
      <c r="AK361" s="840"/>
      <c r="AL361" s="840"/>
      <c r="AM361" s="840"/>
      <c r="AN361" s="840"/>
      <c r="AO361" s="840"/>
      <c r="AP361" s="840"/>
      <c r="AQ361" s="840"/>
      <c r="AR361" s="840"/>
      <c r="AS361" s="840"/>
      <c r="AT361" s="840"/>
      <c r="AU361" s="840"/>
      <c r="AV361" s="840"/>
      <c r="AW361" s="840"/>
      <c r="AX361" s="840"/>
      <c r="AY361" s="840"/>
      <c r="AZ361" s="840"/>
      <c r="BA361" s="262"/>
      <c r="BB361" s="135"/>
      <c r="BC361" s="262"/>
      <c r="BD361" s="262"/>
      <c r="BE361" s="262"/>
      <c r="BF361" s="262"/>
      <c r="BG361" s="262"/>
      <c r="BH361" s="262"/>
      <c r="BI361" s="262"/>
      <c r="BJ361" s="262"/>
      <c r="BK361" s="262"/>
      <c r="BL361" s="262"/>
      <c r="BM361" s="262"/>
      <c r="BN361" s="262"/>
      <c r="BO361" s="262"/>
      <c r="BP361" s="262"/>
      <c r="BQ361" s="262"/>
      <c r="BR361" s="262"/>
      <c r="BS361" s="262"/>
      <c r="BT361" s="262"/>
      <c r="BU361" s="262"/>
      <c r="BV361" s="262"/>
      <c r="BW361" s="262"/>
      <c r="BX361" s="262"/>
      <c r="BY361" s="230"/>
      <c r="BZ361" s="230"/>
      <c r="CA361" s="230"/>
      <c r="CB361" s="230"/>
      <c r="CC361" s="230"/>
      <c r="CD361" s="230"/>
      <c r="CE361" s="230"/>
      <c r="CF361" s="230"/>
      <c r="CG361" s="230"/>
      <c r="CH361" s="230"/>
      <c r="CI361" s="230"/>
      <c r="CJ361" s="230"/>
      <c r="CK361" s="230"/>
      <c r="CL361" s="230"/>
      <c r="CM361" s="230"/>
      <c r="CN361" s="230"/>
      <c r="CO361" s="230"/>
      <c r="CP361" s="230"/>
      <c r="CQ361" s="230"/>
      <c r="CR361" s="230"/>
      <c r="CS361" s="230"/>
      <c r="CT361" s="230"/>
      <c r="CU361" s="230"/>
      <c r="CV361" s="230"/>
      <c r="CW361" s="230"/>
      <c r="CX361" s="230"/>
      <c r="CY361" s="230"/>
      <c r="CZ361" s="230"/>
    </row>
    <row r="362" s="837" customFormat="true" ht="15" customHeight="true" x14ac:dyDescent="0.2">
      <c r="B362" s="838"/>
      <c r="Y362" s="840"/>
      <c r="Z362" s="840"/>
      <c r="AA362" s="840"/>
      <c r="AB362" s="840"/>
      <c r="AC362" s="840"/>
      <c r="AD362" s="840"/>
      <c r="AE362" s="840"/>
      <c r="AF362" s="840"/>
      <c r="AG362" s="840"/>
      <c r="AH362" s="840"/>
      <c r="AI362" s="840"/>
      <c r="AJ362" s="840"/>
      <c r="AK362" s="840"/>
      <c r="AL362" s="840"/>
      <c r="AM362" s="840"/>
      <c r="AN362" s="840"/>
      <c r="AO362" s="840"/>
      <c r="AP362" s="840"/>
      <c r="AQ362" s="840"/>
      <c r="AR362" s="840"/>
      <c r="AS362" s="840"/>
      <c r="AT362" s="840"/>
      <c r="AU362" s="840"/>
      <c r="AV362" s="840"/>
      <c r="AW362" s="840"/>
      <c r="AX362" s="840"/>
      <c r="AY362" s="840"/>
      <c r="AZ362" s="840"/>
      <c r="BA362" s="262"/>
      <c r="BB362" s="135"/>
      <c r="BC362" s="262"/>
      <c r="BD362" s="262"/>
      <c r="BE362" s="262"/>
      <c r="BF362" s="262"/>
      <c r="BG362" s="262"/>
      <c r="BH362" s="262"/>
      <c r="BI362" s="262"/>
      <c r="BJ362" s="262"/>
      <c r="BK362" s="262"/>
      <c r="BL362" s="262"/>
      <c r="BM362" s="262"/>
      <c r="BN362" s="262"/>
      <c r="BO362" s="262"/>
      <c r="BP362" s="262"/>
      <c r="BQ362" s="262"/>
      <c r="BR362" s="262"/>
      <c r="BS362" s="262"/>
      <c r="BT362" s="262"/>
      <c r="BU362" s="262"/>
      <c r="BV362" s="262"/>
      <c r="BW362" s="262"/>
      <c r="BX362" s="262"/>
      <c r="BY362" s="230"/>
      <c r="BZ362" s="230"/>
      <c r="CA362" s="230"/>
      <c r="CB362" s="230"/>
      <c r="CC362" s="230"/>
      <c r="CD362" s="230"/>
      <c r="CE362" s="230"/>
      <c r="CF362" s="230"/>
      <c r="CG362" s="230"/>
      <c r="CH362" s="230"/>
      <c r="CI362" s="230"/>
      <c r="CJ362" s="230"/>
      <c r="CK362" s="230"/>
      <c r="CL362" s="230"/>
      <c r="CM362" s="230"/>
      <c r="CN362" s="230"/>
      <c r="CO362" s="230"/>
      <c r="CP362" s="230"/>
      <c r="CQ362" s="230"/>
      <c r="CR362" s="230"/>
      <c r="CS362" s="230"/>
      <c r="CT362" s="230"/>
      <c r="CU362" s="230"/>
      <c r="CV362" s="230"/>
      <c r="CW362" s="230"/>
      <c r="CX362" s="230"/>
      <c r="CY362" s="230"/>
      <c r="CZ362" s="230"/>
    </row>
    <row r="363" s="837" customFormat="true" ht="15" customHeight="true" x14ac:dyDescent="0.2">
      <c r="B363" s="838"/>
      <c r="Y363" s="840"/>
      <c r="Z363" s="840"/>
      <c r="AA363" s="840"/>
      <c r="AB363" s="840"/>
      <c r="AC363" s="840"/>
      <c r="AD363" s="840"/>
      <c r="AE363" s="840"/>
      <c r="AF363" s="840"/>
      <c r="AG363" s="840"/>
      <c r="AH363" s="840"/>
      <c r="AI363" s="840"/>
      <c r="AJ363" s="840"/>
      <c r="AK363" s="840"/>
      <c r="AL363" s="840"/>
      <c r="AM363" s="840"/>
      <c r="AN363" s="840"/>
      <c r="AO363" s="840"/>
      <c r="AP363" s="840"/>
      <c r="AQ363" s="840"/>
      <c r="AR363" s="840"/>
      <c r="AS363" s="840"/>
      <c r="AT363" s="840"/>
      <c r="AU363" s="840"/>
      <c r="AV363" s="840"/>
      <c r="AW363" s="840"/>
      <c r="AX363" s="840"/>
      <c r="AY363" s="840"/>
      <c r="AZ363" s="840"/>
      <c r="BA363" s="262"/>
      <c r="BB363" s="135"/>
      <c r="BC363" s="262"/>
      <c r="BD363" s="262"/>
      <c r="BE363" s="262"/>
      <c r="BF363" s="262"/>
      <c r="BG363" s="262"/>
      <c r="BH363" s="262"/>
      <c r="BI363" s="262"/>
      <c r="BJ363" s="262"/>
      <c r="BK363" s="262"/>
      <c r="BL363" s="262"/>
      <c r="BM363" s="262"/>
      <c r="BN363" s="262"/>
      <c r="BO363" s="262"/>
      <c r="BP363" s="262"/>
      <c r="BQ363" s="262"/>
      <c r="BR363" s="262"/>
      <c r="BS363" s="262"/>
      <c r="BT363" s="262"/>
      <c r="BU363" s="262"/>
      <c r="BV363" s="262"/>
      <c r="BW363" s="262"/>
      <c r="BX363" s="262"/>
      <c r="BY363" s="230"/>
      <c r="BZ363" s="230"/>
      <c r="CA363" s="230"/>
      <c r="CB363" s="230"/>
      <c r="CC363" s="230"/>
      <c r="CD363" s="230"/>
      <c r="CE363" s="230"/>
      <c r="CF363" s="230"/>
      <c r="CG363" s="230"/>
      <c r="CH363" s="230"/>
      <c r="CI363" s="230"/>
      <c r="CJ363" s="230"/>
      <c r="CK363" s="230"/>
      <c r="CL363" s="230"/>
      <c r="CM363" s="230"/>
      <c r="CN363" s="230"/>
      <c r="CO363" s="230"/>
      <c r="CP363" s="230"/>
      <c r="CQ363" s="230"/>
      <c r="CR363" s="230"/>
      <c r="CS363" s="230"/>
      <c r="CT363" s="230"/>
      <c r="CU363" s="230"/>
      <c r="CV363" s="230"/>
      <c r="CW363" s="230"/>
      <c r="CX363" s="230"/>
      <c r="CY363" s="230"/>
      <c r="CZ363" s="230"/>
    </row>
    <row r="364" s="837" customFormat="true" ht="15" customHeight="true" x14ac:dyDescent="0.2">
      <c r="B364" s="838"/>
      <c r="Y364" s="840"/>
      <c r="Z364" s="840"/>
      <c r="AA364" s="840"/>
      <c r="AB364" s="840"/>
      <c r="AC364" s="840"/>
      <c r="AD364" s="840"/>
      <c r="AE364" s="840"/>
      <c r="AF364" s="840"/>
      <c r="AG364" s="840"/>
      <c r="AH364" s="840"/>
      <c r="AI364" s="840"/>
      <c r="AJ364" s="840"/>
      <c r="AK364" s="840"/>
      <c r="AL364" s="840"/>
      <c r="AM364" s="840"/>
      <c r="AN364" s="840"/>
      <c r="AO364" s="840"/>
      <c r="AP364" s="840"/>
      <c r="AQ364" s="840"/>
      <c r="AR364" s="840"/>
      <c r="AS364" s="840"/>
      <c r="AT364" s="840"/>
      <c r="AU364" s="840"/>
      <c r="AV364" s="840"/>
      <c r="AW364" s="840"/>
      <c r="AX364" s="840"/>
      <c r="AY364" s="840"/>
      <c r="AZ364" s="840"/>
      <c r="BA364" s="262"/>
      <c r="BB364" s="135"/>
      <c r="BC364" s="262"/>
      <c r="BD364" s="262"/>
      <c r="BE364" s="262"/>
      <c r="BF364" s="262"/>
      <c r="BG364" s="262"/>
      <c r="BH364" s="262"/>
      <c r="BI364" s="262"/>
      <c r="BJ364" s="262"/>
      <c r="BK364" s="262"/>
      <c r="BL364" s="262"/>
      <c r="BM364" s="262"/>
      <c r="BN364" s="262"/>
      <c r="BO364" s="262"/>
      <c r="BP364" s="262"/>
      <c r="BQ364" s="262"/>
      <c r="BR364" s="262"/>
      <c r="BS364" s="262"/>
      <c r="BT364" s="262"/>
      <c r="BU364" s="262"/>
      <c r="BV364" s="262"/>
      <c r="BW364" s="262"/>
      <c r="BX364" s="262"/>
      <c r="BY364" s="230"/>
      <c r="BZ364" s="230"/>
      <c r="CA364" s="230"/>
      <c r="CB364" s="230"/>
      <c r="CC364" s="230"/>
      <c r="CD364" s="230"/>
      <c r="CE364" s="230"/>
      <c r="CF364" s="230"/>
      <c r="CG364" s="230"/>
      <c r="CH364" s="230"/>
      <c r="CI364" s="230"/>
      <c r="CJ364" s="230"/>
      <c r="CK364" s="230"/>
      <c r="CL364" s="230"/>
      <c r="CM364" s="230"/>
      <c r="CN364" s="230"/>
      <c r="CO364" s="230"/>
      <c r="CP364" s="230"/>
      <c r="CQ364" s="230"/>
      <c r="CR364" s="230"/>
      <c r="CS364" s="230"/>
      <c r="CT364" s="230"/>
      <c r="CU364" s="230"/>
      <c r="CV364" s="230"/>
      <c r="CW364" s="230"/>
      <c r="CX364" s="230"/>
      <c r="CY364" s="230"/>
      <c r="CZ364" s="230"/>
    </row>
    <row r="365" s="837" customFormat="true" ht="15" customHeight="true" x14ac:dyDescent="0.2">
      <c r="B365" s="838"/>
      <c r="Y365" s="840"/>
      <c r="Z365" s="840"/>
      <c r="AA365" s="840"/>
      <c r="AB365" s="840"/>
      <c r="AC365" s="840"/>
      <c r="AD365" s="840"/>
      <c r="AE365" s="840"/>
      <c r="AF365" s="840"/>
      <c r="AG365" s="840"/>
      <c r="AH365" s="840"/>
      <c r="AI365" s="840"/>
      <c r="AJ365" s="840"/>
      <c r="AK365" s="840"/>
      <c r="AL365" s="840"/>
      <c r="AM365" s="840"/>
      <c r="AN365" s="840"/>
      <c r="AO365" s="840"/>
      <c r="AP365" s="840"/>
      <c r="AQ365" s="840"/>
      <c r="AR365" s="840"/>
      <c r="AS365" s="840"/>
      <c r="AT365" s="840"/>
      <c r="AU365" s="840"/>
      <c r="AV365" s="840"/>
      <c r="AW365" s="840"/>
      <c r="AX365" s="840"/>
      <c r="AY365" s="840"/>
      <c r="AZ365" s="840"/>
      <c r="BA365" s="262"/>
      <c r="BB365" s="135"/>
      <c r="BC365" s="262"/>
      <c r="BD365" s="262"/>
      <c r="BE365" s="262"/>
      <c r="BF365" s="262"/>
      <c r="BG365" s="262"/>
      <c r="BH365" s="262"/>
      <c r="BI365" s="262"/>
      <c r="BJ365" s="262"/>
      <c r="BK365" s="262"/>
      <c r="BL365" s="262"/>
      <c r="BM365" s="262"/>
      <c r="BN365" s="262"/>
      <c r="BO365" s="262"/>
      <c r="BP365" s="262"/>
      <c r="BQ365" s="262"/>
      <c r="BR365" s="262"/>
      <c r="BS365" s="262"/>
      <c r="BT365" s="262"/>
      <c r="BU365" s="262"/>
      <c r="BV365" s="262"/>
      <c r="BW365" s="262"/>
      <c r="BX365" s="262"/>
      <c r="BY365" s="230"/>
      <c r="BZ365" s="230"/>
      <c r="CA365" s="230"/>
      <c r="CB365" s="230"/>
      <c r="CC365" s="230"/>
      <c r="CD365" s="230"/>
      <c r="CE365" s="230"/>
      <c r="CF365" s="230"/>
      <c r="CG365" s="230"/>
      <c r="CH365" s="230"/>
      <c r="CI365" s="230"/>
      <c r="CJ365" s="230"/>
      <c r="CK365" s="230"/>
      <c r="CL365" s="230"/>
      <c r="CM365" s="230"/>
      <c r="CN365" s="230"/>
      <c r="CO365" s="230"/>
      <c r="CP365" s="230"/>
      <c r="CQ365" s="230"/>
      <c r="CR365" s="230"/>
      <c r="CS365" s="230"/>
      <c r="CT365" s="230"/>
      <c r="CU365" s="230"/>
      <c r="CV365" s="230"/>
      <c r="CW365" s="230"/>
      <c r="CX365" s="230"/>
      <c r="CY365" s="230"/>
      <c r="CZ365" s="230"/>
    </row>
    <row r="366" s="837" customFormat="true" ht="15" customHeight="true" x14ac:dyDescent="0.2">
      <c r="B366" s="838"/>
      <c r="Y366" s="840"/>
      <c r="Z366" s="840"/>
      <c r="AA366" s="840"/>
      <c r="AB366" s="840"/>
      <c r="AC366" s="840"/>
      <c r="AD366" s="840"/>
      <c r="AE366" s="840"/>
      <c r="AF366" s="840"/>
      <c r="AG366" s="840"/>
      <c r="AH366" s="840"/>
      <c r="AI366" s="840"/>
      <c r="AJ366" s="840"/>
      <c r="AK366" s="840"/>
      <c r="AL366" s="840"/>
      <c r="AM366" s="840"/>
      <c r="AN366" s="840"/>
      <c r="AO366" s="840"/>
      <c r="AP366" s="840"/>
      <c r="AQ366" s="840"/>
      <c r="AR366" s="840"/>
      <c r="AS366" s="840"/>
      <c r="AT366" s="840"/>
      <c r="AU366" s="840"/>
      <c r="AV366" s="840"/>
      <c r="AW366" s="840"/>
      <c r="AX366" s="840"/>
      <c r="AY366" s="840"/>
      <c r="AZ366" s="840"/>
      <c r="BA366" s="262"/>
      <c r="BB366" s="135"/>
      <c r="BC366" s="262"/>
      <c r="BD366" s="262"/>
      <c r="BE366" s="262"/>
      <c r="BF366" s="262"/>
      <c r="BG366" s="262"/>
      <c r="BH366" s="262"/>
      <c r="BI366" s="262"/>
      <c r="BJ366" s="262"/>
      <c r="BK366" s="262"/>
      <c r="BL366" s="262"/>
      <c r="BM366" s="262"/>
      <c r="BN366" s="262"/>
      <c r="BO366" s="262"/>
      <c r="BP366" s="262"/>
      <c r="BQ366" s="262"/>
      <c r="BR366" s="262"/>
      <c r="BS366" s="262"/>
      <c r="BT366" s="262"/>
      <c r="BU366" s="262"/>
      <c r="BV366" s="262"/>
      <c r="BW366" s="262"/>
      <c r="BX366" s="262"/>
      <c r="BY366" s="230"/>
      <c r="BZ366" s="230"/>
      <c r="CA366" s="230"/>
      <c r="CB366" s="230"/>
      <c r="CC366" s="230"/>
      <c r="CD366" s="230"/>
      <c r="CE366" s="230"/>
      <c r="CF366" s="230"/>
      <c r="CG366" s="230"/>
      <c r="CH366" s="230"/>
      <c r="CI366" s="230"/>
      <c r="CJ366" s="230"/>
      <c r="CK366" s="230"/>
      <c r="CL366" s="230"/>
      <c r="CM366" s="230"/>
      <c r="CN366" s="230"/>
      <c r="CO366" s="230"/>
      <c r="CP366" s="230"/>
      <c r="CQ366" s="230"/>
      <c r="CR366" s="230"/>
      <c r="CS366" s="230"/>
      <c r="CT366" s="230"/>
      <c r="CU366" s="230"/>
      <c r="CV366" s="230"/>
      <c r="CW366" s="230"/>
      <c r="CX366" s="230"/>
      <c r="CY366" s="230"/>
      <c r="CZ366" s="230"/>
    </row>
    <row r="367" s="837" customFormat="true" ht="15" customHeight="true" x14ac:dyDescent="0.2">
      <c r="B367" s="838"/>
      <c r="Y367" s="840"/>
      <c r="Z367" s="840"/>
      <c r="AA367" s="840"/>
      <c r="AB367" s="840"/>
      <c r="AC367" s="840"/>
      <c r="AD367" s="840"/>
      <c r="AE367" s="840"/>
      <c r="AF367" s="840"/>
      <c r="AG367" s="840"/>
      <c r="AH367" s="840"/>
      <c r="AI367" s="840"/>
      <c r="AJ367" s="840"/>
      <c r="AK367" s="840"/>
      <c r="AL367" s="840"/>
      <c r="AM367" s="840"/>
      <c r="AN367" s="840"/>
      <c r="AO367" s="840"/>
      <c r="AP367" s="840"/>
      <c r="AQ367" s="840"/>
      <c r="AR367" s="840"/>
      <c r="AS367" s="840"/>
      <c r="AT367" s="840"/>
      <c r="AU367" s="840"/>
      <c r="AV367" s="840"/>
      <c r="AW367" s="840"/>
      <c r="AX367" s="840"/>
      <c r="AY367" s="840"/>
      <c r="AZ367" s="840"/>
      <c r="BA367" s="262"/>
      <c r="BB367" s="135"/>
      <c r="BC367" s="262"/>
      <c r="BD367" s="262"/>
      <c r="BE367" s="262"/>
      <c r="BF367" s="262"/>
      <c r="BG367" s="262"/>
      <c r="BH367" s="262"/>
      <c r="BI367" s="262"/>
      <c r="BJ367" s="262"/>
      <c r="BK367" s="262"/>
      <c r="BL367" s="262"/>
      <c r="BM367" s="262"/>
      <c r="BN367" s="262"/>
      <c r="BO367" s="262"/>
      <c r="BP367" s="262"/>
      <c r="BQ367" s="262"/>
      <c r="BR367" s="262"/>
      <c r="BS367" s="262"/>
      <c r="BT367" s="262"/>
      <c r="BU367" s="262"/>
      <c r="BV367" s="262"/>
      <c r="BW367" s="262"/>
      <c r="BX367" s="262"/>
      <c r="BY367" s="230"/>
      <c r="BZ367" s="230"/>
      <c r="CA367" s="230"/>
      <c r="CB367" s="230"/>
      <c r="CC367" s="230"/>
      <c r="CD367" s="230"/>
      <c r="CE367" s="230"/>
      <c r="CF367" s="230"/>
      <c r="CG367" s="230"/>
      <c r="CH367" s="230"/>
      <c r="CI367" s="230"/>
      <c r="CJ367" s="230"/>
      <c r="CK367" s="230"/>
      <c r="CL367" s="230"/>
      <c r="CM367" s="230"/>
      <c r="CN367" s="230"/>
      <c r="CO367" s="230"/>
      <c r="CP367" s="230"/>
      <c r="CQ367" s="230"/>
      <c r="CR367" s="230"/>
      <c r="CS367" s="230"/>
      <c r="CT367" s="230"/>
      <c r="CU367" s="230"/>
      <c r="CV367" s="230"/>
      <c r="CW367" s="230"/>
      <c r="CX367" s="230"/>
      <c r="CY367" s="230"/>
      <c r="CZ367" s="230"/>
    </row>
    <row r="368" s="837" customFormat="true" ht="15" customHeight="true" x14ac:dyDescent="0.2">
      <c r="B368" s="838"/>
      <c r="Y368" s="840"/>
      <c r="Z368" s="840"/>
      <c r="AA368" s="840"/>
      <c r="AB368" s="840"/>
      <c r="AC368" s="840"/>
      <c r="AD368" s="840"/>
      <c r="AE368" s="840"/>
      <c r="AF368" s="840"/>
      <c r="AG368" s="840"/>
      <c r="AH368" s="840"/>
      <c r="AI368" s="840"/>
      <c r="AJ368" s="840"/>
      <c r="AK368" s="840"/>
      <c r="AL368" s="840"/>
      <c r="AM368" s="840"/>
      <c r="AN368" s="840"/>
      <c r="AO368" s="840"/>
      <c r="AP368" s="840"/>
      <c r="AQ368" s="840"/>
      <c r="AR368" s="840"/>
      <c r="AS368" s="840"/>
      <c r="AT368" s="840"/>
      <c r="AU368" s="840"/>
      <c r="AV368" s="840"/>
      <c r="AW368" s="840"/>
      <c r="AX368" s="840"/>
      <c r="AY368" s="840"/>
      <c r="AZ368" s="840"/>
      <c r="BA368" s="262"/>
      <c r="BB368" s="135"/>
      <c r="BC368" s="262"/>
      <c r="BD368" s="262"/>
      <c r="BE368" s="262"/>
      <c r="BF368" s="262"/>
      <c r="BG368" s="262"/>
      <c r="BH368" s="262"/>
      <c r="BI368" s="262"/>
      <c r="BJ368" s="262"/>
      <c r="BK368" s="262"/>
      <c r="BL368" s="262"/>
      <c r="BM368" s="262"/>
      <c r="BN368" s="262"/>
      <c r="BO368" s="262"/>
      <c r="BP368" s="262"/>
      <c r="BQ368" s="262"/>
      <c r="BR368" s="262"/>
      <c r="BS368" s="262"/>
      <c r="BT368" s="262"/>
      <c r="BU368" s="262"/>
      <c r="BV368" s="262"/>
      <c r="BW368" s="262"/>
      <c r="BX368" s="262"/>
      <c r="BY368" s="230"/>
      <c r="BZ368" s="230"/>
      <c r="CA368" s="230"/>
      <c r="CB368" s="230"/>
      <c r="CC368" s="230"/>
      <c r="CD368" s="230"/>
      <c r="CE368" s="230"/>
      <c r="CF368" s="230"/>
      <c r="CG368" s="230"/>
      <c r="CH368" s="230"/>
      <c r="CI368" s="230"/>
      <c r="CJ368" s="230"/>
      <c r="CK368" s="230"/>
      <c r="CL368" s="230"/>
      <c r="CM368" s="230"/>
      <c r="CN368" s="230"/>
      <c r="CO368" s="230"/>
      <c r="CP368" s="230"/>
      <c r="CQ368" s="230"/>
      <c r="CR368" s="230"/>
      <c r="CS368" s="230"/>
      <c r="CT368" s="230"/>
      <c r="CU368" s="230"/>
      <c r="CV368" s="230"/>
      <c r="CW368" s="230"/>
      <c r="CX368" s="230"/>
      <c r="CY368" s="230"/>
      <c r="CZ368" s="230"/>
    </row>
    <row r="369" s="837" customFormat="true" ht="15" customHeight="true" x14ac:dyDescent="0.2">
      <c r="B369" s="838"/>
      <c r="Y369" s="840"/>
      <c r="Z369" s="840"/>
      <c r="AA369" s="840"/>
      <c r="AB369" s="840"/>
      <c r="AC369" s="840"/>
      <c r="AD369" s="840"/>
      <c r="AE369" s="840"/>
      <c r="AF369" s="840"/>
      <c r="AG369" s="840"/>
      <c r="AH369" s="840"/>
      <c r="AI369" s="840"/>
      <c r="AJ369" s="840"/>
      <c r="AK369" s="840"/>
      <c r="AL369" s="840"/>
      <c r="AM369" s="840"/>
      <c r="AN369" s="840"/>
      <c r="AO369" s="840"/>
      <c r="AP369" s="840"/>
      <c r="AQ369" s="840"/>
      <c r="AR369" s="840"/>
      <c r="AS369" s="840"/>
      <c r="AT369" s="840"/>
      <c r="AU369" s="840"/>
      <c r="AV369" s="840"/>
      <c r="AW369" s="840"/>
      <c r="AX369" s="840"/>
      <c r="AY369" s="840"/>
      <c r="AZ369" s="840"/>
      <c r="BA369" s="262"/>
      <c r="BB369" s="135"/>
      <c r="BC369" s="262"/>
      <c r="BD369" s="262"/>
      <c r="BE369" s="262"/>
      <c r="BF369" s="262"/>
      <c r="BG369" s="262"/>
      <c r="BH369" s="262"/>
      <c r="BI369" s="262"/>
      <c r="BJ369" s="262"/>
      <c r="BK369" s="262"/>
      <c r="BL369" s="262"/>
      <c r="BM369" s="262"/>
      <c r="BN369" s="262"/>
      <c r="BO369" s="262"/>
      <c r="BP369" s="262"/>
      <c r="BQ369" s="262"/>
      <c r="BR369" s="262"/>
      <c r="BS369" s="262"/>
      <c r="BT369" s="262"/>
      <c r="BU369" s="262"/>
      <c r="BV369" s="262"/>
      <c r="BW369" s="262"/>
      <c r="BX369" s="262"/>
      <c r="BY369" s="230"/>
      <c r="BZ369" s="230"/>
      <c r="CA369" s="230"/>
      <c r="CB369" s="230"/>
      <c r="CC369" s="230"/>
      <c r="CD369" s="230"/>
      <c r="CE369" s="230"/>
      <c r="CF369" s="230"/>
      <c r="CG369" s="230"/>
      <c r="CH369" s="230"/>
      <c r="CI369" s="230"/>
      <c r="CJ369" s="230"/>
      <c r="CK369" s="230"/>
      <c r="CL369" s="230"/>
      <c r="CM369" s="230"/>
      <c r="CN369" s="230"/>
      <c r="CO369" s="230"/>
      <c r="CP369" s="230"/>
      <c r="CQ369" s="230"/>
      <c r="CR369" s="230"/>
      <c r="CS369" s="230"/>
      <c r="CT369" s="230"/>
      <c r="CU369" s="230"/>
      <c r="CV369" s="230"/>
      <c r="CW369" s="230"/>
      <c r="CX369" s="230"/>
      <c r="CY369" s="230"/>
      <c r="CZ369" s="230"/>
    </row>
    <row r="370" s="837" customFormat="true" ht="15" customHeight="true" x14ac:dyDescent="0.2">
      <c r="B370" s="838"/>
      <c r="Y370" s="840"/>
      <c r="Z370" s="840"/>
      <c r="AA370" s="840"/>
      <c r="AB370" s="840"/>
      <c r="AC370" s="840"/>
      <c r="AD370" s="840"/>
      <c r="AE370" s="840"/>
      <c r="AF370" s="840"/>
      <c r="AG370" s="840"/>
      <c r="AH370" s="840"/>
      <c r="AI370" s="840"/>
      <c r="AJ370" s="840"/>
      <c r="AK370" s="840"/>
      <c r="AL370" s="840"/>
      <c r="AM370" s="840"/>
      <c r="AN370" s="840"/>
      <c r="AO370" s="840"/>
      <c r="AP370" s="840"/>
      <c r="AQ370" s="840"/>
      <c r="AR370" s="840"/>
      <c r="AS370" s="840"/>
      <c r="AT370" s="840"/>
      <c r="AU370" s="840"/>
      <c r="AV370" s="840"/>
      <c r="AW370" s="840"/>
      <c r="AX370" s="840"/>
      <c r="AY370" s="840"/>
      <c r="AZ370" s="840"/>
      <c r="BA370" s="262"/>
      <c r="BB370" s="135"/>
      <c r="BC370" s="262"/>
      <c r="BD370" s="262"/>
      <c r="BE370" s="262"/>
      <c r="BF370" s="262"/>
      <c r="BG370" s="262"/>
      <c r="BH370" s="262"/>
      <c r="BI370" s="262"/>
      <c r="BJ370" s="262"/>
      <c r="BK370" s="262"/>
      <c r="BL370" s="262"/>
      <c r="BM370" s="262"/>
      <c r="BN370" s="262"/>
      <c r="BO370" s="262"/>
      <c r="BP370" s="262"/>
      <c r="BQ370" s="262"/>
      <c r="BR370" s="262"/>
      <c r="BS370" s="262"/>
      <c r="BT370" s="262"/>
      <c r="BU370" s="262"/>
      <c r="BV370" s="262"/>
      <c r="BW370" s="262"/>
      <c r="BX370" s="262"/>
      <c r="BY370" s="230"/>
      <c r="BZ370" s="230"/>
      <c r="CA370" s="230"/>
      <c r="CB370" s="230"/>
      <c r="CC370" s="230"/>
      <c r="CD370" s="230"/>
      <c r="CE370" s="230"/>
      <c r="CF370" s="230"/>
      <c r="CG370" s="230"/>
      <c r="CH370" s="230"/>
      <c r="CI370" s="230"/>
      <c r="CJ370" s="230"/>
      <c r="CK370" s="230"/>
      <c r="CL370" s="230"/>
      <c r="CM370" s="230"/>
      <c r="CN370" s="230"/>
      <c r="CO370" s="230"/>
      <c r="CP370" s="230"/>
      <c r="CQ370" s="230"/>
      <c r="CR370" s="230"/>
      <c r="CS370" s="230"/>
      <c r="CT370" s="230"/>
      <c r="CU370" s="230"/>
      <c r="CV370" s="230"/>
      <c r="CW370" s="230"/>
      <c r="CX370" s="230"/>
      <c r="CY370" s="230"/>
      <c r="CZ370" s="230"/>
    </row>
    <row r="371" s="837" customFormat="true" ht="15" customHeight="true" x14ac:dyDescent="0.2">
      <c r="B371" s="838"/>
      <c r="Y371" s="840"/>
      <c r="Z371" s="840"/>
      <c r="AA371" s="840"/>
      <c r="AB371" s="840"/>
      <c r="AC371" s="840"/>
      <c r="AD371" s="840"/>
      <c r="AE371" s="840"/>
      <c r="AF371" s="840"/>
      <c r="AG371" s="840"/>
      <c r="AH371" s="840"/>
      <c r="AI371" s="840"/>
      <c r="AJ371" s="840"/>
      <c r="AK371" s="840"/>
      <c r="AL371" s="840"/>
      <c r="AM371" s="840"/>
      <c r="AN371" s="840"/>
      <c r="AO371" s="840"/>
      <c r="AP371" s="840"/>
      <c r="AQ371" s="840"/>
      <c r="AR371" s="840"/>
      <c r="AS371" s="840"/>
      <c r="AT371" s="840"/>
      <c r="AU371" s="840"/>
      <c r="AV371" s="840"/>
      <c r="AW371" s="840"/>
      <c r="AX371" s="840"/>
      <c r="AY371" s="840"/>
      <c r="AZ371" s="840"/>
      <c r="BA371" s="262"/>
      <c r="BB371" s="135"/>
      <c r="BC371" s="262"/>
      <c r="BD371" s="262"/>
      <c r="BE371" s="262"/>
      <c r="BF371" s="262"/>
      <c r="BG371" s="262"/>
      <c r="BH371" s="262"/>
      <c r="BI371" s="262"/>
      <c r="BJ371" s="262"/>
      <c r="BK371" s="262"/>
      <c r="BL371" s="262"/>
      <c r="BM371" s="262"/>
      <c r="BN371" s="262"/>
      <c r="BO371" s="262"/>
      <c r="BP371" s="262"/>
      <c r="BQ371" s="262"/>
      <c r="BR371" s="262"/>
      <c r="BS371" s="262"/>
      <c r="BT371" s="262"/>
      <c r="BU371" s="262"/>
      <c r="BV371" s="262"/>
      <c r="BW371" s="262"/>
      <c r="BX371" s="262"/>
      <c r="BY371" s="230"/>
      <c r="BZ371" s="230"/>
      <c r="CA371" s="230"/>
      <c r="CB371" s="230"/>
      <c r="CC371" s="230"/>
      <c r="CD371" s="230"/>
      <c r="CE371" s="230"/>
      <c r="CF371" s="230"/>
      <c r="CG371" s="230"/>
      <c r="CH371" s="230"/>
      <c r="CI371" s="230"/>
      <c r="CJ371" s="230"/>
      <c r="CK371" s="230"/>
      <c r="CL371" s="230"/>
      <c r="CM371" s="230"/>
      <c r="CN371" s="230"/>
      <c r="CO371" s="230"/>
      <c r="CP371" s="230"/>
      <c r="CQ371" s="230"/>
      <c r="CR371" s="230"/>
      <c r="CS371" s="230"/>
      <c r="CT371" s="230"/>
      <c r="CU371" s="230"/>
      <c r="CV371" s="230"/>
      <c r="CW371" s="230"/>
      <c r="CX371" s="230"/>
      <c r="CY371" s="230"/>
      <c r="CZ371" s="230"/>
    </row>
    <row r="372" s="837" customFormat="true" ht="15" customHeight="true" x14ac:dyDescent="0.2">
      <c r="B372" s="838"/>
      <c r="Y372" s="840"/>
      <c r="Z372" s="840"/>
      <c r="AA372" s="840"/>
      <c r="AB372" s="840"/>
      <c r="AC372" s="840"/>
      <c r="AD372" s="840"/>
      <c r="AE372" s="840"/>
      <c r="AF372" s="840"/>
      <c r="AG372" s="840"/>
      <c r="AH372" s="840"/>
      <c r="AI372" s="840"/>
      <c r="AJ372" s="840"/>
      <c r="AK372" s="840"/>
      <c r="AL372" s="840"/>
      <c r="AM372" s="840"/>
      <c r="AN372" s="840"/>
      <c r="AO372" s="840"/>
      <c r="AP372" s="840"/>
      <c r="AQ372" s="840"/>
      <c r="AR372" s="840"/>
      <c r="AS372" s="840"/>
      <c r="AT372" s="840"/>
      <c r="AU372" s="840"/>
      <c r="AV372" s="840"/>
      <c r="AW372" s="840"/>
      <c r="AX372" s="840"/>
      <c r="AY372" s="840"/>
      <c r="AZ372" s="840"/>
      <c r="BA372" s="262"/>
      <c r="BB372" s="135"/>
      <c r="BC372" s="262"/>
      <c r="BD372" s="262"/>
      <c r="BE372" s="262"/>
      <c r="BF372" s="262"/>
      <c r="BG372" s="262"/>
      <c r="BH372" s="262"/>
      <c r="BI372" s="262"/>
      <c r="BJ372" s="262"/>
      <c r="BK372" s="262"/>
      <c r="BL372" s="262"/>
      <c r="BM372" s="262"/>
      <c r="BN372" s="262"/>
      <c r="BO372" s="262"/>
      <c r="BP372" s="262"/>
      <c r="BQ372" s="262"/>
      <c r="BR372" s="262"/>
      <c r="BS372" s="262"/>
      <c r="BT372" s="262"/>
      <c r="BU372" s="262"/>
      <c r="BV372" s="262"/>
      <c r="BW372" s="262"/>
      <c r="BX372" s="262"/>
      <c r="BY372" s="230"/>
      <c r="BZ372" s="230"/>
      <c r="CA372" s="230"/>
      <c r="CB372" s="230"/>
      <c r="CC372" s="230"/>
      <c r="CD372" s="230"/>
      <c r="CE372" s="230"/>
      <c r="CF372" s="230"/>
      <c r="CG372" s="230"/>
      <c r="CH372" s="230"/>
      <c r="CI372" s="230"/>
      <c r="CJ372" s="230"/>
      <c r="CK372" s="230"/>
      <c r="CL372" s="230"/>
      <c r="CM372" s="230"/>
      <c r="CN372" s="230"/>
      <c r="CO372" s="230"/>
      <c r="CP372" s="230"/>
      <c r="CQ372" s="230"/>
      <c r="CR372" s="230"/>
      <c r="CS372" s="230"/>
      <c r="CT372" s="230"/>
      <c r="CU372" s="230"/>
      <c r="CV372" s="230"/>
      <c r="CW372" s="230"/>
      <c r="CX372" s="230"/>
      <c r="CY372" s="230"/>
      <c r="CZ372" s="230"/>
    </row>
    <row r="373" s="837" customFormat="true" ht="15" customHeight="true" x14ac:dyDescent="0.2">
      <c r="B373" s="838"/>
      <c r="Y373" s="840"/>
      <c r="Z373" s="840"/>
      <c r="AA373" s="840"/>
      <c r="AB373" s="840"/>
      <c r="AC373" s="840"/>
      <c r="AD373" s="840"/>
      <c r="AE373" s="840"/>
      <c r="AF373" s="840"/>
      <c r="AG373" s="840"/>
      <c r="AH373" s="840"/>
      <c r="AI373" s="840"/>
      <c r="AJ373" s="840"/>
      <c r="AK373" s="840"/>
      <c r="AL373" s="840"/>
      <c r="AM373" s="840"/>
      <c r="AN373" s="840"/>
      <c r="AO373" s="840"/>
      <c r="AP373" s="840"/>
      <c r="AQ373" s="840"/>
      <c r="AR373" s="840"/>
      <c r="AS373" s="840"/>
      <c r="AT373" s="840"/>
      <c r="AU373" s="840"/>
      <c r="AV373" s="840"/>
      <c r="AW373" s="840"/>
      <c r="AX373" s="840"/>
      <c r="AY373" s="840"/>
      <c r="AZ373" s="840"/>
      <c r="BA373" s="262"/>
      <c r="BB373" s="135"/>
      <c r="BC373" s="262"/>
      <c r="BD373" s="262"/>
      <c r="BE373" s="262"/>
      <c r="BF373" s="262"/>
      <c r="BG373" s="262"/>
      <c r="BH373" s="262"/>
      <c r="BI373" s="262"/>
      <c r="BJ373" s="262"/>
      <c r="BK373" s="262"/>
      <c r="BL373" s="262"/>
      <c r="BM373" s="262"/>
      <c r="BN373" s="262"/>
      <c r="BO373" s="262"/>
      <c r="BP373" s="262"/>
      <c r="BQ373" s="262"/>
      <c r="BR373" s="262"/>
      <c r="BS373" s="262"/>
      <c r="BT373" s="262"/>
      <c r="BU373" s="262"/>
      <c r="BV373" s="262"/>
      <c r="BW373" s="262"/>
      <c r="BX373" s="262"/>
      <c r="BY373" s="230"/>
      <c r="BZ373" s="230"/>
      <c r="CA373" s="230"/>
      <c r="CB373" s="230"/>
      <c r="CC373" s="230"/>
      <c r="CD373" s="230"/>
      <c r="CE373" s="230"/>
      <c r="CF373" s="230"/>
      <c r="CG373" s="230"/>
      <c r="CH373" s="230"/>
      <c r="CI373" s="230"/>
      <c r="CJ373" s="230"/>
      <c r="CK373" s="230"/>
      <c r="CL373" s="230"/>
      <c r="CM373" s="230"/>
      <c r="CN373" s="230"/>
      <c r="CO373" s="230"/>
      <c r="CP373" s="230"/>
      <c r="CQ373" s="230"/>
      <c r="CR373" s="230"/>
      <c r="CS373" s="230"/>
      <c r="CT373" s="230"/>
      <c r="CU373" s="230"/>
      <c r="CV373" s="230"/>
      <c r="CW373" s="230"/>
      <c r="CX373" s="230"/>
      <c r="CY373" s="230"/>
      <c r="CZ373" s="230"/>
    </row>
    <row r="374" s="837" customFormat="true" ht="15" customHeight="true" x14ac:dyDescent="0.2">
      <c r="B374" s="838"/>
      <c r="Y374" s="840"/>
      <c r="Z374" s="840"/>
      <c r="AA374" s="840"/>
      <c r="AB374" s="840"/>
      <c r="AC374" s="840"/>
      <c r="AD374" s="840"/>
      <c r="AE374" s="840"/>
      <c r="AF374" s="840"/>
      <c r="AG374" s="840"/>
      <c r="AH374" s="840"/>
      <c r="AI374" s="840"/>
      <c r="AJ374" s="840"/>
      <c r="AK374" s="840"/>
      <c r="AL374" s="840"/>
      <c r="AM374" s="840"/>
      <c r="AN374" s="840"/>
      <c r="AO374" s="840"/>
      <c r="AP374" s="840"/>
      <c r="AQ374" s="840"/>
      <c r="AR374" s="840"/>
      <c r="AS374" s="840"/>
      <c r="AT374" s="840"/>
      <c r="AU374" s="840"/>
      <c r="AV374" s="840"/>
      <c r="AW374" s="840"/>
      <c r="AX374" s="840"/>
      <c r="AY374" s="840"/>
      <c r="AZ374" s="840"/>
      <c r="BA374" s="262"/>
      <c r="BB374" s="135"/>
      <c r="BC374" s="262"/>
      <c r="BD374" s="262"/>
      <c r="BE374" s="262"/>
      <c r="BF374" s="262"/>
      <c r="BG374" s="262"/>
      <c r="BH374" s="262"/>
      <c r="BI374" s="262"/>
      <c r="BJ374" s="262"/>
      <c r="BK374" s="262"/>
      <c r="BL374" s="262"/>
      <c r="BM374" s="262"/>
      <c r="BN374" s="262"/>
      <c r="BO374" s="262"/>
      <c r="BP374" s="262"/>
      <c r="BQ374" s="262"/>
      <c r="BR374" s="262"/>
      <c r="BS374" s="262"/>
      <c r="BT374" s="262"/>
      <c r="BU374" s="262"/>
      <c r="BV374" s="262"/>
      <c r="BW374" s="262"/>
      <c r="BX374" s="262"/>
      <c r="BY374" s="230"/>
      <c r="BZ374" s="230"/>
      <c r="CA374" s="230"/>
      <c r="CB374" s="230"/>
      <c r="CC374" s="230"/>
      <c r="CD374" s="230"/>
      <c r="CE374" s="230"/>
      <c r="CF374" s="230"/>
      <c r="CG374" s="230"/>
      <c r="CH374" s="230"/>
      <c r="CI374" s="230"/>
      <c r="CJ374" s="230"/>
      <c r="CK374" s="230"/>
      <c r="CL374" s="230"/>
      <c r="CM374" s="230"/>
      <c r="CN374" s="230"/>
      <c r="CO374" s="230"/>
      <c r="CP374" s="230"/>
      <c r="CQ374" s="230"/>
      <c r="CR374" s="230"/>
      <c r="CS374" s="230"/>
      <c r="CT374" s="230"/>
      <c r="CU374" s="230"/>
      <c r="CV374" s="230"/>
      <c r="CW374" s="230"/>
      <c r="CX374" s="230"/>
      <c r="CY374" s="230"/>
      <c r="CZ374" s="230"/>
    </row>
    <row r="375" s="837" customFormat="true" ht="15" customHeight="true" x14ac:dyDescent="0.2">
      <c r="B375" s="838"/>
      <c r="Y375" s="840"/>
      <c r="Z375" s="840"/>
      <c r="AA375" s="840"/>
      <c r="AB375" s="840"/>
      <c r="AC375" s="840"/>
      <c r="AD375" s="840"/>
      <c r="AE375" s="840"/>
      <c r="AF375" s="840"/>
      <c r="AG375" s="840"/>
      <c r="AH375" s="840"/>
      <c r="AI375" s="840"/>
      <c r="AJ375" s="840"/>
      <c r="AK375" s="840"/>
      <c r="AL375" s="840"/>
      <c r="AM375" s="840"/>
      <c r="AN375" s="840"/>
      <c r="AO375" s="840"/>
      <c r="AP375" s="840"/>
      <c r="AQ375" s="840"/>
      <c r="AR375" s="840"/>
      <c r="AS375" s="840"/>
      <c r="AT375" s="840"/>
      <c r="AU375" s="840"/>
      <c r="AV375" s="840"/>
      <c r="AW375" s="840"/>
      <c r="AX375" s="840"/>
      <c r="AY375" s="840"/>
      <c r="AZ375" s="840"/>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0"/>
      <c r="BX375" s="132"/>
      <c r="BY375" s="229"/>
      <c r="BZ375" s="229"/>
      <c r="CA375" s="229"/>
      <c r="CB375" s="229"/>
      <c r="CC375" s="229"/>
      <c r="CD375" s="229"/>
      <c r="CE375" s="229"/>
      <c r="CF375" s="229"/>
      <c r="CG375" s="229"/>
      <c r="CH375" s="229"/>
      <c r="CI375" s="229"/>
      <c r="CJ375" s="229"/>
      <c r="CK375" s="229"/>
      <c r="CL375" s="229"/>
      <c r="CM375" s="229"/>
      <c r="CN375" s="229"/>
      <c r="CO375" s="229"/>
      <c r="CP375" s="229"/>
      <c r="CQ375" s="229"/>
      <c r="CR375" s="229"/>
      <c r="CS375" s="229"/>
      <c r="CT375" s="229"/>
      <c r="CU375" s="229"/>
      <c r="CV375" s="229"/>
      <c r="CW375" s="229"/>
      <c r="CX375" s="229"/>
      <c r="CY375" s="229"/>
      <c r="CZ375" s="229"/>
    </row>
    <row r="376" s="837" customFormat="true" ht="15" customHeight="true" x14ac:dyDescent="0.2">
      <c r="B376" s="838"/>
      <c r="Y376" s="840"/>
      <c r="Z376" s="840"/>
      <c r="AA376" s="840"/>
      <c r="AB376" s="840"/>
      <c r="AC376" s="840"/>
      <c r="AD376" s="840"/>
      <c r="AE376" s="840"/>
      <c r="AF376" s="840"/>
      <c r="AG376" s="840"/>
      <c r="AH376" s="840"/>
      <c r="AI376" s="840"/>
      <c r="AJ376" s="840"/>
      <c r="AK376" s="840"/>
      <c r="AL376" s="840"/>
      <c r="AM376" s="840"/>
      <c r="AN376" s="840"/>
      <c r="AO376" s="840"/>
      <c r="AP376" s="840"/>
      <c r="AQ376" s="840"/>
      <c r="AR376" s="840"/>
      <c r="AS376" s="840"/>
      <c r="AT376" s="840"/>
      <c r="AU376" s="840"/>
      <c r="AV376" s="840"/>
      <c r="AW376" s="840"/>
      <c r="AX376" s="840"/>
      <c r="AY376" s="840"/>
      <c r="AZ376" s="840"/>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0"/>
      <c r="BX376" s="132"/>
      <c r="BY376" s="229"/>
      <c r="BZ376" s="229"/>
      <c r="CA376" s="229"/>
      <c r="CB376" s="229"/>
      <c r="CC376" s="229"/>
      <c r="CD376" s="229"/>
      <c r="CE376" s="229"/>
      <c r="CF376" s="229"/>
      <c r="CG376" s="229"/>
      <c r="CH376" s="229"/>
      <c r="CI376" s="229"/>
      <c r="CJ376" s="229"/>
      <c r="CK376" s="229"/>
      <c r="CL376" s="229"/>
      <c r="CM376" s="229"/>
      <c r="CN376" s="229"/>
      <c r="CO376" s="229"/>
      <c r="CP376" s="229"/>
      <c r="CQ376" s="229"/>
      <c r="CR376" s="229"/>
      <c r="CS376" s="229"/>
      <c r="CT376" s="229"/>
      <c r="CU376" s="229"/>
      <c r="CV376" s="229"/>
      <c r="CW376" s="229"/>
      <c r="CX376" s="229"/>
      <c r="CY376" s="229"/>
      <c r="CZ376" s="229"/>
    </row>
    <row r="377" s="837" customFormat="true" ht="15" customHeight="true" x14ac:dyDescent="0.2">
      <c r="B377" s="838"/>
      <c r="Y377" s="840"/>
      <c r="Z377" s="840"/>
      <c r="AA377" s="840"/>
      <c r="AB377" s="840"/>
      <c r="AC377" s="840"/>
      <c r="AD377" s="840"/>
      <c r="AE377" s="840"/>
      <c r="AF377" s="840"/>
      <c r="AG377" s="840"/>
      <c r="AH377" s="840"/>
      <c r="AI377" s="840"/>
      <c r="AJ377" s="840"/>
      <c r="AK377" s="840"/>
      <c r="AL377" s="840"/>
      <c r="AM377" s="840"/>
      <c r="AN377" s="840"/>
      <c r="AO377" s="840"/>
      <c r="AP377" s="840"/>
      <c r="AQ377" s="840"/>
      <c r="AR377" s="840"/>
      <c r="AS377" s="840"/>
      <c r="AT377" s="840"/>
      <c r="AU377" s="840"/>
      <c r="AV377" s="840"/>
      <c r="AW377" s="840"/>
      <c r="AX377" s="840"/>
      <c r="AY377" s="840"/>
      <c r="AZ377" s="840"/>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0"/>
      <c r="BX377" s="132"/>
      <c r="BY377" s="229"/>
      <c r="BZ377" s="229"/>
      <c r="CA377" s="229"/>
      <c r="CB377" s="229"/>
      <c r="CC377" s="229"/>
      <c r="CD377" s="229"/>
      <c r="CE377" s="229"/>
      <c r="CF377" s="229"/>
      <c r="CG377" s="229"/>
      <c r="CH377" s="229"/>
      <c r="CI377" s="229"/>
      <c r="CJ377" s="229"/>
      <c r="CK377" s="229"/>
      <c r="CL377" s="229"/>
      <c r="CM377" s="229"/>
      <c r="CN377" s="229"/>
      <c r="CO377" s="229"/>
      <c r="CP377" s="229"/>
      <c r="CQ377" s="229"/>
      <c r="CR377" s="229"/>
      <c r="CS377" s="229"/>
      <c r="CT377" s="229"/>
      <c r="CU377" s="229"/>
      <c r="CV377" s="229"/>
      <c r="CW377" s="229"/>
      <c r="CX377" s="229"/>
      <c r="CY377" s="229"/>
      <c r="CZ377" s="229"/>
    </row>
    <row r="378" s="837" customFormat="true" ht="15" customHeight="true" x14ac:dyDescent="0.2">
      <c r="B378" s="838"/>
      <c r="Y378" s="840"/>
      <c r="Z378" s="840"/>
      <c r="AA378" s="840"/>
      <c r="AB378" s="840"/>
      <c r="AC378" s="840"/>
      <c r="AD378" s="840"/>
      <c r="AE378" s="840"/>
      <c r="AF378" s="840"/>
      <c r="AG378" s="840"/>
      <c r="AH378" s="840"/>
      <c r="AI378" s="840"/>
      <c r="AJ378" s="840"/>
      <c r="AK378" s="840"/>
      <c r="AL378" s="840"/>
      <c r="AM378" s="840"/>
      <c r="AN378" s="840"/>
      <c r="AO378" s="840"/>
      <c r="AP378" s="840"/>
      <c r="AQ378" s="840"/>
      <c r="AR378" s="840"/>
      <c r="AS378" s="840"/>
      <c r="AT378" s="840"/>
      <c r="AU378" s="840"/>
      <c r="AV378" s="840"/>
      <c r="AW378" s="840"/>
      <c r="AX378" s="840"/>
      <c r="AY378" s="840"/>
      <c r="AZ378" s="840"/>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0"/>
      <c r="BX378" s="132"/>
      <c r="BY378" s="229"/>
      <c r="BZ378" s="229"/>
      <c r="CA378" s="229"/>
      <c r="CB378" s="229"/>
      <c r="CC378" s="229"/>
      <c r="CD378" s="229"/>
      <c r="CE378" s="229"/>
      <c r="CF378" s="229"/>
      <c r="CG378" s="229"/>
      <c r="CH378" s="229"/>
      <c r="CI378" s="229"/>
      <c r="CJ378" s="229"/>
      <c r="CK378" s="229"/>
      <c r="CL378" s="229"/>
      <c r="CM378" s="229"/>
      <c r="CN378" s="229"/>
      <c r="CO378" s="229"/>
      <c r="CP378" s="229"/>
      <c r="CQ378" s="229"/>
      <c r="CR378" s="229"/>
      <c r="CS378" s="229"/>
      <c r="CT378" s="229"/>
      <c r="CU378" s="229"/>
      <c r="CV378" s="229"/>
      <c r="CW378" s="229"/>
      <c r="CX378" s="229"/>
      <c r="CY378" s="229"/>
      <c r="CZ378" s="229"/>
    </row>
    <row r="379" s="837" customFormat="true" ht="15" customHeight="true" x14ac:dyDescent="0.2">
      <c r="B379" s="838"/>
      <c r="Y379" s="840"/>
      <c r="Z379" s="840"/>
      <c r="AA379" s="840"/>
      <c r="AB379" s="840"/>
      <c r="AC379" s="840"/>
      <c r="AD379" s="840"/>
      <c r="AE379" s="840"/>
      <c r="AF379" s="840"/>
      <c r="AG379" s="840"/>
      <c r="AH379" s="840"/>
      <c r="AI379" s="840"/>
      <c r="AJ379" s="840"/>
      <c r="AK379" s="840"/>
      <c r="AL379" s="840"/>
      <c r="AM379" s="840"/>
      <c r="AN379" s="840"/>
      <c r="AO379" s="840"/>
      <c r="AP379" s="840"/>
      <c r="AQ379" s="840"/>
      <c r="AR379" s="840"/>
      <c r="AS379" s="840"/>
      <c r="AT379" s="840"/>
      <c r="AU379" s="840"/>
      <c r="AV379" s="840"/>
      <c r="AW379" s="840"/>
      <c r="AX379" s="840"/>
      <c r="AY379" s="840"/>
      <c r="AZ379" s="840"/>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0"/>
      <c r="BX379" s="132"/>
      <c r="BY379" s="229"/>
      <c r="BZ379" s="229"/>
      <c r="CA379" s="229"/>
      <c r="CB379" s="229"/>
      <c r="CC379" s="229"/>
      <c r="CD379" s="229"/>
      <c r="CE379" s="229"/>
      <c r="CF379" s="229"/>
      <c r="CG379" s="229"/>
      <c r="CH379" s="229"/>
      <c r="CI379" s="229"/>
      <c r="CJ379" s="229"/>
      <c r="CK379" s="229"/>
      <c r="CL379" s="229"/>
      <c r="CM379" s="229"/>
      <c r="CN379" s="229"/>
      <c r="CO379" s="229"/>
      <c r="CP379" s="229"/>
      <c r="CQ379" s="229"/>
      <c r="CR379" s="229"/>
      <c r="CS379" s="229"/>
      <c r="CT379" s="229"/>
      <c r="CU379" s="229"/>
      <c r="CV379" s="229"/>
      <c r="CW379" s="229"/>
      <c r="CX379" s="229"/>
      <c r="CY379" s="229"/>
      <c r="CZ379" s="229"/>
    </row>
    <row r="380" s="837" customFormat="true" ht="15" customHeight="true" x14ac:dyDescent="0.2">
      <c r="B380" s="838"/>
      <c r="Y380" s="840"/>
      <c r="Z380" s="840"/>
      <c r="AA380" s="840"/>
      <c r="AB380" s="840"/>
      <c r="AC380" s="840"/>
      <c r="AD380" s="840"/>
      <c r="AE380" s="840"/>
      <c r="AF380" s="840"/>
      <c r="AG380" s="840"/>
      <c r="AH380" s="840"/>
      <c r="AI380" s="840"/>
      <c r="AJ380" s="840"/>
      <c r="AK380" s="840"/>
      <c r="AL380" s="840"/>
      <c r="AM380" s="840"/>
      <c r="AN380" s="840"/>
      <c r="AO380" s="840"/>
      <c r="AP380" s="840"/>
      <c r="AQ380" s="840"/>
      <c r="AR380" s="840"/>
      <c r="AS380" s="840"/>
      <c r="AT380" s="840"/>
      <c r="AU380" s="840"/>
      <c r="AV380" s="840"/>
      <c r="AW380" s="840"/>
      <c r="AX380" s="840"/>
      <c r="AY380" s="840"/>
      <c r="AZ380" s="840"/>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0"/>
      <c r="BX380" s="132"/>
      <c r="BY380" s="229"/>
      <c r="BZ380" s="229"/>
      <c r="CA380" s="229"/>
      <c r="CB380" s="229"/>
      <c r="CC380" s="229"/>
      <c r="CD380" s="229"/>
      <c r="CE380" s="229"/>
      <c r="CF380" s="229"/>
      <c r="CG380" s="229"/>
      <c r="CH380" s="229"/>
      <c r="CI380" s="229"/>
      <c r="CJ380" s="229"/>
      <c r="CK380" s="229"/>
      <c r="CL380" s="229"/>
      <c r="CM380" s="229"/>
      <c r="CN380" s="229"/>
      <c r="CO380" s="229"/>
      <c r="CP380" s="229"/>
      <c r="CQ380" s="229"/>
      <c r="CR380" s="229"/>
      <c r="CS380" s="229"/>
      <c r="CT380" s="229"/>
      <c r="CU380" s="229"/>
      <c r="CV380" s="229"/>
      <c r="CW380" s="229"/>
      <c r="CX380" s="229"/>
      <c r="CY380" s="229"/>
      <c r="CZ380" s="229"/>
    </row>
    <row r="381" s="837" customFormat="true" ht="15" customHeight="true" x14ac:dyDescent="0.2">
      <c r="B381" s="838"/>
      <c r="Y381" s="840"/>
      <c r="Z381" s="840"/>
      <c r="AA381" s="840"/>
      <c r="AB381" s="840"/>
      <c r="AC381" s="840"/>
      <c r="AD381" s="840"/>
      <c r="AE381" s="840"/>
      <c r="AF381" s="840"/>
      <c r="AG381" s="840"/>
      <c r="AH381" s="840"/>
      <c r="AI381" s="840"/>
      <c r="AJ381" s="840"/>
      <c r="AK381" s="840"/>
      <c r="AL381" s="840"/>
      <c r="AM381" s="840"/>
      <c r="AN381" s="840"/>
      <c r="AO381" s="840"/>
      <c r="AP381" s="840"/>
      <c r="AQ381" s="840"/>
      <c r="AR381" s="840"/>
      <c r="AS381" s="840"/>
      <c r="AT381" s="840"/>
      <c r="AU381" s="840"/>
      <c r="AV381" s="840"/>
      <c r="AW381" s="840"/>
      <c r="AX381" s="840"/>
      <c r="AY381" s="840"/>
      <c r="AZ381" s="840"/>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0"/>
      <c r="BX381" s="132"/>
      <c r="BY381" s="229"/>
      <c r="BZ381" s="229"/>
      <c r="CA381" s="229"/>
      <c r="CB381" s="229"/>
      <c r="CC381" s="229"/>
      <c r="CD381" s="229"/>
      <c r="CE381" s="229"/>
      <c r="CF381" s="229"/>
      <c r="CG381" s="229"/>
      <c r="CH381" s="229"/>
      <c r="CI381" s="229"/>
      <c r="CJ381" s="229"/>
      <c r="CK381" s="229"/>
      <c r="CL381" s="229"/>
      <c r="CM381" s="229"/>
      <c r="CN381" s="229"/>
      <c r="CO381" s="229"/>
      <c r="CP381" s="229"/>
      <c r="CQ381" s="229"/>
      <c r="CR381" s="229"/>
      <c r="CS381" s="229"/>
      <c r="CT381" s="229"/>
      <c r="CU381" s="229"/>
      <c r="CV381" s="229"/>
      <c r="CW381" s="229"/>
      <c r="CX381" s="229"/>
      <c r="CY381" s="229"/>
      <c r="CZ381" s="229"/>
    </row>
    <row r="382" s="837" customFormat="true" ht="15" customHeight="true" x14ac:dyDescent="0.2">
      <c r="B382" s="838"/>
      <c r="Y382" s="840"/>
      <c r="Z382" s="840"/>
      <c r="AA382" s="840"/>
      <c r="AB382" s="840"/>
      <c r="AC382" s="840"/>
      <c r="AD382" s="840"/>
      <c r="AE382" s="840"/>
      <c r="AF382" s="840"/>
      <c r="AG382" s="840"/>
      <c r="AH382" s="840"/>
      <c r="AI382" s="840"/>
      <c r="AJ382" s="840"/>
      <c r="AK382" s="840"/>
      <c r="AL382" s="840"/>
      <c r="AM382" s="840"/>
      <c r="AN382" s="840"/>
      <c r="AO382" s="840"/>
      <c r="AP382" s="840"/>
      <c r="AQ382" s="840"/>
      <c r="AR382" s="840"/>
      <c r="AS382" s="840"/>
      <c r="AT382" s="840"/>
      <c r="AU382" s="840"/>
      <c r="AV382" s="840"/>
      <c r="AW382" s="840"/>
      <c r="AX382" s="840"/>
      <c r="AY382" s="840"/>
      <c r="AZ382" s="840"/>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0"/>
      <c r="BX382" s="132"/>
      <c r="BY382" s="229"/>
      <c r="BZ382" s="229"/>
      <c r="CA382" s="229"/>
      <c r="CB382" s="229"/>
      <c r="CC382" s="229"/>
      <c r="CD382" s="229"/>
      <c r="CE382" s="229"/>
      <c r="CF382" s="229"/>
      <c r="CG382" s="229"/>
      <c r="CH382" s="229"/>
      <c r="CI382" s="229"/>
      <c r="CJ382" s="229"/>
      <c r="CK382" s="229"/>
      <c r="CL382" s="229"/>
      <c r="CM382" s="229"/>
      <c r="CN382" s="229"/>
      <c r="CO382" s="229"/>
      <c r="CP382" s="229"/>
      <c r="CQ382" s="229"/>
      <c r="CR382" s="229"/>
      <c r="CS382" s="229"/>
      <c r="CT382" s="229"/>
      <c r="CU382" s="229"/>
      <c r="CV382" s="229"/>
      <c r="CW382" s="229"/>
      <c r="CX382" s="229"/>
      <c r="CY382" s="229"/>
      <c r="CZ382" s="229"/>
    </row>
    <row r="383" s="837" customFormat="true" ht="15" customHeight="true" x14ac:dyDescent="0.2">
      <c r="B383" s="838"/>
      <c r="Y383" s="840"/>
      <c r="Z383" s="840"/>
      <c r="AA383" s="840"/>
      <c r="AB383" s="840"/>
      <c r="AC383" s="840"/>
      <c r="AD383" s="840"/>
      <c r="AE383" s="840"/>
      <c r="AF383" s="840"/>
      <c r="AG383" s="840"/>
      <c r="AH383" s="840"/>
      <c r="AI383" s="840"/>
      <c r="AJ383" s="840"/>
      <c r="AK383" s="840"/>
      <c r="AL383" s="840"/>
      <c r="AM383" s="840"/>
      <c r="AN383" s="840"/>
      <c r="AO383" s="840"/>
      <c r="AP383" s="840"/>
      <c r="AQ383" s="840"/>
      <c r="AR383" s="840"/>
      <c r="AS383" s="840"/>
      <c r="AT383" s="840"/>
      <c r="AU383" s="840"/>
      <c r="AV383" s="840"/>
      <c r="AW383" s="840"/>
      <c r="AX383" s="840"/>
      <c r="AY383" s="840"/>
      <c r="AZ383" s="840"/>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0"/>
      <c r="BX383" s="132"/>
      <c r="BY383" s="229"/>
      <c r="BZ383" s="229"/>
      <c r="CA383" s="229"/>
      <c r="CB383" s="229"/>
      <c r="CC383" s="229"/>
      <c r="CD383" s="229"/>
      <c r="CE383" s="229"/>
      <c r="CF383" s="229"/>
      <c r="CG383" s="229"/>
      <c r="CH383" s="229"/>
      <c r="CI383" s="229"/>
      <c r="CJ383" s="229"/>
      <c r="CK383" s="229"/>
      <c r="CL383" s="229"/>
      <c r="CM383" s="229"/>
      <c r="CN383" s="229"/>
      <c r="CO383" s="229"/>
      <c r="CP383" s="229"/>
      <c r="CQ383" s="229"/>
      <c r="CR383" s="229"/>
      <c r="CS383" s="229"/>
      <c r="CT383" s="229"/>
      <c r="CU383" s="229"/>
      <c r="CV383" s="229"/>
      <c r="CW383" s="229"/>
      <c r="CX383" s="229"/>
      <c r="CY383" s="229"/>
      <c r="CZ383" s="229"/>
    </row>
    <row r="384" s="837" customFormat="true" ht="15" customHeight="true" x14ac:dyDescent="0.2">
      <c r="B384" s="838"/>
      <c r="Y384" s="840"/>
      <c r="Z384" s="840"/>
      <c r="AA384" s="840"/>
      <c r="AB384" s="840"/>
      <c r="AC384" s="840"/>
      <c r="AD384" s="840"/>
      <c r="AE384" s="840"/>
      <c r="AF384" s="840"/>
      <c r="AG384" s="840"/>
      <c r="AH384" s="840"/>
      <c r="AI384" s="840"/>
      <c r="AJ384" s="840"/>
      <c r="AK384" s="840"/>
      <c r="AL384" s="840"/>
      <c r="AM384" s="840"/>
      <c r="AN384" s="840"/>
      <c r="AO384" s="840"/>
      <c r="AP384" s="840"/>
      <c r="AQ384" s="840"/>
      <c r="AR384" s="840"/>
      <c r="AS384" s="840"/>
      <c r="AT384" s="840"/>
      <c r="AU384" s="840"/>
      <c r="AV384" s="840"/>
      <c r="AW384" s="840"/>
      <c r="AX384" s="840"/>
      <c r="AY384" s="840"/>
      <c r="AZ384" s="840"/>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0"/>
      <c r="BX384" s="132"/>
      <c r="BY384" s="229"/>
      <c r="BZ384" s="229"/>
      <c r="CA384" s="229"/>
      <c r="CB384" s="229"/>
      <c r="CC384" s="229"/>
      <c r="CD384" s="229"/>
      <c r="CE384" s="229"/>
      <c r="CF384" s="229"/>
      <c r="CG384" s="229"/>
      <c r="CH384" s="229"/>
      <c r="CI384" s="229"/>
      <c r="CJ384" s="229"/>
      <c r="CK384" s="229"/>
      <c r="CL384" s="229"/>
      <c r="CM384" s="229"/>
      <c r="CN384" s="229"/>
      <c r="CO384" s="229"/>
      <c r="CP384" s="229"/>
      <c r="CQ384" s="229"/>
      <c r="CR384" s="229"/>
      <c r="CS384" s="229"/>
      <c r="CT384" s="229"/>
      <c r="CU384" s="229"/>
      <c r="CV384" s="229"/>
      <c r="CW384" s="229"/>
      <c r="CX384" s="229"/>
      <c r="CY384" s="229"/>
      <c r="CZ384" s="229"/>
    </row>
    <row r="385" s="837" customFormat="true" ht="15" customHeight="true" x14ac:dyDescent="0.2">
      <c r="B385" s="838"/>
      <c r="Y385" s="840"/>
      <c r="Z385" s="840"/>
      <c r="AA385" s="840"/>
      <c r="AB385" s="840"/>
      <c r="AC385" s="840"/>
      <c r="AD385" s="840"/>
      <c r="AE385" s="840"/>
      <c r="AF385" s="840"/>
      <c r="AG385" s="840"/>
      <c r="AH385" s="840"/>
      <c r="AI385" s="840"/>
      <c r="AJ385" s="840"/>
      <c r="AK385" s="840"/>
      <c r="AL385" s="840"/>
      <c r="AM385" s="840"/>
      <c r="AN385" s="840"/>
      <c r="AO385" s="840"/>
      <c r="AP385" s="840"/>
      <c r="AQ385" s="840"/>
      <c r="AR385" s="840"/>
      <c r="AS385" s="840"/>
      <c r="AT385" s="840"/>
      <c r="AU385" s="840"/>
      <c r="AV385" s="840"/>
      <c r="AW385" s="840"/>
      <c r="AX385" s="840"/>
      <c r="AY385" s="840"/>
      <c r="AZ385" s="840"/>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0"/>
      <c r="BX385" s="132"/>
      <c r="BY385" s="229"/>
      <c r="BZ385" s="229"/>
      <c r="CA385" s="229"/>
      <c r="CB385" s="229"/>
      <c r="CC385" s="229"/>
      <c r="CD385" s="229"/>
      <c r="CE385" s="229"/>
      <c r="CF385" s="229"/>
      <c r="CG385" s="229"/>
      <c r="CH385" s="229"/>
      <c r="CI385" s="229"/>
      <c r="CJ385" s="229"/>
      <c r="CK385" s="229"/>
      <c r="CL385" s="229"/>
      <c r="CM385" s="229"/>
      <c r="CN385" s="229"/>
      <c r="CO385" s="229"/>
      <c r="CP385" s="229"/>
      <c r="CQ385" s="229"/>
      <c r="CR385" s="229"/>
      <c r="CS385" s="229"/>
      <c r="CT385" s="229"/>
      <c r="CU385" s="229"/>
      <c r="CV385" s="229"/>
      <c r="CW385" s="229"/>
      <c r="CX385" s="229"/>
      <c r="CY385" s="229"/>
      <c r="CZ385" s="229"/>
    </row>
    <row r="386" s="837" customFormat="true" ht="15" customHeight="true" x14ac:dyDescent="0.2">
      <c r="B386" s="838"/>
      <c r="Y386" s="840"/>
      <c r="Z386" s="840"/>
      <c r="AA386" s="840"/>
      <c r="AB386" s="840"/>
      <c r="AC386" s="840"/>
      <c r="AD386" s="840"/>
      <c r="AE386" s="840"/>
      <c r="AF386" s="840"/>
      <c r="AG386" s="840"/>
      <c r="AH386" s="840"/>
      <c r="AI386" s="840"/>
      <c r="AJ386" s="840"/>
      <c r="AK386" s="840"/>
      <c r="AL386" s="840"/>
      <c r="AM386" s="840"/>
      <c r="AN386" s="840"/>
      <c r="AO386" s="840"/>
      <c r="AP386" s="840"/>
      <c r="AQ386" s="840"/>
      <c r="AR386" s="840"/>
      <c r="AS386" s="840"/>
      <c r="AT386" s="840"/>
      <c r="AU386" s="840"/>
      <c r="AV386" s="840"/>
      <c r="AW386" s="840"/>
      <c r="AX386" s="840"/>
      <c r="AY386" s="840"/>
      <c r="AZ386" s="840"/>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0"/>
      <c r="BX386" s="132"/>
      <c r="BY386" s="229"/>
      <c r="BZ386" s="229"/>
      <c r="CA386" s="229"/>
      <c r="CB386" s="229"/>
      <c r="CC386" s="229"/>
      <c r="CD386" s="229"/>
      <c r="CE386" s="229"/>
      <c r="CF386" s="229"/>
      <c r="CG386" s="229"/>
      <c r="CH386" s="229"/>
      <c r="CI386" s="229"/>
      <c r="CJ386" s="229"/>
      <c r="CK386" s="229"/>
      <c r="CL386" s="229"/>
      <c r="CM386" s="229"/>
      <c r="CN386" s="229"/>
      <c r="CO386" s="229"/>
      <c r="CP386" s="229"/>
      <c r="CQ386" s="229"/>
      <c r="CR386" s="229"/>
      <c r="CS386" s="229"/>
      <c r="CT386" s="229"/>
      <c r="CU386" s="229"/>
      <c r="CV386" s="229"/>
      <c r="CW386" s="229"/>
      <c r="CX386" s="229"/>
      <c r="CY386" s="229"/>
      <c r="CZ386" s="229"/>
    </row>
    <row r="387" s="837" customFormat="true" ht="15" customHeight="true" x14ac:dyDescent="0.2">
      <c r="B387" s="838"/>
      <c r="Y387" s="840"/>
      <c r="Z387" s="840"/>
      <c r="AA387" s="840"/>
      <c r="AB387" s="840"/>
      <c r="AC387" s="840"/>
      <c r="AD387" s="840"/>
      <c r="AE387" s="840"/>
      <c r="AF387" s="840"/>
      <c r="AG387" s="840"/>
      <c r="AH387" s="840"/>
      <c r="AI387" s="840"/>
      <c r="AJ387" s="840"/>
      <c r="AK387" s="840"/>
      <c r="AL387" s="840"/>
      <c r="AM387" s="840"/>
      <c r="AN387" s="840"/>
      <c r="AO387" s="840"/>
      <c r="AP387" s="840"/>
      <c r="AQ387" s="840"/>
      <c r="AR387" s="840"/>
      <c r="AS387" s="840"/>
      <c r="AT387" s="840"/>
      <c r="AU387" s="840"/>
      <c r="AV387" s="840"/>
      <c r="AW387" s="840"/>
      <c r="AX387" s="840"/>
      <c r="AY387" s="840"/>
      <c r="AZ387" s="840"/>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0"/>
      <c r="BX387" s="132"/>
      <c r="BY387" s="229"/>
      <c r="BZ387" s="229"/>
      <c r="CA387" s="229"/>
      <c r="CB387" s="229"/>
      <c r="CC387" s="229"/>
      <c r="CD387" s="229"/>
      <c r="CE387" s="229"/>
      <c r="CF387" s="229"/>
      <c r="CG387" s="229"/>
      <c r="CH387" s="229"/>
      <c r="CI387" s="229"/>
      <c r="CJ387" s="229"/>
      <c r="CK387" s="229"/>
      <c r="CL387" s="229"/>
      <c r="CM387" s="229"/>
      <c r="CN387" s="229"/>
      <c r="CO387" s="229"/>
      <c r="CP387" s="229"/>
      <c r="CQ387" s="229"/>
      <c r="CR387" s="229"/>
      <c r="CS387" s="229"/>
      <c r="CT387" s="229"/>
      <c r="CU387" s="229"/>
      <c r="CV387" s="229"/>
      <c r="CW387" s="229"/>
      <c r="CX387" s="229"/>
      <c r="CY387" s="229"/>
      <c r="CZ387" s="229"/>
    </row>
    <row r="388" s="837" customFormat="true" ht="15" customHeight="true" x14ac:dyDescent="0.2">
      <c r="B388" s="838"/>
      <c r="Y388" s="840"/>
      <c r="Z388" s="840"/>
      <c r="AA388" s="840"/>
      <c r="AB388" s="840"/>
      <c r="AC388" s="840"/>
      <c r="AD388" s="840"/>
      <c r="AE388" s="840"/>
      <c r="AF388" s="840"/>
      <c r="AG388" s="840"/>
      <c r="AH388" s="840"/>
      <c r="AI388" s="840"/>
      <c r="AJ388" s="840"/>
      <c r="AK388" s="840"/>
      <c r="AL388" s="840"/>
      <c r="AM388" s="840"/>
      <c r="AN388" s="840"/>
      <c r="AO388" s="840"/>
      <c r="AP388" s="840"/>
      <c r="AQ388" s="840"/>
      <c r="AR388" s="840"/>
      <c r="AS388" s="840"/>
      <c r="AT388" s="840"/>
      <c r="AU388" s="840"/>
      <c r="AV388" s="840"/>
      <c r="AW388" s="840"/>
      <c r="AX388" s="840"/>
      <c r="AY388" s="840"/>
      <c r="AZ388" s="840"/>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0"/>
      <c r="BX388" s="132"/>
      <c r="BY388" s="229"/>
      <c r="BZ388" s="229"/>
      <c r="CA388" s="229"/>
      <c r="CB388" s="229"/>
      <c r="CC388" s="229"/>
      <c r="CD388" s="229"/>
      <c r="CE388" s="229"/>
      <c r="CF388" s="229"/>
      <c r="CG388" s="229"/>
      <c r="CH388" s="229"/>
      <c r="CI388" s="229"/>
      <c r="CJ388" s="229"/>
      <c r="CK388" s="229"/>
      <c r="CL388" s="229"/>
      <c r="CM388" s="229"/>
      <c r="CN388" s="229"/>
      <c r="CO388" s="229"/>
      <c r="CP388" s="229"/>
      <c r="CQ388" s="229"/>
      <c r="CR388" s="229"/>
      <c r="CS388" s="229"/>
      <c r="CT388" s="229"/>
      <c r="CU388" s="229"/>
      <c r="CV388" s="229"/>
      <c r="CW388" s="229"/>
      <c r="CX388" s="229"/>
      <c r="CY388" s="229"/>
      <c r="CZ388" s="229"/>
    </row>
    <row r="389" s="837" customFormat="true" ht="15" customHeight="true" x14ac:dyDescent="0.2">
      <c r="B389" s="838"/>
      <c r="Y389" s="840"/>
      <c r="Z389" s="840"/>
      <c r="AA389" s="840"/>
      <c r="AB389" s="840"/>
      <c r="AC389" s="840"/>
      <c r="AD389" s="840"/>
      <c r="AE389" s="840"/>
      <c r="AF389" s="840"/>
      <c r="AG389" s="840"/>
      <c r="AH389" s="840"/>
      <c r="AI389" s="840"/>
      <c r="AJ389" s="840"/>
      <c r="AK389" s="840"/>
      <c r="AL389" s="840"/>
      <c r="AM389" s="840"/>
      <c r="AN389" s="840"/>
      <c r="AO389" s="840"/>
      <c r="AP389" s="840"/>
      <c r="AQ389" s="840"/>
      <c r="AR389" s="840"/>
      <c r="AS389" s="840"/>
      <c r="AT389" s="840"/>
      <c r="AU389" s="840"/>
      <c r="AV389" s="840"/>
      <c r="AW389" s="840"/>
      <c r="AX389" s="840"/>
      <c r="AY389" s="840"/>
      <c r="AZ389" s="840"/>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0"/>
      <c r="BX389" s="132"/>
      <c r="BY389" s="229"/>
      <c r="BZ389" s="229"/>
      <c r="CA389" s="229"/>
      <c r="CB389" s="229"/>
      <c r="CC389" s="229"/>
      <c r="CD389" s="229"/>
      <c r="CE389" s="229"/>
      <c r="CF389" s="229"/>
      <c r="CG389" s="229"/>
      <c r="CH389" s="229"/>
      <c r="CI389" s="229"/>
      <c r="CJ389" s="229"/>
      <c r="CK389" s="229"/>
      <c r="CL389" s="229"/>
      <c r="CM389" s="229"/>
      <c r="CN389" s="229"/>
      <c r="CO389" s="229"/>
      <c r="CP389" s="229"/>
      <c r="CQ389" s="229"/>
      <c r="CR389" s="229"/>
      <c r="CS389" s="229"/>
      <c r="CT389" s="229"/>
      <c r="CU389" s="229"/>
      <c r="CV389" s="229"/>
      <c r="CW389" s="229"/>
      <c r="CX389" s="229"/>
      <c r="CY389" s="229"/>
      <c r="CZ389" s="229"/>
    </row>
    <row r="390" s="727" customFormat="true" ht="15" customHeight="true" x14ac:dyDescent="0.2">
      <c r="B390" s="725"/>
      <c r="Y390" s="840"/>
      <c r="Z390" s="840"/>
      <c r="AA390" s="840"/>
      <c r="AB390" s="840"/>
      <c r="AC390" s="840"/>
      <c r="AD390" s="840"/>
      <c r="AE390" s="840"/>
      <c r="AF390" s="840"/>
      <c r="AG390" s="840"/>
      <c r="AH390" s="840"/>
      <c r="AI390" s="840"/>
      <c r="AJ390" s="840"/>
      <c r="AK390" s="840"/>
      <c r="AL390" s="840"/>
      <c r="AM390" s="840"/>
      <c r="AN390" s="840"/>
      <c r="AO390" s="840"/>
      <c r="AP390" s="840"/>
      <c r="AQ390" s="840"/>
      <c r="AR390" s="840"/>
      <c r="AS390" s="840"/>
      <c r="AT390" s="840"/>
      <c r="AU390" s="840"/>
      <c r="AV390" s="840"/>
      <c r="AW390" s="840"/>
      <c r="AX390" s="840"/>
      <c r="AY390" s="840"/>
      <c r="AZ390" s="840"/>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0"/>
      <c r="BX390" s="132"/>
      <c r="BY390" s="229"/>
      <c r="BZ390" s="229"/>
      <c r="CA390" s="229"/>
      <c r="CB390" s="229"/>
      <c r="CC390" s="229"/>
      <c r="CD390" s="229"/>
      <c r="CE390" s="229"/>
      <c r="CF390" s="229"/>
      <c r="CG390" s="229"/>
      <c r="CH390" s="229"/>
      <c r="CI390" s="229"/>
      <c r="CJ390" s="229"/>
      <c r="CK390" s="229"/>
      <c r="CL390" s="229"/>
      <c r="CM390" s="229"/>
      <c r="CN390" s="229"/>
      <c r="CO390" s="229"/>
      <c r="CP390" s="229"/>
      <c r="CQ390" s="229"/>
      <c r="CR390" s="229"/>
      <c r="CS390" s="229"/>
      <c r="CT390" s="229"/>
      <c r="CU390" s="229"/>
      <c r="CV390" s="229"/>
      <c r="CW390" s="229"/>
      <c r="CX390" s="229"/>
      <c r="CY390" s="229"/>
      <c r="CZ390" s="229"/>
    </row>
    <row r="391" s="727" customFormat="true" ht="15" customHeight="true" x14ac:dyDescent="0.2">
      <c r="B391" s="725"/>
      <c r="Y391" s="840"/>
      <c r="Z391" s="840"/>
      <c r="AA391" s="840"/>
      <c r="AB391" s="840"/>
      <c r="AC391" s="840"/>
      <c r="AD391" s="840"/>
      <c r="AE391" s="840"/>
      <c r="AF391" s="840"/>
      <c r="AG391" s="840"/>
      <c r="AH391" s="840"/>
      <c r="AI391" s="840"/>
      <c r="AJ391" s="840"/>
      <c r="AK391" s="840"/>
      <c r="AL391" s="840"/>
      <c r="AM391" s="840"/>
      <c r="AN391" s="840"/>
      <c r="AO391" s="840"/>
      <c r="AP391" s="840"/>
      <c r="AQ391" s="840"/>
      <c r="AR391" s="840"/>
      <c r="AS391" s="840"/>
      <c r="AT391" s="840"/>
      <c r="AU391" s="840"/>
      <c r="AV391" s="840"/>
      <c r="AW391" s="840"/>
      <c r="AX391" s="840"/>
      <c r="AY391" s="840"/>
      <c r="AZ391" s="840"/>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0"/>
      <c r="BX391" s="132"/>
      <c r="BY391" s="229"/>
      <c r="BZ391" s="229"/>
      <c r="CA391" s="229"/>
      <c r="CB391" s="229"/>
      <c r="CC391" s="229"/>
      <c r="CD391" s="229"/>
      <c r="CE391" s="229"/>
      <c r="CF391" s="229"/>
      <c r="CG391" s="229"/>
      <c r="CH391" s="229"/>
      <c r="CI391" s="229"/>
      <c r="CJ391" s="229"/>
      <c r="CK391" s="229"/>
      <c r="CL391" s="229"/>
      <c r="CM391" s="229"/>
      <c r="CN391" s="229"/>
      <c r="CO391" s="229"/>
      <c r="CP391" s="229"/>
      <c r="CQ391" s="229"/>
      <c r="CR391" s="229"/>
      <c r="CS391" s="229"/>
      <c r="CT391" s="229"/>
      <c r="CU391" s="229"/>
      <c r="CV391" s="229"/>
      <c r="CW391" s="229"/>
      <c r="CX391" s="229"/>
      <c r="CY391" s="229"/>
      <c r="CZ391" s="229"/>
    </row>
    <row r="392" s="727" customFormat="true" ht="15" customHeight="true" x14ac:dyDescent="0.2">
      <c r="Y392" s="840"/>
      <c r="Z392" s="840"/>
      <c r="AA392" s="840"/>
      <c r="AB392" s="840"/>
      <c r="AC392" s="840"/>
      <c r="AD392" s="840"/>
      <c r="AE392" s="840"/>
      <c r="AF392" s="840"/>
      <c r="AG392" s="840"/>
      <c r="AH392" s="840"/>
      <c r="AI392" s="840"/>
      <c r="AJ392" s="840"/>
      <c r="AK392" s="840"/>
      <c r="AL392" s="840"/>
      <c r="AM392" s="840"/>
      <c r="AN392" s="840"/>
      <c r="AO392" s="840"/>
      <c r="AP392" s="840"/>
      <c r="AQ392" s="840"/>
      <c r="AR392" s="840"/>
      <c r="AS392" s="840"/>
      <c r="AT392" s="840"/>
      <c r="AU392" s="840"/>
      <c r="AV392" s="840"/>
      <c r="AW392" s="840"/>
      <c r="AX392" s="840"/>
      <c r="AY392" s="840"/>
      <c r="AZ392" s="840"/>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0"/>
      <c r="BX392" s="132"/>
      <c r="BY392" s="229"/>
      <c r="BZ392" s="229"/>
      <c r="CA392" s="229"/>
      <c r="CB392" s="229"/>
      <c r="CC392" s="229"/>
      <c r="CD392" s="229"/>
      <c r="CE392" s="229"/>
      <c r="CF392" s="229"/>
      <c r="CG392" s="229"/>
      <c r="CH392" s="229"/>
      <c r="CI392" s="229"/>
      <c r="CJ392" s="229"/>
      <c r="CK392" s="229"/>
      <c r="CL392" s="229"/>
      <c r="CM392" s="229"/>
      <c r="CN392" s="229"/>
      <c r="CO392" s="229"/>
      <c r="CP392" s="229"/>
      <c r="CQ392" s="229"/>
      <c r="CR392" s="229"/>
      <c r="CS392" s="229"/>
      <c r="CT392" s="229"/>
      <c r="CU392" s="229"/>
      <c r="CV392" s="229"/>
      <c r="CW392" s="229"/>
      <c r="CX392" s="229"/>
      <c r="CY392" s="229"/>
      <c r="CZ392" s="229"/>
    </row>
    <row r="393" s="727" customFormat="true" ht="15" customHeight="true" x14ac:dyDescent="0.2">
      <c r="Y393" s="840"/>
      <c r="Z393" s="840"/>
      <c r="AA393" s="840"/>
      <c r="AB393" s="840"/>
      <c r="AC393" s="840"/>
      <c r="AD393" s="840"/>
      <c r="AE393" s="840"/>
      <c r="AF393" s="840"/>
      <c r="AG393" s="840"/>
      <c r="AH393" s="840"/>
      <c r="AI393" s="840"/>
      <c r="AJ393" s="840"/>
      <c r="AK393" s="840"/>
      <c r="AL393" s="840"/>
      <c r="AM393" s="840"/>
      <c r="AN393" s="840"/>
      <c r="AO393" s="840"/>
      <c r="AP393" s="840"/>
      <c r="AQ393" s="840"/>
      <c r="AR393" s="840"/>
      <c r="AS393" s="840"/>
      <c r="AT393" s="840"/>
      <c r="AU393" s="840"/>
      <c r="AV393" s="840"/>
      <c r="AW393" s="840"/>
      <c r="AX393" s="840"/>
      <c r="AY393" s="840"/>
      <c r="AZ393" s="840"/>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0"/>
      <c r="BX393" s="132"/>
      <c r="BY393" s="229"/>
      <c r="BZ393" s="229"/>
      <c r="CA393" s="229"/>
      <c r="CB393" s="229"/>
      <c r="CC393" s="229"/>
      <c r="CD393" s="229"/>
      <c r="CE393" s="229"/>
      <c r="CF393" s="229"/>
      <c r="CG393" s="229"/>
      <c r="CH393" s="229"/>
      <c r="CI393" s="229"/>
      <c r="CJ393" s="229"/>
      <c r="CK393" s="229"/>
      <c r="CL393" s="229"/>
      <c r="CM393" s="229"/>
      <c r="CN393" s="229"/>
      <c r="CO393" s="229"/>
      <c r="CP393" s="229"/>
      <c r="CQ393" s="229"/>
      <c r="CR393" s="229"/>
      <c r="CS393" s="229"/>
      <c r="CT393" s="229"/>
      <c r="CU393" s="229"/>
      <c r="CV393" s="229"/>
      <c r="CW393" s="229"/>
      <c r="CX393" s="229"/>
      <c r="CY393" s="229"/>
      <c r="CZ393" s="229"/>
    </row>
    <row r="394" s="727" customFormat="true" ht="15" customHeight="true" x14ac:dyDescent="0.2">
      <c r="Y394" s="840"/>
      <c r="Z394" s="840"/>
      <c r="AA394" s="840"/>
      <c r="AB394" s="840"/>
      <c r="AC394" s="840"/>
      <c r="AD394" s="840"/>
      <c r="AE394" s="840"/>
      <c r="AF394" s="840"/>
      <c r="AG394" s="840"/>
      <c r="AH394" s="840"/>
      <c r="AI394" s="840"/>
      <c r="AJ394" s="840"/>
      <c r="AK394" s="840"/>
      <c r="AL394" s="840"/>
      <c r="AM394" s="840"/>
      <c r="AN394" s="840"/>
      <c r="AO394" s="840"/>
      <c r="AP394" s="840"/>
      <c r="AQ394" s="840"/>
      <c r="AR394" s="840"/>
      <c r="AS394" s="840"/>
      <c r="AT394" s="840"/>
      <c r="AU394" s="840"/>
      <c r="AV394" s="840"/>
      <c r="AW394" s="840"/>
      <c r="AX394" s="840"/>
      <c r="AY394" s="840"/>
      <c r="AZ394" s="840"/>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0"/>
      <c r="BX394" s="132"/>
      <c r="BY394" s="229"/>
      <c r="BZ394" s="229"/>
      <c r="CA394" s="229"/>
      <c r="CB394" s="229"/>
      <c r="CC394" s="229"/>
      <c r="CD394" s="229"/>
      <c r="CE394" s="229"/>
      <c r="CF394" s="229"/>
      <c r="CG394" s="229"/>
      <c r="CH394" s="229"/>
      <c r="CI394" s="229"/>
      <c r="CJ394" s="229"/>
      <c r="CK394" s="229"/>
      <c r="CL394" s="229"/>
      <c r="CM394" s="229"/>
      <c r="CN394" s="229"/>
      <c r="CO394" s="229"/>
      <c r="CP394" s="229"/>
      <c r="CQ394" s="229"/>
      <c r="CR394" s="229"/>
      <c r="CS394" s="229"/>
      <c r="CT394" s="229"/>
      <c r="CU394" s="229"/>
      <c r="CV394" s="229"/>
      <c r="CW394" s="229"/>
      <c r="CX394" s="229"/>
      <c r="CY394" s="229"/>
      <c r="CZ394" s="229"/>
    </row>
    <row r="395" s="727" customFormat="true" ht="15" customHeight="true" x14ac:dyDescent="0.2">
      <c r="Y395" s="840"/>
      <c r="Z395" s="840"/>
      <c r="AA395" s="840"/>
      <c r="AB395" s="840"/>
      <c r="AC395" s="840"/>
      <c r="AD395" s="840"/>
      <c r="AE395" s="840"/>
      <c r="AF395" s="840"/>
      <c r="AG395" s="840"/>
      <c r="AH395" s="840"/>
      <c r="AI395" s="840"/>
      <c r="AJ395" s="840"/>
      <c r="AK395" s="840"/>
      <c r="AL395" s="840"/>
      <c r="AM395" s="840"/>
      <c r="AN395" s="840"/>
      <c r="AO395" s="840"/>
      <c r="AP395" s="840"/>
      <c r="AQ395" s="840"/>
      <c r="AR395" s="840"/>
      <c r="AS395" s="840"/>
      <c r="AT395" s="840"/>
      <c r="AU395" s="840"/>
      <c r="AV395" s="840"/>
      <c r="AW395" s="840"/>
      <c r="AX395" s="840"/>
      <c r="AY395" s="840"/>
      <c r="AZ395" s="840"/>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0"/>
      <c r="BX395" s="132"/>
      <c r="BY395" s="229"/>
      <c r="BZ395" s="229"/>
      <c r="CA395" s="229"/>
      <c r="CB395" s="229"/>
      <c r="CC395" s="229"/>
      <c r="CD395" s="229"/>
      <c r="CE395" s="229"/>
      <c r="CF395" s="229"/>
      <c r="CG395" s="229"/>
      <c r="CH395" s="229"/>
      <c r="CI395" s="229"/>
      <c r="CJ395" s="229"/>
      <c r="CK395" s="229"/>
      <c r="CL395" s="229"/>
      <c r="CM395" s="229"/>
      <c r="CN395" s="229"/>
      <c r="CO395" s="229"/>
      <c r="CP395" s="229"/>
      <c r="CQ395" s="229"/>
      <c r="CR395" s="229"/>
      <c r="CS395" s="229"/>
      <c r="CT395" s="229"/>
      <c r="CU395" s="229"/>
      <c r="CV395" s="229"/>
      <c r="CW395" s="229"/>
      <c r="CX395" s="229"/>
      <c r="CY395" s="229"/>
      <c r="CZ395" s="229"/>
    </row>
    <row r="396" s="727" customFormat="true" ht="15" customHeight="true" x14ac:dyDescent="0.2">
      <c r="Y396" s="840"/>
      <c r="Z396" s="840"/>
      <c r="AA396" s="840"/>
      <c r="AB396" s="840"/>
      <c r="AC396" s="840"/>
      <c r="AD396" s="840"/>
      <c r="AE396" s="840"/>
      <c r="AF396" s="840"/>
      <c r="AG396" s="840"/>
      <c r="AH396" s="840"/>
      <c r="AI396" s="840"/>
      <c r="AJ396" s="840"/>
      <c r="AK396" s="840"/>
      <c r="AL396" s="840"/>
      <c r="AM396" s="840"/>
      <c r="AN396" s="840"/>
      <c r="AO396" s="840"/>
      <c r="AP396" s="840"/>
      <c r="AQ396" s="840"/>
      <c r="AR396" s="840"/>
      <c r="AS396" s="840"/>
      <c r="AT396" s="840"/>
      <c r="AU396" s="840"/>
      <c r="AV396" s="840"/>
      <c r="AW396" s="840"/>
      <c r="AX396" s="840"/>
      <c r="AY396" s="840"/>
      <c r="AZ396" s="840"/>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0"/>
      <c r="BX396" s="132"/>
      <c r="BY396" s="229"/>
      <c r="BZ396" s="229"/>
      <c r="CA396" s="229"/>
      <c r="CB396" s="229"/>
      <c r="CC396" s="229"/>
      <c r="CD396" s="229"/>
      <c r="CE396" s="229"/>
      <c r="CF396" s="229"/>
      <c r="CG396" s="229"/>
      <c r="CH396" s="229"/>
      <c r="CI396" s="229"/>
      <c r="CJ396" s="229"/>
      <c r="CK396" s="229"/>
      <c r="CL396" s="229"/>
      <c r="CM396" s="229"/>
      <c r="CN396" s="229"/>
      <c r="CO396" s="229"/>
      <c r="CP396" s="229"/>
      <c r="CQ396" s="229"/>
      <c r="CR396" s="229"/>
      <c r="CS396" s="229"/>
      <c r="CT396" s="229"/>
      <c r="CU396" s="229"/>
      <c r="CV396" s="229"/>
      <c r="CW396" s="229"/>
      <c r="CX396" s="229"/>
      <c r="CY396" s="229"/>
      <c r="CZ396" s="229"/>
    </row>
    <row r="397" s="727" customFormat="true" ht="15" customHeight="true" x14ac:dyDescent="0.2">
      <c r="Y397" s="840"/>
      <c r="Z397" s="840"/>
      <c r="AA397" s="840"/>
      <c r="AB397" s="840"/>
      <c r="AC397" s="840"/>
      <c r="AD397" s="840"/>
      <c r="AE397" s="840"/>
      <c r="AF397" s="840"/>
      <c r="AG397" s="840"/>
      <c r="AH397" s="840"/>
      <c r="AI397" s="840"/>
      <c r="AJ397" s="840"/>
      <c r="AK397" s="840"/>
      <c r="AL397" s="840"/>
      <c r="AM397" s="840"/>
      <c r="AN397" s="840"/>
      <c r="AO397" s="840"/>
      <c r="AP397" s="840"/>
      <c r="AQ397" s="840"/>
      <c r="AR397" s="840"/>
      <c r="AS397" s="840"/>
      <c r="AT397" s="840"/>
      <c r="AU397" s="840"/>
      <c r="AV397" s="840"/>
      <c r="AW397" s="840"/>
      <c r="AX397" s="840"/>
      <c r="AY397" s="840"/>
      <c r="AZ397" s="840"/>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0"/>
      <c r="BX397" s="132"/>
      <c r="BY397" s="229"/>
      <c r="BZ397" s="229"/>
      <c r="CA397" s="229"/>
      <c r="CB397" s="229"/>
      <c r="CC397" s="229"/>
      <c r="CD397" s="229"/>
      <c r="CE397" s="229"/>
      <c r="CF397" s="229"/>
      <c r="CG397" s="229"/>
      <c r="CH397" s="229"/>
      <c r="CI397" s="229"/>
      <c r="CJ397" s="229"/>
      <c r="CK397" s="229"/>
      <c r="CL397" s="229"/>
      <c r="CM397" s="229"/>
      <c r="CN397" s="229"/>
      <c r="CO397" s="229"/>
      <c r="CP397" s="229"/>
      <c r="CQ397" s="229"/>
      <c r="CR397" s="229"/>
      <c r="CS397" s="229"/>
      <c r="CT397" s="229"/>
      <c r="CU397" s="229"/>
      <c r="CV397" s="229"/>
      <c r="CW397" s="229"/>
      <c r="CX397" s="229"/>
      <c r="CY397" s="229"/>
      <c r="CZ397" s="229"/>
    </row>
    <row r="398" s="727" customFormat="true" ht="15" customHeight="true" x14ac:dyDescent="0.2">
      <c r="Y398" s="840"/>
      <c r="Z398" s="840"/>
      <c r="AA398" s="840"/>
      <c r="AB398" s="840"/>
      <c r="AC398" s="840"/>
      <c r="AD398" s="840"/>
      <c r="AE398" s="840"/>
      <c r="AF398" s="840"/>
      <c r="AG398" s="840"/>
      <c r="AH398" s="840"/>
      <c r="AI398" s="840"/>
      <c r="AJ398" s="840"/>
      <c r="AK398" s="840"/>
      <c r="AL398" s="840"/>
      <c r="AM398" s="840"/>
      <c r="AN398" s="840"/>
      <c r="AO398" s="840"/>
      <c r="AP398" s="840"/>
      <c r="AQ398" s="840"/>
      <c r="AR398" s="840"/>
      <c r="AS398" s="840"/>
      <c r="AT398" s="840"/>
      <c r="AU398" s="840"/>
      <c r="AV398" s="840"/>
      <c r="AW398" s="840"/>
      <c r="AX398" s="840"/>
      <c r="AY398" s="840"/>
      <c r="AZ398" s="840"/>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0"/>
      <c r="BX398" s="132"/>
      <c r="BY398" s="229"/>
      <c r="BZ398" s="229"/>
      <c r="CA398" s="229"/>
      <c r="CB398" s="229"/>
      <c r="CC398" s="229"/>
      <c r="CD398" s="229"/>
      <c r="CE398" s="229"/>
      <c r="CF398" s="229"/>
      <c r="CG398" s="229"/>
      <c r="CH398" s="229"/>
      <c r="CI398" s="229"/>
      <c r="CJ398" s="229"/>
      <c r="CK398" s="229"/>
      <c r="CL398" s="229"/>
      <c r="CM398" s="229"/>
      <c r="CN398" s="229"/>
      <c r="CO398" s="229"/>
      <c r="CP398" s="229"/>
      <c r="CQ398" s="229"/>
      <c r="CR398" s="229"/>
      <c r="CS398" s="229"/>
      <c r="CT398" s="229"/>
      <c r="CU398" s="229"/>
      <c r="CV398" s="229"/>
      <c r="CW398" s="229"/>
      <c r="CX398" s="229"/>
      <c r="CY398" s="229"/>
      <c r="CZ398" s="229"/>
    </row>
    <row r="399" s="232" customFormat="true" ht="15" customHeight="true" x14ac:dyDescent="0.25">
      <c r="A399" s="136"/>
      <c r="B399" s="136"/>
      <c r="C399" s="1897" t="s">
        <v>131</v>
      </c>
      <c r="D399" s="1898"/>
      <c r="E399" s="1898"/>
      <c r="F399" s="1898"/>
      <c r="G399" s="136"/>
      <c r="H399" s="1899" t="s">
        <v>132</v>
      </c>
      <c r="I399" s="1900"/>
      <c r="J399" s="1900"/>
      <c r="K399" s="1900"/>
      <c r="M399" s="1899" t="s">
        <v>133</v>
      </c>
      <c r="N399" s="1900"/>
      <c r="O399" s="1900"/>
      <c r="P399" s="1900"/>
      <c r="Y399" s="225"/>
      <c r="Z399" s="225"/>
      <c r="AA399" s="225"/>
      <c r="AB399" s="225"/>
      <c r="AC399" s="225"/>
      <c r="AD399" s="225"/>
      <c r="AE399" s="225"/>
      <c r="AF399" s="225"/>
      <c r="AG399" s="225"/>
      <c r="AH399" s="225"/>
      <c r="AI399" s="225"/>
      <c r="AJ399" s="225"/>
      <c r="AK399" s="225"/>
      <c r="AL399" s="225"/>
      <c r="AM399" s="225"/>
      <c r="AN399" s="225"/>
      <c r="AO399" s="225"/>
      <c r="AP399" s="225"/>
      <c r="AQ399" s="225"/>
      <c r="AR399" s="225"/>
      <c r="AS399" s="225"/>
      <c r="AT399" s="225"/>
      <c r="AU399" s="225"/>
      <c r="AV399" s="225"/>
      <c r="AW399" s="225"/>
      <c r="AX399" s="225"/>
      <c r="AY399" s="225"/>
      <c r="AZ399" s="225"/>
      <c r="BB399" s="136"/>
      <c r="BY399" s="225"/>
      <c r="BZ399" s="225"/>
      <c r="CA399" s="225"/>
      <c r="CB399" s="225"/>
      <c r="CC399" s="225"/>
      <c r="CD399" s="225"/>
      <c r="CE399" s="225"/>
      <c r="CF399" s="225"/>
      <c r="CG399" s="225"/>
      <c r="CH399" s="225"/>
      <c r="CI399" s="225"/>
      <c r="CJ399" s="225"/>
      <c r="CK399" s="225"/>
      <c r="CL399" s="225"/>
      <c r="CM399" s="225"/>
      <c r="CN399" s="225"/>
      <c r="CO399" s="225"/>
      <c r="CP399" s="225"/>
      <c r="CQ399" s="225"/>
      <c r="CR399" s="225"/>
      <c r="CS399" s="225"/>
      <c r="CT399" s="225"/>
      <c r="CU399" s="225"/>
      <c r="CV399" s="225"/>
      <c r="CW399" s="225"/>
      <c r="CX399" s="225"/>
      <c r="CY399" s="225"/>
      <c r="CZ399" s="225"/>
    </row>
    <row r="400" s="726" customFormat="true" ht="24" customHeight="true" x14ac:dyDescent="0.2">
      <c r="C400" s="1924" t="s">
        <v>213</v>
      </c>
      <c r="D400" s="1925"/>
      <c r="E400" s="1925"/>
      <c r="H400" s="1926" t="s">
        <v>213</v>
      </c>
      <c r="I400" s="1925"/>
      <c r="J400" s="1925"/>
      <c r="M400" s="1927" t="s">
        <v>213</v>
      </c>
      <c r="N400" s="1925"/>
      <c r="O400" s="1925"/>
      <c r="Y400" s="823"/>
      <c r="Z400" s="823"/>
      <c r="AA400" s="823"/>
      <c r="AB400" s="823"/>
      <c r="AC400" s="823"/>
      <c r="AD400" s="823"/>
      <c r="AE400" s="823"/>
      <c r="AF400" s="823"/>
      <c r="AG400" s="823"/>
      <c r="AH400" s="823"/>
      <c r="AI400" s="823"/>
      <c r="AJ400" s="823"/>
      <c r="AK400" s="823"/>
      <c r="AL400" s="823"/>
      <c r="AM400" s="823"/>
      <c r="AN400" s="823"/>
      <c r="AO400" s="823"/>
      <c r="AP400" s="823"/>
      <c r="AQ400" s="823"/>
      <c r="AR400" s="823"/>
      <c r="AS400" s="823"/>
      <c r="AT400" s="823"/>
      <c r="AU400" s="823"/>
      <c r="AV400" s="823"/>
      <c r="AW400" s="823"/>
      <c r="AX400" s="823"/>
      <c r="AY400" s="823"/>
      <c r="AZ400" s="823"/>
      <c r="BA400" s="232"/>
      <c r="BB400" s="136"/>
      <c r="BC400" s="232"/>
      <c r="BD400" s="232"/>
      <c r="BE400" s="232"/>
      <c r="BF400" s="232"/>
      <c r="BG400" s="232"/>
      <c r="BH400" s="232"/>
      <c r="BI400" s="232"/>
      <c r="BJ400" s="232"/>
      <c r="BK400" s="232"/>
      <c r="BL400" s="232"/>
      <c r="BM400" s="232"/>
      <c r="BN400" s="232"/>
      <c r="BO400" s="232"/>
      <c r="BP400" s="232"/>
      <c r="BQ400" s="232"/>
      <c r="BR400" s="232"/>
      <c r="BS400" s="232"/>
      <c r="BT400" s="232"/>
      <c r="BU400" s="232"/>
      <c r="BV400" s="232"/>
      <c r="BW400" s="232"/>
      <c r="BX400" s="232"/>
      <c r="BY400" s="225"/>
      <c r="BZ400" s="225"/>
      <c r="CA400" s="225"/>
      <c r="CB400" s="225"/>
      <c r="CC400" s="225"/>
      <c r="CD400" s="225"/>
      <c r="CE400" s="225"/>
      <c r="CF400" s="225"/>
      <c r="CG400" s="225"/>
      <c r="CH400" s="225"/>
      <c r="CI400" s="225"/>
      <c r="CJ400" s="225"/>
      <c r="CK400" s="225"/>
      <c r="CL400" s="225"/>
      <c r="CM400" s="225"/>
      <c r="CN400" s="225"/>
      <c r="CO400" s="225"/>
      <c r="CP400" s="225"/>
      <c r="CQ400" s="225"/>
      <c r="CR400" s="225"/>
      <c r="CS400" s="225"/>
      <c r="CT400" s="225"/>
      <c r="CU400" s="225"/>
      <c r="CV400" s="225"/>
      <c r="CW400" s="225"/>
      <c r="CX400" s="225"/>
      <c r="CY400" s="225"/>
      <c r="CZ400" s="225"/>
    </row>
    <row r="401" s="726" customFormat="true" ht="25.15" customHeight="true" x14ac:dyDescent="0.2">
      <c r="C401" s="1928"/>
      <c r="D401" s="1925"/>
      <c r="E401" s="754" t="s">
        <v>214</v>
      </c>
      <c r="H401" s="1928"/>
      <c r="I401" s="1925"/>
      <c r="J401" s="755" t="s">
        <v>214</v>
      </c>
      <c r="M401" s="1928"/>
      <c r="N401" s="1925"/>
      <c r="O401" s="756" t="s">
        <v>214</v>
      </c>
      <c r="Y401" s="823"/>
      <c r="Z401" s="823"/>
      <c r="AA401" s="823"/>
      <c r="AB401" s="823"/>
      <c r="AC401" s="823"/>
      <c r="AD401" s="823"/>
      <c r="AE401" s="823"/>
      <c r="AF401" s="823"/>
      <c r="AG401" s="823"/>
      <c r="AH401" s="823"/>
      <c r="AI401" s="823"/>
      <c r="AJ401" s="823"/>
      <c r="AK401" s="823"/>
      <c r="AL401" s="823"/>
      <c r="AM401" s="823"/>
      <c r="AN401" s="823"/>
      <c r="AO401" s="823"/>
      <c r="AP401" s="823"/>
      <c r="AQ401" s="823"/>
      <c r="AR401" s="823"/>
      <c r="AS401" s="823"/>
      <c r="AT401" s="823"/>
      <c r="AU401" s="823"/>
      <c r="AV401" s="823"/>
      <c r="AW401" s="823"/>
      <c r="AX401" s="823"/>
      <c r="AY401" s="823"/>
      <c r="AZ401" s="823"/>
      <c r="BA401" s="232"/>
      <c r="BB401" s="136"/>
      <c r="BC401" s="232"/>
      <c r="BD401" s="232"/>
      <c r="BE401" s="232"/>
      <c r="BF401" s="232"/>
      <c r="BG401" s="232"/>
      <c r="BH401" s="232"/>
      <c r="BI401" s="232"/>
      <c r="BJ401" s="232"/>
      <c r="BK401" s="232"/>
      <c r="BL401" s="232"/>
      <c r="BM401" s="232"/>
      <c r="BN401" s="232"/>
      <c r="BO401" s="232"/>
      <c r="BP401" s="232"/>
      <c r="BQ401" s="232"/>
      <c r="BR401" s="232"/>
      <c r="BS401" s="232"/>
      <c r="BT401" s="232"/>
      <c r="BU401" s="232"/>
      <c r="BV401" s="232"/>
      <c r="BW401" s="232"/>
      <c r="BX401" s="232"/>
      <c r="BY401" s="225"/>
      <c r="BZ401" s="225"/>
      <c r="CA401" s="225"/>
      <c r="CB401" s="225"/>
      <c r="CC401" s="225"/>
      <c r="CD401" s="225"/>
      <c r="CE401" s="225"/>
      <c r="CF401" s="225"/>
      <c r="CG401" s="225"/>
      <c r="CH401" s="225"/>
      <c r="CI401" s="225"/>
      <c r="CJ401" s="225"/>
      <c r="CK401" s="225"/>
      <c r="CL401" s="225"/>
      <c r="CM401" s="225"/>
      <c r="CN401" s="225"/>
      <c r="CO401" s="225"/>
      <c r="CP401" s="225"/>
      <c r="CQ401" s="225"/>
      <c r="CR401" s="225"/>
      <c r="CS401" s="225"/>
      <c r="CT401" s="225"/>
      <c r="CU401" s="225"/>
      <c r="CV401" s="225"/>
      <c r="CW401" s="225"/>
      <c r="CX401" s="225"/>
      <c r="CY401" s="225"/>
      <c r="CZ401" s="225"/>
    </row>
    <row r="402" s="726" customFormat="true" ht="25.15" customHeight="true" x14ac:dyDescent="0.2">
      <c r="B402" s="1915" t="s">
        <v>138</v>
      </c>
      <c r="C402" s="1925"/>
      <c r="D402" s="1925"/>
      <c r="E402" s="757" t="s">
        <v>215</v>
      </c>
      <c r="H402" s="1925"/>
      <c r="I402" s="1925"/>
      <c r="J402" s="758" t="s">
        <v>215</v>
      </c>
      <c r="M402" s="1925"/>
      <c r="N402" s="1925"/>
      <c r="O402" s="759" t="s">
        <v>215</v>
      </c>
      <c r="Y402" s="823"/>
      <c r="Z402" s="823"/>
      <c r="AA402" s="823"/>
      <c r="AB402" s="823"/>
      <c r="AC402" s="823"/>
      <c r="AD402" s="823"/>
      <c r="AE402" s="823"/>
      <c r="AF402" s="823"/>
      <c r="AG402" s="823"/>
      <c r="AH402" s="823"/>
      <c r="AI402" s="823"/>
      <c r="AJ402" s="823"/>
      <c r="AK402" s="823"/>
      <c r="AL402" s="823"/>
      <c r="AM402" s="823"/>
      <c r="AN402" s="823"/>
      <c r="AO402" s="823"/>
      <c r="AP402" s="823"/>
      <c r="AQ402" s="823"/>
      <c r="AR402" s="823"/>
      <c r="AS402" s="823"/>
      <c r="AT402" s="823"/>
      <c r="AU402" s="823"/>
      <c r="AV402" s="823"/>
      <c r="AW402" s="823"/>
      <c r="AX402" s="823"/>
      <c r="AY402" s="823"/>
      <c r="AZ402" s="823"/>
      <c r="BA402" s="232"/>
      <c r="BB402" s="136"/>
      <c r="BC402" s="232"/>
      <c r="BD402" s="232"/>
      <c r="BE402" s="232"/>
      <c r="BF402" s="232"/>
      <c r="BG402" s="232"/>
      <c r="BH402" s="232"/>
      <c r="BI402" s="232"/>
      <c r="BJ402" s="232"/>
      <c r="BK402" s="232"/>
      <c r="BL402" s="232"/>
      <c r="BM402" s="232"/>
      <c r="BN402" s="232"/>
      <c r="BO402" s="232"/>
      <c r="BP402" s="232"/>
      <c r="BQ402" s="232"/>
      <c r="BR402" s="232"/>
      <c r="BS402" s="232"/>
      <c r="BT402" s="232"/>
      <c r="BU402" s="232"/>
      <c r="BV402" s="232"/>
      <c r="BW402" s="232"/>
      <c r="BX402" s="232"/>
      <c r="BY402" s="225"/>
      <c r="BZ402" s="225"/>
      <c r="CA402" s="225"/>
      <c r="CB402" s="225"/>
      <c r="CC402" s="225"/>
      <c r="CD402" s="225"/>
      <c r="CE402" s="225"/>
      <c r="CF402" s="225"/>
      <c r="CG402" s="225"/>
      <c r="CH402" s="225"/>
      <c r="CI402" s="225"/>
      <c r="CJ402" s="225"/>
      <c r="CK402" s="225"/>
      <c r="CL402" s="225"/>
      <c r="CM402" s="225"/>
      <c r="CN402" s="225"/>
      <c r="CO402" s="225"/>
      <c r="CP402" s="225"/>
      <c r="CQ402" s="225"/>
      <c r="CR402" s="225"/>
      <c r="CS402" s="225"/>
      <c r="CT402" s="225"/>
      <c r="CU402" s="225"/>
      <c r="CV402" s="225"/>
      <c r="CW402" s="225"/>
      <c r="CX402" s="225"/>
      <c r="CY402" s="225"/>
      <c r="CZ402" s="225"/>
    </row>
    <row r="403" s="726" customFormat="true" ht="25.15" customHeight="true" x14ac:dyDescent="0.2">
      <c r="B403" s="1916"/>
      <c r="C403" s="1917" t="s">
        <v>216</v>
      </c>
      <c r="D403" s="1918"/>
      <c r="E403" s="792">
        <v>0.64781070301243626</v>
      </c>
      <c r="F403" s="775"/>
      <c r="G403" s="775"/>
      <c r="H403" s="1919" t="s">
        <v>216</v>
      </c>
      <c r="I403" s="1918"/>
      <c r="J403" s="793">
        <v>0.65665434381118704</v>
      </c>
      <c r="K403" s="775"/>
      <c r="L403" s="775"/>
      <c r="M403" s="1920" t="s">
        <v>217</v>
      </c>
      <c r="N403" s="1918"/>
      <c r="O403" s="794">
        <v>0.59001496778813978</v>
      </c>
      <c r="P403" s="775"/>
      <c r="Q403" s="775"/>
      <c r="Y403" s="823"/>
      <c r="Z403" s="823"/>
      <c r="AA403" s="823"/>
      <c r="AB403" s="823"/>
      <c r="AC403" s="823"/>
      <c r="AD403" s="823"/>
      <c r="AE403" s="823"/>
      <c r="AF403" s="823"/>
      <c r="AG403" s="823"/>
      <c r="AH403" s="823"/>
      <c r="AI403" s="823"/>
      <c r="AJ403" s="823"/>
      <c r="AK403" s="823"/>
      <c r="AL403" s="823"/>
      <c r="AM403" s="823"/>
      <c r="AN403" s="823"/>
      <c r="AO403" s="823"/>
      <c r="AP403" s="823"/>
      <c r="AQ403" s="823"/>
      <c r="AR403" s="823"/>
      <c r="AS403" s="823"/>
      <c r="AT403" s="823"/>
      <c r="AU403" s="823"/>
      <c r="AV403" s="823"/>
      <c r="AW403" s="823"/>
      <c r="AX403" s="823"/>
      <c r="AY403" s="823"/>
      <c r="AZ403" s="823"/>
      <c r="BA403" s="227"/>
      <c r="BB403" s="404"/>
      <c r="BC403" s="227"/>
      <c r="BD403" s="227"/>
      <c r="BE403" s="227"/>
      <c r="BF403" s="227"/>
      <c r="BG403" s="227"/>
      <c r="BH403" s="227"/>
      <c r="BI403" s="227"/>
      <c r="BJ403" s="227"/>
      <c r="BK403" s="227"/>
      <c r="BL403" s="227"/>
      <c r="BM403" s="227"/>
      <c r="BN403" s="227"/>
      <c r="BO403" s="227"/>
      <c r="BP403" s="227"/>
      <c r="BQ403" s="227"/>
      <c r="BR403" s="227"/>
      <c r="BS403" s="227"/>
      <c r="BT403" s="227"/>
      <c r="BU403" s="227"/>
      <c r="BV403" s="227"/>
      <c r="BW403" s="227"/>
      <c r="BX403" s="227"/>
      <c r="BY403" s="228"/>
      <c r="BZ403" s="228"/>
      <c r="CA403" s="228"/>
      <c r="CB403" s="228"/>
      <c r="CC403" s="228"/>
      <c r="CD403" s="228"/>
      <c r="CE403" s="228"/>
      <c r="CF403" s="228"/>
      <c r="CG403" s="228"/>
      <c r="CH403" s="228"/>
      <c r="CI403" s="228"/>
      <c r="CJ403" s="228"/>
      <c r="CK403" s="228"/>
      <c r="CL403" s="228"/>
      <c r="CM403" s="228"/>
      <c r="CN403" s="228"/>
      <c r="CO403" s="228"/>
      <c r="CP403" s="228"/>
      <c r="CQ403" s="228"/>
      <c r="CR403" s="228"/>
      <c r="CS403" s="228"/>
      <c r="CT403" s="228"/>
      <c r="CU403" s="228"/>
      <c r="CV403" s="228"/>
      <c r="CW403" s="228"/>
      <c r="CX403" s="228"/>
      <c r="CY403" s="228"/>
      <c r="CZ403" s="228"/>
    </row>
    <row r="404" s="726" customFormat="true" ht="25.15" customHeight="true" x14ac:dyDescent="0.2">
      <c r="B404" s="1916"/>
      <c r="C404" s="1921" t="s">
        <v>218</v>
      </c>
      <c r="D404" s="1918"/>
      <c r="E404" s="795">
        <v>0.64416148646724181</v>
      </c>
      <c r="F404" s="775"/>
      <c r="G404" s="775"/>
      <c r="H404" s="1922" t="s">
        <v>219</v>
      </c>
      <c r="I404" s="1918"/>
      <c r="J404" s="796">
        <v>0.61106521675097869</v>
      </c>
      <c r="K404" s="775"/>
      <c r="L404" s="775"/>
      <c r="M404" s="1923" t="s">
        <v>218</v>
      </c>
      <c r="N404" s="1918"/>
      <c r="O404" s="797">
        <v>0.5381678093061818</v>
      </c>
      <c r="P404" s="775"/>
      <c r="Q404" s="775"/>
      <c r="Y404" s="823"/>
      <c r="Z404" s="823"/>
      <c r="AA404" s="823"/>
      <c r="AB404" s="823"/>
      <c r="AC404" s="823"/>
      <c r="AD404" s="823"/>
      <c r="AE404" s="823"/>
      <c r="AF404" s="823"/>
      <c r="AG404" s="823"/>
      <c r="AH404" s="823"/>
      <c r="AI404" s="823"/>
      <c r="AJ404" s="823"/>
      <c r="AK404" s="823"/>
      <c r="AL404" s="823"/>
      <c r="AM404" s="823"/>
      <c r="AN404" s="823"/>
      <c r="AO404" s="823"/>
      <c r="AP404" s="823"/>
      <c r="AQ404" s="823"/>
      <c r="AR404" s="823"/>
      <c r="AS404" s="823"/>
      <c r="AT404" s="823"/>
      <c r="AU404" s="823"/>
      <c r="AV404" s="823"/>
      <c r="AW404" s="823"/>
      <c r="AX404" s="823"/>
      <c r="AY404" s="823"/>
      <c r="AZ404" s="823"/>
      <c r="BA404" s="227"/>
      <c r="BB404" s="404"/>
      <c r="BC404" s="227"/>
      <c r="BD404" s="227"/>
      <c r="BE404" s="227"/>
      <c r="BF404" s="227"/>
      <c r="BG404" s="227"/>
      <c r="BH404" s="227"/>
      <c r="BI404" s="227"/>
      <c r="BJ404" s="227"/>
      <c r="BK404" s="227"/>
      <c r="BL404" s="227"/>
      <c r="BM404" s="227"/>
      <c r="BN404" s="227"/>
      <c r="BO404" s="227"/>
      <c r="BP404" s="227"/>
      <c r="BQ404" s="227"/>
      <c r="BR404" s="227"/>
      <c r="BS404" s="227"/>
      <c r="BT404" s="227"/>
      <c r="BU404" s="227"/>
      <c r="BV404" s="227"/>
      <c r="BW404" s="227"/>
      <c r="BX404" s="227"/>
      <c r="BY404" s="228"/>
      <c r="BZ404" s="228"/>
      <c r="CA404" s="228"/>
      <c r="CB404" s="228"/>
      <c r="CC404" s="228"/>
      <c r="CD404" s="228"/>
      <c r="CE404" s="228"/>
      <c r="CF404" s="228"/>
      <c r="CG404" s="228"/>
      <c r="CH404" s="228"/>
      <c r="CI404" s="228"/>
      <c r="CJ404" s="228"/>
      <c r="CK404" s="228"/>
      <c r="CL404" s="228"/>
      <c r="CM404" s="228"/>
      <c r="CN404" s="228"/>
      <c r="CO404" s="228"/>
      <c r="CP404" s="228"/>
      <c r="CQ404" s="228"/>
      <c r="CR404" s="228"/>
      <c r="CS404" s="228"/>
      <c r="CT404" s="228"/>
      <c r="CU404" s="228"/>
      <c r="CV404" s="228"/>
      <c r="CW404" s="228"/>
      <c r="CX404" s="228"/>
      <c r="CY404" s="228"/>
      <c r="CZ404" s="228"/>
    </row>
    <row r="405" s="726" customFormat="true" ht="25.15" customHeight="true" x14ac:dyDescent="0.2">
      <c r="B405" s="1916"/>
      <c r="C405" s="1921" t="s">
        <v>220</v>
      </c>
      <c r="D405" s="1918"/>
      <c r="E405" s="795">
        <v>0.64167267817045692</v>
      </c>
      <c r="F405" s="775"/>
      <c r="G405" s="775"/>
      <c r="H405" s="1922" t="s">
        <v>220</v>
      </c>
      <c r="I405" s="1918"/>
      <c r="J405" s="796">
        <v>0.59487480111239088</v>
      </c>
      <c r="K405" s="775"/>
      <c r="L405" s="775"/>
      <c r="M405" s="1923" t="s">
        <v>220</v>
      </c>
      <c r="N405" s="1918"/>
      <c r="O405" s="797">
        <v>0.52094287049393118</v>
      </c>
      <c r="P405" s="775"/>
      <c r="Q405" s="775"/>
      <c r="Y405" s="823"/>
      <c r="Z405" s="823"/>
      <c r="AA405" s="823"/>
      <c r="AB405" s="823"/>
      <c r="AC405" s="823"/>
      <c r="AD405" s="823"/>
      <c r="AE405" s="823"/>
      <c r="AF405" s="823"/>
      <c r="AG405" s="823"/>
      <c r="AH405" s="823"/>
      <c r="AI405" s="823"/>
      <c r="AJ405" s="823"/>
      <c r="AK405" s="823"/>
      <c r="AL405" s="823"/>
      <c r="AM405" s="823"/>
      <c r="AN405" s="823"/>
      <c r="AO405" s="823"/>
      <c r="AP405" s="823"/>
      <c r="AQ405" s="823"/>
      <c r="AR405" s="823"/>
      <c r="AS405" s="823"/>
      <c r="AT405" s="823"/>
      <c r="AU405" s="823"/>
      <c r="AV405" s="823"/>
      <c r="AW405" s="823"/>
      <c r="AX405" s="823"/>
      <c r="AY405" s="823"/>
      <c r="AZ405" s="823"/>
      <c r="BA405" s="227"/>
      <c r="BB405" s="404"/>
      <c r="BC405" s="227"/>
      <c r="BD405" s="227"/>
      <c r="BE405" s="227"/>
      <c r="BF405" s="227"/>
      <c r="BG405" s="227"/>
      <c r="BH405" s="227"/>
      <c r="BI405" s="227"/>
      <c r="BJ405" s="227"/>
      <c r="BK405" s="227"/>
      <c r="BL405" s="227"/>
      <c r="BM405" s="227"/>
      <c r="BN405" s="227"/>
      <c r="BO405" s="227"/>
      <c r="BP405" s="227"/>
      <c r="BQ405" s="227"/>
      <c r="BR405" s="227"/>
      <c r="BS405" s="227"/>
      <c r="BT405" s="227"/>
      <c r="BU405" s="227"/>
      <c r="BV405" s="227"/>
      <c r="BW405" s="227"/>
      <c r="BX405" s="227"/>
      <c r="BY405" s="228"/>
      <c r="BZ405" s="228"/>
      <c r="CA405" s="228"/>
      <c r="CB405" s="228"/>
      <c r="CC405" s="228"/>
      <c r="CD405" s="228"/>
      <c r="CE405" s="228"/>
      <c r="CF405" s="228"/>
      <c r="CG405" s="228"/>
      <c r="CH405" s="228"/>
      <c r="CI405" s="228"/>
      <c r="CJ405" s="228"/>
      <c r="CK405" s="228"/>
      <c r="CL405" s="228"/>
      <c r="CM405" s="228"/>
      <c r="CN405" s="228"/>
      <c r="CO405" s="228"/>
      <c r="CP405" s="228"/>
      <c r="CQ405" s="228"/>
      <c r="CR405" s="228"/>
      <c r="CS405" s="228"/>
      <c r="CT405" s="228"/>
      <c r="CU405" s="228"/>
      <c r="CV405" s="228"/>
      <c r="CW405" s="228"/>
      <c r="CX405" s="228"/>
      <c r="CY405" s="228"/>
      <c r="CZ405" s="228"/>
    </row>
    <row r="406" s="726" customFormat="true" ht="25.15" customHeight="true" x14ac:dyDescent="0.2">
      <c r="B406" s="1916"/>
      <c r="C406" s="1921" t="s">
        <v>221</v>
      </c>
      <c r="D406" s="1918"/>
      <c r="E406" s="795">
        <v>0.60405050433796059</v>
      </c>
      <c r="F406" s="775"/>
      <c r="G406" s="775"/>
      <c r="H406" s="1922" t="s">
        <v>218</v>
      </c>
      <c r="I406" s="1918"/>
      <c r="J406" s="796">
        <v>0.58612591849623952</v>
      </c>
      <c r="K406" s="775"/>
      <c r="L406" s="775"/>
      <c r="M406" s="1923" t="s">
        <v>222</v>
      </c>
      <c r="N406" s="1918"/>
      <c r="O406" s="797">
        <v>0.51808510483781678</v>
      </c>
      <c r="P406" s="775"/>
      <c r="Q406" s="775"/>
      <c r="Y406" s="823"/>
      <c r="Z406" s="823"/>
      <c r="AA406" s="823"/>
      <c r="AB406" s="823"/>
      <c r="AC406" s="823"/>
      <c r="AD406" s="823"/>
      <c r="AE406" s="823"/>
      <c r="AF406" s="823"/>
      <c r="AG406" s="823"/>
      <c r="AH406" s="823"/>
      <c r="AI406" s="823"/>
      <c r="AJ406" s="823"/>
      <c r="AK406" s="823"/>
      <c r="AL406" s="823"/>
      <c r="AM406" s="823"/>
      <c r="AN406" s="823"/>
      <c r="AO406" s="823"/>
      <c r="AP406" s="823"/>
      <c r="AQ406" s="823"/>
      <c r="AR406" s="823"/>
      <c r="AS406" s="823"/>
      <c r="AT406" s="823"/>
      <c r="AU406" s="823"/>
      <c r="AV406" s="823"/>
      <c r="AW406" s="823"/>
      <c r="AX406" s="823"/>
      <c r="AY406" s="823"/>
      <c r="AZ406" s="823"/>
      <c r="BA406" s="227"/>
      <c r="BB406" s="404"/>
      <c r="BC406" s="227"/>
      <c r="BD406" s="227"/>
      <c r="BE406" s="227"/>
      <c r="BF406" s="227"/>
      <c r="BG406" s="227"/>
      <c r="BH406" s="227"/>
      <c r="BI406" s="227"/>
      <c r="BJ406" s="227"/>
      <c r="BK406" s="227"/>
      <c r="BL406" s="227"/>
      <c r="BM406" s="227"/>
      <c r="BN406" s="227"/>
      <c r="BO406" s="227"/>
      <c r="BP406" s="227"/>
      <c r="BQ406" s="227"/>
      <c r="BR406" s="227"/>
      <c r="BS406" s="227"/>
      <c r="BT406" s="227"/>
      <c r="BU406" s="227"/>
      <c r="BV406" s="227"/>
      <c r="BW406" s="227"/>
      <c r="BX406" s="227"/>
      <c r="BY406" s="228"/>
      <c r="BZ406" s="228"/>
      <c r="CA406" s="228"/>
      <c r="CB406" s="228"/>
      <c r="CC406" s="228"/>
      <c r="CD406" s="228"/>
      <c r="CE406" s="228"/>
      <c r="CF406" s="228"/>
      <c r="CG406" s="228"/>
      <c r="CH406" s="228"/>
      <c r="CI406" s="228"/>
      <c r="CJ406" s="228"/>
      <c r="CK406" s="228"/>
      <c r="CL406" s="228"/>
      <c r="CM406" s="228"/>
      <c r="CN406" s="228"/>
      <c r="CO406" s="228"/>
      <c r="CP406" s="228"/>
      <c r="CQ406" s="228"/>
      <c r="CR406" s="228"/>
      <c r="CS406" s="228"/>
      <c r="CT406" s="228"/>
      <c r="CU406" s="228"/>
      <c r="CV406" s="228"/>
      <c r="CW406" s="228"/>
      <c r="CX406" s="228"/>
      <c r="CY406" s="228"/>
      <c r="CZ406" s="228"/>
    </row>
    <row r="407" s="726" customFormat="true" ht="25.15" customHeight="true" x14ac:dyDescent="0.2">
      <c r="B407" s="1916"/>
      <c r="C407" s="1921" t="s">
        <v>219</v>
      </c>
      <c r="D407" s="1918"/>
      <c r="E407" s="795">
        <v>0.60213097645511848</v>
      </c>
      <c r="F407" s="775"/>
      <c r="G407" s="775"/>
      <c r="H407" s="1922" t="s">
        <v>223</v>
      </c>
      <c r="I407" s="1918"/>
      <c r="J407" s="796">
        <v>0.57218718974967919</v>
      </c>
      <c r="K407" s="775"/>
      <c r="L407" s="775"/>
      <c r="M407" s="1923" t="s">
        <v>224</v>
      </c>
      <c r="N407" s="1918"/>
      <c r="O407" s="797">
        <v>0.51178285697502335</v>
      </c>
      <c r="P407" s="775"/>
      <c r="Q407" s="775"/>
      <c r="Y407" s="823"/>
      <c r="Z407" s="823"/>
      <c r="AA407" s="823"/>
      <c r="AB407" s="823"/>
      <c r="AC407" s="823"/>
      <c r="AD407" s="823"/>
      <c r="AE407" s="823"/>
      <c r="AF407" s="823"/>
      <c r="AG407" s="823"/>
      <c r="AH407" s="823"/>
      <c r="AI407" s="823"/>
      <c r="AJ407" s="823"/>
      <c r="AK407" s="823"/>
      <c r="AL407" s="823"/>
      <c r="AM407" s="823"/>
      <c r="AN407" s="823"/>
      <c r="AO407" s="823"/>
      <c r="AP407" s="823"/>
      <c r="AQ407" s="823"/>
      <c r="AR407" s="823"/>
      <c r="AS407" s="823"/>
      <c r="AT407" s="823"/>
      <c r="AU407" s="823"/>
      <c r="AV407" s="823"/>
      <c r="AW407" s="823"/>
      <c r="AX407" s="823"/>
      <c r="AY407" s="823"/>
      <c r="AZ407" s="823"/>
      <c r="BA407" s="227"/>
      <c r="BB407" s="404"/>
      <c r="BC407" s="227"/>
      <c r="BD407" s="227"/>
      <c r="BE407" s="227"/>
      <c r="BF407" s="227"/>
      <c r="BG407" s="227"/>
      <c r="BH407" s="227"/>
      <c r="BI407" s="227"/>
      <c r="BJ407" s="227"/>
      <c r="BK407" s="227"/>
      <c r="BL407" s="227"/>
      <c r="BM407" s="227"/>
      <c r="BN407" s="227"/>
      <c r="BO407" s="227"/>
      <c r="BP407" s="227"/>
      <c r="BQ407" s="227"/>
      <c r="BR407" s="227"/>
      <c r="BS407" s="227"/>
      <c r="BT407" s="227"/>
      <c r="BU407" s="227"/>
      <c r="BV407" s="227"/>
      <c r="BW407" s="227"/>
      <c r="BX407" s="227"/>
      <c r="BY407" s="228"/>
      <c r="BZ407" s="228"/>
      <c r="CA407" s="228"/>
      <c r="CB407" s="228"/>
      <c r="CC407" s="228"/>
      <c r="CD407" s="228"/>
      <c r="CE407" s="228"/>
      <c r="CF407" s="228"/>
      <c r="CG407" s="228"/>
      <c r="CH407" s="228"/>
      <c r="CI407" s="228"/>
      <c r="CJ407" s="228"/>
      <c r="CK407" s="228"/>
      <c r="CL407" s="228"/>
      <c r="CM407" s="228"/>
      <c r="CN407" s="228"/>
      <c r="CO407" s="228"/>
      <c r="CP407" s="228"/>
      <c r="CQ407" s="228"/>
      <c r="CR407" s="228"/>
      <c r="CS407" s="228"/>
      <c r="CT407" s="228"/>
      <c r="CU407" s="228"/>
      <c r="CV407" s="228"/>
      <c r="CW407" s="228"/>
      <c r="CX407" s="228"/>
      <c r="CY407" s="228"/>
      <c r="CZ407" s="228"/>
    </row>
    <row r="408" s="726" customFormat="true" ht="25.15" customHeight="true" x14ac:dyDescent="0.2">
      <c r="B408" s="1916"/>
      <c r="C408" s="1921" t="s">
        <v>225</v>
      </c>
      <c r="D408" s="1918"/>
      <c r="E408" s="795">
        <v>-0.5835567467944891</v>
      </c>
      <c r="F408" s="775"/>
      <c r="G408" s="775"/>
      <c r="H408" s="1922" t="s">
        <v>226</v>
      </c>
      <c r="I408" s="1918"/>
      <c r="J408" s="796">
        <v>-0.5609785701867166</v>
      </c>
      <c r="K408" s="775"/>
      <c r="L408" s="775"/>
      <c r="M408" s="1923" t="s">
        <v>227</v>
      </c>
      <c r="N408" s="1918"/>
      <c r="O408" s="797">
        <v>0.51120315983506914</v>
      </c>
      <c r="P408" s="775"/>
      <c r="Q408" s="775"/>
      <c r="Y408" s="823"/>
      <c r="Z408" s="823"/>
      <c r="AA408" s="823"/>
      <c r="AB408" s="823"/>
      <c r="AC408" s="823"/>
      <c r="AD408" s="823"/>
      <c r="AE408" s="823"/>
      <c r="AF408" s="823"/>
      <c r="AG408" s="823"/>
      <c r="AH408" s="823"/>
      <c r="AI408" s="823"/>
      <c r="AJ408" s="823"/>
      <c r="AK408" s="823"/>
      <c r="AL408" s="823"/>
      <c r="AM408" s="823"/>
      <c r="AN408" s="823"/>
      <c r="AO408" s="823"/>
      <c r="AP408" s="823"/>
      <c r="AQ408" s="823"/>
      <c r="AR408" s="823"/>
      <c r="AS408" s="823"/>
      <c r="AT408" s="823"/>
      <c r="AU408" s="823"/>
      <c r="AV408" s="823"/>
      <c r="AW408" s="823"/>
      <c r="AX408" s="823"/>
      <c r="AY408" s="823"/>
      <c r="AZ408" s="823"/>
      <c r="BA408" s="227"/>
      <c r="BB408" s="404"/>
      <c r="BC408" s="227"/>
      <c r="BD408" s="227"/>
      <c r="BE408" s="227"/>
      <c r="BF408" s="227"/>
      <c r="BG408" s="227"/>
      <c r="BH408" s="227"/>
      <c r="BI408" s="227"/>
      <c r="BJ408" s="227"/>
      <c r="BK408" s="227"/>
      <c r="BL408" s="227"/>
      <c r="BM408" s="227"/>
      <c r="BN408" s="227"/>
      <c r="BO408" s="227"/>
      <c r="BP408" s="227"/>
      <c r="BQ408" s="227"/>
      <c r="BR408" s="227"/>
      <c r="BS408" s="227"/>
      <c r="BT408" s="227"/>
      <c r="BU408" s="227"/>
      <c r="BV408" s="227"/>
      <c r="BW408" s="227"/>
      <c r="BX408" s="227"/>
      <c r="BY408" s="228"/>
      <c r="BZ408" s="228"/>
      <c r="CA408" s="228"/>
      <c r="CB408" s="228"/>
      <c r="CC408" s="228"/>
      <c r="CD408" s="228"/>
      <c r="CE408" s="228"/>
      <c r="CF408" s="228"/>
      <c r="CG408" s="228"/>
      <c r="CH408" s="228"/>
      <c r="CI408" s="228"/>
      <c r="CJ408" s="228"/>
      <c r="CK408" s="228"/>
      <c r="CL408" s="228"/>
      <c r="CM408" s="228"/>
      <c r="CN408" s="228"/>
      <c r="CO408" s="228"/>
      <c r="CP408" s="228"/>
      <c r="CQ408" s="228"/>
      <c r="CR408" s="228"/>
      <c r="CS408" s="228"/>
      <c r="CT408" s="228"/>
      <c r="CU408" s="228"/>
      <c r="CV408" s="228"/>
      <c r="CW408" s="228"/>
      <c r="CX408" s="228"/>
      <c r="CY408" s="228"/>
      <c r="CZ408" s="228"/>
    </row>
    <row r="409" s="726" customFormat="true" ht="25.15" customHeight="true" x14ac:dyDescent="0.2">
      <c r="B409" s="1916"/>
      <c r="C409" s="1921" t="s">
        <v>226</v>
      </c>
      <c r="D409" s="1918"/>
      <c r="E409" s="795">
        <v>-0.57562330084245317</v>
      </c>
      <c r="F409" s="775"/>
      <c r="G409" s="775"/>
      <c r="H409" s="1922" t="s">
        <v>228</v>
      </c>
      <c r="I409" s="1918"/>
      <c r="J409" s="796">
        <v>0.54728642026957464</v>
      </c>
      <c r="K409" s="775"/>
      <c r="L409" s="775"/>
      <c r="M409" s="1923" t="s">
        <v>226</v>
      </c>
      <c r="N409" s="1918"/>
      <c r="O409" s="797">
        <v>-0.50519548155015326</v>
      </c>
      <c r="P409" s="775"/>
      <c r="Q409" s="775"/>
      <c r="Y409" s="823"/>
      <c r="Z409" s="823"/>
      <c r="AA409" s="823"/>
      <c r="AB409" s="823"/>
      <c r="AC409" s="823"/>
      <c r="AD409" s="823"/>
      <c r="AE409" s="823"/>
      <c r="AF409" s="823"/>
      <c r="AG409" s="823"/>
      <c r="AH409" s="823"/>
      <c r="AI409" s="823"/>
      <c r="AJ409" s="823"/>
      <c r="AK409" s="823"/>
      <c r="AL409" s="823"/>
      <c r="AM409" s="823"/>
      <c r="AN409" s="823"/>
      <c r="AO409" s="823"/>
      <c r="AP409" s="823"/>
      <c r="AQ409" s="823"/>
      <c r="AR409" s="823"/>
      <c r="AS409" s="823"/>
      <c r="AT409" s="823"/>
      <c r="AU409" s="823"/>
      <c r="AV409" s="823"/>
      <c r="AW409" s="823"/>
      <c r="AX409" s="823"/>
      <c r="AY409" s="823"/>
      <c r="AZ409" s="823"/>
      <c r="BA409" s="227"/>
      <c r="BB409" s="404"/>
      <c r="BC409" s="227"/>
      <c r="BD409" s="227"/>
      <c r="BE409" s="227"/>
      <c r="BF409" s="227"/>
      <c r="BG409" s="227"/>
      <c r="BH409" s="227"/>
      <c r="BI409" s="227"/>
      <c r="BJ409" s="227"/>
      <c r="BK409" s="227"/>
      <c r="BL409" s="227"/>
      <c r="BM409" s="227"/>
      <c r="BN409" s="227"/>
      <c r="BO409" s="227"/>
      <c r="BP409" s="227"/>
      <c r="BQ409" s="227"/>
      <c r="BR409" s="227"/>
      <c r="BS409" s="227"/>
      <c r="BT409" s="227"/>
      <c r="BU409" s="227"/>
      <c r="BV409" s="227"/>
      <c r="BW409" s="227"/>
      <c r="BX409" s="227"/>
      <c r="BY409" s="228"/>
      <c r="BZ409" s="228"/>
      <c r="CA409" s="228"/>
      <c r="CB409" s="228"/>
      <c r="CC409" s="228"/>
      <c r="CD409" s="228"/>
      <c r="CE409" s="228"/>
      <c r="CF409" s="228"/>
      <c r="CG409" s="228"/>
      <c r="CH409" s="228"/>
      <c r="CI409" s="228"/>
      <c r="CJ409" s="228"/>
      <c r="CK409" s="228"/>
      <c r="CL409" s="228"/>
      <c r="CM409" s="228"/>
      <c r="CN409" s="228"/>
      <c r="CO409" s="228"/>
      <c r="CP409" s="228"/>
      <c r="CQ409" s="228"/>
      <c r="CR409" s="228"/>
      <c r="CS409" s="228"/>
      <c r="CT409" s="228"/>
      <c r="CU409" s="228"/>
      <c r="CV409" s="228"/>
      <c r="CW409" s="228"/>
      <c r="CX409" s="228"/>
      <c r="CY409" s="228"/>
      <c r="CZ409" s="228"/>
    </row>
    <row r="410" s="726" customFormat="true" ht="25.15" customHeight="true" x14ac:dyDescent="0.2">
      <c r="B410" s="1916"/>
      <c r="C410" s="1921" t="s">
        <v>229</v>
      </c>
      <c r="D410" s="1918"/>
      <c r="E410" s="795">
        <v>0.55069516338016355</v>
      </c>
      <c r="F410" s="775"/>
      <c r="G410" s="775"/>
      <c r="H410" s="1922" t="s">
        <v>229</v>
      </c>
      <c r="I410" s="1918"/>
      <c r="J410" s="796">
        <v>0.52127977230239309</v>
      </c>
      <c r="K410" s="775"/>
      <c r="L410" s="775"/>
      <c r="M410" s="1923" t="s">
        <v>230</v>
      </c>
      <c r="N410" s="1918"/>
      <c r="O410" s="797">
        <v>0.48962584330993109</v>
      </c>
      <c r="P410" s="775"/>
      <c r="Q410" s="775"/>
      <c r="Y410" s="823"/>
      <c r="Z410" s="823"/>
      <c r="AA410" s="823"/>
      <c r="AB410" s="823"/>
      <c r="AC410" s="823"/>
      <c r="AD410" s="823"/>
      <c r="AE410" s="823"/>
      <c r="AF410" s="823"/>
      <c r="AG410" s="823"/>
      <c r="AH410" s="823"/>
      <c r="AI410" s="823"/>
      <c r="AJ410" s="823"/>
      <c r="AK410" s="823"/>
      <c r="AL410" s="823"/>
      <c r="AM410" s="823"/>
      <c r="AN410" s="823"/>
      <c r="AO410" s="823"/>
      <c r="AP410" s="823"/>
      <c r="AQ410" s="823"/>
      <c r="AR410" s="823"/>
      <c r="AS410" s="823"/>
      <c r="AT410" s="823"/>
      <c r="AU410" s="823"/>
      <c r="AV410" s="823"/>
      <c r="AW410" s="823"/>
      <c r="AX410" s="823"/>
      <c r="AY410" s="823"/>
      <c r="AZ410" s="823"/>
      <c r="BA410" s="227"/>
      <c r="BB410" s="404"/>
      <c r="BC410" s="227"/>
      <c r="BD410" s="227"/>
      <c r="BE410" s="227"/>
      <c r="BF410" s="227"/>
      <c r="BG410" s="227"/>
      <c r="BH410" s="227"/>
      <c r="BI410" s="227"/>
      <c r="BJ410" s="227"/>
      <c r="BK410" s="227"/>
      <c r="BL410" s="227"/>
      <c r="BM410" s="227"/>
      <c r="BN410" s="227"/>
      <c r="BO410" s="227"/>
      <c r="BP410" s="227"/>
      <c r="BQ410" s="227"/>
      <c r="BR410" s="227"/>
      <c r="BS410" s="227"/>
      <c r="BT410" s="227"/>
      <c r="BU410" s="227"/>
      <c r="BV410" s="227"/>
      <c r="BW410" s="227"/>
      <c r="BX410" s="227"/>
      <c r="BY410" s="228"/>
      <c r="BZ410" s="228"/>
      <c r="CA410" s="228"/>
      <c r="CB410" s="228"/>
      <c r="CC410" s="228"/>
      <c r="CD410" s="228"/>
      <c r="CE410" s="228"/>
      <c r="CF410" s="228"/>
      <c r="CG410" s="228"/>
      <c r="CH410" s="228"/>
      <c r="CI410" s="228"/>
      <c r="CJ410" s="228"/>
      <c r="CK410" s="228"/>
      <c r="CL410" s="228"/>
      <c r="CM410" s="228"/>
      <c r="CN410" s="228"/>
      <c r="CO410" s="228"/>
      <c r="CP410" s="228"/>
      <c r="CQ410" s="228"/>
      <c r="CR410" s="228"/>
      <c r="CS410" s="228"/>
      <c r="CT410" s="228"/>
      <c r="CU410" s="228"/>
      <c r="CV410" s="228"/>
      <c r="CW410" s="228"/>
      <c r="CX410" s="228"/>
      <c r="CY410" s="228"/>
      <c r="CZ410" s="228"/>
    </row>
    <row r="411" s="726" customFormat="true" ht="25.15" customHeight="true" x14ac:dyDescent="0.2">
      <c r="B411" s="1916"/>
      <c r="C411" s="1921" t="s">
        <v>223</v>
      </c>
      <c r="D411" s="1918"/>
      <c r="E411" s="795">
        <v>0.53874098486160371</v>
      </c>
      <c r="F411" s="775"/>
      <c r="G411" s="775"/>
      <c r="H411" s="1922" t="s">
        <v>225</v>
      </c>
      <c r="I411" s="1918"/>
      <c r="J411" s="796">
        <v>-0.50640577569107648</v>
      </c>
      <c r="K411" s="775"/>
      <c r="L411" s="775"/>
      <c r="M411" s="1923" t="s">
        <v>231</v>
      </c>
      <c r="N411" s="1918"/>
      <c r="O411" s="797">
        <v>0.48863445950765722</v>
      </c>
      <c r="P411" s="775"/>
      <c r="Q411" s="775"/>
      <c r="Y411" s="823"/>
      <c r="Z411" s="823"/>
      <c r="AA411" s="823"/>
      <c r="AB411" s="823"/>
      <c r="AC411" s="823"/>
      <c r="AD411" s="823"/>
      <c r="AE411" s="823"/>
      <c r="AF411" s="823"/>
      <c r="AG411" s="823"/>
      <c r="AH411" s="823"/>
      <c r="AI411" s="823"/>
      <c r="AJ411" s="823"/>
      <c r="AK411" s="823"/>
      <c r="AL411" s="823"/>
      <c r="AM411" s="823"/>
      <c r="AN411" s="823"/>
      <c r="AO411" s="823"/>
      <c r="AP411" s="823"/>
      <c r="AQ411" s="823"/>
      <c r="AR411" s="823"/>
      <c r="AS411" s="823"/>
      <c r="AT411" s="823"/>
      <c r="AU411" s="823"/>
      <c r="AV411" s="823"/>
      <c r="AW411" s="823"/>
      <c r="AX411" s="823"/>
      <c r="AY411" s="823"/>
      <c r="AZ411" s="823"/>
      <c r="BA411" s="227"/>
      <c r="BB411" s="404"/>
      <c r="BC411" s="227"/>
      <c r="BD411" s="227"/>
      <c r="BE411" s="227"/>
      <c r="BF411" s="227"/>
      <c r="BG411" s="227"/>
      <c r="BH411" s="227"/>
      <c r="BI411" s="227"/>
      <c r="BJ411" s="227"/>
      <c r="BK411" s="227"/>
      <c r="BL411" s="227"/>
      <c r="BM411" s="227"/>
      <c r="BN411" s="227"/>
      <c r="BO411" s="227"/>
      <c r="BP411" s="227"/>
      <c r="BQ411" s="227"/>
      <c r="BR411" s="227"/>
      <c r="BS411" s="227"/>
      <c r="BT411" s="227"/>
      <c r="BU411" s="227"/>
      <c r="BV411" s="227"/>
      <c r="BW411" s="227"/>
      <c r="BX411" s="227"/>
      <c r="BY411" s="228"/>
      <c r="BZ411" s="228"/>
      <c r="CA411" s="228"/>
      <c r="CB411" s="228"/>
      <c r="CC411" s="228"/>
      <c r="CD411" s="228"/>
      <c r="CE411" s="228"/>
      <c r="CF411" s="228"/>
      <c r="CG411" s="228"/>
      <c r="CH411" s="228"/>
      <c r="CI411" s="228"/>
      <c r="CJ411" s="228"/>
      <c r="CK411" s="228"/>
      <c r="CL411" s="228"/>
      <c r="CM411" s="228"/>
      <c r="CN411" s="228"/>
      <c r="CO411" s="228"/>
      <c r="CP411" s="228"/>
      <c r="CQ411" s="228"/>
      <c r="CR411" s="228"/>
      <c r="CS411" s="228"/>
      <c r="CT411" s="228"/>
      <c r="CU411" s="228"/>
      <c r="CV411" s="228"/>
      <c r="CW411" s="228"/>
      <c r="CX411" s="228"/>
      <c r="CY411" s="228"/>
      <c r="CZ411" s="228"/>
    </row>
    <row r="412" s="726" customFormat="true" ht="25.15" customHeight="true" x14ac:dyDescent="0.2">
      <c r="B412" s="1916"/>
      <c r="C412" s="1921" t="s">
        <v>228</v>
      </c>
      <c r="D412" s="1918"/>
      <c r="E412" s="795">
        <v>0.52385164071575208</v>
      </c>
      <c r="F412" s="775"/>
      <c r="G412" s="775"/>
      <c r="H412" s="1922" t="s">
        <v>221</v>
      </c>
      <c r="I412" s="1918"/>
      <c r="J412" s="796">
        <v>0.49940534442979456</v>
      </c>
      <c r="K412" s="775"/>
      <c r="L412" s="775"/>
      <c r="M412" s="1923" t="s">
        <v>216</v>
      </c>
      <c r="N412" s="1918"/>
      <c r="O412" s="797">
        <v>0.45073902750078609</v>
      </c>
      <c r="P412" s="775"/>
      <c r="Q412" s="775"/>
      <c r="Y412" s="823"/>
      <c r="Z412" s="823"/>
      <c r="AA412" s="823"/>
      <c r="AB412" s="823"/>
      <c r="AC412" s="823"/>
      <c r="AD412" s="823"/>
      <c r="AE412" s="823"/>
      <c r="AF412" s="823"/>
      <c r="AG412" s="823"/>
      <c r="AH412" s="823"/>
      <c r="AI412" s="823"/>
      <c r="AJ412" s="823"/>
      <c r="AK412" s="823"/>
      <c r="AL412" s="823"/>
      <c r="AM412" s="823"/>
      <c r="AN412" s="823"/>
      <c r="AO412" s="823"/>
      <c r="AP412" s="823"/>
      <c r="AQ412" s="823"/>
      <c r="AR412" s="823"/>
      <c r="AS412" s="823"/>
      <c r="AT412" s="823"/>
      <c r="AU412" s="823"/>
      <c r="AV412" s="823"/>
      <c r="AW412" s="823"/>
      <c r="AX412" s="823"/>
      <c r="AY412" s="823"/>
      <c r="AZ412" s="823"/>
      <c r="BA412" s="227"/>
      <c r="BB412" s="404"/>
      <c r="BC412" s="227"/>
      <c r="BD412" s="227"/>
      <c r="BE412" s="227"/>
      <c r="BF412" s="227"/>
      <c r="BG412" s="227"/>
      <c r="BH412" s="227"/>
      <c r="BI412" s="227"/>
      <c r="BJ412" s="227"/>
      <c r="BK412" s="227"/>
      <c r="BL412" s="227"/>
      <c r="BM412" s="227"/>
      <c r="BN412" s="227"/>
      <c r="BO412" s="227"/>
      <c r="BP412" s="227"/>
      <c r="BQ412" s="227"/>
      <c r="BR412" s="227"/>
      <c r="BS412" s="227"/>
      <c r="BT412" s="227"/>
      <c r="BU412" s="227"/>
      <c r="BV412" s="227"/>
      <c r="BW412" s="227"/>
      <c r="BX412" s="227"/>
      <c r="BY412" s="228"/>
      <c r="BZ412" s="228"/>
      <c r="CA412" s="228"/>
      <c r="CB412" s="228"/>
      <c r="CC412" s="228"/>
      <c r="CD412" s="228"/>
      <c r="CE412" s="228"/>
      <c r="CF412" s="228"/>
      <c r="CG412" s="228"/>
      <c r="CH412" s="228"/>
      <c r="CI412" s="228"/>
      <c r="CJ412" s="228"/>
      <c r="CK412" s="228"/>
      <c r="CL412" s="228"/>
      <c r="CM412" s="228"/>
      <c r="CN412" s="228"/>
      <c r="CO412" s="228"/>
      <c r="CP412" s="228"/>
      <c r="CQ412" s="228"/>
      <c r="CR412" s="228"/>
      <c r="CS412" s="228"/>
      <c r="CT412" s="228"/>
      <c r="CU412" s="228"/>
      <c r="CV412" s="228"/>
      <c r="CW412" s="228"/>
      <c r="CX412" s="228"/>
      <c r="CY412" s="228"/>
      <c r="CZ412" s="228"/>
    </row>
    <row r="413" s="726" customFormat="true" ht="25.15" customHeight="true" x14ac:dyDescent="0.2">
      <c r="B413" s="1916"/>
      <c r="C413" s="1921" t="s">
        <v>227</v>
      </c>
      <c r="D413" s="1918"/>
      <c r="E413" s="795">
        <v>0.50603295355701705</v>
      </c>
      <c r="F413" s="775"/>
      <c r="G413" s="775"/>
      <c r="H413" s="1922" t="s">
        <v>232</v>
      </c>
      <c r="I413" s="1918"/>
      <c r="J413" s="796">
        <v>0.47152885177133003</v>
      </c>
      <c r="K413" s="775"/>
      <c r="L413" s="775"/>
      <c r="M413" s="1923" t="s">
        <v>219</v>
      </c>
      <c r="N413" s="1918"/>
      <c r="O413" s="797">
        <v>0.43055917521619591</v>
      </c>
      <c r="P413" s="775"/>
      <c r="Q413" s="775"/>
      <c r="Y413" s="823"/>
      <c r="Z413" s="823"/>
      <c r="AA413" s="823"/>
      <c r="AB413" s="823"/>
      <c r="AC413" s="823"/>
      <c r="AD413" s="823"/>
      <c r="AE413" s="823"/>
      <c r="AF413" s="823"/>
      <c r="AG413" s="823"/>
      <c r="AH413" s="823"/>
      <c r="AI413" s="823"/>
      <c r="AJ413" s="823"/>
      <c r="AK413" s="823"/>
      <c r="AL413" s="823"/>
      <c r="AM413" s="823"/>
      <c r="AN413" s="823"/>
      <c r="AO413" s="823"/>
      <c r="AP413" s="823"/>
      <c r="AQ413" s="823"/>
      <c r="AR413" s="823"/>
      <c r="AS413" s="823"/>
      <c r="AT413" s="823"/>
      <c r="AU413" s="823"/>
      <c r="AV413" s="823"/>
      <c r="AW413" s="823"/>
      <c r="AX413" s="823"/>
      <c r="AY413" s="823"/>
      <c r="AZ413" s="823"/>
      <c r="BA413" s="227"/>
      <c r="BB413" s="404"/>
      <c r="BC413" s="227"/>
      <c r="BD413" s="227"/>
      <c r="BE413" s="227"/>
      <c r="BF413" s="227"/>
      <c r="BG413" s="227"/>
      <c r="BH413" s="227"/>
      <c r="BI413" s="227"/>
      <c r="BJ413" s="227"/>
      <c r="BK413" s="227"/>
      <c r="BL413" s="227"/>
      <c r="BM413" s="227"/>
      <c r="BN413" s="227"/>
      <c r="BO413" s="227"/>
      <c r="BP413" s="227"/>
      <c r="BQ413" s="227"/>
      <c r="BR413" s="227"/>
      <c r="BS413" s="227"/>
      <c r="BT413" s="227"/>
      <c r="BU413" s="227"/>
      <c r="BV413" s="227"/>
      <c r="BW413" s="227"/>
      <c r="BX413" s="227"/>
      <c r="BY413" s="228"/>
      <c r="BZ413" s="228"/>
      <c r="CA413" s="228"/>
      <c r="CB413" s="228"/>
      <c r="CC413" s="228"/>
      <c r="CD413" s="228"/>
      <c r="CE413" s="228"/>
      <c r="CF413" s="228"/>
      <c r="CG413" s="228"/>
      <c r="CH413" s="228"/>
      <c r="CI413" s="228"/>
      <c r="CJ413" s="228"/>
      <c r="CK413" s="228"/>
      <c r="CL413" s="228"/>
      <c r="CM413" s="228"/>
      <c r="CN413" s="228"/>
      <c r="CO413" s="228"/>
      <c r="CP413" s="228"/>
      <c r="CQ413" s="228"/>
      <c r="CR413" s="228"/>
      <c r="CS413" s="228"/>
      <c r="CT413" s="228"/>
      <c r="CU413" s="228"/>
      <c r="CV413" s="228"/>
      <c r="CW413" s="228"/>
      <c r="CX413" s="228"/>
      <c r="CY413" s="228"/>
      <c r="CZ413" s="228"/>
    </row>
    <row r="414" s="726" customFormat="true" ht="25.15" customHeight="true" x14ac:dyDescent="0.2">
      <c r="B414" s="1916"/>
      <c r="C414" s="1921" t="s">
        <v>232</v>
      </c>
      <c r="D414" s="1918"/>
      <c r="E414" s="795">
        <v>0.50591431377843343</v>
      </c>
      <c r="F414" s="775"/>
      <c r="G414" s="775"/>
      <c r="H414" s="1922" t="s">
        <v>233</v>
      </c>
      <c r="I414" s="1918"/>
      <c r="J414" s="796">
        <v>0.44664806645776917</v>
      </c>
      <c r="K414" s="775"/>
      <c r="L414" s="775"/>
      <c r="M414" s="1923" t="s">
        <v>229</v>
      </c>
      <c r="N414" s="1918"/>
      <c r="O414" s="797">
        <v>0.41098798254762409</v>
      </c>
      <c r="P414" s="775"/>
      <c r="Q414" s="775"/>
      <c r="Y414" s="823"/>
      <c r="Z414" s="823"/>
      <c r="AA414" s="823"/>
      <c r="AB414" s="823"/>
      <c r="AC414" s="823"/>
      <c r="AD414" s="823"/>
      <c r="AE414" s="823"/>
      <c r="AF414" s="823"/>
      <c r="AG414" s="823"/>
      <c r="AH414" s="823"/>
      <c r="AI414" s="823"/>
      <c r="AJ414" s="823"/>
      <c r="AK414" s="823"/>
      <c r="AL414" s="823"/>
      <c r="AM414" s="823"/>
      <c r="AN414" s="823"/>
      <c r="AO414" s="823"/>
      <c r="AP414" s="823"/>
      <c r="AQ414" s="823"/>
      <c r="AR414" s="823"/>
      <c r="AS414" s="823"/>
      <c r="AT414" s="823"/>
      <c r="AU414" s="823"/>
      <c r="AV414" s="823"/>
      <c r="AW414" s="823"/>
      <c r="AX414" s="823"/>
      <c r="AY414" s="823"/>
      <c r="AZ414" s="823"/>
      <c r="BA414" s="227"/>
      <c r="BB414" s="404"/>
      <c r="BC414" s="227"/>
      <c r="BD414" s="227"/>
      <c r="BE414" s="227"/>
      <c r="BF414" s="227"/>
      <c r="BG414" s="227"/>
      <c r="BH414" s="227"/>
      <c r="BI414" s="227"/>
      <c r="BJ414" s="227"/>
      <c r="BK414" s="227"/>
      <c r="BL414" s="227"/>
      <c r="BM414" s="227"/>
      <c r="BN414" s="227"/>
      <c r="BO414" s="227"/>
      <c r="BP414" s="227"/>
      <c r="BQ414" s="227"/>
      <c r="BR414" s="227"/>
      <c r="BS414" s="227"/>
      <c r="BT414" s="227"/>
      <c r="BU414" s="227"/>
      <c r="BV414" s="227"/>
      <c r="BW414" s="227"/>
      <c r="BX414" s="227"/>
      <c r="BY414" s="228"/>
      <c r="BZ414" s="228"/>
      <c r="CA414" s="228"/>
      <c r="CB414" s="228"/>
      <c r="CC414" s="228"/>
      <c r="CD414" s="228"/>
      <c r="CE414" s="228"/>
      <c r="CF414" s="228"/>
      <c r="CG414" s="228"/>
      <c r="CH414" s="228"/>
      <c r="CI414" s="228"/>
      <c r="CJ414" s="228"/>
      <c r="CK414" s="228"/>
      <c r="CL414" s="228"/>
      <c r="CM414" s="228"/>
      <c r="CN414" s="228"/>
      <c r="CO414" s="228"/>
      <c r="CP414" s="228"/>
      <c r="CQ414" s="228"/>
      <c r="CR414" s="228"/>
      <c r="CS414" s="228"/>
      <c r="CT414" s="228"/>
      <c r="CU414" s="228"/>
      <c r="CV414" s="228"/>
      <c r="CW414" s="228"/>
      <c r="CX414" s="228"/>
      <c r="CY414" s="228"/>
      <c r="CZ414" s="228"/>
    </row>
    <row r="415" s="726" customFormat="true" ht="25.15" customHeight="true" x14ac:dyDescent="0.2">
      <c r="B415" s="1916"/>
      <c r="C415" s="1921" t="s">
        <v>217</v>
      </c>
      <c r="D415" s="1918"/>
      <c r="E415" s="795">
        <v>0.47833643884757515</v>
      </c>
      <c r="F415" s="775"/>
      <c r="G415" s="775"/>
      <c r="H415" s="1922" t="s">
        <v>227</v>
      </c>
      <c r="I415" s="1918"/>
      <c r="J415" s="796">
        <v>0.44538029433597925</v>
      </c>
      <c r="K415" s="775"/>
      <c r="L415" s="775"/>
      <c r="M415" s="1923" t="s">
        <v>221</v>
      </c>
      <c r="N415" s="1918"/>
      <c r="O415" s="797">
        <v>0.40240098951653891</v>
      </c>
      <c r="P415" s="775"/>
      <c r="Q415" s="775"/>
      <c r="Y415" s="823"/>
      <c r="Z415" s="823"/>
      <c r="AA415" s="823"/>
      <c r="AB415" s="823"/>
      <c r="AC415" s="823"/>
      <c r="AD415" s="823"/>
      <c r="AE415" s="823"/>
      <c r="AF415" s="823"/>
      <c r="AG415" s="823"/>
      <c r="AH415" s="823"/>
      <c r="AI415" s="823"/>
      <c r="AJ415" s="823"/>
      <c r="AK415" s="823"/>
      <c r="AL415" s="823"/>
      <c r="AM415" s="823"/>
      <c r="AN415" s="823"/>
      <c r="AO415" s="823"/>
      <c r="AP415" s="823"/>
      <c r="AQ415" s="823"/>
      <c r="AR415" s="823"/>
      <c r="AS415" s="823"/>
      <c r="AT415" s="823"/>
      <c r="AU415" s="823"/>
      <c r="AV415" s="823"/>
      <c r="AW415" s="823"/>
      <c r="AX415" s="823"/>
      <c r="AY415" s="823"/>
      <c r="AZ415" s="823"/>
      <c r="BA415" s="227"/>
      <c r="BB415" s="404"/>
      <c r="BC415" s="227"/>
      <c r="BD415" s="227"/>
      <c r="BE415" s="227"/>
      <c r="BF415" s="227"/>
      <c r="BG415" s="227"/>
      <c r="BH415" s="227"/>
      <c r="BI415" s="227"/>
      <c r="BJ415" s="227"/>
      <c r="BK415" s="227"/>
      <c r="BL415" s="227"/>
      <c r="BM415" s="227"/>
      <c r="BN415" s="227"/>
      <c r="BO415" s="227"/>
      <c r="BP415" s="227"/>
      <c r="BQ415" s="227"/>
      <c r="BR415" s="227"/>
      <c r="BS415" s="227"/>
      <c r="BT415" s="227"/>
      <c r="BU415" s="227"/>
      <c r="BV415" s="227"/>
      <c r="BW415" s="227"/>
      <c r="BX415" s="227"/>
      <c r="BY415" s="228"/>
      <c r="BZ415" s="228"/>
      <c r="CA415" s="228"/>
      <c r="CB415" s="228"/>
      <c r="CC415" s="228"/>
      <c r="CD415" s="228"/>
      <c r="CE415" s="228"/>
      <c r="CF415" s="228"/>
      <c r="CG415" s="228"/>
      <c r="CH415" s="228"/>
      <c r="CI415" s="228"/>
      <c r="CJ415" s="228"/>
      <c r="CK415" s="228"/>
      <c r="CL415" s="228"/>
      <c r="CM415" s="228"/>
      <c r="CN415" s="228"/>
      <c r="CO415" s="228"/>
      <c r="CP415" s="228"/>
      <c r="CQ415" s="228"/>
      <c r="CR415" s="228"/>
      <c r="CS415" s="228"/>
      <c r="CT415" s="228"/>
      <c r="CU415" s="228"/>
      <c r="CV415" s="228"/>
      <c r="CW415" s="228"/>
      <c r="CX415" s="228"/>
      <c r="CY415" s="228"/>
      <c r="CZ415" s="228"/>
    </row>
    <row r="416" s="726" customFormat="true" ht="25.15" customHeight="true" x14ac:dyDescent="0.2">
      <c r="B416" s="1916"/>
      <c r="C416" s="1921" t="s">
        <v>222</v>
      </c>
      <c r="D416" s="1918"/>
      <c r="E416" s="795">
        <v>0.41656850683804558</v>
      </c>
      <c r="F416" s="775"/>
      <c r="G416" s="775"/>
      <c r="H416" s="1922" t="s">
        <v>234</v>
      </c>
      <c r="I416" s="1918"/>
      <c r="J416" s="796">
        <v>-0.41341183151970656</v>
      </c>
      <c r="K416" s="775"/>
      <c r="L416" s="775"/>
      <c r="M416" s="1923" t="s">
        <v>232</v>
      </c>
      <c r="N416" s="1918"/>
      <c r="O416" s="797">
        <v>0.39406652568393341</v>
      </c>
      <c r="P416" s="775"/>
      <c r="Q416" s="775"/>
      <c r="Y416" s="823"/>
      <c r="Z416" s="823"/>
      <c r="AA416" s="823"/>
      <c r="AB416" s="823"/>
      <c r="AC416" s="823"/>
      <c r="AD416" s="823"/>
      <c r="AE416" s="823"/>
      <c r="AF416" s="823"/>
      <c r="AG416" s="823"/>
      <c r="AH416" s="823"/>
      <c r="AI416" s="823"/>
      <c r="AJ416" s="823"/>
      <c r="AK416" s="823"/>
      <c r="AL416" s="823"/>
      <c r="AM416" s="823"/>
      <c r="AN416" s="823"/>
      <c r="AO416" s="823"/>
      <c r="AP416" s="823"/>
      <c r="AQ416" s="823"/>
      <c r="AR416" s="823"/>
      <c r="AS416" s="823"/>
      <c r="AT416" s="823"/>
      <c r="AU416" s="823"/>
      <c r="AV416" s="823"/>
      <c r="AW416" s="823"/>
      <c r="AX416" s="823"/>
      <c r="AY416" s="823"/>
      <c r="AZ416" s="823"/>
      <c r="BA416" s="227"/>
      <c r="BB416" s="404"/>
      <c r="BC416" s="227"/>
      <c r="BD416" s="227"/>
      <c r="BE416" s="227"/>
      <c r="BF416" s="227"/>
      <c r="BG416" s="227"/>
      <c r="BH416" s="227"/>
      <c r="BI416" s="227"/>
      <c r="BJ416" s="227"/>
      <c r="BK416" s="227"/>
      <c r="BL416" s="227"/>
      <c r="BM416" s="227"/>
      <c r="BN416" s="227"/>
      <c r="BO416" s="227"/>
      <c r="BP416" s="227"/>
      <c r="BQ416" s="227"/>
      <c r="BR416" s="227"/>
      <c r="BS416" s="227"/>
      <c r="BT416" s="227"/>
      <c r="BU416" s="227"/>
      <c r="BV416" s="227"/>
      <c r="BW416" s="227"/>
      <c r="BX416" s="227"/>
      <c r="BY416" s="228"/>
      <c r="BZ416" s="228"/>
      <c r="CA416" s="228"/>
      <c r="CB416" s="228"/>
      <c r="CC416" s="228"/>
      <c r="CD416" s="228"/>
      <c r="CE416" s="228"/>
      <c r="CF416" s="228"/>
      <c r="CG416" s="228"/>
      <c r="CH416" s="228"/>
      <c r="CI416" s="228"/>
      <c r="CJ416" s="228"/>
      <c r="CK416" s="228"/>
      <c r="CL416" s="228"/>
      <c r="CM416" s="228"/>
      <c r="CN416" s="228"/>
      <c r="CO416" s="228"/>
      <c r="CP416" s="228"/>
      <c r="CQ416" s="228"/>
      <c r="CR416" s="228"/>
      <c r="CS416" s="228"/>
      <c r="CT416" s="228"/>
      <c r="CU416" s="228"/>
      <c r="CV416" s="228"/>
      <c r="CW416" s="228"/>
      <c r="CX416" s="228"/>
      <c r="CY416" s="228"/>
      <c r="CZ416" s="228"/>
    </row>
    <row r="417" s="726" customFormat="true" ht="25.15" customHeight="true" x14ac:dyDescent="0.2">
      <c r="B417" s="1916"/>
      <c r="C417" s="1921" t="s">
        <v>224</v>
      </c>
      <c r="D417" s="1918"/>
      <c r="E417" s="795">
        <v>0.39440045676103852</v>
      </c>
      <c r="F417" s="775"/>
      <c r="G417" s="775"/>
      <c r="H417" s="1922" t="s">
        <v>235</v>
      </c>
      <c r="I417" s="1918"/>
      <c r="J417" s="796">
        <v>-0.36468630043564099</v>
      </c>
      <c r="K417" s="775"/>
      <c r="L417" s="775"/>
      <c r="M417" s="1923" t="s">
        <v>236</v>
      </c>
      <c r="N417" s="1918"/>
      <c r="O417" s="797">
        <v>0.39297700554197534</v>
      </c>
      <c r="P417" s="775"/>
      <c r="Q417" s="775"/>
      <c r="Y417" s="823"/>
      <c r="Z417" s="823"/>
      <c r="AA417" s="823"/>
      <c r="AB417" s="823"/>
      <c r="AC417" s="823"/>
      <c r="AD417" s="823"/>
      <c r="AE417" s="823"/>
      <c r="AF417" s="823"/>
      <c r="AG417" s="823"/>
      <c r="AH417" s="823"/>
      <c r="AI417" s="823"/>
      <c r="AJ417" s="823"/>
      <c r="AK417" s="823"/>
      <c r="AL417" s="823"/>
      <c r="AM417" s="823"/>
      <c r="AN417" s="823"/>
      <c r="AO417" s="823"/>
      <c r="AP417" s="823"/>
      <c r="AQ417" s="823"/>
      <c r="AR417" s="823"/>
      <c r="AS417" s="823"/>
      <c r="AT417" s="823"/>
      <c r="AU417" s="823"/>
      <c r="AV417" s="823"/>
      <c r="AW417" s="823"/>
      <c r="AX417" s="823"/>
      <c r="AY417" s="823"/>
      <c r="AZ417" s="823"/>
      <c r="BA417" s="227"/>
      <c r="BB417" s="404"/>
      <c r="BC417" s="227"/>
      <c r="BD417" s="227"/>
      <c r="BE417" s="227"/>
      <c r="BF417" s="227"/>
      <c r="BG417" s="227"/>
      <c r="BH417" s="227"/>
      <c r="BI417" s="227"/>
      <c r="BJ417" s="227"/>
      <c r="BK417" s="227"/>
      <c r="BL417" s="227"/>
      <c r="BM417" s="227"/>
      <c r="BN417" s="227"/>
      <c r="BO417" s="227"/>
      <c r="BP417" s="227"/>
      <c r="BQ417" s="227"/>
      <c r="BR417" s="227"/>
      <c r="BS417" s="227"/>
      <c r="BT417" s="227"/>
      <c r="BU417" s="227"/>
      <c r="BV417" s="227"/>
      <c r="BW417" s="227"/>
      <c r="BX417" s="227"/>
      <c r="BY417" s="228"/>
      <c r="BZ417" s="228"/>
      <c r="CA417" s="228"/>
      <c r="CB417" s="228"/>
      <c r="CC417" s="228"/>
      <c r="CD417" s="228"/>
      <c r="CE417" s="228"/>
      <c r="CF417" s="228"/>
      <c r="CG417" s="228"/>
      <c r="CH417" s="228"/>
      <c r="CI417" s="228"/>
      <c r="CJ417" s="228"/>
      <c r="CK417" s="228"/>
      <c r="CL417" s="228"/>
      <c r="CM417" s="228"/>
      <c r="CN417" s="228"/>
      <c r="CO417" s="228"/>
      <c r="CP417" s="228"/>
      <c r="CQ417" s="228"/>
      <c r="CR417" s="228"/>
      <c r="CS417" s="228"/>
      <c r="CT417" s="228"/>
      <c r="CU417" s="228"/>
      <c r="CV417" s="228"/>
      <c r="CW417" s="228"/>
      <c r="CX417" s="228"/>
      <c r="CY417" s="228"/>
      <c r="CZ417" s="228"/>
    </row>
    <row r="418" s="726" customFormat="true" ht="25.15" customHeight="true" x14ac:dyDescent="0.2">
      <c r="B418" s="1916"/>
      <c r="C418" s="1921" t="s">
        <v>233</v>
      </c>
      <c r="D418" s="1918"/>
      <c r="E418" s="795">
        <v>0.36468952905190372</v>
      </c>
      <c r="F418" s="775"/>
      <c r="G418" s="775"/>
      <c r="H418" s="1922" t="s">
        <v>217</v>
      </c>
      <c r="I418" s="1918"/>
      <c r="J418" s="796">
        <v>0.35741940665468558</v>
      </c>
      <c r="K418" s="775"/>
      <c r="L418" s="775"/>
      <c r="M418" s="1923" t="s">
        <v>237</v>
      </c>
      <c r="N418" s="1918"/>
      <c r="O418" s="797">
        <v>-0.36328369066975152</v>
      </c>
      <c r="P418" s="775"/>
      <c r="Q418" s="775"/>
      <c r="Y418" s="823"/>
      <c r="Z418" s="823"/>
      <c r="AA418" s="823"/>
      <c r="AB418" s="823"/>
      <c r="AC418" s="823"/>
      <c r="AD418" s="823"/>
      <c r="AE418" s="823"/>
      <c r="AF418" s="823"/>
      <c r="AG418" s="823"/>
      <c r="AH418" s="823"/>
      <c r="AI418" s="823"/>
      <c r="AJ418" s="823"/>
      <c r="AK418" s="823"/>
      <c r="AL418" s="823"/>
      <c r="AM418" s="823"/>
      <c r="AN418" s="823"/>
      <c r="AO418" s="823"/>
      <c r="AP418" s="823"/>
      <c r="AQ418" s="823"/>
      <c r="AR418" s="823"/>
      <c r="AS418" s="823"/>
      <c r="AT418" s="823"/>
      <c r="AU418" s="823"/>
      <c r="AV418" s="823"/>
      <c r="AW418" s="823"/>
      <c r="AX418" s="823"/>
      <c r="AY418" s="823"/>
      <c r="AZ418" s="823"/>
      <c r="BA418" s="227"/>
      <c r="BB418" s="404"/>
      <c r="BC418" s="227"/>
      <c r="BD418" s="227"/>
      <c r="BE418" s="227"/>
      <c r="BF418" s="227"/>
      <c r="BG418" s="227"/>
      <c r="BH418" s="227"/>
      <c r="BI418" s="227"/>
      <c r="BJ418" s="227"/>
      <c r="BK418" s="227"/>
      <c r="BL418" s="227"/>
      <c r="BM418" s="227"/>
      <c r="BN418" s="227"/>
      <c r="BO418" s="227"/>
      <c r="BP418" s="227"/>
      <c r="BQ418" s="227"/>
      <c r="BR418" s="227"/>
      <c r="BS418" s="227"/>
      <c r="BT418" s="227"/>
      <c r="BU418" s="227"/>
      <c r="BV418" s="227"/>
      <c r="BW418" s="227"/>
      <c r="BX418" s="227"/>
      <c r="BY418" s="228"/>
      <c r="BZ418" s="228"/>
      <c r="CA418" s="228"/>
      <c r="CB418" s="228"/>
      <c r="CC418" s="228"/>
      <c r="CD418" s="228"/>
      <c r="CE418" s="228"/>
      <c r="CF418" s="228"/>
      <c r="CG418" s="228"/>
      <c r="CH418" s="228"/>
      <c r="CI418" s="228"/>
      <c r="CJ418" s="228"/>
      <c r="CK418" s="228"/>
      <c r="CL418" s="228"/>
      <c r="CM418" s="228"/>
      <c r="CN418" s="228"/>
      <c r="CO418" s="228"/>
      <c r="CP418" s="228"/>
      <c r="CQ418" s="228"/>
      <c r="CR418" s="228"/>
      <c r="CS418" s="228"/>
      <c r="CT418" s="228"/>
      <c r="CU418" s="228"/>
      <c r="CV418" s="228"/>
      <c r="CW418" s="228"/>
      <c r="CX418" s="228"/>
      <c r="CY418" s="228"/>
      <c r="CZ418" s="228"/>
    </row>
    <row r="419" s="726" customFormat="true" ht="25.15" customHeight="true" x14ac:dyDescent="0.2">
      <c r="B419" s="1916"/>
      <c r="C419" s="1921" t="s">
        <v>235</v>
      </c>
      <c r="D419" s="1918"/>
      <c r="E419" s="795">
        <v>-0.36391061628934729</v>
      </c>
      <c r="F419" s="775"/>
      <c r="G419" s="775"/>
      <c r="H419" s="1922" t="s">
        <v>238</v>
      </c>
      <c r="I419" s="1918"/>
      <c r="J419" s="796">
        <v>0.35449088232435211</v>
      </c>
      <c r="K419" s="775"/>
      <c r="L419" s="775"/>
      <c r="M419" s="1923" t="s">
        <v>239</v>
      </c>
      <c r="N419" s="1918"/>
      <c r="O419" s="797">
        <v>-0.357437545792472</v>
      </c>
      <c r="P419" s="775"/>
      <c r="Q419" s="775"/>
      <c r="Y419" s="823"/>
      <c r="Z419" s="823"/>
      <c r="AA419" s="823"/>
      <c r="AB419" s="823"/>
      <c r="AC419" s="823"/>
      <c r="AD419" s="823"/>
      <c r="AE419" s="823"/>
      <c r="AF419" s="823"/>
      <c r="AG419" s="823"/>
      <c r="AH419" s="823"/>
      <c r="AI419" s="823"/>
      <c r="AJ419" s="823"/>
      <c r="AK419" s="823"/>
      <c r="AL419" s="823"/>
      <c r="AM419" s="823"/>
      <c r="AN419" s="823"/>
      <c r="AO419" s="823"/>
      <c r="AP419" s="823"/>
      <c r="AQ419" s="823"/>
      <c r="AR419" s="823"/>
      <c r="AS419" s="823"/>
      <c r="AT419" s="823"/>
      <c r="AU419" s="823"/>
      <c r="AV419" s="823"/>
      <c r="AW419" s="823"/>
      <c r="AX419" s="823"/>
      <c r="AY419" s="823"/>
      <c r="AZ419" s="823"/>
      <c r="BA419" s="227"/>
      <c r="BB419" s="404"/>
      <c r="BC419" s="227"/>
      <c r="BD419" s="227"/>
      <c r="BE419" s="227"/>
      <c r="BF419" s="227"/>
      <c r="BG419" s="227"/>
      <c r="BH419" s="227"/>
      <c r="BI419" s="227"/>
      <c r="BJ419" s="227"/>
      <c r="BK419" s="227"/>
      <c r="BL419" s="227"/>
      <c r="BM419" s="227"/>
      <c r="BN419" s="227"/>
      <c r="BO419" s="227"/>
      <c r="BP419" s="227"/>
      <c r="BQ419" s="227"/>
      <c r="BR419" s="227"/>
      <c r="BS419" s="227"/>
      <c r="BT419" s="227"/>
      <c r="BU419" s="227"/>
      <c r="BV419" s="227"/>
      <c r="BW419" s="227"/>
      <c r="BX419" s="227"/>
      <c r="BY419" s="228"/>
      <c r="BZ419" s="228"/>
      <c r="CA419" s="228"/>
      <c r="CB419" s="228"/>
      <c r="CC419" s="228"/>
      <c r="CD419" s="228"/>
      <c r="CE419" s="228"/>
      <c r="CF419" s="228"/>
      <c r="CG419" s="228"/>
      <c r="CH419" s="228"/>
      <c r="CI419" s="228"/>
      <c r="CJ419" s="228"/>
      <c r="CK419" s="228"/>
      <c r="CL419" s="228"/>
      <c r="CM419" s="228"/>
      <c r="CN419" s="228"/>
      <c r="CO419" s="228"/>
      <c r="CP419" s="228"/>
      <c r="CQ419" s="228"/>
      <c r="CR419" s="228"/>
      <c r="CS419" s="228"/>
      <c r="CT419" s="228"/>
      <c r="CU419" s="228"/>
      <c r="CV419" s="228"/>
      <c r="CW419" s="228"/>
      <c r="CX419" s="228"/>
      <c r="CY419" s="228"/>
      <c r="CZ419" s="228"/>
    </row>
    <row r="420" s="726" customFormat="true" ht="25.15" customHeight="true" x14ac:dyDescent="0.2">
      <c r="B420" s="1916"/>
      <c r="C420" s="1921" t="s">
        <v>236</v>
      </c>
      <c r="D420" s="1918"/>
      <c r="E420" s="795">
        <v>0.35281209718704998</v>
      </c>
      <c r="F420" s="775"/>
      <c r="G420" s="775"/>
      <c r="H420" s="1922" t="s">
        <v>240</v>
      </c>
      <c r="I420" s="1918"/>
      <c r="J420" s="796">
        <v>0.32688840801830055</v>
      </c>
      <c r="K420" s="775"/>
      <c r="L420" s="775"/>
      <c r="M420" s="1923" t="s">
        <v>241</v>
      </c>
      <c r="N420" s="1918"/>
      <c r="O420" s="797">
        <v>-0.35706731498341426</v>
      </c>
      <c r="P420" s="775"/>
      <c r="Q420" s="775"/>
      <c r="Y420" s="823"/>
      <c r="Z420" s="823"/>
      <c r="AA420" s="823"/>
      <c r="AB420" s="823"/>
      <c r="AC420" s="823"/>
      <c r="AD420" s="823"/>
      <c r="AE420" s="823"/>
      <c r="AF420" s="823"/>
      <c r="AG420" s="823"/>
      <c r="AH420" s="823"/>
      <c r="AI420" s="823"/>
      <c r="AJ420" s="823"/>
      <c r="AK420" s="823"/>
      <c r="AL420" s="823"/>
      <c r="AM420" s="823"/>
      <c r="AN420" s="823"/>
      <c r="AO420" s="823"/>
      <c r="AP420" s="823"/>
      <c r="AQ420" s="823"/>
      <c r="AR420" s="823"/>
      <c r="AS420" s="823"/>
      <c r="AT420" s="823"/>
      <c r="AU420" s="823"/>
      <c r="AV420" s="823"/>
      <c r="AW420" s="823"/>
      <c r="AX420" s="823"/>
      <c r="AY420" s="823"/>
      <c r="AZ420" s="823"/>
      <c r="BA420" s="227"/>
      <c r="BB420" s="404"/>
      <c r="BC420" s="227"/>
      <c r="BD420" s="227"/>
      <c r="BE420" s="227"/>
      <c r="BF420" s="227"/>
      <c r="BG420" s="227"/>
      <c r="BH420" s="227"/>
      <c r="BI420" s="227"/>
      <c r="BJ420" s="227"/>
      <c r="BK420" s="227"/>
      <c r="BL420" s="227"/>
      <c r="BM420" s="227"/>
      <c r="BN420" s="227"/>
      <c r="BO420" s="227"/>
      <c r="BP420" s="227"/>
      <c r="BQ420" s="227"/>
      <c r="BR420" s="227"/>
      <c r="BS420" s="227"/>
      <c r="BT420" s="227"/>
      <c r="BU420" s="227"/>
      <c r="BV420" s="227"/>
      <c r="BW420" s="227"/>
      <c r="BX420" s="227"/>
      <c r="BY420" s="228"/>
      <c r="BZ420" s="228"/>
      <c r="CA420" s="228"/>
      <c r="CB420" s="228"/>
      <c r="CC420" s="228"/>
      <c r="CD420" s="228"/>
      <c r="CE420" s="228"/>
      <c r="CF420" s="228"/>
      <c r="CG420" s="228"/>
      <c r="CH420" s="228"/>
      <c r="CI420" s="228"/>
      <c r="CJ420" s="228"/>
      <c r="CK420" s="228"/>
      <c r="CL420" s="228"/>
      <c r="CM420" s="228"/>
      <c r="CN420" s="228"/>
      <c r="CO420" s="228"/>
      <c r="CP420" s="228"/>
      <c r="CQ420" s="228"/>
      <c r="CR420" s="228"/>
      <c r="CS420" s="228"/>
      <c r="CT420" s="228"/>
      <c r="CU420" s="228"/>
      <c r="CV420" s="228"/>
      <c r="CW420" s="228"/>
      <c r="CX420" s="228"/>
      <c r="CY420" s="228"/>
      <c r="CZ420" s="228"/>
    </row>
    <row r="421" s="726" customFormat="true" ht="25.15" customHeight="true" x14ac:dyDescent="0.2">
      <c r="B421" s="1916"/>
      <c r="C421" s="1921" t="s">
        <v>238</v>
      </c>
      <c r="D421" s="1918"/>
      <c r="E421" s="795">
        <v>0.34445527865098519</v>
      </c>
      <c r="F421" s="775"/>
      <c r="G421" s="775"/>
      <c r="H421" s="1922" t="s">
        <v>242</v>
      </c>
      <c r="I421" s="1918"/>
      <c r="J421" s="796">
        <v>0.3164636515038553</v>
      </c>
      <c r="K421" s="775"/>
      <c r="L421" s="775"/>
      <c r="M421" s="1923" t="s">
        <v>243</v>
      </c>
      <c r="N421" s="1918"/>
      <c r="O421" s="797">
        <v>-0.35450106638889173</v>
      </c>
      <c r="P421" s="775"/>
      <c r="Q421" s="775"/>
      <c r="Y421" s="823"/>
      <c r="Z421" s="823"/>
      <c r="AA421" s="823"/>
      <c r="AB421" s="823"/>
      <c r="AC421" s="823"/>
      <c r="AD421" s="823"/>
      <c r="AE421" s="823"/>
      <c r="AF421" s="823"/>
      <c r="AG421" s="823"/>
      <c r="AH421" s="823"/>
      <c r="AI421" s="823"/>
      <c r="AJ421" s="823"/>
      <c r="AK421" s="823"/>
      <c r="AL421" s="823"/>
      <c r="AM421" s="823"/>
      <c r="AN421" s="823"/>
      <c r="AO421" s="823"/>
      <c r="AP421" s="823"/>
      <c r="AQ421" s="823"/>
      <c r="AR421" s="823"/>
      <c r="AS421" s="823"/>
      <c r="AT421" s="823"/>
      <c r="AU421" s="823"/>
      <c r="AV421" s="823"/>
      <c r="AW421" s="823"/>
      <c r="AX421" s="823"/>
      <c r="AY421" s="823"/>
      <c r="AZ421" s="823"/>
      <c r="BA421" s="227"/>
      <c r="BB421" s="404"/>
      <c r="BC421" s="227"/>
      <c r="BD421" s="227"/>
      <c r="BE421" s="227"/>
      <c r="BF421" s="227"/>
      <c r="BG421" s="227"/>
      <c r="BH421" s="227"/>
      <c r="BI421" s="227"/>
      <c r="BJ421" s="227"/>
      <c r="BK421" s="227"/>
      <c r="BL421" s="227"/>
      <c r="BM421" s="227"/>
      <c r="BN421" s="227"/>
      <c r="BO421" s="227"/>
      <c r="BP421" s="227"/>
      <c r="BQ421" s="227"/>
      <c r="BR421" s="227"/>
      <c r="BS421" s="227"/>
      <c r="BT421" s="227"/>
      <c r="BU421" s="227"/>
      <c r="BV421" s="227"/>
      <c r="BW421" s="227"/>
      <c r="BX421" s="227"/>
      <c r="BY421" s="228"/>
      <c r="BZ421" s="228"/>
      <c r="CA421" s="228"/>
      <c r="CB421" s="228"/>
      <c r="CC421" s="228"/>
      <c r="CD421" s="228"/>
      <c r="CE421" s="228"/>
      <c r="CF421" s="228"/>
      <c r="CG421" s="228"/>
      <c r="CH421" s="228"/>
      <c r="CI421" s="228"/>
      <c r="CJ421" s="228"/>
      <c r="CK421" s="228"/>
      <c r="CL421" s="228"/>
      <c r="CM421" s="228"/>
      <c r="CN421" s="228"/>
      <c r="CO421" s="228"/>
      <c r="CP421" s="228"/>
      <c r="CQ421" s="228"/>
      <c r="CR421" s="228"/>
      <c r="CS421" s="228"/>
      <c r="CT421" s="228"/>
      <c r="CU421" s="228"/>
      <c r="CV421" s="228"/>
      <c r="CW421" s="228"/>
      <c r="CX421" s="228"/>
      <c r="CY421" s="228"/>
      <c r="CZ421" s="228"/>
    </row>
    <row r="422" s="726" customFormat="true" ht="25.15" customHeight="true" x14ac:dyDescent="0.2">
      <c r="B422" s="1916"/>
      <c r="C422" s="1921" t="s">
        <v>234</v>
      </c>
      <c r="D422" s="1918"/>
      <c r="E422" s="795">
        <v>-0.33473471812315592</v>
      </c>
      <c r="F422" s="775"/>
      <c r="G422" s="775"/>
      <c r="H422" s="1922" t="s">
        <v>222</v>
      </c>
      <c r="I422" s="1918"/>
      <c r="J422" s="796">
        <v>0.31363662955196153</v>
      </c>
      <c r="K422" s="775"/>
      <c r="L422" s="775"/>
      <c r="M422" s="1923" t="s">
        <v>244</v>
      </c>
      <c r="N422" s="1918"/>
      <c r="O422" s="797">
        <v>-0.33601998398718541</v>
      </c>
      <c r="P422" s="775"/>
      <c r="Q422" s="775"/>
      <c r="Y422" s="823"/>
      <c r="Z422" s="823"/>
      <c r="AA422" s="823"/>
      <c r="AB422" s="823"/>
      <c r="AC422" s="823"/>
      <c r="AD422" s="823"/>
      <c r="AE422" s="823"/>
      <c r="AF422" s="823"/>
      <c r="AG422" s="823"/>
      <c r="AH422" s="823"/>
      <c r="AI422" s="823"/>
      <c r="AJ422" s="823"/>
      <c r="AK422" s="823"/>
      <c r="AL422" s="823"/>
      <c r="AM422" s="823"/>
      <c r="AN422" s="823"/>
      <c r="AO422" s="823"/>
      <c r="AP422" s="823"/>
      <c r="AQ422" s="823"/>
      <c r="AR422" s="823"/>
      <c r="AS422" s="823"/>
      <c r="AT422" s="823"/>
      <c r="AU422" s="823"/>
      <c r="AV422" s="823"/>
      <c r="AW422" s="823"/>
      <c r="AX422" s="823"/>
      <c r="AY422" s="823"/>
      <c r="AZ422" s="823"/>
      <c r="BA422" s="227"/>
      <c r="BB422" s="404"/>
      <c r="BC422" s="227"/>
      <c r="BD422" s="227"/>
      <c r="BE422" s="227"/>
      <c r="BF422" s="227"/>
      <c r="BG422" s="227"/>
      <c r="BH422" s="227"/>
      <c r="BI422" s="227"/>
      <c r="BJ422" s="227"/>
      <c r="BK422" s="227"/>
      <c r="BL422" s="227"/>
      <c r="BM422" s="227"/>
      <c r="BN422" s="227"/>
      <c r="BO422" s="227"/>
      <c r="BP422" s="227"/>
      <c r="BQ422" s="227"/>
      <c r="BR422" s="227"/>
      <c r="BS422" s="227"/>
      <c r="BT422" s="227"/>
      <c r="BU422" s="227"/>
      <c r="BV422" s="227"/>
      <c r="BW422" s="227"/>
      <c r="BX422" s="227"/>
      <c r="BY422" s="228"/>
      <c r="BZ422" s="228"/>
      <c r="CA422" s="228"/>
      <c r="CB422" s="228"/>
      <c r="CC422" s="228"/>
      <c r="CD422" s="228"/>
      <c r="CE422" s="228"/>
      <c r="CF422" s="228"/>
      <c r="CG422" s="228"/>
      <c r="CH422" s="228"/>
      <c r="CI422" s="228"/>
      <c r="CJ422" s="228"/>
      <c r="CK422" s="228"/>
      <c r="CL422" s="228"/>
      <c r="CM422" s="228"/>
      <c r="CN422" s="228"/>
      <c r="CO422" s="228"/>
      <c r="CP422" s="228"/>
      <c r="CQ422" s="228"/>
      <c r="CR422" s="228"/>
      <c r="CS422" s="228"/>
      <c r="CT422" s="228"/>
      <c r="CU422" s="228"/>
      <c r="CV422" s="228"/>
      <c r="CW422" s="228"/>
      <c r="CX422" s="228"/>
      <c r="CY422" s="228"/>
      <c r="CZ422" s="228"/>
    </row>
    <row r="423" s="726" customFormat="true" ht="25.15" customHeight="true" x14ac:dyDescent="0.2">
      <c r="B423" s="1916"/>
      <c r="C423" s="1921" t="s">
        <v>240</v>
      </c>
      <c r="D423" s="1918"/>
      <c r="E423" s="795">
        <v>0.33368753989625455</v>
      </c>
      <c r="F423" s="775"/>
      <c r="G423" s="775"/>
      <c r="H423" s="1922" t="s">
        <v>236</v>
      </c>
      <c r="I423" s="1918"/>
      <c r="J423" s="796">
        <v>0.31250443910605097</v>
      </c>
      <c r="K423" s="775"/>
      <c r="L423" s="775"/>
      <c r="M423" s="1923" t="s">
        <v>235</v>
      </c>
      <c r="N423" s="1918"/>
      <c r="O423" s="797">
        <v>-0.33262627029591108</v>
      </c>
      <c r="P423" s="775"/>
      <c r="Q423" s="775"/>
      <c r="Y423" s="823"/>
      <c r="Z423" s="823"/>
      <c r="AA423" s="823"/>
      <c r="AB423" s="823"/>
      <c r="AC423" s="823"/>
      <c r="AD423" s="823"/>
      <c r="AE423" s="823"/>
      <c r="AF423" s="823"/>
      <c r="AG423" s="823"/>
      <c r="AH423" s="823"/>
      <c r="AI423" s="823"/>
      <c r="AJ423" s="823"/>
      <c r="AK423" s="823"/>
      <c r="AL423" s="823"/>
      <c r="AM423" s="823"/>
      <c r="AN423" s="823"/>
      <c r="AO423" s="823"/>
      <c r="AP423" s="823"/>
      <c r="AQ423" s="823"/>
      <c r="AR423" s="823"/>
      <c r="AS423" s="823"/>
      <c r="AT423" s="823"/>
      <c r="AU423" s="823"/>
      <c r="AV423" s="823"/>
      <c r="AW423" s="823"/>
      <c r="AX423" s="823"/>
      <c r="AY423" s="823"/>
      <c r="AZ423" s="823"/>
      <c r="BA423" s="227"/>
      <c r="BB423" s="404"/>
      <c r="BC423" s="227"/>
      <c r="BD423" s="227"/>
      <c r="BE423" s="227"/>
      <c r="BF423" s="227"/>
      <c r="BG423" s="227"/>
      <c r="BH423" s="227"/>
      <c r="BI423" s="227"/>
      <c r="BJ423" s="227"/>
      <c r="BK423" s="227"/>
      <c r="BL423" s="227"/>
      <c r="BM423" s="227"/>
      <c r="BN423" s="227"/>
      <c r="BO423" s="227"/>
      <c r="BP423" s="227"/>
      <c r="BQ423" s="227"/>
      <c r="BR423" s="227"/>
      <c r="BS423" s="227"/>
      <c r="BT423" s="227"/>
      <c r="BU423" s="227"/>
      <c r="BV423" s="227"/>
      <c r="BW423" s="227"/>
      <c r="BX423" s="227"/>
      <c r="BY423" s="228"/>
      <c r="BZ423" s="228"/>
      <c r="CA423" s="228"/>
      <c r="CB423" s="228"/>
      <c r="CC423" s="228"/>
      <c r="CD423" s="228"/>
      <c r="CE423" s="228"/>
      <c r="CF423" s="228"/>
      <c r="CG423" s="228"/>
      <c r="CH423" s="228"/>
      <c r="CI423" s="228"/>
      <c r="CJ423" s="228"/>
      <c r="CK423" s="228"/>
      <c r="CL423" s="228"/>
      <c r="CM423" s="228"/>
      <c r="CN423" s="228"/>
      <c r="CO423" s="228"/>
      <c r="CP423" s="228"/>
      <c r="CQ423" s="228"/>
      <c r="CR423" s="228"/>
      <c r="CS423" s="228"/>
      <c r="CT423" s="228"/>
      <c r="CU423" s="228"/>
      <c r="CV423" s="228"/>
      <c r="CW423" s="228"/>
      <c r="CX423" s="228"/>
      <c r="CY423" s="228"/>
      <c r="CZ423" s="228"/>
    </row>
    <row r="424" s="726" customFormat="true" ht="25.15" customHeight="true" x14ac:dyDescent="0.2">
      <c r="B424" s="1916"/>
      <c r="C424" s="1921" t="s">
        <v>231</v>
      </c>
      <c r="D424" s="1918"/>
      <c r="E424" s="795">
        <v>0.32807567215385808</v>
      </c>
      <c r="F424" s="775"/>
      <c r="G424" s="775"/>
      <c r="H424" s="1922" t="s">
        <v>224</v>
      </c>
      <c r="I424" s="1918"/>
      <c r="J424" s="796">
        <v>0.28085174916269112</v>
      </c>
      <c r="K424" s="775"/>
      <c r="L424" s="775"/>
      <c r="M424" s="1923" t="s">
        <v>245</v>
      </c>
      <c r="N424" s="1918"/>
      <c r="O424" s="797">
        <v>-0.32844290771213119</v>
      </c>
      <c r="P424" s="775"/>
      <c r="Q424" s="775"/>
      <c r="Y424" s="823"/>
      <c r="Z424" s="823"/>
      <c r="AA424" s="823"/>
      <c r="AB424" s="823"/>
      <c r="AC424" s="823"/>
      <c r="AD424" s="823"/>
      <c r="AE424" s="823"/>
      <c r="AF424" s="823"/>
      <c r="AG424" s="823"/>
      <c r="AH424" s="823"/>
      <c r="AI424" s="823"/>
      <c r="AJ424" s="823"/>
      <c r="AK424" s="823"/>
      <c r="AL424" s="823"/>
      <c r="AM424" s="823"/>
      <c r="AN424" s="823"/>
      <c r="AO424" s="823"/>
      <c r="AP424" s="823"/>
      <c r="AQ424" s="823"/>
      <c r="AR424" s="823"/>
      <c r="AS424" s="823"/>
      <c r="AT424" s="823"/>
      <c r="AU424" s="823"/>
      <c r="AV424" s="823"/>
      <c r="AW424" s="823"/>
      <c r="AX424" s="823"/>
      <c r="AY424" s="823"/>
      <c r="AZ424" s="823"/>
      <c r="BA424" s="227"/>
      <c r="BB424" s="404"/>
      <c r="BC424" s="227"/>
      <c r="BD424" s="227"/>
      <c r="BE424" s="227"/>
      <c r="BF424" s="227"/>
      <c r="BG424" s="227"/>
      <c r="BH424" s="227"/>
      <c r="BI424" s="227"/>
      <c r="BJ424" s="227"/>
      <c r="BK424" s="227"/>
      <c r="BL424" s="227"/>
      <c r="BM424" s="227"/>
      <c r="BN424" s="227"/>
      <c r="BO424" s="227"/>
      <c r="BP424" s="227"/>
      <c r="BQ424" s="227"/>
      <c r="BR424" s="227"/>
      <c r="BS424" s="227"/>
      <c r="BT424" s="227"/>
      <c r="BU424" s="227"/>
      <c r="BV424" s="227"/>
      <c r="BW424" s="227"/>
      <c r="BX424" s="227"/>
      <c r="BY424" s="228"/>
      <c r="BZ424" s="228"/>
      <c r="CA424" s="228"/>
      <c r="CB424" s="228"/>
      <c r="CC424" s="228"/>
      <c r="CD424" s="228"/>
      <c r="CE424" s="228"/>
      <c r="CF424" s="228"/>
      <c r="CG424" s="228"/>
      <c r="CH424" s="228"/>
      <c r="CI424" s="228"/>
      <c r="CJ424" s="228"/>
      <c r="CK424" s="228"/>
      <c r="CL424" s="228"/>
      <c r="CM424" s="228"/>
      <c r="CN424" s="228"/>
      <c r="CO424" s="228"/>
      <c r="CP424" s="228"/>
      <c r="CQ424" s="228"/>
      <c r="CR424" s="228"/>
      <c r="CS424" s="228"/>
      <c r="CT424" s="228"/>
      <c r="CU424" s="228"/>
      <c r="CV424" s="228"/>
      <c r="CW424" s="228"/>
      <c r="CX424" s="228"/>
      <c r="CY424" s="228"/>
      <c r="CZ424" s="228"/>
    </row>
    <row r="425" s="726" customFormat="true" ht="25.15" customHeight="true" x14ac:dyDescent="0.2">
      <c r="B425" s="1916"/>
      <c r="C425" s="1921" t="s">
        <v>230</v>
      </c>
      <c r="D425" s="1918"/>
      <c r="E425" s="795">
        <v>0.31377554835538096</v>
      </c>
      <c r="F425" s="775"/>
      <c r="G425" s="775"/>
      <c r="H425" s="1922" t="s">
        <v>246</v>
      </c>
      <c r="I425" s="1918"/>
      <c r="J425" s="796">
        <v>0.2494382207331475</v>
      </c>
      <c r="K425" s="775"/>
      <c r="L425" s="775"/>
      <c r="M425" s="1923" t="s">
        <v>225</v>
      </c>
      <c r="N425" s="1918"/>
      <c r="O425" s="797">
        <v>-0.30563196518870622</v>
      </c>
      <c r="P425" s="775"/>
      <c r="Q425" s="775"/>
      <c r="Y425" s="823"/>
      <c r="Z425" s="823"/>
      <c r="AA425" s="823"/>
      <c r="AB425" s="823"/>
      <c r="AC425" s="823"/>
      <c r="AD425" s="823"/>
      <c r="AE425" s="823"/>
      <c r="AF425" s="823"/>
      <c r="AG425" s="823"/>
      <c r="AH425" s="823"/>
      <c r="AI425" s="823"/>
      <c r="AJ425" s="823"/>
      <c r="AK425" s="823"/>
      <c r="AL425" s="823"/>
      <c r="AM425" s="823"/>
      <c r="AN425" s="823"/>
      <c r="AO425" s="823"/>
      <c r="AP425" s="823"/>
      <c r="AQ425" s="823"/>
      <c r="AR425" s="823"/>
      <c r="AS425" s="823"/>
      <c r="AT425" s="823"/>
      <c r="AU425" s="823"/>
      <c r="AV425" s="823"/>
      <c r="AW425" s="823"/>
      <c r="AX425" s="823"/>
      <c r="AY425" s="823"/>
      <c r="AZ425" s="823"/>
      <c r="BA425" s="227"/>
      <c r="BB425" s="404"/>
      <c r="BC425" s="227"/>
      <c r="BD425" s="227"/>
      <c r="BE425" s="227"/>
      <c r="BF425" s="227"/>
      <c r="BG425" s="227"/>
      <c r="BH425" s="227"/>
      <c r="BI425" s="227"/>
      <c r="BJ425" s="227"/>
      <c r="BK425" s="227"/>
      <c r="BL425" s="227"/>
      <c r="BM425" s="227"/>
      <c r="BN425" s="227"/>
      <c r="BO425" s="227"/>
      <c r="BP425" s="227"/>
      <c r="BQ425" s="227"/>
      <c r="BR425" s="227"/>
      <c r="BS425" s="227"/>
      <c r="BT425" s="227"/>
      <c r="BU425" s="227"/>
      <c r="BV425" s="227"/>
      <c r="BW425" s="227"/>
      <c r="BX425" s="227"/>
      <c r="BY425" s="228"/>
      <c r="BZ425" s="228"/>
      <c r="CA425" s="228"/>
      <c r="CB425" s="228"/>
      <c r="CC425" s="228"/>
      <c r="CD425" s="228"/>
      <c r="CE425" s="228"/>
      <c r="CF425" s="228"/>
      <c r="CG425" s="228"/>
      <c r="CH425" s="228"/>
      <c r="CI425" s="228"/>
      <c r="CJ425" s="228"/>
      <c r="CK425" s="228"/>
      <c r="CL425" s="228"/>
      <c r="CM425" s="228"/>
      <c r="CN425" s="228"/>
      <c r="CO425" s="228"/>
      <c r="CP425" s="228"/>
      <c r="CQ425" s="228"/>
      <c r="CR425" s="228"/>
      <c r="CS425" s="228"/>
      <c r="CT425" s="228"/>
      <c r="CU425" s="228"/>
      <c r="CV425" s="228"/>
      <c r="CW425" s="228"/>
      <c r="CX425" s="228"/>
      <c r="CY425" s="228"/>
      <c r="CZ425" s="228"/>
    </row>
    <row r="426" s="726" customFormat="true" ht="25.15" customHeight="true" x14ac:dyDescent="0.2">
      <c r="B426" s="1916"/>
      <c r="C426" s="1921" t="s">
        <v>242</v>
      </c>
      <c r="D426" s="1918"/>
      <c r="E426" s="795">
        <v>0.28175076736505417</v>
      </c>
      <c r="F426" s="775"/>
      <c r="G426" s="775"/>
      <c r="H426" s="1922" t="s">
        <v>247</v>
      </c>
      <c r="I426" s="1918"/>
      <c r="J426" s="796">
        <v>0.22381667935061811</v>
      </c>
      <c r="K426" s="775"/>
      <c r="L426" s="775"/>
      <c r="M426" s="1923" t="s">
        <v>223</v>
      </c>
      <c r="N426" s="1918"/>
      <c r="O426" s="797">
        <v>0.30490731720038827</v>
      </c>
      <c r="P426" s="775"/>
      <c r="Q426" s="775"/>
      <c r="Y426" s="823"/>
      <c r="Z426" s="823"/>
      <c r="AA426" s="823"/>
      <c r="AB426" s="823"/>
      <c r="AC426" s="823"/>
      <c r="AD426" s="823"/>
      <c r="AE426" s="823"/>
      <c r="AF426" s="823"/>
      <c r="AG426" s="823"/>
      <c r="AH426" s="823"/>
      <c r="AI426" s="823"/>
      <c r="AJ426" s="823"/>
      <c r="AK426" s="823"/>
      <c r="AL426" s="823"/>
      <c r="AM426" s="823"/>
      <c r="AN426" s="823"/>
      <c r="AO426" s="823"/>
      <c r="AP426" s="823"/>
      <c r="AQ426" s="823"/>
      <c r="AR426" s="823"/>
      <c r="AS426" s="823"/>
      <c r="AT426" s="823"/>
      <c r="AU426" s="823"/>
      <c r="AV426" s="823"/>
      <c r="AW426" s="823"/>
      <c r="AX426" s="823"/>
      <c r="AY426" s="823"/>
      <c r="AZ426" s="823"/>
      <c r="BA426" s="227"/>
      <c r="BB426" s="404"/>
      <c r="BC426" s="227"/>
      <c r="BD426" s="227"/>
      <c r="BE426" s="227"/>
      <c r="BF426" s="227"/>
      <c r="BG426" s="227"/>
      <c r="BH426" s="227"/>
      <c r="BI426" s="227"/>
      <c r="BJ426" s="227"/>
      <c r="BK426" s="227"/>
      <c r="BL426" s="227"/>
      <c r="BM426" s="227"/>
      <c r="BN426" s="227"/>
      <c r="BO426" s="227"/>
      <c r="BP426" s="227"/>
      <c r="BQ426" s="227"/>
      <c r="BR426" s="227"/>
      <c r="BS426" s="227"/>
      <c r="BT426" s="227"/>
      <c r="BU426" s="227"/>
      <c r="BV426" s="227"/>
      <c r="BW426" s="227"/>
      <c r="BX426" s="227"/>
      <c r="BY426" s="228"/>
      <c r="BZ426" s="228"/>
      <c r="CA426" s="228"/>
      <c r="CB426" s="228"/>
      <c r="CC426" s="228"/>
      <c r="CD426" s="228"/>
      <c r="CE426" s="228"/>
      <c r="CF426" s="228"/>
      <c r="CG426" s="228"/>
      <c r="CH426" s="228"/>
      <c r="CI426" s="228"/>
      <c r="CJ426" s="228"/>
      <c r="CK426" s="228"/>
      <c r="CL426" s="228"/>
      <c r="CM426" s="228"/>
      <c r="CN426" s="228"/>
      <c r="CO426" s="228"/>
      <c r="CP426" s="228"/>
      <c r="CQ426" s="228"/>
      <c r="CR426" s="228"/>
      <c r="CS426" s="228"/>
      <c r="CT426" s="228"/>
      <c r="CU426" s="228"/>
      <c r="CV426" s="228"/>
      <c r="CW426" s="228"/>
      <c r="CX426" s="228"/>
      <c r="CY426" s="228"/>
      <c r="CZ426" s="228"/>
    </row>
    <row r="427" s="726" customFormat="true" ht="25.15" customHeight="true" x14ac:dyDescent="0.2">
      <c r="B427" s="1916"/>
      <c r="C427" s="1921" t="s">
        <v>237</v>
      </c>
      <c r="D427" s="1918"/>
      <c r="E427" s="795">
        <v>-0.27460427720339381</v>
      </c>
      <c r="F427" s="775"/>
      <c r="G427" s="775"/>
      <c r="H427" s="1922" t="s">
        <v>231</v>
      </c>
      <c r="I427" s="1918"/>
      <c r="J427" s="796">
        <v>0.19981704802581157</v>
      </c>
      <c r="K427" s="775"/>
      <c r="L427" s="775"/>
      <c r="M427" s="1923" t="s">
        <v>240</v>
      </c>
      <c r="N427" s="1918"/>
      <c r="O427" s="797">
        <v>0.26765592806214233</v>
      </c>
      <c r="P427" s="775"/>
      <c r="Q427" s="775"/>
      <c r="Y427" s="823"/>
      <c r="Z427" s="823"/>
      <c r="AA427" s="823"/>
      <c r="AB427" s="823"/>
      <c r="AC427" s="823"/>
      <c r="AD427" s="823"/>
      <c r="AE427" s="823"/>
      <c r="AF427" s="823"/>
      <c r="AG427" s="823"/>
      <c r="AH427" s="823"/>
      <c r="AI427" s="823"/>
      <c r="AJ427" s="823"/>
      <c r="AK427" s="823"/>
      <c r="AL427" s="823"/>
      <c r="AM427" s="823"/>
      <c r="AN427" s="823"/>
      <c r="AO427" s="823"/>
      <c r="AP427" s="823"/>
      <c r="AQ427" s="823"/>
      <c r="AR427" s="823"/>
      <c r="AS427" s="823"/>
      <c r="AT427" s="823"/>
      <c r="AU427" s="823"/>
      <c r="AV427" s="823"/>
      <c r="AW427" s="823"/>
      <c r="AX427" s="823"/>
      <c r="AY427" s="823"/>
      <c r="AZ427" s="823"/>
      <c r="BA427" s="227"/>
      <c r="BB427" s="404"/>
      <c r="BC427" s="227"/>
      <c r="BD427" s="227"/>
      <c r="BE427" s="227"/>
      <c r="BF427" s="227"/>
      <c r="BG427" s="227"/>
      <c r="BH427" s="227"/>
      <c r="BI427" s="227"/>
      <c r="BJ427" s="227"/>
      <c r="BK427" s="227"/>
      <c r="BL427" s="227"/>
      <c r="BM427" s="227"/>
      <c r="BN427" s="227"/>
      <c r="BO427" s="227"/>
      <c r="BP427" s="227"/>
      <c r="BQ427" s="227"/>
      <c r="BR427" s="227"/>
      <c r="BS427" s="227"/>
      <c r="BT427" s="227"/>
      <c r="BU427" s="227"/>
      <c r="BV427" s="227"/>
      <c r="BW427" s="227"/>
      <c r="BX427" s="227"/>
      <c r="BY427" s="228"/>
      <c r="BZ427" s="228"/>
      <c r="CA427" s="228"/>
      <c r="CB427" s="228"/>
      <c r="CC427" s="228"/>
      <c r="CD427" s="228"/>
      <c r="CE427" s="228"/>
      <c r="CF427" s="228"/>
      <c r="CG427" s="228"/>
      <c r="CH427" s="228"/>
      <c r="CI427" s="228"/>
      <c r="CJ427" s="228"/>
      <c r="CK427" s="228"/>
      <c r="CL427" s="228"/>
      <c r="CM427" s="228"/>
      <c r="CN427" s="228"/>
      <c r="CO427" s="228"/>
      <c r="CP427" s="228"/>
      <c r="CQ427" s="228"/>
      <c r="CR427" s="228"/>
      <c r="CS427" s="228"/>
      <c r="CT427" s="228"/>
      <c r="CU427" s="228"/>
      <c r="CV427" s="228"/>
      <c r="CW427" s="228"/>
      <c r="CX427" s="228"/>
      <c r="CY427" s="228"/>
      <c r="CZ427" s="228"/>
    </row>
    <row r="428" s="726" customFormat="true" ht="25.15" customHeight="true" x14ac:dyDescent="0.2">
      <c r="B428" s="1916"/>
      <c r="C428" s="1921" t="s">
        <v>239</v>
      </c>
      <c r="D428" s="1918"/>
      <c r="E428" s="795">
        <v>-0.26602645751709919</v>
      </c>
      <c r="F428" s="775"/>
      <c r="G428" s="775"/>
      <c r="H428" s="1922" t="s">
        <v>248</v>
      </c>
      <c r="I428" s="1918"/>
      <c r="J428" s="796">
        <v>0.18890395623967091</v>
      </c>
      <c r="K428" s="775"/>
      <c r="L428" s="775"/>
      <c r="M428" s="1923" t="s">
        <v>249</v>
      </c>
      <c r="N428" s="1918"/>
      <c r="O428" s="797">
        <v>-0.26646165216152029</v>
      </c>
      <c r="P428" s="775"/>
      <c r="Q428" s="775"/>
      <c r="Y428" s="823"/>
      <c r="Z428" s="823"/>
      <c r="AA428" s="823"/>
      <c r="AB428" s="823"/>
      <c r="AC428" s="823"/>
      <c r="AD428" s="823"/>
      <c r="AE428" s="823"/>
      <c r="AF428" s="823"/>
      <c r="AG428" s="823"/>
      <c r="AH428" s="823"/>
      <c r="AI428" s="823"/>
      <c r="AJ428" s="823"/>
      <c r="AK428" s="823"/>
      <c r="AL428" s="823"/>
      <c r="AM428" s="823"/>
      <c r="AN428" s="823"/>
      <c r="AO428" s="823"/>
      <c r="AP428" s="823"/>
      <c r="AQ428" s="823"/>
      <c r="AR428" s="823"/>
      <c r="AS428" s="823"/>
      <c r="AT428" s="823"/>
      <c r="AU428" s="823"/>
      <c r="AV428" s="823"/>
      <c r="AW428" s="823"/>
      <c r="AX428" s="823"/>
      <c r="AY428" s="823"/>
      <c r="AZ428" s="823"/>
      <c r="BA428" s="227"/>
      <c r="BB428" s="404"/>
      <c r="BC428" s="227"/>
      <c r="BD428" s="227"/>
      <c r="BE428" s="227"/>
      <c r="BF428" s="227"/>
      <c r="BG428" s="227"/>
      <c r="BH428" s="227"/>
      <c r="BI428" s="227"/>
      <c r="BJ428" s="227"/>
      <c r="BK428" s="227"/>
      <c r="BL428" s="227"/>
      <c r="BM428" s="227"/>
      <c r="BN428" s="227"/>
      <c r="BO428" s="227"/>
      <c r="BP428" s="227"/>
      <c r="BQ428" s="227"/>
      <c r="BR428" s="227"/>
      <c r="BS428" s="227"/>
      <c r="BT428" s="227"/>
      <c r="BU428" s="227"/>
      <c r="BV428" s="227"/>
      <c r="BW428" s="227"/>
      <c r="BX428" s="227"/>
      <c r="BY428" s="228"/>
      <c r="BZ428" s="228"/>
      <c r="CA428" s="228"/>
      <c r="CB428" s="228"/>
      <c r="CC428" s="228"/>
      <c r="CD428" s="228"/>
      <c r="CE428" s="228"/>
      <c r="CF428" s="228"/>
      <c r="CG428" s="228"/>
      <c r="CH428" s="228"/>
      <c r="CI428" s="228"/>
      <c r="CJ428" s="228"/>
      <c r="CK428" s="228"/>
      <c r="CL428" s="228"/>
      <c r="CM428" s="228"/>
      <c r="CN428" s="228"/>
      <c r="CO428" s="228"/>
      <c r="CP428" s="228"/>
      <c r="CQ428" s="228"/>
      <c r="CR428" s="228"/>
      <c r="CS428" s="228"/>
      <c r="CT428" s="228"/>
      <c r="CU428" s="228"/>
      <c r="CV428" s="228"/>
      <c r="CW428" s="228"/>
      <c r="CX428" s="228"/>
      <c r="CY428" s="228"/>
      <c r="CZ428" s="228"/>
    </row>
    <row r="429" s="726" customFormat="true" ht="25.15" customHeight="true" x14ac:dyDescent="0.2">
      <c r="B429" s="1916"/>
      <c r="C429" s="1921" t="s">
        <v>249</v>
      </c>
      <c r="D429" s="1918"/>
      <c r="E429" s="795">
        <v>-0.2278850468350537</v>
      </c>
      <c r="F429" s="775"/>
      <c r="G429" s="775"/>
      <c r="H429" s="1922" t="s">
        <v>250</v>
      </c>
      <c r="I429" s="1918"/>
      <c r="J429" s="796">
        <v>-0.18734920650351206</v>
      </c>
      <c r="K429" s="775"/>
      <c r="L429" s="775"/>
      <c r="M429" s="1923" t="s">
        <v>228</v>
      </c>
      <c r="N429" s="1918"/>
      <c r="O429" s="797">
        <v>0.26313744414642054</v>
      </c>
      <c r="P429" s="775"/>
      <c r="Q429" s="775"/>
      <c r="Y429" s="823"/>
      <c r="Z429" s="823"/>
      <c r="AA429" s="823"/>
      <c r="AB429" s="823"/>
      <c r="AC429" s="823"/>
      <c r="AD429" s="823"/>
      <c r="AE429" s="823"/>
      <c r="AF429" s="823"/>
      <c r="AG429" s="823"/>
      <c r="AH429" s="823"/>
      <c r="AI429" s="823"/>
      <c r="AJ429" s="823"/>
      <c r="AK429" s="823"/>
      <c r="AL429" s="823"/>
      <c r="AM429" s="823"/>
      <c r="AN429" s="823"/>
      <c r="AO429" s="823"/>
      <c r="AP429" s="823"/>
      <c r="AQ429" s="823"/>
      <c r="AR429" s="823"/>
      <c r="AS429" s="823"/>
      <c r="AT429" s="823"/>
      <c r="AU429" s="823"/>
      <c r="AV429" s="823"/>
      <c r="AW429" s="823"/>
      <c r="AX429" s="823"/>
      <c r="AY429" s="823"/>
      <c r="AZ429" s="823"/>
      <c r="BA429" s="227"/>
      <c r="BB429" s="404"/>
      <c r="BC429" s="227"/>
      <c r="BD429" s="227"/>
      <c r="BE429" s="227"/>
      <c r="BF429" s="227"/>
      <c r="BG429" s="227"/>
      <c r="BH429" s="227"/>
      <c r="BI429" s="227"/>
      <c r="BJ429" s="227"/>
      <c r="BK429" s="227"/>
      <c r="BL429" s="227"/>
      <c r="BM429" s="227"/>
      <c r="BN429" s="227"/>
      <c r="BO429" s="227"/>
      <c r="BP429" s="227"/>
      <c r="BQ429" s="227"/>
      <c r="BR429" s="227"/>
      <c r="BS429" s="227"/>
      <c r="BT429" s="227"/>
      <c r="BU429" s="227"/>
      <c r="BV429" s="227"/>
      <c r="BW429" s="227"/>
      <c r="BX429" s="227"/>
      <c r="BY429" s="228"/>
      <c r="BZ429" s="228"/>
      <c r="CA429" s="228"/>
      <c r="CB429" s="228"/>
      <c r="CC429" s="228"/>
      <c r="CD429" s="228"/>
      <c r="CE429" s="228"/>
      <c r="CF429" s="228"/>
      <c r="CG429" s="228"/>
      <c r="CH429" s="228"/>
      <c r="CI429" s="228"/>
      <c r="CJ429" s="228"/>
      <c r="CK429" s="228"/>
      <c r="CL429" s="228"/>
      <c r="CM429" s="228"/>
      <c r="CN429" s="228"/>
      <c r="CO429" s="228"/>
      <c r="CP429" s="228"/>
      <c r="CQ429" s="228"/>
      <c r="CR429" s="228"/>
      <c r="CS429" s="228"/>
      <c r="CT429" s="228"/>
      <c r="CU429" s="228"/>
      <c r="CV429" s="228"/>
      <c r="CW429" s="228"/>
      <c r="CX429" s="228"/>
      <c r="CY429" s="228"/>
      <c r="CZ429" s="228"/>
    </row>
    <row r="430" s="726" customFormat="true" ht="25.15" customHeight="true" x14ac:dyDescent="0.2">
      <c r="B430" s="1916"/>
      <c r="C430" s="1921" t="s">
        <v>247</v>
      </c>
      <c r="D430" s="1918"/>
      <c r="E430" s="795">
        <v>0.2219541057966217</v>
      </c>
      <c r="F430" s="775"/>
      <c r="G430" s="775"/>
      <c r="H430" s="1922" t="s">
        <v>249</v>
      </c>
      <c r="I430" s="1918"/>
      <c r="J430" s="796">
        <v>-0.18262844487403759</v>
      </c>
      <c r="K430" s="775"/>
      <c r="L430" s="775"/>
      <c r="M430" s="1923" t="s">
        <v>238</v>
      </c>
      <c r="N430" s="1918"/>
      <c r="O430" s="797">
        <v>0.26001377310390755</v>
      </c>
      <c r="P430" s="775"/>
      <c r="Q430" s="775"/>
      <c r="Y430" s="823"/>
      <c r="Z430" s="823"/>
      <c r="AA430" s="823"/>
      <c r="AB430" s="823"/>
      <c r="AC430" s="823"/>
      <c r="AD430" s="823"/>
      <c r="AE430" s="823"/>
      <c r="AF430" s="823"/>
      <c r="AG430" s="823"/>
      <c r="AH430" s="823"/>
      <c r="AI430" s="823"/>
      <c r="AJ430" s="823"/>
      <c r="AK430" s="823"/>
      <c r="AL430" s="823"/>
      <c r="AM430" s="823"/>
      <c r="AN430" s="823"/>
      <c r="AO430" s="823"/>
      <c r="AP430" s="823"/>
      <c r="AQ430" s="823"/>
      <c r="AR430" s="823"/>
      <c r="AS430" s="823"/>
      <c r="AT430" s="823"/>
      <c r="AU430" s="823"/>
      <c r="AV430" s="823"/>
      <c r="AW430" s="823"/>
      <c r="AX430" s="823"/>
      <c r="AY430" s="823"/>
      <c r="AZ430" s="823"/>
      <c r="BA430" s="227"/>
      <c r="BB430" s="404"/>
      <c r="BC430" s="227"/>
      <c r="BD430" s="227"/>
      <c r="BE430" s="227"/>
      <c r="BF430" s="227"/>
      <c r="BG430" s="227"/>
      <c r="BH430" s="227"/>
      <c r="BI430" s="227"/>
      <c r="BJ430" s="227"/>
      <c r="BK430" s="227"/>
      <c r="BL430" s="227"/>
      <c r="BM430" s="227"/>
      <c r="BN430" s="227"/>
      <c r="BO430" s="227"/>
      <c r="BP430" s="227"/>
      <c r="BQ430" s="227"/>
      <c r="BR430" s="227"/>
      <c r="BS430" s="227"/>
      <c r="BT430" s="227"/>
      <c r="BU430" s="227"/>
      <c r="BV430" s="227"/>
      <c r="BW430" s="227"/>
      <c r="BX430" s="227"/>
      <c r="BY430" s="228"/>
      <c r="BZ430" s="228"/>
      <c r="CA430" s="228"/>
      <c r="CB430" s="228"/>
      <c r="CC430" s="228"/>
      <c r="CD430" s="228"/>
      <c r="CE430" s="228"/>
      <c r="CF430" s="228"/>
      <c r="CG430" s="228"/>
      <c r="CH430" s="228"/>
      <c r="CI430" s="228"/>
      <c r="CJ430" s="228"/>
      <c r="CK430" s="228"/>
      <c r="CL430" s="228"/>
      <c r="CM430" s="228"/>
      <c r="CN430" s="228"/>
      <c r="CO430" s="228"/>
      <c r="CP430" s="228"/>
      <c r="CQ430" s="228"/>
      <c r="CR430" s="228"/>
      <c r="CS430" s="228"/>
      <c r="CT430" s="228"/>
      <c r="CU430" s="228"/>
      <c r="CV430" s="228"/>
      <c r="CW430" s="228"/>
      <c r="CX430" s="228"/>
      <c r="CY430" s="228"/>
      <c r="CZ430" s="228"/>
    </row>
    <row r="431" s="726" customFormat="true" ht="25.15" customHeight="true" x14ac:dyDescent="0.2">
      <c r="B431" s="1916"/>
      <c r="C431" s="1921" t="s">
        <v>248</v>
      </c>
      <c r="D431" s="1918"/>
      <c r="E431" s="795">
        <v>0.22038237723046047</v>
      </c>
      <c r="F431" s="775"/>
      <c r="G431" s="775"/>
      <c r="H431" s="1922" t="s">
        <v>239</v>
      </c>
      <c r="I431" s="1918"/>
      <c r="J431" s="796">
        <v>-0.18211353379550829</v>
      </c>
      <c r="K431" s="775"/>
      <c r="L431" s="775"/>
      <c r="M431" s="1923" t="s">
        <v>251</v>
      </c>
      <c r="N431" s="1918"/>
      <c r="O431" s="797">
        <v>-0.25754482259490663</v>
      </c>
      <c r="P431" s="775"/>
      <c r="Q431" s="775"/>
      <c r="Y431" s="823"/>
      <c r="Z431" s="823"/>
      <c r="AA431" s="823"/>
      <c r="AB431" s="823"/>
      <c r="AC431" s="823"/>
      <c r="AD431" s="823"/>
      <c r="AE431" s="823"/>
      <c r="AF431" s="823"/>
      <c r="AG431" s="823"/>
      <c r="AH431" s="823"/>
      <c r="AI431" s="823"/>
      <c r="AJ431" s="823"/>
      <c r="AK431" s="823"/>
      <c r="AL431" s="823"/>
      <c r="AM431" s="823"/>
      <c r="AN431" s="823"/>
      <c r="AO431" s="823"/>
      <c r="AP431" s="823"/>
      <c r="AQ431" s="823"/>
      <c r="AR431" s="823"/>
      <c r="AS431" s="823"/>
      <c r="AT431" s="823"/>
      <c r="AU431" s="823"/>
      <c r="AV431" s="823"/>
      <c r="AW431" s="823"/>
      <c r="AX431" s="823"/>
      <c r="AY431" s="823"/>
      <c r="AZ431" s="823"/>
      <c r="BA431" s="227"/>
      <c r="BB431" s="404"/>
      <c r="BC431" s="227"/>
      <c r="BD431" s="227"/>
      <c r="BE431" s="227"/>
      <c r="BF431" s="227"/>
      <c r="BG431" s="227"/>
      <c r="BH431" s="227"/>
      <c r="BI431" s="227"/>
      <c r="BJ431" s="227"/>
      <c r="BK431" s="227"/>
      <c r="BL431" s="227"/>
      <c r="BM431" s="227"/>
      <c r="BN431" s="227"/>
      <c r="BO431" s="227"/>
      <c r="BP431" s="227"/>
      <c r="BQ431" s="227"/>
      <c r="BR431" s="227"/>
      <c r="BS431" s="227"/>
      <c r="BT431" s="227"/>
      <c r="BU431" s="227"/>
      <c r="BV431" s="227"/>
      <c r="BW431" s="227"/>
      <c r="BX431" s="227"/>
      <c r="BY431" s="228"/>
      <c r="BZ431" s="228"/>
      <c r="CA431" s="228"/>
      <c r="CB431" s="228"/>
      <c r="CC431" s="228"/>
      <c r="CD431" s="228"/>
      <c r="CE431" s="228"/>
      <c r="CF431" s="228"/>
      <c r="CG431" s="228"/>
      <c r="CH431" s="228"/>
      <c r="CI431" s="228"/>
      <c r="CJ431" s="228"/>
      <c r="CK431" s="228"/>
      <c r="CL431" s="228"/>
      <c r="CM431" s="228"/>
      <c r="CN431" s="228"/>
      <c r="CO431" s="228"/>
      <c r="CP431" s="228"/>
      <c r="CQ431" s="228"/>
      <c r="CR431" s="228"/>
      <c r="CS431" s="228"/>
      <c r="CT431" s="228"/>
      <c r="CU431" s="228"/>
      <c r="CV431" s="228"/>
      <c r="CW431" s="228"/>
      <c r="CX431" s="228"/>
      <c r="CY431" s="228"/>
      <c r="CZ431" s="228"/>
    </row>
    <row r="432" s="726" customFormat="true" ht="25.15" customHeight="true" x14ac:dyDescent="0.2">
      <c r="B432" s="1916"/>
      <c r="C432" s="1921" t="s">
        <v>251</v>
      </c>
      <c r="D432" s="1918"/>
      <c r="E432" s="795">
        <v>-0.19278301891987534</v>
      </c>
      <c r="F432" s="775"/>
      <c r="G432" s="775"/>
      <c r="H432" s="1922" t="s">
        <v>237</v>
      </c>
      <c r="I432" s="1918"/>
      <c r="J432" s="796">
        <v>-0.1772027708764278</v>
      </c>
      <c r="K432" s="775"/>
      <c r="L432" s="775"/>
      <c r="M432" s="1923" t="s">
        <v>252</v>
      </c>
      <c r="N432" s="1918"/>
      <c r="O432" s="797">
        <v>-0.23892125750036777</v>
      </c>
      <c r="P432" s="775"/>
      <c r="Q432" s="775"/>
      <c r="Y432" s="823"/>
      <c r="Z432" s="823"/>
      <c r="AA432" s="823"/>
      <c r="AB432" s="823"/>
      <c r="AC432" s="823"/>
      <c r="AD432" s="823"/>
      <c r="AE432" s="823"/>
      <c r="AF432" s="823"/>
      <c r="AG432" s="823"/>
      <c r="AH432" s="823"/>
      <c r="AI432" s="823"/>
      <c r="AJ432" s="823"/>
      <c r="AK432" s="823"/>
      <c r="AL432" s="823"/>
      <c r="AM432" s="823"/>
      <c r="AN432" s="823"/>
      <c r="AO432" s="823"/>
      <c r="AP432" s="823"/>
      <c r="AQ432" s="823"/>
      <c r="AR432" s="823"/>
      <c r="AS432" s="823"/>
      <c r="AT432" s="823"/>
      <c r="AU432" s="823"/>
      <c r="AV432" s="823"/>
      <c r="AW432" s="823"/>
      <c r="AX432" s="823"/>
      <c r="AY432" s="823"/>
      <c r="AZ432" s="823"/>
      <c r="BA432" s="227"/>
      <c r="BB432" s="404"/>
      <c r="BC432" s="227"/>
      <c r="BD432" s="227"/>
      <c r="BE432" s="227"/>
      <c r="BF432" s="227"/>
      <c r="BG432" s="227"/>
      <c r="BH432" s="227"/>
      <c r="BI432" s="227"/>
      <c r="BJ432" s="227"/>
      <c r="BK432" s="227"/>
      <c r="BL432" s="227"/>
      <c r="BM432" s="227"/>
      <c r="BN432" s="227"/>
      <c r="BO432" s="227"/>
      <c r="BP432" s="227"/>
      <c r="BQ432" s="227"/>
      <c r="BR432" s="227"/>
      <c r="BS432" s="227"/>
      <c r="BT432" s="227"/>
      <c r="BU432" s="227"/>
      <c r="BV432" s="227"/>
      <c r="BW432" s="227"/>
      <c r="BX432" s="227"/>
      <c r="BY432" s="228"/>
      <c r="BZ432" s="228"/>
      <c r="CA432" s="228"/>
      <c r="CB432" s="228"/>
      <c r="CC432" s="228"/>
      <c r="CD432" s="228"/>
      <c r="CE432" s="228"/>
      <c r="CF432" s="228"/>
      <c r="CG432" s="228"/>
      <c r="CH432" s="228"/>
      <c r="CI432" s="228"/>
      <c r="CJ432" s="228"/>
      <c r="CK432" s="228"/>
      <c r="CL432" s="228"/>
      <c r="CM432" s="228"/>
      <c r="CN432" s="228"/>
      <c r="CO432" s="228"/>
      <c r="CP432" s="228"/>
      <c r="CQ432" s="228"/>
      <c r="CR432" s="228"/>
      <c r="CS432" s="228"/>
      <c r="CT432" s="228"/>
      <c r="CU432" s="228"/>
      <c r="CV432" s="228"/>
      <c r="CW432" s="228"/>
      <c r="CX432" s="228"/>
      <c r="CY432" s="228"/>
      <c r="CZ432" s="228"/>
    </row>
    <row r="433" s="726" customFormat="true" ht="25.15" customHeight="true" x14ac:dyDescent="0.2">
      <c r="B433" s="1916"/>
      <c r="C433" s="1921" t="s">
        <v>253</v>
      </c>
      <c r="D433" s="1918"/>
      <c r="E433" s="795">
        <v>0.18299867706701023</v>
      </c>
      <c r="F433" s="775"/>
      <c r="G433" s="775"/>
      <c r="H433" s="1922" t="s">
        <v>230</v>
      </c>
      <c r="I433" s="1918"/>
      <c r="J433" s="796">
        <v>0.17695527212064568</v>
      </c>
      <c r="K433" s="775"/>
      <c r="L433" s="775"/>
      <c r="M433" s="1923" t="s">
        <v>233</v>
      </c>
      <c r="N433" s="1918"/>
      <c r="O433" s="797">
        <v>0.23754346846566382</v>
      </c>
      <c r="P433" s="775"/>
      <c r="Q433" s="775"/>
      <c r="Y433" s="823"/>
      <c r="Z433" s="823"/>
      <c r="AA433" s="823"/>
      <c r="AB433" s="823"/>
      <c r="AC433" s="823"/>
      <c r="AD433" s="823"/>
      <c r="AE433" s="823"/>
      <c r="AF433" s="823"/>
      <c r="AG433" s="823"/>
      <c r="AH433" s="823"/>
      <c r="AI433" s="823"/>
      <c r="AJ433" s="823"/>
      <c r="AK433" s="823"/>
      <c r="AL433" s="823"/>
      <c r="AM433" s="823"/>
      <c r="AN433" s="823"/>
      <c r="AO433" s="823"/>
      <c r="AP433" s="823"/>
      <c r="AQ433" s="823"/>
      <c r="AR433" s="823"/>
      <c r="AS433" s="823"/>
      <c r="AT433" s="823"/>
      <c r="AU433" s="823"/>
      <c r="AV433" s="823"/>
      <c r="AW433" s="823"/>
      <c r="AX433" s="823"/>
      <c r="AY433" s="823"/>
      <c r="AZ433" s="823"/>
      <c r="BA433" s="227"/>
      <c r="BB433" s="404"/>
      <c r="BC433" s="227"/>
      <c r="BD433" s="227"/>
      <c r="BE433" s="227"/>
      <c r="BF433" s="227"/>
      <c r="BG433" s="227"/>
      <c r="BH433" s="227"/>
      <c r="BI433" s="227"/>
      <c r="BJ433" s="227"/>
      <c r="BK433" s="227"/>
      <c r="BL433" s="227"/>
      <c r="BM433" s="227"/>
      <c r="BN433" s="227"/>
      <c r="BO433" s="227"/>
      <c r="BP433" s="227"/>
      <c r="BQ433" s="227"/>
      <c r="BR433" s="227"/>
      <c r="BS433" s="227"/>
      <c r="BT433" s="227"/>
      <c r="BU433" s="227"/>
      <c r="BV433" s="227"/>
      <c r="BW433" s="227"/>
      <c r="BX433" s="227"/>
      <c r="BY433" s="228"/>
      <c r="BZ433" s="228"/>
      <c r="CA433" s="228"/>
      <c r="CB433" s="228"/>
      <c r="CC433" s="228"/>
      <c r="CD433" s="228"/>
      <c r="CE433" s="228"/>
      <c r="CF433" s="228"/>
      <c r="CG433" s="228"/>
      <c r="CH433" s="228"/>
      <c r="CI433" s="228"/>
      <c r="CJ433" s="228"/>
      <c r="CK433" s="228"/>
      <c r="CL433" s="228"/>
      <c r="CM433" s="228"/>
      <c r="CN433" s="228"/>
      <c r="CO433" s="228"/>
      <c r="CP433" s="228"/>
      <c r="CQ433" s="228"/>
      <c r="CR433" s="228"/>
      <c r="CS433" s="228"/>
      <c r="CT433" s="228"/>
      <c r="CU433" s="228"/>
      <c r="CV433" s="228"/>
      <c r="CW433" s="228"/>
      <c r="CX433" s="228"/>
      <c r="CY433" s="228"/>
      <c r="CZ433" s="228"/>
    </row>
    <row r="434" s="726" customFormat="true" ht="25.15" customHeight="true" x14ac:dyDescent="0.2">
      <c r="B434" s="1916"/>
      <c r="C434" s="1921" t="s">
        <v>254</v>
      </c>
      <c r="D434" s="1918"/>
      <c r="E434" s="795">
        <v>-0.16835260755827428</v>
      </c>
      <c r="F434" s="775"/>
      <c r="G434" s="775"/>
      <c r="H434" s="1922" t="s">
        <v>253</v>
      </c>
      <c r="I434" s="1918"/>
      <c r="J434" s="796">
        <v>0.13608270606155759</v>
      </c>
      <c r="K434" s="775"/>
      <c r="L434" s="775"/>
      <c r="M434" s="1923" t="s">
        <v>234</v>
      </c>
      <c r="N434" s="1918"/>
      <c r="O434" s="797">
        <v>-0.22914337597521225</v>
      </c>
      <c r="P434" s="775"/>
      <c r="Q434" s="775"/>
      <c r="Y434" s="823"/>
      <c r="Z434" s="823"/>
      <c r="AA434" s="823"/>
      <c r="AB434" s="823"/>
      <c r="AC434" s="823"/>
      <c r="AD434" s="823"/>
      <c r="AE434" s="823"/>
      <c r="AF434" s="823"/>
      <c r="AG434" s="823"/>
      <c r="AH434" s="823"/>
      <c r="AI434" s="823"/>
      <c r="AJ434" s="823"/>
      <c r="AK434" s="823"/>
      <c r="AL434" s="823"/>
      <c r="AM434" s="823"/>
      <c r="AN434" s="823"/>
      <c r="AO434" s="823"/>
      <c r="AP434" s="823"/>
      <c r="AQ434" s="823"/>
      <c r="AR434" s="823"/>
      <c r="AS434" s="823"/>
      <c r="AT434" s="823"/>
      <c r="AU434" s="823"/>
      <c r="AV434" s="823"/>
      <c r="AW434" s="823"/>
      <c r="AX434" s="823"/>
      <c r="AY434" s="823"/>
      <c r="AZ434" s="823"/>
      <c r="BA434" s="227"/>
      <c r="BB434" s="404"/>
      <c r="BC434" s="227"/>
      <c r="BD434" s="227"/>
      <c r="BE434" s="227"/>
      <c r="BF434" s="227"/>
      <c r="BG434" s="227"/>
      <c r="BH434" s="227"/>
      <c r="BI434" s="227"/>
      <c r="BJ434" s="227"/>
      <c r="BK434" s="227"/>
      <c r="BL434" s="227"/>
      <c r="BM434" s="227"/>
      <c r="BN434" s="227"/>
      <c r="BO434" s="227"/>
      <c r="BP434" s="227"/>
      <c r="BQ434" s="227"/>
      <c r="BR434" s="227"/>
      <c r="BS434" s="227"/>
      <c r="BT434" s="227"/>
      <c r="BU434" s="227"/>
      <c r="BV434" s="227"/>
      <c r="BW434" s="227"/>
      <c r="BX434" s="227"/>
      <c r="BY434" s="228"/>
      <c r="BZ434" s="228"/>
      <c r="CA434" s="228"/>
      <c r="CB434" s="228"/>
      <c r="CC434" s="228"/>
      <c r="CD434" s="228"/>
      <c r="CE434" s="228"/>
      <c r="CF434" s="228"/>
      <c r="CG434" s="228"/>
      <c r="CH434" s="228"/>
      <c r="CI434" s="228"/>
      <c r="CJ434" s="228"/>
      <c r="CK434" s="228"/>
      <c r="CL434" s="228"/>
      <c r="CM434" s="228"/>
      <c r="CN434" s="228"/>
      <c r="CO434" s="228"/>
      <c r="CP434" s="228"/>
      <c r="CQ434" s="228"/>
      <c r="CR434" s="228"/>
      <c r="CS434" s="228"/>
      <c r="CT434" s="228"/>
      <c r="CU434" s="228"/>
      <c r="CV434" s="228"/>
      <c r="CW434" s="228"/>
      <c r="CX434" s="228"/>
      <c r="CY434" s="228"/>
      <c r="CZ434" s="228"/>
    </row>
    <row r="435" s="726" customFormat="true" ht="25.15" customHeight="true" x14ac:dyDescent="0.2">
      <c r="B435" s="1916"/>
      <c r="C435" s="1921" t="s">
        <v>255</v>
      </c>
      <c r="D435" s="1918"/>
      <c r="E435" s="795">
        <v>-0.16403506835329959</v>
      </c>
      <c r="F435" s="775"/>
      <c r="G435" s="775"/>
      <c r="H435" s="1922" t="s">
        <v>251</v>
      </c>
      <c r="I435" s="1918"/>
      <c r="J435" s="796">
        <v>-0.12549822717568695</v>
      </c>
      <c r="K435" s="775"/>
      <c r="L435" s="775"/>
      <c r="M435" s="1923" t="s">
        <v>256</v>
      </c>
      <c r="N435" s="1918"/>
      <c r="O435" s="797">
        <v>-0.22812612378327171</v>
      </c>
      <c r="P435" s="775"/>
      <c r="Q435" s="775"/>
      <c r="Y435" s="823"/>
      <c r="Z435" s="823"/>
      <c r="AA435" s="823"/>
      <c r="AB435" s="823"/>
      <c r="AC435" s="823"/>
      <c r="AD435" s="823"/>
      <c r="AE435" s="823"/>
      <c r="AF435" s="823"/>
      <c r="AG435" s="823"/>
      <c r="AH435" s="823"/>
      <c r="AI435" s="823"/>
      <c r="AJ435" s="823"/>
      <c r="AK435" s="823"/>
      <c r="AL435" s="823"/>
      <c r="AM435" s="823"/>
      <c r="AN435" s="823"/>
      <c r="AO435" s="823"/>
      <c r="AP435" s="823"/>
      <c r="AQ435" s="823"/>
      <c r="AR435" s="823"/>
      <c r="AS435" s="823"/>
      <c r="AT435" s="823"/>
      <c r="AU435" s="823"/>
      <c r="AV435" s="823"/>
      <c r="AW435" s="823"/>
      <c r="AX435" s="823"/>
      <c r="AY435" s="823"/>
      <c r="AZ435" s="823"/>
      <c r="BA435" s="227"/>
      <c r="BB435" s="404"/>
      <c r="BC435" s="227"/>
      <c r="BD435" s="227"/>
      <c r="BE435" s="227"/>
      <c r="BF435" s="227"/>
      <c r="BG435" s="227"/>
      <c r="BH435" s="227"/>
      <c r="BI435" s="227"/>
      <c r="BJ435" s="227"/>
      <c r="BK435" s="227"/>
      <c r="BL435" s="227"/>
      <c r="BM435" s="227"/>
      <c r="BN435" s="227"/>
      <c r="BO435" s="227"/>
      <c r="BP435" s="227"/>
      <c r="BQ435" s="227"/>
      <c r="BR435" s="227"/>
      <c r="BS435" s="227"/>
      <c r="BT435" s="227"/>
      <c r="BU435" s="227"/>
      <c r="BV435" s="227"/>
      <c r="BW435" s="227"/>
      <c r="BX435" s="227"/>
      <c r="BY435" s="228"/>
      <c r="BZ435" s="228"/>
      <c r="CA435" s="228"/>
      <c r="CB435" s="228"/>
      <c r="CC435" s="228"/>
      <c r="CD435" s="228"/>
      <c r="CE435" s="228"/>
      <c r="CF435" s="228"/>
      <c r="CG435" s="228"/>
      <c r="CH435" s="228"/>
      <c r="CI435" s="228"/>
      <c r="CJ435" s="228"/>
      <c r="CK435" s="228"/>
      <c r="CL435" s="228"/>
      <c r="CM435" s="228"/>
      <c r="CN435" s="228"/>
      <c r="CO435" s="228"/>
      <c r="CP435" s="228"/>
      <c r="CQ435" s="228"/>
      <c r="CR435" s="228"/>
      <c r="CS435" s="228"/>
      <c r="CT435" s="228"/>
      <c r="CU435" s="228"/>
      <c r="CV435" s="228"/>
      <c r="CW435" s="228"/>
      <c r="CX435" s="228"/>
      <c r="CY435" s="228"/>
      <c r="CZ435" s="228"/>
    </row>
    <row r="436" s="726" customFormat="true" ht="25.15" customHeight="true" x14ac:dyDescent="0.2">
      <c r="B436" s="1916"/>
      <c r="C436" s="1921" t="s">
        <v>256</v>
      </c>
      <c r="D436" s="1918"/>
      <c r="E436" s="795">
        <v>-0.14404140907017934</v>
      </c>
      <c r="F436" s="775"/>
      <c r="G436" s="775"/>
      <c r="H436" s="1922" t="s">
        <v>257</v>
      </c>
      <c r="I436" s="1918"/>
      <c r="J436" s="796">
        <v>-0.10344324799778018</v>
      </c>
      <c r="K436" s="775"/>
      <c r="L436" s="775"/>
      <c r="M436" s="1923" t="s">
        <v>258</v>
      </c>
      <c r="N436" s="1918"/>
      <c r="O436" s="797">
        <v>-0.21987456586053919</v>
      </c>
      <c r="P436" s="775"/>
      <c r="Q436" s="775"/>
      <c r="Y436" s="823"/>
      <c r="Z436" s="823"/>
      <c r="AA436" s="823"/>
      <c r="AB436" s="823"/>
      <c r="AC436" s="823"/>
      <c r="AD436" s="823"/>
      <c r="AE436" s="823"/>
      <c r="AF436" s="823"/>
      <c r="AG436" s="823"/>
      <c r="AH436" s="823"/>
      <c r="AI436" s="823"/>
      <c r="AJ436" s="823"/>
      <c r="AK436" s="823"/>
      <c r="AL436" s="823"/>
      <c r="AM436" s="823"/>
      <c r="AN436" s="823"/>
      <c r="AO436" s="823"/>
      <c r="AP436" s="823"/>
      <c r="AQ436" s="823"/>
      <c r="AR436" s="823"/>
      <c r="AS436" s="823"/>
      <c r="AT436" s="823"/>
      <c r="AU436" s="823"/>
      <c r="AV436" s="823"/>
      <c r="AW436" s="823"/>
      <c r="AX436" s="823"/>
      <c r="AY436" s="823"/>
      <c r="AZ436" s="823"/>
      <c r="BA436" s="227"/>
      <c r="BB436" s="404"/>
      <c r="BC436" s="227"/>
      <c r="BD436" s="227"/>
      <c r="BE436" s="227"/>
      <c r="BF436" s="227"/>
      <c r="BG436" s="227"/>
      <c r="BH436" s="227"/>
      <c r="BI436" s="227"/>
      <c r="BJ436" s="227"/>
      <c r="BK436" s="227"/>
      <c r="BL436" s="227"/>
      <c r="BM436" s="227"/>
      <c r="BN436" s="227"/>
      <c r="BO436" s="227"/>
      <c r="BP436" s="227"/>
      <c r="BQ436" s="227"/>
      <c r="BR436" s="227"/>
      <c r="BS436" s="227"/>
      <c r="BT436" s="227"/>
      <c r="BU436" s="227"/>
      <c r="BV436" s="227"/>
      <c r="BW436" s="227"/>
      <c r="BX436" s="227"/>
      <c r="BY436" s="228"/>
      <c r="BZ436" s="228"/>
      <c r="CA436" s="228"/>
      <c r="CB436" s="228"/>
      <c r="CC436" s="228"/>
      <c r="CD436" s="228"/>
      <c r="CE436" s="228"/>
      <c r="CF436" s="228"/>
      <c r="CG436" s="228"/>
      <c r="CH436" s="228"/>
      <c r="CI436" s="228"/>
      <c r="CJ436" s="228"/>
      <c r="CK436" s="228"/>
      <c r="CL436" s="228"/>
      <c r="CM436" s="228"/>
      <c r="CN436" s="228"/>
      <c r="CO436" s="228"/>
      <c r="CP436" s="228"/>
      <c r="CQ436" s="228"/>
      <c r="CR436" s="228"/>
      <c r="CS436" s="228"/>
      <c r="CT436" s="228"/>
      <c r="CU436" s="228"/>
      <c r="CV436" s="228"/>
      <c r="CW436" s="228"/>
      <c r="CX436" s="228"/>
      <c r="CY436" s="228"/>
      <c r="CZ436" s="228"/>
    </row>
    <row r="437" s="726" customFormat="true" ht="25.15" customHeight="true" x14ac:dyDescent="0.2">
      <c r="B437" s="1916"/>
      <c r="C437" s="1921" t="s">
        <v>250</v>
      </c>
      <c r="D437" s="1918"/>
      <c r="E437" s="795">
        <v>-0.13743302989262543</v>
      </c>
      <c r="F437" s="775"/>
      <c r="G437" s="775"/>
      <c r="H437" s="1922" t="s">
        <v>259</v>
      </c>
      <c r="I437" s="1918"/>
      <c r="J437" s="796">
        <v>-9.6082819750160323E-2</v>
      </c>
      <c r="K437" s="775"/>
      <c r="L437" s="775"/>
      <c r="M437" s="1923" t="s">
        <v>253</v>
      </c>
      <c r="N437" s="1918"/>
      <c r="O437" s="797">
        <v>0.21599361142699411</v>
      </c>
      <c r="P437" s="775"/>
      <c r="Q437" s="775"/>
      <c r="Y437" s="823"/>
      <c r="Z437" s="823"/>
      <c r="AA437" s="823"/>
      <c r="AB437" s="823"/>
      <c r="AC437" s="823"/>
      <c r="AD437" s="823"/>
      <c r="AE437" s="823"/>
      <c r="AF437" s="823"/>
      <c r="AG437" s="823"/>
      <c r="AH437" s="823"/>
      <c r="AI437" s="823"/>
      <c r="AJ437" s="823"/>
      <c r="AK437" s="823"/>
      <c r="AL437" s="823"/>
      <c r="AM437" s="823"/>
      <c r="AN437" s="823"/>
      <c r="AO437" s="823"/>
      <c r="AP437" s="823"/>
      <c r="AQ437" s="823"/>
      <c r="AR437" s="823"/>
      <c r="AS437" s="823"/>
      <c r="AT437" s="823"/>
      <c r="AU437" s="823"/>
      <c r="AV437" s="823"/>
      <c r="AW437" s="823"/>
      <c r="AX437" s="823"/>
      <c r="AY437" s="823"/>
      <c r="AZ437" s="823"/>
      <c r="BA437" s="227"/>
      <c r="BB437" s="404"/>
      <c r="BC437" s="227"/>
      <c r="BD437" s="227"/>
      <c r="BE437" s="227"/>
      <c r="BF437" s="227"/>
      <c r="BG437" s="227"/>
      <c r="BH437" s="227"/>
      <c r="BI437" s="227"/>
      <c r="BJ437" s="227"/>
      <c r="BK437" s="227"/>
      <c r="BL437" s="227"/>
      <c r="BM437" s="227"/>
      <c r="BN437" s="227"/>
      <c r="BO437" s="227"/>
      <c r="BP437" s="227"/>
      <c r="BQ437" s="227"/>
      <c r="BR437" s="227"/>
      <c r="BS437" s="227"/>
      <c r="BT437" s="227"/>
      <c r="BU437" s="227"/>
      <c r="BV437" s="227"/>
      <c r="BW437" s="227"/>
      <c r="BX437" s="227"/>
      <c r="BY437" s="228"/>
      <c r="BZ437" s="228"/>
      <c r="CA437" s="228"/>
      <c r="CB437" s="228"/>
      <c r="CC437" s="228"/>
      <c r="CD437" s="228"/>
      <c r="CE437" s="228"/>
      <c r="CF437" s="228"/>
      <c r="CG437" s="228"/>
      <c r="CH437" s="228"/>
      <c r="CI437" s="228"/>
      <c r="CJ437" s="228"/>
      <c r="CK437" s="228"/>
      <c r="CL437" s="228"/>
      <c r="CM437" s="228"/>
      <c r="CN437" s="228"/>
      <c r="CO437" s="228"/>
      <c r="CP437" s="228"/>
      <c r="CQ437" s="228"/>
      <c r="CR437" s="228"/>
      <c r="CS437" s="228"/>
      <c r="CT437" s="228"/>
      <c r="CU437" s="228"/>
      <c r="CV437" s="228"/>
      <c r="CW437" s="228"/>
      <c r="CX437" s="228"/>
      <c r="CY437" s="228"/>
      <c r="CZ437" s="228"/>
    </row>
    <row r="438" s="726" customFormat="true" ht="25.15" customHeight="true" x14ac:dyDescent="0.2">
      <c r="B438" s="1916"/>
      <c r="C438" s="1921" t="s">
        <v>246</v>
      </c>
      <c r="D438" s="1918"/>
      <c r="E438" s="795">
        <v>0.13299454898513663</v>
      </c>
      <c r="F438" s="775"/>
      <c r="G438" s="775"/>
      <c r="H438" s="1922" t="s">
        <v>254</v>
      </c>
      <c r="I438" s="1918"/>
      <c r="J438" s="796">
        <v>-9.4813191383697343E-2</v>
      </c>
      <c r="K438" s="775"/>
      <c r="L438" s="775"/>
      <c r="M438" s="1923" t="s">
        <v>254</v>
      </c>
      <c r="N438" s="1918"/>
      <c r="O438" s="797">
        <v>-0.20916114258733814</v>
      </c>
      <c r="P438" s="775"/>
      <c r="Q438" s="775"/>
      <c r="Y438" s="823"/>
      <c r="Z438" s="823"/>
      <c r="AA438" s="823"/>
      <c r="AB438" s="823"/>
      <c r="AC438" s="823"/>
      <c r="AD438" s="823"/>
      <c r="AE438" s="823"/>
      <c r="AF438" s="823"/>
      <c r="AG438" s="823"/>
      <c r="AH438" s="823"/>
      <c r="AI438" s="823"/>
      <c r="AJ438" s="823"/>
      <c r="AK438" s="823"/>
      <c r="AL438" s="823"/>
      <c r="AM438" s="823"/>
      <c r="AN438" s="823"/>
      <c r="AO438" s="823"/>
      <c r="AP438" s="823"/>
      <c r="AQ438" s="823"/>
      <c r="AR438" s="823"/>
      <c r="AS438" s="823"/>
      <c r="AT438" s="823"/>
      <c r="AU438" s="823"/>
      <c r="AV438" s="823"/>
      <c r="AW438" s="823"/>
      <c r="AX438" s="823"/>
      <c r="AY438" s="823"/>
      <c r="AZ438" s="823"/>
      <c r="BA438" s="227"/>
      <c r="BB438" s="404"/>
      <c r="BC438" s="227"/>
      <c r="BD438" s="227"/>
      <c r="BE438" s="227"/>
      <c r="BF438" s="227"/>
      <c r="BG438" s="227"/>
      <c r="BH438" s="227"/>
      <c r="BI438" s="227"/>
      <c r="BJ438" s="227"/>
      <c r="BK438" s="227"/>
      <c r="BL438" s="227"/>
      <c r="BM438" s="227"/>
      <c r="BN438" s="227"/>
      <c r="BO438" s="227"/>
      <c r="BP438" s="227"/>
      <c r="BQ438" s="227"/>
      <c r="BR438" s="227"/>
      <c r="BS438" s="227"/>
      <c r="BT438" s="227"/>
      <c r="BU438" s="227"/>
      <c r="BV438" s="227"/>
      <c r="BW438" s="227"/>
      <c r="BX438" s="227"/>
      <c r="BY438" s="228"/>
      <c r="BZ438" s="228"/>
      <c r="CA438" s="228"/>
      <c r="CB438" s="228"/>
      <c r="CC438" s="228"/>
      <c r="CD438" s="228"/>
      <c r="CE438" s="228"/>
      <c r="CF438" s="228"/>
      <c r="CG438" s="228"/>
      <c r="CH438" s="228"/>
      <c r="CI438" s="228"/>
      <c r="CJ438" s="228"/>
      <c r="CK438" s="228"/>
      <c r="CL438" s="228"/>
      <c r="CM438" s="228"/>
      <c r="CN438" s="228"/>
      <c r="CO438" s="228"/>
      <c r="CP438" s="228"/>
      <c r="CQ438" s="228"/>
      <c r="CR438" s="228"/>
      <c r="CS438" s="228"/>
      <c r="CT438" s="228"/>
      <c r="CU438" s="228"/>
      <c r="CV438" s="228"/>
      <c r="CW438" s="228"/>
      <c r="CX438" s="228"/>
      <c r="CY438" s="228"/>
      <c r="CZ438" s="228"/>
    </row>
    <row r="439" s="726" customFormat="true" ht="25.15" customHeight="true" x14ac:dyDescent="0.2">
      <c r="B439" s="1916"/>
      <c r="C439" s="1921" t="s">
        <v>258</v>
      </c>
      <c r="D439" s="1918"/>
      <c r="E439" s="795">
        <v>-0.12132648455949042</v>
      </c>
      <c r="F439" s="775"/>
      <c r="G439" s="775"/>
      <c r="H439" s="1922" t="s">
        <v>260</v>
      </c>
      <c r="I439" s="1918"/>
      <c r="J439" s="796">
        <v>-9.0734279592206951E-2</v>
      </c>
      <c r="K439" s="775"/>
      <c r="L439" s="775"/>
      <c r="M439" s="1923" t="s">
        <v>242</v>
      </c>
      <c r="N439" s="1918"/>
      <c r="O439" s="797">
        <v>0.19739376686413709</v>
      </c>
      <c r="P439" s="775"/>
      <c r="Q439" s="775"/>
      <c r="Y439" s="823"/>
      <c r="Z439" s="823"/>
      <c r="AA439" s="823"/>
      <c r="AB439" s="823"/>
      <c r="AC439" s="823"/>
      <c r="AD439" s="823"/>
      <c r="AE439" s="823"/>
      <c r="AF439" s="823"/>
      <c r="AG439" s="823"/>
      <c r="AH439" s="823"/>
      <c r="AI439" s="823"/>
      <c r="AJ439" s="823"/>
      <c r="AK439" s="823"/>
      <c r="AL439" s="823"/>
      <c r="AM439" s="823"/>
      <c r="AN439" s="823"/>
      <c r="AO439" s="823"/>
      <c r="AP439" s="823"/>
      <c r="AQ439" s="823"/>
      <c r="AR439" s="823"/>
      <c r="AS439" s="823"/>
      <c r="AT439" s="823"/>
      <c r="AU439" s="823"/>
      <c r="AV439" s="823"/>
      <c r="AW439" s="823"/>
      <c r="AX439" s="823"/>
      <c r="AY439" s="823"/>
      <c r="AZ439" s="823"/>
      <c r="BA439" s="227"/>
      <c r="BB439" s="404"/>
      <c r="BC439" s="227"/>
      <c r="BD439" s="227"/>
      <c r="BE439" s="227"/>
      <c r="BF439" s="227"/>
      <c r="BG439" s="227"/>
      <c r="BH439" s="227"/>
      <c r="BI439" s="227"/>
      <c r="BJ439" s="227"/>
      <c r="BK439" s="227"/>
      <c r="BL439" s="227"/>
      <c r="BM439" s="227"/>
      <c r="BN439" s="227"/>
      <c r="BO439" s="227"/>
      <c r="BP439" s="227"/>
      <c r="BQ439" s="227"/>
      <c r="BR439" s="227"/>
      <c r="BS439" s="227"/>
      <c r="BT439" s="227"/>
      <c r="BU439" s="227"/>
      <c r="BV439" s="227"/>
      <c r="BW439" s="227"/>
      <c r="BX439" s="227"/>
      <c r="BY439" s="228"/>
      <c r="BZ439" s="228"/>
      <c r="CA439" s="228"/>
      <c r="CB439" s="228"/>
      <c r="CC439" s="228"/>
      <c r="CD439" s="228"/>
      <c r="CE439" s="228"/>
      <c r="CF439" s="228"/>
      <c r="CG439" s="228"/>
      <c r="CH439" s="228"/>
      <c r="CI439" s="228"/>
      <c r="CJ439" s="228"/>
      <c r="CK439" s="228"/>
      <c r="CL439" s="228"/>
      <c r="CM439" s="228"/>
      <c r="CN439" s="228"/>
      <c r="CO439" s="228"/>
      <c r="CP439" s="228"/>
      <c r="CQ439" s="228"/>
      <c r="CR439" s="228"/>
      <c r="CS439" s="228"/>
      <c r="CT439" s="228"/>
      <c r="CU439" s="228"/>
      <c r="CV439" s="228"/>
      <c r="CW439" s="228"/>
      <c r="CX439" s="228"/>
      <c r="CY439" s="228"/>
      <c r="CZ439" s="228"/>
    </row>
    <row r="440" s="726" customFormat="true" ht="25.15" customHeight="true" x14ac:dyDescent="0.2">
      <c r="B440" s="1916"/>
      <c r="C440" s="1921" t="s">
        <v>260</v>
      </c>
      <c r="D440" s="1918"/>
      <c r="E440" s="795">
        <v>-0.11027516885262879</v>
      </c>
      <c r="F440" s="775"/>
      <c r="G440" s="775"/>
      <c r="H440" s="1922" t="s">
        <v>244</v>
      </c>
      <c r="I440" s="1918"/>
      <c r="J440" s="796">
        <v>-8.1947148752816917E-2</v>
      </c>
      <c r="K440" s="775"/>
      <c r="L440" s="775"/>
      <c r="M440" s="1923" t="s">
        <v>248</v>
      </c>
      <c r="N440" s="1918"/>
      <c r="O440" s="797">
        <v>0.19630953683160485</v>
      </c>
      <c r="P440" s="775"/>
      <c r="Q440" s="775"/>
      <c r="Y440" s="823"/>
      <c r="Z440" s="823"/>
      <c r="AA440" s="823"/>
      <c r="AB440" s="823"/>
      <c r="AC440" s="823"/>
      <c r="AD440" s="823"/>
      <c r="AE440" s="823"/>
      <c r="AF440" s="823"/>
      <c r="AG440" s="823"/>
      <c r="AH440" s="823"/>
      <c r="AI440" s="823"/>
      <c r="AJ440" s="823"/>
      <c r="AK440" s="823"/>
      <c r="AL440" s="823"/>
      <c r="AM440" s="823"/>
      <c r="AN440" s="823"/>
      <c r="AO440" s="823"/>
      <c r="AP440" s="823"/>
      <c r="AQ440" s="823"/>
      <c r="AR440" s="823"/>
      <c r="AS440" s="823"/>
      <c r="AT440" s="823"/>
      <c r="AU440" s="823"/>
      <c r="AV440" s="823"/>
      <c r="AW440" s="823"/>
      <c r="AX440" s="823"/>
      <c r="AY440" s="823"/>
      <c r="AZ440" s="823"/>
      <c r="BA440" s="227"/>
      <c r="BB440" s="404"/>
      <c r="BC440" s="227"/>
      <c r="BD440" s="227"/>
      <c r="BE440" s="227"/>
      <c r="BF440" s="227"/>
      <c r="BG440" s="227"/>
      <c r="BH440" s="227"/>
      <c r="BI440" s="227"/>
      <c r="BJ440" s="227"/>
      <c r="BK440" s="227"/>
      <c r="BL440" s="227"/>
      <c r="BM440" s="227"/>
      <c r="BN440" s="227"/>
      <c r="BO440" s="227"/>
      <c r="BP440" s="227"/>
      <c r="BQ440" s="227"/>
      <c r="BR440" s="227"/>
      <c r="BS440" s="227"/>
      <c r="BT440" s="227"/>
      <c r="BU440" s="227"/>
      <c r="BV440" s="227"/>
      <c r="BW440" s="227"/>
      <c r="BX440" s="227"/>
      <c r="BY440" s="228"/>
      <c r="BZ440" s="228"/>
      <c r="CA440" s="228"/>
      <c r="CB440" s="228"/>
      <c r="CC440" s="228"/>
      <c r="CD440" s="228"/>
      <c r="CE440" s="228"/>
      <c r="CF440" s="228"/>
      <c r="CG440" s="228"/>
      <c r="CH440" s="228"/>
      <c r="CI440" s="228"/>
      <c r="CJ440" s="228"/>
      <c r="CK440" s="228"/>
      <c r="CL440" s="228"/>
      <c r="CM440" s="228"/>
      <c r="CN440" s="228"/>
      <c r="CO440" s="228"/>
      <c r="CP440" s="228"/>
      <c r="CQ440" s="228"/>
      <c r="CR440" s="228"/>
      <c r="CS440" s="228"/>
      <c r="CT440" s="228"/>
      <c r="CU440" s="228"/>
      <c r="CV440" s="228"/>
      <c r="CW440" s="228"/>
      <c r="CX440" s="228"/>
      <c r="CY440" s="228"/>
      <c r="CZ440" s="228"/>
    </row>
    <row r="441" s="726" customFormat="true" ht="25.15" customHeight="true" x14ac:dyDescent="0.2">
      <c r="B441" s="1916"/>
      <c r="C441" s="1921" t="s">
        <v>259</v>
      </c>
      <c r="D441" s="1918"/>
      <c r="E441" s="795">
        <v>-0.10890303087536238</v>
      </c>
      <c r="F441" s="775"/>
      <c r="G441" s="775"/>
      <c r="H441" s="1922" t="s">
        <v>255</v>
      </c>
      <c r="I441" s="1918"/>
      <c r="J441" s="796">
        <v>-7.9418965226600358E-2</v>
      </c>
      <c r="K441" s="775"/>
      <c r="L441" s="775"/>
      <c r="M441" s="1923" t="s">
        <v>260</v>
      </c>
      <c r="N441" s="1918"/>
      <c r="O441" s="797">
        <v>-0.17450835211658863</v>
      </c>
      <c r="P441" s="775"/>
      <c r="Q441" s="775"/>
      <c r="Y441" s="823"/>
      <c r="Z441" s="823"/>
      <c r="AA441" s="823"/>
      <c r="AB441" s="823"/>
      <c r="AC441" s="823"/>
      <c r="AD441" s="823"/>
      <c r="AE441" s="823"/>
      <c r="AF441" s="823"/>
      <c r="AG441" s="823"/>
      <c r="AH441" s="823"/>
      <c r="AI441" s="823"/>
      <c r="AJ441" s="823"/>
      <c r="AK441" s="823"/>
      <c r="AL441" s="823"/>
      <c r="AM441" s="823"/>
      <c r="AN441" s="823"/>
      <c r="AO441" s="823"/>
      <c r="AP441" s="823"/>
      <c r="AQ441" s="823"/>
      <c r="AR441" s="823"/>
      <c r="AS441" s="823"/>
      <c r="AT441" s="823"/>
      <c r="AU441" s="823"/>
      <c r="AV441" s="823"/>
      <c r="AW441" s="823"/>
      <c r="AX441" s="823"/>
      <c r="AY441" s="823"/>
      <c r="AZ441" s="823"/>
      <c r="BA441" s="227"/>
      <c r="BB441" s="404"/>
      <c r="BC441" s="227"/>
      <c r="BD441" s="227"/>
      <c r="BE441" s="227"/>
      <c r="BF441" s="227"/>
      <c r="BG441" s="227"/>
      <c r="BH441" s="227"/>
      <c r="BI441" s="227"/>
      <c r="BJ441" s="227"/>
      <c r="BK441" s="227"/>
      <c r="BL441" s="227"/>
      <c r="BM441" s="227"/>
      <c r="BN441" s="227"/>
      <c r="BO441" s="227"/>
      <c r="BP441" s="227"/>
      <c r="BQ441" s="227"/>
      <c r="BR441" s="227"/>
      <c r="BS441" s="227"/>
      <c r="BT441" s="227"/>
      <c r="BU441" s="227"/>
      <c r="BV441" s="227"/>
      <c r="BW441" s="227"/>
      <c r="BX441" s="227"/>
      <c r="BY441" s="228"/>
      <c r="BZ441" s="228"/>
      <c r="CA441" s="228"/>
      <c r="CB441" s="228"/>
      <c r="CC441" s="228"/>
      <c r="CD441" s="228"/>
      <c r="CE441" s="228"/>
      <c r="CF441" s="228"/>
      <c r="CG441" s="228"/>
      <c r="CH441" s="228"/>
      <c r="CI441" s="228"/>
      <c r="CJ441" s="228"/>
      <c r="CK441" s="228"/>
      <c r="CL441" s="228"/>
      <c r="CM441" s="228"/>
      <c r="CN441" s="228"/>
      <c r="CO441" s="228"/>
      <c r="CP441" s="228"/>
      <c r="CQ441" s="228"/>
      <c r="CR441" s="228"/>
      <c r="CS441" s="228"/>
      <c r="CT441" s="228"/>
      <c r="CU441" s="228"/>
      <c r="CV441" s="228"/>
      <c r="CW441" s="228"/>
      <c r="CX441" s="228"/>
      <c r="CY441" s="228"/>
      <c r="CZ441" s="228"/>
    </row>
    <row r="442" s="726" customFormat="true" ht="25.15" customHeight="true" x14ac:dyDescent="0.2">
      <c r="B442" s="1916"/>
      <c r="C442" s="1921" t="s">
        <v>257</v>
      </c>
      <c r="D442" s="1918"/>
      <c r="E442" s="795">
        <v>-8.5562391823209932E-2</v>
      </c>
      <c r="F442" s="775"/>
      <c r="G442" s="775"/>
      <c r="H442" s="1922" t="s">
        <v>245</v>
      </c>
      <c r="I442" s="1918"/>
      <c r="J442" s="796">
        <v>-7.6692398405890413E-2</v>
      </c>
      <c r="K442" s="775"/>
      <c r="L442" s="775"/>
      <c r="M442" s="1923" t="s">
        <v>261</v>
      </c>
      <c r="N442" s="1918"/>
      <c r="O442" s="797">
        <v>-0.1540343753997683</v>
      </c>
      <c r="P442" s="775"/>
      <c r="Q442" s="775"/>
      <c r="Y442" s="823"/>
      <c r="Z442" s="823"/>
      <c r="AA442" s="823"/>
      <c r="AB442" s="823"/>
      <c r="AC442" s="823"/>
      <c r="AD442" s="823"/>
      <c r="AE442" s="823"/>
      <c r="AF442" s="823"/>
      <c r="AG442" s="823"/>
      <c r="AH442" s="823"/>
      <c r="AI442" s="823"/>
      <c r="AJ442" s="823"/>
      <c r="AK442" s="823"/>
      <c r="AL442" s="823"/>
      <c r="AM442" s="823"/>
      <c r="AN442" s="823"/>
      <c r="AO442" s="823"/>
      <c r="AP442" s="823"/>
      <c r="AQ442" s="823"/>
      <c r="AR442" s="823"/>
      <c r="AS442" s="823"/>
      <c r="AT442" s="823"/>
      <c r="AU442" s="823"/>
      <c r="AV442" s="823"/>
      <c r="AW442" s="823"/>
      <c r="AX442" s="823"/>
      <c r="AY442" s="823"/>
      <c r="AZ442" s="823"/>
      <c r="BA442" s="227"/>
      <c r="BB442" s="404"/>
      <c r="BC442" s="227"/>
      <c r="BD442" s="227"/>
      <c r="BE442" s="227"/>
      <c r="BF442" s="227"/>
      <c r="BG442" s="227"/>
      <c r="BH442" s="227"/>
      <c r="BI442" s="227"/>
      <c r="BJ442" s="227"/>
      <c r="BK442" s="227"/>
      <c r="BL442" s="227"/>
      <c r="BM442" s="227"/>
      <c r="BN442" s="227"/>
      <c r="BO442" s="227"/>
      <c r="BP442" s="227"/>
      <c r="BQ442" s="227"/>
      <c r="BR442" s="227"/>
      <c r="BS442" s="227"/>
      <c r="BT442" s="227"/>
      <c r="BU442" s="227"/>
      <c r="BV442" s="227"/>
      <c r="BW442" s="227"/>
      <c r="BX442" s="227"/>
      <c r="BY442" s="228"/>
      <c r="BZ442" s="228"/>
      <c r="CA442" s="228"/>
      <c r="CB442" s="228"/>
      <c r="CC442" s="228"/>
      <c r="CD442" s="228"/>
      <c r="CE442" s="228"/>
      <c r="CF442" s="228"/>
      <c r="CG442" s="228"/>
      <c r="CH442" s="228"/>
      <c r="CI442" s="228"/>
      <c r="CJ442" s="228"/>
      <c r="CK442" s="228"/>
      <c r="CL442" s="228"/>
      <c r="CM442" s="228"/>
      <c r="CN442" s="228"/>
      <c r="CO442" s="228"/>
      <c r="CP442" s="228"/>
      <c r="CQ442" s="228"/>
      <c r="CR442" s="228"/>
      <c r="CS442" s="228"/>
      <c r="CT442" s="228"/>
      <c r="CU442" s="228"/>
      <c r="CV442" s="228"/>
      <c r="CW442" s="228"/>
      <c r="CX442" s="228"/>
      <c r="CY442" s="228"/>
      <c r="CZ442" s="228"/>
    </row>
    <row r="443" s="726" customFormat="true" ht="25.15" customHeight="true" x14ac:dyDescent="0.2">
      <c r="B443" s="1916"/>
      <c r="C443" s="1921" t="s">
        <v>262</v>
      </c>
      <c r="D443" s="1918"/>
      <c r="E443" s="795">
        <v>4.5256083033155273E-2</v>
      </c>
      <c r="F443" s="775"/>
      <c r="G443" s="775"/>
      <c r="H443" s="1922" t="s">
        <v>262</v>
      </c>
      <c r="I443" s="1918"/>
      <c r="J443" s="796">
        <v>-6.611038737617779E-2</v>
      </c>
      <c r="K443" s="775"/>
      <c r="L443" s="775"/>
      <c r="M443" s="1923" t="s">
        <v>247</v>
      </c>
      <c r="N443" s="1918"/>
      <c r="O443" s="797">
        <v>0.15205303623904201</v>
      </c>
      <c r="P443" s="775"/>
      <c r="Q443" s="775"/>
      <c r="Y443" s="823"/>
      <c r="Z443" s="823"/>
      <c r="AA443" s="823"/>
      <c r="AB443" s="823"/>
      <c r="AC443" s="823"/>
      <c r="AD443" s="823"/>
      <c r="AE443" s="823"/>
      <c r="AF443" s="823"/>
      <c r="AG443" s="823"/>
      <c r="AH443" s="823"/>
      <c r="AI443" s="823"/>
      <c r="AJ443" s="823"/>
      <c r="AK443" s="823"/>
      <c r="AL443" s="823"/>
      <c r="AM443" s="823"/>
      <c r="AN443" s="823"/>
      <c r="AO443" s="823"/>
      <c r="AP443" s="823"/>
      <c r="AQ443" s="823"/>
      <c r="AR443" s="823"/>
      <c r="AS443" s="823"/>
      <c r="AT443" s="823"/>
      <c r="AU443" s="823"/>
      <c r="AV443" s="823"/>
      <c r="AW443" s="823"/>
      <c r="AX443" s="823"/>
      <c r="AY443" s="823"/>
      <c r="AZ443" s="823"/>
      <c r="BA443" s="227"/>
      <c r="BB443" s="404"/>
      <c r="BC443" s="227"/>
      <c r="BD443" s="227"/>
      <c r="BE443" s="227"/>
      <c r="BF443" s="227"/>
      <c r="BG443" s="227"/>
      <c r="BH443" s="227"/>
      <c r="BI443" s="227"/>
      <c r="BJ443" s="227"/>
      <c r="BK443" s="227"/>
      <c r="BL443" s="227"/>
      <c r="BM443" s="227"/>
      <c r="BN443" s="227"/>
      <c r="BO443" s="227"/>
      <c r="BP443" s="227"/>
      <c r="BQ443" s="227"/>
      <c r="BR443" s="227"/>
      <c r="BS443" s="227"/>
      <c r="BT443" s="227"/>
      <c r="BU443" s="227"/>
      <c r="BV443" s="227"/>
      <c r="BW443" s="227"/>
      <c r="BX443" s="227"/>
      <c r="BY443" s="228"/>
      <c r="BZ443" s="228"/>
      <c r="CA443" s="228"/>
      <c r="CB443" s="228"/>
      <c r="CC443" s="228"/>
      <c r="CD443" s="228"/>
      <c r="CE443" s="228"/>
      <c r="CF443" s="228"/>
      <c r="CG443" s="228"/>
      <c r="CH443" s="228"/>
      <c r="CI443" s="228"/>
      <c r="CJ443" s="228"/>
      <c r="CK443" s="228"/>
      <c r="CL443" s="228"/>
      <c r="CM443" s="228"/>
      <c r="CN443" s="228"/>
      <c r="CO443" s="228"/>
      <c r="CP443" s="228"/>
      <c r="CQ443" s="228"/>
      <c r="CR443" s="228"/>
      <c r="CS443" s="228"/>
      <c r="CT443" s="228"/>
      <c r="CU443" s="228"/>
      <c r="CV443" s="228"/>
      <c r="CW443" s="228"/>
      <c r="CX443" s="228"/>
      <c r="CY443" s="228"/>
      <c r="CZ443" s="228"/>
    </row>
    <row r="444" s="726" customFormat="true" ht="25.15" customHeight="true" x14ac:dyDescent="0.2">
      <c r="B444" s="1916"/>
      <c r="C444" s="1921" t="s">
        <v>263</v>
      </c>
      <c r="D444" s="1918"/>
      <c r="E444" s="795">
        <v>4.4848810347290984E-2</v>
      </c>
      <c r="F444" s="775"/>
      <c r="G444" s="775"/>
      <c r="H444" s="1922" t="s">
        <v>263</v>
      </c>
      <c r="I444" s="1918"/>
      <c r="J444" s="796">
        <v>5.5070256014028748E-2</v>
      </c>
      <c r="K444" s="775"/>
      <c r="L444" s="775"/>
      <c r="M444" s="1923" t="s">
        <v>259</v>
      </c>
      <c r="N444" s="1918"/>
      <c r="O444" s="797">
        <v>-0.14642537303621675</v>
      </c>
      <c r="P444" s="775"/>
      <c r="Q444" s="775"/>
      <c r="Y444" s="823"/>
      <c r="Z444" s="823"/>
      <c r="AA444" s="823"/>
      <c r="AB444" s="823"/>
      <c r="AC444" s="823"/>
      <c r="AD444" s="823"/>
      <c r="AE444" s="823"/>
      <c r="AF444" s="823"/>
      <c r="AG444" s="823"/>
      <c r="AH444" s="823"/>
      <c r="AI444" s="823"/>
      <c r="AJ444" s="823"/>
      <c r="AK444" s="823"/>
      <c r="AL444" s="823"/>
      <c r="AM444" s="823"/>
      <c r="AN444" s="823"/>
      <c r="AO444" s="823"/>
      <c r="AP444" s="823"/>
      <c r="AQ444" s="823"/>
      <c r="AR444" s="823"/>
      <c r="AS444" s="823"/>
      <c r="AT444" s="823"/>
      <c r="AU444" s="823"/>
      <c r="AV444" s="823"/>
      <c r="AW444" s="823"/>
      <c r="AX444" s="823"/>
      <c r="AY444" s="823"/>
      <c r="AZ444" s="823"/>
      <c r="BA444" s="227"/>
      <c r="BB444" s="404"/>
      <c r="BC444" s="227"/>
      <c r="BD444" s="227"/>
      <c r="BE444" s="227"/>
      <c r="BF444" s="227"/>
      <c r="BG444" s="227"/>
      <c r="BH444" s="227"/>
      <c r="BI444" s="227"/>
      <c r="BJ444" s="227"/>
      <c r="BK444" s="227"/>
      <c r="BL444" s="227"/>
      <c r="BM444" s="227"/>
      <c r="BN444" s="227"/>
      <c r="BO444" s="227"/>
      <c r="BP444" s="227"/>
      <c r="BQ444" s="227"/>
      <c r="BR444" s="227"/>
      <c r="BS444" s="227"/>
      <c r="BT444" s="227"/>
      <c r="BU444" s="227"/>
      <c r="BV444" s="227"/>
      <c r="BW444" s="227"/>
      <c r="BX444" s="227"/>
      <c r="BY444" s="228"/>
      <c r="BZ444" s="228"/>
      <c r="CA444" s="228"/>
      <c r="CB444" s="228"/>
      <c r="CC444" s="228"/>
      <c r="CD444" s="228"/>
      <c r="CE444" s="228"/>
      <c r="CF444" s="228"/>
      <c r="CG444" s="228"/>
      <c r="CH444" s="228"/>
      <c r="CI444" s="228"/>
      <c r="CJ444" s="228"/>
      <c r="CK444" s="228"/>
      <c r="CL444" s="228"/>
      <c r="CM444" s="228"/>
      <c r="CN444" s="228"/>
      <c r="CO444" s="228"/>
      <c r="CP444" s="228"/>
      <c r="CQ444" s="228"/>
      <c r="CR444" s="228"/>
      <c r="CS444" s="228"/>
      <c r="CT444" s="228"/>
      <c r="CU444" s="228"/>
      <c r="CV444" s="228"/>
      <c r="CW444" s="228"/>
      <c r="CX444" s="228"/>
      <c r="CY444" s="228"/>
      <c r="CZ444" s="228"/>
    </row>
    <row r="445" s="726" customFormat="true" ht="25.15" customHeight="true" x14ac:dyDescent="0.2">
      <c r="B445" s="1916"/>
      <c r="C445" s="1921" t="s">
        <v>264</v>
      </c>
      <c r="D445" s="1918"/>
      <c r="E445" s="795">
        <v>4.0576771764740997E-2</v>
      </c>
      <c r="F445" s="775"/>
      <c r="G445" s="775"/>
      <c r="H445" s="1922" t="s">
        <v>241</v>
      </c>
      <c r="I445" s="1918"/>
      <c r="J445" s="796">
        <v>-5.0083599752092145E-2</v>
      </c>
      <c r="K445" s="775"/>
      <c r="L445" s="775"/>
      <c r="M445" s="1923" t="s">
        <v>255</v>
      </c>
      <c r="N445" s="1918"/>
      <c r="O445" s="797">
        <v>-0.13085949688646092</v>
      </c>
      <c r="P445" s="775"/>
      <c r="Q445" s="775"/>
      <c r="Y445" s="823"/>
      <c r="Z445" s="823"/>
      <c r="AA445" s="823"/>
      <c r="AB445" s="823"/>
      <c r="AC445" s="823"/>
      <c r="AD445" s="823"/>
      <c r="AE445" s="823"/>
      <c r="AF445" s="823"/>
      <c r="AG445" s="823"/>
      <c r="AH445" s="823"/>
      <c r="AI445" s="823"/>
      <c r="AJ445" s="823"/>
      <c r="AK445" s="823"/>
      <c r="AL445" s="823"/>
      <c r="AM445" s="823"/>
      <c r="AN445" s="823"/>
      <c r="AO445" s="823"/>
      <c r="AP445" s="823"/>
      <c r="AQ445" s="823"/>
      <c r="AR445" s="823"/>
      <c r="AS445" s="823"/>
      <c r="AT445" s="823"/>
      <c r="AU445" s="823"/>
      <c r="AV445" s="823"/>
      <c r="AW445" s="823"/>
      <c r="AX445" s="823"/>
      <c r="AY445" s="823"/>
      <c r="AZ445" s="823"/>
      <c r="BA445" s="227"/>
      <c r="BB445" s="404"/>
      <c r="BC445" s="227"/>
      <c r="BD445" s="227"/>
      <c r="BE445" s="227"/>
      <c r="BF445" s="227"/>
      <c r="BG445" s="227"/>
      <c r="BH445" s="227"/>
      <c r="BI445" s="227"/>
      <c r="BJ445" s="227"/>
      <c r="BK445" s="227"/>
      <c r="BL445" s="227"/>
      <c r="BM445" s="227"/>
      <c r="BN445" s="227"/>
      <c r="BO445" s="227"/>
      <c r="BP445" s="227"/>
      <c r="BQ445" s="227"/>
      <c r="BR445" s="227"/>
      <c r="BS445" s="227"/>
      <c r="BT445" s="227"/>
      <c r="BU445" s="227"/>
      <c r="BV445" s="227"/>
      <c r="BW445" s="227"/>
      <c r="BX445" s="227"/>
      <c r="BY445" s="228"/>
      <c r="BZ445" s="228"/>
      <c r="CA445" s="228"/>
      <c r="CB445" s="228"/>
      <c r="CC445" s="228"/>
      <c r="CD445" s="228"/>
      <c r="CE445" s="228"/>
      <c r="CF445" s="228"/>
      <c r="CG445" s="228"/>
      <c r="CH445" s="228"/>
      <c r="CI445" s="228"/>
      <c r="CJ445" s="228"/>
      <c r="CK445" s="228"/>
      <c r="CL445" s="228"/>
      <c r="CM445" s="228"/>
      <c r="CN445" s="228"/>
      <c r="CO445" s="228"/>
      <c r="CP445" s="228"/>
      <c r="CQ445" s="228"/>
      <c r="CR445" s="228"/>
      <c r="CS445" s="228"/>
      <c r="CT445" s="228"/>
      <c r="CU445" s="228"/>
      <c r="CV445" s="228"/>
      <c r="CW445" s="228"/>
      <c r="CX445" s="228"/>
      <c r="CY445" s="228"/>
      <c r="CZ445" s="228"/>
    </row>
    <row r="446" s="726" customFormat="true" ht="25.15" customHeight="true" x14ac:dyDescent="0.2">
      <c r="C446" s="1921" t="s">
        <v>265</v>
      </c>
      <c r="D446" s="1918"/>
      <c r="E446" s="795">
        <v>-3.6102607381630819E-2</v>
      </c>
      <c r="F446" s="775"/>
      <c r="G446" s="775"/>
      <c r="H446" s="1922" t="s">
        <v>264</v>
      </c>
      <c r="I446" s="1918"/>
      <c r="J446" s="796">
        <v>4.8097044962090975E-2</v>
      </c>
      <c r="K446" s="775"/>
      <c r="L446" s="775"/>
      <c r="M446" s="1923" t="s">
        <v>266</v>
      </c>
      <c r="N446" s="1918"/>
      <c r="O446" s="797">
        <v>-8.7406394400915993E-2</v>
      </c>
      <c r="P446" s="775"/>
      <c r="Q446" s="775"/>
      <c r="Y446" s="823"/>
      <c r="Z446" s="823"/>
      <c r="AA446" s="823"/>
      <c r="AB446" s="823"/>
      <c r="AC446" s="823"/>
      <c r="AD446" s="823"/>
      <c r="AE446" s="823"/>
      <c r="AF446" s="823"/>
      <c r="AG446" s="823"/>
      <c r="AH446" s="823"/>
      <c r="AI446" s="823"/>
      <c r="AJ446" s="823"/>
      <c r="AK446" s="823"/>
      <c r="AL446" s="823"/>
      <c r="AM446" s="823"/>
      <c r="AN446" s="823"/>
      <c r="AO446" s="823"/>
      <c r="AP446" s="823"/>
      <c r="AQ446" s="823"/>
      <c r="AR446" s="823"/>
      <c r="AS446" s="823"/>
      <c r="AT446" s="823"/>
      <c r="AU446" s="823"/>
      <c r="AV446" s="823"/>
      <c r="AW446" s="823"/>
      <c r="AX446" s="823"/>
      <c r="AY446" s="823"/>
      <c r="AZ446" s="823"/>
      <c r="BA446" s="227"/>
      <c r="BB446" s="404"/>
      <c r="BC446" s="227"/>
      <c r="BD446" s="227"/>
      <c r="BE446" s="227"/>
      <c r="BF446" s="227"/>
      <c r="BG446" s="227"/>
      <c r="BH446" s="227"/>
      <c r="BI446" s="227"/>
      <c r="BJ446" s="227"/>
      <c r="BK446" s="227"/>
      <c r="BL446" s="227"/>
      <c r="BM446" s="227"/>
      <c r="BN446" s="227"/>
      <c r="BO446" s="227"/>
      <c r="BP446" s="227"/>
      <c r="BQ446" s="227"/>
      <c r="BR446" s="227"/>
      <c r="BS446" s="227"/>
      <c r="BT446" s="227"/>
      <c r="BU446" s="227"/>
      <c r="BV446" s="227"/>
      <c r="BW446" s="227"/>
      <c r="BX446" s="227"/>
      <c r="BY446" s="228"/>
      <c r="BZ446" s="228"/>
      <c r="CA446" s="228"/>
      <c r="CB446" s="228"/>
      <c r="CC446" s="228"/>
      <c r="CD446" s="228"/>
      <c r="CE446" s="228"/>
      <c r="CF446" s="228"/>
      <c r="CG446" s="228"/>
      <c r="CH446" s="228"/>
      <c r="CI446" s="228"/>
      <c r="CJ446" s="228"/>
      <c r="CK446" s="228"/>
      <c r="CL446" s="228"/>
      <c r="CM446" s="228"/>
      <c r="CN446" s="228"/>
      <c r="CO446" s="228"/>
      <c r="CP446" s="228"/>
      <c r="CQ446" s="228"/>
      <c r="CR446" s="228"/>
      <c r="CS446" s="228"/>
      <c r="CT446" s="228"/>
      <c r="CU446" s="228"/>
      <c r="CV446" s="228"/>
      <c r="CW446" s="228"/>
      <c r="CX446" s="228"/>
      <c r="CY446" s="228"/>
      <c r="CZ446" s="228"/>
    </row>
    <row r="447" s="726" customFormat="true" ht="25.15" customHeight="true" x14ac:dyDescent="0.2">
      <c r="C447" s="1921" t="s">
        <v>267</v>
      </c>
      <c r="D447" s="1918"/>
      <c r="E447" s="795">
        <v>-2.3838652688201432E-2</v>
      </c>
      <c r="F447" s="775"/>
      <c r="G447" s="775"/>
      <c r="H447" s="1922" t="s">
        <v>243</v>
      </c>
      <c r="I447" s="1918"/>
      <c r="J447" s="796">
        <v>-4.7001453614966153E-2</v>
      </c>
      <c r="K447" s="775"/>
      <c r="L447" s="775"/>
      <c r="M447" s="1923" t="s">
        <v>257</v>
      </c>
      <c r="N447" s="1918"/>
      <c r="O447" s="797">
        <v>-8.2797894830443752E-2</v>
      </c>
      <c r="P447" s="775"/>
      <c r="Q447" s="775"/>
      <c r="Y447" s="823"/>
      <c r="Z447" s="823"/>
      <c r="AA447" s="823"/>
      <c r="AB447" s="823"/>
      <c r="AC447" s="823"/>
      <c r="AD447" s="823"/>
      <c r="AE447" s="823"/>
      <c r="AF447" s="823"/>
      <c r="AG447" s="823"/>
      <c r="AH447" s="823"/>
      <c r="AI447" s="823"/>
      <c r="AJ447" s="823"/>
      <c r="AK447" s="823"/>
      <c r="AL447" s="823"/>
      <c r="AM447" s="823"/>
      <c r="AN447" s="823"/>
      <c r="AO447" s="823"/>
      <c r="AP447" s="823"/>
      <c r="AQ447" s="823"/>
      <c r="AR447" s="823"/>
      <c r="AS447" s="823"/>
      <c r="AT447" s="823"/>
      <c r="AU447" s="823"/>
      <c r="AV447" s="823"/>
      <c r="AW447" s="823"/>
      <c r="AX447" s="823"/>
      <c r="AY447" s="823"/>
      <c r="AZ447" s="823"/>
      <c r="BA447" s="227"/>
      <c r="BB447" s="404"/>
      <c r="BC447" s="227"/>
      <c r="BD447" s="227"/>
      <c r="BE447" s="227"/>
      <c r="BF447" s="227"/>
      <c r="BG447" s="227"/>
      <c r="BH447" s="227"/>
      <c r="BI447" s="227"/>
      <c r="BJ447" s="227"/>
      <c r="BK447" s="227"/>
      <c r="BL447" s="227"/>
      <c r="BM447" s="227"/>
      <c r="BN447" s="227"/>
      <c r="BO447" s="227"/>
      <c r="BP447" s="227"/>
      <c r="BQ447" s="227"/>
      <c r="BR447" s="227"/>
      <c r="BS447" s="227"/>
      <c r="BT447" s="227"/>
      <c r="BU447" s="227"/>
      <c r="BV447" s="227"/>
      <c r="BW447" s="227"/>
      <c r="BX447" s="227"/>
      <c r="BY447" s="228"/>
      <c r="BZ447" s="228"/>
      <c r="CA447" s="228"/>
      <c r="CB447" s="228"/>
      <c r="CC447" s="228"/>
      <c r="CD447" s="228"/>
      <c r="CE447" s="228"/>
      <c r="CF447" s="228"/>
      <c r="CG447" s="228"/>
      <c r="CH447" s="228"/>
      <c r="CI447" s="228"/>
      <c r="CJ447" s="228"/>
      <c r="CK447" s="228"/>
      <c r="CL447" s="228"/>
      <c r="CM447" s="228"/>
      <c r="CN447" s="228"/>
      <c r="CO447" s="228"/>
      <c r="CP447" s="228"/>
      <c r="CQ447" s="228"/>
      <c r="CR447" s="228"/>
      <c r="CS447" s="228"/>
      <c r="CT447" s="228"/>
      <c r="CU447" s="228"/>
      <c r="CV447" s="228"/>
      <c r="CW447" s="228"/>
      <c r="CX447" s="228"/>
      <c r="CY447" s="228"/>
      <c r="CZ447" s="228"/>
    </row>
    <row r="448" s="726" customFormat="true" ht="25.15" customHeight="true" x14ac:dyDescent="0.2">
      <c r="C448" s="1921" t="s">
        <v>268</v>
      </c>
      <c r="D448" s="1918"/>
      <c r="E448" s="795">
        <v>1.4851071285893811E-2</v>
      </c>
      <c r="F448" s="775"/>
      <c r="G448" s="775"/>
      <c r="H448" s="1922" t="s">
        <v>267</v>
      </c>
      <c r="I448" s="1918"/>
      <c r="J448" s="796">
        <v>-3.7048548470215173E-2</v>
      </c>
      <c r="K448" s="775"/>
      <c r="L448" s="775"/>
      <c r="M448" s="1923" t="s">
        <v>246</v>
      </c>
      <c r="N448" s="1918"/>
      <c r="O448" s="797">
        <v>7.8748474069363014E-2</v>
      </c>
      <c r="P448" s="775"/>
      <c r="Q448" s="775"/>
      <c r="Y448" s="823"/>
      <c r="Z448" s="823"/>
      <c r="AA448" s="823"/>
      <c r="AB448" s="823"/>
      <c r="AC448" s="823"/>
      <c r="AD448" s="823"/>
      <c r="AE448" s="823"/>
      <c r="AF448" s="823"/>
      <c r="AG448" s="823"/>
      <c r="AH448" s="823"/>
      <c r="AI448" s="823"/>
      <c r="AJ448" s="823"/>
      <c r="AK448" s="823"/>
      <c r="AL448" s="823"/>
      <c r="AM448" s="823"/>
      <c r="AN448" s="823"/>
      <c r="AO448" s="823"/>
      <c r="AP448" s="823"/>
      <c r="AQ448" s="823"/>
      <c r="AR448" s="823"/>
      <c r="AS448" s="823"/>
      <c r="AT448" s="823"/>
      <c r="AU448" s="823"/>
      <c r="AV448" s="823"/>
      <c r="AW448" s="823"/>
      <c r="AX448" s="823"/>
      <c r="AY448" s="823"/>
      <c r="AZ448" s="823"/>
      <c r="BA448" s="227"/>
      <c r="BB448" s="404"/>
      <c r="BC448" s="227"/>
      <c r="BD448" s="227"/>
      <c r="BE448" s="227"/>
      <c r="BF448" s="227"/>
      <c r="BG448" s="227"/>
      <c r="BH448" s="227"/>
      <c r="BI448" s="227"/>
      <c r="BJ448" s="227"/>
      <c r="BK448" s="227"/>
      <c r="BL448" s="227"/>
      <c r="BM448" s="227"/>
      <c r="BN448" s="227"/>
      <c r="BO448" s="227"/>
      <c r="BP448" s="227"/>
      <c r="BQ448" s="227"/>
      <c r="BR448" s="227"/>
      <c r="BS448" s="227"/>
      <c r="BT448" s="227"/>
      <c r="BU448" s="227"/>
      <c r="BV448" s="227"/>
      <c r="BW448" s="227"/>
      <c r="BX448" s="227"/>
      <c r="BY448" s="228"/>
      <c r="BZ448" s="228"/>
      <c r="CA448" s="228"/>
      <c r="CB448" s="228"/>
      <c r="CC448" s="228"/>
      <c r="CD448" s="228"/>
      <c r="CE448" s="228"/>
      <c r="CF448" s="228"/>
      <c r="CG448" s="228"/>
      <c r="CH448" s="228"/>
      <c r="CI448" s="228"/>
      <c r="CJ448" s="228"/>
      <c r="CK448" s="228"/>
      <c r="CL448" s="228"/>
      <c r="CM448" s="228"/>
      <c r="CN448" s="228"/>
      <c r="CO448" s="228"/>
      <c r="CP448" s="228"/>
      <c r="CQ448" s="228"/>
      <c r="CR448" s="228"/>
      <c r="CS448" s="228"/>
      <c r="CT448" s="228"/>
      <c r="CU448" s="228"/>
      <c r="CV448" s="228"/>
      <c r="CW448" s="228"/>
      <c r="CX448" s="228"/>
      <c r="CY448" s="228"/>
      <c r="CZ448" s="228"/>
    </row>
    <row r="449" s="726" customFormat="true" ht="25.15" customHeight="true" x14ac:dyDescent="0.2">
      <c r="C449" s="1921" t="s">
        <v>269</v>
      </c>
      <c r="D449" s="1918"/>
      <c r="E449" s="795">
        <v>-1.3333655457478825E-2</v>
      </c>
      <c r="F449" s="775"/>
      <c r="G449" s="775"/>
      <c r="H449" s="1922" t="s">
        <v>261</v>
      </c>
      <c r="I449" s="1918"/>
      <c r="J449" s="796">
        <v>3.408487038660258E-2</v>
      </c>
      <c r="K449" s="775"/>
      <c r="L449" s="775"/>
      <c r="M449" s="1923" t="s">
        <v>270</v>
      </c>
      <c r="N449" s="1918"/>
      <c r="O449" s="797">
        <v>-5.275958558910944E-2</v>
      </c>
      <c r="P449" s="775"/>
      <c r="Q449" s="775"/>
      <c r="Y449" s="823"/>
      <c r="Z449" s="823"/>
      <c r="AA449" s="823"/>
      <c r="AB449" s="823"/>
      <c r="AC449" s="823"/>
      <c r="AD449" s="823"/>
      <c r="AE449" s="823"/>
      <c r="AF449" s="823"/>
      <c r="AG449" s="823"/>
      <c r="AH449" s="823"/>
      <c r="AI449" s="823"/>
      <c r="AJ449" s="823"/>
      <c r="AK449" s="823"/>
      <c r="AL449" s="823"/>
      <c r="AM449" s="823"/>
      <c r="AN449" s="823"/>
      <c r="AO449" s="823"/>
      <c r="AP449" s="823"/>
      <c r="AQ449" s="823"/>
      <c r="AR449" s="823"/>
      <c r="AS449" s="823"/>
      <c r="AT449" s="823"/>
      <c r="AU449" s="823"/>
      <c r="AV449" s="823"/>
      <c r="AW449" s="823"/>
      <c r="AX449" s="823"/>
      <c r="AY449" s="823"/>
      <c r="AZ449" s="823"/>
      <c r="BA449" s="227"/>
      <c r="BB449" s="404"/>
      <c r="BC449" s="227"/>
      <c r="BD449" s="227"/>
      <c r="BE449" s="227"/>
      <c r="BF449" s="227"/>
      <c r="BG449" s="227"/>
      <c r="BH449" s="227"/>
      <c r="BI449" s="227"/>
      <c r="BJ449" s="227"/>
      <c r="BK449" s="227"/>
      <c r="BL449" s="227"/>
      <c r="BM449" s="227"/>
      <c r="BN449" s="227"/>
      <c r="BO449" s="227"/>
      <c r="BP449" s="227"/>
      <c r="BQ449" s="227"/>
      <c r="BR449" s="227"/>
      <c r="BS449" s="227"/>
      <c r="BT449" s="227"/>
      <c r="BU449" s="227"/>
      <c r="BV449" s="227"/>
      <c r="BW449" s="227"/>
      <c r="BX449" s="227"/>
      <c r="BY449" s="228"/>
      <c r="BZ449" s="228"/>
      <c r="CA449" s="228"/>
      <c r="CB449" s="228"/>
      <c r="CC449" s="228"/>
      <c r="CD449" s="228"/>
      <c r="CE449" s="228"/>
      <c r="CF449" s="228"/>
      <c r="CG449" s="228"/>
      <c r="CH449" s="228"/>
      <c r="CI449" s="228"/>
      <c r="CJ449" s="228"/>
      <c r="CK449" s="228"/>
      <c r="CL449" s="228"/>
      <c r="CM449" s="228"/>
      <c r="CN449" s="228"/>
      <c r="CO449" s="228"/>
      <c r="CP449" s="228"/>
      <c r="CQ449" s="228"/>
      <c r="CR449" s="228"/>
      <c r="CS449" s="228"/>
      <c r="CT449" s="228"/>
      <c r="CU449" s="228"/>
      <c r="CV449" s="228"/>
      <c r="CW449" s="228"/>
      <c r="CX449" s="228"/>
      <c r="CY449" s="228"/>
      <c r="CZ449" s="228"/>
    </row>
    <row r="450" s="726" customFormat="true" ht="25.15" customHeight="true" x14ac:dyDescent="0.2">
      <c r="C450" s="1921" t="s">
        <v>271</v>
      </c>
      <c r="D450" s="1918"/>
      <c r="E450" s="795">
        <v>1.1786483978801554E-2</v>
      </c>
      <c r="F450" s="775"/>
      <c r="G450" s="775"/>
      <c r="H450" s="1922" t="s">
        <v>265</v>
      </c>
      <c r="I450" s="1918"/>
      <c r="J450" s="796">
        <v>-3.1910795302357318E-2</v>
      </c>
      <c r="K450" s="775"/>
      <c r="L450" s="775"/>
      <c r="M450" s="1923" t="s">
        <v>265</v>
      </c>
      <c r="N450" s="1918"/>
      <c r="O450" s="797">
        <v>-4.7906803022943117E-2</v>
      </c>
      <c r="P450" s="775"/>
      <c r="Q450" s="775"/>
      <c r="Y450" s="823"/>
      <c r="Z450" s="823"/>
      <c r="AA450" s="823"/>
      <c r="AB450" s="823"/>
      <c r="AC450" s="823"/>
      <c r="AD450" s="823"/>
      <c r="AE450" s="823"/>
      <c r="AF450" s="823"/>
      <c r="AG450" s="823"/>
      <c r="AH450" s="823"/>
      <c r="AI450" s="823"/>
      <c r="AJ450" s="823"/>
      <c r="AK450" s="823"/>
      <c r="AL450" s="823"/>
      <c r="AM450" s="823"/>
      <c r="AN450" s="823"/>
      <c r="AO450" s="823"/>
      <c r="AP450" s="823"/>
      <c r="AQ450" s="823"/>
      <c r="AR450" s="823"/>
      <c r="AS450" s="823"/>
      <c r="AT450" s="823"/>
      <c r="AU450" s="823"/>
      <c r="AV450" s="823"/>
      <c r="AW450" s="823"/>
      <c r="AX450" s="823"/>
      <c r="AY450" s="823"/>
      <c r="AZ450" s="823"/>
      <c r="BA450" s="227"/>
      <c r="BB450" s="404"/>
      <c r="BC450" s="227"/>
      <c r="BD450" s="227"/>
      <c r="BE450" s="227"/>
      <c r="BF450" s="227"/>
      <c r="BG450" s="227"/>
      <c r="BH450" s="227"/>
      <c r="BI450" s="227"/>
      <c r="BJ450" s="227"/>
      <c r="BK450" s="227"/>
      <c r="BL450" s="227"/>
      <c r="BM450" s="227"/>
      <c r="BN450" s="227"/>
      <c r="BO450" s="227"/>
      <c r="BP450" s="227"/>
      <c r="BQ450" s="227"/>
      <c r="BR450" s="227"/>
      <c r="BS450" s="227"/>
      <c r="BT450" s="227"/>
      <c r="BU450" s="227"/>
      <c r="BV450" s="227"/>
      <c r="BW450" s="227"/>
      <c r="BX450" s="227"/>
      <c r="BY450" s="228"/>
      <c r="BZ450" s="228"/>
      <c r="CA450" s="228"/>
      <c r="CB450" s="228"/>
      <c r="CC450" s="228"/>
      <c r="CD450" s="228"/>
      <c r="CE450" s="228"/>
      <c r="CF450" s="228"/>
      <c r="CG450" s="228"/>
      <c r="CH450" s="228"/>
      <c r="CI450" s="228"/>
      <c r="CJ450" s="228"/>
      <c r="CK450" s="228"/>
      <c r="CL450" s="228"/>
      <c r="CM450" s="228"/>
      <c r="CN450" s="228"/>
      <c r="CO450" s="228"/>
      <c r="CP450" s="228"/>
      <c r="CQ450" s="228"/>
      <c r="CR450" s="228"/>
      <c r="CS450" s="228"/>
      <c r="CT450" s="228"/>
      <c r="CU450" s="228"/>
      <c r="CV450" s="228"/>
      <c r="CW450" s="228"/>
      <c r="CX450" s="228"/>
      <c r="CY450" s="228"/>
      <c r="CZ450" s="228"/>
    </row>
    <row r="451" s="726" customFormat="true" ht="25.15" customHeight="true" x14ac:dyDescent="0.2">
      <c r="C451" s="1921" t="s">
        <v>272</v>
      </c>
      <c r="D451" s="1918"/>
      <c r="E451" s="795">
        <v>-7.7257252274530851E-3</v>
      </c>
      <c r="F451" s="775"/>
      <c r="G451" s="775"/>
      <c r="H451" s="1922" t="s">
        <v>269</v>
      </c>
      <c r="I451" s="1918"/>
      <c r="J451" s="796">
        <v>-2.6429007462337145E-2</v>
      </c>
      <c r="K451" s="775"/>
      <c r="L451" s="775"/>
      <c r="M451" s="1923" t="s">
        <v>264</v>
      </c>
      <c r="N451" s="1918"/>
      <c r="O451" s="797">
        <v>4.5666404667783919E-2</v>
      </c>
      <c r="P451" s="775"/>
      <c r="Q451" s="775"/>
      <c r="Y451" s="823"/>
      <c r="Z451" s="823"/>
      <c r="AA451" s="823"/>
      <c r="AB451" s="823"/>
      <c r="AC451" s="823"/>
      <c r="AD451" s="823"/>
      <c r="AE451" s="823"/>
      <c r="AF451" s="823"/>
      <c r="AG451" s="823"/>
      <c r="AH451" s="823"/>
      <c r="AI451" s="823"/>
      <c r="AJ451" s="823"/>
      <c r="AK451" s="823"/>
      <c r="AL451" s="823"/>
      <c r="AM451" s="823"/>
      <c r="AN451" s="823"/>
      <c r="AO451" s="823"/>
      <c r="AP451" s="823"/>
      <c r="AQ451" s="823"/>
      <c r="AR451" s="823"/>
      <c r="AS451" s="823"/>
      <c r="AT451" s="823"/>
      <c r="AU451" s="823"/>
      <c r="AV451" s="823"/>
      <c r="AW451" s="823"/>
      <c r="AX451" s="823"/>
      <c r="AY451" s="823"/>
      <c r="AZ451" s="823"/>
      <c r="BA451" s="227"/>
      <c r="BB451" s="404"/>
      <c r="BC451" s="227"/>
      <c r="BD451" s="227"/>
      <c r="BE451" s="227"/>
      <c r="BF451" s="227"/>
      <c r="BG451" s="227"/>
      <c r="BH451" s="227"/>
      <c r="BI451" s="227"/>
      <c r="BJ451" s="227"/>
      <c r="BK451" s="227"/>
      <c r="BL451" s="227"/>
      <c r="BM451" s="227"/>
      <c r="BN451" s="227"/>
      <c r="BO451" s="227"/>
      <c r="BP451" s="227"/>
      <c r="BQ451" s="227"/>
      <c r="BR451" s="227"/>
      <c r="BS451" s="227"/>
      <c r="BT451" s="227"/>
      <c r="BU451" s="227"/>
      <c r="BV451" s="227"/>
      <c r="BW451" s="227"/>
      <c r="BX451" s="227"/>
      <c r="BY451" s="228"/>
      <c r="BZ451" s="228"/>
      <c r="CA451" s="228"/>
      <c r="CB451" s="228"/>
      <c r="CC451" s="228"/>
      <c r="CD451" s="228"/>
      <c r="CE451" s="228"/>
      <c r="CF451" s="228"/>
      <c r="CG451" s="228"/>
      <c r="CH451" s="228"/>
      <c r="CI451" s="228"/>
      <c r="CJ451" s="228"/>
      <c r="CK451" s="228"/>
      <c r="CL451" s="228"/>
      <c r="CM451" s="228"/>
      <c r="CN451" s="228"/>
      <c r="CO451" s="228"/>
      <c r="CP451" s="228"/>
      <c r="CQ451" s="228"/>
      <c r="CR451" s="228"/>
      <c r="CS451" s="228"/>
      <c r="CT451" s="228"/>
      <c r="CU451" s="228"/>
      <c r="CV451" s="228"/>
      <c r="CW451" s="228"/>
      <c r="CX451" s="228"/>
      <c r="CY451" s="228"/>
      <c r="CZ451" s="228"/>
    </row>
    <row r="452" s="726" customFormat="true" ht="25.15" customHeight="true" x14ac:dyDescent="0.2">
      <c r="C452" s="1929" t="s">
        <v>273</v>
      </c>
      <c r="D452" s="1918"/>
      <c r="E452" s="798">
        <v>-7.1376020406991375E-3</v>
      </c>
      <c r="F452" s="775"/>
      <c r="G452" s="775"/>
      <c r="H452" s="1922" t="s">
        <v>272</v>
      </c>
      <c r="I452" s="1918"/>
      <c r="J452" s="796">
        <v>-2.519603029485179E-2</v>
      </c>
      <c r="K452" s="775"/>
      <c r="L452" s="775"/>
      <c r="M452" s="1923" t="s">
        <v>271</v>
      </c>
      <c r="N452" s="1918"/>
      <c r="O452" s="797">
        <v>3.857661193952254E-2</v>
      </c>
      <c r="P452" s="775"/>
      <c r="Q452" s="775"/>
      <c r="Y452" s="823"/>
      <c r="Z452" s="823"/>
      <c r="AA452" s="823"/>
      <c r="AB452" s="823"/>
      <c r="AC452" s="823"/>
      <c r="AD452" s="823"/>
      <c r="AE452" s="823"/>
      <c r="AF452" s="823"/>
      <c r="AG452" s="823"/>
      <c r="AH452" s="823"/>
      <c r="AI452" s="823"/>
      <c r="AJ452" s="823"/>
      <c r="AK452" s="823"/>
      <c r="AL452" s="823"/>
      <c r="AM452" s="823"/>
      <c r="AN452" s="823"/>
      <c r="AO452" s="823"/>
      <c r="AP452" s="823"/>
      <c r="AQ452" s="823"/>
      <c r="AR452" s="823"/>
      <c r="AS452" s="823"/>
      <c r="AT452" s="823"/>
      <c r="AU452" s="823"/>
      <c r="AV452" s="823"/>
      <c r="AW452" s="823"/>
      <c r="AX452" s="823"/>
      <c r="AY452" s="823"/>
      <c r="AZ452" s="823"/>
      <c r="BA452" s="227"/>
      <c r="BB452" s="404"/>
      <c r="BC452" s="227"/>
      <c r="BD452" s="227"/>
      <c r="BE452" s="227"/>
      <c r="BF452" s="227"/>
      <c r="BG452" s="227"/>
      <c r="BH452" s="227"/>
      <c r="BI452" s="227"/>
      <c r="BJ452" s="227"/>
      <c r="BK452" s="227"/>
      <c r="BL452" s="227"/>
      <c r="BM452" s="227"/>
      <c r="BN452" s="227"/>
      <c r="BO452" s="227"/>
      <c r="BP452" s="227"/>
      <c r="BQ452" s="227"/>
      <c r="BR452" s="227"/>
      <c r="BS452" s="227"/>
      <c r="BT452" s="227"/>
      <c r="BU452" s="227"/>
      <c r="BV452" s="227"/>
      <c r="BW452" s="227"/>
      <c r="BX452" s="227"/>
      <c r="BY452" s="228"/>
      <c r="BZ452" s="228"/>
      <c r="CA452" s="228"/>
      <c r="CB452" s="228"/>
      <c r="CC452" s="228"/>
      <c r="CD452" s="228"/>
      <c r="CE452" s="228"/>
      <c r="CF452" s="228"/>
      <c r="CG452" s="228"/>
      <c r="CH452" s="228"/>
      <c r="CI452" s="228"/>
      <c r="CJ452" s="228"/>
      <c r="CK452" s="228"/>
      <c r="CL452" s="228"/>
      <c r="CM452" s="228"/>
      <c r="CN452" s="228"/>
      <c r="CO452" s="228"/>
      <c r="CP452" s="228"/>
      <c r="CQ452" s="228"/>
      <c r="CR452" s="228"/>
      <c r="CS452" s="228"/>
      <c r="CT452" s="228"/>
      <c r="CU452" s="228"/>
      <c r="CV452" s="228"/>
      <c r="CW452" s="228"/>
      <c r="CX452" s="228"/>
      <c r="CY452" s="228"/>
      <c r="CZ452" s="228"/>
    </row>
    <row r="453" s="726" customFormat="true" ht="25.15" customHeight="true" x14ac:dyDescent="0.2">
      <c r="C453" s="1930"/>
      <c r="D453" s="1918"/>
      <c r="E453" s="791"/>
      <c r="F453" s="775"/>
      <c r="G453" s="775"/>
      <c r="H453" s="1922" t="s">
        <v>252</v>
      </c>
      <c r="I453" s="1918"/>
      <c r="J453" s="796">
        <v>-2.1583982335469706E-2</v>
      </c>
      <c r="K453" s="775"/>
      <c r="L453" s="775"/>
      <c r="M453" s="1923" t="s">
        <v>262</v>
      </c>
      <c r="N453" s="1918"/>
      <c r="O453" s="797">
        <v>2.6939952772564651E-2</v>
      </c>
      <c r="P453" s="775"/>
      <c r="Q453" s="775"/>
      <c r="Y453" s="823"/>
      <c r="Z453" s="823"/>
      <c r="AA453" s="823"/>
      <c r="AB453" s="823"/>
      <c r="AC453" s="823"/>
      <c r="AD453" s="823"/>
      <c r="AE453" s="823"/>
      <c r="AF453" s="823"/>
      <c r="AG453" s="823"/>
      <c r="AH453" s="823"/>
      <c r="AI453" s="823"/>
      <c r="AJ453" s="823"/>
      <c r="AK453" s="823"/>
      <c r="AL453" s="823"/>
      <c r="AM453" s="823"/>
      <c r="AN453" s="823"/>
      <c r="AO453" s="823"/>
      <c r="AP453" s="823"/>
      <c r="AQ453" s="823"/>
      <c r="AR453" s="823"/>
      <c r="AS453" s="823"/>
      <c r="AT453" s="823"/>
      <c r="AU453" s="823"/>
      <c r="AV453" s="823"/>
      <c r="AW453" s="823"/>
      <c r="AX453" s="823"/>
      <c r="AY453" s="823"/>
      <c r="AZ453" s="823"/>
      <c r="BA453" s="227"/>
      <c r="BB453" s="404"/>
      <c r="BC453" s="227"/>
      <c r="BD453" s="227"/>
      <c r="BE453" s="227"/>
      <c r="BF453" s="227"/>
      <c r="BG453" s="227"/>
      <c r="BH453" s="227"/>
      <c r="BI453" s="227"/>
      <c r="BJ453" s="227"/>
      <c r="BK453" s="227"/>
      <c r="BL453" s="227"/>
      <c r="BM453" s="227"/>
      <c r="BN453" s="227"/>
      <c r="BO453" s="227"/>
      <c r="BP453" s="227"/>
      <c r="BQ453" s="227"/>
      <c r="BR453" s="227"/>
      <c r="BS453" s="227"/>
      <c r="BT453" s="227"/>
      <c r="BU453" s="227"/>
      <c r="BV453" s="227"/>
      <c r="BW453" s="227"/>
      <c r="BX453" s="227"/>
      <c r="BY453" s="228"/>
      <c r="BZ453" s="228"/>
      <c r="CA453" s="228"/>
      <c r="CB453" s="228"/>
      <c r="CC453" s="228"/>
      <c r="CD453" s="228"/>
      <c r="CE453" s="228"/>
      <c r="CF453" s="228"/>
      <c r="CG453" s="228"/>
      <c r="CH453" s="228"/>
      <c r="CI453" s="228"/>
      <c r="CJ453" s="228"/>
      <c r="CK453" s="228"/>
      <c r="CL453" s="228"/>
      <c r="CM453" s="228"/>
      <c r="CN453" s="228"/>
      <c r="CO453" s="228"/>
      <c r="CP453" s="228"/>
      <c r="CQ453" s="228"/>
      <c r="CR453" s="228"/>
      <c r="CS453" s="228"/>
      <c r="CT453" s="228"/>
      <c r="CU453" s="228"/>
      <c r="CV453" s="228"/>
      <c r="CW453" s="228"/>
      <c r="CX453" s="228"/>
      <c r="CY453" s="228"/>
      <c r="CZ453" s="228"/>
    </row>
    <row r="454" s="726" customFormat="true" ht="25.15" customHeight="true" x14ac:dyDescent="0.2">
      <c r="C454" s="1930"/>
      <c r="D454" s="1918"/>
      <c r="E454" s="791"/>
      <c r="F454" s="775"/>
      <c r="G454" s="775"/>
      <c r="H454" s="1922" t="s">
        <v>268</v>
      </c>
      <c r="I454" s="1918"/>
      <c r="J454" s="796">
        <v>2.0576075087030823E-2</v>
      </c>
      <c r="K454" s="775"/>
      <c r="L454" s="775"/>
      <c r="M454" s="1923" t="s">
        <v>267</v>
      </c>
      <c r="N454" s="1918"/>
      <c r="O454" s="797">
        <v>-2.5215081467160904E-2</v>
      </c>
      <c r="P454" s="775"/>
      <c r="Q454" s="775"/>
      <c r="Y454" s="823"/>
      <c r="Z454" s="823"/>
      <c r="AA454" s="823"/>
      <c r="AB454" s="823"/>
      <c r="AC454" s="823"/>
      <c r="AD454" s="823"/>
      <c r="AE454" s="823"/>
      <c r="AF454" s="823"/>
      <c r="AG454" s="823"/>
      <c r="AH454" s="823"/>
      <c r="AI454" s="823"/>
      <c r="AJ454" s="823"/>
      <c r="AK454" s="823"/>
      <c r="AL454" s="823"/>
      <c r="AM454" s="823"/>
      <c r="AN454" s="823"/>
      <c r="AO454" s="823"/>
      <c r="AP454" s="823"/>
      <c r="AQ454" s="823"/>
      <c r="AR454" s="823"/>
      <c r="AS454" s="823"/>
      <c r="AT454" s="823"/>
      <c r="AU454" s="823"/>
      <c r="AV454" s="823"/>
      <c r="AW454" s="823"/>
      <c r="AX454" s="823"/>
      <c r="AY454" s="823"/>
      <c r="AZ454" s="823"/>
      <c r="BA454" s="227"/>
      <c r="BB454" s="404"/>
      <c r="BC454" s="227"/>
      <c r="BD454" s="227"/>
      <c r="BE454" s="227"/>
      <c r="BF454" s="227"/>
      <c r="BG454" s="227"/>
      <c r="BH454" s="227"/>
      <c r="BI454" s="227"/>
      <c r="BJ454" s="227"/>
      <c r="BK454" s="227"/>
      <c r="BL454" s="227"/>
      <c r="BM454" s="227"/>
      <c r="BN454" s="227"/>
      <c r="BO454" s="227"/>
      <c r="BP454" s="227"/>
      <c r="BQ454" s="227"/>
      <c r="BR454" s="227"/>
      <c r="BS454" s="227"/>
      <c r="BT454" s="227"/>
      <c r="BU454" s="227"/>
      <c r="BV454" s="227"/>
      <c r="BW454" s="227"/>
      <c r="BX454" s="227"/>
      <c r="BY454" s="228"/>
      <c r="BZ454" s="228"/>
      <c r="CA454" s="228"/>
      <c r="CB454" s="228"/>
      <c r="CC454" s="228"/>
      <c r="CD454" s="228"/>
      <c r="CE454" s="228"/>
      <c r="CF454" s="228"/>
      <c r="CG454" s="228"/>
      <c r="CH454" s="228"/>
      <c r="CI454" s="228"/>
      <c r="CJ454" s="228"/>
      <c r="CK454" s="228"/>
      <c r="CL454" s="228"/>
      <c r="CM454" s="228"/>
      <c r="CN454" s="228"/>
      <c r="CO454" s="228"/>
      <c r="CP454" s="228"/>
      <c r="CQ454" s="228"/>
      <c r="CR454" s="228"/>
      <c r="CS454" s="228"/>
      <c r="CT454" s="228"/>
      <c r="CU454" s="228"/>
      <c r="CV454" s="228"/>
      <c r="CW454" s="228"/>
      <c r="CX454" s="228"/>
      <c r="CY454" s="228"/>
      <c r="CZ454" s="228"/>
    </row>
    <row r="455" s="726" customFormat="true" ht="25.15" customHeight="true" x14ac:dyDescent="0.2">
      <c r="C455" s="1930"/>
      <c r="D455" s="1918"/>
      <c r="E455" s="775"/>
      <c r="F455" s="775"/>
      <c r="G455" s="775"/>
      <c r="H455" s="1922" t="s">
        <v>266</v>
      </c>
      <c r="I455" s="1918"/>
      <c r="J455" s="796">
        <v>-1.6283355125658958E-2</v>
      </c>
      <c r="K455" s="775"/>
      <c r="L455" s="775"/>
      <c r="M455" s="1923" t="s">
        <v>250</v>
      </c>
      <c r="N455" s="1918"/>
      <c r="O455" s="797">
        <v>-2.2869698749677935E-2</v>
      </c>
      <c r="P455" s="775"/>
      <c r="Q455" s="775"/>
      <c r="Y455" s="823"/>
      <c r="Z455" s="823"/>
      <c r="AA455" s="823"/>
      <c r="AB455" s="823"/>
      <c r="AC455" s="823"/>
      <c r="AD455" s="823"/>
      <c r="AE455" s="823"/>
      <c r="AF455" s="823"/>
      <c r="AG455" s="823"/>
      <c r="AH455" s="823"/>
      <c r="AI455" s="823"/>
      <c r="AJ455" s="823"/>
      <c r="AK455" s="823"/>
      <c r="AL455" s="823"/>
      <c r="AM455" s="823"/>
      <c r="AN455" s="823"/>
      <c r="AO455" s="823"/>
      <c r="AP455" s="823"/>
      <c r="AQ455" s="823"/>
      <c r="AR455" s="823"/>
      <c r="AS455" s="823"/>
      <c r="AT455" s="823"/>
      <c r="AU455" s="823"/>
      <c r="AV455" s="823"/>
      <c r="AW455" s="823"/>
      <c r="AX455" s="823"/>
      <c r="AY455" s="823"/>
      <c r="AZ455" s="823"/>
      <c r="BA455" s="227"/>
      <c r="BB455" s="404"/>
      <c r="BC455" s="227"/>
      <c r="BD455" s="227"/>
      <c r="BE455" s="227"/>
      <c r="BF455" s="227"/>
      <c r="BG455" s="227"/>
      <c r="BH455" s="227"/>
      <c r="BI455" s="227"/>
      <c r="BJ455" s="227"/>
      <c r="BK455" s="227"/>
      <c r="BL455" s="227"/>
      <c r="BM455" s="227"/>
      <c r="BN455" s="227"/>
      <c r="BO455" s="227"/>
      <c r="BP455" s="227"/>
      <c r="BQ455" s="227"/>
      <c r="BR455" s="227"/>
      <c r="BS455" s="227"/>
      <c r="BT455" s="227"/>
      <c r="BU455" s="227"/>
      <c r="BV455" s="227"/>
      <c r="BW455" s="227"/>
      <c r="BX455" s="227"/>
      <c r="BY455" s="228"/>
      <c r="BZ455" s="228"/>
      <c r="CA455" s="228"/>
      <c r="CB455" s="228"/>
      <c r="CC455" s="228"/>
      <c r="CD455" s="228"/>
      <c r="CE455" s="228"/>
      <c r="CF455" s="228"/>
      <c r="CG455" s="228"/>
      <c r="CH455" s="228"/>
      <c r="CI455" s="228"/>
      <c r="CJ455" s="228"/>
      <c r="CK455" s="228"/>
      <c r="CL455" s="228"/>
      <c r="CM455" s="228"/>
      <c r="CN455" s="228"/>
      <c r="CO455" s="228"/>
      <c r="CP455" s="228"/>
      <c r="CQ455" s="228"/>
      <c r="CR455" s="228"/>
      <c r="CS455" s="228"/>
      <c r="CT455" s="228"/>
      <c r="CU455" s="228"/>
      <c r="CV455" s="228"/>
      <c r="CW455" s="228"/>
      <c r="CX455" s="228"/>
      <c r="CY455" s="228"/>
      <c r="CZ455" s="228"/>
    </row>
    <row r="456" s="726" customFormat="true" ht="25.15" customHeight="true" x14ac:dyDescent="0.2">
      <c r="C456" s="1931" t="s">
        <v>274</v>
      </c>
      <c r="D456" s="1918"/>
      <c r="E456" s="1918"/>
      <c r="F456" s="775"/>
      <c r="G456" s="775"/>
      <c r="H456" s="1922" t="s">
        <v>256</v>
      </c>
      <c r="I456" s="1918"/>
      <c r="J456" s="796">
        <v>-1.3441661940726626E-2</v>
      </c>
      <c r="K456" s="775"/>
      <c r="L456" s="775"/>
      <c r="M456" s="1923" t="s">
        <v>272</v>
      </c>
      <c r="N456" s="1918"/>
      <c r="O456" s="797">
        <v>2.0600491426696454E-2</v>
      </c>
      <c r="P456" s="775"/>
      <c r="Q456" s="775"/>
      <c r="Y456" s="823"/>
      <c r="Z456" s="823"/>
      <c r="AA456" s="823"/>
      <c r="AB456" s="823"/>
      <c r="AC456" s="823"/>
      <c r="AD456" s="823"/>
      <c r="AE456" s="823"/>
      <c r="AF456" s="823"/>
      <c r="AG456" s="823"/>
      <c r="AH456" s="823"/>
      <c r="AI456" s="823"/>
      <c r="AJ456" s="823"/>
      <c r="AK456" s="823"/>
      <c r="AL456" s="823"/>
      <c r="AM456" s="823"/>
      <c r="AN456" s="823"/>
      <c r="AO456" s="823"/>
      <c r="AP456" s="823"/>
      <c r="AQ456" s="823"/>
      <c r="AR456" s="823"/>
      <c r="AS456" s="823"/>
      <c r="AT456" s="823"/>
      <c r="AU456" s="823"/>
      <c r="AV456" s="823"/>
      <c r="AW456" s="823"/>
      <c r="AX456" s="823"/>
      <c r="AY456" s="823"/>
      <c r="AZ456" s="823"/>
      <c r="BA456" s="227"/>
      <c r="BB456" s="404"/>
      <c r="BC456" s="227"/>
      <c r="BD456" s="227"/>
      <c r="BE456" s="227"/>
      <c r="BF456" s="227"/>
      <c r="BG456" s="227"/>
      <c r="BH456" s="227"/>
      <c r="BI456" s="227"/>
      <c r="BJ456" s="227"/>
      <c r="BK456" s="227"/>
      <c r="BL456" s="227"/>
      <c r="BM456" s="227"/>
      <c r="BN456" s="227"/>
      <c r="BO456" s="227"/>
      <c r="BP456" s="227"/>
      <c r="BQ456" s="227"/>
      <c r="BR456" s="227"/>
      <c r="BS456" s="227"/>
      <c r="BT456" s="227"/>
      <c r="BU456" s="227"/>
      <c r="BV456" s="227"/>
      <c r="BW456" s="227"/>
      <c r="BX456" s="227"/>
      <c r="BY456" s="228"/>
      <c r="BZ456" s="228"/>
      <c r="CA456" s="228"/>
      <c r="CB456" s="228"/>
      <c r="CC456" s="228"/>
      <c r="CD456" s="228"/>
      <c r="CE456" s="228"/>
      <c r="CF456" s="228"/>
      <c r="CG456" s="228"/>
      <c r="CH456" s="228"/>
      <c r="CI456" s="228"/>
      <c r="CJ456" s="228"/>
      <c r="CK456" s="228"/>
      <c r="CL456" s="228"/>
      <c r="CM456" s="228"/>
      <c r="CN456" s="228"/>
      <c r="CO456" s="228"/>
      <c r="CP456" s="228"/>
      <c r="CQ456" s="228"/>
      <c r="CR456" s="228"/>
      <c r="CS456" s="228"/>
      <c r="CT456" s="228"/>
      <c r="CU456" s="228"/>
      <c r="CV456" s="228"/>
      <c r="CW456" s="228"/>
      <c r="CX456" s="228"/>
      <c r="CY456" s="228"/>
      <c r="CZ456" s="228"/>
    </row>
    <row r="457" s="726" customFormat="true" ht="25.15" customHeight="true" x14ac:dyDescent="0.2">
      <c r="C457" s="1930"/>
      <c r="D457" s="1918"/>
      <c r="E457" s="776" t="s">
        <v>275</v>
      </c>
      <c r="F457" s="775"/>
      <c r="G457" s="775"/>
      <c r="H457" s="1922" t="s">
        <v>273</v>
      </c>
      <c r="I457" s="1918"/>
      <c r="J457" s="796">
        <v>-8.7782114136200594E-3</v>
      </c>
      <c r="K457" s="775"/>
      <c r="L457" s="775"/>
      <c r="M457" s="1923" t="s">
        <v>263</v>
      </c>
      <c r="N457" s="1918"/>
      <c r="O457" s="797">
        <v>1.9886675253736309E-2</v>
      </c>
      <c r="P457" s="775"/>
      <c r="Q457" s="775"/>
      <c r="Y457" s="823"/>
      <c r="Z457" s="823"/>
      <c r="AA457" s="823"/>
      <c r="AB457" s="823"/>
      <c r="AC457" s="823"/>
      <c r="AD457" s="823"/>
      <c r="AE457" s="823"/>
      <c r="AF457" s="823"/>
      <c r="AG457" s="823"/>
      <c r="AH457" s="823"/>
      <c r="AI457" s="823"/>
      <c r="AJ457" s="823"/>
      <c r="AK457" s="823"/>
      <c r="AL457" s="823"/>
      <c r="AM457" s="823"/>
      <c r="AN457" s="823"/>
      <c r="AO457" s="823"/>
      <c r="AP457" s="823"/>
      <c r="AQ457" s="823"/>
      <c r="AR457" s="823"/>
      <c r="AS457" s="823"/>
      <c r="AT457" s="823"/>
      <c r="AU457" s="823"/>
      <c r="AV457" s="823"/>
      <c r="AW457" s="823"/>
      <c r="AX457" s="823"/>
      <c r="AY457" s="823"/>
      <c r="AZ457" s="823"/>
      <c r="BA457" s="227"/>
      <c r="BB457" s="404"/>
      <c r="BC457" s="227"/>
      <c r="BD457" s="227"/>
      <c r="BE457" s="227"/>
      <c r="BF457" s="227"/>
      <c r="BG457" s="227"/>
      <c r="BH457" s="227"/>
      <c r="BI457" s="227"/>
      <c r="BJ457" s="227"/>
      <c r="BK457" s="227"/>
      <c r="BL457" s="227"/>
      <c r="BM457" s="227"/>
      <c r="BN457" s="227"/>
      <c r="BO457" s="227"/>
      <c r="BP457" s="227"/>
      <c r="BQ457" s="227"/>
      <c r="BR457" s="227"/>
      <c r="BS457" s="227"/>
      <c r="BT457" s="227"/>
      <c r="BU457" s="227"/>
      <c r="BV457" s="227"/>
      <c r="BW457" s="227"/>
      <c r="BX457" s="227"/>
      <c r="BY457" s="228"/>
      <c r="BZ457" s="228"/>
      <c r="CA457" s="228"/>
      <c r="CB457" s="228"/>
      <c r="CC457" s="228"/>
      <c r="CD457" s="228"/>
      <c r="CE457" s="228"/>
      <c r="CF457" s="228"/>
      <c r="CG457" s="228"/>
      <c r="CH457" s="228"/>
      <c r="CI457" s="228"/>
      <c r="CJ457" s="228"/>
      <c r="CK457" s="228"/>
      <c r="CL457" s="228"/>
      <c r="CM457" s="228"/>
      <c r="CN457" s="228"/>
      <c r="CO457" s="228"/>
      <c r="CP457" s="228"/>
      <c r="CQ457" s="228"/>
      <c r="CR457" s="228"/>
      <c r="CS457" s="228"/>
      <c r="CT457" s="228"/>
      <c r="CU457" s="228"/>
      <c r="CV457" s="228"/>
      <c r="CW457" s="228"/>
      <c r="CX457" s="228"/>
      <c r="CY457" s="228"/>
      <c r="CZ457" s="228"/>
    </row>
    <row r="458" s="726" customFormat="true" ht="25.15" customHeight="true" x14ac:dyDescent="0.2">
      <c r="C458" s="1917" t="s">
        <v>235</v>
      </c>
      <c r="D458" s="1918"/>
      <c r="E458" s="792">
        <v>0.13243093664809255</v>
      </c>
      <c r="F458" s="775"/>
      <c r="G458" s="775"/>
      <c r="H458" s="1922" t="s">
        <v>258</v>
      </c>
      <c r="I458" s="1918"/>
      <c r="J458" s="796">
        <v>-4.7821801132325132E-3</v>
      </c>
      <c r="K458" s="775"/>
      <c r="L458" s="775"/>
      <c r="M458" s="1923" t="s">
        <v>268</v>
      </c>
      <c r="N458" s="1918"/>
      <c r="O458" s="797">
        <v>-1.1053845180903028E-2</v>
      </c>
      <c r="P458" s="775"/>
      <c r="Q458" s="775"/>
      <c r="Y458" s="823"/>
      <c r="Z458" s="823"/>
      <c r="AA458" s="823"/>
      <c r="AB458" s="823"/>
      <c r="AC458" s="823"/>
      <c r="AD458" s="823"/>
      <c r="AE458" s="823"/>
      <c r="AF458" s="823"/>
      <c r="AG458" s="823"/>
      <c r="AH458" s="823"/>
      <c r="AI458" s="823"/>
      <c r="AJ458" s="823"/>
      <c r="AK458" s="823"/>
      <c r="AL458" s="823"/>
      <c r="AM458" s="823"/>
      <c r="AN458" s="823"/>
      <c r="AO458" s="823"/>
      <c r="AP458" s="823"/>
      <c r="AQ458" s="823"/>
      <c r="AR458" s="823"/>
      <c r="AS458" s="823"/>
      <c r="AT458" s="823"/>
      <c r="AU458" s="823"/>
      <c r="AV458" s="823"/>
      <c r="AW458" s="823"/>
      <c r="AX458" s="823"/>
      <c r="AY458" s="823"/>
      <c r="AZ458" s="823"/>
      <c r="BA458" s="227"/>
      <c r="BB458" s="404"/>
      <c r="BC458" s="227"/>
      <c r="BD458" s="227"/>
      <c r="BE458" s="227"/>
      <c r="BF458" s="227"/>
      <c r="BG458" s="227"/>
      <c r="BH458" s="227"/>
      <c r="BI458" s="227"/>
      <c r="BJ458" s="227"/>
      <c r="BK458" s="227"/>
      <c r="BL458" s="227"/>
      <c r="BM458" s="227"/>
      <c r="BN458" s="227"/>
      <c r="BO458" s="227"/>
      <c r="BP458" s="227"/>
      <c r="BQ458" s="227"/>
      <c r="BR458" s="227"/>
      <c r="BS458" s="227"/>
      <c r="BT458" s="227"/>
      <c r="BU458" s="227"/>
      <c r="BV458" s="227"/>
      <c r="BW458" s="227"/>
      <c r="BX458" s="227"/>
      <c r="BY458" s="228"/>
      <c r="BZ458" s="228"/>
      <c r="CA458" s="228"/>
      <c r="CB458" s="228"/>
      <c r="CC458" s="228"/>
      <c r="CD458" s="228"/>
      <c r="CE458" s="228"/>
      <c r="CF458" s="228"/>
      <c r="CG458" s="228"/>
      <c r="CH458" s="228"/>
      <c r="CI458" s="228"/>
      <c r="CJ458" s="228"/>
      <c r="CK458" s="228"/>
      <c r="CL458" s="228"/>
      <c r="CM458" s="228"/>
      <c r="CN458" s="228"/>
      <c r="CO458" s="228"/>
      <c r="CP458" s="228"/>
      <c r="CQ458" s="228"/>
      <c r="CR458" s="228"/>
      <c r="CS458" s="228"/>
      <c r="CT458" s="228"/>
      <c r="CU458" s="228"/>
      <c r="CV458" s="228"/>
      <c r="CW458" s="228"/>
      <c r="CX458" s="228"/>
      <c r="CY458" s="228"/>
      <c r="CZ458" s="228"/>
    </row>
    <row r="459" s="726" customFormat="true" ht="25.15" customHeight="true" x14ac:dyDescent="0.2">
      <c r="C459" s="1921" t="s">
        <v>237</v>
      </c>
      <c r="D459" s="1918"/>
      <c r="E459" s="795">
        <v>7.5407509058398353E-2</v>
      </c>
      <c r="F459" s="775"/>
      <c r="G459" s="775"/>
      <c r="H459" s="1922" t="s">
        <v>270</v>
      </c>
      <c r="I459" s="1918"/>
      <c r="J459" s="796">
        <v>1.3726727195901716E-3</v>
      </c>
      <c r="K459" s="775"/>
      <c r="L459" s="775"/>
      <c r="M459" s="1923" t="s">
        <v>273</v>
      </c>
      <c r="N459" s="1918"/>
      <c r="O459" s="797">
        <v>-3.2243167523643922E-3</v>
      </c>
      <c r="P459" s="775"/>
      <c r="Q459" s="775"/>
      <c r="Y459" s="823"/>
      <c r="Z459" s="823"/>
      <c r="AA459" s="823"/>
      <c r="AB459" s="823"/>
      <c r="AC459" s="823"/>
      <c r="AD459" s="823"/>
      <c r="AE459" s="823"/>
      <c r="AF459" s="823"/>
      <c r="AG459" s="823"/>
      <c r="AH459" s="823"/>
      <c r="AI459" s="823"/>
      <c r="AJ459" s="823"/>
      <c r="AK459" s="823"/>
      <c r="AL459" s="823"/>
      <c r="AM459" s="823"/>
      <c r="AN459" s="823"/>
      <c r="AO459" s="823"/>
      <c r="AP459" s="823"/>
      <c r="AQ459" s="823"/>
      <c r="AR459" s="823"/>
      <c r="AS459" s="823"/>
      <c r="AT459" s="823"/>
      <c r="AU459" s="823"/>
      <c r="AV459" s="823"/>
      <c r="AW459" s="823"/>
      <c r="AX459" s="823"/>
      <c r="AY459" s="823"/>
      <c r="AZ459" s="823"/>
      <c r="BA459" s="227"/>
      <c r="BB459" s="404"/>
      <c r="BC459" s="227"/>
      <c r="BD459" s="227"/>
      <c r="BE459" s="227"/>
      <c r="BF459" s="227"/>
      <c r="BG459" s="227"/>
      <c r="BH459" s="227"/>
      <c r="BI459" s="227"/>
      <c r="BJ459" s="227"/>
      <c r="BK459" s="227"/>
      <c r="BL459" s="227"/>
      <c r="BM459" s="227"/>
      <c r="BN459" s="227"/>
      <c r="BO459" s="227"/>
      <c r="BP459" s="227"/>
      <c r="BQ459" s="227"/>
      <c r="BR459" s="227"/>
      <c r="BS459" s="227"/>
      <c r="BT459" s="227"/>
      <c r="BU459" s="227"/>
      <c r="BV459" s="227"/>
      <c r="BW459" s="227"/>
      <c r="BX459" s="227"/>
      <c r="BY459" s="228"/>
      <c r="BZ459" s="228"/>
      <c r="CA459" s="228"/>
      <c r="CB459" s="228"/>
      <c r="CC459" s="228"/>
      <c r="CD459" s="228"/>
      <c r="CE459" s="228"/>
      <c r="CF459" s="228"/>
      <c r="CG459" s="228"/>
      <c r="CH459" s="228"/>
      <c r="CI459" s="228"/>
      <c r="CJ459" s="228"/>
      <c r="CK459" s="228"/>
      <c r="CL459" s="228"/>
      <c r="CM459" s="228"/>
      <c r="CN459" s="228"/>
      <c r="CO459" s="228"/>
      <c r="CP459" s="228"/>
      <c r="CQ459" s="228"/>
      <c r="CR459" s="228"/>
      <c r="CS459" s="228"/>
      <c r="CT459" s="228"/>
      <c r="CU459" s="228"/>
      <c r="CV459" s="228"/>
      <c r="CW459" s="228"/>
      <c r="CX459" s="228"/>
      <c r="CY459" s="228"/>
      <c r="CZ459" s="228"/>
    </row>
    <row r="460" s="726" customFormat="true" ht="25.15" customHeight="true" x14ac:dyDescent="0.2">
      <c r="C460" s="1921" t="s">
        <v>273</v>
      </c>
      <c r="D460" s="1918"/>
      <c r="E460" s="799">
        <v>5.0945362891392494E-5</v>
      </c>
      <c r="F460" s="775"/>
      <c r="G460" s="775"/>
      <c r="H460" s="1934" t="s">
        <v>271</v>
      </c>
      <c r="I460" s="1918"/>
      <c r="J460" s="800">
        <v>7.934823964776223E-4</v>
      </c>
      <c r="K460" s="775"/>
      <c r="L460" s="775"/>
      <c r="M460" s="1935" t="s">
        <v>269</v>
      </c>
      <c r="N460" s="1918"/>
      <c r="O460" s="801">
        <v>2.7781565723910555E-3</v>
      </c>
      <c r="P460" s="775"/>
      <c r="Q460" s="775"/>
      <c r="Y460" s="823"/>
      <c r="Z460" s="823"/>
      <c r="AA460" s="823"/>
      <c r="AB460" s="823"/>
      <c r="AC460" s="823"/>
      <c r="AD460" s="823"/>
      <c r="AE460" s="823"/>
      <c r="AF460" s="823"/>
      <c r="AG460" s="823"/>
      <c r="AH460" s="823"/>
      <c r="AI460" s="823"/>
      <c r="AJ460" s="823"/>
      <c r="AK460" s="823"/>
      <c r="AL460" s="823"/>
      <c r="AM460" s="823"/>
      <c r="AN460" s="823"/>
      <c r="AO460" s="823"/>
      <c r="AP460" s="823"/>
      <c r="AQ460" s="823"/>
      <c r="AR460" s="823"/>
      <c r="AS460" s="823"/>
      <c r="AT460" s="823"/>
      <c r="AU460" s="823"/>
      <c r="AV460" s="823"/>
      <c r="AW460" s="823"/>
      <c r="AX460" s="823"/>
      <c r="AY460" s="823"/>
      <c r="AZ460" s="823"/>
      <c r="BA460" s="227"/>
      <c r="BB460" s="404"/>
      <c r="BC460" s="227"/>
      <c r="BD460" s="227"/>
      <c r="BE460" s="227"/>
      <c r="BF460" s="227"/>
      <c r="BG460" s="227"/>
      <c r="BH460" s="227"/>
      <c r="BI460" s="227"/>
      <c r="BJ460" s="227"/>
      <c r="BK460" s="227"/>
      <c r="BL460" s="227"/>
      <c r="BM460" s="227"/>
      <c r="BN460" s="227"/>
      <c r="BO460" s="227"/>
      <c r="BP460" s="227"/>
      <c r="BQ460" s="227"/>
      <c r="BR460" s="227"/>
      <c r="BS460" s="227"/>
      <c r="BT460" s="227"/>
      <c r="BU460" s="227"/>
      <c r="BV460" s="227"/>
      <c r="BW460" s="227"/>
      <c r="BX460" s="227"/>
      <c r="BY460" s="228"/>
      <c r="BZ460" s="228"/>
      <c r="CA460" s="228"/>
      <c r="CB460" s="228"/>
      <c r="CC460" s="228"/>
      <c r="CD460" s="228"/>
      <c r="CE460" s="228"/>
      <c r="CF460" s="228"/>
      <c r="CG460" s="228"/>
      <c r="CH460" s="228"/>
      <c r="CI460" s="228"/>
      <c r="CJ460" s="228"/>
      <c r="CK460" s="228"/>
      <c r="CL460" s="228"/>
      <c r="CM460" s="228"/>
      <c r="CN460" s="228"/>
      <c r="CO460" s="228"/>
      <c r="CP460" s="228"/>
      <c r="CQ460" s="228"/>
      <c r="CR460" s="228"/>
      <c r="CS460" s="228"/>
      <c r="CT460" s="228"/>
      <c r="CU460" s="228"/>
      <c r="CV460" s="228"/>
      <c r="CW460" s="228"/>
      <c r="CX460" s="228"/>
      <c r="CY460" s="228"/>
      <c r="CZ460" s="228"/>
    </row>
    <row r="461" s="726" customFormat="true" ht="25.15" customHeight="true" x14ac:dyDescent="0.2">
      <c r="C461" s="1921" t="s">
        <v>271</v>
      </c>
      <c r="D461" s="1918"/>
      <c r="E461" s="795">
        <v>1.3892120458254572E-4</v>
      </c>
      <c r="F461" s="775"/>
      <c r="G461" s="775"/>
      <c r="H461" s="1930"/>
      <c r="I461" s="1918"/>
      <c r="J461" s="791"/>
      <c r="K461" s="775"/>
      <c r="L461" s="775"/>
      <c r="M461" s="1930"/>
      <c r="N461" s="1918"/>
      <c r="O461" s="791"/>
      <c r="P461" s="775"/>
      <c r="Q461" s="775"/>
      <c r="Y461" s="823"/>
      <c r="Z461" s="823"/>
      <c r="AA461" s="823"/>
      <c r="AB461" s="823"/>
      <c r="AC461" s="823"/>
      <c r="AD461" s="823"/>
      <c r="AE461" s="823"/>
      <c r="AF461" s="823"/>
      <c r="AG461" s="823"/>
      <c r="AH461" s="823"/>
      <c r="AI461" s="823"/>
      <c r="AJ461" s="823"/>
      <c r="AK461" s="823"/>
      <c r="AL461" s="823"/>
      <c r="AM461" s="823"/>
      <c r="AN461" s="823"/>
      <c r="AO461" s="823"/>
      <c r="AP461" s="823"/>
      <c r="AQ461" s="823"/>
      <c r="AR461" s="823"/>
      <c r="AS461" s="823"/>
      <c r="AT461" s="823"/>
      <c r="AU461" s="823"/>
      <c r="AV461" s="823"/>
      <c r="AW461" s="823"/>
      <c r="AX461" s="823"/>
      <c r="AY461" s="823"/>
      <c r="AZ461" s="823"/>
      <c r="BA461" s="227"/>
      <c r="BB461" s="404"/>
      <c r="BC461" s="227"/>
      <c r="BD461" s="227"/>
      <c r="BE461" s="227"/>
      <c r="BF461" s="227"/>
      <c r="BG461" s="227"/>
      <c r="BH461" s="227"/>
      <c r="BI461" s="227"/>
      <c r="BJ461" s="227"/>
      <c r="BK461" s="227"/>
      <c r="BL461" s="227"/>
      <c r="BM461" s="227"/>
      <c r="BN461" s="227"/>
      <c r="BO461" s="227"/>
      <c r="BP461" s="227"/>
      <c r="BQ461" s="227"/>
      <c r="BR461" s="227"/>
      <c r="BS461" s="227"/>
      <c r="BT461" s="227"/>
      <c r="BU461" s="227"/>
      <c r="BV461" s="227"/>
      <c r="BW461" s="227"/>
      <c r="BX461" s="227"/>
      <c r="BY461" s="228"/>
      <c r="BZ461" s="228"/>
      <c r="CA461" s="228"/>
      <c r="CB461" s="228"/>
      <c r="CC461" s="228"/>
      <c r="CD461" s="228"/>
      <c r="CE461" s="228"/>
      <c r="CF461" s="228"/>
      <c r="CG461" s="228"/>
      <c r="CH461" s="228"/>
      <c r="CI461" s="228"/>
      <c r="CJ461" s="228"/>
      <c r="CK461" s="228"/>
      <c r="CL461" s="228"/>
      <c r="CM461" s="228"/>
      <c r="CN461" s="228"/>
      <c r="CO461" s="228"/>
      <c r="CP461" s="228"/>
      <c r="CQ461" s="228"/>
      <c r="CR461" s="228"/>
      <c r="CS461" s="228"/>
      <c r="CT461" s="228"/>
      <c r="CU461" s="228"/>
      <c r="CV461" s="228"/>
      <c r="CW461" s="228"/>
      <c r="CX461" s="228"/>
      <c r="CY461" s="228"/>
      <c r="CZ461" s="228"/>
    </row>
    <row r="462" s="726" customFormat="true" ht="25.15" customHeight="true" x14ac:dyDescent="0.2">
      <c r="C462" s="1921" t="s">
        <v>217</v>
      </c>
      <c r="D462" s="1918"/>
      <c r="E462" s="795">
        <v>0.22880574872938</v>
      </c>
      <c r="F462" s="775"/>
      <c r="G462" s="775"/>
      <c r="H462" s="1930"/>
      <c r="I462" s="1918"/>
      <c r="J462" s="791"/>
      <c r="K462" s="775"/>
      <c r="L462" s="775"/>
      <c r="M462" s="1930"/>
      <c r="N462" s="1918"/>
      <c r="O462" s="791"/>
      <c r="P462" s="775"/>
      <c r="Q462" s="775"/>
      <c r="Y462" s="823"/>
      <c r="Z462" s="823"/>
      <c r="AA462" s="823"/>
      <c r="AB462" s="823"/>
      <c r="AC462" s="823"/>
      <c r="AD462" s="823"/>
      <c r="AE462" s="823"/>
      <c r="AF462" s="823"/>
      <c r="AG462" s="823"/>
      <c r="AH462" s="823"/>
      <c r="AI462" s="823"/>
      <c r="AJ462" s="823"/>
      <c r="AK462" s="823"/>
      <c r="AL462" s="823"/>
      <c r="AM462" s="823"/>
      <c r="AN462" s="823"/>
      <c r="AO462" s="823"/>
      <c r="AP462" s="823"/>
      <c r="AQ462" s="823"/>
      <c r="AR462" s="823"/>
      <c r="AS462" s="823"/>
      <c r="AT462" s="823"/>
      <c r="AU462" s="823"/>
      <c r="AV462" s="823"/>
      <c r="AW462" s="823"/>
      <c r="AX462" s="823"/>
      <c r="AY462" s="823"/>
      <c r="AZ462" s="823"/>
      <c r="BA462" s="227"/>
      <c r="BB462" s="404"/>
      <c r="BC462" s="227"/>
      <c r="BD462" s="227"/>
      <c r="BE462" s="227"/>
      <c r="BF462" s="227"/>
      <c r="BG462" s="227"/>
      <c r="BH462" s="227"/>
      <c r="BI462" s="227"/>
      <c r="BJ462" s="227"/>
      <c r="BK462" s="227"/>
      <c r="BL462" s="227"/>
      <c r="BM462" s="227"/>
      <c r="BN462" s="227"/>
      <c r="BO462" s="227"/>
      <c r="BP462" s="227"/>
      <c r="BQ462" s="227"/>
      <c r="BR462" s="227"/>
      <c r="BS462" s="227"/>
      <c r="BT462" s="227"/>
      <c r="BU462" s="227"/>
      <c r="BV462" s="227"/>
      <c r="BW462" s="227"/>
      <c r="BX462" s="227"/>
      <c r="BY462" s="228"/>
      <c r="BZ462" s="228"/>
      <c r="CA462" s="228"/>
      <c r="CB462" s="228"/>
      <c r="CC462" s="228"/>
      <c r="CD462" s="228"/>
      <c r="CE462" s="228"/>
      <c r="CF462" s="228"/>
      <c r="CG462" s="228"/>
      <c r="CH462" s="228"/>
      <c r="CI462" s="228"/>
      <c r="CJ462" s="228"/>
      <c r="CK462" s="228"/>
      <c r="CL462" s="228"/>
      <c r="CM462" s="228"/>
      <c r="CN462" s="228"/>
      <c r="CO462" s="228"/>
      <c r="CP462" s="228"/>
      <c r="CQ462" s="228"/>
      <c r="CR462" s="228"/>
      <c r="CS462" s="228"/>
      <c r="CT462" s="228"/>
      <c r="CU462" s="228"/>
      <c r="CV462" s="228"/>
      <c r="CW462" s="228"/>
      <c r="CX462" s="228"/>
      <c r="CY462" s="228"/>
      <c r="CZ462" s="228"/>
    </row>
    <row r="463" s="726" customFormat="true" ht="25.15" customHeight="true" x14ac:dyDescent="0.2">
      <c r="C463" s="1921" t="s">
        <v>226</v>
      </c>
      <c r="D463" s="1918"/>
      <c r="E463" s="795">
        <v>0.33134218447276137</v>
      </c>
      <c r="F463" s="775"/>
      <c r="G463" s="775"/>
      <c r="H463" s="1930"/>
      <c r="I463" s="1918"/>
      <c r="J463" s="775"/>
      <c r="K463" s="775"/>
      <c r="L463" s="775"/>
      <c r="M463" s="1930"/>
      <c r="N463" s="1918"/>
      <c r="O463" s="775"/>
      <c r="P463" s="775"/>
      <c r="Q463" s="775"/>
      <c r="Y463" s="823"/>
      <c r="Z463" s="823"/>
      <c r="AA463" s="823"/>
      <c r="AB463" s="823"/>
      <c r="AC463" s="823"/>
      <c r="AD463" s="823"/>
      <c r="AE463" s="823"/>
      <c r="AF463" s="823"/>
      <c r="AG463" s="823"/>
      <c r="AH463" s="823"/>
      <c r="AI463" s="823"/>
      <c r="AJ463" s="823"/>
      <c r="AK463" s="823"/>
      <c r="AL463" s="823"/>
      <c r="AM463" s="823"/>
      <c r="AN463" s="823"/>
      <c r="AO463" s="823"/>
      <c r="AP463" s="823"/>
      <c r="AQ463" s="823"/>
      <c r="AR463" s="823"/>
      <c r="AS463" s="823"/>
      <c r="AT463" s="823"/>
      <c r="AU463" s="823"/>
      <c r="AV463" s="823"/>
      <c r="AW463" s="823"/>
      <c r="AX463" s="823"/>
      <c r="AY463" s="823"/>
      <c r="AZ463" s="823"/>
      <c r="BA463" s="227"/>
      <c r="BB463" s="404"/>
      <c r="BC463" s="227"/>
      <c r="BD463" s="227"/>
      <c r="BE463" s="227"/>
      <c r="BF463" s="227"/>
      <c r="BG463" s="227"/>
      <c r="BH463" s="227"/>
      <c r="BI463" s="227"/>
      <c r="BJ463" s="227"/>
      <c r="BK463" s="227"/>
      <c r="BL463" s="227"/>
      <c r="BM463" s="227"/>
      <c r="BN463" s="227"/>
      <c r="BO463" s="227"/>
      <c r="BP463" s="227"/>
      <c r="BQ463" s="227"/>
      <c r="BR463" s="227"/>
      <c r="BS463" s="227"/>
      <c r="BT463" s="227"/>
      <c r="BU463" s="227"/>
      <c r="BV463" s="227"/>
      <c r="BW463" s="227"/>
      <c r="BX463" s="227"/>
      <c r="BY463" s="228"/>
      <c r="BZ463" s="228"/>
      <c r="CA463" s="228"/>
      <c r="CB463" s="228"/>
      <c r="CC463" s="228"/>
      <c r="CD463" s="228"/>
      <c r="CE463" s="228"/>
      <c r="CF463" s="228"/>
      <c r="CG463" s="228"/>
      <c r="CH463" s="228"/>
      <c r="CI463" s="228"/>
      <c r="CJ463" s="228"/>
      <c r="CK463" s="228"/>
      <c r="CL463" s="228"/>
      <c r="CM463" s="228"/>
      <c r="CN463" s="228"/>
      <c r="CO463" s="228"/>
      <c r="CP463" s="228"/>
      <c r="CQ463" s="228"/>
      <c r="CR463" s="228"/>
      <c r="CS463" s="228"/>
      <c r="CT463" s="228"/>
      <c r="CU463" s="228"/>
      <c r="CV463" s="228"/>
      <c r="CW463" s="228"/>
      <c r="CX463" s="228"/>
      <c r="CY463" s="228"/>
      <c r="CZ463" s="228"/>
    </row>
    <row r="464" s="726" customFormat="true" ht="25.15" customHeight="true" x14ac:dyDescent="0.2">
      <c r="C464" s="1921" t="s">
        <v>269</v>
      </c>
      <c r="D464" s="1918"/>
      <c r="E464" s="795">
        <v>1.7778636785875486E-4</v>
      </c>
      <c r="F464" s="775"/>
      <c r="G464" s="775"/>
      <c r="H464" s="1932" t="s">
        <v>274</v>
      </c>
      <c r="I464" s="1918"/>
      <c r="J464" s="1918"/>
      <c r="K464" s="775"/>
      <c r="L464" s="775"/>
      <c r="M464" s="1933" t="s">
        <v>274</v>
      </c>
      <c r="N464" s="1918"/>
      <c r="O464" s="1918"/>
      <c r="P464" s="775"/>
      <c r="Q464" s="775"/>
      <c r="Y464" s="823"/>
      <c r="Z464" s="823"/>
      <c r="AA464" s="823"/>
      <c r="AB464" s="823"/>
      <c r="AC464" s="823"/>
      <c r="AD464" s="823"/>
      <c r="AE464" s="823"/>
      <c r="AF464" s="823"/>
      <c r="AG464" s="823"/>
      <c r="AH464" s="823"/>
      <c r="AI464" s="823"/>
      <c r="AJ464" s="823"/>
      <c r="AK464" s="823"/>
      <c r="AL464" s="823"/>
      <c r="AM464" s="823"/>
      <c r="AN464" s="823"/>
      <c r="AO464" s="823"/>
      <c r="AP464" s="823"/>
      <c r="AQ464" s="823"/>
      <c r="AR464" s="823"/>
      <c r="AS464" s="823"/>
      <c r="AT464" s="823"/>
      <c r="AU464" s="823"/>
      <c r="AV464" s="823"/>
      <c r="AW464" s="823"/>
      <c r="AX464" s="823"/>
      <c r="AY464" s="823"/>
      <c r="AZ464" s="823"/>
      <c r="BA464" s="227"/>
      <c r="BB464" s="404"/>
      <c r="BC464" s="227"/>
      <c r="BD464" s="227"/>
      <c r="BE464" s="227"/>
      <c r="BF464" s="227"/>
      <c r="BG464" s="227"/>
      <c r="BH464" s="227"/>
      <c r="BI464" s="227"/>
      <c r="BJ464" s="227"/>
      <c r="BK464" s="227"/>
      <c r="BL464" s="227"/>
      <c r="BM464" s="227"/>
      <c r="BN464" s="227"/>
      <c r="BO464" s="227"/>
      <c r="BP464" s="227"/>
      <c r="BQ464" s="227"/>
      <c r="BR464" s="227"/>
      <c r="BS464" s="227"/>
      <c r="BT464" s="227"/>
      <c r="BU464" s="227"/>
      <c r="BV464" s="227"/>
      <c r="BW464" s="227"/>
      <c r="BX464" s="227"/>
      <c r="BY464" s="228"/>
      <c r="BZ464" s="228"/>
      <c r="CA464" s="228"/>
      <c r="CB464" s="228"/>
      <c r="CC464" s="228"/>
      <c r="CD464" s="228"/>
      <c r="CE464" s="228"/>
      <c r="CF464" s="228"/>
      <c r="CG464" s="228"/>
      <c r="CH464" s="228"/>
      <c r="CI464" s="228"/>
      <c r="CJ464" s="228"/>
      <c r="CK464" s="228"/>
      <c r="CL464" s="228"/>
      <c r="CM464" s="228"/>
      <c r="CN464" s="228"/>
      <c r="CO464" s="228"/>
      <c r="CP464" s="228"/>
      <c r="CQ464" s="228"/>
      <c r="CR464" s="228"/>
      <c r="CS464" s="228"/>
      <c r="CT464" s="228"/>
      <c r="CU464" s="228"/>
      <c r="CV464" s="228"/>
      <c r="CW464" s="228"/>
      <c r="CX464" s="228"/>
      <c r="CY464" s="228"/>
      <c r="CZ464" s="228"/>
    </row>
    <row r="465" s="726" customFormat="true" ht="25.15" customHeight="true" x14ac:dyDescent="0.2">
      <c r="C465" s="1921" t="s">
        <v>247</v>
      </c>
      <c r="D465" s="1918"/>
      <c r="E465" s="795">
        <v>4.9263625079977939E-2</v>
      </c>
      <c r="F465" s="775"/>
      <c r="G465" s="775"/>
      <c r="H465" s="1930"/>
      <c r="I465" s="1918"/>
      <c r="J465" s="777" t="s">
        <v>275</v>
      </c>
      <c r="K465" s="775"/>
      <c r="L465" s="775"/>
      <c r="M465" s="1930"/>
      <c r="N465" s="1918"/>
      <c r="O465" s="778" t="s">
        <v>275</v>
      </c>
      <c r="P465" s="775"/>
      <c r="Q465" s="775"/>
      <c r="Y465" s="823"/>
      <c r="Z465" s="823"/>
      <c r="AA465" s="823"/>
      <c r="AB465" s="823"/>
      <c r="AC465" s="823"/>
      <c r="AD465" s="823"/>
      <c r="AE465" s="823"/>
      <c r="AF465" s="823"/>
      <c r="AG465" s="823"/>
      <c r="AH465" s="823"/>
      <c r="AI465" s="823"/>
      <c r="AJ465" s="823"/>
      <c r="AK465" s="823"/>
      <c r="AL465" s="823"/>
      <c r="AM465" s="823"/>
      <c r="AN465" s="823"/>
      <c r="AO465" s="823"/>
      <c r="AP465" s="823"/>
      <c r="AQ465" s="823"/>
      <c r="AR465" s="823"/>
      <c r="AS465" s="823"/>
      <c r="AT465" s="823"/>
      <c r="AU465" s="823"/>
      <c r="AV465" s="823"/>
      <c r="AW465" s="823"/>
      <c r="AX465" s="823"/>
      <c r="AY465" s="823"/>
      <c r="AZ465" s="823"/>
      <c r="BA465" s="227"/>
      <c r="BB465" s="404"/>
      <c r="BC465" s="227"/>
      <c r="BD465" s="227"/>
      <c r="BE465" s="227"/>
      <c r="BF465" s="227"/>
      <c r="BG465" s="227"/>
      <c r="BH465" s="227"/>
      <c r="BI465" s="227"/>
      <c r="BJ465" s="227"/>
      <c r="BK465" s="227"/>
      <c r="BL465" s="227"/>
      <c r="BM465" s="227"/>
      <c r="BN465" s="227"/>
      <c r="BO465" s="227"/>
      <c r="BP465" s="227"/>
      <c r="BQ465" s="227"/>
      <c r="BR465" s="227"/>
      <c r="BS465" s="227"/>
      <c r="BT465" s="227"/>
      <c r="BU465" s="227"/>
      <c r="BV465" s="227"/>
      <c r="BW465" s="227"/>
      <c r="BX465" s="227"/>
      <c r="BY465" s="228"/>
      <c r="BZ465" s="228"/>
      <c r="CA465" s="228"/>
      <c r="CB465" s="228"/>
      <c r="CC465" s="228"/>
      <c r="CD465" s="228"/>
      <c r="CE465" s="228"/>
      <c r="CF465" s="228"/>
      <c r="CG465" s="228"/>
      <c r="CH465" s="228"/>
      <c r="CI465" s="228"/>
      <c r="CJ465" s="228"/>
      <c r="CK465" s="228"/>
      <c r="CL465" s="228"/>
      <c r="CM465" s="228"/>
      <c r="CN465" s="228"/>
      <c r="CO465" s="228"/>
      <c r="CP465" s="228"/>
      <c r="CQ465" s="228"/>
      <c r="CR465" s="228"/>
      <c r="CS465" s="228"/>
      <c r="CT465" s="228"/>
      <c r="CU465" s="228"/>
      <c r="CV465" s="228"/>
      <c r="CW465" s="228"/>
      <c r="CX465" s="228"/>
      <c r="CY465" s="228"/>
      <c r="CZ465" s="228"/>
    </row>
    <row r="466" s="726" customFormat="true" ht="25.15" customHeight="true" x14ac:dyDescent="0.2">
      <c r="C466" s="1921" t="s">
        <v>272</v>
      </c>
      <c r="D466" s="1918"/>
      <c r="E466" s="799">
        <v>5.9686830290105025E-5</v>
      </c>
      <c r="F466" s="775"/>
      <c r="G466" s="775"/>
      <c r="H466" s="1919" t="s">
        <v>235</v>
      </c>
      <c r="I466" s="1918"/>
      <c r="J466" s="793">
        <v>0.13299609772543461</v>
      </c>
      <c r="K466" s="775"/>
      <c r="L466" s="775"/>
      <c r="M466" s="1920" t="s">
        <v>235</v>
      </c>
      <c r="N466" s="1918"/>
      <c r="O466" s="794">
        <v>0.11064023569096849</v>
      </c>
      <c r="P466" s="775"/>
      <c r="Q466" s="775"/>
      <c r="Y466" s="823"/>
      <c r="Z466" s="823"/>
      <c r="AA466" s="823"/>
      <c r="AB466" s="823"/>
      <c r="AC466" s="823"/>
      <c r="AD466" s="823"/>
      <c r="AE466" s="823"/>
      <c r="AF466" s="823"/>
      <c r="AG466" s="823"/>
      <c r="AH466" s="823"/>
      <c r="AI466" s="823"/>
      <c r="AJ466" s="823"/>
      <c r="AK466" s="823"/>
      <c r="AL466" s="823"/>
      <c r="AM466" s="823"/>
      <c r="AN466" s="823"/>
      <c r="AO466" s="823"/>
      <c r="AP466" s="823"/>
      <c r="AQ466" s="823"/>
      <c r="AR466" s="823"/>
      <c r="AS466" s="823"/>
      <c r="AT466" s="823"/>
      <c r="AU466" s="823"/>
      <c r="AV466" s="823"/>
      <c r="AW466" s="823"/>
      <c r="AX466" s="823"/>
      <c r="AY466" s="823"/>
      <c r="AZ466" s="823"/>
      <c r="BA466" s="227"/>
      <c r="BB466" s="404"/>
      <c r="BC466" s="227"/>
      <c r="BD466" s="227"/>
      <c r="BE466" s="227"/>
      <c r="BF466" s="227"/>
      <c r="BG466" s="227"/>
      <c r="BH466" s="227"/>
      <c r="BI466" s="227"/>
      <c r="BJ466" s="227"/>
      <c r="BK466" s="227"/>
      <c r="BL466" s="227"/>
      <c r="BM466" s="227"/>
      <c r="BN466" s="227"/>
      <c r="BO466" s="227"/>
      <c r="BP466" s="227"/>
      <c r="BQ466" s="227"/>
      <c r="BR466" s="227"/>
      <c r="BS466" s="227"/>
      <c r="BT466" s="227"/>
      <c r="BU466" s="227"/>
      <c r="BV466" s="227"/>
      <c r="BW466" s="227"/>
      <c r="BX466" s="227"/>
      <c r="BY466" s="228"/>
      <c r="BZ466" s="228"/>
      <c r="CA466" s="228"/>
      <c r="CB466" s="228"/>
      <c r="CC466" s="228"/>
      <c r="CD466" s="228"/>
      <c r="CE466" s="228"/>
      <c r="CF466" s="228"/>
      <c r="CG466" s="228"/>
      <c r="CH466" s="228"/>
      <c r="CI466" s="228"/>
      <c r="CJ466" s="228"/>
      <c r="CK466" s="228"/>
      <c r="CL466" s="228"/>
      <c r="CM466" s="228"/>
      <c r="CN466" s="228"/>
      <c r="CO466" s="228"/>
      <c r="CP466" s="228"/>
      <c r="CQ466" s="228"/>
      <c r="CR466" s="228"/>
      <c r="CS466" s="228"/>
      <c r="CT466" s="228"/>
      <c r="CU466" s="228"/>
      <c r="CV466" s="228"/>
      <c r="CW466" s="228"/>
      <c r="CX466" s="228"/>
      <c r="CY466" s="228"/>
      <c r="CZ466" s="228"/>
    </row>
    <row r="467" s="726" customFormat="true" ht="25.15" customHeight="true" x14ac:dyDescent="0.2">
      <c r="C467" s="1921" t="s">
        <v>251</v>
      </c>
      <c r="D467" s="1918"/>
      <c r="E467" s="795">
        <v>3.7165292383861015E-2</v>
      </c>
      <c r="F467" s="775"/>
      <c r="G467" s="775"/>
      <c r="H467" s="1922" t="s">
        <v>237</v>
      </c>
      <c r="I467" s="1918"/>
      <c r="J467" s="796">
        <v>3.1400822006283767E-2</v>
      </c>
      <c r="K467" s="775"/>
      <c r="L467" s="775"/>
      <c r="M467" s="1923" t="s">
        <v>237</v>
      </c>
      <c r="N467" s="1918"/>
      <c r="O467" s="797">
        <v>0.1319750399066357</v>
      </c>
      <c r="P467" s="775"/>
      <c r="Q467" s="775"/>
      <c r="Y467" s="823"/>
      <c r="Z467" s="823"/>
      <c r="AA467" s="823"/>
      <c r="AB467" s="823"/>
      <c r="AC467" s="823"/>
      <c r="AD467" s="823"/>
      <c r="AE467" s="823"/>
      <c r="AF467" s="823"/>
      <c r="AG467" s="823"/>
      <c r="AH467" s="823"/>
      <c r="AI467" s="823"/>
      <c r="AJ467" s="823"/>
      <c r="AK467" s="823"/>
      <c r="AL467" s="823"/>
      <c r="AM467" s="823"/>
      <c r="AN467" s="823"/>
      <c r="AO467" s="823"/>
      <c r="AP467" s="823"/>
      <c r="AQ467" s="823"/>
      <c r="AR467" s="823"/>
      <c r="AS467" s="823"/>
      <c r="AT467" s="823"/>
      <c r="AU467" s="823"/>
      <c r="AV467" s="823"/>
      <c r="AW467" s="823"/>
      <c r="AX467" s="823"/>
      <c r="AY467" s="823"/>
      <c r="AZ467" s="823"/>
      <c r="BA467" s="227"/>
      <c r="BB467" s="404"/>
      <c r="BC467" s="227"/>
      <c r="BD467" s="227"/>
      <c r="BE467" s="227"/>
      <c r="BF467" s="227"/>
      <c r="BG467" s="227"/>
      <c r="BH467" s="227"/>
      <c r="BI467" s="227"/>
      <c r="BJ467" s="227"/>
      <c r="BK467" s="227"/>
      <c r="BL467" s="227"/>
      <c r="BM467" s="227"/>
      <c r="BN467" s="227"/>
      <c r="BO467" s="227"/>
      <c r="BP467" s="227"/>
      <c r="BQ467" s="227"/>
      <c r="BR467" s="227"/>
      <c r="BS467" s="227"/>
      <c r="BT467" s="227"/>
      <c r="BU467" s="227"/>
      <c r="BV467" s="227"/>
      <c r="BW467" s="227"/>
      <c r="BX467" s="227"/>
      <c r="BY467" s="228"/>
      <c r="BZ467" s="228"/>
      <c r="CA467" s="228"/>
      <c r="CB467" s="228"/>
      <c r="CC467" s="228"/>
      <c r="CD467" s="228"/>
      <c r="CE467" s="228"/>
      <c r="CF467" s="228"/>
      <c r="CG467" s="228"/>
      <c r="CH467" s="228"/>
      <c r="CI467" s="228"/>
      <c r="CJ467" s="228"/>
      <c r="CK467" s="228"/>
      <c r="CL467" s="228"/>
      <c r="CM467" s="228"/>
      <c r="CN467" s="228"/>
      <c r="CO467" s="228"/>
      <c r="CP467" s="228"/>
      <c r="CQ467" s="228"/>
      <c r="CR467" s="228"/>
      <c r="CS467" s="228"/>
      <c r="CT467" s="228"/>
      <c r="CU467" s="228"/>
      <c r="CV467" s="228"/>
      <c r="CW467" s="228"/>
      <c r="CX467" s="228"/>
      <c r="CY467" s="228"/>
      <c r="CZ467" s="228"/>
    </row>
    <row r="468" s="726" customFormat="true" ht="25.15" customHeight="true" x14ac:dyDescent="0.2">
      <c r="C468" s="1921" t="s">
        <v>239</v>
      </c>
      <c r="D468" s="1918"/>
      <c r="E468" s="795">
        <v>7.0770076099096982E-2</v>
      </c>
      <c r="F468" s="775"/>
      <c r="G468" s="775"/>
      <c r="H468" s="1922" t="s">
        <v>273</v>
      </c>
      <c r="I468" s="1918"/>
      <c r="J468" s="802">
        <v>7.7056995622209475E-5</v>
      </c>
      <c r="K468" s="775"/>
      <c r="L468" s="775"/>
      <c r="M468" s="1923" t="s">
        <v>273</v>
      </c>
      <c r="N468" s="1918"/>
      <c r="O468" s="803">
        <v>1.0396218519577662E-5</v>
      </c>
      <c r="P468" s="775"/>
      <c r="Q468" s="775"/>
      <c r="Y468" s="823"/>
      <c r="Z468" s="823"/>
      <c r="AA468" s="823"/>
      <c r="AB468" s="823"/>
      <c r="AC468" s="823"/>
      <c r="AD468" s="823"/>
      <c r="AE468" s="823"/>
      <c r="AF468" s="823"/>
      <c r="AG468" s="823"/>
      <c r="AH468" s="823"/>
      <c r="AI468" s="823"/>
      <c r="AJ468" s="823"/>
      <c r="AK468" s="823"/>
      <c r="AL468" s="823"/>
      <c r="AM468" s="823"/>
      <c r="AN468" s="823"/>
      <c r="AO468" s="823"/>
      <c r="AP468" s="823"/>
      <c r="AQ468" s="823"/>
      <c r="AR468" s="823"/>
      <c r="AS468" s="823"/>
      <c r="AT468" s="823"/>
      <c r="AU468" s="823"/>
      <c r="AV468" s="823"/>
      <c r="AW468" s="823"/>
      <c r="AX468" s="823"/>
      <c r="AY468" s="823"/>
      <c r="AZ468" s="823"/>
      <c r="BA468" s="227"/>
      <c r="BB468" s="404"/>
      <c r="BC468" s="227"/>
      <c r="BD468" s="227"/>
      <c r="BE468" s="227"/>
      <c r="BF468" s="227"/>
      <c r="BG468" s="227"/>
      <c r="BH468" s="227"/>
      <c r="BI468" s="227"/>
      <c r="BJ468" s="227"/>
      <c r="BK468" s="227"/>
      <c r="BL468" s="227"/>
      <c r="BM468" s="227"/>
      <c r="BN468" s="227"/>
      <c r="BO468" s="227"/>
      <c r="BP468" s="227"/>
      <c r="BQ468" s="227"/>
      <c r="BR468" s="227"/>
      <c r="BS468" s="227"/>
      <c r="BT468" s="227"/>
      <c r="BU468" s="227"/>
      <c r="BV468" s="227"/>
      <c r="BW468" s="227"/>
      <c r="BX468" s="227"/>
      <c r="BY468" s="228"/>
      <c r="BZ468" s="228"/>
      <c r="CA468" s="228"/>
      <c r="CB468" s="228"/>
      <c r="CC468" s="228"/>
      <c r="CD468" s="228"/>
      <c r="CE468" s="228"/>
      <c r="CF468" s="228"/>
      <c r="CG468" s="228"/>
      <c r="CH468" s="228"/>
      <c r="CI468" s="228"/>
      <c r="CJ468" s="228"/>
      <c r="CK468" s="228"/>
      <c r="CL468" s="228"/>
      <c r="CM468" s="228"/>
      <c r="CN468" s="228"/>
      <c r="CO468" s="228"/>
      <c r="CP468" s="228"/>
      <c r="CQ468" s="228"/>
      <c r="CR468" s="228"/>
      <c r="CS468" s="228"/>
      <c r="CT468" s="228"/>
      <c r="CU468" s="228"/>
      <c r="CV468" s="228"/>
      <c r="CW468" s="228"/>
      <c r="CX468" s="228"/>
      <c r="CY468" s="228"/>
      <c r="CZ468" s="228"/>
    </row>
    <row r="469" s="726" customFormat="true" ht="25.15" customHeight="true" x14ac:dyDescent="0.2">
      <c r="C469" s="1921" t="s">
        <v>234</v>
      </c>
      <c r="D469" s="1918"/>
      <c r="E469" s="795">
        <v>0.11204733151698865</v>
      </c>
      <c r="F469" s="775"/>
      <c r="G469" s="775"/>
      <c r="H469" s="1922" t="s">
        <v>271</v>
      </c>
      <c r="I469" s="1918"/>
      <c r="J469" s="802">
        <v>6.2961431351987061E-7</v>
      </c>
      <c r="K469" s="775"/>
      <c r="L469" s="775"/>
      <c r="M469" s="1923" t="s">
        <v>271</v>
      </c>
      <c r="N469" s="1918"/>
      <c r="O469" s="797">
        <v>1.488154988732513E-3</v>
      </c>
      <c r="P469" s="775"/>
      <c r="Q469" s="775"/>
      <c r="Y469" s="823"/>
      <c r="Z469" s="823"/>
      <c r="AA469" s="823"/>
      <c r="AB469" s="823"/>
      <c r="AC469" s="823"/>
      <c r="AD469" s="823"/>
      <c r="AE469" s="823"/>
      <c r="AF469" s="823"/>
      <c r="AG469" s="823"/>
      <c r="AH469" s="823"/>
      <c r="AI469" s="823"/>
      <c r="AJ469" s="823"/>
      <c r="AK469" s="823"/>
      <c r="AL469" s="823"/>
      <c r="AM469" s="823"/>
      <c r="AN469" s="823"/>
      <c r="AO469" s="823"/>
      <c r="AP469" s="823"/>
      <c r="AQ469" s="823"/>
      <c r="AR469" s="823"/>
      <c r="AS469" s="823"/>
      <c r="AT469" s="823"/>
      <c r="AU469" s="823"/>
      <c r="AV469" s="823"/>
      <c r="AW469" s="823"/>
      <c r="AX469" s="823"/>
      <c r="AY469" s="823"/>
      <c r="AZ469" s="823"/>
      <c r="BA469" s="227"/>
      <c r="BB469" s="404"/>
      <c r="BC469" s="227"/>
      <c r="BD469" s="227"/>
      <c r="BE469" s="227"/>
      <c r="BF469" s="227"/>
      <c r="BG469" s="227"/>
      <c r="BH469" s="227"/>
      <c r="BI469" s="227"/>
      <c r="BJ469" s="227"/>
      <c r="BK469" s="227"/>
      <c r="BL469" s="227"/>
      <c r="BM469" s="227"/>
      <c r="BN469" s="227"/>
      <c r="BO469" s="227"/>
      <c r="BP469" s="227"/>
      <c r="BQ469" s="227"/>
      <c r="BR469" s="227"/>
      <c r="BS469" s="227"/>
      <c r="BT469" s="227"/>
      <c r="BU469" s="227"/>
      <c r="BV469" s="227"/>
      <c r="BW469" s="227"/>
      <c r="BX469" s="227"/>
      <c r="BY469" s="228"/>
      <c r="BZ469" s="228"/>
      <c r="CA469" s="228"/>
      <c r="CB469" s="228"/>
      <c r="CC469" s="228"/>
      <c r="CD469" s="228"/>
      <c r="CE469" s="228"/>
      <c r="CF469" s="228"/>
      <c r="CG469" s="228"/>
      <c r="CH469" s="228"/>
      <c r="CI469" s="228"/>
      <c r="CJ469" s="228"/>
      <c r="CK469" s="228"/>
      <c r="CL469" s="228"/>
      <c r="CM469" s="228"/>
      <c r="CN469" s="228"/>
      <c r="CO469" s="228"/>
      <c r="CP469" s="228"/>
      <c r="CQ469" s="228"/>
      <c r="CR469" s="228"/>
      <c r="CS469" s="228"/>
      <c r="CT469" s="228"/>
      <c r="CU469" s="228"/>
      <c r="CV469" s="228"/>
      <c r="CW469" s="228"/>
      <c r="CX469" s="228"/>
      <c r="CY469" s="228"/>
      <c r="CZ469" s="228"/>
    </row>
    <row r="470" s="726" customFormat="true" ht="25.15" customHeight="true" x14ac:dyDescent="0.2">
      <c r="C470" s="1921" t="s">
        <v>255</v>
      </c>
      <c r="D470" s="1918"/>
      <c r="E470" s="795">
        <v>2.690750364967167E-2</v>
      </c>
      <c r="F470" s="775"/>
      <c r="G470" s="775"/>
      <c r="H470" s="1922" t="s">
        <v>217</v>
      </c>
      <c r="I470" s="1918"/>
      <c r="J470" s="796">
        <v>0.12774863225338751</v>
      </c>
      <c r="K470" s="775"/>
      <c r="L470" s="775"/>
      <c r="M470" s="1923" t="s">
        <v>217</v>
      </c>
      <c r="N470" s="1918"/>
      <c r="O470" s="797">
        <v>0.34811766221403961</v>
      </c>
      <c r="P470" s="775"/>
      <c r="Q470" s="775"/>
      <c r="Y470" s="823"/>
      <c r="Z470" s="823"/>
      <c r="AA470" s="823"/>
      <c r="AB470" s="823"/>
      <c r="AC470" s="823"/>
      <c r="AD470" s="823"/>
      <c r="AE470" s="823"/>
      <c r="AF470" s="823"/>
      <c r="AG470" s="823"/>
      <c r="AH470" s="823"/>
      <c r="AI470" s="823"/>
      <c r="AJ470" s="823"/>
      <c r="AK470" s="823"/>
      <c r="AL470" s="823"/>
      <c r="AM470" s="823"/>
      <c r="AN470" s="823"/>
      <c r="AO470" s="823"/>
      <c r="AP470" s="823"/>
      <c r="AQ470" s="823"/>
      <c r="AR470" s="823"/>
      <c r="AS470" s="823"/>
      <c r="AT470" s="823"/>
      <c r="AU470" s="823"/>
      <c r="AV470" s="823"/>
      <c r="AW470" s="823"/>
      <c r="AX470" s="823"/>
      <c r="AY470" s="823"/>
      <c r="AZ470" s="823"/>
      <c r="BA470" s="227"/>
      <c r="BB470" s="404"/>
      <c r="BC470" s="227"/>
      <c r="BD470" s="227"/>
      <c r="BE470" s="227"/>
      <c r="BF470" s="227"/>
      <c r="BG470" s="227"/>
      <c r="BH470" s="227"/>
      <c r="BI470" s="227"/>
      <c r="BJ470" s="227"/>
      <c r="BK470" s="227"/>
      <c r="BL470" s="227"/>
      <c r="BM470" s="227"/>
      <c r="BN470" s="227"/>
      <c r="BO470" s="227"/>
      <c r="BP470" s="227"/>
      <c r="BQ470" s="227"/>
      <c r="BR470" s="227"/>
      <c r="BS470" s="227"/>
      <c r="BT470" s="227"/>
      <c r="BU470" s="227"/>
      <c r="BV470" s="227"/>
      <c r="BW470" s="227"/>
      <c r="BX470" s="227"/>
      <c r="BY470" s="228"/>
      <c r="BZ470" s="228"/>
      <c r="CA470" s="228"/>
      <c r="CB470" s="228"/>
      <c r="CC470" s="228"/>
      <c r="CD470" s="228"/>
      <c r="CE470" s="228"/>
      <c r="CF470" s="228"/>
      <c r="CG470" s="228"/>
      <c r="CH470" s="228"/>
      <c r="CI470" s="228"/>
      <c r="CJ470" s="228"/>
      <c r="CK470" s="228"/>
      <c r="CL470" s="228"/>
      <c r="CM470" s="228"/>
      <c r="CN470" s="228"/>
      <c r="CO470" s="228"/>
      <c r="CP470" s="228"/>
      <c r="CQ470" s="228"/>
      <c r="CR470" s="228"/>
      <c r="CS470" s="228"/>
      <c r="CT470" s="228"/>
      <c r="CU470" s="228"/>
      <c r="CV470" s="228"/>
      <c r="CW470" s="228"/>
      <c r="CX470" s="228"/>
      <c r="CY470" s="228"/>
      <c r="CZ470" s="228"/>
    </row>
    <row r="471" s="726" customFormat="true" ht="25.15" customHeight="true" x14ac:dyDescent="0.2">
      <c r="C471" s="1921" t="s">
        <v>227</v>
      </c>
      <c r="D471" s="1918"/>
      <c r="E471" s="795">
        <v>0.25606935008563819</v>
      </c>
      <c r="F471" s="775"/>
      <c r="G471" s="775"/>
      <c r="H471" s="1922" t="s">
        <v>226</v>
      </c>
      <c r="I471" s="1918"/>
      <c r="J471" s="796">
        <v>0.31469695620873289</v>
      </c>
      <c r="K471" s="775"/>
      <c r="L471" s="775"/>
      <c r="M471" s="1923" t="s">
        <v>226</v>
      </c>
      <c r="N471" s="1918"/>
      <c r="O471" s="797">
        <v>0.25522247457869124</v>
      </c>
      <c r="P471" s="775"/>
      <c r="Q471" s="775"/>
      <c r="Y471" s="823"/>
      <c r="Z471" s="823"/>
      <c r="AA471" s="823"/>
      <c r="AB471" s="823"/>
      <c r="AC471" s="823"/>
      <c r="AD471" s="823"/>
      <c r="AE471" s="823"/>
      <c r="AF471" s="823"/>
      <c r="AG471" s="823"/>
      <c r="AH471" s="823"/>
      <c r="AI471" s="823"/>
      <c r="AJ471" s="823"/>
      <c r="AK471" s="823"/>
      <c r="AL471" s="823"/>
      <c r="AM471" s="823"/>
      <c r="AN471" s="823"/>
      <c r="AO471" s="823"/>
      <c r="AP471" s="823"/>
      <c r="AQ471" s="823"/>
      <c r="AR471" s="823"/>
      <c r="AS471" s="823"/>
      <c r="AT471" s="823"/>
      <c r="AU471" s="823"/>
      <c r="AV471" s="823"/>
      <c r="AW471" s="823"/>
      <c r="AX471" s="823"/>
      <c r="AY471" s="823"/>
      <c r="AZ471" s="823"/>
      <c r="BA471" s="227"/>
      <c r="BB471" s="404"/>
      <c r="BC471" s="227"/>
      <c r="BD471" s="227"/>
      <c r="BE471" s="227"/>
      <c r="BF471" s="227"/>
      <c r="BG471" s="227"/>
      <c r="BH471" s="227"/>
      <c r="BI471" s="227"/>
      <c r="BJ471" s="227"/>
      <c r="BK471" s="227"/>
      <c r="BL471" s="227"/>
      <c r="BM471" s="227"/>
      <c r="BN471" s="227"/>
      <c r="BO471" s="227"/>
      <c r="BP471" s="227"/>
      <c r="BQ471" s="227"/>
      <c r="BR471" s="227"/>
      <c r="BS471" s="227"/>
      <c r="BT471" s="227"/>
      <c r="BU471" s="227"/>
      <c r="BV471" s="227"/>
      <c r="BW471" s="227"/>
      <c r="BX471" s="227"/>
      <c r="BY471" s="228"/>
      <c r="BZ471" s="228"/>
      <c r="CA471" s="228"/>
      <c r="CB471" s="228"/>
      <c r="CC471" s="228"/>
      <c r="CD471" s="228"/>
      <c r="CE471" s="228"/>
      <c r="CF471" s="228"/>
      <c r="CG471" s="228"/>
      <c r="CH471" s="228"/>
      <c r="CI471" s="228"/>
      <c r="CJ471" s="228"/>
      <c r="CK471" s="228"/>
      <c r="CL471" s="228"/>
      <c r="CM471" s="228"/>
      <c r="CN471" s="228"/>
      <c r="CO471" s="228"/>
      <c r="CP471" s="228"/>
      <c r="CQ471" s="228"/>
      <c r="CR471" s="228"/>
      <c r="CS471" s="228"/>
      <c r="CT471" s="228"/>
      <c r="CU471" s="228"/>
      <c r="CV471" s="228"/>
      <c r="CW471" s="228"/>
      <c r="CX471" s="228"/>
      <c r="CY471" s="228"/>
      <c r="CZ471" s="228"/>
    </row>
    <row r="472" s="726" customFormat="true" ht="25.15" customHeight="true" x14ac:dyDescent="0.2">
      <c r="C472" s="1921" t="s">
        <v>257</v>
      </c>
      <c r="D472" s="1918"/>
      <c r="E472" s="795">
        <v>7.3209228945085017E-3</v>
      </c>
      <c r="F472" s="775"/>
      <c r="G472" s="775"/>
      <c r="H472" s="1922" t="s">
        <v>269</v>
      </c>
      <c r="I472" s="1918"/>
      <c r="J472" s="796">
        <v>6.9849243544427254E-4</v>
      </c>
      <c r="K472" s="775"/>
      <c r="L472" s="775"/>
      <c r="M472" s="1923" t="s">
        <v>269</v>
      </c>
      <c r="N472" s="1918"/>
      <c r="O472" s="803">
        <v>7.7181539407196174E-6</v>
      </c>
      <c r="P472" s="775"/>
      <c r="Q472" s="775"/>
      <c r="Y472" s="823"/>
      <c r="Z472" s="823"/>
      <c r="AA472" s="823"/>
      <c r="AB472" s="823"/>
      <c r="AC472" s="823"/>
      <c r="AD472" s="823"/>
      <c r="AE472" s="823"/>
      <c r="AF472" s="823"/>
      <c r="AG472" s="823"/>
      <c r="AH472" s="823"/>
      <c r="AI472" s="823"/>
      <c r="AJ472" s="823"/>
      <c r="AK472" s="823"/>
      <c r="AL472" s="823"/>
      <c r="AM472" s="823"/>
      <c r="AN472" s="823"/>
      <c r="AO472" s="823"/>
      <c r="AP472" s="823"/>
      <c r="AQ472" s="823"/>
      <c r="AR472" s="823"/>
      <c r="AS472" s="823"/>
      <c r="AT472" s="823"/>
      <c r="AU472" s="823"/>
      <c r="AV472" s="823"/>
      <c r="AW472" s="823"/>
      <c r="AX472" s="823"/>
      <c r="AY472" s="823"/>
      <c r="AZ472" s="823"/>
      <c r="BA472" s="227"/>
      <c r="BB472" s="404"/>
      <c r="BC472" s="227"/>
      <c r="BD472" s="227"/>
      <c r="BE472" s="227"/>
      <c r="BF472" s="227"/>
      <c r="BG472" s="227"/>
      <c r="BH472" s="227"/>
      <c r="BI472" s="227"/>
      <c r="BJ472" s="227"/>
      <c r="BK472" s="227"/>
      <c r="BL472" s="227"/>
      <c r="BM472" s="227"/>
      <c r="BN472" s="227"/>
      <c r="BO472" s="227"/>
      <c r="BP472" s="227"/>
      <c r="BQ472" s="227"/>
      <c r="BR472" s="227"/>
      <c r="BS472" s="227"/>
      <c r="BT472" s="227"/>
      <c r="BU472" s="227"/>
      <c r="BV472" s="227"/>
      <c r="BW472" s="227"/>
      <c r="BX472" s="227"/>
      <c r="BY472" s="228"/>
      <c r="BZ472" s="228"/>
      <c r="CA472" s="228"/>
      <c r="CB472" s="228"/>
      <c r="CC472" s="228"/>
      <c r="CD472" s="228"/>
      <c r="CE472" s="228"/>
      <c r="CF472" s="228"/>
      <c r="CG472" s="228"/>
      <c r="CH472" s="228"/>
      <c r="CI472" s="228"/>
      <c r="CJ472" s="228"/>
      <c r="CK472" s="228"/>
      <c r="CL472" s="228"/>
      <c r="CM472" s="228"/>
      <c r="CN472" s="228"/>
      <c r="CO472" s="228"/>
      <c r="CP472" s="228"/>
      <c r="CQ472" s="228"/>
      <c r="CR472" s="228"/>
      <c r="CS472" s="228"/>
      <c r="CT472" s="228"/>
      <c r="CU472" s="228"/>
      <c r="CV472" s="228"/>
      <c r="CW472" s="228"/>
      <c r="CX472" s="228"/>
      <c r="CY472" s="228"/>
      <c r="CZ472" s="228"/>
    </row>
    <row r="473" s="726" customFormat="true" ht="25.15" customHeight="true" x14ac:dyDescent="0.2">
      <c r="C473" s="1921" t="s">
        <v>265</v>
      </c>
      <c r="D473" s="1918"/>
      <c r="E473" s="795">
        <v>1.3033982597521841E-3</v>
      </c>
      <c r="F473" s="775"/>
      <c r="G473" s="775"/>
      <c r="H473" s="1922" t="s">
        <v>247</v>
      </c>
      <c r="I473" s="1918"/>
      <c r="J473" s="796">
        <v>5.00939059555374E-2</v>
      </c>
      <c r="K473" s="775"/>
      <c r="L473" s="775"/>
      <c r="M473" s="1923" t="s">
        <v>247</v>
      </c>
      <c r="N473" s="1918"/>
      <c r="O473" s="797">
        <v>2.3120125829511423E-2</v>
      </c>
      <c r="P473" s="775"/>
      <c r="Q473" s="775"/>
      <c r="Y473" s="823"/>
      <c r="Z473" s="823"/>
      <c r="AA473" s="823"/>
      <c r="AB473" s="823"/>
      <c r="AC473" s="823"/>
      <c r="AD473" s="823"/>
      <c r="AE473" s="823"/>
      <c r="AF473" s="823"/>
      <c r="AG473" s="823"/>
      <c r="AH473" s="823"/>
      <c r="AI473" s="823"/>
      <c r="AJ473" s="823"/>
      <c r="AK473" s="823"/>
      <c r="AL473" s="823"/>
      <c r="AM473" s="823"/>
      <c r="AN473" s="823"/>
      <c r="AO473" s="823"/>
      <c r="AP473" s="823"/>
      <c r="AQ473" s="823"/>
      <c r="AR473" s="823"/>
      <c r="AS473" s="823"/>
      <c r="AT473" s="823"/>
      <c r="AU473" s="823"/>
      <c r="AV473" s="823"/>
      <c r="AW473" s="823"/>
      <c r="AX473" s="823"/>
      <c r="AY473" s="823"/>
      <c r="AZ473" s="823"/>
      <c r="BA473" s="227"/>
      <c r="BB473" s="404"/>
      <c r="BC473" s="227"/>
      <c r="BD473" s="227"/>
      <c r="BE473" s="227"/>
      <c r="BF473" s="227"/>
      <c r="BG473" s="227"/>
      <c r="BH473" s="227"/>
      <c r="BI473" s="227"/>
      <c r="BJ473" s="227"/>
      <c r="BK473" s="227"/>
      <c r="BL473" s="227"/>
      <c r="BM473" s="227"/>
      <c r="BN473" s="227"/>
      <c r="BO473" s="227"/>
      <c r="BP473" s="227"/>
      <c r="BQ473" s="227"/>
      <c r="BR473" s="227"/>
      <c r="BS473" s="227"/>
      <c r="BT473" s="227"/>
      <c r="BU473" s="227"/>
      <c r="BV473" s="227"/>
      <c r="BW473" s="227"/>
      <c r="BX473" s="227"/>
      <c r="BY473" s="228"/>
      <c r="BZ473" s="228"/>
      <c r="CA473" s="228"/>
      <c r="CB473" s="228"/>
      <c r="CC473" s="228"/>
      <c r="CD473" s="228"/>
      <c r="CE473" s="228"/>
      <c r="CF473" s="228"/>
      <c r="CG473" s="228"/>
      <c r="CH473" s="228"/>
      <c r="CI473" s="228"/>
      <c r="CJ473" s="228"/>
      <c r="CK473" s="228"/>
      <c r="CL473" s="228"/>
      <c r="CM473" s="228"/>
      <c r="CN473" s="228"/>
      <c r="CO473" s="228"/>
      <c r="CP473" s="228"/>
      <c r="CQ473" s="228"/>
      <c r="CR473" s="228"/>
      <c r="CS473" s="228"/>
      <c r="CT473" s="228"/>
      <c r="CU473" s="228"/>
      <c r="CV473" s="228"/>
      <c r="CW473" s="228"/>
      <c r="CX473" s="228"/>
      <c r="CY473" s="228"/>
      <c r="CZ473" s="228"/>
    </row>
    <row r="474" s="726" customFormat="true" ht="25.15" customHeight="true" x14ac:dyDescent="0.2">
      <c r="C474" s="1921" t="s">
        <v>249</v>
      </c>
      <c r="D474" s="1918"/>
      <c r="E474" s="795">
        <v>5.1931594571014622E-2</v>
      </c>
      <c r="F474" s="775"/>
      <c r="G474" s="775"/>
      <c r="H474" s="1922" t="s">
        <v>272</v>
      </c>
      <c r="I474" s="1918"/>
      <c r="J474" s="796">
        <v>6.3483994261908923E-4</v>
      </c>
      <c r="K474" s="775"/>
      <c r="L474" s="775"/>
      <c r="M474" s="1923" t="s">
        <v>272</v>
      </c>
      <c r="N474" s="1918"/>
      <c r="O474" s="797">
        <v>4.2438024702139414E-4</v>
      </c>
      <c r="P474" s="775"/>
      <c r="Q474" s="775"/>
      <c r="Y474" s="823"/>
      <c r="Z474" s="823"/>
      <c r="AA474" s="823"/>
      <c r="AB474" s="823"/>
      <c r="AC474" s="823"/>
      <c r="AD474" s="823"/>
      <c r="AE474" s="823"/>
      <c r="AF474" s="823"/>
      <c r="AG474" s="823"/>
      <c r="AH474" s="823"/>
      <c r="AI474" s="823"/>
      <c r="AJ474" s="823"/>
      <c r="AK474" s="823"/>
      <c r="AL474" s="823"/>
      <c r="AM474" s="823"/>
      <c r="AN474" s="823"/>
      <c r="AO474" s="823"/>
      <c r="AP474" s="823"/>
      <c r="AQ474" s="823"/>
      <c r="AR474" s="823"/>
      <c r="AS474" s="823"/>
      <c r="AT474" s="823"/>
      <c r="AU474" s="823"/>
      <c r="AV474" s="823"/>
      <c r="AW474" s="823"/>
      <c r="AX474" s="823"/>
      <c r="AY474" s="823"/>
      <c r="AZ474" s="823"/>
      <c r="BA474" s="227"/>
      <c r="BB474" s="404"/>
      <c r="BC474" s="227"/>
      <c r="BD474" s="227"/>
      <c r="BE474" s="227"/>
      <c r="BF474" s="227"/>
      <c r="BG474" s="227"/>
      <c r="BH474" s="227"/>
      <c r="BI474" s="227"/>
      <c r="BJ474" s="227"/>
      <c r="BK474" s="227"/>
      <c r="BL474" s="227"/>
      <c r="BM474" s="227"/>
      <c r="BN474" s="227"/>
      <c r="BO474" s="227"/>
      <c r="BP474" s="227"/>
      <c r="BQ474" s="227"/>
      <c r="BR474" s="227"/>
      <c r="BS474" s="227"/>
      <c r="BT474" s="227"/>
      <c r="BU474" s="227"/>
      <c r="BV474" s="227"/>
      <c r="BW474" s="227"/>
      <c r="BX474" s="227"/>
      <c r="BY474" s="228"/>
      <c r="BZ474" s="228"/>
      <c r="CA474" s="228"/>
      <c r="CB474" s="228"/>
      <c r="CC474" s="228"/>
      <c r="CD474" s="228"/>
      <c r="CE474" s="228"/>
      <c r="CF474" s="228"/>
      <c r="CG474" s="228"/>
      <c r="CH474" s="228"/>
      <c r="CI474" s="228"/>
      <c r="CJ474" s="228"/>
      <c r="CK474" s="228"/>
      <c r="CL474" s="228"/>
      <c r="CM474" s="228"/>
      <c r="CN474" s="228"/>
      <c r="CO474" s="228"/>
      <c r="CP474" s="228"/>
      <c r="CQ474" s="228"/>
      <c r="CR474" s="228"/>
      <c r="CS474" s="228"/>
      <c r="CT474" s="228"/>
      <c r="CU474" s="228"/>
      <c r="CV474" s="228"/>
      <c r="CW474" s="228"/>
      <c r="CX474" s="228"/>
      <c r="CY474" s="228"/>
      <c r="CZ474" s="228"/>
    </row>
    <row r="475" s="726" customFormat="true" ht="25.15" customHeight="true" x14ac:dyDescent="0.2">
      <c r="C475" s="1921" t="s">
        <v>254</v>
      </c>
      <c r="D475" s="1918"/>
      <c r="E475" s="795">
        <v>2.8342600471670309E-2</v>
      </c>
      <c r="F475" s="775"/>
      <c r="G475" s="775"/>
      <c r="H475" s="1922" t="s">
        <v>251</v>
      </c>
      <c r="I475" s="1918"/>
      <c r="J475" s="796">
        <v>1.5749805024240331E-2</v>
      </c>
      <c r="K475" s="775"/>
      <c r="L475" s="775"/>
      <c r="M475" s="1923" t="s">
        <v>251</v>
      </c>
      <c r="N475" s="1918"/>
      <c r="O475" s="797">
        <v>6.6329335645441925E-2</v>
      </c>
      <c r="P475" s="775"/>
      <c r="Q475" s="775"/>
      <c r="Y475" s="823"/>
      <c r="Z475" s="823"/>
      <c r="AA475" s="823"/>
      <c r="AB475" s="823"/>
      <c r="AC475" s="823"/>
      <c r="AD475" s="823"/>
      <c r="AE475" s="823"/>
      <c r="AF475" s="823"/>
      <c r="AG475" s="823"/>
      <c r="AH475" s="823"/>
      <c r="AI475" s="823"/>
      <c r="AJ475" s="823"/>
      <c r="AK475" s="823"/>
      <c r="AL475" s="823"/>
      <c r="AM475" s="823"/>
      <c r="AN475" s="823"/>
      <c r="AO475" s="823"/>
      <c r="AP475" s="823"/>
      <c r="AQ475" s="823"/>
      <c r="AR475" s="823"/>
      <c r="AS475" s="823"/>
      <c r="AT475" s="823"/>
      <c r="AU475" s="823"/>
      <c r="AV475" s="823"/>
      <c r="AW475" s="823"/>
      <c r="AX475" s="823"/>
      <c r="AY475" s="823"/>
      <c r="AZ475" s="823"/>
      <c r="BA475" s="227"/>
      <c r="BB475" s="404"/>
      <c r="BC475" s="227"/>
      <c r="BD475" s="227"/>
      <c r="BE475" s="227"/>
      <c r="BF475" s="227"/>
      <c r="BG475" s="227"/>
      <c r="BH475" s="227"/>
      <c r="BI475" s="227"/>
      <c r="BJ475" s="227"/>
      <c r="BK475" s="227"/>
      <c r="BL475" s="227"/>
      <c r="BM475" s="227"/>
      <c r="BN475" s="227"/>
      <c r="BO475" s="227"/>
      <c r="BP475" s="227"/>
      <c r="BQ475" s="227"/>
      <c r="BR475" s="227"/>
      <c r="BS475" s="227"/>
      <c r="BT475" s="227"/>
      <c r="BU475" s="227"/>
      <c r="BV475" s="227"/>
      <c r="BW475" s="227"/>
      <c r="BX475" s="227"/>
      <c r="BY475" s="228"/>
      <c r="BZ475" s="228"/>
      <c r="CA475" s="228"/>
      <c r="CB475" s="228"/>
      <c r="CC475" s="228"/>
      <c r="CD475" s="228"/>
      <c r="CE475" s="228"/>
      <c r="CF475" s="228"/>
      <c r="CG475" s="228"/>
      <c r="CH475" s="228"/>
      <c r="CI475" s="228"/>
      <c r="CJ475" s="228"/>
      <c r="CK475" s="228"/>
      <c r="CL475" s="228"/>
      <c r="CM475" s="228"/>
      <c r="CN475" s="228"/>
      <c r="CO475" s="228"/>
      <c r="CP475" s="228"/>
      <c r="CQ475" s="228"/>
      <c r="CR475" s="228"/>
      <c r="CS475" s="228"/>
      <c r="CT475" s="228"/>
      <c r="CU475" s="228"/>
      <c r="CV475" s="228"/>
      <c r="CW475" s="228"/>
      <c r="CX475" s="228"/>
      <c r="CY475" s="228"/>
      <c r="CZ475" s="228"/>
    </row>
    <row r="476" s="726" customFormat="true" ht="25.15" customHeight="true" x14ac:dyDescent="0.2">
      <c r="C476" s="1921" t="s">
        <v>236</v>
      </c>
      <c r="D476" s="1918"/>
      <c r="E476" s="795">
        <v>0.1244763759215244</v>
      </c>
      <c r="F476" s="775"/>
      <c r="G476" s="775"/>
      <c r="H476" s="1922" t="s">
        <v>239</v>
      </c>
      <c r="I476" s="1918"/>
      <c r="J476" s="796">
        <v>3.3165339191487744E-2</v>
      </c>
      <c r="K476" s="775"/>
      <c r="L476" s="775"/>
      <c r="M476" s="1923" t="s">
        <v>239</v>
      </c>
      <c r="N476" s="1918"/>
      <c r="O476" s="797">
        <v>0.12776159914214552</v>
      </c>
      <c r="P476" s="775"/>
      <c r="Q476" s="775"/>
      <c r="Y476" s="823"/>
      <c r="Z476" s="823"/>
      <c r="AA476" s="823"/>
      <c r="AB476" s="823"/>
      <c r="AC476" s="823"/>
      <c r="AD476" s="823"/>
      <c r="AE476" s="823"/>
      <c r="AF476" s="823"/>
      <c r="AG476" s="823"/>
      <c r="AH476" s="823"/>
      <c r="AI476" s="823"/>
      <c r="AJ476" s="823"/>
      <c r="AK476" s="823"/>
      <c r="AL476" s="823"/>
      <c r="AM476" s="823"/>
      <c r="AN476" s="823"/>
      <c r="AO476" s="823"/>
      <c r="AP476" s="823"/>
      <c r="AQ476" s="823"/>
      <c r="AR476" s="823"/>
      <c r="AS476" s="823"/>
      <c r="AT476" s="823"/>
      <c r="AU476" s="823"/>
      <c r="AV476" s="823"/>
      <c r="AW476" s="823"/>
      <c r="AX476" s="823"/>
      <c r="AY476" s="823"/>
      <c r="AZ476" s="823"/>
      <c r="BA476" s="227"/>
      <c r="BB476" s="404"/>
      <c r="BC476" s="227"/>
      <c r="BD476" s="227"/>
      <c r="BE476" s="227"/>
      <c r="BF476" s="227"/>
      <c r="BG476" s="227"/>
      <c r="BH476" s="227"/>
      <c r="BI476" s="227"/>
      <c r="BJ476" s="227"/>
      <c r="BK476" s="227"/>
      <c r="BL476" s="227"/>
      <c r="BM476" s="227"/>
      <c r="BN476" s="227"/>
      <c r="BO476" s="227"/>
      <c r="BP476" s="227"/>
      <c r="BQ476" s="227"/>
      <c r="BR476" s="227"/>
      <c r="BS476" s="227"/>
      <c r="BT476" s="227"/>
      <c r="BU476" s="227"/>
      <c r="BV476" s="227"/>
      <c r="BW476" s="227"/>
      <c r="BX476" s="227"/>
      <c r="BY476" s="228"/>
      <c r="BZ476" s="228"/>
      <c r="CA476" s="228"/>
      <c r="CB476" s="228"/>
      <c r="CC476" s="228"/>
      <c r="CD476" s="228"/>
      <c r="CE476" s="228"/>
      <c r="CF476" s="228"/>
      <c r="CG476" s="228"/>
      <c r="CH476" s="228"/>
      <c r="CI476" s="228"/>
      <c r="CJ476" s="228"/>
      <c r="CK476" s="228"/>
      <c r="CL476" s="228"/>
      <c r="CM476" s="228"/>
      <c r="CN476" s="228"/>
      <c r="CO476" s="228"/>
      <c r="CP476" s="228"/>
      <c r="CQ476" s="228"/>
      <c r="CR476" s="228"/>
      <c r="CS476" s="228"/>
      <c r="CT476" s="228"/>
      <c r="CU476" s="228"/>
      <c r="CV476" s="228"/>
      <c r="CW476" s="228"/>
      <c r="CX476" s="228"/>
      <c r="CY476" s="228"/>
      <c r="CZ476" s="228"/>
    </row>
    <row r="477" s="726" customFormat="true" ht="25.15" customHeight="true" x14ac:dyDescent="0.2">
      <c r="C477" s="1921" t="s">
        <v>267</v>
      </c>
      <c r="D477" s="1918"/>
      <c r="E477" s="795">
        <v>5.6828136198869338E-4</v>
      </c>
      <c r="F477" s="775"/>
      <c r="G477" s="775"/>
      <c r="H477" s="1922" t="s">
        <v>234</v>
      </c>
      <c r="I477" s="1918"/>
      <c r="J477" s="796">
        <v>0.17090934244047826</v>
      </c>
      <c r="K477" s="775"/>
      <c r="L477" s="775"/>
      <c r="M477" s="1923" t="s">
        <v>234</v>
      </c>
      <c r="N477" s="1918"/>
      <c r="O477" s="797">
        <v>5.2506686753317482E-2</v>
      </c>
      <c r="P477" s="775"/>
      <c r="Q477" s="775"/>
      <c r="Y477" s="823"/>
      <c r="Z477" s="823"/>
      <c r="AA477" s="823"/>
      <c r="AB477" s="823"/>
      <c r="AC477" s="823"/>
      <c r="AD477" s="823"/>
      <c r="AE477" s="823"/>
      <c r="AF477" s="823"/>
      <c r="AG477" s="823"/>
      <c r="AH477" s="823"/>
      <c r="AI477" s="823"/>
      <c r="AJ477" s="823"/>
      <c r="AK477" s="823"/>
      <c r="AL477" s="823"/>
      <c r="AM477" s="823"/>
      <c r="AN477" s="823"/>
      <c r="AO477" s="823"/>
      <c r="AP477" s="823"/>
      <c r="AQ477" s="823"/>
      <c r="AR477" s="823"/>
      <c r="AS477" s="823"/>
      <c r="AT477" s="823"/>
      <c r="AU477" s="823"/>
      <c r="AV477" s="823"/>
      <c r="AW477" s="823"/>
      <c r="AX477" s="823"/>
      <c r="AY477" s="823"/>
      <c r="AZ477" s="823"/>
      <c r="BA477" s="227"/>
      <c r="BB477" s="404"/>
      <c r="BC477" s="227"/>
      <c r="BD477" s="227"/>
      <c r="BE477" s="227"/>
      <c r="BF477" s="227"/>
      <c r="BG477" s="227"/>
      <c r="BH477" s="227"/>
      <c r="BI477" s="227"/>
      <c r="BJ477" s="227"/>
      <c r="BK477" s="227"/>
      <c r="BL477" s="227"/>
      <c r="BM477" s="227"/>
      <c r="BN477" s="227"/>
      <c r="BO477" s="227"/>
      <c r="BP477" s="227"/>
      <c r="BQ477" s="227"/>
      <c r="BR477" s="227"/>
      <c r="BS477" s="227"/>
      <c r="BT477" s="227"/>
      <c r="BU477" s="227"/>
      <c r="BV477" s="227"/>
      <c r="BW477" s="227"/>
      <c r="BX477" s="227"/>
      <c r="BY477" s="228"/>
      <c r="BZ477" s="228"/>
      <c r="CA477" s="228"/>
      <c r="CB477" s="228"/>
      <c r="CC477" s="228"/>
      <c r="CD477" s="228"/>
      <c r="CE477" s="228"/>
      <c r="CF477" s="228"/>
      <c r="CG477" s="228"/>
      <c r="CH477" s="228"/>
      <c r="CI477" s="228"/>
      <c r="CJ477" s="228"/>
      <c r="CK477" s="228"/>
      <c r="CL477" s="228"/>
      <c r="CM477" s="228"/>
      <c r="CN477" s="228"/>
      <c r="CO477" s="228"/>
      <c r="CP477" s="228"/>
      <c r="CQ477" s="228"/>
      <c r="CR477" s="228"/>
      <c r="CS477" s="228"/>
      <c r="CT477" s="228"/>
      <c r="CU477" s="228"/>
      <c r="CV477" s="228"/>
      <c r="CW477" s="228"/>
      <c r="CX477" s="228"/>
      <c r="CY477" s="228"/>
      <c r="CZ477" s="228"/>
    </row>
    <row r="478" s="726" customFormat="true" ht="25.15" customHeight="true" x14ac:dyDescent="0.2">
      <c r="C478" s="1921" t="s">
        <v>260</v>
      </c>
      <c r="D478" s="1918"/>
      <c r="E478" s="795">
        <v>1.2160612865475791E-2</v>
      </c>
      <c r="F478" s="775"/>
      <c r="G478" s="775"/>
      <c r="H478" s="1922" t="s">
        <v>255</v>
      </c>
      <c r="I478" s="1918"/>
      <c r="J478" s="796">
        <v>6.3073720376639565E-3</v>
      </c>
      <c r="K478" s="775"/>
      <c r="L478" s="775"/>
      <c r="M478" s="1923" t="s">
        <v>255</v>
      </c>
      <c r="N478" s="1918"/>
      <c r="O478" s="797">
        <v>1.7124207925377676E-2</v>
      </c>
      <c r="P478" s="775"/>
      <c r="Q478" s="775"/>
      <c r="Y478" s="823"/>
      <c r="Z478" s="823"/>
      <c r="AA478" s="823"/>
      <c r="AB478" s="823"/>
      <c r="AC478" s="823"/>
      <c r="AD478" s="823"/>
      <c r="AE478" s="823"/>
      <c r="AF478" s="823"/>
      <c r="AG478" s="823"/>
      <c r="AH478" s="823"/>
      <c r="AI478" s="823"/>
      <c r="AJ478" s="823"/>
      <c r="AK478" s="823"/>
      <c r="AL478" s="823"/>
      <c r="AM478" s="823"/>
      <c r="AN478" s="823"/>
      <c r="AO478" s="823"/>
      <c r="AP478" s="823"/>
      <c r="AQ478" s="823"/>
      <c r="AR478" s="823"/>
      <c r="AS478" s="823"/>
      <c r="AT478" s="823"/>
      <c r="AU478" s="823"/>
      <c r="AV478" s="823"/>
      <c r="AW478" s="823"/>
      <c r="AX478" s="823"/>
      <c r="AY478" s="823"/>
      <c r="AZ478" s="823"/>
      <c r="BA478" s="227"/>
      <c r="BB478" s="404"/>
      <c r="BC478" s="227"/>
      <c r="BD478" s="227"/>
      <c r="BE478" s="227"/>
      <c r="BF478" s="227"/>
      <c r="BG478" s="227"/>
      <c r="BH478" s="227"/>
      <c r="BI478" s="227"/>
      <c r="BJ478" s="227"/>
      <c r="BK478" s="227"/>
      <c r="BL478" s="227"/>
      <c r="BM478" s="227"/>
      <c r="BN478" s="227"/>
      <c r="BO478" s="227"/>
      <c r="BP478" s="227"/>
      <c r="BQ478" s="227"/>
      <c r="BR478" s="227"/>
      <c r="BS478" s="227"/>
      <c r="BT478" s="227"/>
      <c r="BU478" s="227"/>
      <c r="BV478" s="227"/>
      <c r="BW478" s="227"/>
      <c r="BX478" s="227"/>
      <c r="BY478" s="228"/>
      <c r="BZ478" s="228"/>
      <c r="CA478" s="228"/>
      <c r="CB478" s="228"/>
      <c r="CC478" s="228"/>
      <c r="CD478" s="228"/>
      <c r="CE478" s="228"/>
      <c r="CF478" s="228"/>
      <c r="CG478" s="228"/>
      <c r="CH478" s="228"/>
      <c r="CI478" s="228"/>
      <c r="CJ478" s="228"/>
      <c r="CK478" s="228"/>
      <c r="CL478" s="228"/>
      <c r="CM478" s="228"/>
      <c r="CN478" s="228"/>
      <c r="CO478" s="228"/>
      <c r="CP478" s="228"/>
      <c r="CQ478" s="228"/>
      <c r="CR478" s="228"/>
      <c r="CS478" s="228"/>
      <c r="CT478" s="228"/>
      <c r="CU478" s="228"/>
      <c r="CV478" s="228"/>
      <c r="CW478" s="228"/>
      <c r="CX478" s="228"/>
      <c r="CY478" s="228"/>
      <c r="CZ478" s="228"/>
    </row>
    <row r="479" s="726" customFormat="true" ht="25.15" customHeight="true" x14ac:dyDescent="0.2">
      <c r="C479" s="1921" t="s">
        <v>250</v>
      </c>
      <c r="D479" s="1918"/>
      <c r="E479" s="795">
        <v>1.8887837705467276E-2</v>
      </c>
      <c r="F479" s="775"/>
      <c r="G479" s="775"/>
      <c r="H479" s="1922" t="s">
        <v>227</v>
      </c>
      <c r="I479" s="1918"/>
      <c r="J479" s="796">
        <v>0.19836360658280353</v>
      </c>
      <c r="K479" s="775"/>
      <c r="L479" s="775"/>
      <c r="M479" s="1923" t="s">
        <v>227</v>
      </c>
      <c r="N479" s="1918"/>
      <c r="O479" s="797">
        <v>0.26132867062535925</v>
      </c>
      <c r="P479" s="775"/>
      <c r="Q479" s="775"/>
      <c r="Y479" s="823"/>
      <c r="Z479" s="823"/>
      <c r="AA479" s="823"/>
      <c r="AB479" s="823"/>
      <c r="AC479" s="823"/>
      <c r="AD479" s="823"/>
      <c r="AE479" s="823"/>
      <c r="AF479" s="823"/>
      <c r="AG479" s="823"/>
      <c r="AH479" s="823"/>
      <c r="AI479" s="823"/>
      <c r="AJ479" s="823"/>
      <c r="AK479" s="823"/>
      <c r="AL479" s="823"/>
      <c r="AM479" s="823"/>
      <c r="AN479" s="823"/>
      <c r="AO479" s="823"/>
      <c r="AP479" s="823"/>
      <c r="AQ479" s="823"/>
      <c r="AR479" s="823"/>
      <c r="AS479" s="823"/>
      <c r="AT479" s="823"/>
      <c r="AU479" s="823"/>
      <c r="AV479" s="823"/>
      <c r="AW479" s="823"/>
      <c r="AX479" s="823"/>
      <c r="AY479" s="823"/>
      <c r="AZ479" s="823"/>
      <c r="BA479" s="227"/>
      <c r="BB479" s="404"/>
      <c r="BC479" s="227"/>
      <c r="BD479" s="227"/>
      <c r="BE479" s="227"/>
      <c r="BF479" s="227"/>
      <c r="BG479" s="227"/>
      <c r="BH479" s="227"/>
      <c r="BI479" s="227"/>
      <c r="BJ479" s="227"/>
      <c r="BK479" s="227"/>
      <c r="BL479" s="227"/>
      <c r="BM479" s="227"/>
      <c r="BN479" s="227"/>
      <c r="BO479" s="227"/>
      <c r="BP479" s="227"/>
      <c r="BQ479" s="227"/>
      <c r="BR479" s="227"/>
      <c r="BS479" s="227"/>
      <c r="BT479" s="227"/>
      <c r="BU479" s="227"/>
      <c r="BV479" s="227"/>
      <c r="BW479" s="227"/>
      <c r="BX479" s="227"/>
      <c r="BY479" s="228"/>
      <c r="BZ479" s="228"/>
      <c r="CA479" s="228"/>
      <c r="CB479" s="228"/>
      <c r="CC479" s="228"/>
      <c r="CD479" s="228"/>
      <c r="CE479" s="228"/>
      <c r="CF479" s="228"/>
      <c r="CG479" s="228"/>
      <c r="CH479" s="228"/>
      <c r="CI479" s="228"/>
      <c r="CJ479" s="228"/>
      <c r="CK479" s="228"/>
      <c r="CL479" s="228"/>
      <c r="CM479" s="228"/>
      <c r="CN479" s="228"/>
      <c r="CO479" s="228"/>
      <c r="CP479" s="228"/>
      <c r="CQ479" s="228"/>
      <c r="CR479" s="228"/>
      <c r="CS479" s="228"/>
      <c r="CT479" s="228"/>
      <c r="CU479" s="228"/>
      <c r="CV479" s="228"/>
      <c r="CW479" s="228"/>
      <c r="CX479" s="228"/>
      <c r="CY479" s="228"/>
      <c r="CZ479" s="228"/>
    </row>
    <row r="480" s="726" customFormat="true" ht="25.15" customHeight="true" x14ac:dyDescent="0.2">
      <c r="C480" s="1921" t="s">
        <v>268</v>
      </c>
      <c r="D480" s="1918"/>
      <c r="E480" s="795">
        <v>2.2055431833869964E-4</v>
      </c>
      <c r="F480" s="775"/>
      <c r="G480" s="775"/>
      <c r="H480" s="1922" t="s">
        <v>257</v>
      </c>
      <c r="I480" s="1918"/>
      <c r="J480" s="796">
        <v>1.0700505556330253E-2</v>
      </c>
      <c r="K480" s="775"/>
      <c r="L480" s="775"/>
      <c r="M480" s="1923" t="s">
        <v>257</v>
      </c>
      <c r="N480" s="1918"/>
      <c r="O480" s="797">
        <v>6.8554913883532246E-3</v>
      </c>
      <c r="P480" s="775"/>
      <c r="Q480" s="775"/>
      <c r="Y480" s="823"/>
      <c r="Z480" s="823"/>
      <c r="AA480" s="823"/>
      <c r="AB480" s="823"/>
      <c r="AC480" s="823"/>
      <c r="AD480" s="823"/>
      <c r="AE480" s="823"/>
      <c r="AF480" s="823"/>
      <c r="AG480" s="823"/>
      <c r="AH480" s="823"/>
      <c r="AI480" s="823"/>
      <c r="AJ480" s="823"/>
      <c r="AK480" s="823"/>
      <c r="AL480" s="823"/>
      <c r="AM480" s="823"/>
      <c r="AN480" s="823"/>
      <c r="AO480" s="823"/>
      <c r="AP480" s="823"/>
      <c r="AQ480" s="823"/>
      <c r="AR480" s="823"/>
      <c r="AS480" s="823"/>
      <c r="AT480" s="823"/>
      <c r="AU480" s="823"/>
      <c r="AV480" s="823"/>
      <c r="AW480" s="823"/>
      <c r="AX480" s="823"/>
      <c r="AY480" s="823"/>
      <c r="AZ480" s="823"/>
      <c r="BA480" s="227"/>
      <c r="BB480" s="404"/>
      <c r="BC480" s="227"/>
      <c r="BD480" s="227"/>
      <c r="BE480" s="227"/>
      <c r="BF480" s="227"/>
      <c r="BG480" s="227"/>
      <c r="BH480" s="227"/>
      <c r="BI480" s="227"/>
      <c r="BJ480" s="227"/>
      <c r="BK480" s="227"/>
      <c r="BL480" s="227"/>
      <c r="BM480" s="227"/>
      <c r="BN480" s="227"/>
      <c r="BO480" s="227"/>
      <c r="BP480" s="227"/>
      <c r="BQ480" s="227"/>
      <c r="BR480" s="227"/>
      <c r="BS480" s="227"/>
      <c r="BT480" s="227"/>
      <c r="BU480" s="227"/>
      <c r="BV480" s="227"/>
      <c r="BW480" s="227"/>
      <c r="BX480" s="227"/>
      <c r="BY480" s="228"/>
      <c r="BZ480" s="228"/>
      <c r="CA480" s="228"/>
      <c r="CB480" s="228"/>
      <c r="CC480" s="228"/>
      <c r="CD480" s="228"/>
      <c r="CE480" s="228"/>
      <c r="CF480" s="228"/>
      <c r="CG480" s="228"/>
      <c r="CH480" s="228"/>
      <c r="CI480" s="228"/>
      <c r="CJ480" s="228"/>
      <c r="CK480" s="228"/>
      <c r="CL480" s="228"/>
      <c r="CM480" s="228"/>
      <c r="CN480" s="228"/>
      <c r="CO480" s="228"/>
      <c r="CP480" s="228"/>
      <c r="CQ480" s="228"/>
      <c r="CR480" s="228"/>
      <c r="CS480" s="228"/>
      <c r="CT480" s="228"/>
      <c r="CU480" s="228"/>
      <c r="CV480" s="228"/>
      <c r="CW480" s="228"/>
      <c r="CX480" s="228"/>
      <c r="CY480" s="228"/>
      <c r="CZ480" s="228"/>
    </row>
    <row r="481" s="726" customFormat="true" ht="25.15" customHeight="true" x14ac:dyDescent="0.2">
      <c r="C481" s="1921" t="s">
        <v>221</v>
      </c>
      <c r="D481" s="1918"/>
      <c r="E481" s="795">
        <v>0.36487701179094456</v>
      </c>
      <c r="F481" s="775"/>
      <c r="G481" s="775"/>
      <c r="H481" s="1922" t="s">
        <v>265</v>
      </c>
      <c r="I481" s="1918"/>
      <c r="J481" s="796">
        <v>1.01829885682895E-3</v>
      </c>
      <c r="K481" s="775"/>
      <c r="L481" s="775"/>
      <c r="M481" s="1923" t="s">
        <v>265</v>
      </c>
      <c r="N481" s="1918"/>
      <c r="O481" s="797">
        <v>2.2950617758790716E-3</v>
      </c>
      <c r="P481" s="775"/>
      <c r="Q481" s="775"/>
      <c r="Y481" s="823"/>
      <c r="Z481" s="823"/>
      <c r="AA481" s="823"/>
      <c r="AB481" s="823"/>
      <c r="AC481" s="823"/>
      <c r="AD481" s="823"/>
      <c r="AE481" s="823"/>
      <c r="AF481" s="823"/>
      <c r="AG481" s="823"/>
      <c r="AH481" s="823"/>
      <c r="AI481" s="823"/>
      <c r="AJ481" s="823"/>
      <c r="AK481" s="823"/>
      <c r="AL481" s="823"/>
      <c r="AM481" s="823"/>
      <c r="AN481" s="823"/>
      <c r="AO481" s="823"/>
      <c r="AP481" s="823"/>
      <c r="AQ481" s="823"/>
      <c r="AR481" s="823"/>
      <c r="AS481" s="823"/>
      <c r="AT481" s="823"/>
      <c r="AU481" s="823"/>
      <c r="AV481" s="823"/>
      <c r="AW481" s="823"/>
      <c r="AX481" s="823"/>
      <c r="AY481" s="823"/>
      <c r="AZ481" s="823"/>
      <c r="BA481" s="227"/>
      <c r="BB481" s="404"/>
      <c r="BC481" s="227"/>
      <c r="BD481" s="227"/>
      <c r="BE481" s="227"/>
      <c r="BF481" s="227"/>
      <c r="BG481" s="227"/>
      <c r="BH481" s="227"/>
      <c r="BI481" s="227"/>
      <c r="BJ481" s="227"/>
      <c r="BK481" s="227"/>
      <c r="BL481" s="227"/>
      <c r="BM481" s="227"/>
      <c r="BN481" s="227"/>
      <c r="BO481" s="227"/>
      <c r="BP481" s="227"/>
      <c r="BQ481" s="227"/>
      <c r="BR481" s="227"/>
      <c r="BS481" s="227"/>
      <c r="BT481" s="227"/>
      <c r="BU481" s="227"/>
      <c r="BV481" s="227"/>
      <c r="BW481" s="227"/>
      <c r="BX481" s="227"/>
      <c r="BY481" s="228"/>
      <c r="BZ481" s="228"/>
      <c r="CA481" s="228"/>
      <c r="CB481" s="228"/>
      <c r="CC481" s="228"/>
      <c r="CD481" s="228"/>
      <c r="CE481" s="228"/>
      <c r="CF481" s="228"/>
      <c r="CG481" s="228"/>
      <c r="CH481" s="228"/>
      <c r="CI481" s="228"/>
      <c r="CJ481" s="228"/>
      <c r="CK481" s="228"/>
      <c r="CL481" s="228"/>
      <c r="CM481" s="228"/>
      <c r="CN481" s="228"/>
      <c r="CO481" s="228"/>
      <c r="CP481" s="228"/>
      <c r="CQ481" s="228"/>
      <c r="CR481" s="228"/>
      <c r="CS481" s="228"/>
      <c r="CT481" s="228"/>
      <c r="CU481" s="228"/>
      <c r="CV481" s="228"/>
      <c r="CW481" s="228"/>
      <c r="CX481" s="228"/>
      <c r="CY481" s="228"/>
      <c r="CZ481" s="228"/>
    </row>
    <row r="482" s="726" customFormat="true" ht="25.15" customHeight="true" x14ac:dyDescent="0.2">
      <c r="C482" s="1921" t="s">
        <v>225</v>
      </c>
      <c r="D482" s="1918"/>
      <c r="E482" s="795">
        <v>0.34053847672936749</v>
      </c>
      <c r="F482" s="775"/>
      <c r="G482" s="775"/>
      <c r="H482" s="1922" t="s">
        <v>249</v>
      </c>
      <c r="I482" s="1918"/>
      <c r="J482" s="796">
        <v>3.3353148877109391E-2</v>
      </c>
      <c r="K482" s="775"/>
      <c r="L482" s="775"/>
      <c r="M482" s="1923" t="s">
        <v>249</v>
      </c>
      <c r="N482" s="1918"/>
      <c r="O482" s="797">
        <v>7.1001812072647025E-2</v>
      </c>
      <c r="P482" s="775"/>
      <c r="Q482" s="775"/>
      <c r="Y482" s="823"/>
      <c r="Z482" s="823"/>
      <c r="AA482" s="823"/>
      <c r="AB482" s="823"/>
      <c r="AC482" s="823"/>
      <c r="AD482" s="823"/>
      <c r="AE482" s="823"/>
      <c r="AF482" s="823"/>
      <c r="AG482" s="823"/>
      <c r="AH482" s="823"/>
      <c r="AI482" s="823"/>
      <c r="AJ482" s="823"/>
      <c r="AK482" s="823"/>
      <c r="AL482" s="823"/>
      <c r="AM482" s="823"/>
      <c r="AN482" s="823"/>
      <c r="AO482" s="823"/>
      <c r="AP482" s="823"/>
      <c r="AQ482" s="823"/>
      <c r="AR482" s="823"/>
      <c r="AS482" s="823"/>
      <c r="AT482" s="823"/>
      <c r="AU482" s="823"/>
      <c r="AV482" s="823"/>
      <c r="AW482" s="823"/>
      <c r="AX482" s="823"/>
      <c r="AY482" s="823"/>
      <c r="AZ482" s="823"/>
      <c r="BA482" s="227"/>
      <c r="BB482" s="404"/>
      <c r="BC482" s="227"/>
      <c r="BD482" s="227"/>
      <c r="BE482" s="227"/>
      <c r="BF482" s="227"/>
      <c r="BG482" s="227"/>
      <c r="BH482" s="227"/>
      <c r="BI482" s="227"/>
      <c r="BJ482" s="227"/>
      <c r="BK482" s="227"/>
      <c r="BL482" s="227"/>
      <c r="BM482" s="227"/>
      <c r="BN482" s="227"/>
      <c r="BO482" s="227"/>
      <c r="BP482" s="227"/>
      <c r="BQ482" s="227"/>
      <c r="BR482" s="227"/>
      <c r="BS482" s="227"/>
      <c r="BT482" s="227"/>
      <c r="BU482" s="227"/>
      <c r="BV482" s="227"/>
      <c r="BW482" s="227"/>
      <c r="BX482" s="227"/>
      <c r="BY482" s="228"/>
      <c r="BZ482" s="228"/>
      <c r="CA482" s="228"/>
      <c r="CB482" s="228"/>
      <c r="CC482" s="228"/>
      <c r="CD482" s="228"/>
      <c r="CE482" s="228"/>
      <c r="CF482" s="228"/>
      <c r="CG482" s="228"/>
      <c r="CH482" s="228"/>
      <c r="CI482" s="228"/>
      <c r="CJ482" s="228"/>
      <c r="CK482" s="228"/>
      <c r="CL482" s="228"/>
      <c r="CM482" s="228"/>
      <c r="CN482" s="228"/>
      <c r="CO482" s="228"/>
      <c r="CP482" s="228"/>
      <c r="CQ482" s="228"/>
      <c r="CR482" s="228"/>
      <c r="CS482" s="228"/>
      <c r="CT482" s="228"/>
      <c r="CU482" s="228"/>
      <c r="CV482" s="228"/>
      <c r="CW482" s="228"/>
      <c r="CX482" s="228"/>
      <c r="CY482" s="228"/>
      <c r="CZ482" s="228"/>
    </row>
    <row r="483" s="726" customFormat="true" ht="25.15" customHeight="true" x14ac:dyDescent="0.2">
      <c r="C483" s="1921" t="s">
        <v>259</v>
      </c>
      <c r="D483" s="1918"/>
      <c r="E483" s="795">
        <v>1.1859870133840131E-2</v>
      </c>
      <c r="F483" s="775"/>
      <c r="G483" s="775"/>
      <c r="H483" s="1922" t="s">
        <v>254</v>
      </c>
      <c r="I483" s="1918"/>
      <c r="J483" s="796">
        <v>8.9895412603616196E-3</v>
      </c>
      <c r="K483" s="775"/>
      <c r="L483" s="775"/>
      <c r="M483" s="1923" t="s">
        <v>254</v>
      </c>
      <c r="N483" s="1918"/>
      <c r="O483" s="797">
        <v>4.3748383568440796E-2</v>
      </c>
      <c r="P483" s="775"/>
      <c r="Q483" s="775"/>
      <c r="Y483" s="823"/>
      <c r="Z483" s="823"/>
      <c r="AA483" s="823"/>
      <c r="AB483" s="823"/>
      <c r="AC483" s="823"/>
      <c r="AD483" s="823"/>
      <c r="AE483" s="823"/>
      <c r="AF483" s="823"/>
      <c r="AG483" s="823"/>
      <c r="AH483" s="823"/>
      <c r="AI483" s="823"/>
      <c r="AJ483" s="823"/>
      <c r="AK483" s="823"/>
      <c r="AL483" s="823"/>
      <c r="AM483" s="823"/>
      <c r="AN483" s="823"/>
      <c r="AO483" s="823"/>
      <c r="AP483" s="823"/>
      <c r="AQ483" s="823"/>
      <c r="AR483" s="823"/>
      <c r="AS483" s="823"/>
      <c r="AT483" s="823"/>
      <c r="AU483" s="823"/>
      <c r="AV483" s="823"/>
      <c r="AW483" s="823"/>
      <c r="AX483" s="823"/>
      <c r="AY483" s="823"/>
      <c r="AZ483" s="823"/>
      <c r="BA483" s="227"/>
      <c r="BB483" s="404"/>
      <c r="BC483" s="227"/>
      <c r="BD483" s="227"/>
      <c r="BE483" s="227"/>
      <c r="BF483" s="227"/>
      <c r="BG483" s="227"/>
      <c r="BH483" s="227"/>
      <c r="BI483" s="227"/>
      <c r="BJ483" s="227"/>
      <c r="BK483" s="227"/>
      <c r="BL483" s="227"/>
      <c r="BM483" s="227"/>
      <c r="BN483" s="227"/>
      <c r="BO483" s="227"/>
      <c r="BP483" s="227"/>
      <c r="BQ483" s="227"/>
      <c r="BR483" s="227"/>
      <c r="BS483" s="227"/>
      <c r="BT483" s="227"/>
      <c r="BU483" s="227"/>
      <c r="BV483" s="227"/>
      <c r="BW483" s="227"/>
      <c r="BX483" s="227"/>
      <c r="BY483" s="228"/>
      <c r="BZ483" s="228"/>
      <c r="CA483" s="228"/>
      <c r="CB483" s="228"/>
      <c r="CC483" s="228"/>
      <c r="CD483" s="228"/>
      <c r="CE483" s="228"/>
      <c r="CF483" s="228"/>
      <c r="CG483" s="228"/>
      <c r="CH483" s="228"/>
      <c r="CI483" s="228"/>
      <c r="CJ483" s="228"/>
      <c r="CK483" s="228"/>
      <c r="CL483" s="228"/>
      <c r="CM483" s="228"/>
      <c r="CN483" s="228"/>
      <c r="CO483" s="228"/>
      <c r="CP483" s="228"/>
      <c r="CQ483" s="228"/>
      <c r="CR483" s="228"/>
      <c r="CS483" s="228"/>
      <c r="CT483" s="228"/>
      <c r="CU483" s="228"/>
      <c r="CV483" s="228"/>
      <c r="CW483" s="228"/>
      <c r="CX483" s="228"/>
      <c r="CY483" s="228"/>
      <c r="CZ483" s="228"/>
    </row>
    <row r="484" s="726" customFormat="true" ht="25.15" customHeight="true" x14ac:dyDescent="0.2">
      <c r="C484" s="1921" t="s">
        <v>256</v>
      </c>
      <c r="D484" s="1918"/>
      <c r="E484" s="795">
        <v>2.0747927526922744E-2</v>
      </c>
      <c r="F484" s="775"/>
      <c r="G484" s="775"/>
      <c r="H484" s="1922" t="s">
        <v>236</v>
      </c>
      <c r="I484" s="1918"/>
      <c r="J484" s="796">
        <v>9.7659024460987523E-2</v>
      </c>
      <c r="K484" s="775"/>
      <c r="L484" s="775"/>
      <c r="M484" s="1923" t="s">
        <v>236</v>
      </c>
      <c r="N484" s="1918"/>
      <c r="O484" s="797">
        <v>0.15443092688473772</v>
      </c>
      <c r="P484" s="775"/>
      <c r="Q484" s="775"/>
      <c r="Y484" s="823"/>
      <c r="Z484" s="823"/>
      <c r="AA484" s="823"/>
      <c r="AB484" s="823"/>
      <c r="AC484" s="823"/>
      <c r="AD484" s="823"/>
      <c r="AE484" s="823"/>
      <c r="AF484" s="823"/>
      <c r="AG484" s="823"/>
      <c r="AH484" s="823"/>
      <c r="AI484" s="823"/>
      <c r="AJ484" s="823"/>
      <c r="AK484" s="823"/>
      <c r="AL484" s="823"/>
      <c r="AM484" s="823"/>
      <c r="AN484" s="823"/>
      <c r="AO484" s="823"/>
      <c r="AP484" s="823"/>
      <c r="AQ484" s="823"/>
      <c r="AR484" s="823"/>
      <c r="AS484" s="823"/>
      <c r="AT484" s="823"/>
      <c r="AU484" s="823"/>
      <c r="AV484" s="823"/>
      <c r="AW484" s="823"/>
      <c r="AX484" s="823"/>
      <c r="AY484" s="823"/>
      <c r="AZ484" s="823"/>
      <c r="BA484" s="227"/>
      <c r="BB484" s="404"/>
      <c r="BC484" s="227"/>
      <c r="BD484" s="227"/>
      <c r="BE484" s="227"/>
      <c r="BF484" s="227"/>
      <c r="BG484" s="227"/>
      <c r="BH484" s="227"/>
      <c r="BI484" s="227"/>
      <c r="BJ484" s="227"/>
      <c r="BK484" s="227"/>
      <c r="BL484" s="227"/>
      <c r="BM484" s="227"/>
      <c r="BN484" s="227"/>
      <c r="BO484" s="227"/>
      <c r="BP484" s="227"/>
      <c r="BQ484" s="227"/>
      <c r="BR484" s="227"/>
      <c r="BS484" s="227"/>
      <c r="BT484" s="227"/>
      <c r="BU484" s="227"/>
      <c r="BV484" s="227"/>
      <c r="BW484" s="227"/>
      <c r="BX484" s="227"/>
      <c r="BY484" s="228"/>
      <c r="BZ484" s="228"/>
      <c r="CA484" s="228"/>
      <c r="CB484" s="228"/>
      <c r="CC484" s="228"/>
      <c r="CD484" s="228"/>
      <c r="CE484" s="228"/>
      <c r="CF484" s="228"/>
      <c r="CG484" s="228"/>
      <c r="CH484" s="228"/>
      <c r="CI484" s="228"/>
      <c r="CJ484" s="228"/>
      <c r="CK484" s="228"/>
      <c r="CL484" s="228"/>
      <c r="CM484" s="228"/>
      <c r="CN484" s="228"/>
      <c r="CO484" s="228"/>
      <c r="CP484" s="228"/>
      <c r="CQ484" s="228"/>
      <c r="CR484" s="228"/>
      <c r="CS484" s="228"/>
      <c r="CT484" s="228"/>
      <c r="CU484" s="228"/>
      <c r="CV484" s="228"/>
      <c r="CW484" s="228"/>
      <c r="CX484" s="228"/>
      <c r="CY484" s="228"/>
      <c r="CZ484" s="228"/>
    </row>
    <row r="485" s="726" customFormat="true" ht="25.15" customHeight="true" x14ac:dyDescent="0.2">
      <c r="C485" s="1921" t="s">
        <v>230</v>
      </c>
      <c r="D485" s="1918"/>
      <c r="E485" s="795">
        <v>9.845509474572002E-2</v>
      </c>
      <c r="F485" s="775"/>
      <c r="G485" s="775"/>
      <c r="H485" s="1922" t="s">
        <v>267</v>
      </c>
      <c r="I485" s="1918"/>
      <c r="J485" s="796">
        <v>1.3725949437498831E-3</v>
      </c>
      <c r="K485" s="775"/>
      <c r="L485" s="775"/>
      <c r="M485" s="1923" t="s">
        <v>267</v>
      </c>
      <c r="N485" s="1918"/>
      <c r="O485" s="797">
        <v>6.3580033339556133E-4</v>
      </c>
      <c r="P485" s="775"/>
      <c r="Q485" s="775"/>
      <c r="Y485" s="823"/>
      <c r="Z485" s="823"/>
      <c r="AA485" s="823"/>
      <c r="AB485" s="823"/>
      <c r="AC485" s="823"/>
      <c r="AD485" s="823"/>
      <c r="AE485" s="823"/>
      <c r="AF485" s="823"/>
      <c r="AG485" s="823"/>
      <c r="AH485" s="823"/>
      <c r="AI485" s="823"/>
      <c r="AJ485" s="823"/>
      <c r="AK485" s="823"/>
      <c r="AL485" s="823"/>
      <c r="AM485" s="823"/>
      <c r="AN485" s="823"/>
      <c r="AO485" s="823"/>
      <c r="AP485" s="823"/>
      <c r="AQ485" s="823"/>
      <c r="AR485" s="823"/>
      <c r="AS485" s="823"/>
      <c r="AT485" s="823"/>
      <c r="AU485" s="823"/>
      <c r="AV485" s="823"/>
      <c r="AW485" s="823"/>
      <c r="AX485" s="823"/>
      <c r="AY485" s="823"/>
      <c r="AZ485" s="823"/>
      <c r="BA485" s="227"/>
      <c r="BB485" s="404"/>
      <c r="BC485" s="227"/>
      <c r="BD485" s="227"/>
      <c r="BE485" s="227"/>
      <c r="BF485" s="227"/>
      <c r="BG485" s="227"/>
      <c r="BH485" s="227"/>
      <c r="BI485" s="227"/>
      <c r="BJ485" s="227"/>
      <c r="BK485" s="227"/>
      <c r="BL485" s="227"/>
      <c r="BM485" s="227"/>
      <c r="BN485" s="227"/>
      <c r="BO485" s="227"/>
      <c r="BP485" s="227"/>
      <c r="BQ485" s="227"/>
      <c r="BR485" s="227"/>
      <c r="BS485" s="227"/>
      <c r="BT485" s="227"/>
      <c r="BU485" s="227"/>
      <c r="BV485" s="227"/>
      <c r="BW485" s="227"/>
      <c r="BX485" s="227"/>
      <c r="BY485" s="228"/>
      <c r="BZ485" s="228"/>
      <c r="CA485" s="228"/>
      <c r="CB485" s="228"/>
      <c r="CC485" s="228"/>
      <c r="CD485" s="228"/>
      <c r="CE485" s="228"/>
      <c r="CF485" s="228"/>
      <c r="CG485" s="228"/>
      <c r="CH485" s="228"/>
      <c r="CI485" s="228"/>
      <c r="CJ485" s="228"/>
      <c r="CK485" s="228"/>
      <c r="CL485" s="228"/>
      <c r="CM485" s="228"/>
      <c r="CN485" s="228"/>
      <c r="CO485" s="228"/>
      <c r="CP485" s="228"/>
      <c r="CQ485" s="228"/>
      <c r="CR485" s="228"/>
      <c r="CS485" s="228"/>
      <c r="CT485" s="228"/>
      <c r="CU485" s="228"/>
      <c r="CV485" s="228"/>
      <c r="CW485" s="228"/>
      <c r="CX485" s="228"/>
      <c r="CY485" s="228"/>
      <c r="CZ485" s="228"/>
    </row>
    <row r="486" s="726" customFormat="true" ht="25.15" customHeight="true" x14ac:dyDescent="0.2">
      <c r="C486" s="1921" t="s">
        <v>242</v>
      </c>
      <c r="D486" s="1918"/>
      <c r="E486" s="795">
        <v>7.9383494910796867E-2</v>
      </c>
      <c r="F486" s="775"/>
      <c r="G486" s="775"/>
      <c r="H486" s="1922" t="s">
        <v>260</v>
      </c>
      <c r="I486" s="1918"/>
      <c r="J486" s="796">
        <v>8.232709493116783E-3</v>
      </c>
      <c r="K486" s="775"/>
      <c r="L486" s="775"/>
      <c r="M486" s="1923" t="s">
        <v>260</v>
      </c>
      <c r="N486" s="1918"/>
      <c r="O486" s="797">
        <v>3.0453164958447285E-2</v>
      </c>
      <c r="P486" s="775"/>
      <c r="Q486" s="775"/>
      <c r="Y486" s="823"/>
      <c r="Z486" s="823"/>
      <c r="AA486" s="823"/>
      <c r="AB486" s="823"/>
      <c r="AC486" s="823"/>
      <c r="AD486" s="823"/>
      <c r="AE486" s="823"/>
      <c r="AF486" s="823"/>
      <c r="AG486" s="823"/>
      <c r="AH486" s="823"/>
      <c r="AI486" s="823"/>
      <c r="AJ486" s="823"/>
      <c r="AK486" s="823"/>
      <c r="AL486" s="823"/>
      <c r="AM486" s="823"/>
      <c r="AN486" s="823"/>
      <c r="AO486" s="823"/>
      <c r="AP486" s="823"/>
      <c r="AQ486" s="823"/>
      <c r="AR486" s="823"/>
      <c r="AS486" s="823"/>
      <c r="AT486" s="823"/>
      <c r="AU486" s="823"/>
      <c r="AV486" s="823"/>
      <c r="AW486" s="823"/>
      <c r="AX486" s="823"/>
      <c r="AY486" s="823"/>
      <c r="AZ486" s="823"/>
      <c r="BA486" s="227"/>
      <c r="BB486" s="404"/>
      <c r="BC486" s="227"/>
      <c r="BD486" s="227"/>
      <c r="BE486" s="227"/>
      <c r="BF486" s="227"/>
      <c r="BG486" s="227"/>
      <c r="BH486" s="227"/>
      <c r="BI486" s="227"/>
      <c r="BJ486" s="227"/>
      <c r="BK486" s="227"/>
      <c r="BL486" s="227"/>
      <c r="BM486" s="227"/>
      <c r="BN486" s="227"/>
      <c r="BO486" s="227"/>
      <c r="BP486" s="227"/>
      <c r="BQ486" s="227"/>
      <c r="BR486" s="227"/>
      <c r="BS486" s="227"/>
      <c r="BT486" s="227"/>
      <c r="BU486" s="227"/>
      <c r="BV486" s="227"/>
      <c r="BW486" s="227"/>
      <c r="BX486" s="227"/>
      <c r="BY486" s="228"/>
      <c r="BZ486" s="228"/>
      <c r="CA486" s="228"/>
      <c r="CB486" s="228"/>
      <c r="CC486" s="228"/>
      <c r="CD486" s="228"/>
      <c r="CE486" s="228"/>
      <c r="CF486" s="228"/>
      <c r="CG486" s="228"/>
      <c r="CH486" s="228"/>
      <c r="CI486" s="228"/>
      <c r="CJ486" s="228"/>
      <c r="CK486" s="228"/>
      <c r="CL486" s="228"/>
      <c r="CM486" s="228"/>
      <c r="CN486" s="228"/>
      <c r="CO486" s="228"/>
      <c r="CP486" s="228"/>
      <c r="CQ486" s="228"/>
      <c r="CR486" s="228"/>
      <c r="CS486" s="228"/>
      <c r="CT486" s="228"/>
      <c r="CU486" s="228"/>
      <c r="CV486" s="228"/>
      <c r="CW486" s="228"/>
      <c r="CX486" s="228"/>
      <c r="CY486" s="228"/>
      <c r="CZ486" s="228"/>
    </row>
    <row r="487" s="726" customFormat="true" ht="25.15" customHeight="true" x14ac:dyDescent="0.2">
      <c r="C487" s="1921" t="s">
        <v>231</v>
      </c>
      <c r="D487" s="1918"/>
      <c r="E487" s="795">
        <v>0.10763364665920577</v>
      </c>
      <c r="F487" s="775"/>
      <c r="G487" s="775"/>
      <c r="H487" s="1922" t="s">
        <v>250</v>
      </c>
      <c r="I487" s="1918"/>
      <c r="J487" s="796">
        <v>3.5099725177495607E-2</v>
      </c>
      <c r="K487" s="775"/>
      <c r="L487" s="775"/>
      <c r="M487" s="1923" t="s">
        <v>250</v>
      </c>
      <c r="N487" s="1918"/>
      <c r="O487" s="797">
        <v>5.2302312090102049E-4</v>
      </c>
      <c r="P487" s="775"/>
      <c r="Q487" s="775"/>
      <c r="Y487" s="823"/>
      <c r="Z487" s="823"/>
      <c r="AA487" s="823"/>
      <c r="AB487" s="823"/>
      <c r="AC487" s="823"/>
      <c r="AD487" s="823"/>
      <c r="AE487" s="823"/>
      <c r="AF487" s="823"/>
      <c r="AG487" s="823"/>
      <c r="AH487" s="823"/>
      <c r="AI487" s="823"/>
      <c r="AJ487" s="823"/>
      <c r="AK487" s="823"/>
      <c r="AL487" s="823"/>
      <c r="AM487" s="823"/>
      <c r="AN487" s="823"/>
      <c r="AO487" s="823"/>
      <c r="AP487" s="823"/>
      <c r="AQ487" s="823"/>
      <c r="AR487" s="823"/>
      <c r="AS487" s="823"/>
      <c r="AT487" s="823"/>
      <c r="AU487" s="823"/>
      <c r="AV487" s="823"/>
      <c r="AW487" s="823"/>
      <c r="AX487" s="823"/>
      <c r="AY487" s="823"/>
      <c r="AZ487" s="823"/>
      <c r="BA487" s="227"/>
      <c r="BB487" s="404"/>
      <c r="BC487" s="227"/>
      <c r="BD487" s="227"/>
      <c r="BE487" s="227"/>
      <c r="BF487" s="227"/>
      <c r="BG487" s="227"/>
      <c r="BH487" s="227"/>
      <c r="BI487" s="227"/>
      <c r="BJ487" s="227"/>
      <c r="BK487" s="227"/>
      <c r="BL487" s="227"/>
      <c r="BM487" s="227"/>
      <c r="BN487" s="227"/>
      <c r="BO487" s="227"/>
      <c r="BP487" s="227"/>
      <c r="BQ487" s="227"/>
      <c r="BR487" s="227"/>
      <c r="BS487" s="227"/>
      <c r="BT487" s="227"/>
      <c r="BU487" s="227"/>
      <c r="BV487" s="227"/>
      <c r="BW487" s="227"/>
      <c r="BX487" s="227"/>
      <c r="BY487" s="228"/>
      <c r="BZ487" s="228"/>
      <c r="CA487" s="228"/>
      <c r="CB487" s="228"/>
      <c r="CC487" s="228"/>
      <c r="CD487" s="228"/>
      <c r="CE487" s="228"/>
      <c r="CF487" s="228"/>
      <c r="CG487" s="228"/>
      <c r="CH487" s="228"/>
      <c r="CI487" s="228"/>
      <c r="CJ487" s="228"/>
      <c r="CK487" s="228"/>
      <c r="CL487" s="228"/>
      <c r="CM487" s="228"/>
      <c r="CN487" s="228"/>
      <c r="CO487" s="228"/>
      <c r="CP487" s="228"/>
      <c r="CQ487" s="228"/>
      <c r="CR487" s="228"/>
      <c r="CS487" s="228"/>
      <c r="CT487" s="228"/>
      <c r="CU487" s="228"/>
      <c r="CV487" s="228"/>
      <c r="CW487" s="228"/>
      <c r="CX487" s="228"/>
      <c r="CY487" s="228"/>
      <c r="CZ487" s="228"/>
    </row>
    <row r="488" s="726" customFormat="true" ht="25.15" customHeight="true" x14ac:dyDescent="0.2">
      <c r="C488" s="1921" t="s">
        <v>228</v>
      </c>
      <c r="D488" s="1918"/>
      <c r="E488" s="795">
        <v>0.27442054148058542</v>
      </c>
      <c r="F488" s="775"/>
      <c r="G488" s="775"/>
      <c r="H488" s="1922" t="s">
        <v>268</v>
      </c>
      <c r="I488" s="1918"/>
      <c r="J488" s="796">
        <v>4.2337486598713049E-4</v>
      </c>
      <c r="K488" s="775"/>
      <c r="L488" s="775"/>
      <c r="M488" s="1923" t="s">
        <v>268</v>
      </c>
      <c r="N488" s="1918"/>
      <c r="O488" s="797">
        <v>1.2218749328337311E-4</v>
      </c>
      <c r="P488" s="775"/>
      <c r="Q488" s="775"/>
      <c r="Y488" s="823"/>
      <c r="Z488" s="823"/>
      <c r="AA488" s="823"/>
      <c r="AB488" s="823"/>
      <c r="AC488" s="823"/>
      <c r="AD488" s="823"/>
      <c r="AE488" s="823"/>
      <c r="AF488" s="823"/>
      <c r="AG488" s="823"/>
      <c r="AH488" s="823"/>
      <c r="AI488" s="823"/>
      <c r="AJ488" s="823"/>
      <c r="AK488" s="823"/>
      <c r="AL488" s="823"/>
      <c r="AM488" s="823"/>
      <c r="AN488" s="823"/>
      <c r="AO488" s="823"/>
      <c r="AP488" s="823"/>
      <c r="AQ488" s="823"/>
      <c r="AR488" s="823"/>
      <c r="AS488" s="823"/>
      <c r="AT488" s="823"/>
      <c r="AU488" s="823"/>
      <c r="AV488" s="823"/>
      <c r="AW488" s="823"/>
      <c r="AX488" s="823"/>
      <c r="AY488" s="823"/>
      <c r="AZ488" s="823"/>
      <c r="BA488" s="227"/>
      <c r="BB488" s="404"/>
      <c r="BC488" s="227"/>
      <c r="BD488" s="227"/>
      <c r="BE488" s="227"/>
      <c r="BF488" s="227"/>
      <c r="BG488" s="227"/>
      <c r="BH488" s="227"/>
      <c r="BI488" s="227"/>
      <c r="BJ488" s="227"/>
      <c r="BK488" s="227"/>
      <c r="BL488" s="227"/>
      <c r="BM488" s="227"/>
      <c r="BN488" s="227"/>
      <c r="BO488" s="227"/>
      <c r="BP488" s="227"/>
      <c r="BQ488" s="227"/>
      <c r="BR488" s="227"/>
      <c r="BS488" s="227"/>
      <c r="BT488" s="227"/>
      <c r="BU488" s="227"/>
      <c r="BV488" s="227"/>
      <c r="BW488" s="227"/>
      <c r="BX488" s="227"/>
      <c r="BY488" s="228"/>
      <c r="BZ488" s="228"/>
      <c r="CA488" s="228"/>
      <c r="CB488" s="228"/>
      <c r="CC488" s="228"/>
      <c r="CD488" s="228"/>
      <c r="CE488" s="228"/>
      <c r="CF488" s="228"/>
      <c r="CG488" s="228"/>
      <c r="CH488" s="228"/>
      <c r="CI488" s="228"/>
      <c r="CJ488" s="228"/>
      <c r="CK488" s="228"/>
      <c r="CL488" s="228"/>
      <c r="CM488" s="228"/>
      <c r="CN488" s="228"/>
      <c r="CO488" s="228"/>
      <c r="CP488" s="228"/>
      <c r="CQ488" s="228"/>
      <c r="CR488" s="228"/>
      <c r="CS488" s="228"/>
      <c r="CT488" s="228"/>
      <c r="CU488" s="228"/>
      <c r="CV488" s="228"/>
      <c r="CW488" s="228"/>
      <c r="CX488" s="228"/>
      <c r="CY488" s="228"/>
      <c r="CZ488" s="228"/>
    </row>
    <row r="489" s="726" customFormat="true" ht="25.15" customHeight="true" x14ac:dyDescent="0.2">
      <c r="C489" s="1921" t="s">
        <v>224</v>
      </c>
      <c r="D489" s="1918"/>
      <c r="E489" s="795">
        <v>0.15555172029331582</v>
      </c>
      <c r="F489" s="775"/>
      <c r="G489" s="775"/>
      <c r="H489" s="1922" t="s">
        <v>221</v>
      </c>
      <c r="I489" s="1918"/>
      <c r="J489" s="796">
        <v>0.24940569804504173</v>
      </c>
      <c r="K489" s="775"/>
      <c r="L489" s="775"/>
      <c r="M489" s="1923" t="s">
        <v>221</v>
      </c>
      <c r="N489" s="1918"/>
      <c r="O489" s="797">
        <v>0.16192655636388967</v>
      </c>
      <c r="P489" s="775"/>
      <c r="Q489" s="775"/>
      <c r="Y489" s="823"/>
      <c r="Z489" s="823"/>
      <c r="AA489" s="823"/>
      <c r="AB489" s="823"/>
      <c r="AC489" s="823"/>
      <c r="AD489" s="823"/>
      <c r="AE489" s="823"/>
      <c r="AF489" s="823"/>
      <c r="AG489" s="823"/>
      <c r="AH489" s="823"/>
      <c r="AI489" s="823"/>
      <c r="AJ489" s="823"/>
      <c r="AK489" s="823"/>
      <c r="AL489" s="823"/>
      <c r="AM489" s="823"/>
      <c r="AN489" s="823"/>
      <c r="AO489" s="823"/>
      <c r="AP489" s="823"/>
      <c r="AQ489" s="823"/>
      <c r="AR489" s="823"/>
      <c r="AS489" s="823"/>
      <c r="AT489" s="823"/>
      <c r="AU489" s="823"/>
      <c r="AV489" s="823"/>
      <c r="AW489" s="823"/>
      <c r="AX489" s="823"/>
      <c r="AY489" s="823"/>
      <c r="AZ489" s="823"/>
      <c r="BA489" s="227"/>
      <c r="BB489" s="404"/>
      <c r="BC489" s="227"/>
      <c r="BD489" s="227"/>
      <c r="BE489" s="227"/>
      <c r="BF489" s="227"/>
      <c r="BG489" s="227"/>
      <c r="BH489" s="227"/>
      <c r="BI489" s="227"/>
      <c r="BJ489" s="227"/>
      <c r="BK489" s="227"/>
      <c r="BL489" s="227"/>
      <c r="BM489" s="227"/>
      <c r="BN489" s="227"/>
      <c r="BO489" s="227"/>
      <c r="BP489" s="227"/>
      <c r="BQ489" s="227"/>
      <c r="BR489" s="227"/>
      <c r="BS489" s="227"/>
      <c r="BT489" s="227"/>
      <c r="BU489" s="227"/>
      <c r="BV489" s="227"/>
      <c r="BW489" s="227"/>
      <c r="BX489" s="227"/>
      <c r="BY489" s="228"/>
      <c r="BZ489" s="228"/>
      <c r="CA489" s="228"/>
      <c r="CB489" s="228"/>
      <c r="CC489" s="228"/>
      <c r="CD489" s="228"/>
      <c r="CE489" s="228"/>
      <c r="CF489" s="228"/>
      <c r="CG489" s="228"/>
      <c r="CH489" s="228"/>
      <c r="CI489" s="228"/>
      <c r="CJ489" s="228"/>
      <c r="CK489" s="228"/>
      <c r="CL489" s="228"/>
      <c r="CM489" s="228"/>
      <c r="CN489" s="228"/>
      <c r="CO489" s="228"/>
      <c r="CP489" s="228"/>
      <c r="CQ489" s="228"/>
      <c r="CR489" s="228"/>
      <c r="CS489" s="228"/>
      <c r="CT489" s="228"/>
      <c r="CU489" s="228"/>
      <c r="CV489" s="228"/>
      <c r="CW489" s="228"/>
      <c r="CX489" s="228"/>
      <c r="CY489" s="228"/>
      <c r="CZ489" s="228"/>
    </row>
    <row r="490" s="726" customFormat="true" ht="25.15" customHeight="true" x14ac:dyDescent="0.2">
      <c r="C490" s="1921" t="s">
        <v>222</v>
      </c>
      <c r="D490" s="1918"/>
      <c r="E490" s="795">
        <v>0.17352932088927883</v>
      </c>
      <c r="F490" s="775"/>
      <c r="G490" s="775"/>
      <c r="H490" s="1922" t="s">
        <v>225</v>
      </c>
      <c r="I490" s="1918"/>
      <c r="J490" s="796">
        <v>0.25644680965328087</v>
      </c>
      <c r="K490" s="775"/>
      <c r="L490" s="775"/>
      <c r="M490" s="1923" t="s">
        <v>225</v>
      </c>
      <c r="N490" s="1918"/>
      <c r="O490" s="797">
        <v>9.3410898145110527E-2</v>
      </c>
      <c r="P490" s="775"/>
      <c r="Q490" s="775"/>
      <c r="Y490" s="823"/>
      <c r="Z490" s="823"/>
      <c r="AA490" s="823"/>
      <c r="AB490" s="823"/>
      <c r="AC490" s="823"/>
      <c r="AD490" s="823"/>
      <c r="AE490" s="823"/>
      <c r="AF490" s="823"/>
      <c r="AG490" s="823"/>
      <c r="AH490" s="823"/>
      <c r="AI490" s="823"/>
      <c r="AJ490" s="823"/>
      <c r="AK490" s="823"/>
      <c r="AL490" s="823"/>
      <c r="AM490" s="823"/>
      <c r="AN490" s="823"/>
      <c r="AO490" s="823"/>
      <c r="AP490" s="823"/>
      <c r="AQ490" s="823"/>
      <c r="AR490" s="823"/>
      <c r="AS490" s="823"/>
      <c r="AT490" s="823"/>
      <c r="AU490" s="823"/>
      <c r="AV490" s="823"/>
      <c r="AW490" s="823"/>
      <c r="AX490" s="823"/>
      <c r="AY490" s="823"/>
      <c r="AZ490" s="823"/>
      <c r="BA490" s="227"/>
      <c r="BB490" s="404"/>
      <c r="BC490" s="227"/>
      <c r="BD490" s="227"/>
      <c r="BE490" s="227"/>
      <c r="BF490" s="227"/>
      <c r="BG490" s="227"/>
      <c r="BH490" s="227"/>
      <c r="BI490" s="227"/>
      <c r="BJ490" s="227"/>
      <c r="BK490" s="227"/>
      <c r="BL490" s="227"/>
      <c r="BM490" s="227"/>
      <c r="BN490" s="227"/>
      <c r="BO490" s="227"/>
      <c r="BP490" s="227"/>
      <c r="BQ490" s="227"/>
      <c r="BR490" s="227"/>
      <c r="BS490" s="227"/>
      <c r="BT490" s="227"/>
      <c r="BU490" s="227"/>
      <c r="BV490" s="227"/>
      <c r="BW490" s="227"/>
      <c r="BX490" s="227"/>
      <c r="BY490" s="228"/>
      <c r="BZ490" s="228"/>
      <c r="CA490" s="228"/>
      <c r="CB490" s="228"/>
      <c r="CC490" s="228"/>
      <c r="CD490" s="228"/>
      <c r="CE490" s="228"/>
      <c r="CF490" s="228"/>
      <c r="CG490" s="228"/>
      <c r="CH490" s="228"/>
      <c r="CI490" s="228"/>
      <c r="CJ490" s="228"/>
      <c r="CK490" s="228"/>
      <c r="CL490" s="228"/>
      <c r="CM490" s="228"/>
      <c r="CN490" s="228"/>
      <c r="CO490" s="228"/>
      <c r="CP490" s="228"/>
      <c r="CQ490" s="228"/>
      <c r="CR490" s="228"/>
      <c r="CS490" s="228"/>
      <c r="CT490" s="228"/>
      <c r="CU490" s="228"/>
      <c r="CV490" s="228"/>
      <c r="CW490" s="228"/>
      <c r="CX490" s="228"/>
      <c r="CY490" s="228"/>
      <c r="CZ490" s="228"/>
    </row>
    <row r="491" s="726" customFormat="true" ht="25.15" customHeight="true" x14ac:dyDescent="0.2">
      <c r="C491" s="1921" t="s">
        <v>218</v>
      </c>
      <c r="D491" s="1918"/>
      <c r="E491" s="795">
        <v>0.41494402064768654</v>
      </c>
      <c r="F491" s="775"/>
      <c r="G491" s="775"/>
      <c r="H491" s="1922" t="s">
        <v>259</v>
      </c>
      <c r="I491" s="1918"/>
      <c r="J491" s="796">
        <v>9.2319082511417988E-3</v>
      </c>
      <c r="K491" s="775"/>
      <c r="L491" s="775"/>
      <c r="M491" s="1923" t="s">
        <v>259</v>
      </c>
      <c r="N491" s="1918"/>
      <c r="O491" s="797">
        <v>2.1440389868795231E-2</v>
      </c>
      <c r="P491" s="775"/>
      <c r="Q491" s="775"/>
      <c r="Y491" s="823"/>
      <c r="Z491" s="823"/>
      <c r="AA491" s="823"/>
      <c r="AB491" s="823"/>
      <c r="AC491" s="823"/>
      <c r="AD491" s="823"/>
      <c r="AE491" s="823"/>
      <c r="AF491" s="823"/>
      <c r="AG491" s="823"/>
      <c r="AH491" s="823"/>
      <c r="AI491" s="823"/>
      <c r="AJ491" s="823"/>
      <c r="AK491" s="823"/>
      <c r="AL491" s="823"/>
      <c r="AM491" s="823"/>
      <c r="AN491" s="823"/>
      <c r="AO491" s="823"/>
      <c r="AP491" s="823"/>
      <c r="AQ491" s="823"/>
      <c r="AR491" s="823"/>
      <c r="AS491" s="823"/>
      <c r="AT491" s="823"/>
      <c r="AU491" s="823"/>
      <c r="AV491" s="823"/>
      <c r="AW491" s="823"/>
      <c r="AX491" s="823"/>
      <c r="AY491" s="823"/>
      <c r="AZ491" s="823"/>
      <c r="BA491" s="227"/>
      <c r="BB491" s="404"/>
      <c r="BC491" s="227"/>
      <c r="BD491" s="227"/>
      <c r="BE491" s="227"/>
      <c r="BF491" s="227"/>
      <c r="BG491" s="227"/>
      <c r="BH491" s="227"/>
      <c r="BI491" s="227"/>
      <c r="BJ491" s="227"/>
      <c r="BK491" s="227"/>
      <c r="BL491" s="227"/>
      <c r="BM491" s="227"/>
      <c r="BN491" s="227"/>
      <c r="BO491" s="227"/>
      <c r="BP491" s="227"/>
      <c r="BQ491" s="227"/>
      <c r="BR491" s="227"/>
      <c r="BS491" s="227"/>
      <c r="BT491" s="227"/>
      <c r="BU491" s="227"/>
      <c r="BV491" s="227"/>
      <c r="BW491" s="227"/>
      <c r="BX491" s="227"/>
      <c r="BY491" s="228"/>
      <c r="BZ491" s="228"/>
      <c r="CA491" s="228"/>
      <c r="CB491" s="228"/>
      <c r="CC491" s="228"/>
      <c r="CD491" s="228"/>
      <c r="CE491" s="228"/>
      <c r="CF491" s="228"/>
      <c r="CG491" s="228"/>
      <c r="CH491" s="228"/>
      <c r="CI491" s="228"/>
      <c r="CJ491" s="228"/>
      <c r="CK491" s="228"/>
      <c r="CL491" s="228"/>
      <c r="CM491" s="228"/>
      <c r="CN491" s="228"/>
      <c r="CO491" s="228"/>
      <c r="CP491" s="228"/>
      <c r="CQ491" s="228"/>
      <c r="CR491" s="228"/>
      <c r="CS491" s="228"/>
      <c r="CT491" s="228"/>
      <c r="CU491" s="228"/>
      <c r="CV491" s="228"/>
      <c r="CW491" s="228"/>
      <c r="CX491" s="228"/>
      <c r="CY491" s="228"/>
      <c r="CZ491" s="228"/>
    </row>
    <row r="492" s="726" customFormat="true" ht="25.15" customHeight="true" x14ac:dyDescent="0.2">
      <c r="C492" s="1921" t="s">
        <v>220</v>
      </c>
      <c r="D492" s="1918"/>
      <c r="E492" s="795">
        <v>0.41174382591044678</v>
      </c>
      <c r="F492" s="775"/>
      <c r="G492" s="775"/>
      <c r="H492" s="1922" t="s">
        <v>256</v>
      </c>
      <c r="I492" s="1918"/>
      <c r="J492" s="796">
        <v>1.8067827572877868E-4</v>
      </c>
      <c r="K492" s="775"/>
      <c r="L492" s="775"/>
      <c r="M492" s="1923" t="s">
        <v>256</v>
      </c>
      <c r="N492" s="1918"/>
      <c r="O492" s="797">
        <v>5.2041528352380607E-2</v>
      </c>
      <c r="P492" s="775"/>
      <c r="Q492" s="775"/>
      <c r="Y492" s="823"/>
      <c r="Z492" s="823"/>
      <c r="AA492" s="823"/>
      <c r="AB492" s="823"/>
      <c r="AC492" s="823"/>
      <c r="AD492" s="823"/>
      <c r="AE492" s="823"/>
      <c r="AF492" s="823"/>
      <c r="AG492" s="823"/>
      <c r="AH492" s="823"/>
      <c r="AI492" s="823"/>
      <c r="AJ492" s="823"/>
      <c r="AK492" s="823"/>
      <c r="AL492" s="823"/>
      <c r="AM492" s="823"/>
      <c r="AN492" s="823"/>
      <c r="AO492" s="823"/>
      <c r="AP492" s="823"/>
      <c r="AQ492" s="823"/>
      <c r="AR492" s="823"/>
      <c r="AS492" s="823"/>
      <c r="AT492" s="823"/>
      <c r="AU492" s="823"/>
      <c r="AV492" s="823"/>
      <c r="AW492" s="823"/>
      <c r="AX492" s="823"/>
      <c r="AY492" s="823"/>
      <c r="AZ492" s="823"/>
      <c r="BA492" s="227"/>
      <c r="BB492" s="404"/>
      <c r="BC492" s="227"/>
      <c r="BD492" s="227"/>
      <c r="BE492" s="227"/>
      <c r="BF492" s="227"/>
      <c r="BG492" s="227"/>
      <c r="BH492" s="227"/>
      <c r="BI492" s="227"/>
      <c r="BJ492" s="227"/>
      <c r="BK492" s="227"/>
      <c r="BL492" s="227"/>
      <c r="BM492" s="227"/>
      <c r="BN492" s="227"/>
      <c r="BO492" s="227"/>
      <c r="BP492" s="227"/>
      <c r="BQ492" s="227"/>
      <c r="BR492" s="227"/>
      <c r="BS492" s="227"/>
      <c r="BT492" s="227"/>
      <c r="BU492" s="227"/>
      <c r="BV492" s="227"/>
      <c r="BW492" s="227"/>
      <c r="BX492" s="227"/>
      <c r="BY492" s="228"/>
      <c r="BZ492" s="228"/>
      <c r="CA492" s="228"/>
      <c r="CB492" s="228"/>
      <c r="CC492" s="228"/>
      <c r="CD492" s="228"/>
      <c r="CE492" s="228"/>
      <c r="CF492" s="228"/>
      <c r="CG492" s="228"/>
      <c r="CH492" s="228"/>
      <c r="CI492" s="228"/>
      <c r="CJ492" s="228"/>
      <c r="CK492" s="228"/>
      <c r="CL492" s="228"/>
      <c r="CM492" s="228"/>
      <c r="CN492" s="228"/>
      <c r="CO492" s="228"/>
      <c r="CP492" s="228"/>
      <c r="CQ492" s="228"/>
      <c r="CR492" s="228"/>
      <c r="CS492" s="228"/>
      <c r="CT492" s="228"/>
      <c r="CU492" s="228"/>
      <c r="CV492" s="228"/>
      <c r="CW492" s="228"/>
      <c r="CX492" s="228"/>
      <c r="CY492" s="228"/>
      <c r="CZ492" s="228"/>
    </row>
    <row r="493" s="726" customFormat="true" ht="25.15" customHeight="true" x14ac:dyDescent="0.2">
      <c r="C493" s="1921" t="s">
        <v>216</v>
      </c>
      <c r="D493" s="1918"/>
      <c r="E493" s="795">
        <v>0.41965870693746687</v>
      </c>
      <c r="F493" s="775"/>
      <c r="G493" s="775"/>
      <c r="H493" s="1922" t="s">
        <v>230</v>
      </c>
      <c r="I493" s="1918"/>
      <c r="J493" s="796">
        <v>3.1313168331291767E-2</v>
      </c>
      <c r="K493" s="775"/>
      <c r="L493" s="775"/>
      <c r="M493" s="1923" t="s">
        <v>230</v>
      </c>
      <c r="N493" s="1918"/>
      <c r="O493" s="797">
        <v>0.2397334664369612</v>
      </c>
      <c r="P493" s="775"/>
      <c r="Q493" s="775"/>
      <c r="Y493" s="823"/>
      <c r="Z493" s="823"/>
      <c r="AA493" s="823"/>
      <c r="AB493" s="823"/>
      <c r="AC493" s="823"/>
      <c r="AD493" s="823"/>
      <c r="AE493" s="823"/>
      <c r="AF493" s="823"/>
      <c r="AG493" s="823"/>
      <c r="AH493" s="823"/>
      <c r="AI493" s="823"/>
      <c r="AJ493" s="823"/>
      <c r="AK493" s="823"/>
      <c r="AL493" s="823"/>
      <c r="AM493" s="823"/>
      <c r="AN493" s="823"/>
      <c r="AO493" s="823"/>
      <c r="AP493" s="823"/>
      <c r="AQ493" s="823"/>
      <c r="AR493" s="823"/>
      <c r="AS493" s="823"/>
      <c r="AT493" s="823"/>
      <c r="AU493" s="823"/>
      <c r="AV493" s="823"/>
      <c r="AW493" s="823"/>
      <c r="AX493" s="823"/>
      <c r="AY493" s="823"/>
      <c r="AZ493" s="823"/>
      <c r="BA493" s="227"/>
      <c r="BB493" s="404"/>
      <c r="BC493" s="227"/>
      <c r="BD493" s="227"/>
      <c r="BE493" s="227"/>
      <c r="BF493" s="227"/>
      <c r="BG493" s="227"/>
      <c r="BH493" s="227"/>
      <c r="BI493" s="227"/>
      <c r="BJ493" s="227"/>
      <c r="BK493" s="227"/>
      <c r="BL493" s="227"/>
      <c r="BM493" s="227"/>
      <c r="BN493" s="227"/>
      <c r="BO493" s="227"/>
      <c r="BP493" s="227"/>
      <c r="BQ493" s="227"/>
      <c r="BR493" s="227"/>
      <c r="BS493" s="227"/>
      <c r="BT493" s="227"/>
      <c r="BU493" s="227"/>
      <c r="BV493" s="227"/>
      <c r="BW493" s="227"/>
      <c r="BX493" s="227"/>
      <c r="BY493" s="228"/>
      <c r="BZ493" s="228"/>
      <c r="CA493" s="228"/>
      <c r="CB493" s="228"/>
      <c r="CC493" s="228"/>
      <c r="CD493" s="228"/>
      <c r="CE493" s="228"/>
      <c r="CF493" s="228"/>
      <c r="CG493" s="228"/>
      <c r="CH493" s="228"/>
      <c r="CI493" s="228"/>
      <c r="CJ493" s="228"/>
      <c r="CK493" s="228"/>
      <c r="CL493" s="228"/>
      <c r="CM493" s="228"/>
      <c r="CN493" s="228"/>
      <c r="CO493" s="228"/>
      <c r="CP493" s="228"/>
      <c r="CQ493" s="228"/>
      <c r="CR493" s="228"/>
      <c r="CS493" s="228"/>
      <c r="CT493" s="228"/>
      <c r="CU493" s="228"/>
      <c r="CV493" s="228"/>
      <c r="CW493" s="228"/>
      <c r="CX493" s="228"/>
      <c r="CY493" s="228"/>
      <c r="CZ493" s="228"/>
    </row>
    <row r="494" s="726" customFormat="true" ht="25.15" customHeight="true" x14ac:dyDescent="0.2">
      <c r="C494" s="1921" t="s">
        <v>232</v>
      </c>
      <c r="D494" s="1918"/>
      <c r="E494" s="795">
        <v>0.25594929288590318</v>
      </c>
      <c r="F494" s="775"/>
      <c r="G494" s="775"/>
      <c r="H494" s="1922" t="s">
        <v>242</v>
      </c>
      <c r="I494" s="1918"/>
      <c r="J494" s="796">
        <v>0.10014924272315358</v>
      </c>
      <c r="K494" s="775"/>
      <c r="L494" s="775"/>
      <c r="M494" s="1923" t="s">
        <v>242</v>
      </c>
      <c r="N494" s="1918"/>
      <c r="O494" s="797">
        <v>3.896429919681331E-2</v>
      </c>
      <c r="P494" s="775"/>
      <c r="Q494" s="775"/>
      <c r="Y494" s="823"/>
      <c r="Z494" s="823"/>
      <c r="AA494" s="823"/>
      <c r="AB494" s="823"/>
      <c r="AC494" s="823"/>
      <c r="AD494" s="823"/>
      <c r="AE494" s="823"/>
      <c r="AF494" s="823"/>
      <c r="AG494" s="823"/>
      <c r="AH494" s="823"/>
      <c r="AI494" s="823"/>
      <c r="AJ494" s="823"/>
      <c r="AK494" s="823"/>
      <c r="AL494" s="823"/>
      <c r="AM494" s="823"/>
      <c r="AN494" s="823"/>
      <c r="AO494" s="823"/>
      <c r="AP494" s="823"/>
      <c r="AQ494" s="823"/>
      <c r="AR494" s="823"/>
      <c r="AS494" s="823"/>
      <c r="AT494" s="823"/>
      <c r="AU494" s="823"/>
      <c r="AV494" s="823"/>
      <c r="AW494" s="823"/>
      <c r="AX494" s="823"/>
      <c r="AY494" s="823"/>
      <c r="AZ494" s="823"/>
      <c r="BA494" s="227"/>
      <c r="BB494" s="404"/>
      <c r="BC494" s="227"/>
      <c r="BD494" s="227"/>
      <c r="BE494" s="227"/>
      <c r="BF494" s="227"/>
      <c r="BG494" s="227"/>
      <c r="BH494" s="227"/>
      <c r="BI494" s="227"/>
      <c r="BJ494" s="227"/>
      <c r="BK494" s="227"/>
      <c r="BL494" s="227"/>
      <c r="BM494" s="227"/>
      <c r="BN494" s="227"/>
      <c r="BO494" s="227"/>
      <c r="BP494" s="227"/>
      <c r="BQ494" s="227"/>
      <c r="BR494" s="227"/>
      <c r="BS494" s="227"/>
      <c r="BT494" s="227"/>
      <c r="BU494" s="227"/>
      <c r="BV494" s="227"/>
      <c r="BW494" s="227"/>
      <c r="BX494" s="227"/>
      <c r="BY494" s="228"/>
      <c r="BZ494" s="228"/>
      <c r="CA494" s="228"/>
      <c r="CB494" s="228"/>
      <c r="CC494" s="228"/>
      <c r="CD494" s="228"/>
      <c r="CE494" s="228"/>
      <c r="CF494" s="228"/>
      <c r="CG494" s="228"/>
      <c r="CH494" s="228"/>
      <c r="CI494" s="228"/>
      <c r="CJ494" s="228"/>
      <c r="CK494" s="228"/>
      <c r="CL494" s="228"/>
      <c r="CM494" s="228"/>
      <c r="CN494" s="228"/>
      <c r="CO494" s="228"/>
      <c r="CP494" s="228"/>
      <c r="CQ494" s="228"/>
      <c r="CR494" s="228"/>
      <c r="CS494" s="228"/>
      <c r="CT494" s="228"/>
      <c r="CU494" s="228"/>
      <c r="CV494" s="228"/>
      <c r="CW494" s="228"/>
      <c r="CX494" s="228"/>
      <c r="CY494" s="228"/>
      <c r="CZ494" s="228"/>
    </row>
    <row r="495" s="726" customFormat="true" ht="25.15" customHeight="true" x14ac:dyDescent="0.2">
      <c r="C495" s="1921" t="s">
        <v>229</v>
      </c>
      <c r="D495" s="1918"/>
      <c r="E495" s="795">
        <v>0.30326516297030504</v>
      </c>
      <c r="F495" s="775"/>
      <c r="G495" s="775"/>
      <c r="H495" s="1922" t="s">
        <v>231</v>
      </c>
      <c r="I495" s="1918"/>
      <c r="J495" s="796">
        <v>3.9926852681749489E-2</v>
      </c>
      <c r="K495" s="775"/>
      <c r="L495" s="775"/>
      <c r="M495" s="1923" t="s">
        <v>231</v>
      </c>
      <c r="N495" s="1918"/>
      <c r="O495" s="797">
        <v>0.2387636350183403</v>
      </c>
      <c r="P495" s="775"/>
      <c r="Q495" s="775"/>
      <c r="Y495" s="823"/>
      <c r="Z495" s="823"/>
      <c r="AA495" s="823"/>
      <c r="AB495" s="823"/>
      <c r="AC495" s="823"/>
      <c r="AD495" s="823"/>
      <c r="AE495" s="823"/>
      <c r="AF495" s="823"/>
      <c r="AG495" s="823"/>
      <c r="AH495" s="823"/>
      <c r="AI495" s="823"/>
      <c r="AJ495" s="823"/>
      <c r="AK495" s="823"/>
      <c r="AL495" s="823"/>
      <c r="AM495" s="823"/>
      <c r="AN495" s="823"/>
      <c r="AO495" s="823"/>
      <c r="AP495" s="823"/>
      <c r="AQ495" s="823"/>
      <c r="AR495" s="823"/>
      <c r="AS495" s="823"/>
      <c r="AT495" s="823"/>
      <c r="AU495" s="823"/>
      <c r="AV495" s="823"/>
      <c r="AW495" s="823"/>
      <c r="AX495" s="823"/>
      <c r="AY495" s="823"/>
      <c r="AZ495" s="823"/>
      <c r="BA495" s="227"/>
      <c r="BB495" s="404"/>
      <c r="BC495" s="227"/>
      <c r="BD495" s="227"/>
      <c r="BE495" s="227"/>
      <c r="BF495" s="227"/>
      <c r="BG495" s="227"/>
      <c r="BH495" s="227"/>
      <c r="BI495" s="227"/>
      <c r="BJ495" s="227"/>
      <c r="BK495" s="227"/>
      <c r="BL495" s="227"/>
      <c r="BM495" s="227"/>
      <c r="BN495" s="227"/>
      <c r="BO495" s="227"/>
      <c r="BP495" s="227"/>
      <c r="BQ495" s="227"/>
      <c r="BR495" s="227"/>
      <c r="BS495" s="227"/>
      <c r="BT495" s="227"/>
      <c r="BU495" s="227"/>
      <c r="BV495" s="227"/>
      <c r="BW495" s="227"/>
      <c r="BX495" s="227"/>
      <c r="BY495" s="228"/>
      <c r="BZ495" s="228"/>
      <c r="CA495" s="228"/>
      <c r="CB495" s="228"/>
      <c r="CC495" s="228"/>
      <c r="CD495" s="228"/>
      <c r="CE495" s="228"/>
      <c r="CF495" s="228"/>
      <c r="CG495" s="228"/>
      <c r="CH495" s="228"/>
      <c r="CI495" s="228"/>
      <c r="CJ495" s="228"/>
      <c r="CK495" s="228"/>
      <c r="CL495" s="228"/>
      <c r="CM495" s="228"/>
      <c r="CN495" s="228"/>
      <c r="CO495" s="228"/>
      <c r="CP495" s="228"/>
      <c r="CQ495" s="228"/>
      <c r="CR495" s="228"/>
      <c r="CS495" s="228"/>
      <c r="CT495" s="228"/>
      <c r="CU495" s="228"/>
      <c r="CV495" s="228"/>
      <c r="CW495" s="228"/>
      <c r="CX495" s="228"/>
      <c r="CY495" s="228"/>
      <c r="CZ495" s="228"/>
    </row>
    <row r="496" s="726" customFormat="true" ht="25.15" customHeight="true" x14ac:dyDescent="0.2">
      <c r="C496" s="1921" t="s">
        <v>219</v>
      </c>
      <c r="D496" s="1918"/>
      <c r="E496" s="795">
        <v>0.36256171280679445</v>
      </c>
      <c r="F496" s="775"/>
      <c r="G496" s="775"/>
      <c r="H496" s="1922" t="s">
        <v>228</v>
      </c>
      <c r="I496" s="1918"/>
      <c r="J496" s="796">
        <v>0.29952242581148547</v>
      </c>
      <c r="K496" s="775"/>
      <c r="L496" s="775"/>
      <c r="M496" s="1923" t="s">
        <v>228</v>
      </c>
      <c r="N496" s="1918"/>
      <c r="O496" s="797">
        <v>6.9241314511910595E-2</v>
      </c>
      <c r="P496" s="775"/>
      <c r="Q496" s="775"/>
      <c r="Y496" s="823"/>
      <c r="Z496" s="823"/>
      <c r="AA496" s="823"/>
      <c r="AB496" s="823"/>
      <c r="AC496" s="823"/>
      <c r="AD496" s="823"/>
      <c r="AE496" s="823"/>
      <c r="AF496" s="823"/>
      <c r="AG496" s="823"/>
      <c r="AH496" s="823"/>
      <c r="AI496" s="823"/>
      <c r="AJ496" s="823"/>
      <c r="AK496" s="823"/>
      <c r="AL496" s="823"/>
      <c r="AM496" s="823"/>
      <c r="AN496" s="823"/>
      <c r="AO496" s="823"/>
      <c r="AP496" s="823"/>
      <c r="AQ496" s="823"/>
      <c r="AR496" s="823"/>
      <c r="AS496" s="823"/>
      <c r="AT496" s="823"/>
      <c r="AU496" s="823"/>
      <c r="AV496" s="823"/>
      <c r="AW496" s="823"/>
      <c r="AX496" s="823"/>
      <c r="AY496" s="823"/>
      <c r="AZ496" s="823"/>
      <c r="BA496" s="227"/>
      <c r="BB496" s="404"/>
      <c r="BC496" s="227"/>
      <c r="BD496" s="227"/>
      <c r="BE496" s="227"/>
      <c r="BF496" s="227"/>
      <c r="BG496" s="227"/>
      <c r="BH496" s="227"/>
      <c r="BI496" s="227"/>
      <c r="BJ496" s="227"/>
      <c r="BK496" s="227"/>
      <c r="BL496" s="227"/>
      <c r="BM496" s="227"/>
      <c r="BN496" s="227"/>
      <c r="BO496" s="227"/>
      <c r="BP496" s="227"/>
      <c r="BQ496" s="227"/>
      <c r="BR496" s="227"/>
      <c r="BS496" s="227"/>
      <c r="BT496" s="227"/>
      <c r="BU496" s="227"/>
      <c r="BV496" s="227"/>
      <c r="BW496" s="227"/>
      <c r="BX496" s="227"/>
      <c r="BY496" s="228"/>
      <c r="BZ496" s="228"/>
      <c r="CA496" s="228"/>
      <c r="CB496" s="228"/>
      <c r="CC496" s="228"/>
      <c r="CD496" s="228"/>
      <c r="CE496" s="228"/>
      <c r="CF496" s="228"/>
      <c r="CG496" s="228"/>
      <c r="CH496" s="228"/>
      <c r="CI496" s="228"/>
      <c r="CJ496" s="228"/>
      <c r="CK496" s="228"/>
      <c r="CL496" s="228"/>
      <c r="CM496" s="228"/>
      <c r="CN496" s="228"/>
      <c r="CO496" s="228"/>
      <c r="CP496" s="228"/>
      <c r="CQ496" s="228"/>
      <c r="CR496" s="228"/>
      <c r="CS496" s="228"/>
      <c r="CT496" s="228"/>
      <c r="CU496" s="228"/>
      <c r="CV496" s="228"/>
      <c r="CW496" s="228"/>
      <c r="CX496" s="228"/>
      <c r="CY496" s="228"/>
      <c r="CZ496" s="228"/>
    </row>
    <row r="497" s="726" customFormat="true" ht="25.15" customHeight="true" x14ac:dyDescent="0.2">
      <c r="C497" s="1921" t="s">
        <v>223</v>
      </c>
      <c r="D497" s="1918"/>
      <c r="E497" s="795">
        <v>0.2902418487696507</v>
      </c>
      <c r="F497" s="775"/>
      <c r="G497" s="775"/>
      <c r="H497" s="1922" t="s">
        <v>224</v>
      </c>
      <c r="I497" s="1918"/>
      <c r="J497" s="796">
        <v>7.8877705007743174E-2</v>
      </c>
      <c r="K497" s="775"/>
      <c r="L497" s="775"/>
      <c r="M497" s="1923" t="s">
        <v>224</v>
      </c>
      <c r="N497" s="1918"/>
      <c r="O497" s="797">
        <v>0.26192169269351723</v>
      </c>
      <c r="P497" s="775"/>
      <c r="Q497" s="775"/>
      <c r="Y497" s="823"/>
      <c r="Z497" s="823"/>
      <c r="AA497" s="823"/>
      <c r="AB497" s="823"/>
      <c r="AC497" s="823"/>
      <c r="AD497" s="823"/>
      <c r="AE497" s="823"/>
      <c r="AF497" s="823"/>
      <c r="AG497" s="823"/>
      <c r="AH497" s="823"/>
      <c r="AI497" s="823"/>
      <c r="AJ497" s="823"/>
      <c r="AK497" s="823"/>
      <c r="AL497" s="823"/>
      <c r="AM497" s="823"/>
      <c r="AN497" s="823"/>
      <c r="AO497" s="823"/>
      <c r="AP497" s="823"/>
      <c r="AQ497" s="823"/>
      <c r="AR497" s="823"/>
      <c r="AS497" s="823"/>
      <c r="AT497" s="823"/>
      <c r="AU497" s="823"/>
      <c r="AV497" s="823"/>
      <c r="AW497" s="823"/>
      <c r="AX497" s="823"/>
      <c r="AY497" s="823"/>
      <c r="AZ497" s="823"/>
      <c r="BA497" s="227"/>
      <c r="BB497" s="404"/>
      <c r="BC497" s="227"/>
      <c r="BD497" s="227"/>
      <c r="BE497" s="227"/>
      <c r="BF497" s="227"/>
      <c r="BG497" s="227"/>
      <c r="BH497" s="227"/>
      <c r="BI497" s="227"/>
      <c r="BJ497" s="227"/>
      <c r="BK497" s="227"/>
      <c r="BL497" s="227"/>
      <c r="BM497" s="227"/>
      <c r="BN497" s="227"/>
      <c r="BO497" s="227"/>
      <c r="BP497" s="227"/>
      <c r="BQ497" s="227"/>
      <c r="BR497" s="227"/>
      <c r="BS497" s="227"/>
      <c r="BT497" s="227"/>
      <c r="BU497" s="227"/>
      <c r="BV497" s="227"/>
      <c r="BW497" s="227"/>
      <c r="BX497" s="227"/>
      <c r="BY497" s="228"/>
      <c r="BZ497" s="228"/>
      <c r="CA497" s="228"/>
      <c r="CB497" s="228"/>
      <c r="CC497" s="228"/>
      <c r="CD497" s="228"/>
      <c r="CE497" s="228"/>
      <c r="CF497" s="228"/>
      <c r="CG497" s="228"/>
      <c r="CH497" s="228"/>
      <c r="CI497" s="228"/>
      <c r="CJ497" s="228"/>
      <c r="CK497" s="228"/>
      <c r="CL497" s="228"/>
      <c r="CM497" s="228"/>
      <c r="CN497" s="228"/>
      <c r="CO497" s="228"/>
      <c r="CP497" s="228"/>
      <c r="CQ497" s="228"/>
      <c r="CR497" s="228"/>
      <c r="CS497" s="228"/>
      <c r="CT497" s="228"/>
      <c r="CU497" s="228"/>
      <c r="CV497" s="228"/>
      <c r="CW497" s="228"/>
      <c r="CX497" s="228"/>
      <c r="CY497" s="228"/>
      <c r="CZ497" s="228"/>
    </row>
    <row r="498" s="726" customFormat="true" ht="25.15" customHeight="true" x14ac:dyDescent="0.2">
      <c r="C498" s="1921" t="s">
        <v>240</v>
      </c>
      <c r="D498" s="1918"/>
      <c r="E498" s="795">
        <v>0.11134737428201447</v>
      </c>
      <c r="F498" s="775"/>
      <c r="G498" s="775"/>
      <c r="H498" s="1922" t="s">
        <v>222</v>
      </c>
      <c r="I498" s="1918"/>
      <c r="J498" s="796">
        <v>9.8367935396714345E-2</v>
      </c>
      <c r="K498" s="775"/>
      <c r="L498" s="775"/>
      <c r="M498" s="1923" t="s">
        <v>222</v>
      </c>
      <c r="N498" s="1918"/>
      <c r="O498" s="797">
        <v>0.26841217585481159</v>
      </c>
      <c r="P498" s="775"/>
      <c r="Q498" s="775"/>
      <c r="Y498" s="823"/>
      <c r="Z498" s="823"/>
      <c r="AA498" s="823"/>
      <c r="AB498" s="823"/>
      <c r="AC498" s="823"/>
      <c r="AD498" s="823"/>
      <c r="AE498" s="823"/>
      <c r="AF498" s="823"/>
      <c r="AG498" s="823"/>
      <c r="AH498" s="823"/>
      <c r="AI498" s="823"/>
      <c r="AJ498" s="823"/>
      <c r="AK498" s="823"/>
      <c r="AL498" s="823"/>
      <c r="AM498" s="823"/>
      <c r="AN498" s="823"/>
      <c r="AO498" s="823"/>
      <c r="AP498" s="823"/>
      <c r="AQ498" s="823"/>
      <c r="AR498" s="823"/>
      <c r="AS498" s="823"/>
      <c r="AT498" s="823"/>
      <c r="AU498" s="823"/>
      <c r="AV498" s="823"/>
      <c r="AW498" s="823"/>
      <c r="AX498" s="823"/>
      <c r="AY498" s="823"/>
      <c r="AZ498" s="823"/>
      <c r="BA498" s="227"/>
      <c r="BB498" s="404"/>
      <c r="BC498" s="227"/>
      <c r="BD498" s="227"/>
      <c r="BE498" s="227"/>
      <c r="BF498" s="227"/>
      <c r="BG498" s="227"/>
      <c r="BH498" s="227"/>
      <c r="BI498" s="227"/>
      <c r="BJ498" s="227"/>
      <c r="BK498" s="227"/>
      <c r="BL498" s="227"/>
      <c r="BM498" s="227"/>
      <c r="BN498" s="227"/>
      <c r="BO498" s="227"/>
      <c r="BP498" s="227"/>
      <c r="BQ498" s="227"/>
      <c r="BR498" s="227"/>
      <c r="BS498" s="227"/>
      <c r="BT498" s="227"/>
      <c r="BU498" s="227"/>
      <c r="BV498" s="227"/>
      <c r="BW498" s="227"/>
      <c r="BX498" s="227"/>
      <c r="BY498" s="228"/>
      <c r="BZ498" s="228"/>
      <c r="CA498" s="228"/>
      <c r="CB498" s="228"/>
      <c r="CC498" s="228"/>
      <c r="CD498" s="228"/>
      <c r="CE498" s="228"/>
      <c r="CF498" s="228"/>
      <c r="CG498" s="228"/>
      <c r="CH498" s="228"/>
      <c r="CI498" s="228"/>
      <c r="CJ498" s="228"/>
      <c r="CK498" s="228"/>
      <c r="CL498" s="228"/>
      <c r="CM498" s="228"/>
      <c r="CN498" s="228"/>
      <c r="CO498" s="228"/>
      <c r="CP498" s="228"/>
      <c r="CQ498" s="228"/>
      <c r="CR498" s="228"/>
      <c r="CS498" s="228"/>
      <c r="CT498" s="228"/>
      <c r="CU498" s="228"/>
      <c r="CV498" s="228"/>
      <c r="CW498" s="228"/>
      <c r="CX498" s="228"/>
      <c r="CY498" s="228"/>
      <c r="CZ498" s="228"/>
    </row>
    <row r="499" s="726" customFormat="true" ht="25.15" customHeight="true" x14ac:dyDescent="0.2">
      <c r="C499" s="1921" t="s">
        <v>253</v>
      </c>
      <c r="D499" s="1918"/>
      <c r="E499" s="795">
        <v>3.3488515808275894E-2</v>
      </c>
      <c r="F499" s="775"/>
      <c r="G499" s="775"/>
      <c r="H499" s="1922" t="s">
        <v>218</v>
      </c>
      <c r="I499" s="1918"/>
      <c r="J499" s="796">
        <v>0.34354359233306042</v>
      </c>
      <c r="K499" s="775"/>
      <c r="L499" s="775"/>
      <c r="M499" s="1923" t="s">
        <v>218</v>
      </c>
      <c r="N499" s="1918"/>
      <c r="O499" s="797">
        <v>0.28962459097341486</v>
      </c>
      <c r="P499" s="775"/>
      <c r="Q499" s="775"/>
      <c r="Y499" s="823"/>
      <c r="Z499" s="823"/>
      <c r="AA499" s="823"/>
      <c r="AB499" s="823"/>
      <c r="AC499" s="823"/>
      <c r="AD499" s="823"/>
      <c r="AE499" s="823"/>
      <c r="AF499" s="823"/>
      <c r="AG499" s="823"/>
      <c r="AH499" s="823"/>
      <c r="AI499" s="823"/>
      <c r="AJ499" s="823"/>
      <c r="AK499" s="823"/>
      <c r="AL499" s="823"/>
      <c r="AM499" s="823"/>
      <c r="AN499" s="823"/>
      <c r="AO499" s="823"/>
      <c r="AP499" s="823"/>
      <c r="AQ499" s="823"/>
      <c r="AR499" s="823"/>
      <c r="AS499" s="823"/>
      <c r="AT499" s="823"/>
      <c r="AU499" s="823"/>
      <c r="AV499" s="823"/>
      <c r="AW499" s="823"/>
      <c r="AX499" s="823"/>
      <c r="AY499" s="823"/>
      <c r="AZ499" s="823"/>
      <c r="BA499" s="227"/>
      <c r="BB499" s="404"/>
      <c r="BC499" s="227"/>
      <c r="BD499" s="227"/>
      <c r="BE499" s="227"/>
      <c r="BF499" s="227"/>
      <c r="BG499" s="227"/>
      <c r="BH499" s="227"/>
      <c r="BI499" s="227"/>
      <c r="BJ499" s="227"/>
      <c r="BK499" s="227"/>
      <c r="BL499" s="227"/>
      <c r="BM499" s="227"/>
      <c r="BN499" s="227"/>
      <c r="BO499" s="227"/>
      <c r="BP499" s="227"/>
      <c r="BQ499" s="227"/>
      <c r="BR499" s="227"/>
      <c r="BS499" s="227"/>
      <c r="BT499" s="227"/>
      <c r="BU499" s="227"/>
      <c r="BV499" s="227"/>
      <c r="BW499" s="227"/>
      <c r="BX499" s="227"/>
      <c r="BY499" s="228"/>
      <c r="BZ499" s="228"/>
      <c r="CA499" s="228"/>
      <c r="CB499" s="228"/>
      <c r="CC499" s="228"/>
      <c r="CD499" s="228"/>
      <c r="CE499" s="228"/>
      <c r="CF499" s="228"/>
      <c r="CG499" s="228"/>
      <c r="CH499" s="228"/>
      <c r="CI499" s="228"/>
      <c r="CJ499" s="228"/>
      <c r="CK499" s="228"/>
      <c r="CL499" s="228"/>
      <c r="CM499" s="228"/>
      <c r="CN499" s="228"/>
      <c r="CO499" s="228"/>
      <c r="CP499" s="228"/>
      <c r="CQ499" s="228"/>
      <c r="CR499" s="228"/>
      <c r="CS499" s="228"/>
      <c r="CT499" s="228"/>
      <c r="CU499" s="228"/>
      <c r="CV499" s="228"/>
      <c r="CW499" s="228"/>
      <c r="CX499" s="228"/>
      <c r="CY499" s="228"/>
      <c r="CZ499" s="228"/>
    </row>
    <row r="500" s="726" customFormat="true" ht="25.15" customHeight="true" x14ac:dyDescent="0.2">
      <c r="C500" s="1921" t="s">
        <v>248</v>
      </c>
      <c r="D500" s="1918"/>
      <c r="E500" s="795">
        <v>4.8568392193748984E-2</v>
      </c>
      <c r="F500" s="775"/>
      <c r="G500" s="775"/>
      <c r="H500" s="1922" t="s">
        <v>220</v>
      </c>
      <c r="I500" s="1918"/>
      <c r="J500" s="796">
        <v>0.35387602899850662</v>
      </c>
      <c r="K500" s="775"/>
      <c r="L500" s="775"/>
      <c r="M500" s="1923" t="s">
        <v>220</v>
      </c>
      <c r="N500" s="1918"/>
      <c r="O500" s="797">
        <v>0.27138147431845677</v>
      </c>
      <c r="P500" s="775"/>
      <c r="Q500" s="775"/>
      <c r="Y500" s="823"/>
      <c r="Z500" s="823"/>
      <c r="AA500" s="823"/>
      <c r="AB500" s="823"/>
      <c r="AC500" s="823"/>
      <c r="AD500" s="823"/>
      <c r="AE500" s="823"/>
      <c r="AF500" s="823"/>
      <c r="AG500" s="823"/>
      <c r="AH500" s="823"/>
      <c r="AI500" s="823"/>
      <c r="AJ500" s="823"/>
      <c r="AK500" s="823"/>
      <c r="AL500" s="823"/>
      <c r="AM500" s="823"/>
      <c r="AN500" s="823"/>
      <c r="AO500" s="823"/>
      <c r="AP500" s="823"/>
      <c r="AQ500" s="823"/>
      <c r="AR500" s="823"/>
      <c r="AS500" s="823"/>
      <c r="AT500" s="823"/>
      <c r="AU500" s="823"/>
      <c r="AV500" s="823"/>
      <c r="AW500" s="823"/>
      <c r="AX500" s="823"/>
      <c r="AY500" s="823"/>
      <c r="AZ500" s="823"/>
      <c r="BA500" s="227"/>
      <c r="BB500" s="404"/>
      <c r="BC500" s="227"/>
      <c r="BD500" s="227"/>
      <c r="BE500" s="227"/>
      <c r="BF500" s="227"/>
      <c r="BG500" s="227"/>
      <c r="BH500" s="227"/>
      <c r="BI500" s="227"/>
      <c r="BJ500" s="227"/>
      <c r="BK500" s="227"/>
      <c r="BL500" s="227"/>
      <c r="BM500" s="227"/>
      <c r="BN500" s="227"/>
      <c r="BO500" s="227"/>
      <c r="BP500" s="227"/>
      <c r="BQ500" s="227"/>
      <c r="BR500" s="227"/>
      <c r="BS500" s="227"/>
      <c r="BT500" s="227"/>
      <c r="BU500" s="227"/>
      <c r="BV500" s="227"/>
      <c r="BW500" s="227"/>
      <c r="BX500" s="227"/>
      <c r="BY500" s="228"/>
      <c r="BZ500" s="228"/>
      <c r="CA500" s="228"/>
      <c r="CB500" s="228"/>
      <c r="CC500" s="228"/>
      <c r="CD500" s="228"/>
      <c r="CE500" s="228"/>
      <c r="CF500" s="228"/>
      <c r="CG500" s="228"/>
      <c r="CH500" s="228"/>
      <c r="CI500" s="228"/>
      <c r="CJ500" s="228"/>
      <c r="CK500" s="228"/>
      <c r="CL500" s="228"/>
      <c r="CM500" s="228"/>
      <c r="CN500" s="228"/>
      <c r="CO500" s="228"/>
      <c r="CP500" s="228"/>
      <c r="CQ500" s="228"/>
      <c r="CR500" s="228"/>
      <c r="CS500" s="228"/>
      <c r="CT500" s="228"/>
      <c r="CU500" s="228"/>
      <c r="CV500" s="228"/>
      <c r="CW500" s="228"/>
      <c r="CX500" s="228"/>
      <c r="CY500" s="228"/>
      <c r="CZ500" s="228"/>
    </row>
    <row r="501" s="726" customFormat="true" ht="25.15" customHeight="true" x14ac:dyDescent="0.2">
      <c r="C501" s="1921" t="s">
        <v>263</v>
      </c>
      <c r="D501" s="1918"/>
      <c r="E501" s="795">
        <v>2.0114157895672747E-3</v>
      </c>
      <c r="F501" s="775"/>
      <c r="G501" s="775"/>
      <c r="H501" s="1922" t="s">
        <v>216</v>
      </c>
      <c r="I501" s="1918"/>
      <c r="J501" s="796">
        <v>0.43119492724610065</v>
      </c>
      <c r="K501" s="775"/>
      <c r="L501" s="775"/>
      <c r="M501" s="1923" t="s">
        <v>216</v>
      </c>
      <c r="N501" s="1918"/>
      <c r="O501" s="797">
        <v>0.20316567091235441</v>
      </c>
      <c r="P501" s="775"/>
      <c r="Q501" s="775"/>
      <c r="Y501" s="823"/>
      <c r="Z501" s="823"/>
      <c r="AA501" s="823"/>
      <c r="AB501" s="823"/>
      <c r="AC501" s="823"/>
      <c r="AD501" s="823"/>
      <c r="AE501" s="823"/>
      <c r="AF501" s="823"/>
      <c r="AG501" s="823"/>
      <c r="AH501" s="823"/>
      <c r="AI501" s="823"/>
      <c r="AJ501" s="823"/>
      <c r="AK501" s="823"/>
      <c r="AL501" s="823"/>
      <c r="AM501" s="823"/>
      <c r="AN501" s="823"/>
      <c r="AO501" s="823"/>
      <c r="AP501" s="823"/>
      <c r="AQ501" s="823"/>
      <c r="AR501" s="823"/>
      <c r="AS501" s="823"/>
      <c r="AT501" s="823"/>
      <c r="AU501" s="823"/>
      <c r="AV501" s="823"/>
      <c r="AW501" s="823"/>
      <c r="AX501" s="823"/>
      <c r="AY501" s="823"/>
      <c r="AZ501" s="823"/>
      <c r="BA501" s="227"/>
      <c r="BB501" s="404"/>
      <c r="BC501" s="227"/>
      <c r="BD501" s="227"/>
      <c r="BE501" s="227"/>
      <c r="BF501" s="227"/>
      <c r="BG501" s="227"/>
      <c r="BH501" s="227"/>
      <c r="BI501" s="227"/>
      <c r="BJ501" s="227"/>
      <c r="BK501" s="227"/>
      <c r="BL501" s="227"/>
      <c r="BM501" s="227"/>
      <c r="BN501" s="227"/>
      <c r="BO501" s="227"/>
      <c r="BP501" s="227"/>
      <c r="BQ501" s="227"/>
      <c r="BR501" s="227"/>
      <c r="BS501" s="227"/>
      <c r="BT501" s="227"/>
      <c r="BU501" s="227"/>
      <c r="BV501" s="227"/>
      <c r="BW501" s="227"/>
      <c r="BX501" s="227"/>
      <c r="BY501" s="228"/>
      <c r="BZ501" s="228"/>
      <c r="CA501" s="228"/>
      <c r="CB501" s="228"/>
      <c r="CC501" s="228"/>
      <c r="CD501" s="228"/>
      <c r="CE501" s="228"/>
      <c r="CF501" s="228"/>
      <c r="CG501" s="228"/>
      <c r="CH501" s="228"/>
      <c r="CI501" s="228"/>
      <c r="CJ501" s="228"/>
      <c r="CK501" s="228"/>
      <c r="CL501" s="228"/>
      <c r="CM501" s="228"/>
      <c r="CN501" s="228"/>
      <c r="CO501" s="228"/>
      <c r="CP501" s="228"/>
      <c r="CQ501" s="228"/>
      <c r="CR501" s="228"/>
      <c r="CS501" s="228"/>
      <c r="CT501" s="228"/>
      <c r="CU501" s="228"/>
      <c r="CV501" s="228"/>
      <c r="CW501" s="228"/>
      <c r="CX501" s="228"/>
      <c r="CY501" s="228"/>
      <c r="CZ501" s="228"/>
    </row>
    <row r="502" s="726" customFormat="true" ht="25.15" customHeight="true" x14ac:dyDescent="0.2">
      <c r="C502" s="1921" t="s">
        <v>258</v>
      </c>
      <c r="D502" s="1918"/>
      <c r="E502" s="795">
        <v>1.4720115855564268E-2</v>
      </c>
      <c r="F502" s="775"/>
      <c r="G502" s="775"/>
      <c r="H502" s="1922" t="s">
        <v>232</v>
      </c>
      <c r="I502" s="1918"/>
      <c r="J502" s="796">
        <v>0.22233945805278893</v>
      </c>
      <c r="K502" s="775"/>
      <c r="L502" s="775"/>
      <c r="M502" s="1923" t="s">
        <v>232</v>
      </c>
      <c r="N502" s="1918"/>
      <c r="O502" s="797">
        <v>0.15528842666460616</v>
      </c>
      <c r="P502" s="775"/>
      <c r="Q502" s="775"/>
      <c r="Y502" s="823"/>
      <c r="Z502" s="823"/>
      <c r="AA502" s="823"/>
      <c r="AB502" s="823"/>
      <c r="AC502" s="823"/>
      <c r="AD502" s="823"/>
      <c r="AE502" s="823"/>
      <c r="AF502" s="823"/>
      <c r="AG502" s="823"/>
      <c r="AH502" s="823"/>
      <c r="AI502" s="823"/>
      <c r="AJ502" s="823"/>
      <c r="AK502" s="823"/>
      <c r="AL502" s="823"/>
      <c r="AM502" s="823"/>
      <c r="AN502" s="823"/>
      <c r="AO502" s="823"/>
      <c r="AP502" s="823"/>
      <c r="AQ502" s="823"/>
      <c r="AR502" s="823"/>
      <c r="AS502" s="823"/>
      <c r="AT502" s="823"/>
      <c r="AU502" s="823"/>
      <c r="AV502" s="823"/>
      <c r="AW502" s="823"/>
      <c r="AX502" s="823"/>
      <c r="AY502" s="823"/>
      <c r="AZ502" s="823"/>
      <c r="BA502" s="227"/>
      <c r="BB502" s="404"/>
      <c r="BC502" s="227"/>
      <c r="BD502" s="227"/>
      <c r="BE502" s="227"/>
      <c r="BF502" s="227"/>
      <c r="BG502" s="227"/>
      <c r="BH502" s="227"/>
      <c r="BI502" s="227"/>
      <c r="BJ502" s="227"/>
      <c r="BK502" s="227"/>
      <c r="BL502" s="227"/>
      <c r="BM502" s="227"/>
      <c r="BN502" s="227"/>
      <c r="BO502" s="227"/>
      <c r="BP502" s="227"/>
      <c r="BQ502" s="227"/>
      <c r="BR502" s="227"/>
      <c r="BS502" s="227"/>
      <c r="BT502" s="227"/>
      <c r="BU502" s="227"/>
      <c r="BV502" s="227"/>
      <c r="BW502" s="227"/>
      <c r="BX502" s="227"/>
      <c r="BY502" s="228"/>
      <c r="BZ502" s="228"/>
      <c r="CA502" s="228"/>
      <c r="CB502" s="228"/>
      <c r="CC502" s="228"/>
      <c r="CD502" s="228"/>
      <c r="CE502" s="228"/>
      <c r="CF502" s="228"/>
      <c r="CG502" s="228"/>
      <c r="CH502" s="228"/>
      <c r="CI502" s="228"/>
      <c r="CJ502" s="228"/>
      <c r="CK502" s="228"/>
      <c r="CL502" s="228"/>
      <c r="CM502" s="228"/>
      <c r="CN502" s="228"/>
      <c r="CO502" s="228"/>
      <c r="CP502" s="228"/>
      <c r="CQ502" s="228"/>
      <c r="CR502" s="228"/>
      <c r="CS502" s="228"/>
      <c r="CT502" s="228"/>
      <c r="CU502" s="228"/>
      <c r="CV502" s="228"/>
      <c r="CW502" s="228"/>
      <c r="CX502" s="228"/>
      <c r="CY502" s="228"/>
      <c r="CZ502" s="228"/>
    </row>
    <row r="503" s="726" customFormat="true" ht="25.15" customHeight="true" x14ac:dyDescent="0.2">
      <c r="C503" s="1921" t="s">
        <v>233</v>
      </c>
      <c r="D503" s="1918"/>
      <c r="E503" s="795">
        <v>0.13299845260009932</v>
      </c>
      <c r="F503" s="775"/>
      <c r="G503" s="775"/>
      <c r="H503" s="1922" t="s">
        <v>229</v>
      </c>
      <c r="I503" s="1918"/>
      <c r="J503" s="796">
        <v>0.27173260101163477</v>
      </c>
      <c r="K503" s="775"/>
      <c r="L503" s="775"/>
      <c r="M503" s="1923" t="s">
        <v>229</v>
      </c>
      <c r="N503" s="1918"/>
      <c r="O503" s="797">
        <v>0.16891112179856616</v>
      </c>
      <c r="P503" s="775"/>
      <c r="Q503" s="775"/>
      <c r="Y503" s="823"/>
      <c r="Z503" s="823"/>
      <c r="AA503" s="823"/>
      <c r="AB503" s="823"/>
      <c r="AC503" s="823"/>
      <c r="AD503" s="823"/>
      <c r="AE503" s="823"/>
      <c r="AF503" s="823"/>
      <c r="AG503" s="823"/>
      <c r="AH503" s="823"/>
      <c r="AI503" s="823"/>
      <c r="AJ503" s="823"/>
      <c r="AK503" s="823"/>
      <c r="AL503" s="823"/>
      <c r="AM503" s="823"/>
      <c r="AN503" s="823"/>
      <c r="AO503" s="823"/>
      <c r="AP503" s="823"/>
      <c r="AQ503" s="823"/>
      <c r="AR503" s="823"/>
      <c r="AS503" s="823"/>
      <c r="AT503" s="823"/>
      <c r="AU503" s="823"/>
      <c r="AV503" s="823"/>
      <c r="AW503" s="823"/>
      <c r="AX503" s="823"/>
      <c r="AY503" s="823"/>
      <c r="AZ503" s="823"/>
      <c r="BA503" s="227"/>
      <c r="BB503" s="404"/>
      <c r="BC503" s="227"/>
      <c r="BD503" s="227"/>
      <c r="BE503" s="227"/>
      <c r="BF503" s="227"/>
      <c r="BG503" s="227"/>
      <c r="BH503" s="227"/>
      <c r="BI503" s="227"/>
      <c r="BJ503" s="227"/>
      <c r="BK503" s="227"/>
      <c r="BL503" s="227"/>
      <c r="BM503" s="227"/>
      <c r="BN503" s="227"/>
      <c r="BO503" s="227"/>
      <c r="BP503" s="227"/>
      <c r="BQ503" s="227"/>
      <c r="BR503" s="227"/>
      <c r="BS503" s="227"/>
      <c r="BT503" s="227"/>
      <c r="BU503" s="227"/>
      <c r="BV503" s="227"/>
      <c r="BW503" s="227"/>
      <c r="BX503" s="227"/>
      <c r="BY503" s="228"/>
      <c r="BZ503" s="228"/>
      <c r="CA503" s="228"/>
      <c r="CB503" s="228"/>
      <c r="CC503" s="228"/>
      <c r="CD503" s="228"/>
      <c r="CE503" s="228"/>
      <c r="CF503" s="228"/>
      <c r="CG503" s="228"/>
      <c r="CH503" s="228"/>
      <c r="CI503" s="228"/>
      <c r="CJ503" s="228"/>
      <c r="CK503" s="228"/>
      <c r="CL503" s="228"/>
      <c r="CM503" s="228"/>
      <c r="CN503" s="228"/>
      <c r="CO503" s="228"/>
      <c r="CP503" s="228"/>
      <c r="CQ503" s="228"/>
      <c r="CR503" s="228"/>
      <c r="CS503" s="228"/>
      <c r="CT503" s="228"/>
      <c r="CU503" s="228"/>
      <c r="CV503" s="228"/>
      <c r="CW503" s="228"/>
      <c r="CX503" s="228"/>
      <c r="CY503" s="228"/>
      <c r="CZ503" s="228"/>
    </row>
    <row r="504" s="726" customFormat="true" ht="25.15" customHeight="true" x14ac:dyDescent="0.2">
      <c r="C504" s="1921" t="s">
        <v>264</v>
      </c>
      <c r="D504" s="1918"/>
      <c r="E504" s="795">
        <v>1.6464744068478822E-3</v>
      </c>
      <c r="F504" s="775"/>
      <c r="G504" s="775"/>
      <c r="H504" s="1922" t="s">
        <v>219</v>
      </c>
      <c r="I504" s="1918"/>
      <c r="J504" s="796">
        <v>0.37340069912292057</v>
      </c>
      <c r="K504" s="775"/>
      <c r="L504" s="775"/>
      <c r="M504" s="1923" t="s">
        <v>219</v>
      </c>
      <c r="N504" s="1918"/>
      <c r="O504" s="797">
        <v>0.18538120336285088</v>
      </c>
      <c r="P504" s="775"/>
      <c r="Q504" s="775"/>
      <c r="Y504" s="823"/>
      <c r="Z504" s="823"/>
      <c r="AA504" s="823"/>
      <c r="AB504" s="823"/>
      <c r="AC504" s="823"/>
      <c r="AD504" s="823"/>
      <c r="AE504" s="823"/>
      <c r="AF504" s="823"/>
      <c r="AG504" s="823"/>
      <c r="AH504" s="823"/>
      <c r="AI504" s="823"/>
      <c r="AJ504" s="823"/>
      <c r="AK504" s="823"/>
      <c r="AL504" s="823"/>
      <c r="AM504" s="823"/>
      <c r="AN504" s="823"/>
      <c r="AO504" s="823"/>
      <c r="AP504" s="823"/>
      <c r="AQ504" s="823"/>
      <c r="AR504" s="823"/>
      <c r="AS504" s="823"/>
      <c r="AT504" s="823"/>
      <c r="AU504" s="823"/>
      <c r="AV504" s="823"/>
      <c r="AW504" s="823"/>
      <c r="AX504" s="823"/>
      <c r="AY504" s="823"/>
      <c r="AZ504" s="823"/>
      <c r="BA504" s="227"/>
      <c r="BB504" s="404"/>
      <c r="BC504" s="227"/>
      <c r="BD504" s="227"/>
      <c r="BE504" s="227"/>
      <c r="BF504" s="227"/>
      <c r="BG504" s="227"/>
      <c r="BH504" s="227"/>
      <c r="BI504" s="227"/>
      <c r="BJ504" s="227"/>
      <c r="BK504" s="227"/>
      <c r="BL504" s="227"/>
      <c r="BM504" s="227"/>
      <c r="BN504" s="227"/>
      <c r="BO504" s="227"/>
      <c r="BP504" s="227"/>
      <c r="BQ504" s="227"/>
      <c r="BR504" s="227"/>
      <c r="BS504" s="227"/>
      <c r="BT504" s="227"/>
      <c r="BU504" s="227"/>
      <c r="BV504" s="227"/>
      <c r="BW504" s="227"/>
      <c r="BX504" s="227"/>
      <c r="BY504" s="228"/>
      <c r="BZ504" s="228"/>
      <c r="CA504" s="228"/>
      <c r="CB504" s="228"/>
      <c r="CC504" s="228"/>
      <c r="CD504" s="228"/>
      <c r="CE504" s="228"/>
      <c r="CF504" s="228"/>
      <c r="CG504" s="228"/>
      <c r="CH504" s="228"/>
      <c r="CI504" s="228"/>
      <c r="CJ504" s="228"/>
      <c r="CK504" s="228"/>
      <c r="CL504" s="228"/>
      <c r="CM504" s="228"/>
      <c r="CN504" s="228"/>
      <c r="CO504" s="228"/>
      <c r="CP504" s="228"/>
      <c r="CQ504" s="228"/>
      <c r="CR504" s="228"/>
      <c r="CS504" s="228"/>
      <c r="CT504" s="228"/>
      <c r="CU504" s="228"/>
      <c r="CV504" s="228"/>
      <c r="CW504" s="228"/>
      <c r="CX504" s="228"/>
      <c r="CY504" s="228"/>
      <c r="CZ504" s="228"/>
    </row>
    <row r="505" s="726" customFormat="true" ht="25.15" customHeight="true" x14ac:dyDescent="0.2">
      <c r="C505" s="1921" t="s">
        <v>246</v>
      </c>
      <c r="D505" s="1918"/>
      <c r="E505" s="795">
        <v>1.7687550059759905E-2</v>
      </c>
      <c r="F505" s="775"/>
      <c r="G505" s="775"/>
      <c r="H505" s="1922" t="s">
        <v>223</v>
      </c>
      <c r="I505" s="1918"/>
      <c r="J505" s="796">
        <v>0.32739818011363536</v>
      </c>
      <c r="K505" s="775"/>
      <c r="L505" s="775"/>
      <c r="M505" s="1923" t="s">
        <v>223</v>
      </c>
      <c r="N505" s="1918"/>
      <c r="O505" s="797">
        <v>9.2968472082338188E-2</v>
      </c>
      <c r="P505" s="775"/>
      <c r="Q505" s="775"/>
      <c r="Y505" s="823"/>
      <c r="Z505" s="823"/>
      <c r="AA505" s="823"/>
      <c r="AB505" s="823"/>
      <c r="AC505" s="823"/>
      <c r="AD505" s="823"/>
      <c r="AE505" s="823"/>
      <c r="AF505" s="823"/>
      <c r="AG505" s="823"/>
      <c r="AH505" s="823"/>
      <c r="AI505" s="823"/>
      <c r="AJ505" s="823"/>
      <c r="AK505" s="823"/>
      <c r="AL505" s="823"/>
      <c r="AM505" s="823"/>
      <c r="AN505" s="823"/>
      <c r="AO505" s="823"/>
      <c r="AP505" s="823"/>
      <c r="AQ505" s="823"/>
      <c r="AR505" s="823"/>
      <c r="AS505" s="823"/>
      <c r="AT505" s="823"/>
      <c r="AU505" s="823"/>
      <c r="AV505" s="823"/>
      <c r="AW505" s="823"/>
      <c r="AX505" s="823"/>
      <c r="AY505" s="823"/>
      <c r="AZ505" s="823"/>
      <c r="BA505" s="227"/>
      <c r="BB505" s="404"/>
      <c r="BC505" s="227"/>
      <c r="BD505" s="227"/>
      <c r="BE505" s="227"/>
      <c r="BF505" s="227"/>
      <c r="BG505" s="227"/>
      <c r="BH505" s="227"/>
      <c r="BI505" s="227"/>
      <c r="BJ505" s="227"/>
      <c r="BK505" s="227"/>
      <c r="BL505" s="227"/>
      <c r="BM505" s="227"/>
      <c r="BN505" s="227"/>
      <c r="BO505" s="227"/>
      <c r="BP505" s="227"/>
      <c r="BQ505" s="227"/>
      <c r="BR505" s="227"/>
      <c r="BS505" s="227"/>
      <c r="BT505" s="227"/>
      <c r="BU505" s="227"/>
      <c r="BV505" s="227"/>
      <c r="BW505" s="227"/>
      <c r="BX505" s="227"/>
      <c r="BY505" s="228"/>
      <c r="BZ505" s="228"/>
      <c r="CA505" s="228"/>
      <c r="CB505" s="228"/>
      <c r="CC505" s="228"/>
      <c r="CD505" s="228"/>
      <c r="CE505" s="228"/>
      <c r="CF505" s="228"/>
      <c r="CG505" s="228"/>
      <c r="CH505" s="228"/>
      <c r="CI505" s="228"/>
      <c r="CJ505" s="228"/>
      <c r="CK505" s="228"/>
      <c r="CL505" s="228"/>
      <c r="CM505" s="228"/>
      <c r="CN505" s="228"/>
      <c r="CO505" s="228"/>
      <c r="CP505" s="228"/>
      <c r="CQ505" s="228"/>
      <c r="CR505" s="228"/>
      <c r="CS505" s="228"/>
      <c r="CT505" s="228"/>
      <c r="CU505" s="228"/>
      <c r="CV505" s="228"/>
      <c r="CW505" s="228"/>
      <c r="CX505" s="228"/>
      <c r="CY505" s="228"/>
      <c r="CZ505" s="228"/>
    </row>
    <row r="506" s="726" customFormat="true" ht="25.15" customHeight="true" x14ac:dyDescent="0.2">
      <c r="C506" s="1921" t="s">
        <v>262</v>
      </c>
      <c r="D506" s="1918"/>
      <c r="E506" s="795">
        <v>2.0481130515038444E-3</v>
      </c>
      <c r="F506" s="775"/>
      <c r="G506" s="775"/>
      <c r="H506" s="1922" t="s">
        <v>240</v>
      </c>
      <c r="I506" s="1918"/>
      <c r="J506" s="796">
        <v>0.10685603129673894</v>
      </c>
      <c r="K506" s="775"/>
      <c r="L506" s="775"/>
      <c r="M506" s="1923" t="s">
        <v>240</v>
      </c>
      <c r="N506" s="1918"/>
      <c r="O506" s="797">
        <v>7.163969582680671E-2</v>
      </c>
      <c r="P506" s="775"/>
      <c r="Q506" s="775"/>
      <c r="Y506" s="823"/>
      <c r="Z506" s="823"/>
      <c r="AA506" s="823"/>
      <c r="AB506" s="823"/>
      <c r="AC506" s="823"/>
      <c r="AD506" s="823"/>
      <c r="AE506" s="823"/>
      <c r="AF506" s="823"/>
      <c r="AG506" s="823"/>
      <c r="AH506" s="823"/>
      <c r="AI506" s="823"/>
      <c r="AJ506" s="823"/>
      <c r="AK506" s="823"/>
      <c r="AL506" s="823"/>
      <c r="AM506" s="823"/>
      <c r="AN506" s="823"/>
      <c r="AO506" s="823"/>
      <c r="AP506" s="823"/>
      <c r="AQ506" s="823"/>
      <c r="AR506" s="823"/>
      <c r="AS506" s="823"/>
      <c r="AT506" s="823"/>
      <c r="AU506" s="823"/>
      <c r="AV506" s="823"/>
      <c r="AW506" s="823"/>
      <c r="AX506" s="823"/>
      <c r="AY506" s="823"/>
      <c r="AZ506" s="823"/>
      <c r="BA506" s="227"/>
      <c r="BB506" s="404"/>
      <c r="BC506" s="227"/>
      <c r="BD506" s="227"/>
      <c r="BE506" s="227"/>
      <c r="BF506" s="227"/>
      <c r="BG506" s="227"/>
      <c r="BH506" s="227"/>
      <c r="BI506" s="227"/>
      <c r="BJ506" s="227"/>
      <c r="BK506" s="227"/>
      <c r="BL506" s="227"/>
      <c r="BM506" s="227"/>
      <c r="BN506" s="227"/>
      <c r="BO506" s="227"/>
      <c r="BP506" s="227"/>
      <c r="BQ506" s="227"/>
      <c r="BR506" s="227"/>
      <c r="BS506" s="227"/>
      <c r="BT506" s="227"/>
      <c r="BU506" s="227"/>
      <c r="BV506" s="227"/>
      <c r="BW506" s="227"/>
      <c r="BX506" s="227"/>
      <c r="BY506" s="228"/>
      <c r="BZ506" s="228"/>
      <c r="CA506" s="228"/>
      <c r="CB506" s="228"/>
      <c r="CC506" s="228"/>
      <c r="CD506" s="228"/>
      <c r="CE506" s="228"/>
      <c r="CF506" s="228"/>
      <c r="CG506" s="228"/>
      <c r="CH506" s="228"/>
      <c r="CI506" s="228"/>
      <c r="CJ506" s="228"/>
      <c r="CK506" s="228"/>
      <c r="CL506" s="228"/>
      <c r="CM506" s="228"/>
      <c r="CN506" s="228"/>
      <c r="CO506" s="228"/>
      <c r="CP506" s="228"/>
      <c r="CQ506" s="228"/>
      <c r="CR506" s="228"/>
      <c r="CS506" s="228"/>
      <c r="CT506" s="228"/>
      <c r="CU506" s="228"/>
      <c r="CV506" s="228"/>
      <c r="CW506" s="228"/>
      <c r="CX506" s="228"/>
      <c r="CY506" s="228"/>
      <c r="CZ506" s="228"/>
    </row>
    <row r="507" s="726" customFormat="true" ht="25.15" customHeight="true" x14ac:dyDescent="0.2">
      <c r="C507" s="1929" t="s">
        <v>238</v>
      </c>
      <c r="D507" s="1918"/>
      <c r="E507" s="798">
        <v>0.11864943899052785</v>
      </c>
      <c r="F507" s="775"/>
      <c r="G507" s="775"/>
      <c r="H507" s="1922" t="s">
        <v>253</v>
      </c>
      <c r="I507" s="1918"/>
      <c r="J507" s="796">
        <v>1.8518502889036281E-2</v>
      </c>
      <c r="K507" s="775"/>
      <c r="L507" s="775"/>
      <c r="M507" s="1923" t="s">
        <v>253</v>
      </c>
      <c r="N507" s="1918"/>
      <c r="O507" s="797">
        <v>4.6653240177275318E-2</v>
      </c>
      <c r="P507" s="775"/>
      <c r="Q507" s="775"/>
      <c r="Y507" s="823"/>
      <c r="Z507" s="823"/>
      <c r="AA507" s="823"/>
      <c r="AB507" s="823"/>
      <c r="AC507" s="823"/>
      <c r="AD507" s="823"/>
      <c r="AE507" s="823"/>
      <c r="AF507" s="823"/>
      <c r="AG507" s="823"/>
      <c r="AH507" s="823"/>
      <c r="AI507" s="823"/>
      <c r="AJ507" s="823"/>
      <c r="AK507" s="823"/>
      <c r="AL507" s="823"/>
      <c r="AM507" s="823"/>
      <c r="AN507" s="823"/>
      <c r="AO507" s="823"/>
      <c r="AP507" s="823"/>
      <c r="AQ507" s="823"/>
      <c r="AR507" s="823"/>
      <c r="AS507" s="823"/>
      <c r="AT507" s="823"/>
      <c r="AU507" s="823"/>
      <c r="AV507" s="823"/>
      <c r="AW507" s="823"/>
      <c r="AX507" s="823"/>
      <c r="AY507" s="823"/>
      <c r="AZ507" s="823"/>
      <c r="BA507" s="227"/>
      <c r="BB507" s="404"/>
      <c r="BC507" s="227"/>
      <c r="BD507" s="227"/>
      <c r="BE507" s="227"/>
      <c r="BF507" s="227"/>
      <c r="BG507" s="227"/>
      <c r="BH507" s="227"/>
      <c r="BI507" s="227"/>
      <c r="BJ507" s="227"/>
      <c r="BK507" s="227"/>
      <c r="BL507" s="227"/>
      <c r="BM507" s="227"/>
      <c r="BN507" s="227"/>
      <c r="BO507" s="227"/>
      <c r="BP507" s="227"/>
      <c r="BQ507" s="227"/>
      <c r="BR507" s="227"/>
      <c r="BS507" s="227"/>
      <c r="BT507" s="227"/>
      <c r="BU507" s="227"/>
      <c r="BV507" s="227"/>
      <c r="BW507" s="227"/>
      <c r="BX507" s="227"/>
      <c r="BY507" s="228"/>
      <c r="BZ507" s="228"/>
      <c r="CA507" s="228"/>
      <c r="CB507" s="228"/>
      <c r="CC507" s="228"/>
      <c r="CD507" s="228"/>
      <c r="CE507" s="228"/>
      <c r="CF507" s="228"/>
      <c r="CG507" s="228"/>
      <c r="CH507" s="228"/>
      <c r="CI507" s="228"/>
      <c r="CJ507" s="228"/>
      <c r="CK507" s="228"/>
      <c r="CL507" s="228"/>
      <c r="CM507" s="228"/>
      <c r="CN507" s="228"/>
      <c r="CO507" s="228"/>
      <c r="CP507" s="228"/>
      <c r="CQ507" s="228"/>
      <c r="CR507" s="228"/>
      <c r="CS507" s="228"/>
      <c r="CT507" s="228"/>
      <c r="CU507" s="228"/>
      <c r="CV507" s="228"/>
      <c r="CW507" s="228"/>
      <c r="CX507" s="228"/>
      <c r="CY507" s="228"/>
      <c r="CZ507" s="228"/>
    </row>
    <row r="508" s="726" customFormat="true" ht="25.15" customHeight="true" x14ac:dyDescent="0.2">
      <c r="C508" s="1930"/>
      <c r="D508" s="1918"/>
      <c r="E508" s="791"/>
      <c r="F508" s="775"/>
      <c r="G508" s="775"/>
      <c r="H508" s="1922" t="s">
        <v>248</v>
      </c>
      <c r="I508" s="1918"/>
      <c r="J508" s="796">
        <v>3.5684704682999502E-2</v>
      </c>
      <c r="K508" s="775"/>
      <c r="L508" s="775"/>
      <c r="M508" s="1923" t="s">
        <v>248</v>
      </c>
      <c r="N508" s="1918"/>
      <c r="O508" s="797">
        <v>3.853743425103922E-2</v>
      </c>
      <c r="P508" s="775"/>
      <c r="Q508" s="775"/>
      <c r="Y508" s="823"/>
      <c r="Z508" s="823"/>
      <c r="AA508" s="823"/>
      <c r="AB508" s="823"/>
      <c r="AC508" s="823"/>
      <c r="AD508" s="823"/>
      <c r="AE508" s="823"/>
      <c r="AF508" s="823"/>
      <c r="AG508" s="823"/>
      <c r="AH508" s="823"/>
      <c r="AI508" s="823"/>
      <c r="AJ508" s="823"/>
      <c r="AK508" s="823"/>
      <c r="AL508" s="823"/>
      <c r="AM508" s="823"/>
      <c r="AN508" s="823"/>
      <c r="AO508" s="823"/>
      <c r="AP508" s="823"/>
      <c r="AQ508" s="823"/>
      <c r="AR508" s="823"/>
      <c r="AS508" s="823"/>
      <c r="AT508" s="823"/>
      <c r="AU508" s="823"/>
      <c r="AV508" s="823"/>
      <c r="AW508" s="823"/>
      <c r="AX508" s="823"/>
      <c r="AY508" s="823"/>
      <c r="AZ508" s="823"/>
      <c r="BA508" s="227"/>
      <c r="BB508" s="404"/>
      <c r="BC508" s="227"/>
      <c r="BD508" s="227"/>
      <c r="BE508" s="227"/>
      <c r="BF508" s="227"/>
      <c r="BG508" s="227"/>
      <c r="BH508" s="227"/>
      <c r="BI508" s="227"/>
      <c r="BJ508" s="227"/>
      <c r="BK508" s="227"/>
      <c r="BL508" s="227"/>
      <c r="BM508" s="227"/>
      <c r="BN508" s="227"/>
      <c r="BO508" s="227"/>
      <c r="BP508" s="227"/>
      <c r="BQ508" s="227"/>
      <c r="BR508" s="227"/>
      <c r="BS508" s="227"/>
      <c r="BT508" s="227"/>
      <c r="BU508" s="227"/>
      <c r="BV508" s="227"/>
      <c r="BW508" s="227"/>
      <c r="BX508" s="227"/>
      <c r="BY508" s="228"/>
      <c r="BZ508" s="228"/>
      <c r="CA508" s="228"/>
      <c r="CB508" s="228"/>
      <c r="CC508" s="228"/>
      <c r="CD508" s="228"/>
      <c r="CE508" s="228"/>
      <c r="CF508" s="228"/>
      <c r="CG508" s="228"/>
      <c r="CH508" s="228"/>
      <c r="CI508" s="228"/>
      <c r="CJ508" s="228"/>
      <c r="CK508" s="228"/>
      <c r="CL508" s="228"/>
      <c r="CM508" s="228"/>
      <c r="CN508" s="228"/>
      <c r="CO508" s="228"/>
      <c r="CP508" s="228"/>
      <c r="CQ508" s="228"/>
      <c r="CR508" s="228"/>
      <c r="CS508" s="228"/>
      <c r="CT508" s="228"/>
      <c r="CU508" s="228"/>
      <c r="CV508" s="228"/>
      <c r="CW508" s="228"/>
      <c r="CX508" s="228"/>
      <c r="CY508" s="228"/>
      <c r="CZ508" s="228"/>
    </row>
    <row r="509" s="726" customFormat="true" ht="25.15" customHeight="true" x14ac:dyDescent="0.2">
      <c r="C509" s="1930"/>
      <c r="D509" s="1918"/>
      <c r="E509" s="775"/>
      <c r="F509" s="775"/>
      <c r="G509" s="775"/>
      <c r="H509" s="1922" t="s">
        <v>263</v>
      </c>
      <c r="I509" s="1918"/>
      <c r="J509" s="796">
        <v>3.0327330974506696E-3</v>
      </c>
      <c r="K509" s="775"/>
      <c r="L509" s="775"/>
      <c r="M509" s="1923" t="s">
        <v>263</v>
      </c>
      <c r="N509" s="1918"/>
      <c r="O509" s="797">
        <v>3.9547985264756812E-4</v>
      </c>
      <c r="P509" s="775"/>
      <c r="Q509" s="775"/>
      <c r="Y509" s="823"/>
      <c r="Z509" s="823"/>
      <c r="AA509" s="823"/>
      <c r="AB509" s="823"/>
      <c r="AC509" s="823"/>
      <c r="AD509" s="823"/>
      <c r="AE509" s="823"/>
      <c r="AF509" s="823"/>
      <c r="AG509" s="823"/>
      <c r="AH509" s="823"/>
      <c r="AI509" s="823"/>
      <c r="AJ509" s="823"/>
      <c r="AK509" s="823"/>
      <c r="AL509" s="823"/>
      <c r="AM509" s="823"/>
      <c r="AN509" s="823"/>
      <c r="AO509" s="823"/>
      <c r="AP509" s="823"/>
      <c r="AQ509" s="823"/>
      <c r="AR509" s="823"/>
      <c r="AS509" s="823"/>
      <c r="AT509" s="823"/>
      <c r="AU509" s="823"/>
      <c r="AV509" s="823"/>
      <c r="AW509" s="823"/>
      <c r="AX509" s="823"/>
      <c r="AY509" s="823"/>
      <c r="AZ509" s="823"/>
      <c r="BA509" s="227"/>
      <c r="BB509" s="404"/>
      <c r="BC509" s="227"/>
      <c r="BD509" s="227"/>
      <c r="BE509" s="227"/>
      <c r="BF509" s="227"/>
      <c r="BG509" s="227"/>
      <c r="BH509" s="227"/>
      <c r="BI509" s="227"/>
      <c r="BJ509" s="227"/>
      <c r="BK509" s="227"/>
      <c r="BL509" s="227"/>
      <c r="BM509" s="227"/>
      <c r="BN509" s="227"/>
      <c r="BO509" s="227"/>
      <c r="BP509" s="227"/>
      <c r="BQ509" s="227"/>
      <c r="BR509" s="227"/>
      <c r="BS509" s="227"/>
      <c r="BT509" s="227"/>
      <c r="BU509" s="227"/>
      <c r="BV509" s="227"/>
      <c r="BW509" s="227"/>
      <c r="BX509" s="227"/>
      <c r="BY509" s="228"/>
      <c r="BZ509" s="228"/>
      <c r="CA509" s="228"/>
      <c r="CB509" s="228"/>
      <c r="CC509" s="228"/>
      <c r="CD509" s="228"/>
      <c r="CE509" s="228"/>
      <c r="CF509" s="228"/>
      <c r="CG509" s="228"/>
      <c r="CH509" s="228"/>
      <c r="CI509" s="228"/>
      <c r="CJ509" s="228"/>
      <c r="CK509" s="228"/>
      <c r="CL509" s="228"/>
      <c r="CM509" s="228"/>
      <c r="CN509" s="228"/>
      <c r="CO509" s="228"/>
      <c r="CP509" s="228"/>
      <c r="CQ509" s="228"/>
      <c r="CR509" s="228"/>
      <c r="CS509" s="228"/>
      <c r="CT509" s="228"/>
      <c r="CU509" s="228"/>
      <c r="CV509" s="228"/>
      <c r="CW509" s="228"/>
      <c r="CX509" s="228"/>
      <c r="CY509" s="228"/>
      <c r="CZ509" s="228"/>
    </row>
    <row r="510" s="726" customFormat="true" ht="25.15" customHeight="true" x14ac:dyDescent="0.2">
      <c r="C510" s="1931" t="s">
        <v>276</v>
      </c>
      <c r="D510" s="1918"/>
      <c r="E510" s="1918"/>
      <c r="F510" s="1918"/>
      <c r="G510" s="1918"/>
      <c r="H510" s="1922" t="s">
        <v>258</v>
      </c>
      <c r="I510" s="1918"/>
      <c r="J510" s="802">
        <v>2.2869246635396534E-5</v>
      </c>
      <c r="K510" s="775"/>
      <c r="L510" s="775"/>
      <c r="M510" s="1923" t="s">
        <v>258</v>
      </c>
      <c r="N510" s="1918"/>
      <c r="O510" s="797">
        <v>4.8344824712360589E-2</v>
      </c>
      <c r="P510" s="775"/>
      <c r="Q510" s="775"/>
      <c r="Y510" s="823"/>
      <c r="Z510" s="823"/>
      <c r="AA510" s="823"/>
      <c r="AB510" s="823"/>
      <c r="AC510" s="823"/>
      <c r="AD510" s="823"/>
      <c r="AE510" s="823"/>
      <c r="AF510" s="823"/>
      <c r="AG510" s="823"/>
      <c r="AH510" s="823"/>
      <c r="AI510" s="823"/>
      <c r="AJ510" s="823"/>
      <c r="AK510" s="823"/>
      <c r="AL510" s="823"/>
      <c r="AM510" s="823"/>
      <c r="AN510" s="823"/>
      <c r="AO510" s="823"/>
      <c r="AP510" s="823"/>
      <c r="AQ510" s="823"/>
      <c r="AR510" s="823"/>
      <c r="AS510" s="823"/>
      <c r="AT510" s="823"/>
      <c r="AU510" s="823"/>
      <c r="AV510" s="823"/>
      <c r="AW510" s="823"/>
      <c r="AX510" s="823"/>
      <c r="AY510" s="823"/>
      <c r="AZ510" s="823"/>
      <c r="BA510" s="227"/>
      <c r="BB510" s="404"/>
      <c r="BC510" s="227"/>
      <c r="BD510" s="227"/>
      <c r="BE510" s="227"/>
      <c r="BF510" s="227"/>
      <c r="BG510" s="227"/>
      <c r="BH510" s="227"/>
      <c r="BI510" s="227"/>
      <c r="BJ510" s="227"/>
      <c r="BK510" s="227"/>
      <c r="BL510" s="227"/>
      <c r="BM510" s="227"/>
      <c r="BN510" s="227"/>
      <c r="BO510" s="227"/>
      <c r="BP510" s="227"/>
      <c r="BQ510" s="227"/>
      <c r="BR510" s="227"/>
      <c r="BS510" s="227"/>
      <c r="BT510" s="227"/>
      <c r="BU510" s="227"/>
      <c r="BV510" s="227"/>
      <c r="BW510" s="227"/>
      <c r="BX510" s="227"/>
      <c r="BY510" s="228"/>
      <c r="BZ510" s="228"/>
      <c r="CA510" s="228"/>
      <c r="CB510" s="228"/>
      <c r="CC510" s="228"/>
      <c r="CD510" s="228"/>
      <c r="CE510" s="228"/>
      <c r="CF510" s="228"/>
      <c r="CG510" s="228"/>
      <c r="CH510" s="228"/>
      <c r="CI510" s="228"/>
      <c r="CJ510" s="228"/>
      <c r="CK510" s="228"/>
      <c r="CL510" s="228"/>
      <c r="CM510" s="228"/>
      <c r="CN510" s="228"/>
      <c r="CO510" s="228"/>
      <c r="CP510" s="228"/>
      <c r="CQ510" s="228"/>
      <c r="CR510" s="228"/>
      <c r="CS510" s="228"/>
      <c r="CT510" s="228"/>
      <c r="CU510" s="228"/>
      <c r="CV510" s="228"/>
      <c r="CW510" s="228"/>
      <c r="CX510" s="228"/>
      <c r="CY510" s="228"/>
      <c r="CZ510" s="228"/>
    </row>
    <row r="511" s="726" customFormat="true" ht="25.15" customHeight="true" x14ac:dyDescent="0.2">
      <c r="C511" s="1937" t="s">
        <v>214</v>
      </c>
      <c r="D511" s="1918"/>
      <c r="E511" s="1938" t="s">
        <v>277</v>
      </c>
      <c r="F511" s="1939"/>
      <c r="G511" s="1940"/>
      <c r="H511" s="1922" t="s">
        <v>233</v>
      </c>
      <c r="I511" s="1918"/>
      <c r="J511" s="796">
        <v>0.19949449527046378</v>
      </c>
      <c r="K511" s="775"/>
      <c r="L511" s="775"/>
      <c r="M511" s="1923" t="s">
        <v>233</v>
      </c>
      <c r="N511" s="1918"/>
      <c r="O511" s="797">
        <v>5.6426899410697819E-2</v>
      </c>
      <c r="P511" s="775"/>
      <c r="Q511" s="775"/>
      <c r="Y511" s="823"/>
      <c r="Z511" s="823"/>
      <c r="AA511" s="823"/>
      <c r="AB511" s="823"/>
      <c r="AC511" s="823"/>
      <c r="AD511" s="823"/>
      <c r="AE511" s="823"/>
      <c r="AF511" s="823"/>
      <c r="AG511" s="823"/>
      <c r="AH511" s="823"/>
      <c r="AI511" s="823"/>
      <c r="AJ511" s="823"/>
      <c r="AK511" s="823"/>
      <c r="AL511" s="823"/>
      <c r="AM511" s="823"/>
      <c r="AN511" s="823"/>
      <c r="AO511" s="823"/>
      <c r="AP511" s="823"/>
      <c r="AQ511" s="823"/>
      <c r="AR511" s="823"/>
      <c r="AS511" s="823"/>
      <c r="AT511" s="823"/>
      <c r="AU511" s="823"/>
      <c r="AV511" s="823"/>
      <c r="AW511" s="823"/>
      <c r="AX511" s="823"/>
      <c r="AY511" s="823"/>
      <c r="AZ511" s="823"/>
      <c r="BA511" s="227"/>
      <c r="BB511" s="404"/>
      <c r="BC511" s="227"/>
      <c r="BD511" s="227"/>
      <c r="BE511" s="227"/>
      <c r="BF511" s="227"/>
      <c r="BG511" s="227"/>
      <c r="BH511" s="227"/>
      <c r="BI511" s="227"/>
      <c r="BJ511" s="227"/>
      <c r="BK511" s="227"/>
      <c r="BL511" s="227"/>
      <c r="BM511" s="227"/>
      <c r="BN511" s="227"/>
      <c r="BO511" s="227"/>
      <c r="BP511" s="227"/>
      <c r="BQ511" s="227"/>
      <c r="BR511" s="227"/>
      <c r="BS511" s="227"/>
      <c r="BT511" s="227"/>
      <c r="BU511" s="227"/>
      <c r="BV511" s="227"/>
      <c r="BW511" s="227"/>
      <c r="BX511" s="227"/>
      <c r="BY511" s="228"/>
      <c r="BZ511" s="228"/>
      <c r="CA511" s="228"/>
      <c r="CB511" s="228"/>
      <c r="CC511" s="228"/>
      <c r="CD511" s="228"/>
      <c r="CE511" s="228"/>
      <c r="CF511" s="228"/>
      <c r="CG511" s="228"/>
      <c r="CH511" s="228"/>
      <c r="CI511" s="228"/>
      <c r="CJ511" s="228"/>
      <c r="CK511" s="228"/>
      <c r="CL511" s="228"/>
      <c r="CM511" s="228"/>
      <c r="CN511" s="228"/>
      <c r="CO511" s="228"/>
      <c r="CP511" s="228"/>
      <c r="CQ511" s="228"/>
      <c r="CR511" s="228"/>
      <c r="CS511" s="228"/>
      <c r="CT511" s="228"/>
      <c r="CU511" s="228"/>
      <c r="CV511" s="228"/>
      <c r="CW511" s="228"/>
      <c r="CX511" s="228"/>
      <c r="CY511" s="228"/>
      <c r="CZ511" s="228"/>
    </row>
    <row r="512" s="726" customFormat="true" ht="25.15" customHeight="true" x14ac:dyDescent="0.2">
      <c r="C512" s="1918"/>
      <c r="D512" s="1918"/>
      <c r="E512" s="779" t="s">
        <v>194</v>
      </c>
      <c r="F512" s="780" t="s">
        <v>278</v>
      </c>
      <c r="G512" s="781" t="s">
        <v>279</v>
      </c>
      <c r="H512" s="1922" t="s">
        <v>264</v>
      </c>
      <c r="I512" s="1918"/>
      <c r="J512" s="796">
        <v>2.3133257340854007E-3</v>
      </c>
      <c r="K512" s="775"/>
      <c r="L512" s="775"/>
      <c r="M512" s="1923" t="s">
        <v>264</v>
      </c>
      <c r="N512" s="1918"/>
      <c r="O512" s="797">
        <v>2.085420515281797E-3</v>
      </c>
      <c r="P512" s="775"/>
      <c r="Q512" s="775"/>
      <c r="Y512" s="823"/>
      <c r="Z512" s="823"/>
      <c r="AA512" s="823"/>
      <c r="AB512" s="823"/>
      <c r="AC512" s="823"/>
      <c r="AD512" s="823"/>
      <c r="AE512" s="823"/>
      <c r="AF512" s="823"/>
      <c r="AG512" s="823"/>
      <c r="AH512" s="823"/>
      <c r="AI512" s="823"/>
      <c r="AJ512" s="823"/>
      <c r="AK512" s="823"/>
      <c r="AL512" s="823"/>
      <c r="AM512" s="823"/>
      <c r="AN512" s="823"/>
      <c r="AO512" s="823"/>
      <c r="AP512" s="823"/>
      <c r="AQ512" s="823"/>
      <c r="AR512" s="823"/>
      <c r="AS512" s="823"/>
      <c r="AT512" s="823"/>
      <c r="AU512" s="823"/>
      <c r="AV512" s="823"/>
      <c r="AW512" s="823"/>
      <c r="AX512" s="823"/>
      <c r="AY512" s="823"/>
      <c r="AZ512" s="823"/>
      <c r="BA512" s="227"/>
      <c r="BB512" s="404"/>
      <c r="BC512" s="227"/>
      <c r="BD512" s="227"/>
      <c r="BE512" s="227"/>
      <c r="BF512" s="227"/>
      <c r="BG512" s="227"/>
      <c r="BH512" s="227"/>
      <c r="BI512" s="227"/>
      <c r="BJ512" s="227"/>
      <c r="BK512" s="227"/>
      <c r="BL512" s="227"/>
      <c r="BM512" s="227"/>
      <c r="BN512" s="227"/>
      <c r="BO512" s="227"/>
      <c r="BP512" s="227"/>
      <c r="BQ512" s="227"/>
      <c r="BR512" s="227"/>
      <c r="BS512" s="227"/>
      <c r="BT512" s="227"/>
      <c r="BU512" s="227"/>
      <c r="BV512" s="227"/>
      <c r="BW512" s="227"/>
      <c r="BX512" s="227"/>
      <c r="BY512" s="228"/>
      <c r="BZ512" s="228"/>
      <c r="CA512" s="228"/>
      <c r="CB512" s="228"/>
      <c r="CC512" s="228"/>
      <c r="CD512" s="228"/>
      <c r="CE512" s="228"/>
      <c r="CF512" s="228"/>
      <c r="CG512" s="228"/>
      <c r="CH512" s="228"/>
      <c r="CI512" s="228"/>
      <c r="CJ512" s="228"/>
      <c r="CK512" s="228"/>
      <c r="CL512" s="228"/>
      <c r="CM512" s="228"/>
      <c r="CN512" s="228"/>
      <c r="CO512" s="228"/>
      <c r="CP512" s="228"/>
      <c r="CQ512" s="228"/>
      <c r="CR512" s="228"/>
      <c r="CS512" s="228"/>
      <c r="CT512" s="228"/>
      <c r="CU512" s="228"/>
      <c r="CV512" s="228"/>
      <c r="CW512" s="228"/>
      <c r="CX512" s="228"/>
      <c r="CY512" s="228"/>
      <c r="CZ512" s="228"/>
    </row>
    <row r="513" s="726" customFormat="true" ht="25.15" customHeight="true" x14ac:dyDescent="0.2">
      <c r="C513" s="1936" t="s">
        <v>215</v>
      </c>
      <c r="D513" s="1918"/>
      <c r="E513" s="804">
        <v>6.1343765949853708</v>
      </c>
      <c r="F513" s="805">
        <v>12.268753189970742</v>
      </c>
      <c r="G513" s="806">
        <v>12.268753189970742</v>
      </c>
      <c r="H513" s="1922" t="s">
        <v>246</v>
      </c>
      <c r="I513" s="1918"/>
      <c r="J513" s="796">
        <v>6.2219425962518414E-2</v>
      </c>
      <c r="K513" s="775"/>
      <c r="L513" s="775"/>
      <c r="M513" s="1923" t="s">
        <v>246</v>
      </c>
      <c r="N513" s="1918"/>
      <c r="O513" s="797">
        <v>6.2013221682531393E-3</v>
      </c>
      <c r="P513" s="775"/>
      <c r="Q513" s="775"/>
      <c r="Y513" s="823"/>
      <c r="Z513" s="823"/>
      <c r="AA513" s="823"/>
      <c r="AB513" s="823"/>
      <c r="AC513" s="823"/>
      <c r="AD513" s="823"/>
      <c r="AE513" s="823"/>
      <c r="AF513" s="823"/>
      <c r="AG513" s="823"/>
      <c r="AH513" s="823"/>
      <c r="AI513" s="823"/>
      <c r="AJ513" s="823"/>
      <c r="AK513" s="823"/>
      <c r="AL513" s="823"/>
      <c r="AM513" s="823"/>
      <c r="AN513" s="823"/>
      <c r="AO513" s="823"/>
      <c r="AP513" s="823"/>
      <c r="AQ513" s="823"/>
      <c r="AR513" s="823"/>
      <c r="AS513" s="823"/>
      <c r="AT513" s="823"/>
      <c r="AU513" s="823"/>
      <c r="AV513" s="823"/>
      <c r="AW513" s="823"/>
      <c r="AX513" s="823"/>
      <c r="AY513" s="823"/>
      <c r="AZ513" s="823"/>
      <c r="BA513" s="227"/>
      <c r="BB513" s="404"/>
      <c r="BC513" s="227"/>
      <c r="BD513" s="227"/>
      <c r="BE513" s="227"/>
      <c r="BF513" s="227"/>
      <c r="BG513" s="227"/>
      <c r="BH513" s="227"/>
      <c r="BI513" s="227"/>
      <c r="BJ513" s="227"/>
      <c r="BK513" s="227"/>
      <c r="BL513" s="227"/>
      <c r="BM513" s="227"/>
      <c r="BN513" s="227"/>
      <c r="BO513" s="227"/>
      <c r="BP513" s="227"/>
      <c r="BQ513" s="227"/>
      <c r="BR513" s="227"/>
      <c r="BS513" s="227"/>
      <c r="BT513" s="227"/>
      <c r="BU513" s="227"/>
      <c r="BV513" s="227"/>
      <c r="BW513" s="227"/>
      <c r="BX513" s="227"/>
      <c r="BY513" s="228"/>
      <c r="BZ513" s="228"/>
      <c r="CA513" s="228"/>
      <c r="CB513" s="228"/>
      <c r="CC513" s="228"/>
      <c r="CD513" s="228"/>
      <c r="CE513" s="228"/>
      <c r="CF513" s="228"/>
      <c r="CG513" s="228"/>
      <c r="CH513" s="228"/>
      <c r="CI513" s="228"/>
      <c r="CJ513" s="228"/>
      <c r="CK513" s="228"/>
      <c r="CL513" s="228"/>
      <c r="CM513" s="228"/>
      <c r="CN513" s="228"/>
      <c r="CO513" s="228"/>
      <c r="CP513" s="228"/>
      <c r="CQ513" s="228"/>
      <c r="CR513" s="228"/>
      <c r="CS513" s="228"/>
      <c r="CT513" s="228"/>
      <c r="CU513" s="228"/>
      <c r="CV513" s="228"/>
      <c r="CW513" s="228"/>
      <c r="CX513" s="228"/>
      <c r="CY513" s="228"/>
      <c r="CZ513" s="228"/>
    </row>
    <row r="514" s="726" customFormat="true" ht="25.15" customHeight="true" x14ac:dyDescent="0.2">
      <c r="C514" s="1930"/>
      <c r="D514" s="1918"/>
      <c r="E514" s="791"/>
      <c r="F514" s="791"/>
      <c r="G514" s="791"/>
      <c r="H514" s="1922" t="s">
        <v>262</v>
      </c>
      <c r="I514" s="1918"/>
      <c r="J514" s="796">
        <v>4.3705833190282881E-3</v>
      </c>
      <c r="K514" s="775"/>
      <c r="L514" s="775"/>
      <c r="M514" s="1923" t="s">
        <v>262</v>
      </c>
      <c r="N514" s="1918"/>
      <c r="O514" s="797">
        <v>7.2576105538801384E-4</v>
      </c>
      <c r="P514" s="775"/>
      <c r="Q514" s="775"/>
      <c r="Y514" s="823"/>
      <c r="Z514" s="823"/>
      <c r="AA514" s="823"/>
      <c r="AB514" s="823"/>
      <c r="AC514" s="823"/>
      <c r="AD514" s="823"/>
      <c r="AE514" s="823"/>
      <c r="AF514" s="823"/>
      <c r="AG514" s="823"/>
      <c r="AH514" s="823"/>
      <c r="AI514" s="823"/>
      <c r="AJ514" s="823"/>
      <c r="AK514" s="823"/>
      <c r="AL514" s="823"/>
      <c r="AM514" s="823"/>
      <c r="AN514" s="823"/>
      <c r="AO514" s="823"/>
      <c r="AP514" s="823"/>
      <c r="AQ514" s="823"/>
      <c r="AR514" s="823"/>
      <c r="AS514" s="823"/>
      <c r="AT514" s="823"/>
      <c r="AU514" s="823"/>
      <c r="AV514" s="823"/>
      <c r="AW514" s="823"/>
      <c r="AX514" s="823"/>
      <c r="AY514" s="823"/>
      <c r="AZ514" s="823"/>
      <c r="BA514" s="227"/>
      <c r="BB514" s="404"/>
      <c r="BC514" s="227"/>
      <c r="BD514" s="227"/>
      <c r="BE514" s="227"/>
      <c r="BF514" s="227"/>
      <c r="BG514" s="227"/>
      <c r="BH514" s="227"/>
      <c r="BI514" s="227"/>
      <c r="BJ514" s="227"/>
      <c r="BK514" s="227"/>
      <c r="BL514" s="227"/>
      <c r="BM514" s="227"/>
      <c r="BN514" s="227"/>
      <c r="BO514" s="227"/>
      <c r="BP514" s="227"/>
      <c r="BQ514" s="227"/>
      <c r="BR514" s="227"/>
      <c r="BS514" s="227"/>
      <c r="BT514" s="227"/>
      <c r="BU514" s="227"/>
      <c r="BV514" s="227"/>
      <c r="BW514" s="227"/>
      <c r="BX514" s="227"/>
      <c r="BY514" s="228"/>
      <c r="BZ514" s="228"/>
      <c r="CA514" s="228"/>
      <c r="CB514" s="228"/>
      <c r="CC514" s="228"/>
      <c r="CD514" s="228"/>
      <c r="CE514" s="228"/>
      <c r="CF514" s="228"/>
      <c r="CG514" s="228"/>
      <c r="CH514" s="228"/>
      <c r="CI514" s="228"/>
      <c r="CJ514" s="228"/>
      <c r="CK514" s="228"/>
      <c r="CL514" s="228"/>
      <c r="CM514" s="228"/>
      <c r="CN514" s="228"/>
      <c r="CO514" s="228"/>
      <c r="CP514" s="228"/>
      <c r="CQ514" s="228"/>
      <c r="CR514" s="228"/>
      <c r="CS514" s="228"/>
      <c r="CT514" s="228"/>
      <c r="CU514" s="228"/>
      <c r="CV514" s="228"/>
      <c r="CW514" s="228"/>
      <c r="CX514" s="228"/>
      <c r="CY514" s="228"/>
      <c r="CZ514" s="228"/>
    </row>
    <row r="515" s="726" customFormat="true" ht="25.15" customHeight="true" x14ac:dyDescent="0.2">
      <c r="C515" s="1930"/>
      <c r="D515" s="1918"/>
      <c r="E515" s="775"/>
      <c r="F515" s="775"/>
      <c r="G515" s="775"/>
      <c r="H515" s="1922" t="s">
        <v>261</v>
      </c>
      <c r="I515" s="1918"/>
      <c r="J515" s="796">
        <v>1.1617783892714974E-3</v>
      </c>
      <c r="K515" s="775"/>
      <c r="L515" s="775"/>
      <c r="M515" s="1923" t="s">
        <v>261</v>
      </c>
      <c r="N515" s="1918"/>
      <c r="O515" s="797">
        <v>2.3726588804796746E-2</v>
      </c>
      <c r="P515" s="775"/>
      <c r="Q515" s="775"/>
      <c r="Y515" s="823"/>
      <c r="Z515" s="823"/>
      <c r="AA515" s="823"/>
      <c r="AB515" s="823"/>
      <c r="AC515" s="823"/>
      <c r="AD515" s="823"/>
      <c r="AE515" s="823"/>
      <c r="AF515" s="823"/>
      <c r="AG515" s="823"/>
      <c r="AH515" s="823"/>
      <c r="AI515" s="823"/>
      <c r="AJ515" s="823"/>
      <c r="AK515" s="823"/>
      <c r="AL515" s="823"/>
      <c r="AM515" s="823"/>
      <c r="AN515" s="823"/>
      <c r="AO515" s="823"/>
      <c r="AP515" s="823"/>
      <c r="AQ515" s="823"/>
      <c r="AR515" s="823"/>
      <c r="AS515" s="823"/>
      <c r="AT515" s="823"/>
      <c r="AU515" s="823"/>
      <c r="AV515" s="823"/>
      <c r="AW515" s="823"/>
      <c r="AX515" s="823"/>
      <c r="AY515" s="823"/>
      <c r="AZ515" s="823"/>
      <c r="BA515" s="227"/>
      <c r="BB515" s="404"/>
      <c r="BC515" s="227"/>
      <c r="BD515" s="227"/>
      <c r="BE515" s="227"/>
      <c r="BF515" s="227"/>
      <c r="BG515" s="227"/>
      <c r="BH515" s="227"/>
      <c r="BI515" s="227"/>
      <c r="BJ515" s="227"/>
      <c r="BK515" s="227"/>
      <c r="BL515" s="227"/>
      <c r="BM515" s="227"/>
      <c r="BN515" s="227"/>
      <c r="BO515" s="227"/>
      <c r="BP515" s="227"/>
      <c r="BQ515" s="227"/>
      <c r="BR515" s="227"/>
      <c r="BS515" s="227"/>
      <c r="BT515" s="227"/>
      <c r="BU515" s="227"/>
      <c r="BV515" s="227"/>
      <c r="BW515" s="227"/>
      <c r="BX515" s="227"/>
      <c r="BY515" s="228"/>
      <c r="BZ515" s="228"/>
      <c r="CA515" s="228"/>
      <c r="CB515" s="228"/>
      <c r="CC515" s="228"/>
      <c r="CD515" s="228"/>
      <c r="CE515" s="228"/>
      <c r="CF515" s="228"/>
      <c r="CG515" s="228"/>
      <c r="CH515" s="228"/>
      <c r="CI515" s="228"/>
      <c r="CJ515" s="228"/>
      <c r="CK515" s="228"/>
      <c r="CL515" s="228"/>
      <c r="CM515" s="228"/>
      <c r="CN515" s="228"/>
      <c r="CO515" s="228"/>
      <c r="CP515" s="228"/>
      <c r="CQ515" s="228"/>
      <c r="CR515" s="228"/>
      <c r="CS515" s="228"/>
      <c r="CT515" s="228"/>
      <c r="CU515" s="228"/>
      <c r="CV515" s="228"/>
      <c r="CW515" s="228"/>
      <c r="CX515" s="228"/>
      <c r="CY515" s="228"/>
      <c r="CZ515" s="228"/>
    </row>
    <row r="516" s="726" customFormat="true" ht="25.15" customHeight="true" x14ac:dyDescent="0.2">
      <c r="C516" s="1931" t="s">
        <v>280</v>
      </c>
      <c r="D516" s="1918"/>
      <c r="E516" s="1918"/>
      <c r="F516" s="775"/>
      <c r="G516" s="775"/>
      <c r="H516" s="1922" t="s">
        <v>252</v>
      </c>
      <c r="I516" s="1918"/>
      <c r="J516" s="796">
        <v>4.6586829345786828E-4</v>
      </c>
      <c r="K516" s="775"/>
      <c r="L516" s="775"/>
      <c r="M516" s="1923" t="s">
        <v>252</v>
      </c>
      <c r="N516" s="1918"/>
      <c r="O516" s="797">
        <v>5.7083367285557046E-2</v>
      </c>
      <c r="P516" s="775"/>
      <c r="Q516" s="775"/>
      <c r="Y516" s="823"/>
      <c r="Z516" s="823"/>
      <c r="AA516" s="823"/>
      <c r="AB516" s="823"/>
      <c r="AC516" s="823"/>
      <c r="AD516" s="823"/>
      <c r="AE516" s="823"/>
      <c r="AF516" s="823"/>
      <c r="AG516" s="823"/>
      <c r="AH516" s="823"/>
      <c r="AI516" s="823"/>
      <c r="AJ516" s="823"/>
      <c r="AK516" s="823"/>
      <c r="AL516" s="823"/>
      <c r="AM516" s="823"/>
      <c r="AN516" s="823"/>
      <c r="AO516" s="823"/>
      <c r="AP516" s="823"/>
      <c r="AQ516" s="823"/>
      <c r="AR516" s="823"/>
      <c r="AS516" s="823"/>
      <c r="AT516" s="823"/>
      <c r="AU516" s="823"/>
      <c r="AV516" s="823"/>
      <c r="AW516" s="823"/>
      <c r="AX516" s="823"/>
      <c r="AY516" s="823"/>
      <c r="AZ516" s="823"/>
      <c r="BA516" s="227"/>
      <c r="BB516" s="404"/>
      <c r="BC516" s="227"/>
      <c r="BD516" s="227"/>
      <c r="BE516" s="227"/>
      <c r="BF516" s="227"/>
      <c r="BG516" s="227"/>
      <c r="BH516" s="227"/>
      <c r="BI516" s="227"/>
      <c r="BJ516" s="227"/>
      <c r="BK516" s="227"/>
      <c r="BL516" s="227"/>
      <c r="BM516" s="227"/>
      <c r="BN516" s="227"/>
      <c r="BO516" s="227"/>
      <c r="BP516" s="227"/>
      <c r="BQ516" s="227"/>
      <c r="BR516" s="227"/>
      <c r="BS516" s="227"/>
      <c r="BT516" s="227"/>
      <c r="BU516" s="227"/>
      <c r="BV516" s="227"/>
      <c r="BW516" s="227"/>
      <c r="BX516" s="227"/>
      <c r="BY516" s="228"/>
      <c r="BZ516" s="228"/>
      <c r="CA516" s="228"/>
      <c r="CB516" s="228"/>
      <c r="CC516" s="228"/>
      <c r="CD516" s="228"/>
      <c r="CE516" s="228"/>
      <c r="CF516" s="228"/>
      <c r="CG516" s="228"/>
      <c r="CH516" s="228"/>
      <c r="CI516" s="228"/>
      <c r="CJ516" s="228"/>
      <c r="CK516" s="228"/>
      <c r="CL516" s="228"/>
      <c r="CM516" s="228"/>
      <c r="CN516" s="228"/>
      <c r="CO516" s="228"/>
      <c r="CP516" s="228"/>
      <c r="CQ516" s="228"/>
      <c r="CR516" s="228"/>
      <c r="CS516" s="228"/>
      <c r="CT516" s="228"/>
      <c r="CU516" s="228"/>
      <c r="CV516" s="228"/>
      <c r="CW516" s="228"/>
      <c r="CX516" s="228"/>
      <c r="CY516" s="228"/>
      <c r="CZ516" s="228"/>
    </row>
    <row r="517" s="726" customFormat="true" ht="25.15" customHeight="true" x14ac:dyDescent="0.2">
      <c r="C517" s="1930"/>
      <c r="D517" s="1918"/>
      <c r="E517" s="782" t="s">
        <v>214</v>
      </c>
      <c r="F517" s="775"/>
      <c r="G517" s="775"/>
      <c r="H517" s="1922" t="s">
        <v>241</v>
      </c>
      <c r="I517" s="1918"/>
      <c r="J517" s="796">
        <v>2.5083669641277643E-3</v>
      </c>
      <c r="K517" s="775"/>
      <c r="L517" s="775"/>
      <c r="M517" s="1923" t="s">
        <v>241</v>
      </c>
      <c r="N517" s="1918"/>
      <c r="O517" s="797">
        <v>0.12749706742946479</v>
      </c>
      <c r="P517" s="775"/>
      <c r="Q517" s="775"/>
      <c r="Y517" s="823"/>
      <c r="Z517" s="823"/>
      <c r="AA517" s="823"/>
      <c r="AB517" s="823"/>
      <c r="AC517" s="823"/>
      <c r="AD517" s="823"/>
      <c r="AE517" s="823"/>
      <c r="AF517" s="823"/>
      <c r="AG517" s="823"/>
      <c r="AH517" s="823"/>
      <c r="AI517" s="823"/>
      <c r="AJ517" s="823"/>
      <c r="AK517" s="823"/>
      <c r="AL517" s="823"/>
      <c r="AM517" s="823"/>
      <c r="AN517" s="823"/>
      <c r="AO517" s="823"/>
      <c r="AP517" s="823"/>
      <c r="AQ517" s="823"/>
      <c r="AR517" s="823"/>
      <c r="AS517" s="823"/>
      <c r="AT517" s="823"/>
      <c r="AU517" s="823"/>
      <c r="AV517" s="823"/>
      <c r="AW517" s="823"/>
      <c r="AX517" s="823"/>
      <c r="AY517" s="823"/>
      <c r="AZ517" s="823"/>
      <c r="BA517" s="227"/>
      <c r="BB517" s="404"/>
      <c r="BC517" s="227"/>
      <c r="BD517" s="227"/>
      <c r="BE517" s="227"/>
      <c r="BF517" s="227"/>
      <c r="BG517" s="227"/>
      <c r="BH517" s="227"/>
      <c r="BI517" s="227"/>
      <c r="BJ517" s="227"/>
      <c r="BK517" s="227"/>
      <c r="BL517" s="227"/>
      <c r="BM517" s="227"/>
      <c r="BN517" s="227"/>
      <c r="BO517" s="227"/>
      <c r="BP517" s="227"/>
      <c r="BQ517" s="227"/>
      <c r="BR517" s="227"/>
      <c r="BS517" s="227"/>
      <c r="BT517" s="227"/>
      <c r="BU517" s="227"/>
      <c r="BV517" s="227"/>
      <c r="BW517" s="227"/>
      <c r="BX517" s="227"/>
      <c r="BY517" s="228"/>
      <c r="BZ517" s="228"/>
      <c r="CA517" s="228"/>
      <c r="CB517" s="228"/>
      <c r="CC517" s="228"/>
      <c r="CD517" s="228"/>
      <c r="CE517" s="228"/>
      <c r="CF517" s="228"/>
      <c r="CG517" s="228"/>
      <c r="CH517" s="228"/>
      <c r="CI517" s="228"/>
      <c r="CJ517" s="228"/>
      <c r="CK517" s="228"/>
      <c r="CL517" s="228"/>
      <c r="CM517" s="228"/>
      <c r="CN517" s="228"/>
      <c r="CO517" s="228"/>
      <c r="CP517" s="228"/>
      <c r="CQ517" s="228"/>
      <c r="CR517" s="228"/>
      <c r="CS517" s="228"/>
      <c r="CT517" s="228"/>
      <c r="CU517" s="228"/>
      <c r="CV517" s="228"/>
      <c r="CW517" s="228"/>
      <c r="CX517" s="228"/>
      <c r="CY517" s="228"/>
      <c r="CZ517" s="228"/>
    </row>
    <row r="518" s="726" customFormat="true" ht="25.15" customHeight="true" x14ac:dyDescent="0.2">
      <c r="C518" s="1918"/>
      <c r="D518" s="1918"/>
      <c r="E518" s="807" t="s">
        <v>215</v>
      </c>
      <c r="F518" s="775"/>
      <c r="G518" s="775"/>
      <c r="H518" s="1922" t="s">
        <v>244</v>
      </c>
      <c r="I518" s="1918"/>
      <c r="J518" s="796">
        <v>6.7153351887163032E-3</v>
      </c>
      <c r="K518" s="775"/>
      <c r="L518" s="775"/>
      <c r="M518" s="1923" t="s">
        <v>244</v>
      </c>
      <c r="N518" s="1918"/>
      <c r="O518" s="797">
        <v>0.11290942963874834</v>
      </c>
      <c r="P518" s="775"/>
      <c r="Q518" s="775"/>
      <c r="Y518" s="823"/>
      <c r="Z518" s="823"/>
      <c r="AA518" s="823"/>
      <c r="AB518" s="823"/>
      <c r="AC518" s="823"/>
      <c r="AD518" s="823"/>
      <c r="AE518" s="823"/>
      <c r="AF518" s="823"/>
      <c r="AG518" s="823"/>
      <c r="AH518" s="823"/>
      <c r="AI518" s="823"/>
      <c r="AJ518" s="823"/>
      <c r="AK518" s="823"/>
      <c r="AL518" s="823"/>
      <c r="AM518" s="823"/>
      <c r="AN518" s="823"/>
      <c r="AO518" s="823"/>
      <c r="AP518" s="823"/>
      <c r="AQ518" s="823"/>
      <c r="AR518" s="823"/>
      <c r="AS518" s="823"/>
      <c r="AT518" s="823"/>
      <c r="AU518" s="823"/>
      <c r="AV518" s="823"/>
      <c r="AW518" s="823"/>
      <c r="AX518" s="823"/>
      <c r="AY518" s="823"/>
      <c r="AZ518" s="823"/>
      <c r="BA518" s="227"/>
      <c r="BB518" s="404"/>
      <c r="BC518" s="227"/>
      <c r="BD518" s="227"/>
      <c r="BE518" s="227"/>
      <c r="BF518" s="227"/>
      <c r="BG518" s="227"/>
      <c r="BH518" s="227"/>
      <c r="BI518" s="227"/>
      <c r="BJ518" s="227"/>
      <c r="BK518" s="227"/>
      <c r="BL518" s="227"/>
      <c r="BM518" s="227"/>
      <c r="BN518" s="227"/>
      <c r="BO518" s="227"/>
      <c r="BP518" s="227"/>
      <c r="BQ518" s="227"/>
      <c r="BR518" s="227"/>
      <c r="BS518" s="227"/>
      <c r="BT518" s="227"/>
      <c r="BU518" s="227"/>
      <c r="BV518" s="227"/>
      <c r="BW518" s="227"/>
      <c r="BX518" s="227"/>
      <c r="BY518" s="228"/>
      <c r="BZ518" s="228"/>
      <c r="CA518" s="228"/>
      <c r="CB518" s="228"/>
      <c r="CC518" s="228"/>
      <c r="CD518" s="228"/>
      <c r="CE518" s="228"/>
      <c r="CF518" s="228"/>
      <c r="CG518" s="228"/>
      <c r="CH518" s="228"/>
      <c r="CI518" s="228"/>
      <c r="CJ518" s="228"/>
      <c r="CK518" s="228"/>
      <c r="CL518" s="228"/>
      <c r="CM518" s="228"/>
      <c r="CN518" s="228"/>
      <c r="CO518" s="228"/>
      <c r="CP518" s="228"/>
      <c r="CQ518" s="228"/>
      <c r="CR518" s="228"/>
      <c r="CS518" s="228"/>
      <c r="CT518" s="228"/>
      <c r="CU518" s="228"/>
      <c r="CV518" s="228"/>
      <c r="CW518" s="228"/>
      <c r="CX518" s="228"/>
      <c r="CY518" s="228"/>
      <c r="CZ518" s="228"/>
    </row>
    <row r="519" s="726" customFormat="true" ht="25.15" customHeight="true" x14ac:dyDescent="0.2">
      <c r="C519" s="1917" t="s">
        <v>235</v>
      </c>
      <c r="D519" s="1918"/>
      <c r="E519" s="792">
        <v>-5.9323161963488011E-2</v>
      </c>
      <c r="F519" s="775"/>
      <c r="G519" s="775"/>
      <c r="H519" s="1922" t="s">
        <v>243</v>
      </c>
      <c r="I519" s="1918"/>
      <c r="J519" s="796">
        <v>2.209136641919815E-3</v>
      </c>
      <c r="K519" s="775"/>
      <c r="L519" s="775"/>
      <c r="M519" s="1923" t="s">
        <v>243</v>
      </c>
      <c r="N519" s="1918"/>
      <c r="O519" s="797">
        <v>0.12567100607086143</v>
      </c>
      <c r="P519" s="775"/>
      <c r="Q519" s="775"/>
      <c r="Y519" s="823"/>
      <c r="Z519" s="823"/>
      <c r="AA519" s="823"/>
      <c r="AB519" s="823"/>
      <c r="AC519" s="823"/>
      <c r="AD519" s="823"/>
      <c r="AE519" s="823"/>
      <c r="AF519" s="823"/>
      <c r="AG519" s="823"/>
      <c r="AH519" s="823"/>
      <c r="AI519" s="823"/>
      <c r="AJ519" s="823"/>
      <c r="AK519" s="823"/>
      <c r="AL519" s="823"/>
      <c r="AM519" s="823"/>
      <c r="AN519" s="823"/>
      <c r="AO519" s="823"/>
      <c r="AP519" s="823"/>
      <c r="AQ519" s="823"/>
      <c r="AR519" s="823"/>
      <c r="AS519" s="823"/>
      <c r="AT519" s="823"/>
      <c r="AU519" s="823"/>
      <c r="AV519" s="823"/>
      <c r="AW519" s="823"/>
      <c r="AX519" s="823"/>
      <c r="AY519" s="823"/>
      <c r="AZ519" s="823"/>
      <c r="BA519" s="227"/>
      <c r="BB519" s="404"/>
      <c r="BC519" s="227"/>
      <c r="BD519" s="227"/>
      <c r="BE519" s="227"/>
      <c r="BF519" s="227"/>
      <c r="BG519" s="227"/>
      <c r="BH519" s="227"/>
      <c r="BI519" s="227"/>
      <c r="BJ519" s="227"/>
      <c r="BK519" s="227"/>
      <c r="BL519" s="227"/>
      <c r="BM519" s="227"/>
      <c r="BN519" s="227"/>
      <c r="BO519" s="227"/>
      <c r="BP519" s="227"/>
      <c r="BQ519" s="227"/>
      <c r="BR519" s="227"/>
      <c r="BS519" s="227"/>
      <c r="BT519" s="227"/>
      <c r="BU519" s="227"/>
      <c r="BV519" s="227"/>
      <c r="BW519" s="227"/>
      <c r="BX519" s="227"/>
      <c r="BY519" s="228"/>
      <c r="BZ519" s="228"/>
      <c r="CA519" s="228"/>
      <c r="CB519" s="228"/>
      <c r="CC519" s="228"/>
      <c r="CD519" s="228"/>
      <c r="CE519" s="228"/>
      <c r="CF519" s="228"/>
      <c r="CG519" s="228"/>
      <c r="CH519" s="228"/>
      <c r="CI519" s="228"/>
      <c r="CJ519" s="228"/>
      <c r="CK519" s="228"/>
      <c r="CL519" s="228"/>
      <c r="CM519" s="228"/>
      <c r="CN519" s="228"/>
      <c r="CO519" s="228"/>
      <c r="CP519" s="228"/>
      <c r="CQ519" s="228"/>
      <c r="CR519" s="228"/>
      <c r="CS519" s="228"/>
      <c r="CT519" s="228"/>
      <c r="CU519" s="228"/>
      <c r="CV519" s="228"/>
      <c r="CW519" s="228"/>
      <c r="CX519" s="228"/>
      <c r="CY519" s="228"/>
      <c r="CZ519" s="228"/>
    </row>
    <row r="520" s="726" customFormat="true" ht="25.15" customHeight="true" x14ac:dyDescent="0.2">
      <c r="C520" s="1921" t="s">
        <v>237</v>
      </c>
      <c r="D520" s="1918"/>
      <c r="E520" s="795">
        <v>-4.4764822138222291E-2</v>
      </c>
      <c r="F520" s="775"/>
      <c r="G520" s="775"/>
      <c r="H520" s="1922" t="s">
        <v>245</v>
      </c>
      <c r="I520" s="1918"/>
      <c r="J520" s="796">
        <v>5.8817239732478228E-3</v>
      </c>
      <c r="K520" s="775"/>
      <c r="L520" s="775"/>
      <c r="M520" s="1923" t="s">
        <v>245</v>
      </c>
      <c r="N520" s="1918"/>
      <c r="O520" s="797">
        <v>0.10787474362639952</v>
      </c>
      <c r="P520" s="775"/>
      <c r="Q520" s="775"/>
      <c r="Y520" s="823"/>
      <c r="Z520" s="823"/>
      <c r="AA520" s="823"/>
      <c r="AB520" s="823"/>
      <c r="AC520" s="823"/>
      <c r="AD520" s="823"/>
      <c r="AE520" s="823"/>
      <c r="AF520" s="823"/>
      <c r="AG520" s="823"/>
      <c r="AH520" s="823"/>
      <c r="AI520" s="823"/>
      <c r="AJ520" s="823"/>
      <c r="AK520" s="823"/>
      <c r="AL520" s="823"/>
      <c r="AM520" s="823"/>
      <c r="AN520" s="823"/>
      <c r="AO520" s="823"/>
      <c r="AP520" s="823"/>
      <c r="AQ520" s="823"/>
      <c r="AR520" s="823"/>
      <c r="AS520" s="823"/>
      <c r="AT520" s="823"/>
      <c r="AU520" s="823"/>
      <c r="AV520" s="823"/>
      <c r="AW520" s="823"/>
      <c r="AX520" s="823"/>
      <c r="AY520" s="823"/>
      <c r="AZ520" s="823"/>
      <c r="BA520" s="227"/>
      <c r="BB520" s="404"/>
      <c r="BC520" s="227"/>
      <c r="BD520" s="227"/>
      <c r="BE520" s="227"/>
      <c r="BF520" s="227"/>
      <c r="BG520" s="227"/>
      <c r="BH520" s="227"/>
      <c r="BI520" s="227"/>
      <c r="BJ520" s="227"/>
      <c r="BK520" s="227"/>
      <c r="BL520" s="227"/>
      <c r="BM520" s="227"/>
      <c r="BN520" s="227"/>
      <c r="BO520" s="227"/>
      <c r="BP520" s="227"/>
      <c r="BQ520" s="227"/>
      <c r="BR520" s="227"/>
      <c r="BS520" s="227"/>
      <c r="BT520" s="227"/>
      <c r="BU520" s="227"/>
      <c r="BV520" s="227"/>
      <c r="BW520" s="227"/>
      <c r="BX520" s="227"/>
      <c r="BY520" s="228"/>
      <c r="BZ520" s="228"/>
      <c r="CA520" s="228"/>
      <c r="CB520" s="228"/>
      <c r="CC520" s="228"/>
      <c r="CD520" s="228"/>
      <c r="CE520" s="228"/>
      <c r="CF520" s="228"/>
      <c r="CG520" s="228"/>
      <c r="CH520" s="228"/>
      <c r="CI520" s="228"/>
      <c r="CJ520" s="228"/>
      <c r="CK520" s="228"/>
      <c r="CL520" s="228"/>
      <c r="CM520" s="228"/>
      <c r="CN520" s="228"/>
      <c r="CO520" s="228"/>
      <c r="CP520" s="228"/>
      <c r="CQ520" s="228"/>
      <c r="CR520" s="228"/>
      <c r="CS520" s="228"/>
      <c r="CT520" s="228"/>
      <c r="CU520" s="228"/>
      <c r="CV520" s="228"/>
      <c r="CW520" s="228"/>
      <c r="CX520" s="228"/>
      <c r="CY520" s="228"/>
      <c r="CZ520" s="228"/>
    </row>
    <row r="521" s="726" customFormat="true" ht="25.15" customHeight="true" x14ac:dyDescent="0.2">
      <c r="C521" s="1921" t="s">
        <v>273</v>
      </c>
      <c r="D521" s="1918"/>
      <c r="E521" s="795">
        <v>-1.1635415482208684E-3</v>
      </c>
      <c r="F521" s="775"/>
      <c r="G521" s="775"/>
      <c r="H521" s="1922" t="s">
        <v>270</v>
      </c>
      <c r="I521" s="1918"/>
      <c r="J521" s="802">
        <v>1.884230395107078E-6</v>
      </c>
      <c r="K521" s="775"/>
      <c r="L521" s="775"/>
      <c r="M521" s="1923" t="s">
        <v>270</v>
      </c>
      <c r="N521" s="1918"/>
      <c r="O521" s="797">
        <v>2.7835738715345643E-3</v>
      </c>
      <c r="P521" s="775"/>
      <c r="Q521" s="775"/>
      <c r="Y521" s="823"/>
      <c r="Z521" s="823"/>
      <c r="AA521" s="823"/>
      <c r="AB521" s="823"/>
      <c r="AC521" s="823"/>
      <c r="AD521" s="823"/>
      <c r="AE521" s="823"/>
      <c r="AF521" s="823"/>
      <c r="AG521" s="823"/>
      <c r="AH521" s="823"/>
      <c r="AI521" s="823"/>
      <c r="AJ521" s="823"/>
      <c r="AK521" s="823"/>
      <c r="AL521" s="823"/>
      <c r="AM521" s="823"/>
      <c r="AN521" s="823"/>
      <c r="AO521" s="823"/>
      <c r="AP521" s="823"/>
      <c r="AQ521" s="823"/>
      <c r="AR521" s="823"/>
      <c r="AS521" s="823"/>
      <c r="AT521" s="823"/>
      <c r="AU521" s="823"/>
      <c r="AV521" s="823"/>
      <c r="AW521" s="823"/>
      <c r="AX521" s="823"/>
      <c r="AY521" s="823"/>
      <c r="AZ521" s="823"/>
      <c r="BA521" s="227"/>
      <c r="BB521" s="404"/>
      <c r="BC521" s="227"/>
      <c r="BD521" s="227"/>
      <c r="BE521" s="227"/>
      <c r="BF521" s="227"/>
      <c r="BG521" s="227"/>
      <c r="BH521" s="227"/>
      <c r="BI521" s="227"/>
      <c r="BJ521" s="227"/>
      <c r="BK521" s="227"/>
      <c r="BL521" s="227"/>
      <c r="BM521" s="227"/>
      <c r="BN521" s="227"/>
      <c r="BO521" s="227"/>
      <c r="BP521" s="227"/>
      <c r="BQ521" s="227"/>
      <c r="BR521" s="227"/>
      <c r="BS521" s="227"/>
      <c r="BT521" s="227"/>
      <c r="BU521" s="227"/>
      <c r="BV521" s="227"/>
      <c r="BW521" s="227"/>
      <c r="BX521" s="227"/>
      <c r="BY521" s="228"/>
      <c r="BZ521" s="228"/>
      <c r="CA521" s="228"/>
      <c r="CB521" s="228"/>
      <c r="CC521" s="228"/>
      <c r="CD521" s="228"/>
      <c r="CE521" s="228"/>
      <c r="CF521" s="228"/>
      <c r="CG521" s="228"/>
      <c r="CH521" s="228"/>
      <c r="CI521" s="228"/>
      <c r="CJ521" s="228"/>
      <c r="CK521" s="228"/>
      <c r="CL521" s="228"/>
      <c r="CM521" s="228"/>
      <c r="CN521" s="228"/>
      <c r="CO521" s="228"/>
      <c r="CP521" s="228"/>
      <c r="CQ521" s="228"/>
      <c r="CR521" s="228"/>
      <c r="CS521" s="228"/>
      <c r="CT521" s="228"/>
      <c r="CU521" s="228"/>
      <c r="CV521" s="228"/>
      <c r="CW521" s="228"/>
      <c r="CX521" s="228"/>
      <c r="CY521" s="228"/>
      <c r="CZ521" s="228"/>
    </row>
    <row r="522" s="726" customFormat="true" ht="25.15" customHeight="true" x14ac:dyDescent="0.2">
      <c r="C522" s="1921" t="s">
        <v>271</v>
      </c>
      <c r="D522" s="1918"/>
      <c r="E522" s="795">
        <v>1.9213825229505105E-3</v>
      </c>
      <c r="F522" s="775"/>
      <c r="G522" s="775"/>
      <c r="H522" s="1922" t="s">
        <v>266</v>
      </c>
      <c r="I522" s="1918"/>
      <c r="J522" s="796">
        <v>2.6514765414832386E-4</v>
      </c>
      <c r="K522" s="775"/>
      <c r="L522" s="775"/>
      <c r="M522" s="1923" t="s">
        <v>266</v>
      </c>
      <c r="N522" s="1918"/>
      <c r="O522" s="797">
        <v>7.6398777821684791E-3</v>
      </c>
      <c r="P522" s="775"/>
      <c r="Q522" s="775"/>
      <c r="Y522" s="823"/>
      <c r="Z522" s="823"/>
      <c r="AA522" s="823"/>
      <c r="AB522" s="823"/>
      <c r="AC522" s="823"/>
      <c r="AD522" s="823"/>
      <c r="AE522" s="823"/>
      <c r="AF522" s="823"/>
      <c r="AG522" s="823"/>
      <c r="AH522" s="823"/>
      <c r="AI522" s="823"/>
      <c r="AJ522" s="823"/>
      <c r="AK522" s="823"/>
      <c r="AL522" s="823"/>
      <c r="AM522" s="823"/>
      <c r="AN522" s="823"/>
      <c r="AO522" s="823"/>
      <c r="AP522" s="823"/>
      <c r="AQ522" s="823"/>
      <c r="AR522" s="823"/>
      <c r="AS522" s="823"/>
      <c r="AT522" s="823"/>
      <c r="AU522" s="823"/>
      <c r="AV522" s="823"/>
      <c r="AW522" s="823"/>
      <c r="AX522" s="823"/>
      <c r="AY522" s="823"/>
      <c r="AZ522" s="823"/>
      <c r="BA522" s="227"/>
      <c r="BB522" s="404"/>
      <c r="BC522" s="227"/>
      <c r="BD522" s="227"/>
      <c r="BE522" s="227"/>
      <c r="BF522" s="227"/>
      <c r="BG522" s="227"/>
      <c r="BH522" s="227"/>
      <c r="BI522" s="227"/>
      <c r="BJ522" s="227"/>
      <c r="BK522" s="227"/>
      <c r="BL522" s="227"/>
      <c r="BM522" s="227"/>
      <c r="BN522" s="227"/>
      <c r="BO522" s="227"/>
      <c r="BP522" s="227"/>
      <c r="BQ522" s="227"/>
      <c r="BR522" s="227"/>
      <c r="BS522" s="227"/>
      <c r="BT522" s="227"/>
      <c r="BU522" s="227"/>
      <c r="BV522" s="227"/>
      <c r="BW522" s="227"/>
      <c r="BX522" s="227"/>
      <c r="BY522" s="228"/>
      <c r="BZ522" s="228"/>
      <c r="CA522" s="228"/>
      <c r="CB522" s="228"/>
      <c r="CC522" s="228"/>
      <c r="CD522" s="228"/>
      <c r="CE522" s="228"/>
      <c r="CF522" s="228"/>
      <c r="CG522" s="228"/>
      <c r="CH522" s="228"/>
      <c r="CI522" s="228"/>
      <c r="CJ522" s="228"/>
      <c r="CK522" s="228"/>
      <c r="CL522" s="228"/>
      <c r="CM522" s="228"/>
      <c r="CN522" s="228"/>
      <c r="CO522" s="228"/>
      <c r="CP522" s="228"/>
      <c r="CQ522" s="228"/>
      <c r="CR522" s="228"/>
      <c r="CS522" s="228"/>
      <c r="CT522" s="228"/>
      <c r="CU522" s="228"/>
      <c r="CV522" s="228"/>
      <c r="CW522" s="228"/>
      <c r="CX522" s="228"/>
      <c r="CY522" s="228"/>
      <c r="CZ522" s="228"/>
    </row>
    <row r="523" s="726" customFormat="true" ht="25.15" customHeight="true" x14ac:dyDescent="0.2">
      <c r="C523" s="1921" t="s">
        <v>217</v>
      </c>
      <c r="D523" s="1918"/>
      <c r="E523" s="795">
        <v>7.7976373220809053E-2</v>
      </c>
      <c r="F523" s="775"/>
      <c r="G523" s="775"/>
      <c r="H523" s="1934" t="s">
        <v>238</v>
      </c>
      <c r="I523" s="1918"/>
      <c r="J523" s="800">
        <v>0.12566378565109765</v>
      </c>
      <c r="K523" s="775"/>
      <c r="L523" s="775"/>
      <c r="M523" s="1935" t="s">
        <v>238</v>
      </c>
      <c r="N523" s="1918"/>
      <c r="O523" s="801">
        <v>6.7607162203730323E-2</v>
      </c>
      <c r="P523" s="775"/>
      <c r="Q523" s="775"/>
      <c r="Y523" s="823"/>
      <c r="Z523" s="823"/>
      <c r="AA523" s="823"/>
      <c r="AB523" s="823"/>
      <c r="AC523" s="823"/>
      <c r="AD523" s="823"/>
      <c r="AE523" s="823"/>
      <c r="AF523" s="823"/>
      <c r="AG523" s="823"/>
      <c r="AH523" s="823"/>
      <c r="AI523" s="823"/>
      <c r="AJ523" s="823"/>
      <c r="AK523" s="823"/>
      <c r="AL523" s="823"/>
      <c r="AM523" s="823"/>
      <c r="AN523" s="823"/>
      <c r="AO523" s="823"/>
      <c r="AP523" s="823"/>
      <c r="AQ523" s="823"/>
      <c r="AR523" s="823"/>
      <c r="AS523" s="823"/>
      <c r="AT523" s="823"/>
      <c r="AU523" s="823"/>
      <c r="AV523" s="823"/>
      <c r="AW523" s="823"/>
      <c r="AX523" s="823"/>
      <c r="AY523" s="823"/>
      <c r="AZ523" s="823"/>
      <c r="BA523" s="227"/>
      <c r="BB523" s="404"/>
      <c r="BC523" s="227"/>
      <c r="BD523" s="227"/>
      <c r="BE523" s="227"/>
      <c r="BF523" s="227"/>
      <c r="BG523" s="227"/>
      <c r="BH523" s="227"/>
      <c r="BI523" s="227"/>
      <c r="BJ523" s="227"/>
      <c r="BK523" s="227"/>
      <c r="BL523" s="227"/>
      <c r="BM523" s="227"/>
      <c r="BN523" s="227"/>
      <c r="BO523" s="227"/>
      <c r="BP523" s="227"/>
      <c r="BQ523" s="227"/>
      <c r="BR523" s="227"/>
      <c r="BS523" s="227"/>
      <c r="BT523" s="227"/>
      <c r="BU523" s="227"/>
      <c r="BV523" s="227"/>
      <c r="BW523" s="227"/>
      <c r="BX523" s="227"/>
      <c r="BY523" s="228"/>
      <c r="BZ523" s="228"/>
      <c r="CA523" s="228"/>
      <c r="CB523" s="228"/>
      <c r="CC523" s="228"/>
      <c r="CD523" s="228"/>
      <c r="CE523" s="228"/>
      <c r="CF523" s="228"/>
      <c r="CG523" s="228"/>
      <c r="CH523" s="228"/>
      <c r="CI523" s="228"/>
      <c r="CJ523" s="228"/>
      <c r="CK523" s="228"/>
      <c r="CL523" s="228"/>
      <c r="CM523" s="228"/>
      <c r="CN523" s="228"/>
      <c r="CO523" s="228"/>
      <c r="CP523" s="228"/>
      <c r="CQ523" s="228"/>
      <c r="CR523" s="228"/>
      <c r="CS523" s="228"/>
      <c r="CT523" s="228"/>
      <c r="CU523" s="228"/>
      <c r="CV523" s="228"/>
      <c r="CW523" s="228"/>
      <c r="CX523" s="228"/>
      <c r="CY523" s="228"/>
      <c r="CZ523" s="228"/>
    </row>
    <row r="524" s="726" customFormat="true" ht="25.15" customHeight="true" x14ac:dyDescent="0.2">
      <c r="C524" s="1921" t="s">
        <v>226</v>
      </c>
      <c r="D524" s="1918"/>
      <c r="E524" s="795">
        <v>-9.3835663971625766E-2</v>
      </c>
      <c r="F524" s="775"/>
      <c r="G524" s="775"/>
      <c r="H524" s="1930"/>
      <c r="I524" s="1918"/>
      <c r="J524" s="791"/>
      <c r="K524" s="775"/>
      <c r="L524" s="775"/>
      <c r="M524" s="1930"/>
      <c r="N524" s="1918"/>
      <c r="O524" s="791"/>
      <c r="P524" s="775"/>
      <c r="Q524" s="775"/>
      <c r="Y524" s="823"/>
      <c r="Z524" s="823"/>
      <c r="AA524" s="823"/>
      <c r="AB524" s="823"/>
      <c r="AC524" s="823"/>
      <c r="AD524" s="823"/>
      <c r="AE524" s="823"/>
      <c r="AF524" s="823"/>
      <c r="AG524" s="823"/>
      <c r="AH524" s="823"/>
      <c r="AI524" s="823"/>
      <c r="AJ524" s="823"/>
      <c r="AK524" s="823"/>
      <c r="AL524" s="823"/>
      <c r="AM524" s="823"/>
      <c r="AN524" s="823"/>
      <c r="AO524" s="823"/>
      <c r="AP524" s="823"/>
      <c r="AQ524" s="823"/>
      <c r="AR524" s="823"/>
      <c r="AS524" s="823"/>
      <c r="AT524" s="823"/>
      <c r="AU524" s="823"/>
      <c r="AV524" s="823"/>
      <c r="AW524" s="823"/>
      <c r="AX524" s="823"/>
      <c r="AY524" s="823"/>
      <c r="AZ524" s="823"/>
      <c r="BA524" s="227"/>
      <c r="BB524" s="404"/>
      <c r="BC524" s="227"/>
      <c r="BD524" s="227"/>
      <c r="BE524" s="227"/>
      <c r="BF524" s="227"/>
      <c r="BG524" s="227"/>
      <c r="BH524" s="227"/>
      <c r="BI524" s="227"/>
      <c r="BJ524" s="227"/>
      <c r="BK524" s="227"/>
      <c r="BL524" s="227"/>
      <c r="BM524" s="227"/>
      <c r="BN524" s="227"/>
      <c r="BO524" s="227"/>
      <c r="BP524" s="227"/>
      <c r="BQ524" s="227"/>
      <c r="BR524" s="227"/>
      <c r="BS524" s="227"/>
      <c r="BT524" s="227"/>
      <c r="BU524" s="227"/>
      <c r="BV524" s="227"/>
      <c r="BW524" s="227"/>
      <c r="BX524" s="227"/>
      <c r="BY524" s="228"/>
      <c r="BZ524" s="228"/>
      <c r="CA524" s="228"/>
      <c r="CB524" s="228"/>
      <c r="CC524" s="228"/>
      <c r="CD524" s="228"/>
      <c r="CE524" s="228"/>
      <c r="CF524" s="228"/>
      <c r="CG524" s="228"/>
      <c r="CH524" s="228"/>
      <c r="CI524" s="228"/>
      <c r="CJ524" s="228"/>
      <c r="CK524" s="228"/>
      <c r="CL524" s="228"/>
      <c r="CM524" s="228"/>
      <c r="CN524" s="228"/>
      <c r="CO524" s="228"/>
      <c r="CP524" s="228"/>
      <c r="CQ524" s="228"/>
      <c r="CR524" s="228"/>
      <c r="CS524" s="228"/>
      <c r="CT524" s="228"/>
      <c r="CU524" s="228"/>
      <c r="CV524" s="228"/>
      <c r="CW524" s="228"/>
      <c r="CX524" s="228"/>
      <c r="CY524" s="228"/>
      <c r="CZ524" s="228"/>
    </row>
    <row r="525" s="726" customFormat="true" ht="25.15" customHeight="true" x14ac:dyDescent="0.2">
      <c r="C525" s="1921" t="s">
        <v>269</v>
      </c>
      <c r="D525" s="1918"/>
      <c r="E525" s="795">
        <v>-2.1735958415690687E-3</v>
      </c>
      <c r="F525" s="775"/>
      <c r="G525" s="775"/>
      <c r="H525" s="1930"/>
      <c r="I525" s="1918"/>
      <c r="J525" s="775"/>
      <c r="K525" s="775"/>
      <c r="L525" s="775"/>
      <c r="M525" s="1930"/>
      <c r="N525" s="1918"/>
      <c r="O525" s="775"/>
      <c r="P525" s="775"/>
      <c r="Q525" s="775"/>
      <c r="Y525" s="823"/>
      <c r="Z525" s="823"/>
      <c r="AA525" s="823"/>
      <c r="AB525" s="823"/>
      <c r="AC525" s="823"/>
      <c r="AD525" s="823"/>
      <c r="AE525" s="823"/>
      <c r="AF525" s="823"/>
      <c r="AG525" s="823"/>
      <c r="AH525" s="823"/>
      <c r="AI525" s="823"/>
      <c r="AJ525" s="823"/>
      <c r="AK525" s="823"/>
      <c r="AL525" s="823"/>
      <c r="AM525" s="823"/>
      <c r="AN525" s="823"/>
      <c r="AO525" s="823"/>
      <c r="AP525" s="823"/>
      <c r="AQ525" s="823"/>
      <c r="AR525" s="823"/>
      <c r="AS525" s="823"/>
      <c r="AT525" s="823"/>
      <c r="AU525" s="823"/>
      <c r="AV525" s="823"/>
      <c r="AW525" s="823"/>
      <c r="AX525" s="823"/>
      <c r="AY525" s="823"/>
      <c r="AZ525" s="823"/>
      <c r="BA525" s="227"/>
      <c r="BB525" s="404"/>
      <c r="BC525" s="227"/>
      <c r="BD525" s="227"/>
      <c r="BE525" s="227"/>
      <c r="BF525" s="227"/>
      <c r="BG525" s="227"/>
      <c r="BH525" s="227"/>
      <c r="BI525" s="227"/>
      <c r="BJ525" s="227"/>
      <c r="BK525" s="227"/>
      <c r="BL525" s="227"/>
      <c r="BM525" s="227"/>
      <c r="BN525" s="227"/>
      <c r="BO525" s="227"/>
      <c r="BP525" s="227"/>
      <c r="BQ525" s="227"/>
      <c r="BR525" s="227"/>
      <c r="BS525" s="227"/>
      <c r="BT525" s="227"/>
      <c r="BU525" s="227"/>
      <c r="BV525" s="227"/>
      <c r="BW525" s="227"/>
      <c r="BX525" s="227"/>
      <c r="BY525" s="228"/>
      <c r="BZ525" s="228"/>
      <c r="CA525" s="228"/>
      <c r="CB525" s="228"/>
      <c r="CC525" s="228"/>
      <c r="CD525" s="228"/>
      <c r="CE525" s="228"/>
      <c r="CF525" s="228"/>
      <c r="CG525" s="228"/>
      <c r="CH525" s="228"/>
      <c r="CI525" s="228"/>
      <c r="CJ525" s="228"/>
      <c r="CK525" s="228"/>
      <c r="CL525" s="228"/>
      <c r="CM525" s="228"/>
      <c r="CN525" s="228"/>
      <c r="CO525" s="228"/>
      <c r="CP525" s="228"/>
      <c r="CQ525" s="228"/>
      <c r="CR525" s="228"/>
      <c r="CS525" s="228"/>
      <c r="CT525" s="228"/>
      <c r="CU525" s="228"/>
      <c r="CV525" s="228"/>
      <c r="CW525" s="228"/>
      <c r="CX525" s="228"/>
      <c r="CY525" s="228"/>
      <c r="CZ525" s="228"/>
    </row>
    <row r="526" s="726" customFormat="true" ht="25.15" customHeight="true" x14ac:dyDescent="0.2">
      <c r="C526" s="1921" t="s">
        <v>247</v>
      </c>
      <c r="D526" s="1918"/>
      <c r="E526" s="795">
        <v>3.6182014970854749E-2</v>
      </c>
      <c r="F526" s="775"/>
      <c r="G526" s="775"/>
      <c r="H526" s="1932" t="s">
        <v>276</v>
      </c>
      <c r="I526" s="1918"/>
      <c r="J526" s="1918"/>
      <c r="K526" s="1918"/>
      <c r="L526" s="1918"/>
      <c r="M526" s="1933" t="s">
        <v>276</v>
      </c>
      <c r="N526" s="1918"/>
      <c r="O526" s="1918"/>
      <c r="P526" s="1918"/>
      <c r="Q526" s="1918"/>
      <c r="Y526" s="823"/>
      <c r="Z526" s="823"/>
      <c r="AA526" s="823"/>
      <c r="AB526" s="823"/>
      <c r="AC526" s="823"/>
      <c r="AD526" s="823"/>
      <c r="AE526" s="823"/>
      <c r="AF526" s="823"/>
      <c r="AG526" s="823"/>
      <c r="AH526" s="823"/>
      <c r="AI526" s="823"/>
      <c r="AJ526" s="823"/>
      <c r="AK526" s="823"/>
      <c r="AL526" s="823"/>
      <c r="AM526" s="823"/>
      <c r="AN526" s="823"/>
      <c r="AO526" s="823"/>
      <c r="AP526" s="823"/>
      <c r="AQ526" s="823"/>
      <c r="AR526" s="823"/>
      <c r="AS526" s="823"/>
      <c r="AT526" s="823"/>
      <c r="AU526" s="823"/>
      <c r="AV526" s="823"/>
      <c r="AW526" s="823"/>
      <c r="AX526" s="823"/>
      <c r="AY526" s="823"/>
      <c r="AZ526" s="823"/>
      <c r="BA526" s="227"/>
      <c r="BB526" s="404"/>
      <c r="BC526" s="227"/>
      <c r="BD526" s="227"/>
      <c r="BE526" s="227"/>
      <c r="BF526" s="227"/>
      <c r="BG526" s="227"/>
      <c r="BH526" s="227"/>
      <c r="BI526" s="227"/>
      <c r="BJ526" s="227"/>
      <c r="BK526" s="227"/>
      <c r="BL526" s="227"/>
      <c r="BM526" s="227"/>
      <c r="BN526" s="227"/>
      <c r="BO526" s="227"/>
      <c r="BP526" s="227"/>
      <c r="BQ526" s="227"/>
      <c r="BR526" s="227"/>
      <c r="BS526" s="227"/>
      <c r="BT526" s="227"/>
      <c r="BU526" s="227"/>
      <c r="BV526" s="227"/>
      <c r="BW526" s="227"/>
      <c r="BX526" s="227"/>
      <c r="BY526" s="228"/>
      <c r="BZ526" s="228"/>
      <c r="CA526" s="228"/>
      <c r="CB526" s="228"/>
      <c r="CC526" s="228"/>
      <c r="CD526" s="228"/>
      <c r="CE526" s="228"/>
      <c r="CF526" s="228"/>
      <c r="CG526" s="228"/>
      <c r="CH526" s="228"/>
      <c r="CI526" s="228"/>
      <c r="CJ526" s="228"/>
      <c r="CK526" s="228"/>
      <c r="CL526" s="228"/>
      <c r="CM526" s="228"/>
      <c r="CN526" s="228"/>
      <c r="CO526" s="228"/>
      <c r="CP526" s="228"/>
      <c r="CQ526" s="228"/>
      <c r="CR526" s="228"/>
      <c r="CS526" s="228"/>
      <c r="CT526" s="228"/>
      <c r="CU526" s="228"/>
      <c r="CV526" s="228"/>
      <c r="CW526" s="228"/>
      <c r="CX526" s="228"/>
      <c r="CY526" s="228"/>
      <c r="CZ526" s="228"/>
    </row>
    <row r="527" s="726" customFormat="true" ht="25.15" customHeight="true" x14ac:dyDescent="0.2">
      <c r="C527" s="1921" t="s">
        <v>272</v>
      </c>
      <c r="D527" s="1918"/>
      <c r="E527" s="795">
        <v>-1.2594148904663896E-3</v>
      </c>
      <c r="F527" s="775"/>
      <c r="G527" s="775"/>
      <c r="H527" s="1941" t="s">
        <v>214</v>
      </c>
      <c r="I527" s="1918"/>
      <c r="J527" s="1942" t="s">
        <v>277</v>
      </c>
      <c r="K527" s="1943"/>
      <c r="L527" s="1944"/>
      <c r="M527" s="1945" t="s">
        <v>214</v>
      </c>
      <c r="N527" s="1918"/>
      <c r="O527" s="1946" t="s">
        <v>277</v>
      </c>
      <c r="P527" s="1947"/>
      <c r="Q527" s="1948"/>
      <c r="Y527" s="823"/>
      <c r="Z527" s="823"/>
      <c r="AA527" s="823"/>
      <c r="AB527" s="823"/>
      <c r="AC527" s="823"/>
      <c r="AD527" s="823"/>
      <c r="AE527" s="823"/>
      <c r="AF527" s="823"/>
      <c r="AG527" s="823"/>
      <c r="AH527" s="823"/>
      <c r="AI527" s="823"/>
      <c r="AJ527" s="823"/>
      <c r="AK527" s="823"/>
      <c r="AL527" s="823"/>
      <c r="AM527" s="823"/>
      <c r="AN527" s="823"/>
      <c r="AO527" s="823"/>
      <c r="AP527" s="823"/>
      <c r="AQ527" s="823"/>
      <c r="AR527" s="823"/>
      <c r="AS527" s="823"/>
      <c r="AT527" s="823"/>
      <c r="AU527" s="823"/>
      <c r="AV527" s="823"/>
      <c r="AW527" s="823"/>
      <c r="AX527" s="823"/>
      <c r="AY527" s="823"/>
      <c r="AZ527" s="823"/>
      <c r="BA527" s="227"/>
      <c r="BB527" s="404"/>
      <c r="BC527" s="227"/>
      <c r="BD527" s="227"/>
      <c r="BE527" s="227"/>
      <c r="BF527" s="227"/>
      <c r="BG527" s="227"/>
      <c r="BH527" s="227"/>
      <c r="BI527" s="227"/>
      <c r="BJ527" s="227"/>
      <c r="BK527" s="227"/>
      <c r="BL527" s="227"/>
      <c r="BM527" s="227"/>
      <c r="BN527" s="227"/>
      <c r="BO527" s="227"/>
      <c r="BP527" s="227"/>
      <c r="BQ527" s="227"/>
      <c r="BR527" s="227"/>
      <c r="BS527" s="227"/>
      <c r="BT527" s="227"/>
      <c r="BU527" s="227"/>
      <c r="BV527" s="227"/>
      <c r="BW527" s="227"/>
      <c r="BX527" s="227"/>
      <c r="BY527" s="228"/>
      <c r="BZ527" s="228"/>
      <c r="CA527" s="228"/>
      <c r="CB527" s="228"/>
      <c r="CC527" s="228"/>
      <c r="CD527" s="228"/>
      <c r="CE527" s="228"/>
      <c r="CF527" s="228"/>
      <c r="CG527" s="228"/>
      <c r="CH527" s="228"/>
      <c r="CI527" s="228"/>
      <c r="CJ527" s="228"/>
      <c r="CK527" s="228"/>
      <c r="CL527" s="228"/>
      <c r="CM527" s="228"/>
      <c r="CN527" s="228"/>
      <c r="CO527" s="228"/>
      <c r="CP527" s="228"/>
      <c r="CQ527" s="228"/>
      <c r="CR527" s="228"/>
      <c r="CS527" s="228"/>
      <c r="CT527" s="228"/>
      <c r="CU527" s="228"/>
      <c r="CV527" s="228"/>
      <c r="CW527" s="228"/>
      <c r="CX527" s="228"/>
      <c r="CY527" s="228"/>
      <c r="CZ527" s="228"/>
    </row>
    <row r="528" s="726" customFormat="true" ht="25.15" customHeight="true" x14ac:dyDescent="0.2">
      <c r="C528" s="1921" t="s">
        <v>251</v>
      </c>
      <c r="D528" s="1918"/>
      <c r="E528" s="795">
        <v>-3.1426668372050784E-2</v>
      </c>
      <c r="F528" s="775"/>
      <c r="G528" s="775"/>
      <c r="H528" s="1918"/>
      <c r="I528" s="1918"/>
      <c r="J528" s="783" t="s">
        <v>194</v>
      </c>
      <c r="K528" s="784" t="s">
        <v>278</v>
      </c>
      <c r="L528" s="785" t="s">
        <v>279</v>
      </c>
      <c r="M528" s="1918"/>
      <c r="N528" s="1918"/>
      <c r="O528" s="786" t="s">
        <v>194</v>
      </c>
      <c r="P528" s="787" t="s">
        <v>278</v>
      </c>
      <c r="Q528" s="788" t="s">
        <v>279</v>
      </c>
      <c r="Y528" s="823"/>
      <c r="Z528" s="823"/>
      <c r="AA528" s="823"/>
      <c r="AB528" s="823"/>
      <c r="AC528" s="823"/>
      <c r="AD528" s="823"/>
      <c r="AE528" s="823"/>
      <c r="AF528" s="823"/>
      <c r="AG528" s="823"/>
      <c r="AH528" s="823"/>
      <c r="AI528" s="823"/>
      <c r="AJ528" s="823"/>
      <c r="AK528" s="823"/>
      <c r="AL528" s="823"/>
      <c r="AM528" s="823"/>
      <c r="AN528" s="823"/>
      <c r="AO528" s="823"/>
      <c r="AP528" s="823"/>
      <c r="AQ528" s="823"/>
      <c r="AR528" s="823"/>
      <c r="AS528" s="823"/>
      <c r="AT528" s="823"/>
      <c r="AU528" s="823"/>
      <c r="AV528" s="823"/>
      <c r="AW528" s="823"/>
      <c r="AX528" s="823"/>
      <c r="AY528" s="823"/>
      <c r="AZ528" s="823"/>
      <c r="BA528" s="227"/>
      <c r="BB528" s="404"/>
      <c r="BC528" s="227"/>
      <c r="BD528" s="227"/>
      <c r="BE528" s="227"/>
      <c r="BF528" s="227"/>
      <c r="BG528" s="227"/>
      <c r="BH528" s="227"/>
      <c r="BI528" s="227"/>
      <c r="BJ528" s="227"/>
      <c r="BK528" s="227"/>
      <c r="BL528" s="227"/>
      <c r="BM528" s="227"/>
      <c r="BN528" s="227"/>
      <c r="BO528" s="227"/>
      <c r="BP528" s="227"/>
      <c r="BQ528" s="227"/>
      <c r="BR528" s="227"/>
      <c r="BS528" s="227"/>
      <c r="BT528" s="227"/>
      <c r="BU528" s="227"/>
      <c r="BV528" s="227"/>
      <c r="BW528" s="227"/>
      <c r="BX528" s="227"/>
      <c r="BY528" s="228"/>
      <c r="BZ528" s="228"/>
      <c r="CA528" s="228"/>
      <c r="CB528" s="228"/>
      <c r="CC528" s="228"/>
      <c r="CD528" s="228"/>
      <c r="CE528" s="228"/>
      <c r="CF528" s="228"/>
      <c r="CG528" s="228"/>
      <c r="CH528" s="228"/>
      <c r="CI528" s="228"/>
      <c r="CJ528" s="228"/>
      <c r="CK528" s="228"/>
      <c r="CL528" s="228"/>
      <c r="CM528" s="228"/>
      <c r="CN528" s="228"/>
      <c r="CO528" s="228"/>
      <c r="CP528" s="228"/>
      <c r="CQ528" s="228"/>
      <c r="CR528" s="228"/>
      <c r="CS528" s="228"/>
      <c r="CT528" s="228"/>
      <c r="CU528" s="228"/>
      <c r="CV528" s="228"/>
      <c r="CW528" s="228"/>
      <c r="CX528" s="228"/>
      <c r="CY528" s="228"/>
      <c r="CZ528" s="228"/>
    </row>
    <row r="529" s="726" customFormat="true" ht="25.15" customHeight="true" x14ac:dyDescent="0.2">
      <c r="C529" s="1921" t="s">
        <v>239</v>
      </c>
      <c r="D529" s="1918"/>
      <c r="E529" s="795">
        <v>-4.3366502430673415E-2</v>
      </c>
      <c r="F529" s="775"/>
      <c r="G529" s="775"/>
      <c r="H529" s="1949" t="s">
        <v>215</v>
      </c>
      <c r="I529" s="1918"/>
      <c r="J529" s="808">
        <v>5.343985431447333</v>
      </c>
      <c r="K529" s="809">
        <v>9.2137679852540213</v>
      </c>
      <c r="L529" s="810">
        <v>9.2137679852540213</v>
      </c>
      <c r="M529" s="1950" t="s">
        <v>215</v>
      </c>
      <c r="N529" s="1918"/>
      <c r="O529" s="811">
        <v>5.4225023507539172</v>
      </c>
      <c r="P529" s="812">
        <v>9.3491419840584769</v>
      </c>
      <c r="Q529" s="813">
        <v>9.3491419840584769</v>
      </c>
      <c r="Y529" s="823"/>
      <c r="Z529" s="823"/>
      <c r="AA529" s="823"/>
      <c r="AB529" s="823"/>
      <c r="AC529" s="823"/>
      <c r="AD529" s="823"/>
      <c r="AE529" s="823"/>
      <c r="AF529" s="823"/>
      <c r="AG529" s="823"/>
      <c r="AH529" s="823"/>
      <c r="AI529" s="823"/>
      <c r="AJ529" s="823"/>
      <c r="AK529" s="823"/>
      <c r="AL529" s="823"/>
      <c r="AM529" s="823"/>
      <c r="AN529" s="823"/>
      <c r="AO529" s="823"/>
      <c r="AP529" s="823"/>
      <c r="AQ529" s="823"/>
      <c r="AR529" s="823"/>
      <c r="AS529" s="823"/>
      <c r="AT529" s="823"/>
      <c r="AU529" s="823"/>
      <c r="AV529" s="823"/>
      <c r="AW529" s="823"/>
      <c r="AX529" s="823"/>
      <c r="AY529" s="823"/>
      <c r="AZ529" s="823"/>
      <c r="BA529" s="227"/>
      <c r="BB529" s="404"/>
      <c r="BC529" s="227"/>
      <c r="BD529" s="227"/>
      <c r="BE529" s="227"/>
      <c r="BF529" s="227"/>
      <c r="BG529" s="227"/>
      <c r="BH529" s="227"/>
      <c r="BI529" s="227"/>
      <c r="BJ529" s="227"/>
      <c r="BK529" s="227"/>
      <c r="BL529" s="227"/>
      <c r="BM529" s="227"/>
      <c r="BN529" s="227"/>
      <c r="BO529" s="227"/>
      <c r="BP529" s="227"/>
      <c r="BQ529" s="227"/>
      <c r="BR529" s="227"/>
      <c r="BS529" s="227"/>
      <c r="BT529" s="227"/>
      <c r="BU529" s="227"/>
      <c r="BV529" s="227"/>
      <c r="BW529" s="227"/>
      <c r="BX529" s="227"/>
      <c r="BY529" s="228"/>
      <c r="BZ529" s="228"/>
      <c r="CA529" s="228"/>
      <c r="CB529" s="228"/>
      <c r="CC529" s="228"/>
      <c r="CD529" s="228"/>
      <c r="CE529" s="228"/>
      <c r="CF529" s="228"/>
      <c r="CG529" s="228"/>
      <c r="CH529" s="228"/>
      <c r="CI529" s="228"/>
      <c r="CJ529" s="228"/>
      <c r="CK529" s="228"/>
      <c r="CL529" s="228"/>
      <c r="CM529" s="228"/>
      <c r="CN529" s="228"/>
      <c r="CO529" s="228"/>
      <c r="CP529" s="228"/>
      <c r="CQ529" s="228"/>
      <c r="CR529" s="228"/>
      <c r="CS529" s="228"/>
      <c r="CT529" s="228"/>
      <c r="CU529" s="228"/>
      <c r="CV529" s="228"/>
      <c r="CW529" s="228"/>
      <c r="CX529" s="228"/>
      <c r="CY529" s="228"/>
      <c r="CZ529" s="228"/>
    </row>
    <row r="530" s="726" customFormat="true" ht="25.15" customHeight="true" x14ac:dyDescent="0.2">
      <c r="C530" s="1921" t="s">
        <v>234</v>
      </c>
      <c r="D530" s="1918"/>
      <c r="E530" s="795">
        <v>-5.4567031048727808E-2</v>
      </c>
      <c r="F530" s="775"/>
      <c r="G530" s="775"/>
      <c r="H530" s="1930"/>
      <c r="I530" s="1918"/>
      <c r="J530" s="791"/>
      <c r="K530" s="791"/>
      <c r="L530" s="791"/>
      <c r="M530" s="1930"/>
      <c r="N530" s="1918"/>
      <c r="O530" s="791"/>
      <c r="P530" s="791"/>
      <c r="Q530" s="791"/>
      <c r="Y530" s="823"/>
      <c r="Z530" s="823"/>
      <c r="AA530" s="823"/>
      <c r="AB530" s="823"/>
      <c r="AC530" s="823"/>
      <c r="AD530" s="823"/>
      <c r="AE530" s="823"/>
      <c r="AF530" s="823"/>
      <c r="AG530" s="823"/>
      <c r="AH530" s="823"/>
      <c r="AI530" s="823"/>
      <c r="AJ530" s="823"/>
      <c r="AK530" s="823"/>
      <c r="AL530" s="823"/>
      <c r="AM530" s="823"/>
      <c r="AN530" s="823"/>
      <c r="AO530" s="823"/>
      <c r="AP530" s="823"/>
      <c r="AQ530" s="823"/>
      <c r="AR530" s="823"/>
      <c r="AS530" s="823"/>
      <c r="AT530" s="823"/>
      <c r="AU530" s="823"/>
      <c r="AV530" s="823"/>
      <c r="AW530" s="823"/>
      <c r="AX530" s="823"/>
      <c r="AY530" s="823"/>
      <c r="AZ530" s="823"/>
      <c r="BA530" s="227"/>
      <c r="BB530" s="404"/>
      <c r="BC530" s="227"/>
      <c r="BD530" s="227"/>
      <c r="BE530" s="227"/>
      <c r="BF530" s="227"/>
      <c r="BG530" s="227"/>
      <c r="BH530" s="227"/>
      <c r="BI530" s="227"/>
      <c r="BJ530" s="227"/>
      <c r="BK530" s="227"/>
      <c r="BL530" s="227"/>
      <c r="BM530" s="227"/>
      <c r="BN530" s="227"/>
      <c r="BO530" s="227"/>
      <c r="BP530" s="227"/>
      <c r="BQ530" s="227"/>
      <c r="BR530" s="227"/>
      <c r="BS530" s="227"/>
      <c r="BT530" s="227"/>
      <c r="BU530" s="227"/>
      <c r="BV530" s="227"/>
      <c r="BW530" s="227"/>
      <c r="BX530" s="227"/>
      <c r="BY530" s="228"/>
      <c r="BZ530" s="228"/>
      <c r="CA530" s="228"/>
      <c r="CB530" s="228"/>
      <c r="CC530" s="228"/>
      <c r="CD530" s="228"/>
      <c r="CE530" s="228"/>
      <c r="CF530" s="228"/>
      <c r="CG530" s="228"/>
      <c r="CH530" s="228"/>
      <c r="CI530" s="228"/>
      <c r="CJ530" s="228"/>
      <c r="CK530" s="228"/>
      <c r="CL530" s="228"/>
      <c r="CM530" s="228"/>
      <c r="CN530" s="228"/>
      <c r="CO530" s="228"/>
      <c r="CP530" s="228"/>
      <c r="CQ530" s="228"/>
      <c r="CR530" s="228"/>
      <c r="CS530" s="228"/>
      <c r="CT530" s="228"/>
      <c r="CU530" s="228"/>
      <c r="CV530" s="228"/>
      <c r="CW530" s="228"/>
      <c r="CX530" s="228"/>
      <c r="CY530" s="228"/>
      <c r="CZ530" s="228"/>
    </row>
    <row r="531" s="726" customFormat="true" ht="25.15" customHeight="true" x14ac:dyDescent="0.2">
      <c r="C531" s="1921" t="s">
        <v>255</v>
      </c>
      <c r="D531" s="1918"/>
      <c r="E531" s="795">
        <v>-2.6740299656103975E-2</v>
      </c>
      <c r="F531" s="775"/>
      <c r="G531" s="775"/>
      <c r="H531" s="1930"/>
      <c r="I531" s="1918"/>
      <c r="J531" s="775"/>
      <c r="K531" s="775"/>
      <c r="L531" s="775"/>
      <c r="M531" s="1930"/>
      <c r="N531" s="1918"/>
      <c r="O531" s="775"/>
      <c r="P531" s="775"/>
      <c r="Q531" s="775"/>
      <c r="Y531" s="823"/>
      <c r="Z531" s="823"/>
      <c r="AA531" s="823"/>
      <c r="AB531" s="823"/>
      <c r="AC531" s="823"/>
      <c r="AD531" s="823"/>
      <c r="AE531" s="823"/>
      <c r="AF531" s="823"/>
      <c r="AG531" s="823"/>
      <c r="AH531" s="823"/>
      <c r="AI531" s="823"/>
      <c r="AJ531" s="823"/>
      <c r="AK531" s="823"/>
      <c r="AL531" s="823"/>
      <c r="AM531" s="823"/>
      <c r="AN531" s="823"/>
      <c r="AO531" s="823"/>
      <c r="AP531" s="823"/>
      <c r="AQ531" s="823"/>
      <c r="AR531" s="823"/>
      <c r="AS531" s="823"/>
      <c r="AT531" s="823"/>
      <c r="AU531" s="823"/>
      <c r="AV531" s="823"/>
      <c r="AW531" s="823"/>
      <c r="AX531" s="823"/>
      <c r="AY531" s="823"/>
      <c r="AZ531" s="823"/>
      <c r="BA531" s="227"/>
      <c r="BB531" s="404"/>
      <c r="BC531" s="227"/>
      <c r="BD531" s="227"/>
      <c r="BE531" s="227"/>
      <c r="BF531" s="227"/>
      <c r="BG531" s="227"/>
      <c r="BH531" s="227"/>
      <c r="BI531" s="227"/>
      <c r="BJ531" s="227"/>
      <c r="BK531" s="227"/>
      <c r="BL531" s="227"/>
      <c r="BM531" s="227"/>
      <c r="BN531" s="227"/>
      <c r="BO531" s="227"/>
      <c r="BP531" s="227"/>
      <c r="BQ531" s="227"/>
      <c r="BR531" s="227"/>
      <c r="BS531" s="227"/>
      <c r="BT531" s="227"/>
      <c r="BU531" s="227"/>
      <c r="BV531" s="227"/>
      <c r="BW531" s="227"/>
      <c r="BX531" s="227"/>
      <c r="BY531" s="228"/>
      <c r="BZ531" s="228"/>
      <c r="CA531" s="228"/>
      <c r="CB531" s="228"/>
      <c r="CC531" s="228"/>
      <c r="CD531" s="228"/>
      <c r="CE531" s="228"/>
      <c r="CF531" s="228"/>
      <c r="CG531" s="228"/>
      <c r="CH531" s="228"/>
      <c r="CI531" s="228"/>
      <c r="CJ531" s="228"/>
      <c r="CK531" s="228"/>
      <c r="CL531" s="228"/>
      <c r="CM531" s="228"/>
      <c r="CN531" s="228"/>
      <c r="CO531" s="228"/>
      <c r="CP531" s="228"/>
      <c r="CQ531" s="228"/>
      <c r="CR531" s="228"/>
      <c r="CS531" s="228"/>
      <c r="CT531" s="228"/>
      <c r="CU531" s="228"/>
      <c r="CV531" s="228"/>
      <c r="CW531" s="228"/>
      <c r="CX531" s="228"/>
      <c r="CY531" s="228"/>
      <c r="CZ531" s="228"/>
    </row>
    <row r="532" s="726" customFormat="true" ht="25.15" customHeight="true" x14ac:dyDescent="0.2">
      <c r="C532" s="1921" t="s">
        <v>227</v>
      </c>
      <c r="D532" s="1918"/>
      <c r="E532" s="795">
        <v>8.2491341332170662E-2</v>
      </c>
      <c r="F532" s="775"/>
      <c r="G532" s="775"/>
      <c r="H532" s="1932" t="s">
        <v>280</v>
      </c>
      <c r="I532" s="1918"/>
      <c r="J532" s="1918"/>
      <c r="K532" s="775"/>
      <c r="L532" s="775"/>
      <c r="M532" s="1933" t="s">
        <v>280</v>
      </c>
      <c r="N532" s="1918"/>
      <c r="O532" s="1918"/>
      <c r="P532" s="775"/>
      <c r="Q532" s="775"/>
      <c r="Y532" s="823"/>
      <c r="Z532" s="823"/>
      <c r="AA532" s="823"/>
      <c r="AB532" s="823"/>
      <c r="AC532" s="823"/>
      <c r="AD532" s="823"/>
      <c r="AE532" s="823"/>
      <c r="AF532" s="823"/>
      <c r="AG532" s="823"/>
      <c r="AH532" s="823"/>
      <c r="AI532" s="823"/>
      <c r="AJ532" s="823"/>
      <c r="AK532" s="823"/>
      <c r="AL532" s="823"/>
      <c r="AM532" s="823"/>
      <c r="AN532" s="823"/>
      <c r="AO532" s="823"/>
      <c r="AP532" s="823"/>
      <c r="AQ532" s="823"/>
      <c r="AR532" s="823"/>
      <c r="AS532" s="823"/>
      <c r="AT532" s="823"/>
      <c r="AU532" s="823"/>
      <c r="AV532" s="823"/>
      <c r="AW532" s="823"/>
      <c r="AX532" s="823"/>
      <c r="AY532" s="823"/>
      <c r="AZ532" s="823"/>
      <c r="BA532" s="227"/>
      <c r="BB532" s="404"/>
      <c r="BC532" s="227"/>
      <c r="BD532" s="227"/>
      <c r="BE532" s="227"/>
      <c r="BF532" s="227"/>
      <c r="BG532" s="227"/>
      <c r="BH532" s="227"/>
      <c r="BI532" s="227"/>
      <c r="BJ532" s="227"/>
      <c r="BK532" s="227"/>
      <c r="BL532" s="227"/>
      <c r="BM532" s="227"/>
      <c r="BN532" s="227"/>
      <c r="BO532" s="227"/>
      <c r="BP532" s="227"/>
      <c r="BQ532" s="227"/>
      <c r="BR532" s="227"/>
      <c r="BS532" s="227"/>
      <c r="BT532" s="227"/>
      <c r="BU532" s="227"/>
      <c r="BV532" s="227"/>
      <c r="BW532" s="227"/>
      <c r="BX532" s="227"/>
      <c r="BY532" s="228"/>
      <c r="BZ532" s="228"/>
      <c r="CA532" s="228"/>
      <c r="CB532" s="228"/>
      <c r="CC532" s="228"/>
      <c r="CD532" s="228"/>
      <c r="CE532" s="228"/>
      <c r="CF532" s="228"/>
      <c r="CG532" s="228"/>
      <c r="CH532" s="228"/>
      <c r="CI532" s="228"/>
      <c r="CJ532" s="228"/>
      <c r="CK532" s="228"/>
      <c r="CL532" s="228"/>
      <c r="CM532" s="228"/>
      <c r="CN532" s="228"/>
      <c r="CO532" s="228"/>
      <c r="CP532" s="228"/>
      <c r="CQ532" s="228"/>
      <c r="CR532" s="228"/>
      <c r="CS532" s="228"/>
      <c r="CT532" s="228"/>
      <c r="CU532" s="228"/>
      <c r="CV532" s="228"/>
      <c r="CW532" s="228"/>
      <c r="CX532" s="228"/>
      <c r="CY532" s="228"/>
      <c r="CZ532" s="228"/>
    </row>
    <row r="533" s="726" customFormat="true" ht="25.15" customHeight="true" x14ac:dyDescent="0.2">
      <c r="C533" s="1921" t="s">
        <v>257</v>
      </c>
      <c r="D533" s="1918"/>
      <c r="E533" s="795">
        <v>-1.3948017455132126E-2</v>
      </c>
      <c r="F533" s="775"/>
      <c r="G533" s="775"/>
      <c r="H533" s="1930"/>
      <c r="I533" s="1918"/>
      <c r="J533" s="789" t="s">
        <v>214</v>
      </c>
      <c r="K533" s="775"/>
      <c r="L533" s="775"/>
      <c r="M533" s="1930"/>
      <c r="N533" s="1918"/>
      <c r="O533" s="790" t="s">
        <v>214</v>
      </c>
      <c r="P533" s="775"/>
      <c r="Q533" s="775"/>
      <c r="Y533" s="823"/>
      <c r="Z533" s="823"/>
      <c r="AA533" s="823"/>
      <c r="AB533" s="823"/>
      <c r="AC533" s="823"/>
      <c r="AD533" s="823"/>
      <c r="AE533" s="823"/>
      <c r="AF533" s="823"/>
      <c r="AG533" s="823"/>
      <c r="AH533" s="823"/>
      <c r="AI533" s="823"/>
      <c r="AJ533" s="823"/>
      <c r="AK533" s="823"/>
      <c r="AL533" s="823"/>
      <c r="AM533" s="823"/>
      <c r="AN533" s="823"/>
      <c r="AO533" s="823"/>
      <c r="AP533" s="823"/>
      <c r="AQ533" s="823"/>
      <c r="AR533" s="823"/>
      <c r="AS533" s="823"/>
      <c r="AT533" s="823"/>
      <c r="AU533" s="823"/>
      <c r="AV533" s="823"/>
      <c r="AW533" s="823"/>
      <c r="AX533" s="823"/>
      <c r="AY533" s="823"/>
      <c r="AZ533" s="823"/>
      <c r="BA533" s="227"/>
      <c r="BB533" s="404"/>
      <c r="BC533" s="227"/>
      <c r="BD533" s="227"/>
      <c r="BE533" s="227"/>
      <c r="BF533" s="227"/>
      <c r="BG533" s="227"/>
      <c r="BH533" s="227"/>
      <c r="BI533" s="227"/>
      <c r="BJ533" s="227"/>
      <c r="BK533" s="227"/>
      <c r="BL533" s="227"/>
      <c r="BM533" s="227"/>
      <c r="BN533" s="227"/>
      <c r="BO533" s="227"/>
      <c r="BP533" s="227"/>
      <c r="BQ533" s="227"/>
      <c r="BR533" s="227"/>
      <c r="BS533" s="227"/>
      <c r="BT533" s="227"/>
      <c r="BU533" s="227"/>
      <c r="BV533" s="227"/>
      <c r="BW533" s="227"/>
      <c r="BX533" s="227"/>
      <c r="BY533" s="228"/>
      <c r="BZ533" s="228"/>
      <c r="CA533" s="228"/>
      <c r="CB533" s="228"/>
      <c r="CC533" s="228"/>
      <c r="CD533" s="228"/>
      <c r="CE533" s="228"/>
      <c r="CF533" s="228"/>
      <c r="CG533" s="228"/>
      <c r="CH533" s="228"/>
      <c r="CI533" s="228"/>
      <c r="CJ533" s="228"/>
      <c r="CK533" s="228"/>
      <c r="CL533" s="228"/>
      <c r="CM533" s="228"/>
      <c r="CN533" s="228"/>
      <c r="CO533" s="228"/>
      <c r="CP533" s="228"/>
      <c r="CQ533" s="228"/>
      <c r="CR533" s="228"/>
      <c r="CS533" s="228"/>
      <c r="CT533" s="228"/>
      <c r="CU533" s="228"/>
      <c r="CV533" s="228"/>
      <c r="CW533" s="228"/>
      <c r="CX533" s="228"/>
      <c r="CY533" s="228"/>
      <c r="CZ533" s="228"/>
    </row>
    <row r="534" s="726" customFormat="true" ht="25.15" customHeight="true" x14ac:dyDescent="0.2">
      <c r="C534" s="1921" t="s">
        <v>265</v>
      </c>
      <c r="D534" s="1918"/>
      <c r="E534" s="795">
        <v>-5.8852936109503587E-3</v>
      </c>
      <c r="F534" s="775"/>
      <c r="G534" s="775"/>
      <c r="H534" s="1918"/>
      <c r="I534" s="1918"/>
      <c r="J534" s="814" t="s">
        <v>215</v>
      </c>
      <c r="K534" s="775"/>
      <c r="L534" s="775"/>
      <c r="M534" s="1918"/>
      <c r="N534" s="1918"/>
      <c r="O534" s="815" t="s">
        <v>215</v>
      </c>
      <c r="P534" s="775"/>
      <c r="Q534" s="775"/>
      <c r="Y534" s="823"/>
      <c r="Z534" s="823"/>
      <c r="AA534" s="823"/>
      <c r="AB534" s="823"/>
      <c r="AC534" s="823"/>
      <c r="AD534" s="823"/>
      <c r="AE534" s="823"/>
      <c r="AF534" s="823"/>
      <c r="AG534" s="823"/>
      <c r="AH534" s="823"/>
      <c r="AI534" s="823"/>
      <c r="AJ534" s="823"/>
      <c r="AK534" s="823"/>
      <c r="AL534" s="823"/>
      <c r="AM534" s="823"/>
      <c r="AN534" s="823"/>
      <c r="AO534" s="823"/>
      <c r="AP534" s="823"/>
      <c r="AQ534" s="823"/>
      <c r="AR534" s="823"/>
      <c r="AS534" s="823"/>
      <c r="AT534" s="823"/>
      <c r="AU534" s="823"/>
      <c r="AV534" s="823"/>
      <c r="AW534" s="823"/>
      <c r="AX534" s="823"/>
      <c r="AY534" s="823"/>
      <c r="AZ534" s="823"/>
      <c r="BA534" s="227"/>
      <c r="BB534" s="404"/>
      <c r="BC534" s="227"/>
      <c r="BD534" s="227"/>
      <c r="BE534" s="227"/>
      <c r="BF534" s="227"/>
      <c r="BG534" s="227"/>
      <c r="BH534" s="227"/>
      <c r="BI534" s="227"/>
      <c r="BJ534" s="227"/>
      <c r="BK534" s="227"/>
      <c r="BL534" s="227"/>
      <c r="BM534" s="227"/>
      <c r="BN534" s="227"/>
      <c r="BO534" s="227"/>
      <c r="BP534" s="227"/>
      <c r="BQ534" s="227"/>
      <c r="BR534" s="227"/>
      <c r="BS534" s="227"/>
      <c r="BT534" s="227"/>
      <c r="BU534" s="227"/>
      <c r="BV534" s="227"/>
      <c r="BW534" s="227"/>
      <c r="BX534" s="227"/>
      <c r="BY534" s="228"/>
      <c r="BZ534" s="228"/>
      <c r="CA534" s="228"/>
      <c r="CB534" s="228"/>
      <c r="CC534" s="228"/>
      <c r="CD534" s="228"/>
      <c r="CE534" s="228"/>
      <c r="CF534" s="228"/>
      <c r="CG534" s="228"/>
      <c r="CH534" s="228"/>
      <c r="CI534" s="228"/>
      <c r="CJ534" s="228"/>
      <c r="CK534" s="228"/>
      <c r="CL534" s="228"/>
      <c r="CM534" s="228"/>
      <c r="CN534" s="228"/>
      <c r="CO534" s="228"/>
      <c r="CP534" s="228"/>
      <c r="CQ534" s="228"/>
      <c r="CR534" s="228"/>
      <c r="CS534" s="228"/>
      <c r="CT534" s="228"/>
      <c r="CU534" s="228"/>
      <c r="CV534" s="228"/>
      <c r="CW534" s="228"/>
      <c r="CX534" s="228"/>
      <c r="CY534" s="228"/>
      <c r="CZ534" s="228"/>
    </row>
    <row r="535" s="726" customFormat="true" ht="25.15" customHeight="true" x14ac:dyDescent="0.2">
      <c r="C535" s="1921" t="s">
        <v>249</v>
      </c>
      <c r="D535" s="1918"/>
      <c r="E535" s="795">
        <v>-3.7148851771073431E-2</v>
      </c>
      <c r="F535" s="775"/>
      <c r="G535" s="775"/>
      <c r="H535" s="1919" t="s">
        <v>235</v>
      </c>
      <c r="I535" s="1918"/>
      <c r="J535" s="793">
        <v>-6.8242382976869659E-2</v>
      </c>
      <c r="K535" s="775"/>
      <c r="L535" s="775"/>
      <c r="M535" s="1920" t="s">
        <v>235</v>
      </c>
      <c r="N535" s="1918"/>
      <c r="O535" s="794">
        <v>-6.1341839759583398E-2</v>
      </c>
      <c r="P535" s="775"/>
      <c r="Q535" s="775"/>
      <c r="Y535" s="823"/>
      <c r="Z535" s="823"/>
      <c r="AA535" s="823"/>
      <c r="AB535" s="823"/>
      <c r="AC535" s="823"/>
      <c r="AD535" s="823"/>
      <c r="AE535" s="823"/>
      <c r="AF535" s="823"/>
      <c r="AG535" s="823"/>
      <c r="AH535" s="823"/>
      <c r="AI535" s="823"/>
      <c r="AJ535" s="823"/>
      <c r="AK535" s="823"/>
      <c r="AL535" s="823"/>
      <c r="AM535" s="823"/>
      <c r="AN535" s="823"/>
      <c r="AO535" s="823"/>
      <c r="AP535" s="823"/>
      <c r="AQ535" s="823"/>
      <c r="AR535" s="823"/>
      <c r="AS535" s="823"/>
      <c r="AT535" s="823"/>
      <c r="AU535" s="823"/>
      <c r="AV535" s="823"/>
      <c r="AW535" s="823"/>
      <c r="AX535" s="823"/>
      <c r="AY535" s="823"/>
      <c r="AZ535" s="823"/>
      <c r="BA535" s="227"/>
      <c r="BB535" s="404"/>
      <c r="BC535" s="227"/>
      <c r="BD535" s="227"/>
      <c r="BE535" s="227"/>
      <c r="BF535" s="227"/>
      <c r="BG535" s="227"/>
      <c r="BH535" s="227"/>
      <c r="BI535" s="227"/>
      <c r="BJ535" s="227"/>
      <c r="BK535" s="227"/>
      <c r="BL535" s="227"/>
      <c r="BM535" s="227"/>
      <c r="BN535" s="227"/>
      <c r="BO535" s="227"/>
      <c r="BP535" s="227"/>
      <c r="BQ535" s="227"/>
      <c r="BR535" s="227"/>
      <c r="BS535" s="227"/>
      <c r="BT535" s="227"/>
      <c r="BU535" s="227"/>
      <c r="BV535" s="227"/>
      <c r="BW535" s="227"/>
      <c r="BX535" s="227"/>
      <c r="BY535" s="228"/>
      <c r="BZ535" s="228"/>
      <c r="CA535" s="228"/>
      <c r="CB535" s="228"/>
      <c r="CC535" s="228"/>
      <c r="CD535" s="228"/>
      <c r="CE535" s="228"/>
      <c r="CF535" s="228"/>
      <c r="CG535" s="228"/>
      <c r="CH535" s="228"/>
      <c r="CI535" s="228"/>
      <c r="CJ535" s="228"/>
      <c r="CK535" s="228"/>
      <c r="CL535" s="228"/>
      <c r="CM535" s="228"/>
      <c r="CN535" s="228"/>
      <c r="CO535" s="228"/>
      <c r="CP535" s="228"/>
      <c r="CQ535" s="228"/>
      <c r="CR535" s="228"/>
      <c r="CS535" s="228"/>
      <c r="CT535" s="228"/>
      <c r="CU535" s="228"/>
      <c r="CV535" s="228"/>
      <c r="CW535" s="228"/>
      <c r="CX535" s="228"/>
      <c r="CY535" s="228"/>
      <c r="CZ535" s="228"/>
    </row>
    <row r="536" s="726" customFormat="true" ht="25.15" customHeight="true" x14ac:dyDescent="0.2">
      <c r="C536" s="1921" t="s">
        <v>254</v>
      </c>
      <c r="D536" s="1918"/>
      <c r="E536" s="795">
        <v>-2.7444126546762124E-2</v>
      </c>
      <c r="F536" s="775"/>
      <c r="G536" s="775"/>
      <c r="H536" s="1922" t="s">
        <v>237</v>
      </c>
      <c r="I536" s="1918"/>
      <c r="J536" s="796">
        <v>-3.3159291534302561E-2</v>
      </c>
      <c r="K536" s="775"/>
      <c r="L536" s="775"/>
      <c r="M536" s="1923" t="s">
        <v>237</v>
      </c>
      <c r="N536" s="1918"/>
      <c r="O536" s="797">
        <v>-6.6995580116114173E-2</v>
      </c>
      <c r="P536" s="775"/>
      <c r="Q536" s="775"/>
      <c r="Y536" s="823"/>
      <c r="Z536" s="823"/>
      <c r="AA536" s="823"/>
      <c r="AB536" s="823"/>
      <c r="AC536" s="823"/>
      <c r="AD536" s="823"/>
      <c r="AE536" s="823"/>
      <c r="AF536" s="823"/>
      <c r="AG536" s="823"/>
      <c r="AH536" s="823"/>
      <c r="AI536" s="823"/>
      <c r="AJ536" s="823"/>
      <c r="AK536" s="823"/>
      <c r="AL536" s="823"/>
      <c r="AM536" s="823"/>
      <c r="AN536" s="823"/>
      <c r="AO536" s="823"/>
      <c r="AP536" s="823"/>
      <c r="AQ536" s="823"/>
      <c r="AR536" s="823"/>
      <c r="AS536" s="823"/>
      <c r="AT536" s="823"/>
      <c r="AU536" s="823"/>
      <c r="AV536" s="823"/>
      <c r="AW536" s="823"/>
      <c r="AX536" s="823"/>
      <c r="AY536" s="823"/>
      <c r="AZ536" s="823"/>
      <c r="BA536" s="227"/>
      <c r="BB536" s="404"/>
      <c r="BC536" s="227"/>
      <c r="BD536" s="227"/>
      <c r="BE536" s="227"/>
      <c r="BF536" s="227"/>
      <c r="BG536" s="227"/>
      <c r="BH536" s="227"/>
      <c r="BI536" s="227"/>
      <c r="BJ536" s="227"/>
      <c r="BK536" s="227"/>
      <c r="BL536" s="227"/>
      <c r="BM536" s="227"/>
      <c r="BN536" s="227"/>
      <c r="BO536" s="227"/>
      <c r="BP536" s="227"/>
      <c r="BQ536" s="227"/>
      <c r="BR536" s="227"/>
      <c r="BS536" s="227"/>
      <c r="BT536" s="227"/>
      <c r="BU536" s="227"/>
      <c r="BV536" s="227"/>
      <c r="BW536" s="227"/>
      <c r="BX536" s="227"/>
      <c r="BY536" s="228"/>
      <c r="BZ536" s="228"/>
      <c r="CA536" s="228"/>
      <c r="CB536" s="228"/>
      <c r="CC536" s="228"/>
      <c r="CD536" s="228"/>
      <c r="CE536" s="228"/>
      <c r="CF536" s="228"/>
      <c r="CG536" s="228"/>
      <c r="CH536" s="228"/>
      <c r="CI536" s="228"/>
      <c r="CJ536" s="228"/>
      <c r="CK536" s="228"/>
      <c r="CL536" s="228"/>
      <c r="CM536" s="228"/>
      <c r="CN536" s="228"/>
      <c r="CO536" s="228"/>
      <c r="CP536" s="228"/>
      <c r="CQ536" s="228"/>
      <c r="CR536" s="228"/>
      <c r="CS536" s="228"/>
      <c r="CT536" s="228"/>
      <c r="CU536" s="228"/>
      <c r="CV536" s="228"/>
      <c r="CW536" s="228"/>
      <c r="CX536" s="228"/>
      <c r="CY536" s="228"/>
      <c r="CZ536" s="228"/>
    </row>
    <row r="537" s="726" customFormat="true" ht="25.15" customHeight="true" x14ac:dyDescent="0.2">
      <c r="C537" s="1921" t="s">
        <v>236</v>
      </c>
      <c r="D537" s="1918"/>
      <c r="E537" s="795">
        <v>5.7513928550695925E-2</v>
      </c>
      <c r="F537" s="775"/>
      <c r="G537" s="775"/>
      <c r="H537" s="1922" t="s">
        <v>273</v>
      </c>
      <c r="I537" s="1918"/>
      <c r="J537" s="796">
        <v>-1.6426338593596465E-3</v>
      </c>
      <c r="K537" s="775"/>
      <c r="L537" s="775"/>
      <c r="M537" s="1923" t="s">
        <v>273</v>
      </c>
      <c r="N537" s="1918"/>
      <c r="O537" s="797">
        <v>-5.9461786160703081E-4</v>
      </c>
      <c r="P537" s="775"/>
      <c r="Q537" s="775"/>
      <c r="Y537" s="823"/>
      <c r="Z537" s="823"/>
      <c r="AA537" s="823"/>
      <c r="AB537" s="823"/>
      <c r="AC537" s="823"/>
      <c r="AD537" s="823"/>
      <c r="AE537" s="823"/>
      <c r="AF537" s="823"/>
      <c r="AG537" s="823"/>
      <c r="AH537" s="823"/>
      <c r="AI537" s="823"/>
      <c r="AJ537" s="823"/>
      <c r="AK537" s="823"/>
      <c r="AL537" s="823"/>
      <c r="AM537" s="823"/>
      <c r="AN537" s="823"/>
      <c r="AO537" s="823"/>
      <c r="AP537" s="823"/>
      <c r="AQ537" s="823"/>
      <c r="AR537" s="823"/>
      <c r="AS537" s="823"/>
      <c r="AT537" s="823"/>
      <c r="AU537" s="823"/>
      <c r="AV537" s="823"/>
      <c r="AW537" s="823"/>
      <c r="AX537" s="823"/>
      <c r="AY537" s="823"/>
      <c r="AZ537" s="823"/>
      <c r="BA537" s="227"/>
      <c r="BB537" s="404"/>
      <c r="BC537" s="227"/>
      <c r="BD537" s="227"/>
      <c r="BE537" s="227"/>
      <c r="BF537" s="227"/>
      <c r="BG537" s="227"/>
      <c r="BH537" s="227"/>
      <c r="BI537" s="227"/>
      <c r="BJ537" s="227"/>
      <c r="BK537" s="227"/>
      <c r="BL537" s="227"/>
      <c r="BM537" s="227"/>
      <c r="BN537" s="227"/>
      <c r="BO537" s="227"/>
      <c r="BP537" s="227"/>
      <c r="BQ537" s="227"/>
      <c r="BR537" s="227"/>
      <c r="BS537" s="227"/>
      <c r="BT537" s="227"/>
      <c r="BU537" s="227"/>
      <c r="BV537" s="227"/>
      <c r="BW537" s="227"/>
      <c r="BX537" s="227"/>
      <c r="BY537" s="228"/>
      <c r="BZ537" s="228"/>
      <c r="CA537" s="228"/>
      <c r="CB537" s="228"/>
      <c r="CC537" s="228"/>
      <c r="CD537" s="228"/>
      <c r="CE537" s="228"/>
      <c r="CF537" s="228"/>
      <c r="CG537" s="228"/>
      <c r="CH537" s="228"/>
      <c r="CI537" s="228"/>
      <c r="CJ537" s="228"/>
      <c r="CK537" s="228"/>
      <c r="CL537" s="228"/>
      <c r="CM537" s="228"/>
      <c r="CN537" s="228"/>
      <c r="CO537" s="228"/>
      <c r="CP537" s="228"/>
      <c r="CQ537" s="228"/>
      <c r="CR537" s="228"/>
      <c r="CS537" s="228"/>
      <c r="CT537" s="228"/>
      <c r="CU537" s="228"/>
      <c r="CV537" s="228"/>
      <c r="CW537" s="228"/>
      <c r="CX537" s="228"/>
      <c r="CY537" s="228"/>
      <c r="CZ537" s="228"/>
    </row>
    <row r="538" s="726" customFormat="true" ht="25.15" customHeight="true" x14ac:dyDescent="0.2">
      <c r="C538" s="1921" t="s">
        <v>267</v>
      </c>
      <c r="D538" s="1918"/>
      <c r="E538" s="795">
        <v>-3.8860758414618135E-3</v>
      </c>
      <c r="F538" s="775"/>
      <c r="G538" s="775"/>
      <c r="H538" s="1922" t="s">
        <v>271</v>
      </c>
      <c r="I538" s="1918"/>
      <c r="J538" s="796">
        <v>1.4848139214756808E-4</v>
      </c>
      <c r="K538" s="775"/>
      <c r="L538" s="775"/>
      <c r="M538" s="1923" t="s">
        <v>271</v>
      </c>
      <c r="N538" s="1918"/>
      <c r="O538" s="797">
        <v>7.1141715474146439E-3</v>
      </c>
      <c r="P538" s="775"/>
      <c r="Q538" s="775"/>
      <c r="Y538" s="823"/>
      <c r="Z538" s="823"/>
      <c r="AA538" s="823"/>
      <c r="AB538" s="823"/>
      <c r="AC538" s="823"/>
      <c r="AD538" s="823"/>
      <c r="AE538" s="823"/>
      <c r="AF538" s="823"/>
      <c r="AG538" s="823"/>
      <c r="AH538" s="823"/>
      <c r="AI538" s="823"/>
      <c r="AJ538" s="823"/>
      <c r="AK538" s="823"/>
      <c r="AL538" s="823"/>
      <c r="AM538" s="823"/>
      <c r="AN538" s="823"/>
      <c r="AO538" s="823"/>
      <c r="AP538" s="823"/>
      <c r="AQ538" s="823"/>
      <c r="AR538" s="823"/>
      <c r="AS538" s="823"/>
      <c r="AT538" s="823"/>
      <c r="AU538" s="823"/>
      <c r="AV538" s="823"/>
      <c r="AW538" s="823"/>
      <c r="AX538" s="823"/>
      <c r="AY538" s="823"/>
      <c r="AZ538" s="823"/>
      <c r="BA538" s="227"/>
      <c r="BB538" s="404"/>
      <c r="BC538" s="227"/>
      <c r="BD538" s="227"/>
      <c r="BE538" s="227"/>
      <c r="BF538" s="227"/>
      <c r="BG538" s="227"/>
      <c r="BH538" s="227"/>
      <c r="BI538" s="227"/>
      <c r="BJ538" s="227"/>
      <c r="BK538" s="227"/>
      <c r="BL538" s="227"/>
      <c r="BM538" s="227"/>
      <c r="BN538" s="227"/>
      <c r="BO538" s="227"/>
      <c r="BP538" s="227"/>
      <c r="BQ538" s="227"/>
      <c r="BR538" s="227"/>
      <c r="BS538" s="227"/>
      <c r="BT538" s="227"/>
      <c r="BU538" s="227"/>
      <c r="BV538" s="227"/>
      <c r="BW538" s="227"/>
      <c r="BX538" s="227"/>
      <c r="BY538" s="228"/>
      <c r="BZ538" s="228"/>
      <c r="CA538" s="228"/>
      <c r="CB538" s="228"/>
      <c r="CC538" s="228"/>
      <c r="CD538" s="228"/>
      <c r="CE538" s="228"/>
      <c r="CF538" s="228"/>
      <c r="CG538" s="228"/>
      <c r="CH538" s="228"/>
      <c r="CI538" s="228"/>
      <c r="CJ538" s="228"/>
      <c r="CK538" s="228"/>
      <c r="CL538" s="228"/>
      <c r="CM538" s="228"/>
      <c r="CN538" s="228"/>
      <c r="CO538" s="228"/>
      <c r="CP538" s="228"/>
      <c r="CQ538" s="228"/>
      <c r="CR538" s="228"/>
      <c r="CS538" s="228"/>
      <c r="CT538" s="228"/>
      <c r="CU538" s="228"/>
      <c r="CV538" s="228"/>
      <c r="CW538" s="228"/>
      <c r="CX538" s="228"/>
      <c r="CY538" s="228"/>
      <c r="CZ538" s="228"/>
    </row>
    <row r="539" s="726" customFormat="true" ht="25.15" customHeight="true" x14ac:dyDescent="0.2">
      <c r="C539" s="1921" t="s">
        <v>260</v>
      </c>
      <c r="D539" s="1918"/>
      <c r="E539" s="795">
        <v>-1.7976589331469266E-2</v>
      </c>
      <c r="F539" s="775"/>
      <c r="G539" s="775"/>
      <c r="H539" s="1922" t="s">
        <v>217</v>
      </c>
      <c r="I539" s="1918"/>
      <c r="J539" s="796">
        <v>6.6882556331723422E-2</v>
      </c>
      <c r="K539" s="775"/>
      <c r="L539" s="775"/>
      <c r="M539" s="1923" t="s">
        <v>217</v>
      </c>
      <c r="N539" s="1918"/>
      <c r="O539" s="797">
        <v>0.10880861447779863</v>
      </c>
      <c r="P539" s="775"/>
      <c r="Q539" s="775"/>
      <c r="Y539" s="823"/>
      <c r="Z539" s="823"/>
      <c r="AA539" s="823"/>
      <c r="AB539" s="823"/>
      <c r="AC539" s="823"/>
      <c r="AD539" s="823"/>
      <c r="AE539" s="823"/>
      <c r="AF539" s="823"/>
      <c r="AG539" s="823"/>
      <c r="AH539" s="823"/>
      <c r="AI539" s="823"/>
      <c r="AJ539" s="823"/>
      <c r="AK539" s="823"/>
      <c r="AL539" s="823"/>
      <c r="AM539" s="823"/>
      <c r="AN539" s="823"/>
      <c r="AO539" s="823"/>
      <c r="AP539" s="823"/>
      <c r="AQ539" s="823"/>
      <c r="AR539" s="823"/>
      <c r="AS539" s="823"/>
      <c r="AT539" s="823"/>
      <c r="AU539" s="823"/>
      <c r="AV539" s="823"/>
      <c r="AW539" s="823"/>
      <c r="AX539" s="823"/>
      <c r="AY539" s="823"/>
      <c r="AZ539" s="823"/>
      <c r="BA539" s="227"/>
      <c r="BB539" s="404"/>
      <c r="BC539" s="227"/>
      <c r="BD539" s="227"/>
      <c r="BE539" s="227"/>
      <c r="BF539" s="227"/>
      <c r="BG539" s="227"/>
      <c r="BH539" s="227"/>
      <c r="BI539" s="227"/>
      <c r="BJ539" s="227"/>
      <c r="BK539" s="227"/>
      <c r="BL539" s="227"/>
      <c r="BM539" s="227"/>
      <c r="BN539" s="227"/>
      <c r="BO539" s="227"/>
      <c r="BP539" s="227"/>
      <c r="BQ539" s="227"/>
      <c r="BR539" s="227"/>
      <c r="BS539" s="227"/>
      <c r="BT539" s="227"/>
      <c r="BU539" s="227"/>
      <c r="BV539" s="227"/>
      <c r="BW539" s="227"/>
      <c r="BX539" s="227"/>
      <c r="BY539" s="228"/>
      <c r="BZ539" s="228"/>
      <c r="CA539" s="228"/>
      <c r="CB539" s="228"/>
      <c r="CC539" s="228"/>
      <c r="CD539" s="228"/>
      <c r="CE539" s="228"/>
      <c r="CF539" s="228"/>
      <c r="CG539" s="228"/>
      <c r="CH539" s="228"/>
      <c r="CI539" s="228"/>
      <c r="CJ539" s="228"/>
      <c r="CK539" s="228"/>
      <c r="CL539" s="228"/>
      <c r="CM539" s="228"/>
      <c r="CN539" s="228"/>
      <c r="CO539" s="228"/>
      <c r="CP539" s="228"/>
      <c r="CQ539" s="228"/>
      <c r="CR539" s="228"/>
      <c r="CS539" s="228"/>
      <c r="CT539" s="228"/>
      <c r="CU539" s="228"/>
      <c r="CV539" s="228"/>
      <c r="CW539" s="228"/>
      <c r="CX539" s="228"/>
      <c r="CY539" s="228"/>
      <c r="CZ539" s="228"/>
    </row>
    <row r="540" s="726" customFormat="true" ht="25.15" customHeight="true" x14ac:dyDescent="0.2">
      <c r="C540" s="1921" t="s">
        <v>250</v>
      </c>
      <c r="D540" s="1918"/>
      <c r="E540" s="795">
        <v>-2.2403748411040154E-2</v>
      </c>
      <c r="F540" s="775"/>
      <c r="G540" s="775"/>
      <c r="H540" s="1922" t="s">
        <v>226</v>
      </c>
      <c r="I540" s="1918"/>
      <c r="J540" s="796">
        <v>-0.10497382101484967</v>
      </c>
      <c r="K540" s="775"/>
      <c r="L540" s="775"/>
      <c r="M540" s="1923" t="s">
        <v>226</v>
      </c>
      <c r="N540" s="1918"/>
      <c r="O540" s="797">
        <v>-9.3166484562226787E-2</v>
      </c>
      <c r="P540" s="775"/>
      <c r="Q540" s="775"/>
      <c r="Y540" s="823"/>
      <c r="Z540" s="823"/>
      <c r="AA540" s="823"/>
      <c r="AB540" s="823"/>
      <c r="AC540" s="823"/>
      <c r="AD540" s="823"/>
      <c r="AE540" s="823"/>
      <c r="AF540" s="823"/>
      <c r="AG540" s="823"/>
      <c r="AH540" s="823"/>
      <c r="AI540" s="823"/>
      <c r="AJ540" s="823"/>
      <c r="AK540" s="823"/>
      <c r="AL540" s="823"/>
      <c r="AM540" s="823"/>
      <c r="AN540" s="823"/>
      <c r="AO540" s="823"/>
      <c r="AP540" s="823"/>
      <c r="AQ540" s="823"/>
      <c r="AR540" s="823"/>
      <c r="AS540" s="823"/>
      <c r="AT540" s="823"/>
      <c r="AU540" s="823"/>
      <c r="AV540" s="823"/>
      <c r="AW540" s="823"/>
      <c r="AX540" s="823"/>
      <c r="AY540" s="823"/>
      <c r="AZ540" s="823"/>
      <c r="BA540" s="227"/>
      <c r="BB540" s="404"/>
      <c r="BC540" s="227"/>
      <c r="BD540" s="227"/>
      <c r="BE540" s="227"/>
      <c r="BF540" s="227"/>
      <c r="BG540" s="227"/>
      <c r="BH540" s="227"/>
      <c r="BI540" s="227"/>
      <c r="BJ540" s="227"/>
      <c r="BK540" s="227"/>
      <c r="BL540" s="227"/>
      <c r="BM540" s="227"/>
      <c r="BN540" s="227"/>
      <c r="BO540" s="227"/>
      <c r="BP540" s="227"/>
      <c r="BQ540" s="227"/>
      <c r="BR540" s="227"/>
      <c r="BS540" s="227"/>
      <c r="BT540" s="227"/>
      <c r="BU540" s="227"/>
      <c r="BV540" s="227"/>
      <c r="BW540" s="227"/>
      <c r="BX540" s="227"/>
      <c r="BY540" s="228"/>
      <c r="BZ540" s="228"/>
      <c r="CA540" s="228"/>
      <c r="CB540" s="228"/>
      <c r="CC540" s="228"/>
      <c r="CD540" s="228"/>
      <c r="CE540" s="228"/>
      <c r="CF540" s="228"/>
      <c r="CG540" s="228"/>
      <c r="CH540" s="228"/>
      <c r="CI540" s="228"/>
      <c r="CJ540" s="228"/>
      <c r="CK540" s="228"/>
      <c r="CL540" s="228"/>
      <c r="CM540" s="228"/>
      <c r="CN540" s="228"/>
      <c r="CO540" s="228"/>
      <c r="CP540" s="228"/>
      <c r="CQ540" s="228"/>
      <c r="CR540" s="228"/>
      <c r="CS540" s="228"/>
      <c r="CT540" s="228"/>
      <c r="CU540" s="228"/>
      <c r="CV540" s="228"/>
      <c r="CW540" s="228"/>
      <c r="CX540" s="228"/>
      <c r="CY540" s="228"/>
      <c r="CZ540" s="228"/>
    </row>
    <row r="541" s="726" customFormat="true" ht="25.15" customHeight="true" x14ac:dyDescent="0.2">
      <c r="C541" s="1921" t="s">
        <v>268</v>
      </c>
      <c r="D541" s="1918"/>
      <c r="E541" s="795">
        <v>2.4209585205502413E-3</v>
      </c>
      <c r="F541" s="775"/>
      <c r="G541" s="775"/>
      <c r="H541" s="1922" t="s">
        <v>269</v>
      </c>
      <c r="I541" s="1918"/>
      <c r="J541" s="796">
        <v>-4.9455612859294921E-3</v>
      </c>
      <c r="K541" s="775"/>
      <c r="L541" s="775"/>
      <c r="M541" s="1923" t="s">
        <v>269</v>
      </c>
      <c r="N541" s="1918"/>
      <c r="O541" s="797">
        <v>5.1233847266194267E-4</v>
      </c>
      <c r="P541" s="775"/>
      <c r="Q541" s="775"/>
      <c r="Y541" s="823"/>
      <c r="Z541" s="823"/>
      <c r="AA541" s="823"/>
      <c r="AB541" s="823"/>
      <c r="AC541" s="823"/>
      <c r="AD541" s="823"/>
      <c r="AE541" s="823"/>
      <c r="AF541" s="823"/>
      <c r="AG541" s="823"/>
      <c r="AH541" s="823"/>
      <c r="AI541" s="823"/>
      <c r="AJ541" s="823"/>
      <c r="AK541" s="823"/>
      <c r="AL541" s="823"/>
      <c r="AM541" s="823"/>
      <c r="AN541" s="823"/>
      <c r="AO541" s="823"/>
      <c r="AP541" s="823"/>
      <c r="AQ541" s="823"/>
      <c r="AR541" s="823"/>
      <c r="AS541" s="823"/>
      <c r="AT541" s="823"/>
      <c r="AU541" s="823"/>
      <c r="AV541" s="823"/>
      <c r="AW541" s="823"/>
      <c r="AX541" s="823"/>
      <c r="AY541" s="823"/>
      <c r="AZ541" s="823"/>
      <c r="BA541" s="227"/>
      <c r="BB541" s="404"/>
      <c r="BC541" s="227"/>
      <c r="BD541" s="227"/>
      <c r="BE541" s="227"/>
      <c r="BF541" s="227"/>
      <c r="BG541" s="227"/>
      <c r="BH541" s="227"/>
      <c r="BI541" s="227"/>
      <c r="BJ541" s="227"/>
      <c r="BK541" s="227"/>
      <c r="BL541" s="227"/>
      <c r="BM541" s="227"/>
      <c r="BN541" s="227"/>
      <c r="BO541" s="227"/>
      <c r="BP541" s="227"/>
      <c r="BQ541" s="227"/>
      <c r="BR541" s="227"/>
      <c r="BS541" s="227"/>
      <c r="BT541" s="227"/>
      <c r="BU541" s="227"/>
      <c r="BV541" s="227"/>
      <c r="BW541" s="227"/>
      <c r="BX541" s="227"/>
      <c r="BY541" s="228"/>
      <c r="BZ541" s="228"/>
      <c r="CA541" s="228"/>
      <c r="CB541" s="228"/>
      <c r="CC541" s="228"/>
      <c r="CD541" s="228"/>
      <c r="CE541" s="228"/>
      <c r="CF541" s="228"/>
      <c r="CG541" s="228"/>
      <c r="CH541" s="228"/>
      <c r="CI541" s="228"/>
      <c r="CJ541" s="228"/>
      <c r="CK541" s="228"/>
      <c r="CL541" s="228"/>
      <c r="CM541" s="228"/>
      <c r="CN541" s="228"/>
      <c r="CO541" s="228"/>
      <c r="CP541" s="228"/>
      <c r="CQ541" s="228"/>
      <c r="CR541" s="228"/>
      <c r="CS541" s="228"/>
      <c r="CT541" s="228"/>
      <c r="CU541" s="228"/>
      <c r="CV541" s="228"/>
      <c r="CW541" s="228"/>
      <c r="CX541" s="228"/>
      <c r="CY541" s="228"/>
      <c r="CZ541" s="228"/>
    </row>
    <row r="542" s="726" customFormat="true" ht="25.15" customHeight="true" x14ac:dyDescent="0.2">
      <c r="C542" s="1921" t="s">
        <v>221</v>
      </c>
      <c r="D542" s="1918"/>
      <c r="E542" s="795">
        <v>9.8469745863296002E-2</v>
      </c>
      <c r="F542" s="775"/>
      <c r="G542" s="775"/>
      <c r="H542" s="1922" t="s">
        <v>247</v>
      </c>
      <c r="I542" s="1918"/>
      <c r="J542" s="796">
        <v>4.1881977827548253E-2</v>
      </c>
      <c r="K542" s="775"/>
      <c r="L542" s="775"/>
      <c r="M542" s="1923" t="s">
        <v>247</v>
      </c>
      <c r="N542" s="1918"/>
      <c r="O542" s="797">
        <v>2.8041119469113984E-2</v>
      </c>
      <c r="P542" s="775"/>
      <c r="Q542" s="775"/>
      <c r="Y542" s="823"/>
      <c r="Z542" s="823"/>
      <c r="AA542" s="823"/>
      <c r="AB542" s="823"/>
      <c r="AC542" s="823"/>
      <c r="AD542" s="823"/>
      <c r="AE542" s="823"/>
      <c r="AF542" s="823"/>
      <c r="AG542" s="823"/>
      <c r="AH542" s="823"/>
      <c r="AI542" s="823"/>
      <c r="AJ542" s="823"/>
      <c r="AK542" s="823"/>
      <c r="AL542" s="823"/>
      <c r="AM542" s="823"/>
      <c r="AN542" s="823"/>
      <c r="AO542" s="823"/>
      <c r="AP542" s="823"/>
      <c r="AQ542" s="823"/>
      <c r="AR542" s="823"/>
      <c r="AS542" s="823"/>
      <c r="AT542" s="823"/>
      <c r="AU542" s="823"/>
      <c r="AV542" s="823"/>
      <c r="AW542" s="823"/>
      <c r="AX542" s="823"/>
      <c r="AY542" s="823"/>
      <c r="AZ542" s="823"/>
      <c r="BA542" s="227"/>
      <c r="BB542" s="404"/>
      <c r="BC542" s="227"/>
      <c r="BD542" s="227"/>
      <c r="BE542" s="227"/>
      <c r="BF542" s="227"/>
      <c r="BG542" s="227"/>
      <c r="BH542" s="227"/>
      <c r="BI542" s="227"/>
      <c r="BJ542" s="227"/>
      <c r="BK542" s="227"/>
      <c r="BL542" s="227"/>
      <c r="BM542" s="227"/>
      <c r="BN542" s="227"/>
      <c r="BO542" s="227"/>
      <c r="BP542" s="227"/>
      <c r="BQ542" s="227"/>
      <c r="BR542" s="227"/>
      <c r="BS542" s="227"/>
      <c r="BT542" s="227"/>
      <c r="BU542" s="227"/>
      <c r="BV542" s="227"/>
      <c r="BW542" s="227"/>
      <c r="BX542" s="227"/>
      <c r="BY542" s="228"/>
      <c r="BZ542" s="228"/>
      <c r="CA542" s="228"/>
      <c r="CB542" s="228"/>
      <c r="CC542" s="228"/>
      <c r="CD542" s="228"/>
      <c r="CE542" s="228"/>
      <c r="CF542" s="228"/>
      <c r="CG542" s="228"/>
      <c r="CH542" s="228"/>
      <c r="CI542" s="228"/>
      <c r="CJ542" s="228"/>
      <c r="CK542" s="228"/>
      <c r="CL542" s="228"/>
      <c r="CM542" s="228"/>
      <c r="CN542" s="228"/>
      <c r="CO542" s="228"/>
      <c r="CP542" s="228"/>
      <c r="CQ542" s="228"/>
      <c r="CR542" s="228"/>
      <c r="CS542" s="228"/>
      <c r="CT542" s="228"/>
      <c r="CU542" s="228"/>
      <c r="CV542" s="228"/>
      <c r="CW542" s="228"/>
      <c r="CX542" s="228"/>
      <c r="CY542" s="228"/>
      <c r="CZ542" s="228"/>
    </row>
    <row r="543" s="726" customFormat="true" ht="25.15" customHeight="true" x14ac:dyDescent="0.2">
      <c r="C543" s="1921" t="s">
        <v>225</v>
      </c>
      <c r="D543" s="1918"/>
      <c r="E543" s="795">
        <v>-9.5128940611752699E-2</v>
      </c>
      <c r="F543" s="775"/>
      <c r="G543" s="775"/>
      <c r="H543" s="1922" t="s">
        <v>272</v>
      </c>
      <c r="I543" s="1918"/>
      <c r="J543" s="796">
        <v>-4.7148388815925054E-3</v>
      </c>
      <c r="K543" s="775"/>
      <c r="L543" s="775"/>
      <c r="M543" s="1923" t="s">
        <v>272</v>
      </c>
      <c r="N543" s="1918"/>
      <c r="O543" s="797">
        <v>3.799074688060258E-3</v>
      </c>
      <c r="P543" s="775"/>
      <c r="Q543" s="775"/>
      <c r="Y543" s="823"/>
      <c r="Z543" s="823"/>
      <c r="AA543" s="823"/>
      <c r="AB543" s="823"/>
      <c r="AC543" s="823"/>
      <c r="AD543" s="823"/>
      <c r="AE543" s="823"/>
      <c r="AF543" s="823"/>
      <c r="AG543" s="823"/>
      <c r="AH543" s="823"/>
      <c r="AI543" s="823"/>
      <c r="AJ543" s="823"/>
      <c r="AK543" s="823"/>
      <c r="AL543" s="823"/>
      <c r="AM543" s="823"/>
      <c r="AN543" s="823"/>
      <c r="AO543" s="823"/>
      <c r="AP543" s="823"/>
      <c r="AQ543" s="823"/>
      <c r="AR543" s="823"/>
      <c r="AS543" s="823"/>
      <c r="AT543" s="823"/>
      <c r="AU543" s="823"/>
      <c r="AV543" s="823"/>
      <c r="AW543" s="823"/>
      <c r="AX543" s="823"/>
      <c r="AY543" s="823"/>
      <c r="AZ543" s="823"/>
      <c r="BA543" s="227"/>
      <c r="BB543" s="404"/>
      <c r="BC543" s="227"/>
      <c r="BD543" s="227"/>
      <c r="BE543" s="227"/>
      <c r="BF543" s="227"/>
      <c r="BG543" s="227"/>
      <c r="BH543" s="227"/>
      <c r="BI543" s="227"/>
      <c r="BJ543" s="227"/>
      <c r="BK543" s="227"/>
      <c r="BL543" s="227"/>
      <c r="BM543" s="227"/>
      <c r="BN543" s="227"/>
      <c r="BO543" s="227"/>
      <c r="BP543" s="227"/>
      <c r="BQ543" s="227"/>
      <c r="BR543" s="227"/>
      <c r="BS543" s="227"/>
      <c r="BT543" s="227"/>
      <c r="BU543" s="227"/>
      <c r="BV543" s="227"/>
      <c r="BW543" s="227"/>
      <c r="BX543" s="227"/>
      <c r="BY543" s="228"/>
      <c r="BZ543" s="228"/>
      <c r="CA543" s="228"/>
      <c r="CB543" s="228"/>
      <c r="CC543" s="228"/>
      <c r="CD543" s="228"/>
      <c r="CE543" s="228"/>
      <c r="CF543" s="228"/>
      <c r="CG543" s="228"/>
      <c r="CH543" s="228"/>
      <c r="CI543" s="228"/>
      <c r="CJ543" s="228"/>
      <c r="CK543" s="228"/>
      <c r="CL543" s="228"/>
      <c r="CM543" s="228"/>
      <c r="CN543" s="228"/>
      <c r="CO543" s="228"/>
      <c r="CP543" s="228"/>
      <c r="CQ543" s="228"/>
      <c r="CR543" s="228"/>
      <c r="CS543" s="228"/>
      <c r="CT543" s="228"/>
      <c r="CU543" s="228"/>
      <c r="CV543" s="228"/>
      <c r="CW543" s="228"/>
      <c r="CX543" s="228"/>
      <c r="CY543" s="228"/>
      <c r="CZ543" s="228"/>
    </row>
    <row r="544" s="726" customFormat="true" ht="25.15" customHeight="true" x14ac:dyDescent="0.2">
      <c r="C544" s="1921" t="s">
        <v>259</v>
      </c>
      <c r="D544" s="1918"/>
      <c r="E544" s="795">
        <v>-1.7752909230317981E-2</v>
      </c>
      <c r="F544" s="775"/>
      <c r="G544" s="775"/>
      <c r="H544" s="1922" t="s">
        <v>251</v>
      </c>
      <c r="I544" s="1918"/>
      <c r="J544" s="796">
        <v>-2.3484013717024254E-2</v>
      </c>
      <c r="K544" s="775"/>
      <c r="L544" s="775"/>
      <c r="M544" s="1923" t="s">
        <v>251</v>
      </c>
      <c r="N544" s="1918"/>
      <c r="O544" s="797">
        <v>-4.7495566794747243E-2</v>
      </c>
      <c r="P544" s="775"/>
      <c r="Q544" s="775"/>
      <c r="Y544" s="823"/>
      <c r="Z544" s="823"/>
      <c r="AA544" s="823"/>
      <c r="AB544" s="823"/>
      <c r="AC544" s="823"/>
      <c r="AD544" s="823"/>
      <c r="AE544" s="823"/>
      <c r="AF544" s="823"/>
      <c r="AG544" s="823"/>
      <c r="AH544" s="823"/>
      <c r="AI544" s="823"/>
      <c r="AJ544" s="823"/>
      <c r="AK544" s="823"/>
      <c r="AL544" s="823"/>
      <c r="AM544" s="823"/>
      <c r="AN544" s="823"/>
      <c r="AO544" s="823"/>
      <c r="AP544" s="823"/>
      <c r="AQ544" s="823"/>
      <c r="AR544" s="823"/>
      <c r="AS544" s="823"/>
      <c r="AT544" s="823"/>
      <c r="AU544" s="823"/>
      <c r="AV544" s="823"/>
      <c r="AW544" s="823"/>
      <c r="AX544" s="823"/>
      <c r="AY544" s="823"/>
      <c r="AZ544" s="823"/>
      <c r="BA544" s="227"/>
      <c r="BB544" s="404"/>
      <c r="BC544" s="227"/>
      <c r="BD544" s="227"/>
      <c r="BE544" s="227"/>
      <c r="BF544" s="227"/>
      <c r="BG544" s="227"/>
      <c r="BH544" s="227"/>
      <c r="BI544" s="227"/>
      <c r="BJ544" s="227"/>
      <c r="BK544" s="227"/>
      <c r="BL544" s="227"/>
      <c r="BM544" s="227"/>
      <c r="BN544" s="227"/>
      <c r="BO544" s="227"/>
      <c r="BP544" s="227"/>
      <c r="BQ544" s="227"/>
      <c r="BR544" s="227"/>
      <c r="BS544" s="227"/>
      <c r="BT544" s="227"/>
      <c r="BU544" s="227"/>
      <c r="BV544" s="227"/>
      <c r="BW544" s="227"/>
      <c r="BX544" s="227"/>
      <c r="BY544" s="228"/>
      <c r="BZ544" s="228"/>
      <c r="CA544" s="228"/>
      <c r="CB544" s="228"/>
      <c r="CC544" s="228"/>
      <c r="CD544" s="228"/>
      <c r="CE544" s="228"/>
      <c r="CF544" s="228"/>
      <c r="CG544" s="228"/>
      <c r="CH544" s="228"/>
      <c r="CI544" s="228"/>
      <c r="CJ544" s="228"/>
      <c r="CK544" s="228"/>
      <c r="CL544" s="228"/>
      <c r="CM544" s="228"/>
      <c r="CN544" s="228"/>
      <c r="CO544" s="228"/>
      <c r="CP544" s="228"/>
      <c r="CQ544" s="228"/>
      <c r="CR544" s="228"/>
      <c r="CS544" s="228"/>
      <c r="CT544" s="228"/>
      <c r="CU544" s="228"/>
      <c r="CV544" s="228"/>
      <c r="CW544" s="228"/>
      <c r="CX544" s="228"/>
      <c r="CY544" s="228"/>
      <c r="CZ544" s="228"/>
    </row>
    <row r="545" s="726" customFormat="true" ht="25.15" customHeight="true" x14ac:dyDescent="0.2">
      <c r="C545" s="1921" t="s">
        <v>256</v>
      </c>
      <c r="D545" s="1918"/>
      <c r="E545" s="795">
        <v>-2.3481018297430243E-2</v>
      </c>
      <c r="F545" s="775"/>
      <c r="G545" s="775"/>
      <c r="H545" s="1922" t="s">
        <v>239</v>
      </c>
      <c r="I545" s="1918"/>
      <c r="J545" s="796">
        <v>-3.4078224226405822E-2</v>
      </c>
      <c r="K545" s="775"/>
      <c r="L545" s="775"/>
      <c r="M545" s="1923" t="s">
        <v>239</v>
      </c>
      <c r="N545" s="1918"/>
      <c r="O545" s="797">
        <v>-6.5917453358554229E-2</v>
      </c>
      <c r="P545" s="775"/>
      <c r="Q545" s="775"/>
      <c r="Y545" s="823"/>
      <c r="Z545" s="823"/>
      <c r="AA545" s="823"/>
      <c r="AB545" s="823"/>
      <c r="AC545" s="823"/>
      <c r="AD545" s="823"/>
      <c r="AE545" s="823"/>
      <c r="AF545" s="823"/>
      <c r="AG545" s="823"/>
      <c r="AH545" s="823"/>
      <c r="AI545" s="823"/>
      <c r="AJ545" s="823"/>
      <c r="AK545" s="823"/>
      <c r="AL545" s="823"/>
      <c r="AM545" s="823"/>
      <c r="AN545" s="823"/>
      <c r="AO545" s="823"/>
      <c r="AP545" s="823"/>
      <c r="AQ545" s="823"/>
      <c r="AR545" s="823"/>
      <c r="AS545" s="823"/>
      <c r="AT545" s="823"/>
      <c r="AU545" s="823"/>
      <c r="AV545" s="823"/>
      <c r="AW545" s="823"/>
      <c r="AX545" s="823"/>
      <c r="AY545" s="823"/>
      <c r="AZ545" s="823"/>
      <c r="BA545" s="227"/>
      <c r="BB545" s="404"/>
      <c r="BC545" s="227"/>
      <c r="BD545" s="227"/>
      <c r="BE545" s="227"/>
      <c r="BF545" s="227"/>
      <c r="BG545" s="227"/>
      <c r="BH545" s="227"/>
      <c r="BI545" s="227"/>
      <c r="BJ545" s="227"/>
      <c r="BK545" s="227"/>
      <c r="BL545" s="227"/>
      <c r="BM545" s="227"/>
      <c r="BN545" s="227"/>
      <c r="BO545" s="227"/>
      <c r="BP545" s="227"/>
      <c r="BQ545" s="227"/>
      <c r="BR545" s="227"/>
      <c r="BS545" s="227"/>
      <c r="BT545" s="227"/>
      <c r="BU545" s="227"/>
      <c r="BV545" s="227"/>
      <c r="BW545" s="227"/>
      <c r="BX545" s="227"/>
      <c r="BY545" s="228"/>
      <c r="BZ545" s="228"/>
      <c r="CA545" s="228"/>
      <c r="CB545" s="228"/>
      <c r="CC545" s="228"/>
      <c r="CD545" s="228"/>
      <c r="CE545" s="228"/>
      <c r="CF545" s="228"/>
      <c r="CG545" s="228"/>
      <c r="CH545" s="228"/>
      <c r="CI545" s="228"/>
      <c r="CJ545" s="228"/>
      <c r="CK545" s="228"/>
      <c r="CL545" s="228"/>
      <c r="CM545" s="228"/>
      <c r="CN545" s="228"/>
      <c r="CO545" s="228"/>
      <c r="CP545" s="228"/>
      <c r="CQ545" s="228"/>
      <c r="CR545" s="228"/>
      <c r="CS545" s="228"/>
      <c r="CT545" s="228"/>
      <c r="CU545" s="228"/>
      <c r="CV545" s="228"/>
      <c r="CW545" s="228"/>
      <c r="CX545" s="228"/>
      <c r="CY545" s="228"/>
      <c r="CZ545" s="228"/>
    </row>
    <row r="546" s="726" customFormat="true" ht="25.15" customHeight="true" x14ac:dyDescent="0.2">
      <c r="C546" s="1921" t="s">
        <v>230</v>
      </c>
      <c r="D546" s="1918"/>
      <c r="E546" s="795">
        <v>5.1150356274487781E-2</v>
      </c>
      <c r="F546" s="775"/>
      <c r="G546" s="775"/>
      <c r="H546" s="1922" t="s">
        <v>234</v>
      </c>
      <c r="I546" s="1918"/>
      <c r="J546" s="796">
        <v>-7.7360209308755645E-2</v>
      </c>
      <c r="K546" s="775"/>
      <c r="L546" s="775"/>
      <c r="M546" s="1923" t="s">
        <v>234</v>
      </c>
      <c r="N546" s="1918"/>
      <c r="O546" s="797">
        <v>-4.2257865677707514E-2</v>
      </c>
      <c r="P546" s="775"/>
      <c r="Q546" s="775"/>
      <c r="Y546" s="823"/>
      <c r="Z546" s="823"/>
      <c r="AA546" s="823"/>
      <c r="AB546" s="823"/>
      <c r="AC546" s="823"/>
      <c r="AD546" s="823"/>
      <c r="AE546" s="823"/>
      <c r="AF546" s="823"/>
      <c r="AG546" s="823"/>
      <c r="AH546" s="823"/>
      <c r="AI546" s="823"/>
      <c r="AJ546" s="823"/>
      <c r="AK546" s="823"/>
      <c r="AL546" s="823"/>
      <c r="AM546" s="823"/>
      <c r="AN546" s="823"/>
      <c r="AO546" s="823"/>
      <c r="AP546" s="823"/>
      <c r="AQ546" s="823"/>
      <c r="AR546" s="823"/>
      <c r="AS546" s="823"/>
      <c r="AT546" s="823"/>
      <c r="AU546" s="823"/>
      <c r="AV546" s="823"/>
      <c r="AW546" s="823"/>
      <c r="AX546" s="823"/>
      <c r="AY546" s="823"/>
      <c r="AZ546" s="823"/>
      <c r="BA546" s="227"/>
      <c r="BB546" s="404"/>
      <c r="BC546" s="227"/>
      <c r="BD546" s="227"/>
      <c r="BE546" s="227"/>
      <c r="BF546" s="227"/>
      <c r="BG546" s="227"/>
      <c r="BH546" s="227"/>
      <c r="BI546" s="227"/>
      <c r="BJ546" s="227"/>
      <c r="BK546" s="227"/>
      <c r="BL546" s="227"/>
      <c r="BM546" s="227"/>
      <c r="BN546" s="227"/>
      <c r="BO546" s="227"/>
      <c r="BP546" s="227"/>
      <c r="BQ546" s="227"/>
      <c r="BR546" s="227"/>
      <c r="BS546" s="227"/>
      <c r="BT546" s="227"/>
      <c r="BU546" s="227"/>
      <c r="BV546" s="227"/>
      <c r="BW546" s="227"/>
      <c r="BX546" s="227"/>
      <c r="BY546" s="228"/>
      <c r="BZ546" s="228"/>
      <c r="CA546" s="228"/>
      <c r="CB546" s="228"/>
      <c r="CC546" s="228"/>
      <c r="CD546" s="228"/>
      <c r="CE546" s="228"/>
      <c r="CF546" s="228"/>
      <c r="CG546" s="228"/>
      <c r="CH546" s="228"/>
      <c r="CI546" s="228"/>
      <c r="CJ546" s="228"/>
      <c r="CK546" s="228"/>
      <c r="CL546" s="228"/>
      <c r="CM546" s="228"/>
      <c r="CN546" s="228"/>
      <c r="CO546" s="228"/>
      <c r="CP546" s="228"/>
      <c r="CQ546" s="228"/>
      <c r="CR546" s="228"/>
      <c r="CS546" s="228"/>
      <c r="CT546" s="228"/>
      <c r="CU546" s="228"/>
      <c r="CV546" s="228"/>
      <c r="CW546" s="228"/>
      <c r="CX546" s="228"/>
      <c r="CY546" s="228"/>
      <c r="CZ546" s="228"/>
    </row>
    <row r="547" s="726" customFormat="true" ht="25.15" customHeight="true" x14ac:dyDescent="0.2">
      <c r="C547" s="1921" t="s">
        <v>242</v>
      </c>
      <c r="D547" s="1918"/>
      <c r="E547" s="795">
        <v>4.592981259014569E-2</v>
      </c>
      <c r="F547" s="775"/>
      <c r="G547" s="775"/>
      <c r="H547" s="1922" t="s">
        <v>255</v>
      </c>
      <c r="I547" s="1918"/>
      <c r="J547" s="796">
        <v>-1.4861373827714757E-2</v>
      </c>
      <c r="K547" s="775"/>
      <c r="L547" s="775"/>
      <c r="M547" s="1923" t="s">
        <v>255</v>
      </c>
      <c r="N547" s="1918"/>
      <c r="O547" s="797">
        <v>-2.413267683844653E-2</v>
      </c>
      <c r="P547" s="775"/>
      <c r="Q547" s="775"/>
      <c r="Y547" s="823"/>
      <c r="Z547" s="823"/>
      <c r="AA547" s="823"/>
      <c r="AB547" s="823"/>
      <c r="AC547" s="823"/>
      <c r="AD547" s="823"/>
      <c r="AE547" s="823"/>
      <c r="AF547" s="823"/>
      <c r="AG547" s="823"/>
      <c r="AH547" s="823"/>
      <c r="AI547" s="823"/>
      <c r="AJ547" s="823"/>
      <c r="AK547" s="823"/>
      <c r="AL547" s="823"/>
      <c r="AM547" s="823"/>
      <c r="AN547" s="823"/>
      <c r="AO547" s="823"/>
      <c r="AP547" s="823"/>
      <c r="AQ547" s="823"/>
      <c r="AR547" s="823"/>
      <c r="AS547" s="823"/>
      <c r="AT547" s="823"/>
      <c r="AU547" s="823"/>
      <c r="AV547" s="823"/>
      <c r="AW547" s="823"/>
      <c r="AX547" s="823"/>
      <c r="AY547" s="823"/>
      <c r="AZ547" s="823"/>
      <c r="BA547" s="227"/>
      <c r="BB547" s="404"/>
      <c r="BC547" s="227"/>
      <c r="BD547" s="227"/>
      <c r="BE547" s="227"/>
      <c r="BF547" s="227"/>
      <c r="BG547" s="227"/>
      <c r="BH547" s="227"/>
      <c r="BI547" s="227"/>
      <c r="BJ547" s="227"/>
      <c r="BK547" s="227"/>
      <c r="BL547" s="227"/>
      <c r="BM547" s="227"/>
      <c r="BN547" s="227"/>
      <c r="BO547" s="227"/>
      <c r="BP547" s="227"/>
      <c r="BQ547" s="227"/>
      <c r="BR547" s="227"/>
      <c r="BS547" s="227"/>
      <c r="BT547" s="227"/>
      <c r="BU547" s="227"/>
      <c r="BV547" s="227"/>
      <c r="BW547" s="227"/>
      <c r="BX547" s="227"/>
      <c r="BY547" s="228"/>
      <c r="BZ547" s="228"/>
      <c r="CA547" s="228"/>
      <c r="CB547" s="228"/>
      <c r="CC547" s="228"/>
      <c r="CD547" s="228"/>
      <c r="CE547" s="228"/>
      <c r="CF547" s="228"/>
      <c r="CG547" s="228"/>
      <c r="CH547" s="228"/>
      <c r="CI547" s="228"/>
      <c r="CJ547" s="228"/>
      <c r="CK547" s="228"/>
      <c r="CL547" s="228"/>
      <c r="CM547" s="228"/>
      <c r="CN547" s="228"/>
      <c r="CO547" s="228"/>
      <c r="CP547" s="228"/>
      <c r="CQ547" s="228"/>
      <c r="CR547" s="228"/>
      <c r="CS547" s="228"/>
      <c r="CT547" s="228"/>
      <c r="CU547" s="228"/>
      <c r="CV547" s="228"/>
      <c r="CW547" s="228"/>
      <c r="CX547" s="228"/>
      <c r="CY547" s="228"/>
      <c r="CZ547" s="228"/>
    </row>
    <row r="548" s="726" customFormat="true" ht="25.15" customHeight="true" x14ac:dyDescent="0.2">
      <c r="C548" s="1921" t="s">
        <v>231</v>
      </c>
      <c r="D548" s="1918"/>
      <c r="E548" s="795">
        <v>5.3481501677293167E-2</v>
      </c>
      <c r="F548" s="775"/>
      <c r="G548" s="775"/>
      <c r="H548" s="1922" t="s">
        <v>227</v>
      </c>
      <c r="I548" s="1918"/>
      <c r="J548" s="796">
        <v>8.3342348149956516E-2</v>
      </c>
      <c r="K548" s="775"/>
      <c r="L548" s="775"/>
      <c r="M548" s="1923" t="s">
        <v>227</v>
      </c>
      <c r="N548" s="1918"/>
      <c r="O548" s="797">
        <v>9.4274400778082468E-2</v>
      </c>
      <c r="P548" s="775"/>
      <c r="Q548" s="775"/>
      <c r="Y548" s="823"/>
      <c r="Z548" s="823"/>
      <c r="AA548" s="823"/>
      <c r="AB548" s="823"/>
      <c r="AC548" s="823"/>
      <c r="AD548" s="823"/>
      <c r="AE548" s="823"/>
      <c r="AF548" s="823"/>
      <c r="AG548" s="823"/>
      <c r="AH548" s="823"/>
      <c r="AI548" s="823"/>
      <c r="AJ548" s="823"/>
      <c r="AK548" s="823"/>
      <c r="AL548" s="823"/>
      <c r="AM548" s="823"/>
      <c r="AN548" s="823"/>
      <c r="AO548" s="823"/>
      <c r="AP548" s="823"/>
      <c r="AQ548" s="823"/>
      <c r="AR548" s="823"/>
      <c r="AS548" s="823"/>
      <c r="AT548" s="823"/>
      <c r="AU548" s="823"/>
      <c r="AV548" s="823"/>
      <c r="AW548" s="823"/>
      <c r="AX548" s="823"/>
      <c r="AY548" s="823"/>
      <c r="AZ548" s="823"/>
      <c r="BA548" s="227"/>
      <c r="BB548" s="404"/>
      <c r="BC548" s="227"/>
      <c r="BD548" s="227"/>
      <c r="BE548" s="227"/>
      <c r="BF548" s="227"/>
      <c r="BG548" s="227"/>
      <c r="BH548" s="227"/>
      <c r="BI548" s="227"/>
      <c r="BJ548" s="227"/>
      <c r="BK548" s="227"/>
      <c r="BL548" s="227"/>
      <c r="BM548" s="227"/>
      <c r="BN548" s="227"/>
      <c r="BO548" s="227"/>
      <c r="BP548" s="227"/>
      <c r="BQ548" s="227"/>
      <c r="BR548" s="227"/>
      <c r="BS548" s="227"/>
      <c r="BT548" s="227"/>
      <c r="BU548" s="227"/>
      <c r="BV548" s="227"/>
      <c r="BW548" s="227"/>
      <c r="BX548" s="227"/>
      <c r="BY548" s="228"/>
      <c r="BZ548" s="228"/>
      <c r="CA548" s="228"/>
      <c r="CB548" s="228"/>
      <c r="CC548" s="228"/>
      <c r="CD548" s="228"/>
      <c r="CE548" s="228"/>
      <c r="CF548" s="228"/>
      <c r="CG548" s="228"/>
      <c r="CH548" s="228"/>
      <c r="CI548" s="228"/>
      <c r="CJ548" s="228"/>
      <c r="CK548" s="228"/>
      <c r="CL548" s="228"/>
      <c r="CM548" s="228"/>
      <c r="CN548" s="228"/>
      <c r="CO548" s="228"/>
      <c r="CP548" s="228"/>
      <c r="CQ548" s="228"/>
      <c r="CR548" s="228"/>
      <c r="CS548" s="228"/>
      <c r="CT548" s="228"/>
      <c r="CU548" s="228"/>
      <c r="CV548" s="228"/>
      <c r="CW548" s="228"/>
      <c r="CX548" s="228"/>
      <c r="CY548" s="228"/>
      <c r="CZ548" s="228"/>
    </row>
    <row r="549" s="726" customFormat="true" ht="25.15" customHeight="true" x14ac:dyDescent="0.2">
      <c r="C549" s="1921" t="s">
        <v>228</v>
      </c>
      <c r="D549" s="1918"/>
      <c r="E549" s="795">
        <v>8.5396067979259971E-2</v>
      </c>
      <c r="F549" s="775"/>
      <c r="G549" s="775"/>
      <c r="H549" s="1922" t="s">
        <v>257</v>
      </c>
      <c r="I549" s="1918"/>
      <c r="J549" s="796">
        <v>-1.9356947979134783E-2</v>
      </c>
      <c r="K549" s="775"/>
      <c r="L549" s="775"/>
      <c r="M549" s="1923" t="s">
        <v>257</v>
      </c>
      <c r="N549" s="1918"/>
      <c r="O549" s="797">
        <v>-1.5269314695443507E-2</v>
      </c>
      <c r="P549" s="775"/>
      <c r="Q549" s="775"/>
      <c r="Y549" s="823"/>
      <c r="Z549" s="823"/>
      <c r="AA549" s="823"/>
      <c r="AB549" s="823"/>
      <c r="AC549" s="823"/>
      <c r="AD549" s="823"/>
      <c r="AE549" s="823"/>
      <c r="AF549" s="823"/>
      <c r="AG549" s="823"/>
      <c r="AH549" s="823"/>
      <c r="AI549" s="823"/>
      <c r="AJ549" s="823"/>
      <c r="AK549" s="823"/>
      <c r="AL549" s="823"/>
      <c r="AM549" s="823"/>
      <c r="AN549" s="823"/>
      <c r="AO549" s="823"/>
      <c r="AP549" s="823"/>
      <c r="AQ549" s="823"/>
      <c r="AR549" s="823"/>
      <c r="AS549" s="823"/>
      <c r="AT549" s="823"/>
      <c r="AU549" s="823"/>
      <c r="AV549" s="823"/>
      <c r="AW549" s="823"/>
      <c r="AX549" s="823"/>
      <c r="AY549" s="823"/>
      <c r="AZ549" s="823"/>
      <c r="BA549" s="227"/>
      <c r="BB549" s="404"/>
      <c r="BC549" s="227"/>
      <c r="BD549" s="227"/>
      <c r="BE549" s="227"/>
      <c r="BF549" s="227"/>
      <c r="BG549" s="227"/>
      <c r="BH549" s="227"/>
      <c r="BI549" s="227"/>
      <c r="BJ549" s="227"/>
      <c r="BK549" s="227"/>
      <c r="BL549" s="227"/>
      <c r="BM549" s="227"/>
      <c r="BN549" s="227"/>
      <c r="BO549" s="227"/>
      <c r="BP549" s="227"/>
      <c r="BQ549" s="227"/>
      <c r="BR549" s="227"/>
      <c r="BS549" s="227"/>
      <c r="BT549" s="227"/>
      <c r="BU549" s="227"/>
      <c r="BV549" s="227"/>
      <c r="BW549" s="227"/>
      <c r="BX549" s="227"/>
      <c r="BY549" s="228"/>
      <c r="BZ549" s="228"/>
      <c r="CA549" s="228"/>
      <c r="CB549" s="228"/>
      <c r="CC549" s="228"/>
      <c r="CD549" s="228"/>
      <c r="CE549" s="228"/>
      <c r="CF549" s="228"/>
      <c r="CG549" s="228"/>
      <c r="CH549" s="228"/>
      <c r="CI549" s="228"/>
      <c r="CJ549" s="228"/>
      <c r="CK549" s="228"/>
      <c r="CL549" s="228"/>
      <c r="CM549" s="228"/>
      <c r="CN549" s="228"/>
      <c r="CO549" s="228"/>
      <c r="CP549" s="228"/>
      <c r="CQ549" s="228"/>
      <c r="CR549" s="228"/>
      <c r="CS549" s="228"/>
      <c r="CT549" s="228"/>
      <c r="CU549" s="228"/>
      <c r="CV549" s="228"/>
      <c r="CW549" s="228"/>
      <c r="CX549" s="228"/>
      <c r="CY549" s="228"/>
      <c r="CZ549" s="228"/>
    </row>
    <row r="550" s="726" customFormat="true" ht="25.15" customHeight="true" x14ac:dyDescent="0.2">
      <c r="C550" s="1921" t="s">
        <v>224</v>
      </c>
      <c r="D550" s="1918"/>
      <c r="E550" s="795">
        <v>6.4293486168333136E-2</v>
      </c>
      <c r="F550" s="775"/>
      <c r="G550" s="775"/>
      <c r="H550" s="1922" t="s">
        <v>265</v>
      </c>
      <c r="I550" s="1918"/>
      <c r="J550" s="796">
        <v>-5.9713477350769621E-3</v>
      </c>
      <c r="K550" s="775"/>
      <c r="L550" s="775"/>
      <c r="M550" s="1923" t="s">
        <v>265</v>
      </c>
      <c r="N550" s="1918"/>
      <c r="O550" s="797">
        <v>-8.834814615853951E-3</v>
      </c>
      <c r="P550" s="775"/>
      <c r="Q550" s="775"/>
      <c r="Y550" s="823"/>
      <c r="Z550" s="823"/>
      <c r="AA550" s="823"/>
      <c r="AB550" s="823"/>
      <c r="AC550" s="823"/>
      <c r="AD550" s="823"/>
      <c r="AE550" s="823"/>
      <c r="AF550" s="823"/>
      <c r="AG550" s="823"/>
      <c r="AH550" s="823"/>
      <c r="AI550" s="823"/>
      <c r="AJ550" s="823"/>
      <c r="AK550" s="823"/>
      <c r="AL550" s="823"/>
      <c r="AM550" s="823"/>
      <c r="AN550" s="823"/>
      <c r="AO550" s="823"/>
      <c r="AP550" s="823"/>
      <c r="AQ550" s="823"/>
      <c r="AR550" s="823"/>
      <c r="AS550" s="823"/>
      <c r="AT550" s="823"/>
      <c r="AU550" s="823"/>
      <c r="AV550" s="823"/>
      <c r="AW550" s="823"/>
      <c r="AX550" s="823"/>
      <c r="AY550" s="823"/>
      <c r="AZ550" s="823"/>
      <c r="BA550" s="227"/>
      <c r="BB550" s="404"/>
      <c r="BC550" s="227"/>
      <c r="BD550" s="227"/>
      <c r="BE550" s="227"/>
      <c r="BF550" s="227"/>
      <c r="BG550" s="227"/>
      <c r="BH550" s="227"/>
      <c r="BI550" s="227"/>
      <c r="BJ550" s="227"/>
      <c r="BK550" s="227"/>
      <c r="BL550" s="227"/>
      <c r="BM550" s="227"/>
      <c r="BN550" s="227"/>
      <c r="BO550" s="227"/>
      <c r="BP550" s="227"/>
      <c r="BQ550" s="227"/>
      <c r="BR550" s="227"/>
      <c r="BS550" s="227"/>
      <c r="BT550" s="227"/>
      <c r="BU550" s="227"/>
      <c r="BV550" s="227"/>
      <c r="BW550" s="227"/>
      <c r="BX550" s="227"/>
      <c r="BY550" s="228"/>
      <c r="BZ550" s="228"/>
      <c r="CA550" s="228"/>
      <c r="CB550" s="228"/>
      <c r="CC550" s="228"/>
      <c r="CD550" s="228"/>
      <c r="CE550" s="228"/>
      <c r="CF550" s="228"/>
      <c r="CG550" s="228"/>
      <c r="CH550" s="228"/>
      <c r="CI550" s="228"/>
      <c r="CJ550" s="228"/>
      <c r="CK550" s="228"/>
      <c r="CL550" s="228"/>
      <c r="CM550" s="228"/>
      <c r="CN550" s="228"/>
      <c r="CO550" s="228"/>
      <c r="CP550" s="228"/>
      <c r="CQ550" s="228"/>
      <c r="CR550" s="228"/>
      <c r="CS550" s="228"/>
      <c r="CT550" s="228"/>
      <c r="CU550" s="228"/>
      <c r="CV550" s="228"/>
      <c r="CW550" s="228"/>
      <c r="CX550" s="228"/>
      <c r="CY550" s="228"/>
      <c r="CZ550" s="228"/>
    </row>
    <row r="551" s="726" customFormat="true" ht="25.15" customHeight="true" x14ac:dyDescent="0.2">
      <c r="C551" s="1921" t="s">
        <v>222</v>
      </c>
      <c r="D551" s="1918"/>
      <c r="E551" s="795">
        <v>6.7907227472564224E-2</v>
      </c>
      <c r="F551" s="775"/>
      <c r="G551" s="775"/>
      <c r="H551" s="1922" t="s">
        <v>249</v>
      </c>
      <c r="I551" s="1918"/>
      <c r="J551" s="796">
        <v>-3.4174577610062006E-2</v>
      </c>
      <c r="K551" s="775"/>
      <c r="L551" s="775"/>
      <c r="M551" s="1923" t="s">
        <v>249</v>
      </c>
      <c r="N551" s="1918"/>
      <c r="O551" s="797">
        <v>-4.9139979095531937E-2</v>
      </c>
      <c r="P551" s="775"/>
      <c r="Q551" s="775"/>
      <c r="Y551" s="823"/>
      <c r="Z551" s="823"/>
      <c r="AA551" s="823"/>
      <c r="AB551" s="823"/>
      <c r="AC551" s="823"/>
      <c r="AD551" s="823"/>
      <c r="AE551" s="823"/>
      <c r="AF551" s="823"/>
      <c r="AG551" s="823"/>
      <c r="AH551" s="823"/>
      <c r="AI551" s="823"/>
      <c r="AJ551" s="823"/>
      <c r="AK551" s="823"/>
      <c r="AL551" s="823"/>
      <c r="AM551" s="823"/>
      <c r="AN551" s="823"/>
      <c r="AO551" s="823"/>
      <c r="AP551" s="823"/>
      <c r="AQ551" s="823"/>
      <c r="AR551" s="823"/>
      <c r="AS551" s="823"/>
      <c r="AT551" s="823"/>
      <c r="AU551" s="823"/>
      <c r="AV551" s="823"/>
      <c r="AW551" s="823"/>
      <c r="AX551" s="823"/>
      <c r="AY551" s="823"/>
      <c r="AZ551" s="823"/>
      <c r="BA551" s="227"/>
      <c r="BB551" s="404"/>
      <c r="BC551" s="227"/>
      <c r="BD551" s="227"/>
      <c r="BE551" s="227"/>
      <c r="BF551" s="227"/>
      <c r="BG551" s="227"/>
      <c r="BH551" s="227"/>
      <c r="BI551" s="227"/>
      <c r="BJ551" s="227"/>
      <c r="BK551" s="227"/>
      <c r="BL551" s="227"/>
      <c r="BM551" s="227"/>
      <c r="BN551" s="227"/>
      <c r="BO551" s="227"/>
      <c r="BP551" s="227"/>
      <c r="BQ551" s="227"/>
      <c r="BR551" s="227"/>
      <c r="BS551" s="227"/>
      <c r="BT551" s="227"/>
      <c r="BU551" s="227"/>
      <c r="BV551" s="227"/>
      <c r="BW551" s="227"/>
      <c r="BX551" s="227"/>
      <c r="BY551" s="228"/>
      <c r="BZ551" s="228"/>
      <c r="CA551" s="228"/>
      <c r="CB551" s="228"/>
      <c r="CC551" s="228"/>
      <c r="CD551" s="228"/>
      <c r="CE551" s="228"/>
      <c r="CF551" s="228"/>
      <c r="CG551" s="228"/>
      <c r="CH551" s="228"/>
      <c r="CI551" s="228"/>
      <c r="CJ551" s="228"/>
      <c r="CK551" s="228"/>
      <c r="CL551" s="228"/>
      <c r="CM551" s="228"/>
      <c r="CN551" s="228"/>
      <c r="CO551" s="228"/>
      <c r="CP551" s="228"/>
      <c r="CQ551" s="228"/>
      <c r="CR551" s="228"/>
      <c r="CS551" s="228"/>
      <c r="CT551" s="228"/>
      <c r="CU551" s="228"/>
      <c r="CV551" s="228"/>
      <c r="CW551" s="228"/>
      <c r="CX551" s="228"/>
      <c r="CY551" s="228"/>
      <c r="CZ551" s="228"/>
    </row>
    <row r="552" s="726" customFormat="true" ht="25.15" customHeight="true" x14ac:dyDescent="0.2">
      <c r="C552" s="1921" t="s">
        <v>218</v>
      </c>
      <c r="D552" s="1918"/>
      <c r="E552" s="795">
        <v>0.10500846768909171</v>
      </c>
      <c r="F552" s="775"/>
      <c r="G552" s="775"/>
      <c r="H552" s="1922" t="s">
        <v>254</v>
      </c>
      <c r="I552" s="1918"/>
      <c r="J552" s="796">
        <v>-1.7742037773111723E-2</v>
      </c>
      <c r="K552" s="775"/>
      <c r="L552" s="775"/>
      <c r="M552" s="1923" t="s">
        <v>254</v>
      </c>
      <c r="N552" s="1918"/>
      <c r="O552" s="797">
        <v>-3.8572808098138942E-2</v>
      </c>
      <c r="P552" s="775"/>
      <c r="Q552" s="775"/>
      <c r="Y552" s="823"/>
      <c r="Z552" s="823"/>
      <c r="AA552" s="823"/>
      <c r="AB552" s="823"/>
      <c r="AC552" s="823"/>
      <c r="AD552" s="823"/>
      <c r="AE552" s="823"/>
      <c r="AF552" s="823"/>
      <c r="AG552" s="823"/>
      <c r="AH552" s="823"/>
      <c r="AI552" s="823"/>
      <c r="AJ552" s="823"/>
      <c r="AK552" s="823"/>
      <c r="AL552" s="823"/>
      <c r="AM552" s="823"/>
      <c r="AN552" s="823"/>
      <c r="AO552" s="823"/>
      <c r="AP552" s="823"/>
      <c r="AQ552" s="823"/>
      <c r="AR552" s="823"/>
      <c r="AS552" s="823"/>
      <c r="AT552" s="823"/>
      <c r="AU552" s="823"/>
      <c r="AV552" s="823"/>
      <c r="AW552" s="823"/>
      <c r="AX552" s="823"/>
      <c r="AY552" s="823"/>
      <c r="AZ552" s="823"/>
      <c r="BA552" s="227"/>
      <c r="BB552" s="404"/>
      <c r="BC552" s="227"/>
      <c r="BD552" s="227"/>
      <c r="BE552" s="227"/>
      <c r="BF552" s="227"/>
      <c r="BG552" s="227"/>
      <c r="BH552" s="227"/>
      <c r="BI552" s="227"/>
      <c r="BJ552" s="227"/>
      <c r="BK552" s="227"/>
      <c r="BL552" s="227"/>
      <c r="BM552" s="227"/>
      <c r="BN552" s="227"/>
      <c r="BO552" s="227"/>
      <c r="BP552" s="227"/>
      <c r="BQ552" s="227"/>
      <c r="BR552" s="227"/>
      <c r="BS552" s="227"/>
      <c r="BT552" s="227"/>
      <c r="BU552" s="227"/>
      <c r="BV552" s="227"/>
      <c r="BW552" s="227"/>
      <c r="BX552" s="227"/>
      <c r="BY552" s="228"/>
      <c r="BZ552" s="228"/>
      <c r="CA552" s="228"/>
      <c r="CB552" s="228"/>
      <c r="CC552" s="228"/>
      <c r="CD552" s="228"/>
      <c r="CE552" s="228"/>
      <c r="CF552" s="228"/>
      <c r="CG552" s="228"/>
      <c r="CH552" s="228"/>
      <c r="CI552" s="228"/>
      <c r="CJ552" s="228"/>
      <c r="CK552" s="228"/>
      <c r="CL552" s="228"/>
      <c r="CM552" s="228"/>
      <c r="CN552" s="228"/>
      <c r="CO552" s="228"/>
      <c r="CP552" s="228"/>
      <c r="CQ552" s="228"/>
      <c r="CR552" s="228"/>
      <c r="CS552" s="228"/>
      <c r="CT552" s="228"/>
      <c r="CU552" s="228"/>
      <c r="CV552" s="228"/>
      <c r="CW552" s="228"/>
      <c r="CX552" s="228"/>
      <c r="CY552" s="228"/>
      <c r="CZ552" s="228"/>
    </row>
    <row r="553" s="726" customFormat="true" ht="25.15" customHeight="true" x14ac:dyDescent="0.2">
      <c r="C553" s="1921" t="s">
        <v>220</v>
      </c>
      <c r="D553" s="1918"/>
      <c r="E553" s="795">
        <v>0.10460275273855878</v>
      </c>
      <c r="F553" s="775"/>
      <c r="G553" s="775"/>
      <c r="H553" s="1922" t="s">
        <v>236</v>
      </c>
      <c r="I553" s="1918"/>
      <c r="J553" s="796">
        <v>5.8477786497523089E-2</v>
      </c>
      <c r="K553" s="775"/>
      <c r="L553" s="775"/>
      <c r="M553" s="1923" t="s">
        <v>236</v>
      </c>
      <c r="N553" s="1918"/>
      <c r="O553" s="797">
        <v>7.2471523315676911E-2</v>
      </c>
      <c r="P553" s="775"/>
      <c r="Q553" s="775"/>
      <c r="Y553" s="823"/>
      <c r="Z553" s="823"/>
      <c r="AA553" s="823"/>
      <c r="AB553" s="823"/>
      <c r="AC553" s="823"/>
      <c r="AD553" s="823"/>
      <c r="AE553" s="823"/>
      <c r="AF553" s="823"/>
      <c r="AG553" s="823"/>
      <c r="AH553" s="823"/>
      <c r="AI553" s="823"/>
      <c r="AJ553" s="823"/>
      <c r="AK553" s="823"/>
      <c r="AL553" s="823"/>
      <c r="AM553" s="823"/>
      <c r="AN553" s="823"/>
      <c r="AO553" s="823"/>
      <c r="AP553" s="823"/>
      <c r="AQ553" s="823"/>
      <c r="AR553" s="823"/>
      <c r="AS553" s="823"/>
      <c r="AT553" s="823"/>
      <c r="AU553" s="823"/>
      <c r="AV553" s="823"/>
      <c r="AW553" s="823"/>
      <c r="AX553" s="823"/>
      <c r="AY553" s="823"/>
      <c r="AZ553" s="823"/>
      <c r="BA553" s="227"/>
      <c r="BB553" s="404"/>
      <c r="BC553" s="227"/>
      <c r="BD553" s="227"/>
      <c r="BE553" s="227"/>
      <c r="BF553" s="227"/>
      <c r="BG553" s="227"/>
      <c r="BH553" s="227"/>
      <c r="BI553" s="227"/>
      <c r="BJ553" s="227"/>
      <c r="BK553" s="227"/>
      <c r="BL553" s="227"/>
      <c r="BM553" s="227"/>
      <c r="BN553" s="227"/>
      <c r="BO553" s="227"/>
      <c r="BP553" s="227"/>
      <c r="BQ553" s="227"/>
      <c r="BR553" s="227"/>
      <c r="BS553" s="227"/>
      <c r="BT553" s="227"/>
      <c r="BU553" s="227"/>
      <c r="BV553" s="227"/>
      <c r="BW553" s="227"/>
      <c r="BX553" s="227"/>
      <c r="BY553" s="228"/>
      <c r="BZ553" s="228"/>
      <c r="CA553" s="228"/>
      <c r="CB553" s="228"/>
      <c r="CC553" s="228"/>
      <c r="CD553" s="228"/>
      <c r="CE553" s="228"/>
      <c r="CF553" s="228"/>
      <c r="CG553" s="228"/>
      <c r="CH553" s="228"/>
      <c r="CI553" s="228"/>
      <c r="CJ553" s="228"/>
      <c r="CK553" s="228"/>
      <c r="CL553" s="228"/>
      <c r="CM553" s="228"/>
      <c r="CN553" s="228"/>
      <c r="CO553" s="228"/>
      <c r="CP553" s="228"/>
      <c r="CQ553" s="228"/>
      <c r="CR553" s="228"/>
      <c r="CS553" s="228"/>
      <c r="CT553" s="228"/>
      <c r="CU553" s="228"/>
      <c r="CV553" s="228"/>
      <c r="CW553" s="228"/>
      <c r="CX553" s="228"/>
      <c r="CY553" s="228"/>
      <c r="CZ553" s="228"/>
    </row>
    <row r="554" s="726" customFormat="true" ht="25.15" customHeight="true" x14ac:dyDescent="0.2">
      <c r="C554" s="1921" t="s">
        <v>216</v>
      </c>
      <c r="D554" s="1918"/>
      <c r="E554" s="795">
        <v>0.10560334746027784</v>
      </c>
      <c r="F554" s="775"/>
      <c r="G554" s="775"/>
      <c r="H554" s="1922" t="s">
        <v>267</v>
      </c>
      <c r="I554" s="1918"/>
      <c r="J554" s="796">
        <v>-6.9327562631811218E-3</v>
      </c>
      <c r="K554" s="775"/>
      <c r="L554" s="775"/>
      <c r="M554" s="1923" t="s">
        <v>267</v>
      </c>
      <c r="N554" s="1918"/>
      <c r="O554" s="797">
        <v>-4.6500821643083523E-3</v>
      </c>
      <c r="P554" s="775"/>
      <c r="Q554" s="775"/>
      <c r="Y554" s="823"/>
      <c r="Z554" s="823"/>
      <c r="AA554" s="823"/>
      <c r="AB554" s="823"/>
      <c r="AC554" s="823"/>
      <c r="AD554" s="823"/>
      <c r="AE554" s="823"/>
      <c r="AF554" s="823"/>
      <c r="AG554" s="823"/>
      <c r="AH554" s="823"/>
      <c r="AI554" s="823"/>
      <c r="AJ554" s="823"/>
      <c r="AK554" s="823"/>
      <c r="AL554" s="823"/>
      <c r="AM554" s="823"/>
      <c r="AN554" s="823"/>
      <c r="AO554" s="823"/>
      <c r="AP554" s="823"/>
      <c r="AQ554" s="823"/>
      <c r="AR554" s="823"/>
      <c r="AS554" s="823"/>
      <c r="AT554" s="823"/>
      <c r="AU554" s="823"/>
      <c r="AV554" s="823"/>
      <c r="AW554" s="823"/>
      <c r="AX554" s="823"/>
      <c r="AY554" s="823"/>
      <c r="AZ554" s="823"/>
      <c r="BA554" s="227"/>
      <c r="BB554" s="404"/>
      <c r="BC554" s="227"/>
      <c r="BD554" s="227"/>
      <c r="BE554" s="227"/>
      <c r="BF554" s="227"/>
      <c r="BG554" s="227"/>
      <c r="BH554" s="227"/>
      <c r="BI554" s="227"/>
      <c r="BJ554" s="227"/>
      <c r="BK554" s="227"/>
      <c r="BL554" s="227"/>
      <c r="BM554" s="227"/>
      <c r="BN554" s="227"/>
      <c r="BO554" s="227"/>
      <c r="BP554" s="227"/>
      <c r="BQ554" s="227"/>
      <c r="BR554" s="227"/>
      <c r="BS554" s="227"/>
      <c r="BT554" s="227"/>
      <c r="BU554" s="227"/>
      <c r="BV554" s="227"/>
      <c r="BW554" s="227"/>
      <c r="BX554" s="227"/>
      <c r="BY554" s="228"/>
      <c r="BZ554" s="228"/>
      <c r="CA554" s="228"/>
      <c r="CB554" s="228"/>
      <c r="CC554" s="228"/>
      <c r="CD554" s="228"/>
      <c r="CE554" s="228"/>
      <c r="CF554" s="228"/>
      <c r="CG554" s="228"/>
      <c r="CH554" s="228"/>
      <c r="CI554" s="228"/>
      <c r="CJ554" s="228"/>
      <c r="CK554" s="228"/>
      <c r="CL554" s="228"/>
      <c r="CM554" s="228"/>
      <c r="CN554" s="228"/>
      <c r="CO554" s="228"/>
      <c r="CP554" s="228"/>
      <c r="CQ554" s="228"/>
      <c r="CR554" s="228"/>
      <c r="CS554" s="228"/>
      <c r="CT554" s="228"/>
      <c r="CU554" s="228"/>
      <c r="CV554" s="228"/>
      <c r="CW554" s="228"/>
      <c r="CX554" s="228"/>
      <c r="CY554" s="228"/>
      <c r="CZ554" s="228"/>
    </row>
    <row r="555" s="726" customFormat="true" ht="25.15" customHeight="true" x14ac:dyDescent="0.2">
      <c r="C555" s="1921" t="s">
        <v>232</v>
      </c>
      <c r="D555" s="1918"/>
      <c r="E555" s="795">
        <v>8.2472001179712359E-2</v>
      </c>
      <c r="F555" s="775"/>
      <c r="G555" s="775"/>
      <c r="H555" s="1922" t="s">
        <v>260</v>
      </c>
      <c r="I555" s="1918"/>
      <c r="J555" s="796">
        <v>-1.6978766270257781E-2</v>
      </c>
      <c r="K555" s="775"/>
      <c r="L555" s="775"/>
      <c r="M555" s="1923" t="s">
        <v>260</v>
      </c>
      <c r="N555" s="1918"/>
      <c r="O555" s="797">
        <v>-3.2182254765150242E-2</v>
      </c>
      <c r="P555" s="775"/>
      <c r="Q555" s="775"/>
      <c r="Y555" s="823"/>
      <c r="Z555" s="823"/>
      <c r="AA555" s="823"/>
      <c r="AB555" s="823"/>
      <c r="AC555" s="823"/>
      <c r="AD555" s="823"/>
      <c r="AE555" s="823"/>
      <c r="AF555" s="823"/>
      <c r="AG555" s="823"/>
      <c r="AH555" s="823"/>
      <c r="AI555" s="823"/>
      <c r="AJ555" s="823"/>
      <c r="AK555" s="823"/>
      <c r="AL555" s="823"/>
      <c r="AM555" s="823"/>
      <c r="AN555" s="823"/>
      <c r="AO555" s="823"/>
      <c r="AP555" s="823"/>
      <c r="AQ555" s="823"/>
      <c r="AR555" s="823"/>
      <c r="AS555" s="823"/>
      <c r="AT555" s="823"/>
      <c r="AU555" s="823"/>
      <c r="AV555" s="823"/>
      <c r="AW555" s="823"/>
      <c r="AX555" s="823"/>
      <c r="AY555" s="823"/>
      <c r="AZ555" s="823"/>
      <c r="BA555" s="227"/>
      <c r="BB555" s="404"/>
      <c r="BC555" s="227"/>
      <c r="BD555" s="227"/>
      <c r="BE555" s="227"/>
      <c r="BF555" s="227"/>
      <c r="BG555" s="227"/>
      <c r="BH555" s="227"/>
      <c r="BI555" s="227"/>
      <c r="BJ555" s="227"/>
      <c r="BK555" s="227"/>
      <c r="BL555" s="227"/>
      <c r="BM555" s="227"/>
      <c r="BN555" s="227"/>
      <c r="BO555" s="227"/>
      <c r="BP555" s="227"/>
      <c r="BQ555" s="227"/>
      <c r="BR555" s="227"/>
      <c r="BS555" s="227"/>
      <c r="BT555" s="227"/>
      <c r="BU555" s="227"/>
      <c r="BV555" s="227"/>
      <c r="BW555" s="227"/>
      <c r="BX555" s="227"/>
      <c r="BY555" s="228"/>
      <c r="BZ555" s="228"/>
      <c r="CA555" s="228"/>
      <c r="CB555" s="228"/>
      <c r="CC555" s="228"/>
      <c r="CD555" s="228"/>
      <c r="CE555" s="228"/>
      <c r="CF555" s="228"/>
      <c r="CG555" s="228"/>
      <c r="CH555" s="228"/>
      <c r="CI555" s="228"/>
      <c r="CJ555" s="228"/>
      <c r="CK555" s="228"/>
      <c r="CL555" s="228"/>
      <c r="CM555" s="228"/>
      <c r="CN555" s="228"/>
      <c r="CO555" s="228"/>
      <c r="CP555" s="228"/>
      <c r="CQ555" s="228"/>
      <c r="CR555" s="228"/>
      <c r="CS555" s="228"/>
      <c r="CT555" s="228"/>
      <c r="CU555" s="228"/>
      <c r="CV555" s="228"/>
      <c r="CW555" s="228"/>
      <c r="CX555" s="228"/>
      <c r="CY555" s="228"/>
      <c r="CZ555" s="228"/>
    </row>
    <row r="556" s="726" customFormat="true" ht="25.15" customHeight="true" x14ac:dyDescent="0.2">
      <c r="C556" s="1921" t="s">
        <v>229</v>
      </c>
      <c r="D556" s="1918"/>
      <c r="E556" s="795">
        <v>8.9771984952853517E-2</v>
      </c>
      <c r="F556" s="775"/>
      <c r="G556" s="775"/>
      <c r="H556" s="1922" t="s">
        <v>250</v>
      </c>
      <c r="I556" s="1918"/>
      <c r="J556" s="796">
        <v>-3.505795607170499E-2</v>
      </c>
      <c r="K556" s="775"/>
      <c r="L556" s="775"/>
      <c r="M556" s="1923" t="s">
        <v>250</v>
      </c>
      <c r="N556" s="1918"/>
      <c r="O556" s="797">
        <v>-4.2175544186713442E-3</v>
      </c>
      <c r="P556" s="775"/>
      <c r="Q556" s="775"/>
      <c r="Y556" s="823"/>
      <c r="Z556" s="823"/>
      <c r="AA556" s="823"/>
      <c r="AB556" s="823"/>
      <c r="AC556" s="823"/>
      <c r="AD556" s="823"/>
      <c r="AE556" s="823"/>
      <c r="AF556" s="823"/>
      <c r="AG556" s="823"/>
      <c r="AH556" s="823"/>
      <c r="AI556" s="823"/>
      <c r="AJ556" s="823"/>
      <c r="AK556" s="823"/>
      <c r="AL556" s="823"/>
      <c r="AM556" s="823"/>
      <c r="AN556" s="823"/>
      <c r="AO556" s="823"/>
      <c r="AP556" s="823"/>
      <c r="AQ556" s="823"/>
      <c r="AR556" s="823"/>
      <c r="AS556" s="823"/>
      <c r="AT556" s="823"/>
      <c r="AU556" s="823"/>
      <c r="AV556" s="823"/>
      <c r="AW556" s="823"/>
      <c r="AX556" s="823"/>
      <c r="AY556" s="823"/>
      <c r="AZ556" s="823"/>
      <c r="BA556" s="227"/>
      <c r="BB556" s="404"/>
      <c r="BC556" s="227"/>
      <c r="BD556" s="227"/>
      <c r="BE556" s="227"/>
      <c r="BF556" s="227"/>
      <c r="BG556" s="227"/>
      <c r="BH556" s="227"/>
      <c r="BI556" s="227"/>
      <c r="BJ556" s="227"/>
      <c r="BK556" s="227"/>
      <c r="BL556" s="227"/>
      <c r="BM556" s="227"/>
      <c r="BN556" s="227"/>
      <c r="BO556" s="227"/>
      <c r="BP556" s="227"/>
      <c r="BQ556" s="227"/>
      <c r="BR556" s="227"/>
      <c r="BS556" s="227"/>
      <c r="BT556" s="227"/>
      <c r="BU556" s="227"/>
      <c r="BV556" s="227"/>
      <c r="BW556" s="227"/>
      <c r="BX556" s="227"/>
      <c r="BY556" s="228"/>
      <c r="BZ556" s="228"/>
      <c r="CA556" s="228"/>
      <c r="CB556" s="228"/>
      <c r="CC556" s="228"/>
      <c r="CD556" s="228"/>
      <c r="CE556" s="228"/>
      <c r="CF556" s="228"/>
      <c r="CG556" s="228"/>
      <c r="CH556" s="228"/>
      <c r="CI556" s="228"/>
      <c r="CJ556" s="228"/>
      <c r="CK556" s="228"/>
      <c r="CL556" s="228"/>
      <c r="CM556" s="228"/>
      <c r="CN556" s="228"/>
      <c r="CO556" s="228"/>
      <c r="CP556" s="228"/>
      <c r="CQ556" s="228"/>
      <c r="CR556" s="228"/>
      <c r="CS556" s="228"/>
      <c r="CT556" s="228"/>
      <c r="CU556" s="228"/>
      <c r="CV556" s="228"/>
      <c r="CW556" s="228"/>
      <c r="CX556" s="228"/>
      <c r="CY556" s="228"/>
      <c r="CZ556" s="228"/>
    </row>
    <row r="557" s="726" customFormat="true" ht="25.15" customHeight="true" x14ac:dyDescent="0.2">
      <c r="C557" s="1921" t="s">
        <v>219</v>
      </c>
      <c r="D557" s="1918"/>
      <c r="E557" s="795">
        <v>9.8156832586271045E-2</v>
      </c>
      <c r="F557" s="775"/>
      <c r="G557" s="775"/>
      <c r="H557" s="1922" t="s">
        <v>268</v>
      </c>
      <c r="I557" s="1918"/>
      <c r="J557" s="796">
        <v>3.8503239484801739E-3</v>
      </c>
      <c r="K557" s="775"/>
      <c r="L557" s="775"/>
      <c r="M557" s="1923" t="s">
        <v>268</v>
      </c>
      <c r="N557" s="1918"/>
      <c r="O557" s="797">
        <v>-2.0385136724497977E-3</v>
      </c>
      <c r="P557" s="775"/>
      <c r="Q557" s="775"/>
      <c r="Y557" s="823"/>
      <c r="Z557" s="823"/>
      <c r="AA557" s="823"/>
      <c r="AB557" s="823"/>
      <c r="AC557" s="823"/>
      <c r="AD557" s="823"/>
      <c r="AE557" s="823"/>
      <c r="AF557" s="823"/>
      <c r="AG557" s="823"/>
      <c r="AH557" s="823"/>
      <c r="AI557" s="823"/>
      <c r="AJ557" s="823"/>
      <c r="AK557" s="823"/>
      <c r="AL557" s="823"/>
      <c r="AM557" s="823"/>
      <c r="AN557" s="823"/>
      <c r="AO557" s="823"/>
      <c r="AP557" s="823"/>
      <c r="AQ557" s="823"/>
      <c r="AR557" s="823"/>
      <c r="AS557" s="823"/>
      <c r="AT557" s="823"/>
      <c r="AU557" s="823"/>
      <c r="AV557" s="823"/>
      <c r="AW557" s="823"/>
      <c r="AX557" s="823"/>
      <c r="AY557" s="823"/>
      <c r="AZ557" s="823"/>
      <c r="BA557" s="227"/>
      <c r="BB557" s="404"/>
      <c r="BC557" s="227"/>
      <c r="BD557" s="227"/>
      <c r="BE557" s="227"/>
      <c r="BF557" s="227"/>
      <c r="BG557" s="227"/>
      <c r="BH557" s="227"/>
      <c r="BI557" s="227"/>
      <c r="BJ557" s="227"/>
      <c r="BK557" s="227"/>
      <c r="BL557" s="227"/>
      <c r="BM557" s="227"/>
      <c r="BN557" s="227"/>
      <c r="BO557" s="227"/>
      <c r="BP557" s="227"/>
      <c r="BQ557" s="227"/>
      <c r="BR557" s="227"/>
      <c r="BS557" s="227"/>
      <c r="BT557" s="227"/>
      <c r="BU557" s="227"/>
      <c r="BV557" s="227"/>
      <c r="BW557" s="227"/>
      <c r="BX557" s="227"/>
      <c r="BY557" s="228"/>
      <c r="BZ557" s="228"/>
      <c r="CA557" s="228"/>
      <c r="CB557" s="228"/>
      <c r="CC557" s="228"/>
      <c r="CD557" s="228"/>
      <c r="CE557" s="228"/>
      <c r="CF557" s="228"/>
      <c r="CG557" s="228"/>
      <c r="CH557" s="228"/>
      <c r="CI557" s="228"/>
      <c r="CJ557" s="228"/>
      <c r="CK557" s="228"/>
      <c r="CL557" s="228"/>
      <c r="CM557" s="228"/>
      <c r="CN557" s="228"/>
      <c r="CO557" s="228"/>
      <c r="CP557" s="228"/>
      <c r="CQ557" s="228"/>
      <c r="CR557" s="228"/>
      <c r="CS557" s="228"/>
      <c r="CT557" s="228"/>
      <c r="CU557" s="228"/>
      <c r="CV557" s="228"/>
      <c r="CW557" s="228"/>
      <c r="CX557" s="228"/>
      <c r="CY557" s="228"/>
      <c r="CZ557" s="228"/>
    </row>
    <row r="558" s="726" customFormat="true" ht="25.15" customHeight="true" x14ac:dyDescent="0.2">
      <c r="C558" s="1921" t="s">
        <v>223</v>
      </c>
      <c r="D558" s="1918"/>
      <c r="E558" s="795">
        <v>8.7823265578772056E-2</v>
      </c>
      <c r="F558" s="775"/>
      <c r="G558" s="775"/>
      <c r="H558" s="1922" t="s">
        <v>221</v>
      </c>
      <c r="I558" s="1918"/>
      <c r="J558" s="796">
        <v>9.3451853646715238E-2</v>
      </c>
      <c r="K558" s="775"/>
      <c r="L558" s="775"/>
      <c r="M558" s="1923" t="s">
        <v>221</v>
      </c>
      <c r="N558" s="1918"/>
      <c r="O558" s="797">
        <v>7.4209463359769884E-2</v>
      </c>
      <c r="P558" s="775"/>
      <c r="Q558" s="775"/>
      <c r="Y558" s="823"/>
      <c r="Z558" s="823"/>
      <c r="AA558" s="823"/>
      <c r="AB558" s="823"/>
      <c r="AC558" s="823"/>
      <c r="AD558" s="823"/>
      <c r="AE558" s="823"/>
      <c r="AF558" s="823"/>
      <c r="AG558" s="823"/>
      <c r="AH558" s="823"/>
      <c r="AI558" s="823"/>
      <c r="AJ558" s="823"/>
      <c r="AK558" s="823"/>
      <c r="AL558" s="823"/>
      <c r="AM558" s="823"/>
      <c r="AN558" s="823"/>
      <c r="AO558" s="823"/>
      <c r="AP558" s="823"/>
      <c r="AQ558" s="823"/>
      <c r="AR558" s="823"/>
      <c r="AS558" s="823"/>
      <c r="AT558" s="823"/>
      <c r="AU558" s="823"/>
      <c r="AV558" s="823"/>
      <c r="AW558" s="823"/>
      <c r="AX558" s="823"/>
      <c r="AY558" s="823"/>
      <c r="AZ558" s="823"/>
      <c r="BA558" s="227"/>
      <c r="BB558" s="404"/>
      <c r="BC558" s="227"/>
      <c r="BD558" s="227"/>
      <c r="BE558" s="227"/>
      <c r="BF558" s="227"/>
      <c r="BG558" s="227"/>
      <c r="BH558" s="227"/>
      <c r="BI558" s="227"/>
      <c r="BJ558" s="227"/>
      <c r="BK558" s="227"/>
      <c r="BL558" s="227"/>
      <c r="BM558" s="227"/>
      <c r="BN558" s="227"/>
      <c r="BO558" s="227"/>
      <c r="BP558" s="227"/>
      <c r="BQ558" s="227"/>
      <c r="BR558" s="227"/>
      <c r="BS558" s="227"/>
      <c r="BT558" s="227"/>
      <c r="BU558" s="227"/>
      <c r="BV558" s="227"/>
      <c r="BW558" s="227"/>
      <c r="BX558" s="227"/>
      <c r="BY558" s="228"/>
      <c r="BZ558" s="228"/>
      <c r="CA558" s="228"/>
      <c r="CB558" s="228"/>
      <c r="CC558" s="228"/>
      <c r="CD558" s="228"/>
      <c r="CE558" s="228"/>
      <c r="CF558" s="228"/>
      <c r="CG558" s="228"/>
      <c r="CH558" s="228"/>
      <c r="CI558" s="228"/>
      <c r="CJ558" s="228"/>
      <c r="CK558" s="228"/>
      <c r="CL558" s="228"/>
      <c r="CM558" s="228"/>
      <c r="CN558" s="228"/>
      <c r="CO558" s="228"/>
      <c r="CP558" s="228"/>
      <c r="CQ558" s="228"/>
      <c r="CR558" s="228"/>
      <c r="CS558" s="228"/>
      <c r="CT558" s="228"/>
      <c r="CU558" s="228"/>
      <c r="CV558" s="228"/>
      <c r="CW558" s="228"/>
      <c r="CX558" s="228"/>
      <c r="CY558" s="228"/>
      <c r="CZ558" s="228"/>
    </row>
    <row r="559" s="726" customFormat="true" ht="25.15" customHeight="true" x14ac:dyDescent="0.2">
      <c r="C559" s="1921" t="s">
        <v>240</v>
      </c>
      <c r="D559" s="1918"/>
      <c r="E559" s="795">
        <v>5.4396324504927186E-2</v>
      </c>
      <c r="F559" s="775"/>
      <c r="G559" s="775"/>
      <c r="H559" s="1922" t="s">
        <v>225</v>
      </c>
      <c r="I559" s="1918"/>
      <c r="J559" s="796">
        <v>-9.4761818157487854E-2</v>
      </c>
      <c r="K559" s="775"/>
      <c r="L559" s="775"/>
      <c r="M559" s="1923" t="s">
        <v>225</v>
      </c>
      <c r="N559" s="1918"/>
      <c r="O559" s="797">
        <v>-5.6363639039494873E-2</v>
      </c>
      <c r="P559" s="775"/>
      <c r="Q559" s="775"/>
      <c r="Y559" s="823"/>
      <c r="Z559" s="823"/>
      <c r="AA559" s="823"/>
      <c r="AB559" s="823"/>
      <c r="AC559" s="823"/>
      <c r="AD559" s="823"/>
      <c r="AE559" s="823"/>
      <c r="AF559" s="823"/>
      <c r="AG559" s="823"/>
      <c r="AH559" s="823"/>
      <c r="AI559" s="823"/>
      <c r="AJ559" s="823"/>
      <c r="AK559" s="823"/>
      <c r="AL559" s="823"/>
      <c r="AM559" s="823"/>
      <c r="AN559" s="823"/>
      <c r="AO559" s="823"/>
      <c r="AP559" s="823"/>
      <c r="AQ559" s="823"/>
      <c r="AR559" s="823"/>
      <c r="AS559" s="823"/>
      <c r="AT559" s="823"/>
      <c r="AU559" s="823"/>
      <c r="AV559" s="823"/>
      <c r="AW559" s="823"/>
      <c r="AX559" s="823"/>
      <c r="AY559" s="823"/>
      <c r="AZ559" s="823"/>
      <c r="BA559" s="227"/>
      <c r="BB559" s="404"/>
      <c r="BC559" s="227"/>
      <c r="BD559" s="227"/>
      <c r="BE559" s="227"/>
      <c r="BF559" s="227"/>
      <c r="BG559" s="227"/>
      <c r="BH559" s="227"/>
      <c r="BI559" s="227"/>
      <c r="BJ559" s="227"/>
      <c r="BK559" s="227"/>
      <c r="BL559" s="227"/>
      <c r="BM559" s="227"/>
      <c r="BN559" s="227"/>
      <c r="BO559" s="227"/>
      <c r="BP559" s="227"/>
      <c r="BQ559" s="227"/>
      <c r="BR559" s="227"/>
      <c r="BS559" s="227"/>
      <c r="BT559" s="227"/>
      <c r="BU559" s="227"/>
      <c r="BV559" s="227"/>
      <c r="BW559" s="227"/>
      <c r="BX559" s="227"/>
      <c r="BY559" s="228"/>
      <c r="BZ559" s="228"/>
      <c r="CA559" s="228"/>
      <c r="CB559" s="228"/>
      <c r="CC559" s="228"/>
      <c r="CD559" s="228"/>
      <c r="CE559" s="228"/>
      <c r="CF559" s="228"/>
      <c r="CG559" s="228"/>
      <c r="CH559" s="228"/>
      <c r="CI559" s="228"/>
      <c r="CJ559" s="228"/>
      <c r="CK559" s="228"/>
      <c r="CL559" s="228"/>
      <c r="CM559" s="228"/>
      <c r="CN559" s="228"/>
      <c r="CO559" s="228"/>
      <c r="CP559" s="228"/>
      <c r="CQ559" s="228"/>
      <c r="CR559" s="228"/>
      <c r="CS559" s="228"/>
      <c r="CT559" s="228"/>
      <c r="CU559" s="228"/>
      <c r="CV559" s="228"/>
      <c r="CW559" s="228"/>
      <c r="CX559" s="228"/>
      <c r="CY559" s="228"/>
      <c r="CZ559" s="228"/>
    </row>
    <row r="560" s="726" customFormat="true" ht="25.15" customHeight="true" x14ac:dyDescent="0.2">
      <c r="C560" s="1921" t="s">
        <v>253</v>
      </c>
      <c r="D560" s="1918"/>
      <c r="E560" s="795">
        <v>2.9831666548904897E-2</v>
      </c>
      <c r="F560" s="775"/>
      <c r="G560" s="775"/>
      <c r="H560" s="1922" t="s">
        <v>259</v>
      </c>
      <c r="I560" s="1918"/>
      <c r="J560" s="796">
        <v>-1.7979618579187971E-2</v>
      </c>
      <c r="K560" s="775"/>
      <c r="L560" s="775"/>
      <c r="M560" s="1923" t="s">
        <v>259</v>
      </c>
      <c r="N560" s="1918"/>
      <c r="O560" s="797">
        <v>-2.7003284381399761E-2</v>
      </c>
      <c r="P560" s="775"/>
      <c r="Q560" s="775"/>
      <c r="Y560" s="823"/>
      <c r="Z560" s="823"/>
      <c r="AA560" s="823"/>
      <c r="AB560" s="823"/>
      <c r="AC560" s="823"/>
      <c r="AD560" s="823"/>
      <c r="AE560" s="823"/>
      <c r="AF560" s="823"/>
      <c r="AG560" s="823"/>
      <c r="AH560" s="823"/>
      <c r="AI560" s="823"/>
      <c r="AJ560" s="823"/>
      <c r="AK560" s="823"/>
      <c r="AL560" s="823"/>
      <c r="AM560" s="823"/>
      <c r="AN560" s="823"/>
      <c r="AO560" s="823"/>
      <c r="AP560" s="823"/>
      <c r="AQ560" s="823"/>
      <c r="AR560" s="823"/>
      <c r="AS560" s="823"/>
      <c r="AT560" s="823"/>
      <c r="AU560" s="823"/>
      <c r="AV560" s="823"/>
      <c r="AW560" s="823"/>
      <c r="AX560" s="823"/>
      <c r="AY560" s="823"/>
      <c r="AZ560" s="823"/>
      <c r="BA560" s="227"/>
      <c r="BB560" s="404"/>
      <c r="BC560" s="227"/>
      <c r="BD560" s="227"/>
      <c r="BE560" s="227"/>
      <c r="BF560" s="227"/>
      <c r="BG560" s="227"/>
      <c r="BH560" s="227"/>
      <c r="BI560" s="227"/>
      <c r="BJ560" s="227"/>
      <c r="BK560" s="227"/>
      <c r="BL560" s="227"/>
      <c r="BM560" s="227"/>
      <c r="BN560" s="227"/>
      <c r="BO560" s="227"/>
      <c r="BP560" s="227"/>
      <c r="BQ560" s="227"/>
      <c r="BR560" s="227"/>
      <c r="BS560" s="227"/>
      <c r="BT560" s="227"/>
      <c r="BU560" s="227"/>
      <c r="BV560" s="227"/>
      <c r="BW560" s="227"/>
      <c r="BX560" s="227"/>
      <c r="BY560" s="228"/>
      <c r="BZ560" s="228"/>
      <c r="CA560" s="228"/>
      <c r="CB560" s="228"/>
      <c r="CC560" s="228"/>
      <c r="CD560" s="228"/>
      <c r="CE560" s="228"/>
      <c r="CF560" s="228"/>
      <c r="CG560" s="228"/>
      <c r="CH560" s="228"/>
      <c r="CI560" s="228"/>
      <c r="CJ560" s="228"/>
      <c r="CK560" s="228"/>
      <c r="CL560" s="228"/>
      <c r="CM560" s="228"/>
      <c r="CN560" s="228"/>
      <c r="CO560" s="228"/>
      <c r="CP560" s="228"/>
      <c r="CQ560" s="228"/>
      <c r="CR560" s="228"/>
      <c r="CS560" s="228"/>
      <c r="CT560" s="228"/>
      <c r="CU560" s="228"/>
      <c r="CV560" s="228"/>
      <c r="CW560" s="228"/>
      <c r="CX560" s="228"/>
      <c r="CY560" s="228"/>
      <c r="CZ560" s="228"/>
    </row>
    <row r="561" s="726" customFormat="true" ht="25.15" customHeight="true" x14ac:dyDescent="0.2">
      <c r="C561" s="1921" t="s">
        <v>248</v>
      </c>
      <c r="D561" s="1918"/>
      <c r="E561" s="795">
        <v>3.5925798460207839E-2</v>
      </c>
      <c r="F561" s="775"/>
      <c r="G561" s="775"/>
      <c r="H561" s="1922" t="s">
        <v>256</v>
      </c>
      <c r="I561" s="1918"/>
      <c r="J561" s="796">
        <v>-2.5152879088381356E-3</v>
      </c>
      <c r="K561" s="775"/>
      <c r="L561" s="775"/>
      <c r="M561" s="1923" t="s">
        <v>256</v>
      </c>
      <c r="N561" s="1918"/>
      <c r="O561" s="797">
        <v>-4.2070267383388815E-2</v>
      </c>
      <c r="P561" s="775"/>
      <c r="Q561" s="775"/>
      <c r="Y561" s="823"/>
      <c r="Z561" s="823"/>
      <c r="AA561" s="823"/>
      <c r="AB561" s="823"/>
      <c r="AC561" s="823"/>
      <c r="AD561" s="823"/>
      <c r="AE561" s="823"/>
      <c r="AF561" s="823"/>
      <c r="AG561" s="823"/>
      <c r="AH561" s="823"/>
      <c r="AI561" s="823"/>
      <c r="AJ561" s="823"/>
      <c r="AK561" s="823"/>
      <c r="AL561" s="823"/>
      <c r="AM561" s="823"/>
      <c r="AN561" s="823"/>
      <c r="AO561" s="823"/>
      <c r="AP561" s="823"/>
      <c r="AQ561" s="823"/>
      <c r="AR561" s="823"/>
      <c r="AS561" s="823"/>
      <c r="AT561" s="823"/>
      <c r="AU561" s="823"/>
      <c r="AV561" s="823"/>
      <c r="AW561" s="823"/>
      <c r="AX561" s="823"/>
      <c r="AY561" s="823"/>
      <c r="AZ561" s="823"/>
      <c r="BA561" s="227"/>
      <c r="BB561" s="404"/>
      <c r="BC561" s="227"/>
      <c r="BD561" s="227"/>
      <c r="BE561" s="227"/>
      <c r="BF561" s="227"/>
      <c r="BG561" s="227"/>
      <c r="BH561" s="227"/>
      <c r="BI561" s="227"/>
      <c r="BJ561" s="227"/>
      <c r="BK561" s="227"/>
      <c r="BL561" s="227"/>
      <c r="BM561" s="227"/>
      <c r="BN561" s="227"/>
      <c r="BO561" s="227"/>
      <c r="BP561" s="227"/>
      <c r="BQ561" s="227"/>
      <c r="BR561" s="227"/>
      <c r="BS561" s="227"/>
      <c r="BT561" s="227"/>
      <c r="BU561" s="227"/>
      <c r="BV561" s="227"/>
      <c r="BW561" s="227"/>
      <c r="BX561" s="227"/>
      <c r="BY561" s="228"/>
      <c r="BZ561" s="228"/>
      <c r="CA561" s="228"/>
      <c r="CB561" s="228"/>
      <c r="CC561" s="228"/>
      <c r="CD561" s="228"/>
      <c r="CE561" s="228"/>
      <c r="CF561" s="228"/>
      <c r="CG561" s="228"/>
      <c r="CH561" s="228"/>
      <c r="CI561" s="228"/>
      <c r="CJ561" s="228"/>
      <c r="CK561" s="228"/>
      <c r="CL561" s="228"/>
      <c r="CM561" s="228"/>
      <c r="CN561" s="228"/>
      <c r="CO561" s="228"/>
      <c r="CP561" s="228"/>
      <c r="CQ561" s="228"/>
      <c r="CR561" s="228"/>
      <c r="CS561" s="228"/>
      <c r="CT561" s="228"/>
      <c r="CU561" s="228"/>
      <c r="CV561" s="228"/>
      <c r="CW561" s="228"/>
      <c r="CX561" s="228"/>
      <c r="CY561" s="228"/>
      <c r="CZ561" s="228"/>
    </row>
    <row r="562" s="726" customFormat="true" ht="25.15" customHeight="true" x14ac:dyDescent="0.2">
      <c r="C562" s="1921" t="s">
        <v>263</v>
      </c>
      <c r="D562" s="1918"/>
      <c r="E562" s="795">
        <v>7.3110624450336567E-3</v>
      </c>
      <c r="F562" s="775"/>
      <c r="G562" s="775"/>
      <c r="H562" s="1922" t="s">
        <v>230</v>
      </c>
      <c r="I562" s="1918"/>
      <c r="J562" s="796">
        <v>3.3112978018115621E-2</v>
      </c>
      <c r="K562" s="775"/>
      <c r="L562" s="775"/>
      <c r="M562" s="1923" t="s">
        <v>230</v>
      </c>
      <c r="N562" s="1918"/>
      <c r="O562" s="797">
        <v>9.0295183226957204E-2</v>
      </c>
      <c r="P562" s="775"/>
      <c r="Q562" s="775"/>
      <c r="Y562" s="823"/>
      <c r="Z562" s="823"/>
      <c r="AA562" s="823"/>
      <c r="AB562" s="823"/>
      <c r="AC562" s="823"/>
      <c r="AD562" s="823"/>
      <c r="AE562" s="823"/>
      <c r="AF562" s="823"/>
      <c r="AG562" s="823"/>
      <c r="AH562" s="823"/>
      <c r="AI562" s="823"/>
      <c r="AJ562" s="823"/>
      <c r="AK562" s="823"/>
      <c r="AL562" s="823"/>
      <c r="AM562" s="823"/>
      <c r="AN562" s="823"/>
      <c r="AO562" s="823"/>
      <c r="AP562" s="823"/>
      <c r="AQ562" s="823"/>
      <c r="AR562" s="823"/>
      <c r="AS562" s="823"/>
      <c r="AT562" s="823"/>
      <c r="AU562" s="823"/>
      <c r="AV562" s="823"/>
      <c r="AW562" s="823"/>
      <c r="AX562" s="823"/>
      <c r="AY562" s="823"/>
      <c r="AZ562" s="823"/>
      <c r="BA562" s="227"/>
      <c r="BB562" s="404"/>
      <c r="BC562" s="227"/>
      <c r="BD562" s="227"/>
      <c r="BE562" s="227"/>
      <c r="BF562" s="227"/>
      <c r="BG562" s="227"/>
      <c r="BH562" s="227"/>
      <c r="BI562" s="227"/>
      <c r="BJ562" s="227"/>
      <c r="BK562" s="227"/>
      <c r="BL562" s="227"/>
      <c r="BM562" s="227"/>
      <c r="BN562" s="227"/>
      <c r="BO562" s="227"/>
      <c r="BP562" s="227"/>
      <c r="BQ562" s="227"/>
      <c r="BR562" s="227"/>
      <c r="BS562" s="227"/>
      <c r="BT562" s="227"/>
      <c r="BU562" s="227"/>
      <c r="BV562" s="227"/>
      <c r="BW562" s="227"/>
      <c r="BX562" s="227"/>
      <c r="BY562" s="228"/>
      <c r="BZ562" s="228"/>
      <c r="CA562" s="228"/>
      <c r="CB562" s="228"/>
      <c r="CC562" s="228"/>
      <c r="CD562" s="228"/>
      <c r="CE562" s="228"/>
      <c r="CF562" s="228"/>
      <c r="CG562" s="228"/>
      <c r="CH562" s="228"/>
      <c r="CI562" s="228"/>
      <c r="CJ562" s="228"/>
      <c r="CK562" s="228"/>
      <c r="CL562" s="228"/>
      <c r="CM562" s="228"/>
      <c r="CN562" s="228"/>
      <c r="CO562" s="228"/>
      <c r="CP562" s="228"/>
      <c r="CQ562" s="228"/>
      <c r="CR562" s="228"/>
      <c r="CS562" s="228"/>
      <c r="CT562" s="228"/>
      <c r="CU562" s="228"/>
      <c r="CV562" s="228"/>
      <c r="CW562" s="228"/>
      <c r="CX562" s="228"/>
      <c r="CY562" s="228"/>
      <c r="CZ562" s="228"/>
    </row>
    <row r="563" s="726" customFormat="true" ht="25.15" customHeight="true" x14ac:dyDescent="0.2">
      <c r="C563" s="1921" t="s">
        <v>258</v>
      </c>
      <c r="D563" s="1918"/>
      <c r="E563" s="795">
        <v>-1.9778127847362745E-2</v>
      </c>
      <c r="F563" s="775"/>
      <c r="G563" s="775"/>
      <c r="H563" s="1922" t="s">
        <v>242</v>
      </c>
      <c r="I563" s="1918"/>
      <c r="J563" s="796">
        <v>5.9218659100675385E-2</v>
      </c>
      <c r="K563" s="775"/>
      <c r="L563" s="775"/>
      <c r="M563" s="1923" t="s">
        <v>242</v>
      </c>
      <c r="N563" s="1918"/>
      <c r="O563" s="797">
        <v>3.640270747631718E-2</v>
      </c>
      <c r="P563" s="775"/>
      <c r="Q563" s="775"/>
      <c r="Y563" s="823"/>
      <c r="Z563" s="823"/>
      <c r="AA563" s="823"/>
      <c r="AB563" s="823"/>
      <c r="AC563" s="823"/>
      <c r="AD563" s="823"/>
      <c r="AE563" s="823"/>
      <c r="AF563" s="823"/>
      <c r="AG563" s="823"/>
      <c r="AH563" s="823"/>
      <c r="AI563" s="823"/>
      <c r="AJ563" s="823"/>
      <c r="AK563" s="823"/>
      <c r="AL563" s="823"/>
      <c r="AM563" s="823"/>
      <c r="AN563" s="823"/>
      <c r="AO563" s="823"/>
      <c r="AP563" s="823"/>
      <c r="AQ563" s="823"/>
      <c r="AR563" s="823"/>
      <c r="AS563" s="823"/>
      <c r="AT563" s="823"/>
      <c r="AU563" s="823"/>
      <c r="AV563" s="823"/>
      <c r="AW563" s="823"/>
      <c r="AX563" s="823"/>
      <c r="AY563" s="823"/>
      <c r="AZ563" s="823"/>
      <c r="BA563" s="227"/>
      <c r="BB563" s="404"/>
      <c r="BC563" s="227"/>
      <c r="BD563" s="227"/>
      <c r="BE563" s="227"/>
      <c r="BF563" s="227"/>
      <c r="BG563" s="227"/>
      <c r="BH563" s="227"/>
      <c r="BI563" s="227"/>
      <c r="BJ563" s="227"/>
      <c r="BK563" s="227"/>
      <c r="BL563" s="227"/>
      <c r="BM563" s="227"/>
      <c r="BN563" s="227"/>
      <c r="BO563" s="227"/>
      <c r="BP563" s="227"/>
      <c r="BQ563" s="227"/>
      <c r="BR563" s="227"/>
      <c r="BS563" s="227"/>
      <c r="BT563" s="227"/>
      <c r="BU563" s="227"/>
      <c r="BV563" s="227"/>
      <c r="BW563" s="227"/>
      <c r="BX563" s="227"/>
      <c r="BY563" s="228"/>
      <c r="BZ563" s="228"/>
      <c r="CA563" s="228"/>
      <c r="CB563" s="228"/>
      <c r="CC563" s="228"/>
      <c r="CD563" s="228"/>
      <c r="CE563" s="228"/>
      <c r="CF563" s="228"/>
      <c r="CG563" s="228"/>
      <c r="CH563" s="228"/>
      <c r="CI563" s="228"/>
      <c r="CJ563" s="228"/>
      <c r="CK563" s="228"/>
      <c r="CL563" s="228"/>
      <c r="CM563" s="228"/>
      <c r="CN563" s="228"/>
      <c r="CO563" s="228"/>
      <c r="CP563" s="228"/>
      <c r="CQ563" s="228"/>
      <c r="CR563" s="228"/>
      <c r="CS563" s="228"/>
      <c r="CT563" s="228"/>
      <c r="CU563" s="228"/>
      <c r="CV563" s="228"/>
      <c r="CW563" s="228"/>
      <c r="CX563" s="228"/>
      <c r="CY563" s="228"/>
      <c r="CZ563" s="228"/>
    </row>
    <row r="564" s="726" customFormat="true" ht="25.15" customHeight="true" x14ac:dyDescent="0.2">
      <c r="C564" s="1921" t="s">
        <v>233</v>
      </c>
      <c r="D564" s="1918"/>
      <c r="E564" s="795">
        <v>5.9450137011481177E-2</v>
      </c>
      <c r="F564" s="775"/>
      <c r="G564" s="775"/>
      <c r="H564" s="1922" t="s">
        <v>231</v>
      </c>
      <c r="I564" s="1918"/>
      <c r="J564" s="796">
        <v>3.7391016609058067E-2</v>
      </c>
      <c r="K564" s="775"/>
      <c r="L564" s="775"/>
      <c r="M564" s="1923" t="s">
        <v>231</v>
      </c>
      <c r="N564" s="1918"/>
      <c r="O564" s="797">
        <v>9.0112355495746338E-2</v>
      </c>
      <c r="P564" s="775"/>
      <c r="Q564" s="775"/>
      <c r="Y564" s="823"/>
      <c r="Z564" s="823"/>
      <c r="AA564" s="823"/>
      <c r="AB564" s="823"/>
      <c r="AC564" s="823"/>
      <c r="AD564" s="823"/>
      <c r="AE564" s="823"/>
      <c r="AF564" s="823"/>
      <c r="AG564" s="823"/>
      <c r="AH564" s="823"/>
      <c r="AI564" s="823"/>
      <c r="AJ564" s="823"/>
      <c r="AK564" s="823"/>
      <c r="AL564" s="823"/>
      <c r="AM564" s="823"/>
      <c r="AN564" s="823"/>
      <c r="AO564" s="823"/>
      <c r="AP564" s="823"/>
      <c r="AQ564" s="823"/>
      <c r="AR564" s="823"/>
      <c r="AS564" s="823"/>
      <c r="AT564" s="823"/>
      <c r="AU564" s="823"/>
      <c r="AV564" s="823"/>
      <c r="AW564" s="823"/>
      <c r="AX564" s="823"/>
      <c r="AY564" s="823"/>
      <c r="AZ564" s="823"/>
      <c r="BA564" s="227"/>
      <c r="BB564" s="404"/>
      <c r="BC564" s="227"/>
      <c r="BD564" s="227"/>
      <c r="BE564" s="227"/>
      <c r="BF564" s="227"/>
      <c r="BG564" s="227"/>
      <c r="BH564" s="227"/>
      <c r="BI564" s="227"/>
      <c r="BJ564" s="227"/>
      <c r="BK564" s="227"/>
      <c r="BL564" s="227"/>
      <c r="BM564" s="227"/>
      <c r="BN564" s="227"/>
      <c r="BO564" s="227"/>
      <c r="BP564" s="227"/>
      <c r="BQ564" s="227"/>
      <c r="BR564" s="227"/>
      <c r="BS564" s="227"/>
      <c r="BT564" s="227"/>
      <c r="BU564" s="227"/>
      <c r="BV564" s="227"/>
      <c r="BW564" s="227"/>
      <c r="BX564" s="227"/>
      <c r="BY564" s="228"/>
      <c r="BZ564" s="228"/>
      <c r="CA564" s="228"/>
      <c r="CB564" s="228"/>
      <c r="CC564" s="228"/>
      <c r="CD564" s="228"/>
      <c r="CE564" s="228"/>
      <c r="CF564" s="228"/>
      <c r="CG564" s="228"/>
      <c r="CH564" s="228"/>
      <c r="CI564" s="228"/>
      <c r="CJ564" s="228"/>
      <c r="CK564" s="228"/>
      <c r="CL564" s="228"/>
      <c r="CM564" s="228"/>
      <c r="CN564" s="228"/>
      <c r="CO564" s="228"/>
      <c r="CP564" s="228"/>
      <c r="CQ564" s="228"/>
      <c r="CR564" s="228"/>
      <c r="CS564" s="228"/>
      <c r="CT564" s="228"/>
      <c r="CU564" s="228"/>
      <c r="CV564" s="228"/>
      <c r="CW564" s="228"/>
      <c r="CX564" s="228"/>
      <c r="CY564" s="228"/>
      <c r="CZ564" s="228"/>
    </row>
    <row r="565" s="726" customFormat="true" ht="25.15" customHeight="true" x14ac:dyDescent="0.2">
      <c r="C565" s="1921" t="s">
        <v>264</v>
      </c>
      <c r="D565" s="1918"/>
      <c r="E565" s="795">
        <v>6.614652872455047E-3</v>
      </c>
      <c r="F565" s="775"/>
      <c r="G565" s="775"/>
      <c r="H565" s="1922" t="s">
        <v>228</v>
      </c>
      <c r="I565" s="1918"/>
      <c r="J565" s="796">
        <v>0.10241166022815126</v>
      </c>
      <c r="K565" s="775"/>
      <c r="L565" s="775"/>
      <c r="M565" s="1923" t="s">
        <v>228</v>
      </c>
      <c r="N565" s="1918"/>
      <c r="O565" s="797">
        <v>4.8526939616694728E-2</v>
      </c>
      <c r="P565" s="775"/>
      <c r="Q565" s="775"/>
      <c r="Y565" s="823"/>
      <c r="Z565" s="823"/>
      <c r="AA565" s="823"/>
      <c r="AB565" s="823"/>
      <c r="AC565" s="823"/>
      <c r="AD565" s="823"/>
      <c r="AE565" s="823"/>
      <c r="AF565" s="823"/>
      <c r="AG565" s="823"/>
      <c r="AH565" s="823"/>
      <c r="AI565" s="823"/>
      <c r="AJ565" s="823"/>
      <c r="AK565" s="823"/>
      <c r="AL565" s="823"/>
      <c r="AM565" s="823"/>
      <c r="AN565" s="823"/>
      <c r="AO565" s="823"/>
      <c r="AP565" s="823"/>
      <c r="AQ565" s="823"/>
      <c r="AR565" s="823"/>
      <c r="AS565" s="823"/>
      <c r="AT565" s="823"/>
      <c r="AU565" s="823"/>
      <c r="AV565" s="823"/>
      <c r="AW565" s="823"/>
      <c r="AX565" s="823"/>
      <c r="AY565" s="823"/>
      <c r="AZ565" s="823"/>
      <c r="BA565" s="227"/>
      <c r="BB565" s="404"/>
      <c r="BC565" s="227"/>
      <c r="BD565" s="227"/>
      <c r="BE565" s="227"/>
      <c r="BF565" s="227"/>
      <c r="BG565" s="227"/>
      <c r="BH565" s="227"/>
      <c r="BI565" s="227"/>
      <c r="BJ565" s="227"/>
      <c r="BK565" s="227"/>
      <c r="BL565" s="227"/>
      <c r="BM565" s="227"/>
      <c r="BN565" s="227"/>
      <c r="BO565" s="227"/>
      <c r="BP565" s="227"/>
      <c r="BQ565" s="227"/>
      <c r="BR565" s="227"/>
      <c r="BS565" s="227"/>
      <c r="BT565" s="227"/>
      <c r="BU565" s="227"/>
      <c r="BV565" s="227"/>
      <c r="BW565" s="227"/>
      <c r="BX565" s="227"/>
      <c r="BY565" s="228"/>
      <c r="BZ565" s="228"/>
      <c r="CA565" s="228"/>
      <c r="CB565" s="228"/>
      <c r="CC565" s="228"/>
      <c r="CD565" s="228"/>
      <c r="CE565" s="228"/>
      <c r="CF565" s="228"/>
      <c r="CG565" s="228"/>
      <c r="CH565" s="228"/>
      <c r="CI565" s="228"/>
      <c r="CJ565" s="228"/>
      <c r="CK565" s="228"/>
      <c r="CL565" s="228"/>
      <c r="CM565" s="228"/>
      <c r="CN565" s="228"/>
      <c r="CO565" s="228"/>
      <c r="CP565" s="228"/>
      <c r="CQ565" s="228"/>
      <c r="CR565" s="228"/>
      <c r="CS565" s="228"/>
      <c r="CT565" s="228"/>
      <c r="CU565" s="228"/>
      <c r="CV565" s="228"/>
      <c r="CW565" s="228"/>
      <c r="CX565" s="228"/>
      <c r="CY565" s="228"/>
      <c r="CZ565" s="228"/>
    </row>
    <row r="566" s="726" customFormat="true" ht="25.15" customHeight="true" x14ac:dyDescent="0.2">
      <c r="C566" s="1921" t="s">
        <v>246</v>
      </c>
      <c r="D566" s="1918"/>
      <c r="E566" s="795">
        <v>2.1680206118068267E-2</v>
      </c>
      <c r="F566" s="775"/>
      <c r="G566" s="775"/>
      <c r="H566" s="1922" t="s">
        <v>224</v>
      </c>
      <c r="I566" s="1918"/>
      <c r="J566" s="796">
        <v>5.2554737052609608E-2</v>
      </c>
      <c r="K566" s="775"/>
      <c r="L566" s="775"/>
      <c r="M566" s="1923" t="s">
        <v>224</v>
      </c>
      <c r="N566" s="1918"/>
      <c r="O566" s="797">
        <v>9.4381306612779547E-2</v>
      </c>
      <c r="P566" s="775"/>
      <c r="Q566" s="775"/>
      <c r="Y566" s="823"/>
      <c r="Z566" s="823"/>
      <c r="AA566" s="823"/>
      <c r="AB566" s="823"/>
      <c r="AC566" s="823"/>
      <c r="AD566" s="823"/>
      <c r="AE566" s="823"/>
      <c r="AF566" s="823"/>
      <c r="AG566" s="823"/>
      <c r="AH566" s="823"/>
      <c r="AI566" s="823"/>
      <c r="AJ566" s="823"/>
      <c r="AK566" s="823"/>
      <c r="AL566" s="823"/>
      <c r="AM566" s="823"/>
      <c r="AN566" s="823"/>
      <c r="AO566" s="823"/>
      <c r="AP566" s="823"/>
      <c r="AQ566" s="823"/>
      <c r="AR566" s="823"/>
      <c r="AS566" s="823"/>
      <c r="AT566" s="823"/>
      <c r="AU566" s="823"/>
      <c r="AV566" s="823"/>
      <c r="AW566" s="823"/>
      <c r="AX566" s="823"/>
      <c r="AY566" s="823"/>
      <c r="AZ566" s="823"/>
      <c r="BA566" s="227"/>
      <c r="BB566" s="404"/>
      <c r="BC566" s="227"/>
      <c r="BD566" s="227"/>
      <c r="BE566" s="227"/>
      <c r="BF566" s="227"/>
      <c r="BG566" s="227"/>
      <c r="BH566" s="227"/>
      <c r="BI566" s="227"/>
      <c r="BJ566" s="227"/>
      <c r="BK566" s="227"/>
      <c r="BL566" s="227"/>
      <c r="BM566" s="227"/>
      <c r="BN566" s="227"/>
      <c r="BO566" s="227"/>
      <c r="BP566" s="227"/>
      <c r="BQ566" s="227"/>
      <c r="BR566" s="227"/>
      <c r="BS566" s="227"/>
      <c r="BT566" s="227"/>
      <c r="BU566" s="227"/>
      <c r="BV566" s="227"/>
      <c r="BW566" s="227"/>
      <c r="BX566" s="227"/>
      <c r="BY566" s="228"/>
      <c r="BZ566" s="228"/>
      <c r="CA566" s="228"/>
      <c r="CB566" s="228"/>
      <c r="CC566" s="228"/>
      <c r="CD566" s="228"/>
      <c r="CE566" s="228"/>
      <c r="CF566" s="228"/>
      <c r="CG566" s="228"/>
      <c r="CH566" s="228"/>
      <c r="CI566" s="228"/>
      <c r="CJ566" s="228"/>
      <c r="CK566" s="228"/>
      <c r="CL566" s="228"/>
      <c r="CM566" s="228"/>
      <c r="CN566" s="228"/>
      <c r="CO566" s="228"/>
      <c r="CP566" s="228"/>
      <c r="CQ566" s="228"/>
      <c r="CR566" s="228"/>
      <c r="CS566" s="228"/>
      <c r="CT566" s="228"/>
      <c r="CU566" s="228"/>
      <c r="CV566" s="228"/>
      <c r="CW566" s="228"/>
      <c r="CX566" s="228"/>
      <c r="CY566" s="228"/>
      <c r="CZ566" s="228"/>
    </row>
    <row r="567" s="726" customFormat="true" ht="25.15" customHeight="true" x14ac:dyDescent="0.2">
      <c r="C567" s="1921" t="s">
        <v>262</v>
      </c>
      <c r="D567" s="1918"/>
      <c r="E567" s="795">
        <v>7.3774543072804609E-3</v>
      </c>
      <c r="F567" s="775"/>
      <c r="G567" s="775"/>
      <c r="H567" s="1922" t="s">
        <v>222</v>
      </c>
      <c r="I567" s="1918"/>
      <c r="J567" s="796">
        <v>5.8689649059731445E-2</v>
      </c>
      <c r="K567" s="775"/>
      <c r="L567" s="775"/>
      <c r="M567" s="1923" t="s">
        <v>222</v>
      </c>
      <c r="N567" s="1918"/>
      <c r="O567" s="797">
        <v>9.5543546378690794E-2</v>
      </c>
      <c r="P567" s="775"/>
      <c r="Q567" s="775"/>
      <c r="Y567" s="823"/>
      <c r="Z567" s="823"/>
      <c r="AA567" s="823"/>
      <c r="AB567" s="823"/>
      <c r="AC567" s="823"/>
      <c r="AD567" s="823"/>
      <c r="AE567" s="823"/>
      <c r="AF567" s="823"/>
      <c r="AG567" s="823"/>
      <c r="AH567" s="823"/>
      <c r="AI567" s="823"/>
      <c r="AJ567" s="823"/>
      <c r="AK567" s="823"/>
      <c r="AL567" s="823"/>
      <c r="AM567" s="823"/>
      <c r="AN567" s="823"/>
      <c r="AO567" s="823"/>
      <c r="AP567" s="823"/>
      <c r="AQ567" s="823"/>
      <c r="AR567" s="823"/>
      <c r="AS567" s="823"/>
      <c r="AT567" s="823"/>
      <c r="AU567" s="823"/>
      <c r="AV567" s="823"/>
      <c r="AW567" s="823"/>
      <c r="AX567" s="823"/>
      <c r="AY567" s="823"/>
      <c r="AZ567" s="823"/>
      <c r="BA567" s="227"/>
      <c r="BB567" s="404"/>
      <c r="BC567" s="227"/>
      <c r="BD567" s="227"/>
      <c r="BE567" s="227"/>
      <c r="BF567" s="227"/>
      <c r="BG567" s="227"/>
      <c r="BH567" s="227"/>
      <c r="BI567" s="227"/>
      <c r="BJ567" s="227"/>
      <c r="BK567" s="227"/>
      <c r="BL567" s="227"/>
      <c r="BM567" s="227"/>
      <c r="BN567" s="227"/>
      <c r="BO567" s="227"/>
      <c r="BP567" s="227"/>
      <c r="BQ567" s="227"/>
      <c r="BR567" s="227"/>
      <c r="BS567" s="227"/>
      <c r="BT567" s="227"/>
      <c r="BU567" s="227"/>
      <c r="BV567" s="227"/>
      <c r="BW567" s="227"/>
      <c r="BX567" s="227"/>
      <c r="BY567" s="228"/>
      <c r="BZ567" s="228"/>
      <c r="CA567" s="228"/>
      <c r="CB567" s="228"/>
      <c r="CC567" s="228"/>
      <c r="CD567" s="228"/>
      <c r="CE567" s="228"/>
      <c r="CF567" s="228"/>
      <c r="CG567" s="228"/>
      <c r="CH567" s="228"/>
      <c r="CI567" s="228"/>
      <c r="CJ567" s="228"/>
      <c r="CK567" s="228"/>
      <c r="CL567" s="228"/>
      <c r="CM567" s="228"/>
      <c r="CN567" s="228"/>
      <c r="CO567" s="228"/>
      <c r="CP567" s="228"/>
      <c r="CQ567" s="228"/>
      <c r="CR567" s="228"/>
      <c r="CS567" s="228"/>
      <c r="CT567" s="228"/>
      <c r="CU567" s="228"/>
      <c r="CV567" s="228"/>
      <c r="CW567" s="228"/>
      <c r="CX567" s="228"/>
      <c r="CY567" s="228"/>
      <c r="CZ567" s="228"/>
    </row>
    <row r="568" s="726" customFormat="true" ht="25.15" customHeight="true" x14ac:dyDescent="0.2">
      <c r="C568" s="1929" t="s">
        <v>238</v>
      </c>
      <c r="D568" s="1918"/>
      <c r="E568" s="798">
        <v>5.6151635511351682E-2</v>
      </c>
      <c r="F568" s="775"/>
      <c r="G568" s="775"/>
      <c r="H568" s="1922" t="s">
        <v>218</v>
      </c>
      <c r="I568" s="1918"/>
      <c r="J568" s="796">
        <v>0.10967955021866455</v>
      </c>
      <c r="K568" s="775"/>
      <c r="L568" s="775"/>
      <c r="M568" s="1923" t="s">
        <v>218</v>
      </c>
      <c r="N568" s="1918"/>
      <c r="O568" s="797">
        <v>9.9247132503567786E-2</v>
      </c>
      <c r="P568" s="775"/>
      <c r="Q568" s="775"/>
      <c r="Y568" s="823"/>
      <c r="Z568" s="823"/>
      <c r="AA568" s="823"/>
      <c r="AB568" s="823"/>
      <c r="AC568" s="823"/>
      <c r="AD568" s="823"/>
      <c r="AE568" s="823"/>
      <c r="AF568" s="823"/>
      <c r="AG568" s="823"/>
      <c r="AH568" s="823"/>
      <c r="AI568" s="823"/>
      <c r="AJ568" s="823"/>
      <c r="AK568" s="823"/>
      <c r="AL568" s="823"/>
      <c r="AM568" s="823"/>
      <c r="AN568" s="823"/>
      <c r="AO568" s="823"/>
      <c r="AP568" s="823"/>
      <c r="AQ568" s="823"/>
      <c r="AR568" s="823"/>
      <c r="AS568" s="823"/>
      <c r="AT568" s="823"/>
      <c r="AU568" s="823"/>
      <c r="AV568" s="823"/>
      <c r="AW568" s="823"/>
      <c r="AX568" s="823"/>
      <c r="AY568" s="823"/>
      <c r="AZ568" s="823"/>
      <c r="BA568" s="227"/>
      <c r="BB568" s="404"/>
      <c r="BC568" s="227"/>
      <c r="BD568" s="227"/>
      <c r="BE568" s="227"/>
      <c r="BF568" s="227"/>
      <c r="BG568" s="227"/>
      <c r="BH568" s="227"/>
      <c r="BI568" s="227"/>
      <c r="BJ568" s="227"/>
      <c r="BK568" s="227"/>
      <c r="BL568" s="227"/>
      <c r="BM568" s="227"/>
      <c r="BN568" s="227"/>
      <c r="BO568" s="227"/>
      <c r="BP568" s="227"/>
      <c r="BQ568" s="227"/>
      <c r="BR568" s="227"/>
      <c r="BS568" s="227"/>
      <c r="BT568" s="227"/>
      <c r="BU568" s="227"/>
      <c r="BV568" s="227"/>
      <c r="BW568" s="227"/>
      <c r="BX568" s="227"/>
      <c r="BY568" s="228"/>
      <c r="BZ568" s="228"/>
      <c r="CA568" s="228"/>
      <c r="CB568" s="228"/>
      <c r="CC568" s="228"/>
      <c r="CD568" s="228"/>
      <c r="CE568" s="228"/>
      <c r="CF568" s="228"/>
      <c r="CG568" s="228"/>
      <c r="CH568" s="228"/>
      <c r="CI568" s="228"/>
      <c r="CJ568" s="228"/>
      <c r="CK568" s="228"/>
      <c r="CL568" s="228"/>
      <c r="CM568" s="228"/>
      <c r="CN568" s="228"/>
      <c r="CO568" s="228"/>
      <c r="CP568" s="228"/>
      <c r="CQ568" s="228"/>
      <c r="CR568" s="228"/>
      <c r="CS568" s="228"/>
      <c r="CT568" s="228"/>
      <c r="CU568" s="228"/>
      <c r="CV568" s="228"/>
      <c r="CW568" s="228"/>
      <c r="CX568" s="228"/>
      <c r="CY568" s="228"/>
      <c r="CZ568" s="228"/>
    </row>
    <row r="569" s="726" customFormat="true" ht="25.15" customHeight="true" x14ac:dyDescent="0.2">
      <c r="C569" s="1930"/>
      <c r="D569" s="1918"/>
      <c r="E569" s="791"/>
      <c r="F569" s="775"/>
      <c r="G569" s="775"/>
      <c r="H569" s="1922" t="s">
        <v>220</v>
      </c>
      <c r="I569" s="1918"/>
      <c r="J569" s="796">
        <v>0.11131669588988354</v>
      </c>
      <c r="K569" s="775"/>
      <c r="L569" s="775"/>
      <c r="M569" s="1923" t="s">
        <v>220</v>
      </c>
      <c r="N569" s="1918"/>
      <c r="O569" s="797">
        <v>9.6070566096020577E-2</v>
      </c>
      <c r="P569" s="775"/>
      <c r="Q569" s="775"/>
      <c r="Y569" s="823"/>
      <c r="Z569" s="823"/>
      <c r="AA569" s="823"/>
      <c r="AB569" s="823"/>
      <c r="AC569" s="823"/>
      <c r="AD569" s="823"/>
      <c r="AE569" s="823"/>
      <c r="AF569" s="823"/>
      <c r="AG569" s="823"/>
      <c r="AH569" s="823"/>
      <c r="AI569" s="823"/>
      <c r="AJ569" s="823"/>
      <c r="AK569" s="823"/>
      <c r="AL569" s="823"/>
      <c r="AM569" s="823"/>
      <c r="AN569" s="823"/>
      <c r="AO569" s="823"/>
      <c r="AP569" s="823"/>
      <c r="AQ569" s="823"/>
      <c r="AR569" s="823"/>
      <c r="AS569" s="823"/>
      <c r="AT569" s="823"/>
      <c r="AU569" s="823"/>
      <c r="AV569" s="823"/>
      <c r="AW569" s="823"/>
      <c r="AX569" s="823"/>
      <c r="AY569" s="823"/>
      <c r="AZ569" s="823"/>
      <c r="BA569" s="227"/>
      <c r="BB569" s="404"/>
      <c r="BC569" s="227"/>
      <c r="BD569" s="227"/>
      <c r="BE569" s="227"/>
      <c r="BF569" s="227"/>
      <c r="BG569" s="227"/>
      <c r="BH569" s="227"/>
      <c r="BI569" s="227"/>
      <c r="BJ569" s="227"/>
      <c r="BK569" s="227"/>
      <c r="BL569" s="227"/>
      <c r="BM569" s="227"/>
      <c r="BN569" s="227"/>
      <c r="BO569" s="227"/>
      <c r="BP569" s="227"/>
      <c r="BQ569" s="227"/>
      <c r="BR569" s="227"/>
      <c r="BS569" s="227"/>
      <c r="BT569" s="227"/>
      <c r="BU569" s="227"/>
      <c r="BV569" s="227"/>
      <c r="BW569" s="227"/>
      <c r="BX569" s="227"/>
      <c r="BY569" s="228"/>
      <c r="BZ569" s="228"/>
      <c r="CA569" s="228"/>
      <c r="CB569" s="228"/>
      <c r="CC569" s="228"/>
      <c r="CD569" s="228"/>
      <c r="CE569" s="228"/>
      <c r="CF569" s="228"/>
      <c r="CG569" s="228"/>
      <c r="CH569" s="228"/>
      <c r="CI569" s="228"/>
      <c r="CJ569" s="228"/>
      <c r="CK569" s="228"/>
      <c r="CL569" s="228"/>
      <c r="CM569" s="228"/>
      <c r="CN569" s="228"/>
      <c r="CO569" s="228"/>
      <c r="CP569" s="228"/>
      <c r="CQ569" s="228"/>
      <c r="CR569" s="228"/>
      <c r="CS569" s="228"/>
      <c r="CT569" s="228"/>
      <c r="CU569" s="228"/>
      <c r="CV569" s="228"/>
      <c r="CW569" s="228"/>
      <c r="CX569" s="228"/>
      <c r="CY569" s="228"/>
      <c r="CZ569" s="228"/>
    </row>
    <row r="570" s="726" customFormat="true" ht="25.15" customHeight="true" x14ac:dyDescent="0.2">
      <c r="C570" s="1930"/>
      <c r="D570" s="1918"/>
      <c r="E570" s="775"/>
      <c r="F570" s="775"/>
      <c r="G570" s="775"/>
      <c r="H570" s="1922" t="s">
        <v>216</v>
      </c>
      <c r="I570" s="1918"/>
      <c r="J570" s="796">
        <v>0.12287727057544441</v>
      </c>
      <c r="K570" s="775"/>
      <c r="L570" s="775"/>
      <c r="M570" s="1923" t="s">
        <v>216</v>
      </c>
      <c r="N570" s="1918"/>
      <c r="O570" s="797">
        <v>8.3123804904965626E-2</v>
      </c>
      <c r="P570" s="775"/>
      <c r="Q570" s="775"/>
      <c r="Y570" s="823"/>
      <c r="Z570" s="823"/>
      <c r="AA570" s="823"/>
      <c r="AB570" s="823"/>
      <c r="AC570" s="823"/>
      <c r="AD570" s="823"/>
      <c r="AE570" s="823"/>
      <c r="AF570" s="823"/>
      <c r="AG570" s="823"/>
      <c r="AH570" s="823"/>
      <c r="AI570" s="823"/>
      <c r="AJ570" s="823"/>
      <c r="AK570" s="823"/>
      <c r="AL570" s="823"/>
      <c r="AM570" s="823"/>
      <c r="AN570" s="823"/>
      <c r="AO570" s="823"/>
      <c r="AP570" s="823"/>
      <c r="AQ570" s="823"/>
      <c r="AR570" s="823"/>
      <c r="AS570" s="823"/>
      <c r="AT570" s="823"/>
      <c r="AU570" s="823"/>
      <c r="AV570" s="823"/>
      <c r="AW570" s="823"/>
      <c r="AX570" s="823"/>
      <c r="AY570" s="823"/>
      <c r="AZ570" s="823"/>
      <c r="BA570" s="227"/>
      <c r="BB570" s="404"/>
      <c r="BC570" s="227"/>
      <c r="BD570" s="227"/>
      <c r="BE570" s="227"/>
      <c r="BF570" s="227"/>
      <c r="BG570" s="227"/>
      <c r="BH570" s="227"/>
      <c r="BI570" s="227"/>
      <c r="BJ570" s="227"/>
      <c r="BK570" s="227"/>
      <c r="BL570" s="227"/>
      <c r="BM570" s="227"/>
      <c r="BN570" s="227"/>
      <c r="BO570" s="227"/>
      <c r="BP570" s="227"/>
      <c r="BQ570" s="227"/>
      <c r="BR570" s="227"/>
      <c r="BS570" s="227"/>
      <c r="BT570" s="227"/>
      <c r="BU570" s="227"/>
      <c r="BV570" s="227"/>
      <c r="BW570" s="227"/>
      <c r="BX570" s="227"/>
      <c r="BY570" s="228"/>
      <c r="BZ570" s="228"/>
      <c r="CA570" s="228"/>
      <c r="CB570" s="228"/>
      <c r="CC570" s="228"/>
      <c r="CD570" s="228"/>
      <c r="CE570" s="228"/>
      <c r="CF570" s="228"/>
      <c r="CG570" s="228"/>
      <c r="CH570" s="228"/>
      <c r="CI570" s="228"/>
      <c r="CJ570" s="228"/>
      <c r="CK570" s="228"/>
      <c r="CL570" s="228"/>
      <c r="CM570" s="228"/>
      <c r="CN570" s="228"/>
      <c r="CO570" s="228"/>
      <c r="CP570" s="228"/>
      <c r="CQ570" s="228"/>
      <c r="CR570" s="228"/>
      <c r="CS570" s="228"/>
      <c r="CT570" s="228"/>
      <c r="CU570" s="228"/>
      <c r="CV570" s="228"/>
      <c r="CW570" s="228"/>
      <c r="CX570" s="228"/>
      <c r="CY570" s="228"/>
      <c r="CZ570" s="228"/>
    </row>
    <row r="571" s="726" customFormat="true" ht="25.15" customHeight="true" x14ac:dyDescent="0.2">
      <c r="C571" s="1931" t="s">
        <v>281</v>
      </c>
      <c r="D571" s="1918"/>
      <c r="E571" s="1918"/>
      <c r="F571" s="775"/>
      <c r="G571" s="775"/>
      <c r="H571" s="1922" t="s">
        <v>232</v>
      </c>
      <c r="I571" s="1918"/>
      <c r="J571" s="796">
        <v>8.8235429871601267E-2</v>
      </c>
      <c r="K571" s="775"/>
      <c r="L571" s="775"/>
      <c r="M571" s="1923" t="s">
        <v>232</v>
      </c>
      <c r="N571" s="1918"/>
      <c r="O571" s="797">
        <v>7.2672449026996627E-2</v>
      </c>
      <c r="P571" s="775"/>
      <c r="Q571" s="775"/>
      <c r="Y571" s="823"/>
      <c r="Z571" s="823"/>
      <c r="AA571" s="823"/>
      <c r="AB571" s="823"/>
      <c r="AC571" s="823"/>
      <c r="AD571" s="823"/>
      <c r="AE571" s="823"/>
      <c r="AF571" s="823"/>
      <c r="AG571" s="823"/>
      <c r="AH571" s="823"/>
      <c r="AI571" s="823"/>
      <c r="AJ571" s="823"/>
      <c r="AK571" s="823"/>
      <c r="AL571" s="823"/>
      <c r="AM571" s="823"/>
      <c r="AN571" s="823"/>
      <c r="AO571" s="823"/>
      <c r="AP571" s="823"/>
      <c r="AQ571" s="823"/>
      <c r="AR571" s="823"/>
      <c r="AS571" s="823"/>
      <c r="AT571" s="823"/>
      <c r="AU571" s="823"/>
      <c r="AV571" s="823"/>
      <c r="AW571" s="823"/>
      <c r="AX571" s="823"/>
      <c r="AY571" s="823"/>
      <c r="AZ571" s="823"/>
      <c r="BA571" s="227"/>
      <c r="BB571" s="404"/>
      <c r="BC571" s="227"/>
      <c r="BD571" s="227"/>
      <c r="BE571" s="227"/>
      <c r="BF571" s="227"/>
      <c r="BG571" s="227"/>
      <c r="BH571" s="227"/>
      <c r="BI571" s="227"/>
      <c r="BJ571" s="227"/>
      <c r="BK571" s="227"/>
      <c r="BL571" s="227"/>
      <c r="BM571" s="227"/>
      <c r="BN571" s="227"/>
      <c r="BO571" s="227"/>
      <c r="BP571" s="227"/>
      <c r="BQ571" s="227"/>
      <c r="BR571" s="227"/>
      <c r="BS571" s="227"/>
      <c r="BT571" s="227"/>
      <c r="BU571" s="227"/>
      <c r="BV571" s="227"/>
      <c r="BW571" s="227"/>
      <c r="BX571" s="227"/>
      <c r="BY571" s="228"/>
      <c r="BZ571" s="228"/>
      <c r="CA571" s="228"/>
      <c r="CB571" s="228"/>
      <c r="CC571" s="228"/>
      <c r="CD571" s="228"/>
      <c r="CE571" s="228"/>
      <c r="CF571" s="228"/>
      <c r="CG571" s="228"/>
      <c r="CH571" s="228"/>
      <c r="CI571" s="228"/>
      <c r="CJ571" s="228"/>
      <c r="CK571" s="228"/>
      <c r="CL571" s="228"/>
      <c r="CM571" s="228"/>
      <c r="CN571" s="228"/>
      <c r="CO571" s="228"/>
      <c r="CP571" s="228"/>
      <c r="CQ571" s="228"/>
      <c r="CR571" s="228"/>
      <c r="CS571" s="228"/>
      <c r="CT571" s="228"/>
      <c r="CU571" s="228"/>
      <c r="CV571" s="228"/>
      <c r="CW571" s="228"/>
      <c r="CX571" s="228"/>
      <c r="CY571" s="228"/>
      <c r="CZ571" s="228"/>
    </row>
    <row r="572" s="726" customFormat="true" ht="25.15" customHeight="true" x14ac:dyDescent="0.2">
      <c r="C572" s="1951" t="s">
        <v>214</v>
      </c>
      <c r="D572" s="1918"/>
      <c r="E572" s="816" t="s">
        <v>215</v>
      </c>
      <c r="F572" s="775"/>
      <c r="G572" s="775"/>
      <c r="H572" s="1922" t="s">
        <v>229</v>
      </c>
      <c r="I572" s="1918"/>
      <c r="J572" s="796">
        <v>9.7545133494350247E-2</v>
      </c>
      <c r="K572" s="775"/>
      <c r="L572" s="775"/>
      <c r="M572" s="1923" t="s">
        <v>229</v>
      </c>
      <c r="N572" s="1918"/>
      <c r="O572" s="797">
        <v>7.5793048294480206E-2</v>
      </c>
      <c r="P572" s="775"/>
      <c r="Q572" s="775"/>
      <c r="Y572" s="823"/>
      <c r="Z572" s="823"/>
      <c r="AA572" s="823"/>
      <c r="AB572" s="823"/>
      <c r="AC572" s="823"/>
      <c r="AD572" s="823"/>
      <c r="AE572" s="823"/>
      <c r="AF572" s="823"/>
      <c r="AG572" s="823"/>
      <c r="AH572" s="823"/>
      <c r="AI572" s="823"/>
      <c r="AJ572" s="823"/>
      <c r="AK572" s="823"/>
      <c r="AL572" s="823"/>
      <c r="AM572" s="823"/>
      <c r="AN572" s="823"/>
      <c r="AO572" s="823"/>
      <c r="AP572" s="823"/>
      <c r="AQ572" s="823"/>
      <c r="AR572" s="823"/>
      <c r="AS572" s="823"/>
      <c r="AT572" s="823"/>
      <c r="AU572" s="823"/>
      <c r="AV572" s="823"/>
      <c r="AW572" s="823"/>
      <c r="AX572" s="823"/>
      <c r="AY572" s="823"/>
      <c r="AZ572" s="823"/>
      <c r="BA572" s="227"/>
      <c r="BB572" s="404"/>
      <c r="BC572" s="227"/>
      <c r="BD572" s="227"/>
      <c r="BE572" s="227"/>
      <c r="BF572" s="227"/>
      <c r="BG572" s="227"/>
      <c r="BH572" s="227"/>
      <c r="BI572" s="227"/>
      <c r="BJ572" s="227"/>
      <c r="BK572" s="227"/>
      <c r="BL572" s="227"/>
      <c r="BM572" s="227"/>
      <c r="BN572" s="227"/>
      <c r="BO572" s="227"/>
      <c r="BP572" s="227"/>
      <c r="BQ572" s="227"/>
      <c r="BR572" s="227"/>
      <c r="BS572" s="227"/>
      <c r="BT572" s="227"/>
      <c r="BU572" s="227"/>
      <c r="BV572" s="227"/>
      <c r="BW572" s="227"/>
      <c r="BX572" s="227"/>
      <c r="BY572" s="228"/>
      <c r="BZ572" s="228"/>
      <c r="CA572" s="228"/>
      <c r="CB572" s="228"/>
      <c r="CC572" s="228"/>
      <c r="CD572" s="228"/>
      <c r="CE572" s="228"/>
      <c r="CF572" s="228"/>
      <c r="CG572" s="228"/>
      <c r="CH572" s="228"/>
      <c r="CI572" s="228"/>
      <c r="CJ572" s="228"/>
      <c r="CK572" s="228"/>
      <c r="CL572" s="228"/>
      <c r="CM572" s="228"/>
      <c r="CN572" s="228"/>
      <c r="CO572" s="228"/>
      <c r="CP572" s="228"/>
      <c r="CQ572" s="228"/>
      <c r="CR572" s="228"/>
      <c r="CS572" s="228"/>
      <c r="CT572" s="228"/>
      <c r="CU572" s="228"/>
      <c r="CV572" s="228"/>
      <c r="CW572" s="228"/>
      <c r="CX572" s="228"/>
      <c r="CY572" s="228"/>
      <c r="CZ572" s="228"/>
    </row>
    <row r="573" s="726" customFormat="true" ht="25.15" customHeight="true" x14ac:dyDescent="0.2">
      <c r="C573" s="1936" t="s">
        <v>215</v>
      </c>
      <c r="D573" s="1918"/>
      <c r="E573" s="817">
        <v>0.99999999999999989</v>
      </c>
      <c r="F573" s="775"/>
      <c r="G573" s="775"/>
      <c r="H573" s="1922" t="s">
        <v>219</v>
      </c>
      <c r="I573" s="1918"/>
      <c r="J573" s="796">
        <v>0.11434634779411841</v>
      </c>
      <c r="K573" s="775"/>
      <c r="L573" s="775"/>
      <c r="M573" s="1923" t="s">
        <v>219</v>
      </c>
      <c r="N573" s="1918"/>
      <c r="O573" s="797">
        <v>7.9402303100215926E-2</v>
      </c>
      <c r="P573" s="775"/>
      <c r="Q573" s="775"/>
      <c r="Y573" s="823"/>
      <c r="Z573" s="823"/>
      <c r="AA573" s="823"/>
      <c r="AB573" s="823"/>
      <c r="AC573" s="823"/>
      <c r="AD573" s="823"/>
      <c r="AE573" s="823"/>
      <c r="AF573" s="823"/>
      <c r="AG573" s="823"/>
      <c r="AH573" s="823"/>
      <c r="AI573" s="823"/>
      <c r="AJ573" s="823"/>
      <c r="AK573" s="823"/>
      <c r="AL573" s="823"/>
      <c r="AM573" s="823"/>
      <c r="AN573" s="823"/>
      <c r="AO573" s="823"/>
      <c r="AP573" s="823"/>
      <c r="AQ573" s="823"/>
      <c r="AR573" s="823"/>
      <c r="AS573" s="823"/>
      <c r="AT573" s="823"/>
      <c r="AU573" s="823"/>
      <c r="AV573" s="823"/>
      <c r="AW573" s="823"/>
      <c r="AX573" s="823"/>
      <c r="AY573" s="823"/>
      <c r="AZ573" s="823"/>
      <c r="BA573" s="227"/>
      <c r="BB573" s="404"/>
      <c r="BC573" s="227"/>
      <c r="BD573" s="227"/>
      <c r="BE573" s="227"/>
      <c r="BF573" s="227"/>
      <c r="BG573" s="227"/>
      <c r="BH573" s="227"/>
      <c r="BI573" s="227"/>
      <c r="BJ573" s="227"/>
      <c r="BK573" s="227"/>
      <c r="BL573" s="227"/>
      <c r="BM573" s="227"/>
      <c r="BN573" s="227"/>
      <c r="BO573" s="227"/>
      <c r="BP573" s="227"/>
      <c r="BQ573" s="227"/>
      <c r="BR573" s="227"/>
      <c r="BS573" s="227"/>
      <c r="BT573" s="227"/>
      <c r="BU573" s="227"/>
      <c r="BV573" s="227"/>
      <c r="BW573" s="227"/>
      <c r="BX573" s="227"/>
      <c r="BY573" s="228"/>
      <c r="BZ573" s="228"/>
      <c r="CA573" s="228"/>
      <c r="CB573" s="228"/>
      <c r="CC573" s="228"/>
      <c r="CD573" s="228"/>
      <c r="CE573" s="228"/>
      <c r="CF573" s="228"/>
      <c r="CG573" s="228"/>
      <c r="CH573" s="228"/>
      <c r="CI573" s="228"/>
      <c r="CJ573" s="228"/>
      <c r="CK573" s="228"/>
      <c r="CL573" s="228"/>
      <c r="CM573" s="228"/>
      <c r="CN573" s="228"/>
      <c r="CO573" s="228"/>
      <c r="CP573" s="228"/>
      <c r="CQ573" s="228"/>
      <c r="CR573" s="228"/>
      <c r="CS573" s="228"/>
      <c r="CT573" s="228"/>
      <c r="CU573" s="228"/>
      <c r="CV573" s="228"/>
      <c r="CW573" s="228"/>
      <c r="CX573" s="228"/>
      <c r="CY573" s="228"/>
      <c r="CZ573" s="228"/>
    </row>
    <row r="574" s="726" customFormat="true" ht="25.15" customHeight="true" x14ac:dyDescent="0.2">
      <c r="C574" s="1930"/>
      <c r="D574" s="1918"/>
      <c r="E574" s="791"/>
      <c r="F574" s="775"/>
      <c r="G574" s="775"/>
      <c r="H574" s="1922" t="s">
        <v>223</v>
      </c>
      <c r="I574" s="1918"/>
      <c r="J574" s="796">
        <v>0.10707124805815786</v>
      </c>
      <c r="K574" s="775"/>
      <c r="L574" s="775"/>
      <c r="M574" s="1923" t="s">
        <v>223</v>
      </c>
      <c r="N574" s="1918"/>
      <c r="O574" s="797">
        <v>5.6230001847393483E-2</v>
      </c>
      <c r="P574" s="775"/>
      <c r="Q574" s="775"/>
      <c r="Y574" s="823"/>
      <c r="Z574" s="823"/>
      <c r="AA574" s="823"/>
      <c r="AB574" s="823"/>
      <c r="AC574" s="823"/>
      <c r="AD574" s="823"/>
      <c r="AE574" s="823"/>
      <c r="AF574" s="823"/>
      <c r="AG574" s="823"/>
      <c r="AH574" s="823"/>
      <c r="AI574" s="823"/>
      <c r="AJ574" s="823"/>
      <c r="AK574" s="823"/>
      <c r="AL574" s="823"/>
      <c r="AM574" s="823"/>
      <c r="AN574" s="823"/>
      <c r="AO574" s="823"/>
      <c r="AP574" s="823"/>
      <c r="AQ574" s="823"/>
      <c r="AR574" s="823"/>
      <c r="AS574" s="823"/>
      <c r="AT574" s="823"/>
      <c r="AU574" s="823"/>
      <c r="AV574" s="823"/>
      <c r="AW574" s="823"/>
      <c r="AX574" s="823"/>
      <c r="AY574" s="823"/>
      <c r="AZ574" s="823"/>
      <c r="BA574" s="227"/>
      <c r="BB574" s="404"/>
      <c r="BC574" s="227"/>
      <c r="BD574" s="227"/>
      <c r="BE574" s="227"/>
      <c r="BF574" s="227"/>
      <c r="BG574" s="227"/>
      <c r="BH574" s="227"/>
      <c r="BI574" s="227"/>
      <c r="BJ574" s="227"/>
      <c r="BK574" s="227"/>
      <c r="BL574" s="227"/>
      <c r="BM574" s="227"/>
      <c r="BN574" s="227"/>
      <c r="BO574" s="227"/>
      <c r="BP574" s="227"/>
      <c r="BQ574" s="227"/>
      <c r="BR574" s="227"/>
      <c r="BS574" s="227"/>
      <c r="BT574" s="227"/>
      <c r="BU574" s="227"/>
      <c r="BV574" s="227"/>
      <c r="BW574" s="227"/>
      <c r="BX574" s="227"/>
      <c r="BY574" s="228"/>
      <c r="BZ574" s="228"/>
      <c r="CA574" s="228"/>
      <c r="CB574" s="228"/>
      <c r="CC574" s="228"/>
      <c r="CD574" s="228"/>
      <c r="CE574" s="228"/>
      <c r="CF574" s="228"/>
      <c r="CG574" s="228"/>
      <c r="CH574" s="228"/>
      <c r="CI574" s="228"/>
      <c r="CJ574" s="228"/>
      <c r="CK574" s="228"/>
      <c r="CL574" s="228"/>
      <c r="CM574" s="228"/>
      <c r="CN574" s="228"/>
      <c r="CO574" s="228"/>
      <c r="CP574" s="228"/>
      <c r="CQ574" s="228"/>
      <c r="CR574" s="228"/>
      <c r="CS574" s="228"/>
      <c r="CT574" s="228"/>
      <c r="CU574" s="228"/>
      <c r="CV574" s="228"/>
      <c r="CW574" s="228"/>
      <c r="CX574" s="228"/>
      <c r="CY574" s="228"/>
      <c r="CZ574" s="228"/>
    </row>
    <row r="575" s="726" customFormat="true" ht="25.15" customHeight="true" x14ac:dyDescent="0.2">
      <c r="C575" s="1930"/>
      <c r="D575" s="1918"/>
      <c r="E575" s="775"/>
      <c r="F575" s="775"/>
      <c r="G575" s="775"/>
      <c r="H575" s="1922" t="s">
        <v>240</v>
      </c>
      <c r="I575" s="1918"/>
      <c r="J575" s="796">
        <v>6.1169404784430337E-2</v>
      </c>
      <c r="K575" s="775"/>
      <c r="L575" s="775"/>
      <c r="M575" s="1923" t="s">
        <v>240</v>
      </c>
      <c r="N575" s="1918"/>
      <c r="O575" s="797">
        <v>4.9360223518377787E-2</v>
      </c>
      <c r="P575" s="775"/>
      <c r="Q575" s="775"/>
      <c r="Y575" s="823"/>
      <c r="Z575" s="823"/>
      <c r="AA575" s="823"/>
      <c r="AB575" s="823"/>
      <c r="AC575" s="823"/>
      <c r="AD575" s="823"/>
      <c r="AE575" s="823"/>
      <c r="AF575" s="823"/>
      <c r="AG575" s="823"/>
      <c r="AH575" s="823"/>
      <c r="AI575" s="823"/>
      <c r="AJ575" s="823"/>
      <c r="AK575" s="823"/>
      <c r="AL575" s="823"/>
      <c r="AM575" s="823"/>
      <c r="AN575" s="823"/>
      <c r="AO575" s="823"/>
      <c r="AP575" s="823"/>
      <c r="AQ575" s="823"/>
      <c r="AR575" s="823"/>
      <c r="AS575" s="823"/>
      <c r="AT575" s="823"/>
      <c r="AU575" s="823"/>
      <c r="AV575" s="823"/>
      <c r="AW575" s="823"/>
      <c r="AX575" s="823"/>
      <c r="AY575" s="823"/>
      <c r="AZ575" s="823"/>
      <c r="BA575" s="227"/>
      <c r="BB575" s="404"/>
      <c r="BC575" s="227"/>
      <c r="BD575" s="227"/>
      <c r="BE575" s="227"/>
      <c r="BF575" s="227"/>
      <c r="BG575" s="227"/>
      <c r="BH575" s="227"/>
      <c r="BI575" s="227"/>
      <c r="BJ575" s="227"/>
      <c r="BK575" s="227"/>
      <c r="BL575" s="227"/>
      <c r="BM575" s="227"/>
      <c r="BN575" s="227"/>
      <c r="BO575" s="227"/>
      <c r="BP575" s="227"/>
      <c r="BQ575" s="227"/>
      <c r="BR575" s="227"/>
      <c r="BS575" s="227"/>
      <c r="BT575" s="227"/>
      <c r="BU575" s="227"/>
      <c r="BV575" s="227"/>
      <c r="BW575" s="227"/>
      <c r="BX575" s="227"/>
      <c r="BY575" s="228"/>
      <c r="BZ575" s="228"/>
      <c r="CA575" s="228"/>
      <c r="CB575" s="228"/>
      <c r="CC575" s="228"/>
      <c r="CD575" s="228"/>
      <c r="CE575" s="228"/>
      <c r="CF575" s="228"/>
      <c r="CG575" s="228"/>
      <c r="CH575" s="228"/>
      <c r="CI575" s="228"/>
      <c r="CJ575" s="228"/>
      <c r="CK575" s="228"/>
      <c r="CL575" s="228"/>
      <c r="CM575" s="228"/>
      <c r="CN575" s="228"/>
      <c r="CO575" s="228"/>
      <c r="CP575" s="228"/>
      <c r="CQ575" s="228"/>
      <c r="CR575" s="228"/>
      <c r="CS575" s="228"/>
      <c r="CT575" s="228"/>
      <c r="CU575" s="228"/>
      <c r="CV575" s="228"/>
      <c r="CW575" s="228"/>
      <c r="CX575" s="228"/>
      <c r="CY575" s="228"/>
      <c r="CZ575" s="228"/>
    </row>
    <row r="576" s="726" customFormat="true" ht="25.15" customHeight="true" x14ac:dyDescent="0.2">
      <c r="C576" s="1930"/>
      <c r="D576" s="1918"/>
      <c r="E576" s="775"/>
      <c r="F576" s="775"/>
      <c r="G576" s="775"/>
      <c r="H576" s="1922" t="s">
        <v>253</v>
      </c>
      <c r="I576" s="1918"/>
      <c r="J576" s="796">
        <v>2.5464647650564748E-2</v>
      </c>
      <c r="K576" s="775"/>
      <c r="L576" s="775"/>
      <c r="M576" s="1923" t="s">
        <v>253</v>
      </c>
      <c r="N576" s="1918"/>
      <c r="O576" s="797">
        <v>3.9832829467923318E-2</v>
      </c>
      <c r="P576" s="775"/>
      <c r="Q576" s="775"/>
      <c r="Y576" s="823"/>
      <c r="Z576" s="823"/>
      <c r="AA576" s="823"/>
      <c r="AB576" s="823"/>
      <c r="AC576" s="823"/>
      <c r="AD576" s="823"/>
      <c r="AE576" s="823"/>
      <c r="AF576" s="823"/>
      <c r="AG576" s="823"/>
      <c r="AH576" s="823"/>
      <c r="AI576" s="823"/>
      <c r="AJ576" s="823"/>
      <c r="AK576" s="823"/>
      <c r="AL576" s="823"/>
      <c r="AM576" s="823"/>
      <c r="AN576" s="823"/>
      <c r="AO576" s="823"/>
      <c r="AP576" s="823"/>
      <c r="AQ576" s="823"/>
      <c r="AR576" s="823"/>
      <c r="AS576" s="823"/>
      <c r="AT576" s="823"/>
      <c r="AU576" s="823"/>
      <c r="AV576" s="823"/>
      <c r="AW576" s="823"/>
      <c r="AX576" s="823"/>
      <c r="AY576" s="823"/>
      <c r="AZ576" s="823"/>
      <c r="BA576" s="227"/>
      <c r="BB576" s="404"/>
      <c r="BC576" s="227"/>
      <c r="BD576" s="227"/>
      <c r="BE576" s="227"/>
      <c r="BF576" s="227"/>
      <c r="BG576" s="227"/>
      <c r="BH576" s="227"/>
      <c r="BI576" s="227"/>
      <c r="BJ576" s="227"/>
      <c r="BK576" s="227"/>
      <c r="BL576" s="227"/>
      <c r="BM576" s="227"/>
      <c r="BN576" s="227"/>
      <c r="BO576" s="227"/>
      <c r="BP576" s="227"/>
      <c r="BQ576" s="227"/>
      <c r="BR576" s="227"/>
      <c r="BS576" s="227"/>
      <c r="BT576" s="227"/>
      <c r="BU576" s="227"/>
      <c r="BV576" s="227"/>
      <c r="BW576" s="227"/>
      <c r="BX576" s="227"/>
      <c r="BY576" s="228"/>
      <c r="BZ576" s="228"/>
      <c r="CA576" s="228"/>
      <c r="CB576" s="228"/>
      <c r="CC576" s="228"/>
      <c r="CD576" s="228"/>
      <c r="CE576" s="228"/>
      <c r="CF576" s="228"/>
      <c r="CG576" s="228"/>
      <c r="CH576" s="228"/>
      <c r="CI576" s="228"/>
      <c r="CJ576" s="228"/>
      <c r="CK576" s="228"/>
      <c r="CL576" s="228"/>
      <c r="CM576" s="228"/>
      <c r="CN576" s="228"/>
      <c r="CO576" s="228"/>
      <c r="CP576" s="228"/>
      <c r="CQ576" s="228"/>
      <c r="CR576" s="228"/>
      <c r="CS576" s="228"/>
      <c r="CT576" s="228"/>
      <c r="CU576" s="228"/>
      <c r="CV576" s="228"/>
      <c r="CW576" s="228"/>
      <c r="CX576" s="228"/>
      <c r="CY576" s="228"/>
      <c r="CZ576" s="228"/>
    </row>
    <row r="577" s="726" customFormat="true" ht="25.15" customHeight="true" x14ac:dyDescent="0.2">
      <c r="C577" s="1930"/>
      <c r="D577" s="1918"/>
      <c r="E577" s="775"/>
      <c r="F577" s="775"/>
      <c r="G577" s="775"/>
      <c r="H577" s="1922" t="s">
        <v>248</v>
      </c>
      <c r="I577" s="1918"/>
      <c r="J577" s="796">
        <v>3.5348890572950022E-2</v>
      </c>
      <c r="K577" s="775"/>
      <c r="L577" s="775"/>
      <c r="M577" s="1923" t="s">
        <v>248</v>
      </c>
      <c r="N577" s="1918"/>
      <c r="O577" s="797">
        <v>3.6202757349530879E-2</v>
      </c>
      <c r="P577" s="775"/>
      <c r="Q577" s="775"/>
      <c r="Y577" s="823"/>
      <c r="Z577" s="823"/>
      <c r="AA577" s="823"/>
      <c r="AB577" s="823"/>
      <c r="AC577" s="823"/>
      <c r="AD577" s="823"/>
      <c r="AE577" s="823"/>
      <c r="AF577" s="823"/>
      <c r="AG577" s="823"/>
      <c r="AH577" s="823"/>
      <c r="AI577" s="823"/>
      <c r="AJ577" s="823"/>
      <c r="AK577" s="823"/>
      <c r="AL577" s="823"/>
      <c r="AM577" s="823"/>
      <c r="AN577" s="823"/>
      <c r="AO577" s="823"/>
      <c r="AP577" s="823"/>
      <c r="AQ577" s="823"/>
      <c r="AR577" s="823"/>
      <c r="AS577" s="823"/>
      <c r="AT577" s="823"/>
      <c r="AU577" s="823"/>
      <c r="AV577" s="823"/>
      <c r="AW577" s="823"/>
      <c r="AX577" s="823"/>
      <c r="AY577" s="823"/>
      <c r="AZ577" s="823"/>
      <c r="BA577" s="227"/>
      <c r="BB577" s="404"/>
      <c r="BC577" s="227"/>
      <c r="BD577" s="227"/>
      <c r="BE577" s="227"/>
      <c r="BF577" s="227"/>
      <c r="BG577" s="227"/>
      <c r="BH577" s="227"/>
      <c r="BI577" s="227"/>
      <c r="BJ577" s="227"/>
      <c r="BK577" s="227"/>
      <c r="BL577" s="227"/>
      <c r="BM577" s="227"/>
      <c r="BN577" s="227"/>
      <c r="BO577" s="227"/>
      <c r="BP577" s="227"/>
      <c r="BQ577" s="227"/>
      <c r="BR577" s="227"/>
      <c r="BS577" s="227"/>
      <c r="BT577" s="227"/>
      <c r="BU577" s="227"/>
      <c r="BV577" s="227"/>
      <c r="BW577" s="227"/>
      <c r="BX577" s="227"/>
      <c r="BY577" s="228"/>
      <c r="BZ577" s="228"/>
      <c r="CA577" s="228"/>
      <c r="CB577" s="228"/>
      <c r="CC577" s="228"/>
      <c r="CD577" s="228"/>
      <c r="CE577" s="228"/>
      <c r="CF577" s="228"/>
      <c r="CG577" s="228"/>
      <c r="CH577" s="228"/>
      <c r="CI577" s="228"/>
      <c r="CJ577" s="228"/>
      <c r="CK577" s="228"/>
      <c r="CL577" s="228"/>
      <c r="CM577" s="228"/>
      <c r="CN577" s="228"/>
      <c r="CO577" s="228"/>
      <c r="CP577" s="228"/>
      <c r="CQ577" s="228"/>
      <c r="CR577" s="228"/>
      <c r="CS577" s="228"/>
      <c r="CT577" s="228"/>
      <c r="CU577" s="228"/>
      <c r="CV577" s="228"/>
      <c r="CW577" s="228"/>
      <c r="CX577" s="228"/>
      <c r="CY577" s="228"/>
      <c r="CZ577" s="228"/>
    </row>
    <row r="578" s="726" customFormat="true" ht="25.15" customHeight="true" x14ac:dyDescent="0.2">
      <c r="C578" s="1930"/>
      <c r="D578" s="1918"/>
      <c r="E578" s="775"/>
      <c r="F578" s="775"/>
      <c r="G578" s="775"/>
      <c r="H578" s="1922" t="s">
        <v>263</v>
      </c>
      <c r="I578" s="1918"/>
      <c r="J578" s="796">
        <v>1.0305090970114011E-2</v>
      </c>
      <c r="K578" s="775"/>
      <c r="L578" s="775"/>
      <c r="M578" s="1923" t="s">
        <v>263</v>
      </c>
      <c r="N578" s="1918"/>
      <c r="O578" s="797">
        <v>3.6674350636235992E-3</v>
      </c>
      <c r="P578" s="775"/>
      <c r="Q578" s="775"/>
      <c r="Y578" s="823"/>
      <c r="Z578" s="823"/>
      <c r="AA578" s="823"/>
      <c r="AB578" s="823"/>
      <c r="AC578" s="823"/>
      <c r="AD578" s="823"/>
      <c r="AE578" s="823"/>
      <c r="AF578" s="823"/>
      <c r="AG578" s="823"/>
      <c r="AH578" s="823"/>
      <c r="AI578" s="823"/>
      <c r="AJ578" s="823"/>
      <c r="AK578" s="823"/>
      <c r="AL578" s="823"/>
      <c r="AM578" s="823"/>
      <c r="AN578" s="823"/>
      <c r="AO578" s="823"/>
      <c r="AP578" s="823"/>
      <c r="AQ578" s="823"/>
      <c r="AR578" s="823"/>
      <c r="AS578" s="823"/>
      <c r="AT578" s="823"/>
      <c r="AU578" s="823"/>
      <c r="AV578" s="823"/>
      <c r="AW578" s="823"/>
      <c r="AX578" s="823"/>
      <c r="AY578" s="823"/>
      <c r="AZ578" s="823"/>
      <c r="BA578" s="227"/>
      <c r="BB578" s="404"/>
      <c r="BC578" s="227"/>
      <c r="BD578" s="227"/>
      <c r="BE578" s="227"/>
      <c r="BF578" s="227"/>
      <c r="BG578" s="227"/>
      <c r="BH578" s="227"/>
      <c r="BI578" s="227"/>
      <c r="BJ578" s="227"/>
      <c r="BK578" s="227"/>
      <c r="BL578" s="227"/>
      <c r="BM578" s="227"/>
      <c r="BN578" s="227"/>
      <c r="BO578" s="227"/>
      <c r="BP578" s="227"/>
      <c r="BQ578" s="227"/>
      <c r="BR578" s="227"/>
      <c r="BS578" s="227"/>
      <c r="BT578" s="227"/>
      <c r="BU578" s="227"/>
      <c r="BV578" s="227"/>
      <c r="BW578" s="227"/>
      <c r="BX578" s="227"/>
      <c r="BY578" s="228"/>
      <c r="BZ578" s="228"/>
      <c r="CA578" s="228"/>
      <c r="CB578" s="228"/>
      <c r="CC578" s="228"/>
      <c r="CD578" s="228"/>
      <c r="CE578" s="228"/>
      <c r="CF578" s="228"/>
      <c r="CG578" s="228"/>
      <c r="CH578" s="228"/>
      <c r="CI578" s="228"/>
      <c r="CJ578" s="228"/>
      <c r="CK578" s="228"/>
      <c r="CL578" s="228"/>
      <c r="CM578" s="228"/>
      <c r="CN578" s="228"/>
      <c r="CO578" s="228"/>
      <c r="CP578" s="228"/>
      <c r="CQ578" s="228"/>
      <c r="CR578" s="228"/>
      <c r="CS578" s="228"/>
      <c r="CT578" s="228"/>
      <c r="CU578" s="228"/>
      <c r="CV578" s="228"/>
      <c r="CW578" s="228"/>
      <c r="CX578" s="228"/>
      <c r="CY578" s="228"/>
      <c r="CZ578" s="228"/>
    </row>
    <row r="579" s="726" customFormat="true" ht="25.15" customHeight="true" x14ac:dyDescent="0.2">
      <c r="C579" s="1930"/>
      <c r="D579" s="1918"/>
      <c r="E579" s="775"/>
      <c r="F579" s="775"/>
      <c r="G579" s="775"/>
      <c r="H579" s="1922" t="s">
        <v>258</v>
      </c>
      <c r="I579" s="1918"/>
      <c r="J579" s="796">
        <v>-8.9487147271981532E-4</v>
      </c>
      <c r="K579" s="775"/>
      <c r="L579" s="775"/>
      <c r="M579" s="1923" t="s">
        <v>258</v>
      </c>
      <c r="N579" s="1918"/>
      <c r="O579" s="797">
        <v>-4.0548542285088904E-2</v>
      </c>
      <c r="P579" s="775"/>
      <c r="Q579" s="775"/>
      <c r="Y579" s="823"/>
      <c r="Z579" s="823"/>
      <c r="AA579" s="823"/>
      <c r="AB579" s="823"/>
      <c r="AC579" s="823"/>
      <c r="AD579" s="823"/>
      <c r="AE579" s="823"/>
      <c r="AF579" s="823"/>
      <c r="AG579" s="823"/>
      <c r="AH579" s="823"/>
      <c r="AI579" s="823"/>
      <c r="AJ579" s="823"/>
      <c r="AK579" s="823"/>
      <c r="AL579" s="823"/>
      <c r="AM579" s="823"/>
      <c r="AN579" s="823"/>
      <c r="AO579" s="823"/>
      <c r="AP579" s="823"/>
      <c r="AQ579" s="823"/>
      <c r="AR579" s="823"/>
      <c r="AS579" s="823"/>
      <c r="AT579" s="823"/>
      <c r="AU579" s="823"/>
      <c r="AV579" s="823"/>
      <c r="AW579" s="823"/>
      <c r="AX579" s="823"/>
      <c r="AY579" s="823"/>
      <c r="AZ579" s="823"/>
      <c r="BA579" s="227"/>
      <c r="BB579" s="404"/>
      <c r="BC579" s="227"/>
      <c r="BD579" s="227"/>
      <c r="BE579" s="227"/>
      <c r="BF579" s="227"/>
      <c r="BG579" s="227"/>
      <c r="BH579" s="227"/>
      <c r="BI579" s="227"/>
      <c r="BJ579" s="227"/>
      <c r="BK579" s="227"/>
      <c r="BL579" s="227"/>
      <c r="BM579" s="227"/>
      <c r="BN579" s="227"/>
      <c r="BO579" s="227"/>
      <c r="BP579" s="227"/>
      <c r="BQ579" s="227"/>
      <c r="BR579" s="227"/>
      <c r="BS579" s="227"/>
      <c r="BT579" s="227"/>
      <c r="BU579" s="227"/>
      <c r="BV579" s="227"/>
      <c r="BW579" s="227"/>
      <c r="BX579" s="227"/>
      <c r="BY579" s="228"/>
      <c r="BZ579" s="228"/>
      <c r="CA579" s="228"/>
      <c r="CB579" s="228"/>
      <c r="CC579" s="228"/>
      <c r="CD579" s="228"/>
      <c r="CE579" s="228"/>
      <c r="CF579" s="228"/>
      <c r="CG579" s="228"/>
      <c r="CH579" s="228"/>
      <c r="CI579" s="228"/>
      <c r="CJ579" s="228"/>
      <c r="CK579" s="228"/>
      <c r="CL579" s="228"/>
      <c r="CM579" s="228"/>
      <c r="CN579" s="228"/>
      <c r="CO579" s="228"/>
      <c r="CP579" s="228"/>
      <c r="CQ579" s="228"/>
      <c r="CR579" s="228"/>
      <c r="CS579" s="228"/>
      <c r="CT579" s="228"/>
      <c r="CU579" s="228"/>
      <c r="CV579" s="228"/>
      <c r="CW579" s="228"/>
      <c r="CX579" s="228"/>
      <c r="CY579" s="228"/>
      <c r="CZ579" s="228"/>
    </row>
    <row r="580" s="726" customFormat="true" ht="25.15" customHeight="true" x14ac:dyDescent="0.2">
      <c r="C580" s="1930"/>
      <c r="D580" s="1918"/>
      <c r="E580" s="775"/>
      <c r="F580" s="775"/>
      <c r="G580" s="775"/>
      <c r="H580" s="1922" t="s">
        <v>233</v>
      </c>
      <c r="I580" s="1918"/>
      <c r="J580" s="796">
        <v>8.3579581603911976E-2</v>
      </c>
      <c r="K580" s="775"/>
      <c r="L580" s="775"/>
      <c r="M580" s="1923" t="s">
        <v>233</v>
      </c>
      <c r="N580" s="1918"/>
      <c r="O580" s="797">
        <v>4.3806983031116062E-2</v>
      </c>
      <c r="P580" s="775"/>
      <c r="Q580" s="775"/>
      <c r="Y580" s="823"/>
      <c r="Z580" s="823"/>
      <c r="AA580" s="823"/>
      <c r="AB580" s="823"/>
      <c r="AC580" s="823"/>
      <c r="AD580" s="823"/>
      <c r="AE580" s="823"/>
      <c r="AF580" s="823"/>
      <c r="AG580" s="823"/>
      <c r="AH580" s="823"/>
      <c r="AI580" s="823"/>
      <c r="AJ580" s="823"/>
      <c r="AK580" s="823"/>
      <c r="AL580" s="823"/>
      <c r="AM580" s="823"/>
      <c r="AN580" s="823"/>
      <c r="AO580" s="823"/>
      <c r="AP580" s="823"/>
      <c r="AQ580" s="823"/>
      <c r="AR580" s="823"/>
      <c r="AS580" s="823"/>
      <c r="AT580" s="823"/>
      <c r="AU580" s="823"/>
      <c r="AV580" s="823"/>
      <c r="AW580" s="823"/>
      <c r="AX580" s="823"/>
      <c r="AY580" s="823"/>
      <c r="AZ580" s="823"/>
      <c r="BA580" s="227"/>
      <c r="BB580" s="404"/>
      <c r="BC580" s="227"/>
      <c r="BD580" s="227"/>
      <c r="BE580" s="227"/>
      <c r="BF580" s="227"/>
      <c r="BG580" s="227"/>
      <c r="BH580" s="227"/>
      <c r="BI580" s="227"/>
      <c r="BJ580" s="227"/>
      <c r="BK580" s="227"/>
      <c r="BL580" s="227"/>
      <c r="BM580" s="227"/>
      <c r="BN580" s="227"/>
      <c r="BO580" s="227"/>
      <c r="BP580" s="227"/>
      <c r="BQ580" s="227"/>
      <c r="BR580" s="227"/>
      <c r="BS580" s="227"/>
      <c r="BT580" s="227"/>
      <c r="BU580" s="227"/>
      <c r="BV580" s="227"/>
      <c r="BW580" s="227"/>
      <c r="BX580" s="227"/>
      <c r="BY580" s="228"/>
      <c r="BZ580" s="228"/>
      <c r="CA580" s="228"/>
      <c r="CB580" s="228"/>
      <c r="CC580" s="228"/>
      <c r="CD580" s="228"/>
      <c r="CE580" s="228"/>
      <c r="CF580" s="228"/>
      <c r="CG580" s="228"/>
      <c r="CH580" s="228"/>
      <c r="CI580" s="228"/>
      <c r="CJ580" s="228"/>
      <c r="CK580" s="228"/>
      <c r="CL580" s="228"/>
      <c r="CM580" s="228"/>
      <c r="CN580" s="228"/>
      <c r="CO580" s="228"/>
      <c r="CP580" s="228"/>
      <c r="CQ580" s="228"/>
      <c r="CR580" s="228"/>
      <c r="CS580" s="228"/>
      <c r="CT580" s="228"/>
      <c r="CU580" s="228"/>
      <c r="CV580" s="228"/>
      <c r="CW580" s="228"/>
      <c r="CX580" s="228"/>
      <c r="CY580" s="228"/>
      <c r="CZ580" s="228"/>
    </row>
    <row r="581" s="726" customFormat="true" ht="25.15" customHeight="true" x14ac:dyDescent="0.2">
      <c r="C581" s="1930"/>
      <c r="D581" s="1918"/>
      <c r="E581" s="775"/>
      <c r="F581" s="775"/>
      <c r="G581" s="775"/>
      <c r="H581" s="1922" t="s">
        <v>264</v>
      </c>
      <c r="I581" s="1918"/>
      <c r="J581" s="796">
        <v>9.000220075275291E-3</v>
      </c>
      <c r="K581" s="775"/>
      <c r="L581" s="775"/>
      <c r="M581" s="1923" t="s">
        <v>264</v>
      </c>
      <c r="N581" s="1918"/>
      <c r="O581" s="797">
        <v>8.4216477400760725E-3</v>
      </c>
      <c r="P581" s="775"/>
      <c r="Q581" s="775"/>
      <c r="Y581" s="823"/>
      <c r="Z581" s="823"/>
      <c r="AA581" s="823"/>
      <c r="AB581" s="823"/>
      <c r="AC581" s="823"/>
      <c r="AD581" s="823"/>
      <c r="AE581" s="823"/>
      <c r="AF581" s="823"/>
      <c r="AG581" s="823"/>
      <c r="AH581" s="823"/>
      <c r="AI581" s="823"/>
      <c r="AJ581" s="823"/>
      <c r="AK581" s="823"/>
      <c r="AL581" s="823"/>
      <c r="AM581" s="823"/>
      <c r="AN581" s="823"/>
      <c r="AO581" s="823"/>
      <c r="AP581" s="823"/>
      <c r="AQ581" s="823"/>
      <c r="AR581" s="823"/>
      <c r="AS581" s="823"/>
      <c r="AT581" s="823"/>
      <c r="AU581" s="823"/>
      <c r="AV581" s="823"/>
      <c r="AW581" s="823"/>
      <c r="AX581" s="823"/>
      <c r="AY581" s="823"/>
      <c r="AZ581" s="823"/>
      <c r="BA581" s="227"/>
      <c r="BB581" s="404"/>
      <c r="BC581" s="227"/>
      <c r="BD581" s="227"/>
      <c r="BE581" s="227"/>
      <c r="BF581" s="227"/>
      <c r="BG581" s="227"/>
      <c r="BH581" s="227"/>
      <c r="BI581" s="227"/>
      <c r="BJ581" s="227"/>
      <c r="BK581" s="227"/>
      <c r="BL581" s="227"/>
      <c r="BM581" s="227"/>
      <c r="BN581" s="227"/>
      <c r="BO581" s="227"/>
      <c r="BP581" s="227"/>
      <c r="BQ581" s="227"/>
      <c r="BR581" s="227"/>
      <c r="BS581" s="227"/>
      <c r="BT581" s="227"/>
      <c r="BU581" s="227"/>
      <c r="BV581" s="227"/>
      <c r="BW581" s="227"/>
      <c r="BX581" s="227"/>
      <c r="BY581" s="228"/>
      <c r="BZ581" s="228"/>
      <c r="CA581" s="228"/>
      <c r="CB581" s="228"/>
      <c r="CC581" s="228"/>
      <c r="CD581" s="228"/>
      <c r="CE581" s="228"/>
      <c r="CF581" s="228"/>
      <c r="CG581" s="228"/>
      <c r="CH581" s="228"/>
      <c r="CI581" s="228"/>
      <c r="CJ581" s="228"/>
      <c r="CK581" s="228"/>
      <c r="CL581" s="228"/>
      <c r="CM581" s="228"/>
      <c r="CN581" s="228"/>
      <c r="CO581" s="228"/>
      <c r="CP581" s="228"/>
      <c r="CQ581" s="228"/>
      <c r="CR581" s="228"/>
      <c r="CS581" s="228"/>
      <c r="CT581" s="228"/>
      <c r="CU581" s="228"/>
      <c r="CV581" s="228"/>
      <c r="CW581" s="228"/>
      <c r="CX581" s="228"/>
      <c r="CY581" s="228"/>
      <c r="CZ581" s="228"/>
    </row>
    <row r="582" s="726" customFormat="true" ht="25.15" customHeight="true" x14ac:dyDescent="0.2">
      <c r="C582" s="1930"/>
      <c r="D582" s="1918"/>
      <c r="E582" s="775"/>
      <c r="F582" s="775"/>
      <c r="G582" s="775"/>
      <c r="H582" s="1922" t="s">
        <v>246</v>
      </c>
      <c r="I582" s="1918"/>
      <c r="J582" s="796">
        <v>4.667644100698664E-2</v>
      </c>
      <c r="K582" s="775"/>
      <c r="L582" s="775"/>
      <c r="M582" s="1923" t="s">
        <v>246</v>
      </c>
      <c r="N582" s="1918"/>
      <c r="O582" s="797">
        <v>1.4522533873759267E-2</v>
      </c>
      <c r="P582" s="775"/>
      <c r="Q582" s="775"/>
      <c r="Y582" s="823"/>
      <c r="Z582" s="823"/>
      <c r="AA582" s="823"/>
      <c r="AB582" s="823"/>
      <c r="AC582" s="823"/>
      <c r="AD582" s="823"/>
      <c r="AE582" s="823"/>
      <c r="AF582" s="823"/>
      <c r="AG582" s="823"/>
      <c r="AH582" s="823"/>
      <c r="AI582" s="823"/>
      <c r="AJ582" s="823"/>
      <c r="AK582" s="823"/>
      <c r="AL582" s="823"/>
      <c r="AM582" s="823"/>
      <c r="AN582" s="823"/>
      <c r="AO582" s="823"/>
      <c r="AP582" s="823"/>
      <c r="AQ582" s="823"/>
      <c r="AR582" s="823"/>
      <c r="AS582" s="823"/>
      <c r="AT582" s="823"/>
      <c r="AU582" s="823"/>
      <c r="AV582" s="823"/>
      <c r="AW582" s="823"/>
      <c r="AX582" s="823"/>
      <c r="AY582" s="823"/>
      <c r="AZ582" s="823"/>
      <c r="BA582" s="227"/>
      <c r="BB582" s="404"/>
      <c r="BC582" s="227"/>
      <c r="BD582" s="227"/>
      <c r="BE582" s="227"/>
      <c r="BF582" s="227"/>
      <c r="BG582" s="227"/>
      <c r="BH582" s="227"/>
      <c r="BI582" s="227"/>
      <c r="BJ582" s="227"/>
      <c r="BK582" s="227"/>
      <c r="BL582" s="227"/>
      <c r="BM582" s="227"/>
      <c r="BN582" s="227"/>
      <c r="BO582" s="227"/>
      <c r="BP582" s="227"/>
      <c r="BQ582" s="227"/>
      <c r="BR582" s="227"/>
      <c r="BS582" s="227"/>
      <c r="BT582" s="227"/>
      <c r="BU582" s="227"/>
      <c r="BV582" s="227"/>
      <c r="BW582" s="227"/>
      <c r="BX582" s="227"/>
      <c r="BY582" s="228"/>
      <c r="BZ582" s="228"/>
      <c r="CA582" s="228"/>
      <c r="CB582" s="228"/>
      <c r="CC582" s="228"/>
      <c r="CD582" s="228"/>
      <c r="CE582" s="228"/>
      <c r="CF582" s="228"/>
      <c r="CG582" s="228"/>
      <c r="CH582" s="228"/>
      <c r="CI582" s="228"/>
      <c r="CJ582" s="228"/>
      <c r="CK582" s="228"/>
      <c r="CL582" s="228"/>
      <c r="CM582" s="228"/>
      <c r="CN582" s="228"/>
      <c r="CO582" s="228"/>
      <c r="CP582" s="228"/>
      <c r="CQ582" s="228"/>
      <c r="CR582" s="228"/>
      <c r="CS582" s="228"/>
      <c r="CT582" s="228"/>
      <c r="CU582" s="228"/>
      <c r="CV582" s="228"/>
      <c r="CW582" s="228"/>
      <c r="CX582" s="228"/>
      <c r="CY582" s="228"/>
      <c r="CZ582" s="228"/>
    </row>
    <row r="583" s="726" customFormat="true" ht="25.15" customHeight="true" x14ac:dyDescent="0.2">
      <c r="C583" s="1930"/>
      <c r="D583" s="1918"/>
      <c r="E583" s="775"/>
      <c r="F583" s="775"/>
      <c r="G583" s="775"/>
      <c r="H583" s="1922" t="s">
        <v>262</v>
      </c>
      <c r="I583" s="1918"/>
      <c r="J583" s="796">
        <v>-1.2370989446779394E-2</v>
      </c>
      <c r="K583" s="775"/>
      <c r="L583" s="775"/>
      <c r="M583" s="1923" t="s">
        <v>262</v>
      </c>
      <c r="N583" s="1918"/>
      <c r="O583" s="797">
        <v>4.9681772417893106E-3</v>
      </c>
      <c r="P583" s="775"/>
      <c r="Q583" s="775"/>
      <c r="Y583" s="823"/>
      <c r="Z583" s="823"/>
      <c r="AA583" s="823"/>
      <c r="AB583" s="823"/>
      <c r="AC583" s="823"/>
      <c r="AD583" s="823"/>
      <c r="AE583" s="823"/>
      <c r="AF583" s="823"/>
      <c r="AG583" s="823"/>
      <c r="AH583" s="823"/>
      <c r="AI583" s="823"/>
      <c r="AJ583" s="823"/>
      <c r="AK583" s="823"/>
      <c r="AL583" s="823"/>
      <c r="AM583" s="823"/>
      <c r="AN583" s="823"/>
      <c r="AO583" s="823"/>
      <c r="AP583" s="823"/>
      <c r="AQ583" s="823"/>
      <c r="AR583" s="823"/>
      <c r="AS583" s="823"/>
      <c r="AT583" s="823"/>
      <c r="AU583" s="823"/>
      <c r="AV583" s="823"/>
      <c r="AW583" s="823"/>
      <c r="AX583" s="823"/>
      <c r="AY583" s="823"/>
      <c r="AZ583" s="823"/>
      <c r="BA583" s="227"/>
      <c r="BB583" s="404"/>
      <c r="BC583" s="227"/>
      <c r="BD583" s="227"/>
      <c r="BE583" s="227"/>
      <c r="BF583" s="227"/>
      <c r="BG583" s="227"/>
      <c r="BH583" s="227"/>
      <c r="BI583" s="227"/>
      <c r="BJ583" s="227"/>
      <c r="BK583" s="227"/>
      <c r="BL583" s="227"/>
      <c r="BM583" s="227"/>
      <c r="BN583" s="227"/>
      <c r="BO583" s="227"/>
      <c r="BP583" s="227"/>
      <c r="BQ583" s="227"/>
      <c r="BR583" s="227"/>
      <c r="BS583" s="227"/>
      <c r="BT583" s="227"/>
      <c r="BU583" s="227"/>
      <c r="BV583" s="227"/>
      <c r="BW583" s="227"/>
      <c r="BX583" s="227"/>
      <c r="BY583" s="228"/>
      <c r="BZ583" s="228"/>
      <c r="CA583" s="228"/>
      <c r="CB583" s="228"/>
      <c r="CC583" s="228"/>
      <c r="CD583" s="228"/>
      <c r="CE583" s="228"/>
      <c r="CF583" s="228"/>
      <c r="CG583" s="228"/>
      <c r="CH583" s="228"/>
      <c r="CI583" s="228"/>
      <c r="CJ583" s="228"/>
      <c r="CK583" s="228"/>
      <c r="CL583" s="228"/>
      <c r="CM583" s="228"/>
      <c r="CN583" s="228"/>
      <c r="CO583" s="228"/>
      <c r="CP583" s="228"/>
      <c r="CQ583" s="228"/>
      <c r="CR583" s="228"/>
      <c r="CS583" s="228"/>
      <c r="CT583" s="228"/>
      <c r="CU583" s="228"/>
      <c r="CV583" s="228"/>
      <c r="CW583" s="228"/>
      <c r="CX583" s="228"/>
      <c r="CY583" s="228"/>
      <c r="CZ583" s="228"/>
    </row>
    <row r="584" s="726" customFormat="true" ht="25.15" customHeight="true" x14ac:dyDescent="0.2">
      <c r="C584" s="1930"/>
      <c r="D584" s="1918"/>
      <c r="E584" s="775"/>
      <c r="F584" s="775"/>
      <c r="G584" s="775"/>
      <c r="H584" s="1922" t="s">
        <v>261</v>
      </c>
      <c r="I584" s="1918"/>
      <c r="J584" s="796">
        <v>6.3781742715887674E-3</v>
      </c>
      <c r="K584" s="775"/>
      <c r="L584" s="775"/>
      <c r="M584" s="1923" t="s">
        <v>261</v>
      </c>
      <c r="N584" s="1918"/>
      <c r="O584" s="797">
        <v>-2.8406511502637181E-2</v>
      </c>
      <c r="P584" s="775"/>
      <c r="Q584" s="775"/>
      <c r="Y584" s="823"/>
      <c r="Z584" s="823"/>
      <c r="AA584" s="823"/>
      <c r="AB584" s="823"/>
      <c r="AC584" s="823"/>
      <c r="AD584" s="823"/>
      <c r="AE584" s="823"/>
      <c r="AF584" s="823"/>
      <c r="AG584" s="823"/>
      <c r="AH584" s="823"/>
      <c r="AI584" s="823"/>
      <c r="AJ584" s="823"/>
      <c r="AK584" s="823"/>
      <c r="AL584" s="823"/>
      <c r="AM584" s="823"/>
      <c r="AN584" s="823"/>
      <c r="AO584" s="823"/>
      <c r="AP584" s="823"/>
      <c r="AQ584" s="823"/>
      <c r="AR584" s="823"/>
      <c r="AS584" s="823"/>
      <c r="AT584" s="823"/>
      <c r="AU584" s="823"/>
      <c r="AV584" s="823"/>
      <c r="AW584" s="823"/>
      <c r="AX584" s="823"/>
      <c r="AY584" s="823"/>
      <c r="AZ584" s="823"/>
      <c r="BA584" s="227"/>
      <c r="BB584" s="404"/>
      <c r="BC584" s="227"/>
      <c r="BD584" s="227"/>
      <c r="BE584" s="227"/>
      <c r="BF584" s="227"/>
      <c r="BG584" s="227"/>
      <c r="BH584" s="227"/>
      <c r="BI584" s="227"/>
      <c r="BJ584" s="227"/>
      <c r="BK584" s="227"/>
      <c r="BL584" s="227"/>
      <c r="BM584" s="227"/>
      <c r="BN584" s="227"/>
      <c r="BO584" s="227"/>
      <c r="BP584" s="227"/>
      <c r="BQ584" s="227"/>
      <c r="BR584" s="227"/>
      <c r="BS584" s="227"/>
      <c r="BT584" s="227"/>
      <c r="BU584" s="227"/>
      <c r="BV584" s="227"/>
      <c r="BW584" s="227"/>
      <c r="BX584" s="227"/>
      <c r="BY584" s="228"/>
      <c r="BZ584" s="228"/>
      <c r="CA584" s="228"/>
      <c r="CB584" s="228"/>
      <c r="CC584" s="228"/>
      <c r="CD584" s="228"/>
      <c r="CE584" s="228"/>
      <c r="CF584" s="228"/>
      <c r="CG584" s="228"/>
      <c r="CH584" s="228"/>
      <c r="CI584" s="228"/>
      <c r="CJ584" s="228"/>
      <c r="CK584" s="228"/>
      <c r="CL584" s="228"/>
      <c r="CM584" s="228"/>
      <c r="CN584" s="228"/>
      <c r="CO584" s="228"/>
      <c r="CP584" s="228"/>
      <c r="CQ584" s="228"/>
      <c r="CR584" s="228"/>
      <c r="CS584" s="228"/>
      <c r="CT584" s="228"/>
      <c r="CU584" s="228"/>
      <c r="CV584" s="228"/>
      <c r="CW584" s="228"/>
      <c r="CX584" s="228"/>
      <c r="CY584" s="228"/>
      <c r="CZ584" s="228"/>
    </row>
    <row r="585" s="726" customFormat="true" ht="25.15" customHeight="true" x14ac:dyDescent="0.2">
      <c r="C585" s="1930"/>
      <c r="D585" s="1918"/>
      <c r="E585" s="775"/>
      <c r="F585" s="775"/>
      <c r="G585" s="775"/>
      <c r="H585" s="1922" t="s">
        <v>252</v>
      </c>
      <c r="I585" s="1918"/>
      <c r="J585" s="796">
        <v>-4.0389298609341505E-3</v>
      </c>
      <c r="K585" s="775"/>
      <c r="L585" s="775"/>
      <c r="M585" s="1923" t="s">
        <v>252</v>
      </c>
      <c r="N585" s="1918"/>
      <c r="O585" s="797">
        <v>-4.4061070340919148E-2</v>
      </c>
      <c r="P585" s="775"/>
      <c r="Q585" s="775"/>
      <c r="Y585" s="823"/>
      <c r="Z585" s="823"/>
      <c r="AA585" s="823"/>
      <c r="AB585" s="823"/>
      <c r="AC585" s="823"/>
      <c r="AD585" s="823"/>
      <c r="AE585" s="823"/>
      <c r="AF585" s="823"/>
      <c r="AG585" s="823"/>
      <c r="AH585" s="823"/>
      <c r="AI585" s="823"/>
      <c r="AJ585" s="823"/>
      <c r="AK585" s="823"/>
      <c r="AL585" s="823"/>
      <c r="AM585" s="823"/>
      <c r="AN585" s="823"/>
      <c r="AO585" s="823"/>
      <c r="AP585" s="823"/>
      <c r="AQ585" s="823"/>
      <c r="AR585" s="823"/>
      <c r="AS585" s="823"/>
      <c r="AT585" s="823"/>
      <c r="AU585" s="823"/>
      <c r="AV585" s="823"/>
      <c r="AW585" s="823"/>
      <c r="AX585" s="823"/>
      <c r="AY585" s="823"/>
      <c r="AZ585" s="823"/>
      <c r="BA585" s="227"/>
      <c r="BB585" s="404"/>
      <c r="BC585" s="227"/>
      <c r="BD585" s="227"/>
      <c r="BE585" s="227"/>
      <c r="BF585" s="227"/>
      <c r="BG585" s="227"/>
      <c r="BH585" s="227"/>
      <c r="BI585" s="227"/>
      <c r="BJ585" s="227"/>
      <c r="BK585" s="227"/>
      <c r="BL585" s="227"/>
      <c r="BM585" s="227"/>
      <c r="BN585" s="227"/>
      <c r="BO585" s="227"/>
      <c r="BP585" s="227"/>
      <c r="BQ585" s="227"/>
      <c r="BR585" s="227"/>
      <c r="BS585" s="227"/>
      <c r="BT585" s="227"/>
      <c r="BU585" s="227"/>
      <c r="BV585" s="227"/>
      <c r="BW585" s="227"/>
      <c r="BX585" s="227"/>
      <c r="BY585" s="228"/>
      <c r="BZ585" s="228"/>
      <c r="CA585" s="228"/>
      <c r="CB585" s="228"/>
      <c r="CC585" s="228"/>
      <c r="CD585" s="228"/>
      <c r="CE585" s="228"/>
      <c r="CF585" s="228"/>
      <c r="CG585" s="228"/>
      <c r="CH585" s="228"/>
      <c r="CI585" s="228"/>
      <c r="CJ585" s="228"/>
      <c r="CK585" s="228"/>
      <c r="CL585" s="228"/>
      <c r="CM585" s="228"/>
      <c r="CN585" s="228"/>
      <c r="CO585" s="228"/>
      <c r="CP585" s="228"/>
      <c r="CQ585" s="228"/>
      <c r="CR585" s="228"/>
      <c r="CS585" s="228"/>
      <c r="CT585" s="228"/>
      <c r="CU585" s="228"/>
      <c r="CV585" s="228"/>
      <c r="CW585" s="228"/>
      <c r="CX585" s="228"/>
      <c r="CY585" s="228"/>
      <c r="CZ585" s="228"/>
    </row>
    <row r="586" s="726" customFormat="true" ht="25.15" customHeight="true" x14ac:dyDescent="0.2">
      <c r="C586" s="1930"/>
      <c r="D586" s="1918"/>
      <c r="E586" s="775"/>
      <c r="F586" s="775"/>
      <c r="G586" s="775"/>
      <c r="H586" s="1922" t="s">
        <v>241</v>
      </c>
      <c r="I586" s="1918"/>
      <c r="J586" s="796">
        <v>-9.3719566407065961E-3</v>
      </c>
      <c r="K586" s="775"/>
      <c r="L586" s="775"/>
      <c r="M586" s="1923" t="s">
        <v>241</v>
      </c>
      <c r="N586" s="1918"/>
      <c r="O586" s="797">
        <v>-6.5849176613776747E-2</v>
      </c>
      <c r="P586" s="775"/>
      <c r="Q586" s="775"/>
      <c r="Y586" s="823"/>
      <c r="Z586" s="823"/>
      <c r="AA586" s="823"/>
      <c r="AB586" s="823"/>
      <c r="AC586" s="823"/>
      <c r="AD586" s="823"/>
      <c r="AE586" s="823"/>
      <c r="AF586" s="823"/>
      <c r="AG586" s="823"/>
      <c r="AH586" s="823"/>
      <c r="AI586" s="823"/>
      <c r="AJ586" s="823"/>
      <c r="AK586" s="823"/>
      <c r="AL586" s="823"/>
      <c r="AM586" s="823"/>
      <c r="AN586" s="823"/>
      <c r="AO586" s="823"/>
      <c r="AP586" s="823"/>
      <c r="AQ586" s="823"/>
      <c r="AR586" s="823"/>
      <c r="AS586" s="823"/>
      <c r="AT586" s="823"/>
      <c r="AU586" s="823"/>
      <c r="AV586" s="823"/>
      <c r="AW586" s="823"/>
      <c r="AX586" s="823"/>
      <c r="AY586" s="823"/>
      <c r="AZ586" s="823"/>
      <c r="BA586" s="227"/>
      <c r="BB586" s="404"/>
      <c r="BC586" s="227"/>
      <c r="BD586" s="227"/>
      <c r="BE586" s="227"/>
      <c r="BF586" s="227"/>
      <c r="BG586" s="227"/>
      <c r="BH586" s="227"/>
      <c r="BI586" s="227"/>
      <c r="BJ586" s="227"/>
      <c r="BK586" s="227"/>
      <c r="BL586" s="227"/>
      <c r="BM586" s="227"/>
      <c r="BN586" s="227"/>
      <c r="BO586" s="227"/>
      <c r="BP586" s="227"/>
      <c r="BQ586" s="227"/>
      <c r="BR586" s="227"/>
      <c r="BS586" s="227"/>
      <c r="BT586" s="227"/>
      <c r="BU586" s="227"/>
      <c r="BV586" s="227"/>
      <c r="BW586" s="227"/>
      <c r="BX586" s="227"/>
      <c r="BY586" s="228"/>
      <c r="BZ586" s="228"/>
      <c r="CA586" s="228"/>
      <c r="CB586" s="228"/>
      <c r="CC586" s="228"/>
      <c r="CD586" s="228"/>
      <c r="CE586" s="228"/>
      <c r="CF586" s="228"/>
      <c r="CG586" s="228"/>
      <c r="CH586" s="228"/>
      <c r="CI586" s="228"/>
      <c r="CJ586" s="228"/>
      <c r="CK586" s="228"/>
      <c r="CL586" s="228"/>
      <c r="CM586" s="228"/>
      <c r="CN586" s="228"/>
      <c r="CO586" s="228"/>
      <c r="CP586" s="228"/>
      <c r="CQ586" s="228"/>
      <c r="CR586" s="228"/>
      <c r="CS586" s="228"/>
      <c r="CT586" s="228"/>
      <c r="CU586" s="228"/>
      <c r="CV586" s="228"/>
      <c r="CW586" s="228"/>
      <c r="CX586" s="228"/>
      <c r="CY586" s="228"/>
      <c r="CZ586" s="228"/>
    </row>
    <row r="587" s="726" customFormat="true" ht="25.15" customHeight="true" x14ac:dyDescent="0.2">
      <c r="C587" s="1930"/>
      <c r="D587" s="1918"/>
      <c r="E587" s="775"/>
      <c r="F587" s="775"/>
      <c r="G587" s="775"/>
      <c r="H587" s="1922" t="s">
        <v>244</v>
      </c>
      <c r="I587" s="1918"/>
      <c r="J587" s="796">
        <v>-1.5334463352124602E-2</v>
      </c>
      <c r="K587" s="775"/>
      <c r="L587" s="775"/>
      <c r="M587" s="1923" t="s">
        <v>244</v>
      </c>
      <c r="N587" s="1918"/>
      <c r="O587" s="797">
        <v>-6.1967697245989557E-2</v>
      </c>
      <c r="P587" s="775"/>
      <c r="Q587" s="775"/>
      <c r="Y587" s="823"/>
      <c r="Z587" s="823"/>
      <c r="AA587" s="823"/>
      <c r="AB587" s="823"/>
      <c r="AC587" s="823"/>
      <c r="AD587" s="823"/>
      <c r="AE587" s="823"/>
      <c r="AF587" s="823"/>
      <c r="AG587" s="823"/>
      <c r="AH587" s="823"/>
      <c r="AI587" s="823"/>
      <c r="AJ587" s="823"/>
      <c r="AK587" s="823"/>
      <c r="AL587" s="823"/>
      <c r="AM587" s="823"/>
      <c r="AN587" s="823"/>
      <c r="AO587" s="823"/>
      <c r="AP587" s="823"/>
      <c r="AQ587" s="823"/>
      <c r="AR587" s="823"/>
      <c r="AS587" s="823"/>
      <c r="AT587" s="823"/>
      <c r="AU587" s="823"/>
      <c r="AV587" s="823"/>
      <c r="AW587" s="823"/>
      <c r="AX587" s="823"/>
      <c r="AY587" s="823"/>
      <c r="AZ587" s="823"/>
      <c r="BA587" s="227"/>
      <c r="BB587" s="404"/>
      <c r="BC587" s="227"/>
      <c r="BD587" s="227"/>
      <c r="BE587" s="227"/>
      <c r="BF587" s="227"/>
      <c r="BG587" s="227"/>
      <c r="BH587" s="227"/>
      <c r="BI587" s="227"/>
      <c r="BJ587" s="227"/>
      <c r="BK587" s="227"/>
      <c r="BL587" s="227"/>
      <c r="BM587" s="227"/>
      <c r="BN587" s="227"/>
      <c r="BO587" s="227"/>
      <c r="BP587" s="227"/>
      <c r="BQ587" s="227"/>
      <c r="BR587" s="227"/>
      <c r="BS587" s="227"/>
      <c r="BT587" s="227"/>
      <c r="BU587" s="227"/>
      <c r="BV587" s="227"/>
      <c r="BW587" s="227"/>
      <c r="BX587" s="227"/>
      <c r="BY587" s="228"/>
      <c r="BZ587" s="228"/>
      <c r="CA587" s="228"/>
      <c r="CB587" s="228"/>
      <c r="CC587" s="228"/>
      <c r="CD587" s="228"/>
      <c r="CE587" s="228"/>
      <c r="CF587" s="228"/>
      <c r="CG587" s="228"/>
      <c r="CH587" s="228"/>
      <c r="CI587" s="228"/>
      <c r="CJ587" s="228"/>
      <c r="CK587" s="228"/>
      <c r="CL587" s="228"/>
      <c r="CM587" s="228"/>
      <c r="CN587" s="228"/>
      <c r="CO587" s="228"/>
      <c r="CP587" s="228"/>
      <c r="CQ587" s="228"/>
      <c r="CR587" s="228"/>
      <c r="CS587" s="228"/>
      <c r="CT587" s="228"/>
      <c r="CU587" s="228"/>
      <c r="CV587" s="228"/>
      <c r="CW587" s="228"/>
      <c r="CX587" s="228"/>
      <c r="CY587" s="228"/>
      <c r="CZ587" s="228"/>
    </row>
    <row r="588" s="726" customFormat="true" ht="25.15" customHeight="true" x14ac:dyDescent="0.2">
      <c r="C588" s="1930"/>
      <c r="D588" s="1918"/>
      <c r="E588" s="775"/>
      <c r="F588" s="775"/>
      <c r="G588" s="775"/>
      <c r="H588" s="1922" t="s">
        <v>243</v>
      </c>
      <c r="I588" s="1918"/>
      <c r="J588" s="796">
        <v>-8.7952061654922135E-3</v>
      </c>
      <c r="K588" s="775"/>
      <c r="L588" s="775"/>
      <c r="M588" s="1923" t="s">
        <v>243</v>
      </c>
      <c r="N588" s="1918"/>
      <c r="O588" s="797">
        <v>-6.5375917511516377E-2</v>
      </c>
      <c r="P588" s="775"/>
      <c r="Q588" s="775"/>
      <c r="Y588" s="823"/>
      <c r="Z588" s="823"/>
      <c r="AA588" s="823"/>
      <c r="AB588" s="823"/>
      <c r="AC588" s="823"/>
      <c r="AD588" s="823"/>
      <c r="AE588" s="823"/>
      <c r="AF588" s="823"/>
      <c r="AG588" s="823"/>
      <c r="AH588" s="823"/>
      <c r="AI588" s="823"/>
      <c r="AJ588" s="823"/>
      <c r="AK588" s="823"/>
      <c r="AL588" s="823"/>
      <c r="AM588" s="823"/>
      <c r="AN588" s="823"/>
      <c r="AO588" s="823"/>
      <c r="AP588" s="823"/>
      <c r="AQ588" s="823"/>
      <c r="AR588" s="823"/>
      <c r="AS588" s="823"/>
      <c r="AT588" s="823"/>
      <c r="AU588" s="823"/>
      <c r="AV588" s="823"/>
      <c r="AW588" s="823"/>
      <c r="AX588" s="823"/>
      <c r="AY588" s="823"/>
      <c r="AZ588" s="823"/>
      <c r="BA588" s="227"/>
      <c r="BB588" s="404"/>
      <c r="BC588" s="227"/>
      <c r="BD588" s="227"/>
      <c r="BE588" s="227"/>
      <c r="BF588" s="227"/>
      <c r="BG588" s="227"/>
      <c r="BH588" s="227"/>
      <c r="BI588" s="227"/>
      <c r="BJ588" s="227"/>
      <c r="BK588" s="227"/>
      <c r="BL588" s="227"/>
      <c r="BM588" s="227"/>
      <c r="BN588" s="227"/>
      <c r="BO588" s="227"/>
      <c r="BP588" s="227"/>
      <c r="BQ588" s="227"/>
      <c r="BR588" s="227"/>
      <c r="BS588" s="227"/>
      <c r="BT588" s="227"/>
      <c r="BU588" s="227"/>
      <c r="BV588" s="227"/>
      <c r="BW588" s="227"/>
      <c r="BX588" s="227"/>
      <c r="BY588" s="228"/>
      <c r="BZ588" s="228"/>
      <c r="CA588" s="228"/>
      <c r="CB588" s="228"/>
      <c r="CC588" s="228"/>
      <c r="CD588" s="228"/>
      <c r="CE588" s="228"/>
      <c r="CF588" s="228"/>
      <c r="CG588" s="228"/>
      <c r="CH588" s="228"/>
      <c r="CI588" s="228"/>
      <c r="CJ588" s="228"/>
      <c r="CK588" s="228"/>
      <c r="CL588" s="228"/>
      <c r="CM588" s="228"/>
      <c r="CN588" s="228"/>
      <c r="CO588" s="228"/>
      <c r="CP588" s="228"/>
      <c r="CQ588" s="228"/>
      <c r="CR588" s="228"/>
      <c r="CS588" s="228"/>
      <c r="CT588" s="228"/>
      <c r="CU588" s="228"/>
      <c r="CV588" s="228"/>
      <c r="CW588" s="228"/>
      <c r="CX588" s="228"/>
      <c r="CY588" s="228"/>
      <c r="CZ588" s="228"/>
    </row>
    <row r="589" s="726" customFormat="true" ht="25.15" customHeight="true" x14ac:dyDescent="0.2">
      <c r="C589" s="1930"/>
      <c r="D589" s="1918"/>
      <c r="E589" s="775"/>
      <c r="F589" s="775"/>
      <c r="G589" s="775"/>
      <c r="H589" s="1922" t="s">
        <v>245</v>
      </c>
      <c r="I589" s="1918"/>
      <c r="J589" s="796">
        <v>-1.4351161579630185E-2</v>
      </c>
      <c r="K589" s="775"/>
      <c r="L589" s="775"/>
      <c r="M589" s="1923" t="s">
        <v>245</v>
      </c>
      <c r="N589" s="1918"/>
      <c r="O589" s="797">
        <v>-6.0570357828699913E-2</v>
      </c>
      <c r="P589" s="775"/>
      <c r="Q589" s="775"/>
      <c r="Y589" s="823"/>
      <c r="Z589" s="823"/>
      <c r="AA589" s="823"/>
      <c r="AB589" s="823"/>
      <c r="AC589" s="823"/>
      <c r="AD589" s="823"/>
      <c r="AE589" s="823"/>
      <c r="AF589" s="823"/>
      <c r="AG589" s="823"/>
      <c r="AH589" s="823"/>
      <c r="AI589" s="823"/>
      <c r="AJ589" s="823"/>
      <c r="AK589" s="823"/>
      <c r="AL589" s="823"/>
      <c r="AM589" s="823"/>
      <c r="AN589" s="823"/>
      <c r="AO589" s="823"/>
      <c r="AP589" s="823"/>
      <c r="AQ589" s="823"/>
      <c r="AR589" s="823"/>
      <c r="AS589" s="823"/>
      <c r="AT589" s="823"/>
      <c r="AU589" s="823"/>
      <c r="AV589" s="823"/>
      <c r="AW589" s="823"/>
      <c r="AX589" s="823"/>
      <c r="AY589" s="823"/>
      <c r="AZ589" s="823"/>
      <c r="BA589" s="227"/>
      <c r="BB589" s="404"/>
      <c r="BC589" s="227"/>
      <c r="BD589" s="227"/>
      <c r="BE589" s="227"/>
      <c r="BF589" s="227"/>
      <c r="BG589" s="227"/>
      <c r="BH589" s="227"/>
      <c r="BI589" s="227"/>
      <c r="BJ589" s="227"/>
      <c r="BK589" s="227"/>
      <c r="BL589" s="227"/>
      <c r="BM589" s="227"/>
      <c r="BN589" s="227"/>
      <c r="BO589" s="227"/>
      <c r="BP589" s="227"/>
      <c r="BQ589" s="227"/>
      <c r="BR589" s="227"/>
      <c r="BS589" s="227"/>
      <c r="BT589" s="227"/>
      <c r="BU589" s="227"/>
      <c r="BV589" s="227"/>
      <c r="BW589" s="227"/>
      <c r="BX589" s="227"/>
      <c r="BY589" s="228"/>
      <c r="BZ589" s="228"/>
      <c r="CA589" s="228"/>
      <c r="CB589" s="228"/>
      <c r="CC589" s="228"/>
      <c r="CD589" s="228"/>
      <c r="CE589" s="228"/>
      <c r="CF589" s="228"/>
      <c r="CG589" s="228"/>
      <c r="CH589" s="228"/>
      <c r="CI589" s="228"/>
      <c r="CJ589" s="228"/>
      <c r="CK589" s="228"/>
      <c r="CL589" s="228"/>
      <c r="CM589" s="228"/>
      <c r="CN589" s="228"/>
      <c r="CO589" s="228"/>
      <c r="CP589" s="228"/>
      <c r="CQ589" s="228"/>
      <c r="CR589" s="228"/>
      <c r="CS589" s="228"/>
      <c r="CT589" s="228"/>
      <c r="CU589" s="228"/>
      <c r="CV589" s="228"/>
      <c r="CW589" s="228"/>
      <c r="CX589" s="228"/>
      <c r="CY589" s="228"/>
      <c r="CZ589" s="228"/>
    </row>
    <row r="590" s="726" customFormat="true" ht="25.15" customHeight="true" x14ac:dyDescent="0.2">
      <c r="C590" s="1930"/>
      <c r="D590" s="1918"/>
      <c r="E590" s="775"/>
      <c r="F590" s="775"/>
      <c r="G590" s="775"/>
      <c r="H590" s="1922" t="s">
        <v>270</v>
      </c>
      <c r="I590" s="1918"/>
      <c r="J590" s="796">
        <v>2.5686311035065924E-4</v>
      </c>
      <c r="K590" s="775"/>
      <c r="L590" s="775"/>
      <c r="M590" s="1923" t="s">
        <v>270</v>
      </c>
      <c r="N590" s="1918"/>
      <c r="O590" s="797">
        <v>-9.7297487721280593E-3</v>
      </c>
      <c r="P590" s="775"/>
      <c r="Q590" s="775"/>
      <c r="Y590" s="823"/>
      <c r="Z590" s="823"/>
      <c r="AA590" s="823"/>
      <c r="AB590" s="823"/>
      <c r="AC590" s="823"/>
      <c r="AD590" s="823"/>
      <c r="AE590" s="823"/>
      <c r="AF590" s="823"/>
      <c r="AG590" s="823"/>
      <c r="AH590" s="823"/>
      <c r="AI590" s="823"/>
      <c r="AJ590" s="823"/>
      <c r="AK590" s="823"/>
      <c r="AL590" s="823"/>
      <c r="AM590" s="823"/>
      <c r="AN590" s="823"/>
      <c r="AO590" s="823"/>
      <c r="AP590" s="823"/>
      <c r="AQ590" s="823"/>
      <c r="AR590" s="823"/>
      <c r="AS590" s="823"/>
      <c r="AT590" s="823"/>
      <c r="AU590" s="823"/>
      <c r="AV590" s="823"/>
      <c r="AW590" s="823"/>
      <c r="AX590" s="823"/>
      <c r="AY590" s="823"/>
      <c r="AZ590" s="823"/>
      <c r="BA590" s="227"/>
      <c r="BB590" s="404"/>
      <c r="BC590" s="227"/>
      <c r="BD590" s="227"/>
      <c r="BE590" s="227"/>
      <c r="BF590" s="227"/>
      <c r="BG590" s="227"/>
      <c r="BH590" s="227"/>
      <c r="BI590" s="227"/>
      <c r="BJ590" s="227"/>
      <c r="BK590" s="227"/>
      <c r="BL590" s="227"/>
      <c r="BM590" s="227"/>
      <c r="BN590" s="227"/>
      <c r="BO590" s="227"/>
      <c r="BP590" s="227"/>
      <c r="BQ590" s="227"/>
      <c r="BR590" s="227"/>
      <c r="BS590" s="227"/>
      <c r="BT590" s="227"/>
      <c r="BU590" s="227"/>
      <c r="BV590" s="227"/>
      <c r="BW590" s="227"/>
      <c r="BX590" s="227"/>
      <c r="BY590" s="228"/>
      <c r="BZ590" s="228"/>
      <c r="CA590" s="228"/>
      <c r="CB590" s="228"/>
      <c r="CC590" s="228"/>
      <c r="CD590" s="228"/>
      <c r="CE590" s="228"/>
      <c r="CF590" s="228"/>
      <c r="CG590" s="228"/>
      <c r="CH590" s="228"/>
      <c r="CI590" s="228"/>
      <c r="CJ590" s="228"/>
      <c r="CK590" s="228"/>
      <c r="CL590" s="228"/>
      <c r="CM590" s="228"/>
      <c r="CN590" s="228"/>
      <c r="CO590" s="228"/>
      <c r="CP590" s="228"/>
      <c r="CQ590" s="228"/>
      <c r="CR590" s="228"/>
      <c r="CS590" s="228"/>
      <c r="CT590" s="228"/>
      <c r="CU590" s="228"/>
      <c r="CV590" s="228"/>
      <c r="CW590" s="228"/>
      <c r="CX590" s="228"/>
      <c r="CY590" s="228"/>
      <c r="CZ590" s="228"/>
    </row>
    <row r="591" s="726" customFormat="true" ht="25.15" customHeight="true" x14ac:dyDescent="0.2">
      <c r="C591" s="1930"/>
      <c r="D591" s="1918"/>
      <c r="E591" s="775"/>
      <c r="F591" s="775"/>
      <c r="G591" s="775"/>
      <c r="H591" s="1922" t="s">
        <v>266</v>
      </c>
      <c r="I591" s="1918"/>
      <c r="J591" s="796">
        <v>-3.04704332273018E-3</v>
      </c>
      <c r="K591" s="775"/>
      <c r="L591" s="775"/>
      <c r="M591" s="1923" t="s">
        <v>266</v>
      </c>
      <c r="N591" s="1918"/>
      <c r="O591" s="797">
        <v>-1.6119198987302137E-2</v>
      </c>
      <c r="P591" s="775"/>
      <c r="Q591" s="775"/>
      <c r="Y591" s="823"/>
      <c r="Z591" s="823"/>
      <c r="AA591" s="823"/>
      <c r="AB591" s="823"/>
      <c r="AC591" s="823"/>
      <c r="AD591" s="823"/>
      <c r="AE591" s="823"/>
      <c r="AF591" s="823"/>
      <c r="AG591" s="823"/>
      <c r="AH591" s="823"/>
      <c r="AI591" s="823"/>
      <c r="AJ591" s="823"/>
      <c r="AK591" s="823"/>
      <c r="AL591" s="823"/>
      <c r="AM591" s="823"/>
      <c r="AN591" s="823"/>
      <c r="AO591" s="823"/>
      <c r="AP591" s="823"/>
      <c r="AQ591" s="823"/>
      <c r="AR591" s="823"/>
      <c r="AS591" s="823"/>
      <c r="AT591" s="823"/>
      <c r="AU591" s="823"/>
      <c r="AV591" s="823"/>
      <c r="AW591" s="823"/>
      <c r="AX591" s="823"/>
      <c r="AY591" s="823"/>
      <c r="AZ591" s="823"/>
      <c r="BA591" s="227"/>
      <c r="BB591" s="404"/>
      <c r="BC591" s="227"/>
      <c r="BD591" s="227"/>
      <c r="BE591" s="227"/>
      <c r="BF591" s="227"/>
      <c r="BG591" s="227"/>
      <c r="BH591" s="227"/>
      <c r="BI591" s="227"/>
      <c r="BJ591" s="227"/>
      <c r="BK591" s="227"/>
      <c r="BL591" s="227"/>
      <c r="BM591" s="227"/>
      <c r="BN591" s="227"/>
      <c r="BO591" s="227"/>
      <c r="BP591" s="227"/>
      <c r="BQ591" s="227"/>
      <c r="BR591" s="227"/>
      <c r="BS591" s="227"/>
      <c r="BT591" s="227"/>
      <c r="BU591" s="227"/>
      <c r="BV591" s="227"/>
      <c r="BW591" s="227"/>
      <c r="BX591" s="227"/>
      <c r="BY591" s="228"/>
      <c r="BZ591" s="228"/>
      <c r="CA591" s="228"/>
      <c r="CB591" s="228"/>
      <c r="CC591" s="228"/>
      <c r="CD591" s="228"/>
      <c r="CE591" s="228"/>
      <c r="CF591" s="228"/>
      <c r="CG591" s="228"/>
      <c r="CH591" s="228"/>
      <c r="CI591" s="228"/>
      <c r="CJ591" s="228"/>
      <c r="CK591" s="228"/>
      <c r="CL591" s="228"/>
      <c r="CM591" s="228"/>
      <c r="CN591" s="228"/>
      <c r="CO591" s="228"/>
      <c r="CP591" s="228"/>
      <c r="CQ591" s="228"/>
      <c r="CR591" s="228"/>
      <c r="CS591" s="228"/>
      <c r="CT591" s="228"/>
      <c r="CU591" s="228"/>
      <c r="CV591" s="228"/>
      <c r="CW591" s="228"/>
      <c r="CX591" s="228"/>
      <c r="CY591" s="228"/>
      <c r="CZ591" s="228"/>
    </row>
    <row r="592" s="726" customFormat="true" ht="25.15" customHeight="true" x14ac:dyDescent="0.2">
      <c r="C592" s="1930"/>
      <c r="D592" s="1918"/>
      <c r="E592" s="775"/>
      <c r="F592" s="775"/>
      <c r="G592" s="775"/>
      <c r="H592" s="1934" t="s">
        <v>238</v>
      </c>
      <c r="I592" s="1918"/>
      <c r="J592" s="800">
        <v>6.6334552530459251E-2</v>
      </c>
      <c r="K592" s="775"/>
      <c r="L592" s="775"/>
      <c r="M592" s="1935" t="s">
        <v>238</v>
      </c>
      <c r="N592" s="1918"/>
      <c r="O592" s="801">
        <v>4.7950882504966839E-2</v>
      </c>
      <c r="P592" s="775"/>
      <c r="Q592" s="775"/>
      <c r="Y592" s="823"/>
      <c r="Z592" s="823"/>
      <c r="AA592" s="823"/>
      <c r="AB592" s="823"/>
      <c r="AC592" s="823"/>
      <c r="AD592" s="823"/>
      <c r="AE592" s="823"/>
      <c r="AF592" s="823"/>
      <c r="AG592" s="823"/>
      <c r="AH592" s="823"/>
      <c r="AI592" s="823"/>
      <c r="AJ592" s="823"/>
      <c r="AK592" s="823"/>
      <c r="AL592" s="823"/>
      <c r="AM592" s="823"/>
      <c r="AN592" s="823"/>
      <c r="AO592" s="823"/>
      <c r="AP592" s="823"/>
      <c r="AQ592" s="823"/>
      <c r="AR592" s="823"/>
      <c r="AS592" s="823"/>
      <c r="AT592" s="823"/>
      <c r="AU592" s="823"/>
      <c r="AV592" s="823"/>
      <c r="AW592" s="823"/>
      <c r="AX592" s="823"/>
      <c r="AY592" s="823"/>
      <c r="AZ592" s="823"/>
      <c r="BA592" s="227"/>
      <c r="BB592" s="404"/>
      <c r="BC592" s="227"/>
      <c r="BD592" s="227"/>
      <c r="BE592" s="227"/>
      <c r="BF592" s="227"/>
      <c r="BG592" s="227"/>
      <c r="BH592" s="227"/>
      <c r="BI592" s="227"/>
      <c r="BJ592" s="227"/>
      <c r="BK592" s="227"/>
      <c r="BL592" s="227"/>
      <c r="BM592" s="227"/>
      <c r="BN592" s="227"/>
      <c r="BO592" s="227"/>
      <c r="BP592" s="227"/>
      <c r="BQ592" s="227"/>
      <c r="BR592" s="227"/>
      <c r="BS592" s="227"/>
      <c r="BT592" s="227"/>
      <c r="BU592" s="227"/>
      <c r="BV592" s="227"/>
      <c r="BW592" s="227"/>
      <c r="BX592" s="227"/>
      <c r="BY592" s="228"/>
      <c r="BZ592" s="228"/>
      <c r="CA592" s="228"/>
      <c r="CB592" s="228"/>
      <c r="CC592" s="228"/>
      <c r="CD592" s="228"/>
      <c r="CE592" s="228"/>
      <c r="CF592" s="228"/>
      <c r="CG592" s="228"/>
      <c r="CH592" s="228"/>
      <c r="CI592" s="228"/>
      <c r="CJ592" s="228"/>
      <c r="CK592" s="228"/>
      <c r="CL592" s="228"/>
      <c r="CM592" s="228"/>
      <c r="CN592" s="228"/>
      <c r="CO592" s="228"/>
      <c r="CP592" s="228"/>
      <c r="CQ592" s="228"/>
      <c r="CR592" s="228"/>
      <c r="CS592" s="228"/>
      <c r="CT592" s="228"/>
      <c r="CU592" s="228"/>
      <c r="CV592" s="228"/>
      <c r="CW592" s="228"/>
      <c r="CX592" s="228"/>
      <c r="CY592" s="228"/>
      <c r="CZ592" s="228"/>
    </row>
    <row r="593" s="726" customFormat="true" ht="25.15" customHeight="true" x14ac:dyDescent="0.2">
      <c r="C593" s="1930"/>
      <c r="D593" s="1918"/>
      <c r="E593" s="775"/>
      <c r="F593" s="775"/>
      <c r="G593" s="775"/>
      <c r="H593" s="1930"/>
      <c r="I593" s="1918"/>
      <c r="J593" s="791"/>
      <c r="K593" s="775"/>
      <c r="L593" s="775"/>
      <c r="M593" s="1930"/>
      <c r="N593" s="1918"/>
      <c r="O593" s="791"/>
      <c r="P593" s="775"/>
      <c r="Q593" s="775"/>
      <c r="Y593" s="823"/>
      <c r="Z593" s="823"/>
      <c r="AA593" s="823"/>
      <c r="AB593" s="823"/>
      <c r="AC593" s="823"/>
      <c r="AD593" s="823"/>
      <c r="AE593" s="823"/>
      <c r="AF593" s="823"/>
      <c r="AG593" s="823"/>
      <c r="AH593" s="823"/>
      <c r="AI593" s="823"/>
      <c r="AJ593" s="823"/>
      <c r="AK593" s="823"/>
      <c r="AL593" s="823"/>
      <c r="AM593" s="823"/>
      <c r="AN593" s="823"/>
      <c r="AO593" s="823"/>
      <c r="AP593" s="823"/>
      <c r="AQ593" s="823"/>
      <c r="AR593" s="823"/>
      <c r="AS593" s="823"/>
      <c r="AT593" s="823"/>
      <c r="AU593" s="823"/>
      <c r="AV593" s="823"/>
      <c r="AW593" s="823"/>
      <c r="AX593" s="823"/>
      <c r="AY593" s="823"/>
      <c r="AZ593" s="823"/>
      <c r="BA593" s="227"/>
      <c r="BB593" s="404"/>
      <c r="BC593" s="227"/>
      <c r="BD593" s="227"/>
      <c r="BE593" s="227"/>
      <c r="BF593" s="227"/>
      <c r="BG593" s="227"/>
      <c r="BH593" s="227"/>
      <c r="BI593" s="227"/>
      <c r="BJ593" s="227"/>
      <c r="BK593" s="227"/>
      <c r="BL593" s="227"/>
      <c r="BM593" s="227"/>
      <c r="BN593" s="227"/>
      <c r="BO593" s="227"/>
      <c r="BP593" s="227"/>
      <c r="BQ593" s="227"/>
      <c r="BR593" s="227"/>
      <c r="BS593" s="227"/>
      <c r="BT593" s="227"/>
      <c r="BU593" s="227"/>
      <c r="BV593" s="227"/>
      <c r="BW593" s="227"/>
      <c r="BX593" s="227"/>
      <c r="BY593" s="228"/>
      <c r="BZ593" s="228"/>
      <c r="CA593" s="228"/>
      <c r="CB593" s="228"/>
      <c r="CC593" s="228"/>
      <c r="CD593" s="228"/>
      <c r="CE593" s="228"/>
      <c r="CF593" s="228"/>
      <c r="CG593" s="228"/>
      <c r="CH593" s="228"/>
      <c r="CI593" s="228"/>
      <c r="CJ593" s="228"/>
      <c r="CK593" s="228"/>
      <c r="CL593" s="228"/>
      <c r="CM593" s="228"/>
      <c r="CN593" s="228"/>
      <c r="CO593" s="228"/>
      <c r="CP593" s="228"/>
      <c r="CQ593" s="228"/>
      <c r="CR593" s="228"/>
      <c r="CS593" s="228"/>
      <c r="CT593" s="228"/>
      <c r="CU593" s="228"/>
      <c r="CV593" s="228"/>
      <c r="CW593" s="228"/>
      <c r="CX593" s="228"/>
      <c r="CY593" s="228"/>
      <c r="CZ593" s="228"/>
    </row>
    <row r="594" s="726" customFormat="true" ht="25.15" customHeight="true" x14ac:dyDescent="0.2">
      <c r="C594" s="1930"/>
      <c r="D594" s="1918"/>
      <c r="E594" s="775"/>
      <c r="F594" s="775"/>
      <c r="G594" s="775"/>
      <c r="H594" s="1930"/>
      <c r="I594" s="1918"/>
      <c r="J594" s="775"/>
      <c r="K594" s="775"/>
      <c r="L594" s="775"/>
      <c r="M594" s="1930"/>
      <c r="N594" s="1918"/>
      <c r="O594" s="775"/>
      <c r="P594" s="775"/>
      <c r="Q594" s="775"/>
      <c r="Y594" s="823"/>
      <c r="Z594" s="823"/>
      <c r="AA594" s="823"/>
      <c r="AB594" s="823"/>
      <c r="AC594" s="823"/>
      <c r="AD594" s="823"/>
      <c r="AE594" s="823"/>
      <c r="AF594" s="823"/>
      <c r="AG594" s="823"/>
      <c r="AH594" s="823"/>
      <c r="AI594" s="823"/>
      <c r="AJ594" s="823"/>
      <c r="AK594" s="823"/>
      <c r="AL594" s="823"/>
      <c r="AM594" s="823"/>
      <c r="AN594" s="823"/>
      <c r="AO594" s="823"/>
      <c r="AP594" s="823"/>
      <c r="AQ594" s="823"/>
      <c r="AR594" s="823"/>
      <c r="AS594" s="823"/>
      <c r="AT594" s="823"/>
      <c r="AU594" s="823"/>
      <c r="AV594" s="823"/>
      <c r="AW594" s="823"/>
      <c r="AX594" s="823"/>
      <c r="AY594" s="823"/>
      <c r="AZ594" s="823"/>
      <c r="BA594" s="227"/>
      <c r="BB594" s="404"/>
      <c r="BC594" s="227"/>
      <c r="BD594" s="227"/>
      <c r="BE594" s="227"/>
      <c r="BF594" s="227"/>
      <c r="BG594" s="227"/>
      <c r="BH594" s="227"/>
      <c r="BI594" s="227"/>
      <c r="BJ594" s="227"/>
      <c r="BK594" s="227"/>
      <c r="BL594" s="227"/>
      <c r="BM594" s="227"/>
      <c r="BN594" s="227"/>
      <c r="BO594" s="227"/>
      <c r="BP594" s="227"/>
      <c r="BQ594" s="227"/>
      <c r="BR594" s="227"/>
      <c r="BS594" s="227"/>
      <c r="BT594" s="227"/>
      <c r="BU594" s="227"/>
      <c r="BV594" s="227"/>
      <c r="BW594" s="227"/>
      <c r="BX594" s="227"/>
      <c r="BY594" s="228"/>
      <c r="BZ594" s="228"/>
      <c r="CA594" s="228"/>
      <c r="CB594" s="228"/>
      <c r="CC594" s="228"/>
      <c r="CD594" s="228"/>
      <c r="CE594" s="228"/>
      <c r="CF594" s="228"/>
      <c r="CG594" s="228"/>
      <c r="CH594" s="228"/>
      <c r="CI594" s="228"/>
      <c r="CJ594" s="228"/>
      <c r="CK594" s="228"/>
      <c r="CL594" s="228"/>
      <c r="CM594" s="228"/>
      <c r="CN594" s="228"/>
      <c r="CO594" s="228"/>
      <c r="CP594" s="228"/>
      <c r="CQ594" s="228"/>
      <c r="CR594" s="228"/>
      <c r="CS594" s="228"/>
      <c r="CT594" s="228"/>
      <c r="CU594" s="228"/>
      <c r="CV594" s="228"/>
      <c r="CW594" s="228"/>
      <c r="CX594" s="228"/>
      <c r="CY594" s="228"/>
      <c r="CZ594" s="228"/>
    </row>
    <row r="595" s="726" customFormat="true" ht="25.15" customHeight="true" x14ac:dyDescent="0.2">
      <c r="C595" s="1930"/>
      <c r="D595" s="1918"/>
      <c r="E595" s="775"/>
      <c r="F595" s="775"/>
      <c r="G595" s="775"/>
      <c r="H595" s="1932" t="s">
        <v>281</v>
      </c>
      <c r="I595" s="1918"/>
      <c r="J595" s="1918"/>
      <c r="K595" s="775"/>
      <c r="L595" s="775"/>
      <c r="M595" s="1933" t="s">
        <v>281</v>
      </c>
      <c r="N595" s="1918"/>
      <c r="O595" s="1918"/>
      <c r="P595" s="775"/>
      <c r="Q595" s="775"/>
      <c r="Y595" s="823"/>
      <c r="Z595" s="823"/>
      <c r="AA595" s="823"/>
      <c r="AB595" s="823"/>
      <c r="AC595" s="823"/>
      <c r="AD595" s="823"/>
      <c r="AE595" s="823"/>
      <c r="AF595" s="823"/>
      <c r="AG595" s="823"/>
      <c r="AH595" s="823"/>
      <c r="AI595" s="823"/>
      <c r="AJ595" s="823"/>
      <c r="AK595" s="823"/>
      <c r="AL595" s="823"/>
      <c r="AM595" s="823"/>
      <c r="AN595" s="823"/>
      <c r="AO595" s="823"/>
      <c r="AP595" s="823"/>
      <c r="AQ595" s="823"/>
      <c r="AR595" s="823"/>
      <c r="AS595" s="823"/>
      <c r="AT595" s="823"/>
      <c r="AU595" s="823"/>
      <c r="AV595" s="823"/>
      <c r="AW595" s="823"/>
      <c r="AX595" s="823"/>
      <c r="AY595" s="823"/>
      <c r="AZ595" s="823"/>
      <c r="BA595" s="227"/>
      <c r="BB595" s="404"/>
      <c r="BC595" s="227"/>
      <c r="BD595" s="227"/>
      <c r="BE595" s="227"/>
      <c r="BF595" s="227"/>
      <c r="BG595" s="227"/>
      <c r="BH595" s="227"/>
      <c r="BI595" s="227"/>
      <c r="BJ595" s="227"/>
      <c r="BK595" s="227"/>
      <c r="BL595" s="227"/>
      <c r="BM595" s="227"/>
      <c r="BN595" s="227"/>
      <c r="BO595" s="227"/>
      <c r="BP595" s="227"/>
      <c r="BQ595" s="227"/>
      <c r="BR595" s="227"/>
      <c r="BS595" s="227"/>
      <c r="BT595" s="227"/>
      <c r="BU595" s="227"/>
      <c r="BV595" s="227"/>
      <c r="BW595" s="227"/>
      <c r="BX595" s="227"/>
      <c r="BY595" s="228"/>
      <c r="BZ595" s="228"/>
      <c r="CA595" s="228"/>
      <c r="CB595" s="228"/>
      <c r="CC595" s="228"/>
      <c r="CD595" s="228"/>
      <c r="CE595" s="228"/>
      <c r="CF595" s="228"/>
      <c r="CG595" s="228"/>
      <c r="CH595" s="228"/>
      <c r="CI595" s="228"/>
      <c r="CJ595" s="228"/>
      <c r="CK595" s="228"/>
      <c r="CL595" s="228"/>
      <c r="CM595" s="228"/>
      <c r="CN595" s="228"/>
      <c r="CO595" s="228"/>
      <c r="CP595" s="228"/>
      <c r="CQ595" s="228"/>
      <c r="CR595" s="228"/>
      <c r="CS595" s="228"/>
      <c r="CT595" s="228"/>
      <c r="CU595" s="228"/>
      <c r="CV595" s="228"/>
      <c r="CW595" s="228"/>
      <c r="CX595" s="228"/>
      <c r="CY595" s="228"/>
      <c r="CZ595" s="228"/>
    </row>
    <row r="596" s="726" customFormat="true" ht="25.15" customHeight="true" x14ac:dyDescent="0.2">
      <c r="C596" s="1930"/>
      <c r="D596" s="1918"/>
      <c r="E596" s="775"/>
      <c r="F596" s="775"/>
      <c r="G596" s="775"/>
      <c r="H596" s="1952" t="s">
        <v>214</v>
      </c>
      <c r="I596" s="1918"/>
      <c r="J596" s="818" t="s">
        <v>215</v>
      </c>
      <c r="K596" s="775"/>
      <c r="L596" s="775"/>
      <c r="M596" s="1953" t="s">
        <v>214</v>
      </c>
      <c r="N596" s="1918"/>
      <c r="O596" s="819" t="s">
        <v>215</v>
      </c>
      <c r="P596" s="775"/>
      <c r="Q596" s="775"/>
      <c r="Y596" s="823"/>
      <c r="Z596" s="823"/>
      <c r="AA596" s="823"/>
      <c r="AB596" s="823"/>
      <c r="AC596" s="823"/>
      <c r="AD596" s="823"/>
      <c r="AE596" s="823"/>
      <c r="AF596" s="823"/>
      <c r="AG596" s="823"/>
      <c r="AH596" s="823"/>
      <c r="AI596" s="823"/>
      <c r="AJ596" s="823"/>
      <c r="AK596" s="823"/>
      <c r="AL596" s="823"/>
      <c r="AM596" s="823"/>
      <c r="AN596" s="823"/>
      <c r="AO596" s="823"/>
      <c r="AP596" s="823"/>
      <c r="AQ596" s="823"/>
      <c r="AR596" s="823"/>
      <c r="AS596" s="823"/>
      <c r="AT596" s="823"/>
      <c r="AU596" s="823"/>
      <c r="AV596" s="823"/>
      <c r="AW596" s="823"/>
      <c r="AX596" s="823"/>
      <c r="AY596" s="823"/>
      <c r="AZ596" s="823"/>
      <c r="BA596" s="227"/>
      <c r="BB596" s="404"/>
      <c r="BC596" s="227"/>
      <c r="BD596" s="227"/>
      <c r="BE596" s="227"/>
      <c r="BF596" s="227"/>
      <c r="BG596" s="227"/>
      <c r="BH596" s="227"/>
      <c r="BI596" s="227"/>
      <c r="BJ596" s="227"/>
      <c r="BK596" s="227"/>
      <c r="BL596" s="227"/>
      <c r="BM596" s="227"/>
      <c r="BN596" s="227"/>
      <c r="BO596" s="227"/>
      <c r="BP596" s="227"/>
      <c r="BQ596" s="227"/>
      <c r="BR596" s="227"/>
      <c r="BS596" s="227"/>
      <c r="BT596" s="227"/>
      <c r="BU596" s="227"/>
      <c r="BV596" s="227"/>
      <c r="BW596" s="227"/>
      <c r="BX596" s="227"/>
      <c r="BY596" s="228"/>
      <c r="BZ596" s="228"/>
      <c r="CA596" s="228"/>
      <c r="CB596" s="228"/>
      <c r="CC596" s="228"/>
      <c r="CD596" s="228"/>
      <c r="CE596" s="228"/>
      <c r="CF596" s="228"/>
      <c r="CG596" s="228"/>
      <c r="CH596" s="228"/>
      <c r="CI596" s="228"/>
      <c r="CJ596" s="228"/>
      <c r="CK596" s="228"/>
      <c r="CL596" s="228"/>
      <c r="CM596" s="228"/>
      <c r="CN596" s="228"/>
      <c r="CO596" s="228"/>
      <c r="CP596" s="228"/>
      <c r="CQ596" s="228"/>
      <c r="CR596" s="228"/>
      <c r="CS596" s="228"/>
      <c r="CT596" s="228"/>
      <c r="CU596" s="228"/>
      <c r="CV596" s="228"/>
      <c r="CW596" s="228"/>
      <c r="CX596" s="228"/>
      <c r="CY596" s="228"/>
      <c r="CZ596" s="228"/>
    </row>
    <row r="597" s="726" customFormat="true" ht="25.15" customHeight="true" x14ac:dyDescent="0.2">
      <c r="C597" s="1930"/>
      <c r="D597" s="1918"/>
      <c r="E597" s="775"/>
      <c r="F597" s="775"/>
      <c r="G597" s="775"/>
      <c r="H597" s="1949" t="s">
        <v>215</v>
      </c>
      <c r="I597" s="1918"/>
      <c r="J597" s="820">
        <v>1</v>
      </c>
      <c r="K597" s="775"/>
      <c r="L597" s="775"/>
      <c r="M597" s="1950" t="s">
        <v>215</v>
      </c>
      <c r="N597" s="1918"/>
      <c r="O597" s="821">
        <v>1</v>
      </c>
      <c r="P597" s="775"/>
      <c r="Q597" s="775"/>
      <c r="Y597" s="823"/>
      <c r="Z597" s="823"/>
      <c r="AA597" s="823"/>
      <c r="AB597" s="823"/>
      <c r="AC597" s="823"/>
      <c r="AD597" s="823"/>
      <c r="AE597" s="823"/>
      <c r="AF597" s="823"/>
      <c r="AG597" s="823"/>
      <c r="AH597" s="823"/>
      <c r="AI597" s="823"/>
      <c r="AJ597" s="823"/>
      <c r="AK597" s="823"/>
      <c r="AL597" s="823"/>
      <c r="AM597" s="823"/>
      <c r="AN597" s="823"/>
      <c r="AO597" s="823"/>
      <c r="AP597" s="823"/>
      <c r="AQ597" s="823"/>
      <c r="AR597" s="823"/>
      <c r="AS597" s="823"/>
      <c r="AT597" s="823"/>
      <c r="AU597" s="823"/>
      <c r="AV597" s="823"/>
      <c r="AW597" s="823"/>
      <c r="AX597" s="823"/>
      <c r="AY597" s="823"/>
      <c r="AZ597" s="823"/>
      <c r="BA597" s="227"/>
      <c r="BB597" s="404"/>
      <c r="BC597" s="227"/>
      <c r="BD597" s="227"/>
      <c r="BE597" s="227"/>
      <c r="BF597" s="227"/>
      <c r="BG597" s="227"/>
      <c r="BH597" s="227"/>
      <c r="BI597" s="227"/>
      <c r="BJ597" s="227"/>
      <c r="BK597" s="227"/>
      <c r="BL597" s="227"/>
      <c r="BM597" s="227"/>
      <c r="BN597" s="227"/>
      <c r="BO597" s="227"/>
      <c r="BP597" s="227"/>
      <c r="BQ597" s="227"/>
      <c r="BR597" s="227"/>
      <c r="BS597" s="227"/>
      <c r="BT597" s="227"/>
      <c r="BU597" s="227"/>
      <c r="BV597" s="227"/>
      <c r="BW597" s="227"/>
      <c r="BX597" s="227"/>
      <c r="BY597" s="228"/>
      <c r="BZ597" s="228"/>
      <c r="CA597" s="228"/>
      <c r="CB597" s="228"/>
      <c r="CC597" s="228"/>
      <c r="CD597" s="228"/>
      <c r="CE597" s="228"/>
      <c r="CF597" s="228"/>
      <c r="CG597" s="228"/>
      <c r="CH597" s="228"/>
      <c r="CI597" s="228"/>
      <c r="CJ597" s="228"/>
      <c r="CK597" s="228"/>
      <c r="CL597" s="228"/>
      <c r="CM597" s="228"/>
      <c r="CN597" s="228"/>
      <c r="CO597" s="228"/>
      <c r="CP597" s="228"/>
      <c r="CQ597" s="228"/>
      <c r="CR597" s="228"/>
      <c r="CS597" s="228"/>
      <c r="CT597" s="228"/>
      <c r="CU597" s="228"/>
      <c r="CV597" s="228"/>
      <c r="CW597" s="228"/>
      <c r="CX597" s="228"/>
      <c r="CY597" s="228"/>
      <c r="CZ597" s="228"/>
    </row>
    <row r="598" s="726" customFormat="true" ht="25.15" customHeight="true" x14ac:dyDescent="0.2">
      <c r="C598" s="1930"/>
      <c r="D598" s="1918"/>
      <c r="E598" s="775"/>
      <c r="F598" s="775"/>
      <c r="G598" s="775"/>
      <c r="H598" s="1930"/>
      <c r="I598" s="1918"/>
      <c r="J598" s="791"/>
      <c r="K598" s="775"/>
      <c r="L598" s="775"/>
      <c r="M598" s="1930"/>
      <c r="N598" s="1918"/>
      <c r="O598" s="791"/>
      <c r="P598" s="775"/>
      <c r="Q598" s="775"/>
      <c r="Y598" s="823"/>
      <c r="Z598" s="823"/>
      <c r="AA598" s="823"/>
      <c r="AB598" s="823"/>
      <c r="AC598" s="823"/>
      <c r="AD598" s="823"/>
      <c r="AE598" s="823"/>
      <c r="AF598" s="823"/>
      <c r="AG598" s="823"/>
      <c r="AH598" s="823"/>
      <c r="AI598" s="823"/>
      <c r="AJ598" s="823"/>
      <c r="AK598" s="823"/>
      <c r="AL598" s="823"/>
      <c r="AM598" s="823"/>
      <c r="AN598" s="823"/>
      <c r="AO598" s="823"/>
      <c r="AP598" s="823"/>
      <c r="AQ598" s="823"/>
      <c r="AR598" s="823"/>
      <c r="AS598" s="823"/>
      <c r="AT598" s="823"/>
      <c r="AU598" s="823"/>
      <c r="AV598" s="823"/>
      <c r="AW598" s="823"/>
      <c r="AX598" s="823"/>
      <c r="AY598" s="823"/>
      <c r="AZ598" s="823"/>
      <c r="BA598" s="227"/>
      <c r="BB598" s="404"/>
      <c r="BC598" s="227"/>
      <c r="BD598" s="227"/>
      <c r="BE598" s="227"/>
      <c r="BF598" s="227"/>
      <c r="BG598" s="227"/>
      <c r="BH598" s="227"/>
      <c r="BI598" s="227"/>
      <c r="BJ598" s="227"/>
      <c r="BK598" s="227"/>
      <c r="BL598" s="227"/>
      <c r="BM598" s="227"/>
      <c r="BN598" s="227"/>
      <c r="BO598" s="227"/>
      <c r="BP598" s="227"/>
      <c r="BQ598" s="227"/>
      <c r="BR598" s="227"/>
      <c r="BS598" s="227"/>
      <c r="BT598" s="227"/>
      <c r="BU598" s="227"/>
      <c r="BV598" s="227"/>
      <c r="BW598" s="227"/>
      <c r="BX598" s="227"/>
      <c r="BY598" s="228"/>
      <c r="BZ598" s="228"/>
      <c r="CA598" s="228"/>
      <c r="CB598" s="228"/>
      <c r="CC598" s="228"/>
      <c r="CD598" s="228"/>
      <c r="CE598" s="228"/>
      <c r="CF598" s="228"/>
      <c r="CG598" s="228"/>
      <c r="CH598" s="228"/>
      <c r="CI598" s="228"/>
      <c r="CJ598" s="228"/>
      <c r="CK598" s="228"/>
      <c r="CL598" s="228"/>
      <c r="CM598" s="228"/>
      <c r="CN598" s="228"/>
      <c r="CO598" s="228"/>
      <c r="CP598" s="228"/>
      <c r="CQ598" s="228"/>
      <c r="CR598" s="228"/>
      <c r="CS598" s="228"/>
      <c r="CT598" s="228"/>
      <c r="CU598" s="228"/>
      <c r="CV598" s="228"/>
      <c r="CW598" s="228"/>
      <c r="CX598" s="228"/>
      <c r="CY598" s="228"/>
      <c r="CZ598" s="228"/>
    </row>
    <row r="599" s="726" customFormat="true" ht="25.15" customHeight="true" x14ac:dyDescent="0.2">
      <c r="C599" s="1930"/>
      <c r="D599" s="1918"/>
      <c r="E599" s="775"/>
      <c r="F599" s="775"/>
      <c r="G599" s="775"/>
      <c r="H599" s="1930"/>
      <c r="I599" s="1918"/>
      <c r="J599" s="775"/>
      <c r="K599" s="775"/>
      <c r="L599" s="775"/>
      <c r="M599" s="1930"/>
      <c r="N599" s="1918"/>
      <c r="O599" s="775"/>
      <c r="P599" s="775"/>
      <c r="Q599" s="775"/>
      <c r="Y599" s="823"/>
      <c r="Z599" s="823"/>
      <c r="AA599" s="823"/>
      <c r="AB599" s="823"/>
      <c r="AC599" s="823"/>
      <c r="AD599" s="823"/>
      <c r="AE599" s="823"/>
      <c r="AF599" s="823"/>
      <c r="AG599" s="823"/>
      <c r="AH599" s="823"/>
      <c r="AI599" s="823"/>
      <c r="AJ599" s="823"/>
      <c r="AK599" s="823"/>
      <c r="AL599" s="823"/>
      <c r="AM599" s="823"/>
      <c r="AN599" s="823"/>
      <c r="AO599" s="823"/>
      <c r="AP599" s="823"/>
      <c r="AQ599" s="823"/>
      <c r="AR599" s="823"/>
      <c r="AS599" s="823"/>
      <c r="AT599" s="823"/>
      <c r="AU599" s="823"/>
      <c r="AV599" s="823"/>
      <c r="AW599" s="823"/>
      <c r="AX599" s="823"/>
      <c r="AY599" s="823"/>
      <c r="AZ599" s="823"/>
      <c r="BA599" s="227"/>
      <c r="BB599" s="404"/>
      <c r="BC599" s="227"/>
      <c r="BD599" s="227"/>
      <c r="BE599" s="227"/>
      <c r="BF599" s="227"/>
      <c r="BG599" s="227"/>
      <c r="BH599" s="227"/>
      <c r="BI599" s="227"/>
      <c r="BJ599" s="227"/>
      <c r="BK599" s="227"/>
      <c r="BL599" s="227"/>
      <c r="BM599" s="227"/>
      <c r="BN599" s="227"/>
      <c r="BO599" s="227"/>
      <c r="BP599" s="227"/>
      <c r="BQ599" s="227"/>
      <c r="BR599" s="227"/>
      <c r="BS599" s="227"/>
      <c r="BT599" s="227"/>
      <c r="BU599" s="227"/>
      <c r="BV599" s="227"/>
      <c r="BW599" s="227"/>
      <c r="BX599" s="227"/>
      <c r="BY599" s="228"/>
      <c r="BZ599" s="228"/>
      <c r="CA599" s="228"/>
      <c r="CB599" s="228"/>
      <c r="CC599" s="228"/>
      <c r="CD599" s="228"/>
      <c r="CE599" s="228"/>
      <c r="CF599" s="228"/>
      <c r="CG599" s="228"/>
      <c r="CH599" s="228"/>
      <c r="CI599" s="228"/>
      <c r="CJ599" s="228"/>
      <c r="CK599" s="228"/>
      <c r="CL599" s="228"/>
      <c r="CM599" s="228"/>
      <c r="CN599" s="228"/>
      <c r="CO599" s="228"/>
      <c r="CP599" s="228"/>
      <c r="CQ599" s="228"/>
      <c r="CR599" s="228"/>
      <c r="CS599" s="228"/>
      <c r="CT599" s="228"/>
      <c r="CU599" s="228"/>
      <c r="CV599" s="228"/>
      <c r="CW599" s="228"/>
      <c r="CX599" s="228"/>
      <c r="CY599" s="228"/>
      <c r="CZ599" s="228"/>
    </row>
    <row r="600" s="726" customFormat="true" ht="25.15" customHeight="true" x14ac:dyDescent="0.2">
      <c r="C600" s="1930"/>
      <c r="D600" s="1918"/>
      <c r="E600" s="775"/>
      <c r="F600" s="775"/>
      <c r="G600" s="775"/>
      <c r="H600" s="1930"/>
      <c r="I600" s="1918"/>
      <c r="J600" s="775"/>
      <c r="K600" s="775"/>
      <c r="L600" s="775"/>
      <c r="M600" s="1930"/>
      <c r="N600" s="1918"/>
      <c r="O600" s="775"/>
      <c r="P600" s="775"/>
      <c r="Q600" s="775"/>
      <c r="Y600" s="823"/>
      <c r="Z600" s="823"/>
      <c r="AA600" s="823"/>
      <c r="AB600" s="823"/>
      <c r="AC600" s="823"/>
      <c r="AD600" s="823"/>
      <c r="AE600" s="823"/>
      <c r="AF600" s="823"/>
      <c r="AG600" s="823"/>
      <c r="AH600" s="823"/>
      <c r="AI600" s="823"/>
      <c r="AJ600" s="823"/>
      <c r="AK600" s="823"/>
      <c r="AL600" s="823"/>
      <c r="AM600" s="823"/>
      <c r="AN600" s="823"/>
      <c r="AO600" s="823"/>
      <c r="AP600" s="823"/>
      <c r="AQ600" s="823"/>
      <c r="AR600" s="823"/>
      <c r="AS600" s="823"/>
      <c r="AT600" s="823"/>
      <c r="AU600" s="823"/>
      <c r="AV600" s="823"/>
      <c r="AW600" s="823"/>
      <c r="AX600" s="823"/>
      <c r="AY600" s="823"/>
      <c r="AZ600" s="823"/>
      <c r="BA600" s="227"/>
      <c r="BB600" s="404"/>
      <c r="BC600" s="227"/>
      <c r="BD600" s="227"/>
      <c r="BE600" s="227"/>
      <c r="BF600" s="227"/>
      <c r="BG600" s="227"/>
      <c r="BH600" s="227"/>
      <c r="BI600" s="227"/>
      <c r="BJ600" s="227"/>
      <c r="BK600" s="227"/>
      <c r="BL600" s="227"/>
      <c r="BM600" s="227"/>
      <c r="BN600" s="227"/>
      <c r="BO600" s="227"/>
      <c r="BP600" s="227"/>
      <c r="BQ600" s="227"/>
      <c r="BR600" s="227"/>
      <c r="BS600" s="227"/>
      <c r="BT600" s="227"/>
      <c r="BU600" s="227"/>
      <c r="BV600" s="227"/>
      <c r="BW600" s="227"/>
      <c r="BX600" s="227"/>
      <c r="BY600" s="228"/>
      <c r="BZ600" s="228"/>
      <c r="CA600" s="228"/>
      <c r="CB600" s="228"/>
      <c r="CC600" s="228"/>
      <c r="CD600" s="228"/>
      <c r="CE600" s="228"/>
      <c r="CF600" s="228"/>
      <c r="CG600" s="228"/>
      <c r="CH600" s="228"/>
      <c r="CI600" s="228"/>
      <c r="CJ600" s="228"/>
      <c r="CK600" s="228"/>
      <c r="CL600" s="228"/>
      <c r="CM600" s="228"/>
      <c r="CN600" s="228"/>
      <c r="CO600" s="228"/>
      <c r="CP600" s="228"/>
      <c r="CQ600" s="228"/>
      <c r="CR600" s="228"/>
      <c r="CS600" s="228"/>
      <c r="CT600" s="228"/>
      <c r="CU600" s="228"/>
      <c r="CV600" s="228"/>
      <c r="CW600" s="228"/>
      <c r="CX600" s="228"/>
      <c r="CY600" s="228"/>
      <c r="CZ600" s="228"/>
    </row>
    <row r="601" s="726" customFormat="true" ht="25.15" customHeight="true" x14ac:dyDescent="0.2">
      <c r="C601" s="1930"/>
      <c r="D601" s="1918"/>
      <c r="E601" s="775"/>
      <c r="F601" s="775"/>
      <c r="G601" s="775"/>
      <c r="H601" s="1930"/>
      <c r="I601" s="1918"/>
      <c r="J601" s="775"/>
      <c r="K601" s="775"/>
      <c r="L601" s="775"/>
      <c r="M601" s="1930"/>
      <c r="N601" s="1918"/>
      <c r="O601" s="775"/>
      <c r="P601" s="775"/>
      <c r="Q601" s="775"/>
      <c r="Y601" s="823"/>
      <c r="Z601" s="823"/>
      <c r="AA601" s="823"/>
      <c r="AB601" s="823"/>
      <c r="AC601" s="823"/>
      <c r="AD601" s="823"/>
      <c r="AE601" s="823"/>
      <c r="AF601" s="823"/>
      <c r="AG601" s="823"/>
      <c r="AH601" s="823"/>
      <c r="AI601" s="823"/>
      <c r="AJ601" s="823"/>
      <c r="AK601" s="823"/>
      <c r="AL601" s="823"/>
      <c r="AM601" s="823"/>
      <c r="AN601" s="823"/>
      <c r="AO601" s="823"/>
      <c r="AP601" s="823"/>
      <c r="AQ601" s="823"/>
      <c r="AR601" s="823"/>
      <c r="AS601" s="823"/>
      <c r="AT601" s="823"/>
      <c r="AU601" s="823"/>
      <c r="AV601" s="823"/>
      <c r="AW601" s="823"/>
      <c r="AX601" s="823"/>
      <c r="AY601" s="823"/>
      <c r="AZ601" s="823"/>
      <c r="BA601" s="227"/>
      <c r="BB601" s="404"/>
      <c r="BC601" s="227"/>
      <c r="BD601" s="227"/>
      <c r="BE601" s="227"/>
      <c r="BF601" s="227"/>
      <c r="BG601" s="227"/>
      <c r="BH601" s="227"/>
      <c r="BI601" s="227"/>
      <c r="BJ601" s="227"/>
      <c r="BK601" s="227"/>
      <c r="BL601" s="227"/>
      <c r="BM601" s="227"/>
      <c r="BN601" s="227"/>
      <c r="BO601" s="227"/>
      <c r="BP601" s="227"/>
      <c r="BQ601" s="227"/>
      <c r="BR601" s="227"/>
      <c r="BS601" s="227"/>
      <c r="BT601" s="227"/>
      <c r="BU601" s="227"/>
      <c r="BV601" s="227"/>
      <c r="BW601" s="227"/>
      <c r="BX601" s="227"/>
      <c r="BY601" s="228"/>
      <c r="BZ601" s="228"/>
      <c r="CA601" s="228"/>
      <c r="CB601" s="228"/>
      <c r="CC601" s="228"/>
      <c r="CD601" s="228"/>
      <c r="CE601" s="228"/>
      <c r="CF601" s="228"/>
      <c r="CG601" s="228"/>
      <c r="CH601" s="228"/>
      <c r="CI601" s="228"/>
      <c r="CJ601" s="228"/>
      <c r="CK601" s="228"/>
      <c r="CL601" s="228"/>
      <c r="CM601" s="228"/>
      <c r="CN601" s="228"/>
      <c r="CO601" s="228"/>
      <c r="CP601" s="228"/>
      <c r="CQ601" s="228"/>
      <c r="CR601" s="228"/>
      <c r="CS601" s="228"/>
      <c r="CT601" s="228"/>
      <c r="CU601" s="228"/>
      <c r="CV601" s="228"/>
      <c r="CW601" s="228"/>
      <c r="CX601" s="228"/>
      <c r="CY601" s="228"/>
      <c r="CZ601" s="228"/>
    </row>
    <row r="602" s="726" customFormat="true" ht="25.15" customHeight="true" x14ac:dyDescent="0.2">
      <c r="C602" s="1930"/>
      <c r="D602" s="1918"/>
      <c r="E602" s="775"/>
      <c r="F602" s="775"/>
      <c r="G602" s="775"/>
      <c r="H602" s="1930"/>
      <c r="I602" s="1918"/>
      <c r="J602" s="775"/>
      <c r="K602" s="775"/>
      <c r="L602" s="775"/>
      <c r="M602" s="1930"/>
      <c r="N602" s="1918"/>
      <c r="O602" s="775"/>
      <c r="P602" s="775"/>
      <c r="Q602" s="775"/>
      <c r="Y602" s="823"/>
      <c r="Z602" s="823"/>
      <c r="AA602" s="823"/>
      <c r="AB602" s="823"/>
      <c r="AC602" s="823"/>
      <c r="AD602" s="823"/>
      <c r="AE602" s="823"/>
      <c r="AF602" s="823"/>
      <c r="AG602" s="823"/>
      <c r="AH602" s="823"/>
      <c r="AI602" s="823"/>
      <c r="AJ602" s="823"/>
      <c r="AK602" s="823"/>
      <c r="AL602" s="823"/>
      <c r="AM602" s="823"/>
      <c r="AN602" s="823"/>
      <c r="AO602" s="823"/>
      <c r="AP602" s="823"/>
      <c r="AQ602" s="823"/>
      <c r="AR602" s="823"/>
      <c r="AS602" s="823"/>
      <c r="AT602" s="823"/>
      <c r="AU602" s="823"/>
      <c r="AV602" s="823"/>
      <c r="AW602" s="823"/>
      <c r="AX602" s="823"/>
      <c r="AY602" s="823"/>
      <c r="AZ602" s="823"/>
      <c r="BA602" s="227"/>
      <c r="BB602" s="404"/>
      <c r="BC602" s="227"/>
      <c r="BD602" s="227"/>
      <c r="BE602" s="227"/>
      <c r="BF602" s="227"/>
      <c r="BG602" s="227"/>
      <c r="BH602" s="227"/>
      <c r="BI602" s="227"/>
      <c r="BJ602" s="227"/>
      <c r="BK602" s="227"/>
      <c r="BL602" s="227"/>
      <c r="BM602" s="227"/>
      <c r="BN602" s="227"/>
      <c r="BO602" s="227"/>
      <c r="BP602" s="227"/>
      <c r="BQ602" s="227"/>
      <c r="BR602" s="227"/>
      <c r="BS602" s="227"/>
      <c r="BT602" s="227"/>
      <c r="BU602" s="227"/>
      <c r="BV602" s="227"/>
      <c r="BW602" s="227"/>
      <c r="BX602" s="227"/>
      <c r="BY602" s="228"/>
      <c r="BZ602" s="228"/>
      <c r="CA602" s="228"/>
      <c r="CB602" s="228"/>
      <c r="CC602" s="228"/>
      <c r="CD602" s="228"/>
      <c r="CE602" s="228"/>
      <c r="CF602" s="228"/>
      <c r="CG602" s="228"/>
      <c r="CH602" s="228"/>
      <c r="CI602" s="228"/>
      <c r="CJ602" s="228"/>
      <c r="CK602" s="228"/>
      <c r="CL602" s="228"/>
      <c r="CM602" s="228"/>
      <c r="CN602" s="228"/>
      <c r="CO602" s="228"/>
      <c r="CP602" s="228"/>
      <c r="CQ602" s="228"/>
      <c r="CR602" s="228"/>
      <c r="CS602" s="228"/>
      <c r="CT602" s="228"/>
      <c r="CU602" s="228"/>
      <c r="CV602" s="228"/>
      <c r="CW602" s="228"/>
      <c r="CX602" s="228"/>
      <c r="CY602" s="228"/>
      <c r="CZ602" s="228"/>
    </row>
    <row r="603" s="726" customFormat="true" ht="25.15" customHeight="true" x14ac:dyDescent="0.2">
      <c r="C603" s="1930"/>
      <c r="D603" s="1918"/>
      <c r="E603" s="775"/>
      <c r="F603" s="775"/>
      <c r="G603" s="775"/>
      <c r="H603" s="1930"/>
      <c r="I603" s="1918"/>
      <c r="J603" s="775"/>
      <c r="K603" s="775"/>
      <c r="L603" s="775"/>
      <c r="M603" s="1930"/>
      <c r="N603" s="1918"/>
      <c r="O603" s="775"/>
      <c r="P603" s="775"/>
      <c r="Q603" s="775"/>
      <c r="Y603" s="823"/>
      <c r="Z603" s="823"/>
      <c r="AA603" s="823"/>
      <c r="AB603" s="823"/>
      <c r="AC603" s="823"/>
      <c r="AD603" s="823"/>
      <c r="AE603" s="823"/>
      <c r="AF603" s="823"/>
      <c r="AG603" s="823"/>
      <c r="AH603" s="823"/>
      <c r="AI603" s="823"/>
      <c r="AJ603" s="823"/>
      <c r="AK603" s="823"/>
      <c r="AL603" s="823"/>
      <c r="AM603" s="823"/>
      <c r="AN603" s="823"/>
      <c r="AO603" s="823"/>
      <c r="AP603" s="823"/>
      <c r="AQ603" s="823"/>
      <c r="AR603" s="823"/>
      <c r="AS603" s="823"/>
      <c r="AT603" s="823"/>
      <c r="AU603" s="823"/>
      <c r="AV603" s="823"/>
      <c r="AW603" s="823"/>
      <c r="AX603" s="823"/>
      <c r="AY603" s="823"/>
      <c r="AZ603" s="823"/>
      <c r="BA603" s="227"/>
      <c r="BB603" s="404"/>
      <c r="BC603" s="227"/>
      <c r="BD603" s="227"/>
      <c r="BE603" s="227"/>
      <c r="BF603" s="227"/>
      <c r="BG603" s="227"/>
      <c r="BH603" s="227"/>
      <c r="BI603" s="227"/>
      <c r="BJ603" s="227"/>
      <c r="BK603" s="227"/>
      <c r="BL603" s="227"/>
      <c r="BM603" s="227"/>
      <c r="BN603" s="227"/>
      <c r="BO603" s="227"/>
      <c r="BP603" s="227"/>
      <c r="BQ603" s="227"/>
      <c r="BR603" s="227"/>
      <c r="BS603" s="227"/>
      <c r="BT603" s="227"/>
      <c r="BU603" s="227"/>
      <c r="BV603" s="227"/>
      <c r="BW603" s="227"/>
      <c r="BX603" s="227"/>
      <c r="BY603" s="228"/>
      <c r="BZ603" s="228"/>
      <c r="CA603" s="228"/>
      <c r="CB603" s="228"/>
      <c r="CC603" s="228"/>
      <c r="CD603" s="228"/>
      <c r="CE603" s="228"/>
      <c r="CF603" s="228"/>
      <c r="CG603" s="228"/>
      <c r="CH603" s="228"/>
      <c r="CI603" s="228"/>
      <c r="CJ603" s="228"/>
      <c r="CK603" s="228"/>
      <c r="CL603" s="228"/>
      <c r="CM603" s="228"/>
      <c r="CN603" s="228"/>
      <c r="CO603" s="228"/>
      <c r="CP603" s="228"/>
      <c r="CQ603" s="228"/>
      <c r="CR603" s="228"/>
      <c r="CS603" s="228"/>
      <c r="CT603" s="228"/>
      <c r="CU603" s="228"/>
      <c r="CV603" s="228"/>
      <c r="CW603" s="228"/>
      <c r="CX603" s="228"/>
      <c r="CY603" s="228"/>
      <c r="CZ603" s="228"/>
    </row>
    <row r="604" s="726" customFormat="true" ht="25.15" customHeight="true" x14ac:dyDescent="0.2">
      <c r="C604" s="1930"/>
      <c r="D604" s="1918"/>
      <c r="E604" s="775"/>
      <c r="F604" s="775"/>
      <c r="G604" s="775"/>
      <c r="H604" s="1930"/>
      <c r="I604" s="1918"/>
      <c r="J604" s="775"/>
      <c r="K604" s="775"/>
      <c r="L604" s="775"/>
      <c r="M604" s="1930"/>
      <c r="N604" s="1918"/>
      <c r="O604" s="775"/>
      <c r="P604" s="775"/>
      <c r="Q604" s="775"/>
      <c r="Y604" s="823"/>
      <c r="Z604" s="823"/>
      <c r="AA604" s="823"/>
      <c r="AB604" s="823"/>
      <c r="AC604" s="823"/>
      <c r="AD604" s="823"/>
      <c r="AE604" s="823"/>
      <c r="AF604" s="823"/>
      <c r="AG604" s="823"/>
      <c r="AH604" s="823"/>
      <c r="AI604" s="823"/>
      <c r="AJ604" s="823"/>
      <c r="AK604" s="823"/>
      <c r="AL604" s="823"/>
      <c r="AM604" s="823"/>
      <c r="AN604" s="823"/>
      <c r="AO604" s="823"/>
      <c r="AP604" s="823"/>
      <c r="AQ604" s="823"/>
      <c r="AR604" s="823"/>
      <c r="AS604" s="823"/>
      <c r="AT604" s="823"/>
      <c r="AU604" s="823"/>
      <c r="AV604" s="823"/>
      <c r="AW604" s="823"/>
      <c r="AX604" s="823"/>
      <c r="AY604" s="823"/>
      <c r="AZ604" s="823"/>
      <c r="BA604" s="228"/>
      <c r="BB604" s="405"/>
      <c r="BC604" s="228"/>
      <c r="BD604" s="228"/>
      <c r="BE604" s="228"/>
      <c r="BF604" s="228"/>
      <c r="BG604" s="228"/>
      <c r="BH604" s="228"/>
      <c r="BI604" s="228"/>
      <c r="BJ604" s="228"/>
      <c r="BK604" s="228"/>
      <c r="BL604" s="228"/>
      <c r="BM604" s="228"/>
      <c r="BN604" s="228"/>
      <c r="BO604" s="228"/>
      <c r="BP604" s="228"/>
      <c r="BQ604" s="228"/>
      <c r="BR604" s="228"/>
      <c r="BS604" s="228"/>
      <c r="BT604" s="228"/>
      <c r="BU604" s="228"/>
      <c r="BV604" s="228"/>
      <c r="BW604" s="228"/>
      <c r="BX604" s="228"/>
      <c r="BY604" s="228"/>
      <c r="BZ604" s="228"/>
      <c r="CA604" s="228"/>
      <c r="CB604" s="228"/>
      <c r="CC604" s="228"/>
      <c r="CD604" s="228"/>
      <c r="CE604" s="228"/>
      <c r="CF604" s="228"/>
      <c r="CG604" s="228"/>
      <c r="CH604" s="228"/>
      <c r="CI604" s="228"/>
      <c r="CJ604" s="228"/>
      <c r="CK604" s="228"/>
      <c r="CL604" s="228"/>
      <c r="CM604" s="228"/>
      <c r="CN604" s="228"/>
      <c r="CO604" s="228"/>
      <c r="CP604" s="228"/>
      <c r="CQ604" s="228"/>
      <c r="CR604" s="228"/>
      <c r="CS604" s="228"/>
      <c r="CT604" s="228"/>
      <c r="CU604" s="228"/>
      <c r="CV604" s="228"/>
      <c r="CW604" s="228"/>
      <c r="CX604" s="228"/>
      <c r="CY604" s="228"/>
      <c r="CZ604" s="228"/>
    </row>
    <row r="605" s="726" customFormat="true" ht="25.15" customHeight="true" x14ac:dyDescent="0.2">
      <c r="C605" s="1930"/>
      <c r="D605" s="1918"/>
      <c r="E605" s="775"/>
      <c r="F605" s="775"/>
      <c r="G605" s="775"/>
      <c r="H605" s="1930"/>
      <c r="I605" s="1918"/>
      <c r="J605" s="775"/>
      <c r="K605" s="775"/>
      <c r="L605" s="775"/>
      <c r="M605" s="1930"/>
      <c r="N605" s="1918"/>
      <c r="O605" s="775"/>
      <c r="P605" s="775"/>
      <c r="Q605" s="775"/>
      <c r="Y605" s="823"/>
      <c r="Z605" s="823"/>
      <c r="AA605" s="823"/>
      <c r="AB605" s="823"/>
      <c r="AC605" s="823"/>
      <c r="AD605" s="823"/>
      <c r="AE605" s="823"/>
      <c r="AF605" s="823"/>
      <c r="AG605" s="823"/>
      <c r="AH605" s="823"/>
      <c r="AI605" s="823"/>
      <c r="AJ605" s="823"/>
      <c r="AK605" s="823"/>
      <c r="AL605" s="823"/>
      <c r="AM605" s="823"/>
      <c r="AN605" s="823"/>
      <c r="AO605" s="823"/>
      <c r="AP605" s="823"/>
      <c r="AQ605" s="823"/>
      <c r="AR605" s="823"/>
      <c r="AS605" s="823"/>
      <c r="AT605" s="823"/>
      <c r="AU605" s="823"/>
      <c r="AV605" s="823"/>
      <c r="AW605" s="823"/>
      <c r="AX605" s="823"/>
      <c r="AY605" s="823"/>
      <c r="AZ605" s="823"/>
      <c r="BA605" s="228"/>
      <c r="BB605" s="405"/>
      <c r="BC605" s="228"/>
      <c r="BD605" s="228"/>
      <c r="BE605" s="228"/>
      <c r="BF605" s="228"/>
      <c r="BG605" s="228"/>
      <c r="BH605" s="228"/>
      <c r="BI605" s="228"/>
      <c r="BJ605" s="228"/>
      <c r="BK605" s="228"/>
      <c r="BL605" s="228"/>
      <c r="BM605" s="228"/>
      <c r="BN605" s="228"/>
      <c r="BO605" s="228"/>
      <c r="BP605" s="228"/>
      <c r="BQ605" s="228"/>
      <c r="BR605" s="228"/>
      <c r="BS605" s="228"/>
      <c r="BT605" s="228"/>
      <c r="BU605" s="228"/>
      <c r="BV605" s="228"/>
      <c r="BW605" s="228"/>
      <c r="BX605" s="228"/>
      <c r="BY605" s="228"/>
      <c r="BZ605" s="228"/>
      <c r="CA605" s="228"/>
      <c r="CB605" s="228"/>
      <c r="CC605" s="228"/>
      <c r="CD605" s="228"/>
      <c r="CE605" s="228"/>
      <c r="CF605" s="228"/>
      <c r="CG605" s="228"/>
      <c r="CH605" s="228"/>
      <c r="CI605" s="228"/>
      <c r="CJ605" s="228"/>
      <c r="CK605" s="228"/>
      <c r="CL605" s="228"/>
      <c r="CM605" s="228"/>
      <c r="CN605" s="228"/>
      <c r="CO605" s="228"/>
      <c r="CP605" s="228"/>
      <c r="CQ605" s="228"/>
      <c r="CR605" s="228"/>
      <c r="CS605" s="228"/>
      <c r="CT605" s="228"/>
      <c r="CU605" s="228"/>
      <c r="CV605" s="228"/>
      <c r="CW605" s="228"/>
      <c r="CX605" s="228"/>
      <c r="CY605" s="228"/>
      <c r="CZ605" s="228"/>
    </row>
    <row r="606" s="726" customFormat="true" ht="25.15" customHeight="true" x14ac:dyDescent="0.2">
      <c r="C606" s="1930"/>
      <c r="D606" s="1918"/>
      <c r="E606" s="775"/>
      <c r="F606" s="775"/>
      <c r="G606" s="775"/>
      <c r="H606" s="1930"/>
      <c r="I606" s="1918"/>
      <c r="J606" s="775"/>
      <c r="K606" s="775"/>
      <c r="L606" s="775"/>
      <c r="M606" s="1930"/>
      <c r="N606" s="1918"/>
      <c r="O606" s="775"/>
      <c r="P606" s="775"/>
      <c r="Q606" s="775"/>
      <c r="Y606" s="823"/>
      <c r="Z606" s="823"/>
      <c r="AA606" s="823"/>
      <c r="AB606" s="823"/>
      <c r="AC606" s="823"/>
      <c r="AD606" s="823"/>
      <c r="AE606" s="823"/>
      <c r="AF606" s="823"/>
      <c r="AG606" s="823"/>
      <c r="AH606" s="823"/>
      <c r="AI606" s="823"/>
      <c r="AJ606" s="823"/>
      <c r="AK606" s="823"/>
      <c r="AL606" s="823"/>
      <c r="AM606" s="823"/>
      <c r="AN606" s="823"/>
      <c r="AO606" s="823"/>
      <c r="AP606" s="823"/>
      <c r="AQ606" s="823"/>
      <c r="AR606" s="823"/>
      <c r="AS606" s="823"/>
      <c r="AT606" s="823"/>
      <c r="AU606" s="823"/>
      <c r="AV606" s="823"/>
      <c r="AW606" s="823"/>
      <c r="AX606" s="823"/>
      <c r="AY606" s="823"/>
      <c r="AZ606" s="823"/>
      <c r="BA606" s="228"/>
      <c r="BB606" s="405"/>
      <c r="BC606" s="228"/>
      <c r="BD606" s="228"/>
      <c r="BE606" s="228"/>
      <c r="BF606" s="228"/>
      <c r="BG606" s="228"/>
      <c r="BH606" s="228"/>
      <c r="BI606" s="228"/>
      <c r="BJ606" s="228"/>
      <c r="BK606" s="228"/>
      <c r="BL606" s="228"/>
      <c r="BM606" s="228"/>
      <c r="BN606" s="228"/>
      <c r="BO606" s="228"/>
      <c r="BP606" s="228"/>
      <c r="BQ606" s="228"/>
      <c r="BR606" s="228"/>
      <c r="BS606" s="228"/>
      <c r="BT606" s="228"/>
      <c r="BU606" s="228"/>
      <c r="BV606" s="228"/>
      <c r="BW606" s="228"/>
      <c r="BX606" s="228"/>
      <c r="BY606" s="228"/>
      <c r="BZ606" s="228"/>
      <c r="CA606" s="228"/>
      <c r="CB606" s="228"/>
      <c r="CC606" s="228"/>
      <c r="CD606" s="228"/>
      <c r="CE606" s="228"/>
      <c r="CF606" s="228"/>
      <c r="CG606" s="228"/>
      <c r="CH606" s="228"/>
      <c r="CI606" s="228"/>
      <c r="CJ606" s="228"/>
      <c r="CK606" s="228"/>
      <c r="CL606" s="228"/>
      <c r="CM606" s="228"/>
      <c r="CN606" s="228"/>
      <c r="CO606" s="228"/>
      <c r="CP606" s="228"/>
      <c r="CQ606" s="228"/>
      <c r="CR606" s="228"/>
      <c r="CS606" s="228"/>
      <c r="CT606" s="228"/>
      <c r="CU606" s="228"/>
      <c r="CV606" s="228"/>
      <c r="CW606" s="228"/>
      <c r="CX606" s="228"/>
      <c r="CY606" s="228"/>
      <c r="CZ606" s="228"/>
    </row>
    <row r="607" s="726" customFormat="true" ht="25.15" customHeight="true" x14ac:dyDescent="0.2">
      <c r="C607" s="1930"/>
      <c r="D607" s="1918"/>
      <c r="E607" s="775"/>
      <c r="F607" s="775"/>
      <c r="G607" s="775"/>
      <c r="H607" s="1930"/>
      <c r="I607" s="1918"/>
      <c r="J607" s="775"/>
      <c r="K607" s="775"/>
      <c r="L607" s="775"/>
      <c r="M607" s="1930"/>
      <c r="N607" s="1918"/>
      <c r="O607" s="775"/>
      <c r="P607" s="775"/>
      <c r="Q607" s="775"/>
      <c r="Y607" s="823"/>
      <c r="Z607" s="823"/>
      <c r="AA607" s="823"/>
      <c r="AB607" s="823"/>
      <c r="AC607" s="823"/>
      <c r="AD607" s="823"/>
      <c r="AE607" s="823"/>
      <c r="AF607" s="823"/>
      <c r="AG607" s="823"/>
      <c r="AH607" s="823"/>
      <c r="AI607" s="823"/>
      <c r="AJ607" s="823"/>
      <c r="AK607" s="823"/>
      <c r="AL607" s="823"/>
      <c r="AM607" s="823"/>
      <c r="AN607" s="823"/>
      <c r="AO607" s="823"/>
      <c r="AP607" s="823"/>
      <c r="AQ607" s="823"/>
      <c r="AR607" s="823"/>
      <c r="AS607" s="823"/>
      <c r="AT607" s="823"/>
      <c r="AU607" s="823"/>
      <c r="AV607" s="823"/>
      <c r="AW607" s="823"/>
      <c r="AX607" s="823"/>
      <c r="AY607" s="823"/>
      <c r="AZ607" s="823"/>
      <c r="BA607" s="228"/>
      <c r="BB607" s="405"/>
      <c r="BC607" s="228"/>
      <c r="BD607" s="228"/>
      <c r="BE607" s="228"/>
      <c r="BF607" s="228"/>
      <c r="BG607" s="228"/>
      <c r="BH607" s="228"/>
      <c r="BI607" s="228"/>
      <c r="BJ607" s="228"/>
      <c r="BK607" s="228"/>
      <c r="BL607" s="228"/>
      <c r="BM607" s="228"/>
      <c r="BN607" s="228"/>
      <c r="BO607" s="228"/>
      <c r="BP607" s="228"/>
      <c r="BQ607" s="228"/>
      <c r="BR607" s="228"/>
      <c r="BS607" s="228"/>
      <c r="BT607" s="228"/>
      <c r="BU607" s="228"/>
      <c r="BV607" s="228"/>
      <c r="BW607" s="228"/>
      <c r="BX607" s="228"/>
      <c r="BY607" s="228"/>
      <c r="BZ607" s="228"/>
      <c r="CA607" s="228"/>
      <c r="CB607" s="228"/>
      <c r="CC607" s="228"/>
      <c r="CD607" s="228"/>
      <c r="CE607" s="228"/>
      <c r="CF607" s="228"/>
      <c r="CG607" s="228"/>
      <c r="CH607" s="228"/>
      <c r="CI607" s="228"/>
      <c r="CJ607" s="228"/>
      <c r="CK607" s="228"/>
      <c r="CL607" s="228"/>
      <c r="CM607" s="228"/>
      <c r="CN607" s="228"/>
      <c r="CO607" s="228"/>
      <c r="CP607" s="228"/>
      <c r="CQ607" s="228"/>
      <c r="CR607" s="228"/>
      <c r="CS607" s="228"/>
      <c r="CT607" s="228"/>
      <c r="CU607" s="228"/>
      <c r="CV607" s="228"/>
      <c r="CW607" s="228"/>
      <c r="CX607" s="228"/>
      <c r="CY607" s="228"/>
      <c r="CZ607" s="228"/>
    </row>
    <row r="608" s="726" customFormat="true" ht="25.15" customHeight="true" x14ac:dyDescent="0.2">
      <c r="C608" s="1930"/>
      <c r="D608" s="1918"/>
      <c r="E608" s="775"/>
      <c r="F608" s="775"/>
      <c r="G608" s="775"/>
      <c r="H608" s="1930"/>
      <c r="I608" s="1918"/>
      <c r="J608" s="775"/>
      <c r="K608" s="775"/>
      <c r="L608" s="775"/>
      <c r="M608" s="1930"/>
      <c r="N608" s="1918"/>
      <c r="O608" s="775"/>
      <c r="P608" s="775"/>
      <c r="Q608" s="775"/>
      <c r="Y608" s="823"/>
      <c r="Z608" s="823"/>
      <c r="AA608" s="823"/>
      <c r="AB608" s="823"/>
      <c r="AC608" s="823"/>
      <c r="AD608" s="823"/>
      <c r="AE608" s="823"/>
      <c r="AF608" s="823"/>
      <c r="AG608" s="823"/>
      <c r="AH608" s="823"/>
      <c r="AI608" s="823"/>
      <c r="AJ608" s="823"/>
      <c r="AK608" s="823"/>
      <c r="AL608" s="823"/>
      <c r="AM608" s="823"/>
      <c r="AN608" s="823"/>
      <c r="AO608" s="823"/>
      <c r="AP608" s="823"/>
      <c r="AQ608" s="823"/>
      <c r="AR608" s="823"/>
      <c r="AS608" s="823"/>
      <c r="AT608" s="823"/>
      <c r="AU608" s="823"/>
      <c r="AV608" s="823"/>
      <c r="AW608" s="823"/>
      <c r="AX608" s="823"/>
      <c r="AY608" s="823"/>
      <c r="AZ608" s="823"/>
      <c r="BA608" s="228"/>
      <c r="BB608" s="405"/>
      <c r="BC608" s="228"/>
      <c r="BD608" s="228"/>
      <c r="BE608" s="228"/>
      <c r="BF608" s="228"/>
      <c r="BG608" s="228"/>
      <c r="BH608" s="228"/>
      <c r="BI608" s="228"/>
      <c r="BJ608" s="228"/>
      <c r="BK608" s="228"/>
      <c r="BL608" s="228"/>
      <c r="BM608" s="228"/>
      <c r="BN608" s="228"/>
      <c r="BO608" s="228"/>
      <c r="BP608" s="228"/>
      <c r="BQ608" s="228"/>
      <c r="BR608" s="228"/>
      <c r="BS608" s="228"/>
      <c r="BT608" s="228"/>
      <c r="BU608" s="228"/>
      <c r="BV608" s="228"/>
      <c r="BW608" s="228"/>
      <c r="BX608" s="228"/>
      <c r="BY608" s="228"/>
      <c r="BZ608" s="228"/>
      <c r="CA608" s="228"/>
      <c r="CB608" s="228"/>
      <c r="CC608" s="228"/>
      <c r="CD608" s="228"/>
      <c r="CE608" s="228"/>
      <c r="CF608" s="228"/>
      <c r="CG608" s="228"/>
      <c r="CH608" s="228"/>
      <c r="CI608" s="228"/>
      <c r="CJ608" s="228"/>
      <c r="CK608" s="228"/>
      <c r="CL608" s="228"/>
      <c r="CM608" s="228"/>
      <c r="CN608" s="228"/>
      <c r="CO608" s="228"/>
      <c r="CP608" s="228"/>
      <c r="CQ608" s="228"/>
      <c r="CR608" s="228"/>
      <c r="CS608" s="228"/>
      <c r="CT608" s="228"/>
      <c r="CU608" s="228"/>
      <c r="CV608" s="228"/>
      <c r="CW608" s="228"/>
      <c r="CX608" s="228"/>
      <c r="CY608" s="228"/>
      <c r="CZ608" s="228"/>
    </row>
    <row r="609" s="726" customFormat="true" ht="25.15" customHeight="true" x14ac:dyDescent="0.2">
      <c r="C609" s="1930"/>
      <c r="D609" s="1918"/>
      <c r="E609" s="775"/>
      <c r="F609" s="775"/>
      <c r="G609" s="775"/>
      <c r="H609" s="1930"/>
      <c r="I609" s="1918"/>
      <c r="J609" s="775"/>
      <c r="K609" s="775"/>
      <c r="L609" s="775"/>
      <c r="M609" s="1930"/>
      <c r="N609" s="1918"/>
      <c r="O609" s="775"/>
      <c r="P609" s="775"/>
      <c r="Q609" s="775"/>
      <c r="Y609" s="823"/>
      <c r="Z609" s="823"/>
      <c r="AA609" s="823"/>
      <c r="AB609" s="823"/>
      <c r="AC609" s="823"/>
      <c r="AD609" s="823"/>
      <c r="AE609" s="823"/>
      <c r="AF609" s="823"/>
      <c r="AG609" s="823"/>
      <c r="AH609" s="823"/>
      <c r="AI609" s="823"/>
      <c r="AJ609" s="823"/>
      <c r="AK609" s="823"/>
      <c r="AL609" s="823"/>
      <c r="AM609" s="823"/>
      <c r="AN609" s="823"/>
      <c r="AO609" s="823"/>
      <c r="AP609" s="823"/>
      <c r="AQ609" s="823"/>
      <c r="AR609" s="823"/>
      <c r="AS609" s="823"/>
      <c r="AT609" s="823"/>
      <c r="AU609" s="823"/>
      <c r="AV609" s="823"/>
      <c r="AW609" s="823"/>
      <c r="AX609" s="823"/>
      <c r="AY609" s="823"/>
      <c r="AZ609" s="823"/>
      <c r="BA609" s="228"/>
      <c r="BB609" s="405"/>
      <c r="BC609" s="228"/>
      <c r="BD609" s="228"/>
      <c r="BE609" s="228"/>
      <c r="BF609" s="228"/>
      <c r="BG609" s="228"/>
      <c r="BH609" s="228"/>
      <c r="BI609" s="228"/>
      <c r="BJ609" s="228"/>
      <c r="BK609" s="228"/>
      <c r="BL609" s="228"/>
      <c r="BM609" s="228"/>
      <c r="BN609" s="228"/>
      <c r="BO609" s="228"/>
      <c r="BP609" s="228"/>
      <c r="BQ609" s="228"/>
      <c r="BR609" s="228"/>
      <c r="BS609" s="228"/>
      <c r="BT609" s="228"/>
      <c r="BU609" s="228"/>
      <c r="BV609" s="228"/>
      <c r="BW609" s="228"/>
      <c r="BX609" s="228"/>
      <c r="BY609" s="228"/>
      <c r="BZ609" s="228"/>
      <c r="CA609" s="228"/>
      <c r="CB609" s="228"/>
      <c r="CC609" s="228"/>
      <c r="CD609" s="228"/>
      <c r="CE609" s="228"/>
      <c r="CF609" s="228"/>
      <c r="CG609" s="228"/>
      <c r="CH609" s="228"/>
      <c r="CI609" s="228"/>
      <c r="CJ609" s="228"/>
      <c r="CK609" s="228"/>
      <c r="CL609" s="228"/>
      <c r="CM609" s="228"/>
      <c r="CN609" s="228"/>
      <c r="CO609" s="228"/>
      <c r="CP609" s="228"/>
      <c r="CQ609" s="228"/>
      <c r="CR609" s="228"/>
      <c r="CS609" s="228"/>
      <c r="CT609" s="228"/>
      <c r="CU609" s="228"/>
      <c r="CV609" s="228"/>
      <c r="CW609" s="228"/>
      <c r="CX609" s="228"/>
      <c r="CY609" s="228"/>
      <c r="CZ609" s="228"/>
    </row>
    <row r="610" s="726" customFormat="true" ht="25.15" customHeight="true" x14ac:dyDescent="0.2">
      <c r="C610" s="1930"/>
      <c r="D610" s="1918"/>
      <c r="E610" s="775"/>
      <c r="F610" s="775"/>
      <c r="G610" s="775"/>
      <c r="H610" s="1930"/>
      <c r="I610" s="1918"/>
      <c r="J610" s="775"/>
      <c r="K610" s="775"/>
      <c r="L610" s="775"/>
      <c r="M610" s="1930"/>
      <c r="N610" s="1918"/>
      <c r="O610" s="775"/>
      <c r="P610" s="775"/>
      <c r="Q610" s="775"/>
      <c r="Y610" s="823"/>
      <c r="Z610" s="823"/>
      <c r="AA610" s="823"/>
      <c r="AB610" s="823"/>
      <c r="AC610" s="823"/>
      <c r="AD610" s="823"/>
      <c r="AE610" s="823"/>
      <c r="AF610" s="823"/>
      <c r="AG610" s="823"/>
      <c r="AH610" s="823"/>
      <c r="AI610" s="823"/>
      <c r="AJ610" s="823"/>
      <c r="AK610" s="823"/>
      <c r="AL610" s="823"/>
      <c r="AM610" s="823"/>
      <c r="AN610" s="823"/>
      <c r="AO610" s="823"/>
      <c r="AP610" s="823"/>
      <c r="AQ610" s="823"/>
      <c r="AR610" s="823"/>
      <c r="AS610" s="823"/>
      <c r="AT610" s="823"/>
      <c r="AU610" s="823"/>
      <c r="AV610" s="823"/>
      <c r="AW610" s="823"/>
      <c r="AX610" s="823"/>
      <c r="AY610" s="823"/>
      <c r="AZ610" s="823"/>
      <c r="BA610" s="228"/>
      <c r="BB610" s="405"/>
      <c r="BC610" s="228"/>
      <c r="BD610" s="228"/>
      <c r="BE610" s="228"/>
      <c r="BF610" s="228"/>
      <c r="BG610" s="228"/>
      <c r="BH610" s="228"/>
      <c r="BI610" s="228"/>
      <c r="BJ610" s="228"/>
      <c r="BK610" s="228"/>
      <c r="BL610" s="228"/>
      <c r="BM610" s="228"/>
      <c r="BN610" s="228"/>
      <c r="BO610" s="228"/>
      <c r="BP610" s="228"/>
      <c r="BQ610" s="228"/>
      <c r="BR610" s="228"/>
      <c r="BS610" s="228"/>
      <c r="BT610" s="228"/>
      <c r="BU610" s="228"/>
      <c r="BV610" s="228"/>
      <c r="BW610" s="228"/>
      <c r="BX610" s="228"/>
      <c r="BY610" s="228"/>
      <c r="BZ610" s="228"/>
      <c r="CA610" s="228"/>
      <c r="CB610" s="228"/>
      <c r="CC610" s="228"/>
      <c r="CD610" s="228"/>
      <c r="CE610" s="228"/>
      <c r="CF610" s="228"/>
      <c r="CG610" s="228"/>
      <c r="CH610" s="228"/>
      <c r="CI610" s="228"/>
      <c r="CJ610" s="228"/>
      <c r="CK610" s="228"/>
      <c r="CL610" s="228"/>
      <c r="CM610" s="228"/>
      <c r="CN610" s="228"/>
      <c r="CO610" s="228"/>
      <c r="CP610" s="228"/>
      <c r="CQ610" s="228"/>
      <c r="CR610" s="228"/>
      <c r="CS610" s="228"/>
      <c r="CT610" s="228"/>
      <c r="CU610" s="228"/>
      <c r="CV610" s="228"/>
      <c r="CW610" s="228"/>
      <c r="CX610" s="228"/>
      <c r="CY610" s="228"/>
      <c r="CZ610" s="228"/>
    </row>
    <row r="611" s="726" customFormat="true" ht="25.15" customHeight="true" x14ac:dyDescent="0.2">
      <c r="C611" s="1930"/>
      <c r="D611" s="1918"/>
      <c r="E611" s="775"/>
      <c r="F611" s="775"/>
      <c r="G611" s="775"/>
      <c r="H611" s="1930"/>
      <c r="I611" s="1918"/>
      <c r="J611" s="775"/>
      <c r="K611" s="775"/>
      <c r="L611" s="775"/>
      <c r="M611" s="1930"/>
      <c r="N611" s="1918"/>
      <c r="O611" s="775"/>
      <c r="P611" s="775"/>
      <c r="Q611" s="775"/>
      <c r="Y611" s="823"/>
      <c r="Z611" s="823"/>
      <c r="AA611" s="823"/>
      <c r="AB611" s="823"/>
      <c r="AC611" s="823"/>
      <c r="AD611" s="823"/>
      <c r="AE611" s="823"/>
      <c r="AF611" s="823"/>
      <c r="AG611" s="823"/>
      <c r="AH611" s="823"/>
      <c r="AI611" s="823"/>
      <c r="AJ611" s="823"/>
      <c r="AK611" s="823"/>
      <c r="AL611" s="823"/>
      <c r="AM611" s="823"/>
      <c r="AN611" s="823"/>
      <c r="AO611" s="823"/>
      <c r="AP611" s="823"/>
      <c r="AQ611" s="823"/>
      <c r="AR611" s="823"/>
      <c r="AS611" s="823"/>
      <c r="AT611" s="823"/>
      <c r="AU611" s="823"/>
      <c r="AV611" s="823"/>
      <c r="AW611" s="823"/>
      <c r="AX611" s="823"/>
      <c r="AY611" s="823"/>
      <c r="AZ611" s="823"/>
      <c r="BA611" s="228"/>
      <c r="BB611" s="405"/>
      <c r="BC611" s="228"/>
      <c r="BD611" s="228"/>
      <c r="BE611" s="228"/>
      <c r="BF611" s="228"/>
      <c r="BG611" s="228"/>
      <c r="BH611" s="228"/>
      <c r="BI611" s="228"/>
      <c r="BJ611" s="228"/>
      <c r="BK611" s="228"/>
      <c r="BL611" s="228"/>
      <c r="BM611" s="228"/>
      <c r="BN611" s="228"/>
      <c r="BO611" s="228"/>
      <c r="BP611" s="228"/>
      <c r="BQ611" s="228"/>
      <c r="BR611" s="228"/>
      <c r="BS611" s="228"/>
      <c r="BT611" s="228"/>
      <c r="BU611" s="228"/>
      <c r="BV611" s="228"/>
      <c r="BW611" s="228"/>
      <c r="BX611" s="228"/>
      <c r="BY611" s="228"/>
      <c r="BZ611" s="228"/>
      <c r="CA611" s="228"/>
      <c r="CB611" s="228"/>
      <c r="CC611" s="228"/>
      <c r="CD611" s="228"/>
      <c r="CE611" s="228"/>
      <c r="CF611" s="228"/>
      <c r="CG611" s="228"/>
      <c r="CH611" s="228"/>
      <c r="CI611" s="228"/>
      <c r="CJ611" s="228"/>
      <c r="CK611" s="228"/>
      <c r="CL611" s="228"/>
      <c r="CM611" s="228"/>
      <c r="CN611" s="228"/>
      <c r="CO611" s="228"/>
      <c r="CP611" s="228"/>
      <c r="CQ611" s="228"/>
      <c r="CR611" s="228"/>
      <c r="CS611" s="228"/>
      <c r="CT611" s="228"/>
      <c r="CU611" s="228"/>
      <c r="CV611" s="228"/>
      <c r="CW611" s="228"/>
      <c r="CX611" s="228"/>
      <c r="CY611" s="228"/>
      <c r="CZ611" s="228"/>
    </row>
    <row r="612" s="726" customFormat="true" ht="25.15" customHeight="true" x14ac:dyDescent="0.2">
      <c r="C612" s="1930"/>
      <c r="D612" s="1918"/>
      <c r="E612" s="775"/>
      <c r="F612" s="775"/>
      <c r="G612" s="775"/>
      <c r="H612" s="1930"/>
      <c r="I612" s="1918"/>
      <c r="J612" s="775"/>
      <c r="K612" s="775"/>
      <c r="L612" s="775"/>
      <c r="M612" s="1930"/>
      <c r="N612" s="1918"/>
      <c r="O612" s="775"/>
      <c r="P612" s="775"/>
      <c r="Q612" s="775"/>
      <c r="Y612" s="823"/>
      <c r="Z612" s="823"/>
      <c r="AA612" s="823"/>
      <c r="AB612" s="823"/>
      <c r="AC612" s="823"/>
      <c r="AD612" s="823"/>
      <c r="AE612" s="823"/>
      <c r="AF612" s="823"/>
      <c r="AG612" s="823"/>
      <c r="AH612" s="823"/>
      <c r="AI612" s="823"/>
      <c r="AJ612" s="823"/>
      <c r="AK612" s="823"/>
      <c r="AL612" s="823"/>
      <c r="AM612" s="823"/>
      <c r="AN612" s="823"/>
      <c r="AO612" s="823"/>
      <c r="AP612" s="823"/>
      <c r="AQ612" s="823"/>
      <c r="AR612" s="823"/>
      <c r="AS612" s="823"/>
      <c r="AT612" s="823"/>
      <c r="AU612" s="823"/>
      <c r="AV612" s="823"/>
      <c r="AW612" s="823"/>
      <c r="AX612" s="823"/>
      <c r="AY612" s="823"/>
      <c r="AZ612" s="823"/>
      <c r="BA612" s="228"/>
      <c r="BB612" s="405"/>
      <c r="BC612" s="228"/>
      <c r="BD612" s="228"/>
      <c r="BE612" s="228"/>
      <c r="BF612" s="228"/>
      <c r="BG612" s="228"/>
      <c r="BH612" s="228"/>
      <c r="BI612" s="228"/>
      <c r="BJ612" s="228"/>
      <c r="BK612" s="228"/>
      <c r="BL612" s="228"/>
      <c r="BM612" s="228"/>
      <c r="BN612" s="228"/>
      <c r="BO612" s="228"/>
      <c r="BP612" s="228"/>
      <c r="BQ612" s="228"/>
      <c r="BR612" s="228"/>
      <c r="BS612" s="228"/>
      <c r="BT612" s="228"/>
      <c r="BU612" s="228"/>
      <c r="BV612" s="228"/>
      <c r="BW612" s="228"/>
      <c r="BX612" s="228"/>
      <c r="BY612" s="228"/>
      <c r="BZ612" s="228"/>
      <c r="CA612" s="228"/>
      <c r="CB612" s="228"/>
      <c r="CC612" s="228"/>
      <c r="CD612" s="228"/>
      <c r="CE612" s="228"/>
      <c r="CF612" s="228"/>
      <c r="CG612" s="228"/>
      <c r="CH612" s="228"/>
      <c r="CI612" s="228"/>
      <c r="CJ612" s="228"/>
      <c r="CK612" s="228"/>
      <c r="CL612" s="228"/>
      <c r="CM612" s="228"/>
      <c r="CN612" s="228"/>
      <c r="CO612" s="228"/>
      <c r="CP612" s="228"/>
      <c r="CQ612" s="228"/>
      <c r="CR612" s="228"/>
      <c r="CS612" s="228"/>
      <c r="CT612" s="228"/>
      <c r="CU612" s="228"/>
      <c r="CV612" s="228"/>
      <c r="CW612" s="228"/>
      <c r="CX612" s="228"/>
      <c r="CY612" s="228"/>
      <c r="CZ612" s="228"/>
    </row>
    <row r="613" s="726" customFormat="true" ht="25.15" customHeight="true" x14ac:dyDescent="0.2">
      <c r="C613" s="1930"/>
      <c r="D613" s="1918"/>
      <c r="E613" s="775"/>
      <c r="F613" s="775"/>
      <c r="G613" s="775"/>
      <c r="H613" s="1930"/>
      <c r="I613" s="1918"/>
      <c r="J613" s="775"/>
      <c r="K613" s="775"/>
      <c r="L613" s="775"/>
      <c r="M613" s="1930"/>
      <c r="N613" s="1918"/>
      <c r="O613" s="775"/>
      <c r="P613" s="775"/>
      <c r="Q613" s="775"/>
      <c r="Y613" s="823"/>
      <c r="Z613" s="823"/>
      <c r="AA613" s="823"/>
      <c r="AB613" s="823"/>
      <c r="AC613" s="823"/>
      <c r="AD613" s="823"/>
      <c r="AE613" s="823"/>
      <c r="AF613" s="823"/>
      <c r="AG613" s="823"/>
      <c r="AH613" s="823"/>
      <c r="AI613" s="823"/>
      <c r="AJ613" s="823"/>
      <c r="AK613" s="823"/>
      <c r="AL613" s="823"/>
      <c r="AM613" s="823"/>
      <c r="AN613" s="823"/>
      <c r="AO613" s="823"/>
      <c r="AP613" s="823"/>
      <c r="AQ613" s="823"/>
      <c r="AR613" s="823"/>
      <c r="AS613" s="823"/>
      <c r="AT613" s="823"/>
      <c r="AU613" s="823"/>
      <c r="AV613" s="823"/>
      <c r="AW613" s="823"/>
      <c r="AX613" s="823"/>
      <c r="AY613" s="823"/>
      <c r="AZ613" s="823"/>
      <c r="BA613" s="228"/>
      <c r="BB613" s="405"/>
      <c r="BC613" s="228"/>
      <c r="BD613" s="228"/>
      <c r="BE613" s="228"/>
      <c r="BF613" s="228"/>
      <c r="BG613" s="228"/>
      <c r="BH613" s="228"/>
      <c r="BI613" s="228"/>
      <c r="BJ613" s="228"/>
      <c r="BK613" s="228"/>
      <c r="BL613" s="228"/>
      <c r="BM613" s="228"/>
      <c r="BN613" s="228"/>
      <c r="BO613" s="228"/>
      <c r="BP613" s="228"/>
      <c r="BQ613" s="228"/>
      <c r="BR613" s="228"/>
      <c r="BS613" s="228"/>
      <c r="BT613" s="228"/>
      <c r="BU613" s="228"/>
      <c r="BV613" s="228"/>
      <c r="BW613" s="228"/>
      <c r="BX613" s="228"/>
      <c r="BY613" s="228"/>
      <c r="BZ613" s="228"/>
      <c r="CA613" s="228"/>
      <c r="CB613" s="228"/>
      <c r="CC613" s="228"/>
      <c r="CD613" s="228"/>
      <c r="CE613" s="228"/>
      <c r="CF613" s="228"/>
      <c r="CG613" s="228"/>
      <c r="CH613" s="228"/>
      <c r="CI613" s="228"/>
      <c r="CJ613" s="228"/>
      <c r="CK613" s="228"/>
      <c r="CL613" s="228"/>
      <c r="CM613" s="228"/>
      <c r="CN613" s="228"/>
      <c r="CO613" s="228"/>
      <c r="CP613" s="228"/>
      <c r="CQ613" s="228"/>
      <c r="CR613" s="228"/>
      <c r="CS613" s="228"/>
      <c r="CT613" s="228"/>
      <c r="CU613" s="228"/>
      <c r="CV613" s="228"/>
      <c r="CW613" s="228"/>
      <c r="CX613" s="228"/>
      <c r="CY613" s="228"/>
      <c r="CZ613" s="228"/>
    </row>
    <row r="614" s="726" customFormat="true" ht="25.15" customHeight="true" x14ac:dyDescent="0.2">
      <c r="C614" s="1930"/>
      <c r="D614" s="1918"/>
      <c r="E614" s="775"/>
      <c r="F614" s="775"/>
      <c r="G614" s="775"/>
      <c r="H614" s="1930"/>
      <c r="I614" s="1918"/>
      <c r="J614" s="775"/>
      <c r="K614" s="775"/>
      <c r="L614" s="775"/>
      <c r="M614" s="1930"/>
      <c r="N614" s="1918"/>
      <c r="O614" s="775"/>
      <c r="P614" s="775"/>
      <c r="Q614" s="775"/>
      <c r="Y614" s="823"/>
      <c r="Z614" s="823"/>
      <c r="AA614" s="823"/>
      <c r="AB614" s="823"/>
      <c r="AC614" s="823"/>
      <c r="AD614" s="823"/>
      <c r="AE614" s="823"/>
      <c r="AF614" s="823"/>
      <c r="AG614" s="823"/>
      <c r="AH614" s="823"/>
      <c r="AI614" s="823"/>
      <c r="AJ614" s="823"/>
      <c r="AK614" s="823"/>
      <c r="AL614" s="823"/>
      <c r="AM614" s="823"/>
      <c r="AN614" s="823"/>
      <c r="AO614" s="823"/>
      <c r="AP614" s="823"/>
      <c r="AQ614" s="823"/>
      <c r="AR614" s="823"/>
      <c r="AS614" s="823"/>
      <c r="AT614" s="823"/>
      <c r="AU614" s="823"/>
      <c r="AV614" s="823"/>
      <c r="AW614" s="823"/>
      <c r="AX614" s="823"/>
      <c r="AY614" s="823"/>
      <c r="AZ614" s="823"/>
      <c r="BA614" s="228"/>
      <c r="BB614" s="405"/>
      <c r="BC614" s="228"/>
      <c r="BD614" s="228"/>
      <c r="BE614" s="228"/>
      <c r="BF614" s="228"/>
      <c r="BG614" s="228"/>
      <c r="BH614" s="228"/>
      <c r="BI614" s="228"/>
      <c r="BJ614" s="228"/>
      <c r="BK614" s="228"/>
      <c r="BL614" s="228"/>
      <c r="BM614" s="228"/>
      <c r="BN614" s="228"/>
      <c r="BO614" s="228"/>
      <c r="BP614" s="228"/>
      <c r="BQ614" s="228"/>
      <c r="BR614" s="228"/>
      <c r="BS614" s="228"/>
      <c r="BT614" s="228"/>
      <c r="BU614" s="228"/>
      <c r="BV614" s="228"/>
      <c r="BW614" s="228"/>
      <c r="BX614" s="228"/>
      <c r="BY614" s="228"/>
      <c r="BZ614" s="228"/>
      <c r="CA614" s="228"/>
      <c r="CB614" s="228"/>
      <c r="CC614" s="228"/>
      <c r="CD614" s="228"/>
      <c r="CE614" s="228"/>
      <c r="CF614" s="228"/>
      <c r="CG614" s="228"/>
      <c r="CH614" s="228"/>
      <c r="CI614" s="228"/>
      <c r="CJ614" s="228"/>
      <c r="CK614" s="228"/>
      <c r="CL614" s="228"/>
      <c r="CM614" s="228"/>
      <c r="CN614" s="228"/>
      <c r="CO614" s="228"/>
      <c r="CP614" s="228"/>
      <c r="CQ614" s="228"/>
      <c r="CR614" s="228"/>
      <c r="CS614" s="228"/>
      <c r="CT614" s="228"/>
      <c r="CU614" s="228"/>
      <c r="CV614" s="228"/>
      <c r="CW614" s="228"/>
      <c r="CX614" s="228"/>
      <c r="CY614" s="228"/>
      <c r="CZ614" s="228"/>
    </row>
    <row r="615" s="726" customFormat="true" ht="25.15" customHeight="true" x14ac:dyDescent="0.2">
      <c r="C615" s="1930"/>
      <c r="D615" s="1918"/>
      <c r="E615" s="775"/>
      <c r="F615" s="775"/>
      <c r="G615" s="775"/>
      <c r="H615" s="1930"/>
      <c r="I615" s="1918"/>
      <c r="J615" s="775"/>
      <c r="K615" s="775"/>
      <c r="L615" s="775"/>
      <c r="M615" s="1930"/>
      <c r="N615" s="1918"/>
      <c r="O615" s="775"/>
      <c r="P615" s="775"/>
      <c r="Q615" s="775"/>
      <c r="Y615" s="823"/>
      <c r="Z615" s="823"/>
      <c r="AA615" s="823"/>
      <c r="AB615" s="823"/>
      <c r="AC615" s="823"/>
      <c r="AD615" s="823"/>
      <c r="AE615" s="823"/>
      <c r="AF615" s="823"/>
      <c r="AG615" s="823"/>
      <c r="AH615" s="823"/>
      <c r="AI615" s="823"/>
      <c r="AJ615" s="823"/>
      <c r="AK615" s="823"/>
      <c r="AL615" s="823"/>
      <c r="AM615" s="823"/>
      <c r="AN615" s="823"/>
      <c r="AO615" s="823"/>
      <c r="AP615" s="823"/>
      <c r="AQ615" s="823"/>
      <c r="AR615" s="823"/>
      <c r="AS615" s="823"/>
      <c r="AT615" s="823"/>
      <c r="AU615" s="823"/>
      <c r="AV615" s="823"/>
      <c r="AW615" s="823"/>
      <c r="AX615" s="823"/>
      <c r="AY615" s="823"/>
      <c r="AZ615" s="823"/>
      <c r="BA615" s="228"/>
      <c r="BB615" s="405"/>
      <c r="BC615" s="228"/>
      <c r="BD615" s="228"/>
      <c r="BE615" s="228"/>
      <c r="BF615" s="228"/>
      <c r="BG615" s="228"/>
      <c r="BH615" s="228"/>
      <c r="BI615" s="228"/>
      <c r="BJ615" s="228"/>
      <c r="BK615" s="228"/>
      <c r="BL615" s="228"/>
      <c r="BM615" s="228"/>
      <c r="BN615" s="228"/>
      <c r="BO615" s="228"/>
      <c r="BP615" s="228"/>
      <c r="BQ615" s="228"/>
      <c r="BR615" s="228"/>
      <c r="BS615" s="228"/>
      <c r="BT615" s="228"/>
      <c r="BU615" s="228"/>
      <c r="BV615" s="228"/>
      <c r="BW615" s="228"/>
      <c r="BX615" s="228"/>
      <c r="BY615" s="228"/>
      <c r="BZ615" s="228"/>
      <c r="CA615" s="228"/>
      <c r="CB615" s="228"/>
      <c r="CC615" s="228"/>
      <c r="CD615" s="228"/>
      <c r="CE615" s="228"/>
      <c r="CF615" s="228"/>
      <c r="CG615" s="228"/>
      <c r="CH615" s="228"/>
      <c r="CI615" s="228"/>
      <c r="CJ615" s="228"/>
      <c r="CK615" s="228"/>
      <c r="CL615" s="228"/>
      <c r="CM615" s="228"/>
      <c r="CN615" s="228"/>
      <c r="CO615" s="228"/>
      <c r="CP615" s="228"/>
      <c r="CQ615" s="228"/>
      <c r="CR615" s="228"/>
      <c r="CS615" s="228"/>
      <c r="CT615" s="228"/>
      <c r="CU615" s="228"/>
      <c r="CV615" s="228"/>
      <c r="CW615" s="228"/>
      <c r="CX615" s="228"/>
      <c r="CY615" s="228"/>
      <c r="CZ615" s="228"/>
    </row>
    <row r="616" s="726" customFormat="true" ht="25.15" customHeight="true" x14ac:dyDescent="0.2">
      <c r="C616" s="1930"/>
      <c r="D616" s="1918"/>
      <c r="E616" s="775"/>
      <c r="F616" s="775"/>
      <c r="G616" s="775"/>
      <c r="H616" s="1930"/>
      <c r="I616" s="1918"/>
      <c r="J616" s="775"/>
      <c r="K616" s="775"/>
      <c r="L616" s="775"/>
      <c r="M616" s="1930"/>
      <c r="N616" s="1918"/>
      <c r="O616" s="775"/>
      <c r="P616" s="775"/>
      <c r="Q616" s="775"/>
      <c r="Y616" s="823"/>
      <c r="Z616" s="823"/>
      <c r="AA616" s="823"/>
      <c r="AB616" s="823"/>
      <c r="AC616" s="823"/>
      <c r="AD616" s="823"/>
      <c r="AE616" s="823"/>
      <c r="AF616" s="823"/>
      <c r="AG616" s="823"/>
      <c r="AH616" s="823"/>
      <c r="AI616" s="823"/>
      <c r="AJ616" s="823"/>
      <c r="AK616" s="823"/>
      <c r="AL616" s="823"/>
      <c r="AM616" s="823"/>
      <c r="AN616" s="823"/>
      <c r="AO616" s="823"/>
      <c r="AP616" s="823"/>
      <c r="AQ616" s="823"/>
      <c r="AR616" s="823"/>
      <c r="AS616" s="823"/>
      <c r="AT616" s="823"/>
      <c r="AU616" s="823"/>
      <c r="AV616" s="823"/>
      <c r="AW616" s="823"/>
      <c r="AX616" s="823"/>
      <c r="AY616" s="823"/>
      <c r="AZ616" s="823"/>
      <c r="BA616" s="228"/>
      <c r="BB616" s="405"/>
      <c r="BC616" s="228"/>
      <c r="BD616" s="228"/>
      <c r="BE616" s="228"/>
      <c r="BF616" s="228"/>
      <c r="BG616" s="228"/>
      <c r="BH616" s="228"/>
      <c r="BI616" s="228"/>
      <c r="BJ616" s="228"/>
      <c r="BK616" s="228"/>
      <c r="BL616" s="228"/>
      <c r="BM616" s="228"/>
      <c r="BN616" s="228"/>
      <c r="BO616" s="228"/>
      <c r="BP616" s="228"/>
      <c r="BQ616" s="228"/>
      <c r="BR616" s="228"/>
      <c r="BS616" s="228"/>
      <c r="BT616" s="228"/>
      <c r="BU616" s="228"/>
      <c r="BV616" s="228"/>
      <c r="BW616" s="228"/>
      <c r="BX616" s="228"/>
      <c r="BY616" s="228"/>
      <c r="BZ616" s="228"/>
      <c r="CA616" s="228"/>
      <c r="CB616" s="228"/>
      <c r="CC616" s="228"/>
      <c r="CD616" s="228"/>
      <c r="CE616" s="228"/>
      <c r="CF616" s="228"/>
      <c r="CG616" s="228"/>
      <c r="CH616" s="228"/>
      <c r="CI616" s="228"/>
      <c r="CJ616" s="228"/>
      <c r="CK616" s="228"/>
      <c r="CL616" s="228"/>
      <c r="CM616" s="228"/>
      <c r="CN616" s="228"/>
      <c r="CO616" s="228"/>
      <c r="CP616" s="228"/>
      <c r="CQ616" s="228"/>
      <c r="CR616" s="228"/>
      <c r="CS616" s="228"/>
      <c r="CT616" s="228"/>
      <c r="CU616" s="228"/>
      <c r="CV616" s="228"/>
      <c r="CW616" s="228"/>
      <c r="CX616" s="228"/>
      <c r="CY616" s="228"/>
      <c r="CZ616" s="228"/>
    </row>
    <row r="617" s="726" customFormat="true" ht="25.15" customHeight="true" x14ac:dyDescent="0.2">
      <c r="C617" s="1930"/>
      <c r="D617" s="1918"/>
      <c r="E617" s="775"/>
      <c r="F617" s="775"/>
      <c r="G617" s="775"/>
      <c r="H617" s="1930"/>
      <c r="I617" s="1918"/>
      <c r="J617" s="775"/>
      <c r="K617" s="775"/>
      <c r="L617" s="775"/>
      <c r="M617" s="1930"/>
      <c r="N617" s="1918"/>
      <c r="O617" s="775"/>
      <c r="P617" s="775"/>
      <c r="Q617" s="775"/>
      <c r="Y617" s="823"/>
      <c r="Z617" s="823"/>
      <c r="AA617" s="823"/>
      <c r="AB617" s="823"/>
      <c r="AC617" s="823"/>
      <c r="AD617" s="823"/>
      <c r="AE617" s="823"/>
      <c r="AF617" s="823"/>
      <c r="AG617" s="823"/>
      <c r="AH617" s="823"/>
      <c r="AI617" s="823"/>
      <c r="AJ617" s="823"/>
      <c r="AK617" s="823"/>
      <c r="AL617" s="823"/>
      <c r="AM617" s="823"/>
      <c r="AN617" s="823"/>
      <c r="AO617" s="823"/>
      <c r="AP617" s="823"/>
      <c r="AQ617" s="823"/>
      <c r="AR617" s="823"/>
      <c r="AS617" s="823"/>
      <c r="AT617" s="823"/>
      <c r="AU617" s="823"/>
      <c r="AV617" s="823"/>
      <c r="AW617" s="823"/>
      <c r="AX617" s="823"/>
      <c r="AY617" s="823"/>
      <c r="AZ617" s="823"/>
      <c r="BA617" s="228"/>
      <c r="BB617" s="405"/>
      <c r="BC617" s="228"/>
      <c r="BD617" s="228"/>
      <c r="BE617" s="228"/>
      <c r="BF617" s="228"/>
      <c r="BG617" s="228"/>
      <c r="BH617" s="228"/>
      <c r="BI617" s="228"/>
      <c r="BJ617" s="228"/>
      <c r="BK617" s="228"/>
      <c r="BL617" s="228"/>
      <c r="BM617" s="228"/>
      <c r="BN617" s="228"/>
      <c r="BO617" s="228"/>
      <c r="BP617" s="228"/>
      <c r="BQ617" s="228"/>
      <c r="BR617" s="228"/>
      <c r="BS617" s="228"/>
      <c r="BT617" s="228"/>
      <c r="BU617" s="228"/>
      <c r="BV617" s="228"/>
      <c r="BW617" s="228"/>
      <c r="BX617" s="228"/>
      <c r="BY617" s="228"/>
      <c r="BZ617" s="228"/>
      <c r="CA617" s="228"/>
      <c r="CB617" s="228"/>
      <c r="CC617" s="228"/>
      <c r="CD617" s="228"/>
      <c r="CE617" s="228"/>
      <c r="CF617" s="228"/>
      <c r="CG617" s="228"/>
      <c r="CH617" s="228"/>
      <c r="CI617" s="228"/>
      <c r="CJ617" s="228"/>
      <c r="CK617" s="228"/>
      <c r="CL617" s="228"/>
      <c r="CM617" s="228"/>
      <c r="CN617" s="228"/>
      <c r="CO617" s="228"/>
      <c r="CP617" s="228"/>
      <c r="CQ617" s="228"/>
      <c r="CR617" s="228"/>
      <c r="CS617" s="228"/>
      <c r="CT617" s="228"/>
      <c r="CU617" s="228"/>
      <c r="CV617" s="228"/>
      <c r="CW617" s="228"/>
      <c r="CX617" s="228"/>
      <c r="CY617" s="228"/>
      <c r="CZ617" s="228"/>
    </row>
    <row r="618" s="726" customFormat="true" ht="25.15" customHeight="true" x14ac:dyDescent="0.2">
      <c r="C618" s="1930"/>
      <c r="D618" s="1918"/>
      <c r="E618" s="775"/>
      <c r="F618" s="775"/>
      <c r="G618" s="775"/>
      <c r="H618" s="1930"/>
      <c r="I618" s="1918"/>
      <c r="J618" s="775"/>
      <c r="K618" s="775"/>
      <c r="L618" s="775"/>
      <c r="M618" s="1930"/>
      <c r="N618" s="1918"/>
      <c r="O618" s="775"/>
      <c r="P618" s="775"/>
      <c r="Q618" s="775"/>
      <c r="Y618" s="823"/>
      <c r="Z618" s="823"/>
      <c r="AA618" s="823"/>
      <c r="AB618" s="823"/>
      <c r="AC618" s="823"/>
      <c r="AD618" s="823"/>
      <c r="AE618" s="823"/>
      <c r="AF618" s="823"/>
      <c r="AG618" s="823"/>
      <c r="AH618" s="823"/>
      <c r="AI618" s="823"/>
      <c r="AJ618" s="823"/>
      <c r="AK618" s="823"/>
      <c r="AL618" s="823"/>
      <c r="AM618" s="823"/>
      <c r="AN618" s="823"/>
      <c r="AO618" s="823"/>
      <c r="AP618" s="823"/>
      <c r="AQ618" s="823"/>
      <c r="AR618" s="823"/>
      <c r="AS618" s="823"/>
      <c r="AT618" s="823"/>
      <c r="AU618" s="823"/>
      <c r="AV618" s="823"/>
      <c r="AW618" s="823"/>
      <c r="AX618" s="823"/>
      <c r="AY618" s="823"/>
      <c r="AZ618" s="823"/>
      <c r="BA618" s="228"/>
      <c r="BB618" s="405"/>
      <c r="BC618" s="228"/>
      <c r="BD618" s="228"/>
      <c r="BE618" s="228"/>
      <c r="BF618" s="228"/>
      <c r="BG618" s="228"/>
      <c r="BH618" s="228"/>
      <c r="BI618" s="228"/>
      <c r="BJ618" s="228"/>
      <c r="BK618" s="228"/>
      <c r="BL618" s="228"/>
      <c r="BM618" s="228"/>
      <c r="BN618" s="228"/>
      <c r="BO618" s="228"/>
      <c r="BP618" s="228"/>
      <c r="BQ618" s="228"/>
      <c r="BR618" s="228"/>
      <c r="BS618" s="228"/>
      <c r="BT618" s="228"/>
      <c r="BU618" s="228"/>
      <c r="BV618" s="228"/>
      <c r="BW618" s="228"/>
      <c r="BX618" s="228"/>
      <c r="BY618" s="228"/>
      <c r="BZ618" s="228"/>
      <c r="CA618" s="228"/>
      <c r="CB618" s="228"/>
      <c r="CC618" s="228"/>
      <c r="CD618" s="228"/>
      <c r="CE618" s="228"/>
      <c r="CF618" s="228"/>
      <c r="CG618" s="228"/>
      <c r="CH618" s="228"/>
      <c r="CI618" s="228"/>
      <c r="CJ618" s="228"/>
      <c r="CK618" s="228"/>
      <c r="CL618" s="228"/>
      <c r="CM618" s="228"/>
      <c r="CN618" s="228"/>
      <c r="CO618" s="228"/>
      <c r="CP618" s="228"/>
      <c r="CQ618" s="228"/>
      <c r="CR618" s="228"/>
      <c r="CS618" s="228"/>
      <c r="CT618" s="228"/>
      <c r="CU618" s="228"/>
      <c r="CV618" s="228"/>
      <c r="CW618" s="228"/>
      <c r="CX618" s="228"/>
      <c r="CY618" s="228"/>
      <c r="CZ618" s="228"/>
    </row>
    <row r="619" s="726" customFormat="true" ht="25.15" customHeight="true" x14ac:dyDescent="0.2">
      <c r="C619" s="1930"/>
      <c r="D619" s="1918"/>
      <c r="E619" s="775"/>
      <c r="F619" s="775"/>
      <c r="G619" s="775"/>
      <c r="H619" s="1930"/>
      <c r="I619" s="1918"/>
      <c r="J619" s="775"/>
      <c r="K619" s="775"/>
      <c r="L619" s="775"/>
      <c r="M619" s="1930"/>
      <c r="N619" s="1918"/>
      <c r="O619" s="775"/>
      <c r="P619" s="775"/>
      <c r="Q619" s="775"/>
      <c r="Y619" s="823"/>
      <c r="Z619" s="823"/>
      <c r="AA619" s="823"/>
      <c r="AB619" s="823"/>
      <c r="AC619" s="823"/>
      <c r="AD619" s="823"/>
      <c r="AE619" s="823"/>
      <c r="AF619" s="823"/>
      <c r="AG619" s="823"/>
      <c r="AH619" s="823"/>
      <c r="AI619" s="823"/>
      <c r="AJ619" s="823"/>
      <c r="AK619" s="823"/>
      <c r="AL619" s="823"/>
      <c r="AM619" s="823"/>
      <c r="AN619" s="823"/>
      <c r="AO619" s="823"/>
      <c r="AP619" s="823"/>
      <c r="AQ619" s="823"/>
      <c r="AR619" s="823"/>
      <c r="AS619" s="823"/>
      <c r="AT619" s="823"/>
      <c r="AU619" s="823"/>
      <c r="AV619" s="823"/>
      <c r="AW619" s="823"/>
      <c r="AX619" s="823"/>
      <c r="AY619" s="823"/>
      <c r="AZ619" s="823"/>
      <c r="BA619" s="228"/>
      <c r="BB619" s="405"/>
      <c r="BC619" s="228"/>
      <c r="BD619" s="228"/>
      <c r="BE619" s="228"/>
      <c r="BF619" s="228"/>
      <c r="BG619" s="228"/>
      <c r="BH619" s="228"/>
      <c r="BI619" s="228"/>
      <c r="BJ619" s="228"/>
      <c r="BK619" s="228"/>
      <c r="BL619" s="228"/>
      <c r="BM619" s="228"/>
      <c r="BN619" s="228"/>
      <c r="BO619" s="228"/>
      <c r="BP619" s="228"/>
      <c r="BQ619" s="228"/>
      <c r="BR619" s="228"/>
      <c r="BS619" s="228"/>
      <c r="BT619" s="228"/>
      <c r="BU619" s="228"/>
      <c r="BV619" s="228"/>
      <c r="BW619" s="228"/>
      <c r="BX619" s="228"/>
      <c r="BY619" s="228"/>
      <c r="BZ619" s="228"/>
      <c r="CA619" s="228"/>
      <c r="CB619" s="228"/>
      <c r="CC619" s="228"/>
      <c r="CD619" s="228"/>
      <c r="CE619" s="228"/>
      <c r="CF619" s="228"/>
      <c r="CG619" s="228"/>
      <c r="CH619" s="228"/>
      <c r="CI619" s="228"/>
      <c r="CJ619" s="228"/>
      <c r="CK619" s="228"/>
      <c r="CL619" s="228"/>
      <c r="CM619" s="228"/>
      <c r="CN619" s="228"/>
      <c r="CO619" s="228"/>
      <c r="CP619" s="228"/>
      <c r="CQ619" s="228"/>
      <c r="CR619" s="228"/>
      <c r="CS619" s="228"/>
      <c r="CT619" s="228"/>
      <c r="CU619" s="228"/>
      <c r="CV619" s="228"/>
      <c r="CW619" s="228"/>
      <c r="CX619" s="228"/>
      <c r="CY619" s="228"/>
      <c r="CZ619" s="228"/>
    </row>
    <row r="620" s="726" customFormat="true" ht="25.15" customHeight="true" x14ac:dyDescent="0.2">
      <c r="C620" s="1930"/>
      <c r="D620" s="1918"/>
      <c r="E620" s="775"/>
      <c r="F620" s="775"/>
      <c r="G620" s="775"/>
      <c r="H620" s="1930"/>
      <c r="I620" s="1918"/>
      <c r="J620" s="775"/>
      <c r="K620" s="775"/>
      <c r="L620" s="775"/>
      <c r="M620" s="1930"/>
      <c r="N620" s="1918"/>
      <c r="O620" s="775"/>
      <c r="P620" s="775"/>
      <c r="Q620" s="775"/>
      <c r="Y620" s="823"/>
      <c r="Z620" s="823"/>
      <c r="AA620" s="823"/>
      <c r="AB620" s="823"/>
      <c r="AC620" s="823"/>
      <c r="AD620" s="823"/>
      <c r="AE620" s="823"/>
      <c r="AF620" s="823"/>
      <c r="AG620" s="823"/>
      <c r="AH620" s="823"/>
      <c r="AI620" s="823"/>
      <c r="AJ620" s="823"/>
      <c r="AK620" s="823"/>
      <c r="AL620" s="823"/>
      <c r="AM620" s="823"/>
      <c r="AN620" s="823"/>
      <c r="AO620" s="823"/>
      <c r="AP620" s="823"/>
      <c r="AQ620" s="823"/>
      <c r="AR620" s="823"/>
      <c r="AS620" s="823"/>
      <c r="AT620" s="823"/>
      <c r="AU620" s="823"/>
      <c r="AV620" s="823"/>
      <c r="AW620" s="823"/>
      <c r="AX620" s="823"/>
      <c r="AY620" s="823"/>
      <c r="AZ620" s="823"/>
      <c r="BA620" s="228"/>
      <c r="BB620" s="405"/>
      <c r="BC620" s="228"/>
      <c r="BD620" s="228"/>
      <c r="BE620" s="228"/>
      <c r="BF620" s="228"/>
      <c r="BG620" s="228"/>
      <c r="BH620" s="228"/>
      <c r="BI620" s="228"/>
      <c r="BJ620" s="228"/>
      <c r="BK620" s="228"/>
      <c r="BL620" s="228"/>
      <c r="BM620" s="228"/>
      <c r="BN620" s="228"/>
      <c r="BO620" s="228"/>
      <c r="BP620" s="228"/>
      <c r="BQ620" s="228"/>
      <c r="BR620" s="228"/>
      <c r="BS620" s="228"/>
      <c r="BT620" s="228"/>
      <c r="BU620" s="228"/>
      <c r="BV620" s="228"/>
      <c r="BW620" s="228"/>
      <c r="BX620" s="228"/>
      <c r="BY620" s="228"/>
      <c r="BZ620" s="228"/>
      <c r="CA620" s="228"/>
      <c r="CB620" s="228"/>
      <c r="CC620" s="228"/>
      <c r="CD620" s="228"/>
      <c r="CE620" s="228"/>
      <c r="CF620" s="228"/>
      <c r="CG620" s="228"/>
      <c r="CH620" s="228"/>
      <c r="CI620" s="228"/>
      <c r="CJ620" s="228"/>
      <c r="CK620" s="228"/>
      <c r="CL620" s="228"/>
      <c r="CM620" s="228"/>
      <c r="CN620" s="228"/>
      <c r="CO620" s="228"/>
      <c r="CP620" s="228"/>
      <c r="CQ620" s="228"/>
      <c r="CR620" s="228"/>
      <c r="CS620" s="228"/>
      <c r="CT620" s="228"/>
      <c r="CU620" s="228"/>
      <c r="CV620" s="228"/>
      <c r="CW620" s="228"/>
      <c r="CX620" s="228"/>
      <c r="CY620" s="228"/>
      <c r="CZ620" s="228"/>
    </row>
    <row r="621" s="726" customFormat="true" ht="25.15" customHeight="true" x14ac:dyDescent="0.2">
      <c r="C621" s="1930"/>
      <c r="D621" s="1918"/>
      <c r="E621" s="775"/>
      <c r="F621" s="775"/>
      <c r="G621" s="775"/>
      <c r="H621" s="1930"/>
      <c r="I621" s="1918"/>
      <c r="J621" s="775"/>
      <c r="K621" s="775"/>
      <c r="L621" s="775"/>
      <c r="M621" s="1930"/>
      <c r="N621" s="1918"/>
      <c r="O621" s="775"/>
      <c r="P621" s="775"/>
      <c r="Q621" s="775"/>
      <c r="Y621" s="823"/>
      <c r="Z621" s="823"/>
      <c r="AA621" s="823"/>
      <c r="AB621" s="823"/>
      <c r="AC621" s="823"/>
      <c r="AD621" s="823"/>
      <c r="AE621" s="823"/>
      <c r="AF621" s="823"/>
      <c r="AG621" s="823"/>
      <c r="AH621" s="823"/>
      <c r="AI621" s="823"/>
      <c r="AJ621" s="823"/>
      <c r="AK621" s="823"/>
      <c r="AL621" s="823"/>
      <c r="AM621" s="823"/>
      <c r="AN621" s="823"/>
      <c r="AO621" s="823"/>
      <c r="AP621" s="823"/>
      <c r="AQ621" s="823"/>
      <c r="AR621" s="823"/>
      <c r="AS621" s="823"/>
      <c r="AT621" s="823"/>
      <c r="AU621" s="823"/>
      <c r="AV621" s="823"/>
      <c r="AW621" s="823"/>
      <c r="AX621" s="823"/>
      <c r="AY621" s="823"/>
      <c r="AZ621" s="823"/>
      <c r="BA621" s="228"/>
      <c r="BB621" s="405"/>
      <c r="BC621" s="228"/>
      <c r="BD621" s="228"/>
      <c r="BE621" s="228"/>
      <c r="BF621" s="228"/>
      <c r="BG621" s="228"/>
      <c r="BH621" s="228"/>
      <c r="BI621" s="228"/>
      <c r="BJ621" s="228"/>
      <c r="BK621" s="228"/>
      <c r="BL621" s="228"/>
      <c r="BM621" s="228"/>
      <c r="BN621" s="228"/>
      <c r="BO621" s="228"/>
      <c r="BP621" s="228"/>
      <c r="BQ621" s="228"/>
      <c r="BR621" s="228"/>
      <c r="BS621" s="228"/>
      <c r="BT621" s="228"/>
      <c r="BU621" s="228"/>
      <c r="BV621" s="228"/>
      <c r="BW621" s="228"/>
      <c r="BX621" s="228"/>
      <c r="BY621" s="228"/>
      <c r="BZ621" s="228"/>
      <c r="CA621" s="228"/>
      <c r="CB621" s="228"/>
      <c r="CC621" s="228"/>
      <c r="CD621" s="228"/>
      <c r="CE621" s="228"/>
      <c r="CF621" s="228"/>
      <c r="CG621" s="228"/>
      <c r="CH621" s="228"/>
      <c r="CI621" s="228"/>
      <c r="CJ621" s="228"/>
      <c r="CK621" s="228"/>
      <c r="CL621" s="228"/>
      <c r="CM621" s="228"/>
      <c r="CN621" s="228"/>
      <c r="CO621" s="228"/>
      <c r="CP621" s="228"/>
      <c r="CQ621" s="228"/>
      <c r="CR621" s="228"/>
      <c r="CS621" s="228"/>
      <c r="CT621" s="228"/>
      <c r="CU621" s="228"/>
      <c r="CV621" s="228"/>
      <c r="CW621" s="228"/>
      <c r="CX621" s="228"/>
      <c r="CY621" s="228"/>
      <c r="CZ621" s="228"/>
    </row>
    <row r="622" s="726" customFormat="true" ht="25.15" customHeight="true" x14ac:dyDescent="0.2">
      <c r="C622" s="1930"/>
      <c r="D622" s="1918"/>
      <c r="E622" s="775"/>
      <c r="F622" s="775"/>
      <c r="G622" s="775"/>
      <c r="H622" s="1930"/>
      <c r="I622" s="1918"/>
      <c r="J622" s="775"/>
      <c r="K622" s="775"/>
      <c r="L622" s="775"/>
      <c r="M622" s="1930"/>
      <c r="N622" s="1918"/>
      <c r="O622" s="775"/>
      <c r="P622" s="775"/>
      <c r="Q622" s="775"/>
      <c r="Y622" s="823"/>
      <c r="Z622" s="823"/>
      <c r="AA622" s="823"/>
      <c r="AB622" s="823"/>
      <c r="AC622" s="823"/>
      <c r="AD622" s="823"/>
      <c r="AE622" s="823"/>
      <c r="AF622" s="823"/>
      <c r="AG622" s="823"/>
      <c r="AH622" s="823"/>
      <c r="AI622" s="823"/>
      <c r="AJ622" s="823"/>
      <c r="AK622" s="823"/>
      <c r="AL622" s="823"/>
      <c r="AM622" s="823"/>
      <c r="AN622" s="823"/>
      <c r="AO622" s="823"/>
      <c r="AP622" s="823"/>
      <c r="AQ622" s="823"/>
      <c r="AR622" s="823"/>
      <c r="AS622" s="823"/>
      <c r="AT622" s="823"/>
      <c r="AU622" s="823"/>
      <c r="AV622" s="823"/>
      <c r="AW622" s="823"/>
      <c r="AX622" s="823"/>
      <c r="AY622" s="823"/>
      <c r="AZ622" s="823"/>
      <c r="BA622" s="228"/>
      <c r="BB622" s="405"/>
      <c r="BC622" s="228"/>
      <c r="BD622" s="228"/>
      <c r="BE622" s="228"/>
      <c r="BF622" s="228"/>
      <c r="BG622" s="228"/>
      <c r="BH622" s="228"/>
      <c r="BI622" s="228"/>
      <c r="BJ622" s="228"/>
      <c r="BK622" s="228"/>
      <c r="BL622" s="228"/>
      <c r="BM622" s="228"/>
      <c r="BN622" s="228"/>
      <c r="BO622" s="228"/>
      <c r="BP622" s="228"/>
      <c r="BQ622" s="228"/>
      <c r="BR622" s="228"/>
      <c r="BS622" s="228"/>
      <c r="BT622" s="228"/>
      <c r="BU622" s="228"/>
      <c r="BV622" s="228"/>
      <c r="BW622" s="228"/>
      <c r="BX622" s="228"/>
      <c r="BY622" s="228"/>
      <c r="BZ622" s="228"/>
      <c r="CA622" s="228"/>
      <c r="CB622" s="228"/>
      <c r="CC622" s="228"/>
      <c r="CD622" s="228"/>
      <c r="CE622" s="228"/>
      <c r="CF622" s="228"/>
      <c r="CG622" s="228"/>
      <c r="CH622" s="228"/>
      <c r="CI622" s="228"/>
      <c r="CJ622" s="228"/>
      <c r="CK622" s="228"/>
      <c r="CL622" s="228"/>
      <c r="CM622" s="228"/>
      <c r="CN622" s="228"/>
      <c r="CO622" s="228"/>
      <c r="CP622" s="228"/>
      <c r="CQ622" s="228"/>
      <c r="CR622" s="228"/>
      <c r="CS622" s="228"/>
      <c r="CT622" s="228"/>
      <c r="CU622" s="228"/>
      <c r="CV622" s="228"/>
      <c r="CW622" s="228"/>
      <c r="CX622" s="228"/>
      <c r="CY622" s="228"/>
      <c r="CZ622" s="228"/>
    </row>
    <row r="623" s="726" customFormat="true" ht="25.15" customHeight="true" x14ac:dyDescent="0.2">
      <c r="C623" s="1930"/>
      <c r="D623" s="1918"/>
      <c r="E623" s="775"/>
      <c r="F623" s="775"/>
      <c r="G623" s="775"/>
      <c r="H623" s="1930"/>
      <c r="I623" s="1918"/>
      <c r="J623" s="775"/>
      <c r="K623" s="775"/>
      <c r="L623" s="775"/>
      <c r="M623" s="1930"/>
      <c r="N623" s="1918"/>
      <c r="O623" s="775"/>
      <c r="P623" s="775"/>
      <c r="Q623" s="775"/>
      <c r="Y623" s="823"/>
      <c r="Z623" s="823"/>
      <c r="AA623" s="823"/>
      <c r="AB623" s="823"/>
      <c r="AC623" s="823"/>
      <c r="AD623" s="823"/>
      <c r="AE623" s="823"/>
      <c r="AF623" s="823"/>
      <c r="AG623" s="823"/>
      <c r="AH623" s="823"/>
      <c r="AI623" s="823"/>
      <c r="AJ623" s="823"/>
      <c r="AK623" s="823"/>
      <c r="AL623" s="823"/>
      <c r="AM623" s="823"/>
      <c r="AN623" s="823"/>
      <c r="AO623" s="823"/>
      <c r="AP623" s="823"/>
      <c r="AQ623" s="823"/>
      <c r="AR623" s="823"/>
      <c r="AS623" s="823"/>
      <c r="AT623" s="823"/>
      <c r="AU623" s="823"/>
      <c r="AV623" s="823"/>
      <c r="AW623" s="823"/>
      <c r="AX623" s="823"/>
      <c r="AY623" s="823"/>
      <c r="AZ623" s="823"/>
      <c r="BA623" s="228"/>
      <c r="BB623" s="405"/>
      <c r="BC623" s="228"/>
      <c r="BD623" s="228"/>
      <c r="BE623" s="228"/>
      <c r="BF623" s="228"/>
      <c r="BG623" s="228"/>
      <c r="BH623" s="228"/>
      <c r="BI623" s="228"/>
      <c r="BJ623" s="228"/>
      <c r="BK623" s="228"/>
      <c r="BL623" s="228"/>
      <c r="BM623" s="228"/>
      <c r="BN623" s="228"/>
      <c r="BO623" s="228"/>
      <c r="BP623" s="228"/>
      <c r="BQ623" s="228"/>
      <c r="BR623" s="228"/>
      <c r="BS623" s="228"/>
      <c r="BT623" s="228"/>
      <c r="BU623" s="228"/>
      <c r="BV623" s="228"/>
      <c r="BW623" s="228"/>
      <c r="BX623" s="228"/>
      <c r="BY623" s="228"/>
      <c r="BZ623" s="228"/>
      <c r="CA623" s="228"/>
      <c r="CB623" s="228"/>
      <c r="CC623" s="228"/>
      <c r="CD623" s="228"/>
      <c r="CE623" s="228"/>
      <c r="CF623" s="228"/>
      <c r="CG623" s="228"/>
      <c r="CH623" s="228"/>
      <c r="CI623" s="228"/>
      <c r="CJ623" s="228"/>
      <c r="CK623" s="228"/>
      <c r="CL623" s="228"/>
      <c r="CM623" s="228"/>
      <c r="CN623" s="228"/>
      <c r="CO623" s="228"/>
      <c r="CP623" s="228"/>
      <c r="CQ623" s="228"/>
      <c r="CR623" s="228"/>
      <c r="CS623" s="228"/>
      <c r="CT623" s="228"/>
      <c r="CU623" s="228"/>
      <c r="CV623" s="228"/>
      <c r="CW623" s="228"/>
      <c r="CX623" s="228"/>
      <c r="CY623" s="228"/>
      <c r="CZ623" s="228"/>
    </row>
    <row r="624" s="726" customFormat="true" ht="25.15" customHeight="true" x14ac:dyDescent="0.2">
      <c r="C624" s="1930"/>
      <c r="D624" s="1918"/>
      <c r="E624" s="775"/>
      <c r="F624" s="775"/>
      <c r="G624" s="775"/>
      <c r="H624" s="1930"/>
      <c r="I624" s="1918"/>
      <c r="J624" s="775"/>
      <c r="K624" s="775"/>
      <c r="L624" s="775"/>
      <c r="M624" s="1930"/>
      <c r="N624" s="1918"/>
      <c r="O624" s="775"/>
      <c r="P624" s="775"/>
      <c r="Q624" s="775"/>
      <c r="Y624" s="823"/>
      <c r="Z624" s="823"/>
      <c r="AA624" s="823"/>
      <c r="AB624" s="823"/>
      <c r="AC624" s="823"/>
      <c r="AD624" s="823"/>
      <c r="AE624" s="823"/>
      <c r="AF624" s="823"/>
      <c r="AG624" s="823"/>
      <c r="AH624" s="823"/>
      <c r="AI624" s="823"/>
      <c r="AJ624" s="823"/>
      <c r="AK624" s="823"/>
      <c r="AL624" s="823"/>
      <c r="AM624" s="823"/>
      <c r="AN624" s="823"/>
      <c r="AO624" s="823"/>
      <c r="AP624" s="823"/>
      <c r="AQ624" s="823"/>
      <c r="AR624" s="823"/>
      <c r="AS624" s="823"/>
      <c r="AT624" s="823"/>
      <c r="AU624" s="823"/>
      <c r="AV624" s="823"/>
      <c r="AW624" s="823"/>
      <c r="AX624" s="823"/>
      <c r="AY624" s="823"/>
      <c r="AZ624" s="823"/>
      <c r="BA624" s="228"/>
      <c r="BB624" s="405"/>
      <c r="BC624" s="228"/>
      <c r="BD624" s="228"/>
      <c r="BE624" s="228"/>
      <c r="BF624" s="228"/>
      <c r="BG624" s="228"/>
      <c r="BH624" s="228"/>
      <c r="BI624" s="228"/>
      <c r="BJ624" s="228"/>
      <c r="BK624" s="228"/>
      <c r="BL624" s="228"/>
      <c r="BM624" s="228"/>
      <c r="BN624" s="228"/>
      <c r="BO624" s="228"/>
      <c r="BP624" s="228"/>
      <c r="BQ624" s="228"/>
      <c r="BR624" s="228"/>
      <c r="BS624" s="228"/>
      <c r="BT624" s="228"/>
      <c r="BU624" s="228"/>
      <c r="BV624" s="228"/>
      <c r="BW624" s="228"/>
      <c r="BX624" s="228"/>
      <c r="BY624" s="228"/>
      <c r="BZ624" s="228"/>
      <c r="CA624" s="228"/>
      <c r="CB624" s="228"/>
      <c r="CC624" s="228"/>
      <c r="CD624" s="228"/>
      <c r="CE624" s="228"/>
      <c r="CF624" s="228"/>
      <c r="CG624" s="228"/>
      <c r="CH624" s="228"/>
      <c r="CI624" s="228"/>
      <c r="CJ624" s="228"/>
      <c r="CK624" s="228"/>
      <c r="CL624" s="228"/>
      <c r="CM624" s="228"/>
      <c r="CN624" s="228"/>
      <c r="CO624" s="228"/>
      <c r="CP624" s="228"/>
      <c r="CQ624" s="228"/>
      <c r="CR624" s="228"/>
      <c r="CS624" s="228"/>
      <c r="CT624" s="228"/>
      <c r="CU624" s="228"/>
      <c r="CV624" s="228"/>
      <c r="CW624" s="228"/>
      <c r="CX624" s="228"/>
      <c r="CY624" s="228"/>
      <c r="CZ624" s="228"/>
    </row>
    <row r="625" s="726" customFormat="true" ht="25.15" customHeight="true" x14ac:dyDescent="0.2">
      <c r="C625" s="1930"/>
      <c r="D625" s="1918"/>
      <c r="E625" s="775"/>
      <c r="F625" s="775"/>
      <c r="G625" s="775"/>
      <c r="H625" s="1930"/>
      <c r="I625" s="1918"/>
      <c r="J625" s="775"/>
      <c r="K625" s="775"/>
      <c r="L625" s="775"/>
      <c r="M625" s="1930"/>
      <c r="N625" s="1918"/>
      <c r="O625" s="775"/>
      <c r="P625" s="775"/>
      <c r="Q625" s="775"/>
      <c r="Y625" s="823"/>
      <c r="Z625" s="823"/>
      <c r="AA625" s="823"/>
      <c r="AB625" s="823"/>
      <c r="AC625" s="823"/>
      <c r="AD625" s="823"/>
      <c r="AE625" s="823"/>
      <c r="AF625" s="823"/>
      <c r="AG625" s="823"/>
      <c r="AH625" s="823"/>
      <c r="AI625" s="823"/>
      <c r="AJ625" s="823"/>
      <c r="AK625" s="823"/>
      <c r="AL625" s="823"/>
      <c r="AM625" s="823"/>
      <c r="AN625" s="823"/>
      <c r="AO625" s="823"/>
      <c r="AP625" s="823"/>
      <c r="AQ625" s="823"/>
      <c r="AR625" s="823"/>
      <c r="AS625" s="823"/>
      <c r="AT625" s="823"/>
      <c r="AU625" s="823"/>
      <c r="AV625" s="823"/>
      <c r="AW625" s="823"/>
      <c r="AX625" s="823"/>
      <c r="AY625" s="823"/>
      <c r="AZ625" s="823"/>
      <c r="BA625" s="228"/>
      <c r="BB625" s="405"/>
      <c r="BC625" s="228"/>
      <c r="BD625" s="228"/>
      <c r="BE625" s="228"/>
      <c r="BF625" s="228"/>
      <c r="BG625" s="228"/>
      <c r="BH625" s="228"/>
      <c r="BI625" s="228"/>
      <c r="BJ625" s="228"/>
      <c r="BK625" s="228"/>
      <c r="BL625" s="228"/>
      <c r="BM625" s="228"/>
      <c r="BN625" s="228"/>
      <c r="BO625" s="228"/>
      <c r="BP625" s="228"/>
      <c r="BQ625" s="228"/>
      <c r="BR625" s="228"/>
      <c r="BS625" s="228"/>
      <c r="BT625" s="228"/>
      <c r="BU625" s="228"/>
      <c r="BV625" s="228"/>
      <c r="BW625" s="228"/>
      <c r="BX625" s="228"/>
      <c r="BY625" s="228"/>
      <c r="BZ625" s="228"/>
      <c r="CA625" s="228"/>
      <c r="CB625" s="228"/>
      <c r="CC625" s="228"/>
      <c r="CD625" s="228"/>
      <c r="CE625" s="228"/>
      <c r="CF625" s="228"/>
      <c r="CG625" s="228"/>
      <c r="CH625" s="228"/>
      <c r="CI625" s="228"/>
      <c r="CJ625" s="228"/>
      <c r="CK625" s="228"/>
      <c r="CL625" s="228"/>
      <c r="CM625" s="228"/>
      <c r="CN625" s="228"/>
      <c r="CO625" s="228"/>
      <c r="CP625" s="228"/>
      <c r="CQ625" s="228"/>
      <c r="CR625" s="228"/>
      <c r="CS625" s="228"/>
      <c r="CT625" s="228"/>
      <c r="CU625" s="228"/>
      <c r="CV625" s="228"/>
      <c r="CW625" s="228"/>
      <c r="CX625" s="228"/>
      <c r="CY625" s="228"/>
      <c r="CZ625" s="228"/>
    </row>
    <row r="626" s="726" customFormat="true" ht="25.15" customHeight="true" x14ac:dyDescent="0.2">
      <c r="C626" s="1930"/>
      <c r="D626" s="1918"/>
      <c r="E626" s="775"/>
      <c r="F626" s="775"/>
      <c r="G626" s="775"/>
      <c r="H626" s="1930"/>
      <c r="I626" s="1918"/>
      <c r="J626" s="775"/>
      <c r="K626" s="775"/>
      <c r="L626" s="775"/>
      <c r="M626" s="1930"/>
      <c r="N626" s="1918"/>
      <c r="O626" s="775"/>
      <c r="P626" s="775"/>
      <c r="Q626" s="775"/>
      <c r="Y626" s="823"/>
      <c r="Z626" s="823"/>
      <c r="AA626" s="823"/>
      <c r="AB626" s="823"/>
      <c r="AC626" s="823"/>
      <c r="AD626" s="823"/>
      <c r="AE626" s="823"/>
      <c r="AF626" s="823"/>
      <c r="AG626" s="823"/>
      <c r="AH626" s="823"/>
      <c r="AI626" s="823"/>
      <c r="AJ626" s="823"/>
      <c r="AK626" s="823"/>
      <c r="AL626" s="823"/>
      <c r="AM626" s="823"/>
      <c r="AN626" s="823"/>
      <c r="AO626" s="823"/>
      <c r="AP626" s="823"/>
      <c r="AQ626" s="823"/>
      <c r="AR626" s="823"/>
      <c r="AS626" s="823"/>
      <c r="AT626" s="823"/>
      <c r="AU626" s="823"/>
      <c r="AV626" s="823"/>
      <c r="AW626" s="823"/>
      <c r="AX626" s="823"/>
      <c r="AY626" s="823"/>
      <c r="AZ626" s="823"/>
      <c r="BA626" s="228"/>
      <c r="BB626" s="405"/>
      <c r="BC626" s="228"/>
      <c r="BD626" s="228"/>
      <c r="BE626" s="228"/>
      <c r="BF626" s="228"/>
      <c r="BG626" s="228"/>
      <c r="BH626" s="228"/>
      <c r="BI626" s="228"/>
      <c r="BJ626" s="228"/>
      <c r="BK626" s="228"/>
      <c r="BL626" s="228"/>
      <c r="BM626" s="228"/>
      <c r="BN626" s="228"/>
      <c r="BO626" s="228"/>
      <c r="BP626" s="228"/>
      <c r="BQ626" s="228"/>
      <c r="BR626" s="228"/>
      <c r="BS626" s="228"/>
      <c r="BT626" s="228"/>
      <c r="BU626" s="228"/>
      <c r="BV626" s="228"/>
      <c r="BW626" s="228"/>
      <c r="BX626" s="228"/>
      <c r="BY626" s="228"/>
      <c r="BZ626" s="228"/>
      <c r="CA626" s="228"/>
      <c r="CB626" s="228"/>
      <c r="CC626" s="228"/>
      <c r="CD626" s="228"/>
      <c r="CE626" s="228"/>
      <c r="CF626" s="228"/>
      <c r="CG626" s="228"/>
      <c r="CH626" s="228"/>
      <c r="CI626" s="228"/>
      <c r="CJ626" s="228"/>
      <c r="CK626" s="228"/>
      <c r="CL626" s="228"/>
      <c r="CM626" s="228"/>
      <c r="CN626" s="228"/>
      <c r="CO626" s="228"/>
      <c r="CP626" s="228"/>
      <c r="CQ626" s="228"/>
      <c r="CR626" s="228"/>
      <c r="CS626" s="228"/>
      <c r="CT626" s="228"/>
      <c r="CU626" s="228"/>
      <c r="CV626" s="228"/>
      <c r="CW626" s="228"/>
      <c r="CX626" s="228"/>
      <c r="CY626" s="228"/>
      <c r="CZ626" s="228"/>
    </row>
    <row r="627" s="726" customFormat="true" ht="25.15" customHeight="true" x14ac:dyDescent="0.2">
      <c r="C627" s="1930"/>
      <c r="D627" s="1918"/>
      <c r="E627" s="775"/>
      <c r="F627" s="775"/>
      <c r="G627" s="775"/>
      <c r="H627" s="1930"/>
      <c r="I627" s="1918"/>
      <c r="J627" s="775"/>
      <c r="K627" s="775"/>
      <c r="L627" s="775"/>
      <c r="M627" s="1930"/>
      <c r="N627" s="1918"/>
      <c r="O627" s="775"/>
      <c r="P627" s="775"/>
      <c r="Q627" s="775"/>
      <c r="Y627" s="823"/>
      <c r="Z627" s="823"/>
      <c r="AA627" s="823"/>
      <c r="AB627" s="823"/>
      <c r="AC627" s="823"/>
      <c r="AD627" s="823"/>
      <c r="AE627" s="823"/>
      <c r="AF627" s="823"/>
      <c r="AG627" s="823"/>
      <c r="AH627" s="823"/>
      <c r="AI627" s="823"/>
      <c r="AJ627" s="823"/>
      <c r="AK627" s="823"/>
      <c r="AL627" s="823"/>
      <c r="AM627" s="823"/>
      <c r="AN627" s="823"/>
      <c r="AO627" s="823"/>
      <c r="AP627" s="823"/>
      <c r="AQ627" s="823"/>
      <c r="AR627" s="823"/>
      <c r="AS627" s="823"/>
      <c r="AT627" s="823"/>
      <c r="AU627" s="823"/>
      <c r="AV627" s="823"/>
      <c r="AW627" s="823"/>
      <c r="AX627" s="823"/>
      <c r="AY627" s="823"/>
      <c r="AZ627" s="823"/>
      <c r="BA627" s="228"/>
      <c r="BB627" s="405"/>
      <c r="BC627" s="228"/>
      <c r="BD627" s="228"/>
      <c r="BE627" s="228"/>
      <c r="BF627" s="228"/>
      <c r="BG627" s="228"/>
      <c r="BH627" s="228"/>
      <c r="BI627" s="228"/>
      <c r="BJ627" s="228"/>
      <c r="BK627" s="228"/>
      <c r="BL627" s="228"/>
      <c r="BM627" s="228"/>
      <c r="BN627" s="228"/>
      <c r="BO627" s="228"/>
      <c r="BP627" s="228"/>
      <c r="BQ627" s="228"/>
      <c r="BR627" s="228"/>
      <c r="BS627" s="228"/>
      <c r="BT627" s="228"/>
      <c r="BU627" s="228"/>
      <c r="BV627" s="228"/>
      <c r="BW627" s="228"/>
      <c r="BX627" s="228"/>
      <c r="BY627" s="228"/>
      <c r="BZ627" s="228"/>
      <c r="CA627" s="228"/>
      <c r="CB627" s="228"/>
      <c r="CC627" s="228"/>
      <c r="CD627" s="228"/>
      <c r="CE627" s="228"/>
      <c r="CF627" s="228"/>
      <c r="CG627" s="228"/>
      <c r="CH627" s="228"/>
      <c r="CI627" s="228"/>
      <c r="CJ627" s="228"/>
      <c r="CK627" s="228"/>
      <c r="CL627" s="228"/>
      <c r="CM627" s="228"/>
      <c r="CN627" s="228"/>
      <c r="CO627" s="228"/>
      <c r="CP627" s="228"/>
      <c r="CQ627" s="228"/>
      <c r="CR627" s="228"/>
      <c r="CS627" s="228"/>
      <c r="CT627" s="228"/>
      <c r="CU627" s="228"/>
      <c r="CV627" s="228"/>
      <c r="CW627" s="228"/>
      <c r="CX627" s="228"/>
      <c r="CY627" s="228"/>
      <c r="CZ627" s="228"/>
    </row>
    <row r="628" s="726" customFormat="true" ht="25.15" customHeight="true" x14ac:dyDescent="0.2">
      <c r="C628" s="1930"/>
      <c r="D628" s="1918"/>
      <c r="E628" s="775"/>
      <c r="F628" s="775"/>
      <c r="G628" s="775"/>
      <c r="H628" s="1930"/>
      <c r="I628" s="1918"/>
      <c r="J628" s="775"/>
      <c r="K628" s="775"/>
      <c r="L628" s="775"/>
      <c r="M628" s="1930"/>
      <c r="N628" s="1918"/>
      <c r="O628" s="775"/>
      <c r="P628" s="775"/>
      <c r="Q628" s="775"/>
      <c r="Y628" s="823"/>
      <c r="Z628" s="823"/>
      <c r="AA628" s="823"/>
      <c r="AB628" s="823"/>
      <c r="AC628" s="823"/>
      <c r="AD628" s="823"/>
      <c r="AE628" s="823"/>
      <c r="AF628" s="823"/>
      <c r="AG628" s="823"/>
      <c r="AH628" s="823"/>
      <c r="AI628" s="823"/>
      <c r="AJ628" s="823"/>
      <c r="AK628" s="823"/>
      <c r="AL628" s="823"/>
      <c r="AM628" s="823"/>
      <c r="AN628" s="823"/>
      <c r="AO628" s="823"/>
      <c r="AP628" s="823"/>
      <c r="AQ628" s="823"/>
      <c r="AR628" s="823"/>
      <c r="AS628" s="823"/>
      <c r="AT628" s="823"/>
      <c r="AU628" s="823"/>
      <c r="AV628" s="823"/>
      <c r="AW628" s="823"/>
      <c r="AX628" s="823"/>
      <c r="AY628" s="823"/>
      <c r="AZ628" s="823"/>
      <c r="BA628" s="228"/>
      <c r="BB628" s="405"/>
      <c r="BC628" s="228"/>
      <c r="BD628" s="228"/>
      <c r="BE628" s="228"/>
      <c r="BF628" s="228"/>
      <c r="BG628" s="228"/>
      <c r="BH628" s="228"/>
      <c r="BI628" s="228"/>
      <c r="BJ628" s="228"/>
      <c r="BK628" s="228"/>
      <c r="BL628" s="228"/>
      <c r="BM628" s="228"/>
      <c r="BN628" s="228"/>
      <c r="BO628" s="228"/>
      <c r="BP628" s="228"/>
      <c r="BQ628" s="228"/>
      <c r="BR628" s="228"/>
      <c r="BS628" s="228"/>
      <c r="BT628" s="228"/>
      <c r="BU628" s="228"/>
      <c r="BV628" s="228"/>
      <c r="BW628" s="228"/>
      <c r="BX628" s="228"/>
      <c r="BY628" s="228"/>
      <c r="BZ628" s="228"/>
      <c r="CA628" s="228"/>
      <c r="CB628" s="228"/>
      <c r="CC628" s="228"/>
      <c r="CD628" s="228"/>
      <c r="CE628" s="228"/>
      <c r="CF628" s="228"/>
      <c r="CG628" s="228"/>
      <c r="CH628" s="228"/>
      <c r="CI628" s="228"/>
      <c r="CJ628" s="228"/>
      <c r="CK628" s="228"/>
      <c r="CL628" s="228"/>
      <c r="CM628" s="228"/>
      <c r="CN628" s="228"/>
      <c r="CO628" s="228"/>
      <c r="CP628" s="228"/>
      <c r="CQ628" s="228"/>
      <c r="CR628" s="228"/>
      <c r="CS628" s="228"/>
      <c r="CT628" s="228"/>
      <c r="CU628" s="228"/>
      <c r="CV628" s="228"/>
      <c r="CW628" s="228"/>
      <c r="CX628" s="228"/>
      <c r="CY628" s="228"/>
      <c r="CZ628" s="228"/>
    </row>
    <row r="629" s="726" customFormat="true" ht="25.15" customHeight="true" x14ac:dyDescent="0.2">
      <c r="C629" s="1930"/>
      <c r="D629" s="1918"/>
      <c r="E629" s="775"/>
      <c r="F629" s="775"/>
      <c r="G629" s="775"/>
      <c r="H629" s="1930"/>
      <c r="I629" s="1918"/>
      <c r="J629" s="775"/>
      <c r="K629" s="775"/>
      <c r="L629" s="775"/>
      <c r="M629" s="1930"/>
      <c r="N629" s="1918"/>
      <c r="O629" s="775"/>
      <c r="P629" s="775"/>
      <c r="Q629" s="775"/>
      <c r="Y629" s="823"/>
      <c r="Z629" s="823"/>
      <c r="AA629" s="823"/>
      <c r="AB629" s="823"/>
      <c r="AC629" s="823"/>
      <c r="AD629" s="823"/>
      <c r="AE629" s="823"/>
      <c r="AF629" s="823"/>
      <c r="AG629" s="823"/>
      <c r="AH629" s="823"/>
      <c r="AI629" s="823"/>
      <c r="AJ629" s="823"/>
      <c r="AK629" s="823"/>
      <c r="AL629" s="823"/>
      <c r="AM629" s="823"/>
      <c r="AN629" s="823"/>
      <c r="AO629" s="823"/>
      <c r="AP629" s="823"/>
      <c r="AQ629" s="823"/>
      <c r="AR629" s="823"/>
      <c r="AS629" s="823"/>
      <c r="AT629" s="823"/>
      <c r="AU629" s="823"/>
      <c r="AV629" s="823"/>
      <c r="AW629" s="823"/>
      <c r="AX629" s="823"/>
      <c r="AY629" s="823"/>
      <c r="AZ629" s="823"/>
      <c r="BA629" s="228"/>
      <c r="BB629" s="405"/>
      <c r="BC629" s="228"/>
      <c r="BD629" s="228"/>
      <c r="BE629" s="228"/>
      <c r="BF629" s="228"/>
      <c r="BG629" s="228"/>
      <c r="BH629" s="228"/>
      <c r="BI629" s="228"/>
      <c r="BJ629" s="228"/>
      <c r="BK629" s="228"/>
      <c r="BL629" s="228"/>
      <c r="BM629" s="228"/>
      <c r="BN629" s="228"/>
      <c r="BO629" s="228"/>
      <c r="BP629" s="228"/>
      <c r="BQ629" s="228"/>
      <c r="BR629" s="228"/>
      <c r="BS629" s="228"/>
      <c r="BT629" s="228"/>
      <c r="BU629" s="228"/>
      <c r="BV629" s="228"/>
      <c r="BW629" s="228"/>
      <c r="BX629" s="228"/>
      <c r="BY629" s="228"/>
      <c r="BZ629" s="228"/>
      <c r="CA629" s="228"/>
      <c r="CB629" s="228"/>
      <c r="CC629" s="228"/>
      <c r="CD629" s="228"/>
      <c r="CE629" s="228"/>
      <c r="CF629" s="228"/>
      <c r="CG629" s="228"/>
      <c r="CH629" s="228"/>
      <c r="CI629" s="228"/>
      <c r="CJ629" s="228"/>
      <c r="CK629" s="228"/>
      <c r="CL629" s="228"/>
      <c r="CM629" s="228"/>
      <c r="CN629" s="228"/>
      <c r="CO629" s="228"/>
      <c r="CP629" s="228"/>
      <c r="CQ629" s="228"/>
      <c r="CR629" s="228"/>
      <c r="CS629" s="228"/>
      <c r="CT629" s="228"/>
      <c r="CU629" s="228"/>
      <c r="CV629" s="228"/>
      <c r="CW629" s="228"/>
      <c r="CX629" s="228"/>
      <c r="CY629" s="228"/>
      <c r="CZ629" s="228"/>
    </row>
    <row r="630" s="726" customFormat="true" ht="25.15" customHeight="true" x14ac:dyDescent="0.2">
      <c r="C630" s="1930"/>
      <c r="D630" s="1918"/>
      <c r="E630" s="775"/>
      <c r="F630" s="775"/>
      <c r="G630" s="775"/>
      <c r="H630" s="1930"/>
      <c r="I630" s="1918"/>
      <c r="J630" s="775"/>
      <c r="K630" s="775"/>
      <c r="L630" s="775"/>
      <c r="M630" s="1930"/>
      <c r="N630" s="1918"/>
      <c r="O630" s="775"/>
      <c r="P630" s="775"/>
      <c r="Q630" s="775"/>
      <c r="Y630" s="823"/>
      <c r="Z630" s="823"/>
      <c r="AA630" s="823"/>
      <c r="AB630" s="823"/>
      <c r="AC630" s="823"/>
      <c r="AD630" s="823"/>
      <c r="AE630" s="823"/>
      <c r="AF630" s="823"/>
      <c r="AG630" s="823"/>
      <c r="AH630" s="823"/>
      <c r="AI630" s="823"/>
      <c r="AJ630" s="823"/>
      <c r="AK630" s="823"/>
      <c r="AL630" s="823"/>
      <c r="AM630" s="823"/>
      <c r="AN630" s="823"/>
      <c r="AO630" s="823"/>
      <c r="AP630" s="823"/>
      <c r="AQ630" s="823"/>
      <c r="AR630" s="823"/>
      <c r="AS630" s="823"/>
      <c r="AT630" s="823"/>
      <c r="AU630" s="823"/>
      <c r="AV630" s="823"/>
      <c r="AW630" s="823"/>
      <c r="AX630" s="823"/>
      <c r="AY630" s="823"/>
      <c r="AZ630" s="823"/>
      <c r="BA630" s="228"/>
      <c r="BB630" s="405"/>
      <c r="BC630" s="228"/>
      <c r="BD630" s="228"/>
      <c r="BE630" s="228"/>
      <c r="BF630" s="228"/>
      <c r="BG630" s="228"/>
      <c r="BH630" s="228"/>
      <c r="BI630" s="228"/>
      <c r="BJ630" s="228"/>
      <c r="BK630" s="228"/>
      <c r="BL630" s="228"/>
      <c r="BM630" s="228"/>
      <c r="BN630" s="228"/>
      <c r="BO630" s="228"/>
      <c r="BP630" s="228"/>
      <c r="BQ630" s="228"/>
      <c r="BR630" s="228"/>
      <c r="BS630" s="228"/>
      <c r="BT630" s="228"/>
      <c r="BU630" s="228"/>
      <c r="BV630" s="228"/>
      <c r="BW630" s="228"/>
      <c r="BX630" s="228"/>
      <c r="BY630" s="228"/>
      <c r="BZ630" s="228"/>
      <c r="CA630" s="228"/>
      <c r="CB630" s="228"/>
      <c r="CC630" s="228"/>
      <c r="CD630" s="228"/>
      <c r="CE630" s="228"/>
      <c r="CF630" s="228"/>
      <c r="CG630" s="228"/>
      <c r="CH630" s="228"/>
      <c r="CI630" s="228"/>
      <c r="CJ630" s="228"/>
      <c r="CK630" s="228"/>
      <c r="CL630" s="228"/>
      <c r="CM630" s="228"/>
      <c r="CN630" s="228"/>
      <c r="CO630" s="228"/>
      <c r="CP630" s="228"/>
      <c r="CQ630" s="228"/>
      <c r="CR630" s="228"/>
      <c r="CS630" s="228"/>
      <c r="CT630" s="228"/>
      <c r="CU630" s="228"/>
      <c r="CV630" s="228"/>
      <c r="CW630" s="228"/>
      <c r="CX630" s="228"/>
      <c r="CY630" s="228"/>
      <c r="CZ630" s="228"/>
    </row>
    <row r="631" s="726" customFormat="true" ht="25.15" customHeight="true" x14ac:dyDescent="0.2">
      <c r="C631" s="1930"/>
      <c r="D631" s="1918"/>
      <c r="E631" s="775"/>
      <c r="F631" s="775"/>
      <c r="G631" s="775"/>
      <c r="H631" s="1930"/>
      <c r="I631" s="1918"/>
      <c r="J631" s="775"/>
      <c r="K631" s="775"/>
      <c r="L631" s="775"/>
      <c r="M631" s="1930"/>
      <c r="N631" s="1918"/>
      <c r="O631" s="775"/>
      <c r="P631" s="775"/>
      <c r="Q631" s="775"/>
      <c r="Y631" s="823"/>
      <c r="Z631" s="823"/>
      <c r="AA631" s="823"/>
      <c r="AB631" s="823"/>
      <c r="AC631" s="823"/>
      <c r="AD631" s="823"/>
      <c r="AE631" s="823"/>
      <c r="AF631" s="823"/>
      <c r="AG631" s="823"/>
      <c r="AH631" s="823"/>
      <c r="AI631" s="823"/>
      <c r="AJ631" s="823"/>
      <c r="AK631" s="823"/>
      <c r="AL631" s="823"/>
      <c r="AM631" s="823"/>
      <c r="AN631" s="823"/>
      <c r="AO631" s="823"/>
      <c r="AP631" s="823"/>
      <c r="AQ631" s="823"/>
      <c r="AR631" s="823"/>
      <c r="AS631" s="823"/>
      <c r="AT631" s="823"/>
      <c r="AU631" s="823"/>
      <c r="AV631" s="823"/>
      <c r="AW631" s="823"/>
      <c r="AX631" s="823"/>
      <c r="AY631" s="823"/>
      <c r="AZ631" s="823"/>
      <c r="BA631" s="228"/>
      <c r="BB631" s="405"/>
      <c r="BC631" s="228"/>
      <c r="BD631" s="228"/>
      <c r="BE631" s="228"/>
      <c r="BF631" s="228"/>
      <c r="BG631" s="228"/>
      <c r="BH631" s="228"/>
      <c r="BI631" s="228"/>
      <c r="BJ631" s="228"/>
      <c r="BK631" s="228"/>
      <c r="BL631" s="228"/>
      <c r="BM631" s="228"/>
      <c r="BN631" s="228"/>
      <c r="BO631" s="228"/>
      <c r="BP631" s="228"/>
      <c r="BQ631" s="228"/>
      <c r="BR631" s="228"/>
      <c r="BS631" s="228"/>
      <c r="BT631" s="228"/>
      <c r="BU631" s="228"/>
      <c r="BV631" s="228"/>
      <c r="BW631" s="228"/>
      <c r="BX631" s="228"/>
      <c r="BY631" s="228"/>
      <c r="BZ631" s="228"/>
      <c r="CA631" s="228"/>
      <c r="CB631" s="228"/>
      <c r="CC631" s="228"/>
      <c r="CD631" s="228"/>
      <c r="CE631" s="228"/>
      <c r="CF631" s="228"/>
      <c r="CG631" s="228"/>
      <c r="CH631" s="228"/>
      <c r="CI631" s="228"/>
      <c r="CJ631" s="228"/>
      <c r="CK631" s="228"/>
      <c r="CL631" s="228"/>
      <c r="CM631" s="228"/>
      <c r="CN631" s="228"/>
      <c r="CO631" s="228"/>
      <c r="CP631" s="228"/>
      <c r="CQ631" s="228"/>
      <c r="CR631" s="228"/>
      <c r="CS631" s="228"/>
      <c r="CT631" s="228"/>
      <c r="CU631" s="228"/>
      <c r="CV631" s="228"/>
      <c r="CW631" s="228"/>
      <c r="CX631" s="228"/>
      <c r="CY631" s="228"/>
      <c r="CZ631" s="228"/>
    </row>
    <row r="632" s="726" customFormat="true" ht="25.15" customHeight="true" x14ac:dyDescent="0.2">
      <c r="C632" s="1930"/>
      <c r="D632" s="1918"/>
      <c r="E632" s="775"/>
      <c r="F632" s="775"/>
      <c r="G632" s="775"/>
      <c r="H632" s="1930"/>
      <c r="I632" s="1918"/>
      <c r="J632" s="775"/>
      <c r="K632" s="775"/>
      <c r="L632" s="775"/>
      <c r="M632" s="1930"/>
      <c r="N632" s="1918"/>
      <c r="O632" s="775"/>
      <c r="P632" s="775"/>
      <c r="Q632" s="775"/>
      <c r="Y632" s="823"/>
      <c r="Z632" s="823"/>
      <c r="AA632" s="823"/>
      <c r="AB632" s="823"/>
      <c r="AC632" s="823"/>
      <c r="AD632" s="823"/>
      <c r="AE632" s="823"/>
      <c r="AF632" s="823"/>
      <c r="AG632" s="823"/>
      <c r="AH632" s="823"/>
      <c r="AI632" s="823"/>
      <c r="AJ632" s="823"/>
      <c r="AK632" s="823"/>
      <c r="AL632" s="823"/>
      <c r="AM632" s="823"/>
      <c r="AN632" s="823"/>
      <c r="AO632" s="823"/>
      <c r="AP632" s="823"/>
      <c r="AQ632" s="823"/>
      <c r="AR632" s="823"/>
      <c r="AS632" s="823"/>
      <c r="AT632" s="823"/>
      <c r="AU632" s="823"/>
      <c r="AV632" s="823"/>
      <c r="AW632" s="823"/>
      <c r="AX632" s="823"/>
      <c r="AY632" s="823"/>
      <c r="AZ632" s="823"/>
      <c r="BA632" s="228"/>
      <c r="BB632" s="405"/>
      <c r="BC632" s="228"/>
      <c r="BD632" s="228"/>
      <c r="BE632" s="228"/>
      <c r="BF632" s="228"/>
      <c r="BG632" s="228"/>
      <c r="BH632" s="228"/>
      <c r="BI632" s="228"/>
      <c r="BJ632" s="228"/>
      <c r="BK632" s="228"/>
      <c r="BL632" s="228"/>
      <c r="BM632" s="228"/>
      <c r="BN632" s="228"/>
      <c r="BO632" s="228"/>
      <c r="BP632" s="228"/>
      <c r="BQ632" s="228"/>
      <c r="BR632" s="228"/>
      <c r="BS632" s="228"/>
      <c r="BT632" s="228"/>
      <c r="BU632" s="228"/>
      <c r="BV632" s="228"/>
      <c r="BW632" s="228"/>
      <c r="BX632" s="228"/>
      <c r="BY632" s="228"/>
      <c r="BZ632" s="228"/>
      <c r="CA632" s="228"/>
      <c r="CB632" s="228"/>
      <c r="CC632" s="228"/>
      <c r="CD632" s="228"/>
      <c r="CE632" s="228"/>
      <c r="CF632" s="228"/>
      <c r="CG632" s="228"/>
      <c r="CH632" s="228"/>
      <c r="CI632" s="228"/>
      <c r="CJ632" s="228"/>
      <c r="CK632" s="228"/>
      <c r="CL632" s="228"/>
      <c r="CM632" s="228"/>
      <c r="CN632" s="228"/>
      <c r="CO632" s="228"/>
      <c r="CP632" s="228"/>
      <c r="CQ632" s="228"/>
      <c r="CR632" s="228"/>
      <c r="CS632" s="228"/>
      <c r="CT632" s="228"/>
      <c r="CU632" s="228"/>
      <c r="CV632" s="228"/>
      <c r="CW632" s="228"/>
      <c r="CX632" s="228"/>
      <c r="CY632" s="228"/>
      <c r="CZ632" s="228"/>
    </row>
    <row r="633" s="726" customFormat="true" ht="25.15" customHeight="true" x14ac:dyDescent="0.2">
      <c r="C633" s="1930"/>
      <c r="D633" s="1918"/>
      <c r="E633" s="775"/>
      <c r="F633" s="775"/>
      <c r="G633" s="775"/>
      <c r="H633" s="1930"/>
      <c r="I633" s="1918"/>
      <c r="J633" s="775"/>
      <c r="K633" s="775"/>
      <c r="L633" s="775"/>
      <c r="M633" s="1930"/>
      <c r="N633" s="1918"/>
      <c r="O633" s="775"/>
      <c r="P633" s="775"/>
      <c r="Q633" s="775"/>
      <c r="Y633" s="823"/>
      <c r="Z633" s="823"/>
      <c r="AA633" s="823"/>
      <c r="AB633" s="823"/>
      <c r="AC633" s="823"/>
      <c r="AD633" s="823"/>
      <c r="AE633" s="823"/>
      <c r="AF633" s="823"/>
      <c r="AG633" s="823"/>
      <c r="AH633" s="823"/>
      <c r="AI633" s="823"/>
      <c r="AJ633" s="823"/>
      <c r="AK633" s="823"/>
      <c r="AL633" s="823"/>
      <c r="AM633" s="823"/>
      <c r="AN633" s="823"/>
      <c r="AO633" s="823"/>
      <c r="AP633" s="823"/>
      <c r="AQ633" s="823"/>
      <c r="AR633" s="823"/>
      <c r="AS633" s="823"/>
      <c r="AT633" s="823"/>
      <c r="AU633" s="823"/>
      <c r="AV633" s="823"/>
      <c r="AW633" s="823"/>
      <c r="AX633" s="823"/>
      <c r="AY633" s="823"/>
      <c r="AZ633" s="823"/>
      <c r="BA633" s="228"/>
      <c r="BB633" s="405"/>
      <c r="BC633" s="228"/>
      <c r="BD633" s="228"/>
      <c r="BE633" s="228"/>
      <c r="BF633" s="228"/>
      <c r="BG633" s="228"/>
      <c r="BH633" s="228"/>
      <c r="BI633" s="228"/>
      <c r="BJ633" s="228"/>
      <c r="BK633" s="228"/>
      <c r="BL633" s="228"/>
      <c r="BM633" s="228"/>
      <c r="BN633" s="228"/>
      <c r="BO633" s="228"/>
      <c r="BP633" s="228"/>
      <c r="BQ633" s="228"/>
      <c r="BR633" s="228"/>
      <c r="BS633" s="228"/>
      <c r="BT633" s="228"/>
      <c r="BU633" s="228"/>
      <c r="BV633" s="228"/>
      <c r="BW633" s="228"/>
      <c r="BX633" s="228"/>
      <c r="BY633" s="228"/>
      <c r="BZ633" s="228"/>
      <c r="CA633" s="228"/>
      <c r="CB633" s="228"/>
      <c r="CC633" s="228"/>
      <c r="CD633" s="228"/>
      <c r="CE633" s="228"/>
      <c r="CF633" s="228"/>
      <c r="CG633" s="228"/>
      <c r="CH633" s="228"/>
      <c r="CI633" s="228"/>
      <c r="CJ633" s="228"/>
      <c r="CK633" s="228"/>
      <c r="CL633" s="228"/>
      <c r="CM633" s="228"/>
      <c r="CN633" s="228"/>
      <c r="CO633" s="228"/>
      <c r="CP633" s="228"/>
      <c r="CQ633" s="228"/>
      <c r="CR633" s="228"/>
      <c r="CS633" s="228"/>
      <c r="CT633" s="228"/>
      <c r="CU633" s="228"/>
      <c r="CV633" s="228"/>
      <c r="CW633" s="228"/>
      <c r="CX633" s="228"/>
      <c r="CY633" s="228"/>
      <c r="CZ633" s="228"/>
    </row>
    <row r="634" s="726" customFormat="true" ht="25.15" customHeight="true" x14ac:dyDescent="0.2">
      <c r="C634" s="1930"/>
      <c r="D634" s="1918"/>
      <c r="E634" s="775"/>
      <c r="F634" s="775"/>
      <c r="G634" s="775"/>
      <c r="H634" s="1930"/>
      <c r="I634" s="1918"/>
      <c r="J634" s="775"/>
      <c r="K634" s="775"/>
      <c r="L634" s="775"/>
      <c r="M634" s="1930"/>
      <c r="N634" s="1918"/>
      <c r="O634" s="775"/>
      <c r="P634" s="775"/>
      <c r="Q634" s="775"/>
      <c r="Y634" s="823"/>
      <c r="Z634" s="823"/>
      <c r="AA634" s="823"/>
      <c r="AB634" s="823"/>
      <c r="AC634" s="823"/>
      <c r="AD634" s="823"/>
      <c r="AE634" s="823"/>
      <c r="AF634" s="823"/>
      <c r="AG634" s="823"/>
      <c r="AH634" s="823"/>
      <c r="AI634" s="823"/>
      <c r="AJ634" s="823"/>
      <c r="AK634" s="823"/>
      <c r="AL634" s="823"/>
      <c r="AM634" s="823"/>
      <c r="AN634" s="823"/>
      <c r="AO634" s="823"/>
      <c r="AP634" s="823"/>
      <c r="AQ634" s="823"/>
      <c r="AR634" s="823"/>
      <c r="AS634" s="823"/>
      <c r="AT634" s="823"/>
      <c r="AU634" s="823"/>
      <c r="AV634" s="823"/>
      <c r="AW634" s="823"/>
      <c r="AX634" s="823"/>
      <c r="AY634" s="823"/>
      <c r="AZ634" s="823"/>
      <c r="BA634" s="228"/>
      <c r="BB634" s="405"/>
      <c r="BC634" s="228"/>
      <c r="BD634" s="228"/>
      <c r="BE634" s="228"/>
      <c r="BF634" s="228"/>
      <c r="BG634" s="228"/>
      <c r="BH634" s="228"/>
      <c r="BI634" s="228"/>
      <c r="BJ634" s="228"/>
      <c r="BK634" s="228"/>
      <c r="BL634" s="228"/>
      <c r="BM634" s="228"/>
      <c r="BN634" s="228"/>
      <c r="BO634" s="228"/>
      <c r="BP634" s="228"/>
      <c r="BQ634" s="228"/>
      <c r="BR634" s="228"/>
      <c r="BS634" s="228"/>
      <c r="BT634" s="228"/>
      <c r="BU634" s="228"/>
      <c r="BV634" s="228"/>
      <c r="BW634" s="228"/>
      <c r="BX634" s="228"/>
      <c r="BY634" s="228"/>
      <c r="BZ634" s="228"/>
      <c r="CA634" s="228"/>
      <c r="CB634" s="228"/>
      <c r="CC634" s="228"/>
      <c r="CD634" s="228"/>
      <c r="CE634" s="228"/>
      <c r="CF634" s="228"/>
      <c r="CG634" s="228"/>
      <c r="CH634" s="228"/>
      <c r="CI634" s="228"/>
      <c r="CJ634" s="228"/>
      <c r="CK634" s="228"/>
      <c r="CL634" s="228"/>
      <c r="CM634" s="228"/>
      <c r="CN634" s="228"/>
      <c r="CO634" s="228"/>
      <c r="CP634" s="228"/>
      <c r="CQ634" s="228"/>
      <c r="CR634" s="228"/>
      <c r="CS634" s="228"/>
      <c r="CT634" s="228"/>
      <c r="CU634" s="228"/>
      <c r="CV634" s="228"/>
      <c r="CW634" s="228"/>
      <c r="CX634" s="228"/>
      <c r="CY634" s="228"/>
      <c r="CZ634" s="228"/>
    </row>
    <row r="635" s="726" customFormat="true" ht="25.15" customHeight="true" x14ac:dyDescent="0.2">
      <c r="C635" s="1930"/>
      <c r="D635" s="1918"/>
      <c r="E635" s="775"/>
      <c r="F635" s="775"/>
      <c r="G635" s="775"/>
      <c r="H635" s="1930"/>
      <c r="I635" s="1918"/>
      <c r="J635" s="775"/>
      <c r="K635" s="775"/>
      <c r="L635" s="775"/>
      <c r="M635" s="1930"/>
      <c r="N635" s="1918"/>
      <c r="O635" s="775"/>
      <c r="P635" s="775"/>
      <c r="Q635" s="775"/>
      <c r="Y635" s="823"/>
      <c r="Z635" s="823"/>
      <c r="AA635" s="823"/>
      <c r="AB635" s="823"/>
      <c r="AC635" s="823"/>
      <c r="AD635" s="823"/>
      <c r="AE635" s="823"/>
      <c r="AF635" s="823"/>
      <c r="AG635" s="823"/>
      <c r="AH635" s="823"/>
      <c r="AI635" s="823"/>
      <c r="AJ635" s="823"/>
      <c r="AK635" s="823"/>
      <c r="AL635" s="823"/>
      <c r="AM635" s="823"/>
      <c r="AN635" s="823"/>
      <c r="AO635" s="823"/>
      <c r="AP635" s="823"/>
      <c r="AQ635" s="823"/>
      <c r="AR635" s="823"/>
      <c r="AS635" s="823"/>
      <c r="AT635" s="823"/>
      <c r="AU635" s="823"/>
      <c r="AV635" s="823"/>
      <c r="AW635" s="823"/>
      <c r="AX635" s="823"/>
      <c r="AY635" s="823"/>
      <c r="AZ635" s="823"/>
      <c r="BA635" s="228"/>
      <c r="BB635" s="405"/>
      <c r="BC635" s="228"/>
      <c r="BD635" s="228"/>
      <c r="BE635" s="228"/>
      <c r="BF635" s="228"/>
      <c r="BG635" s="228"/>
      <c r="BH635" s="228"/>
      <c r="BI635" s="228"/>
      <c r="BJ635" s="228"/>
      <c r="BK635" s="228"/>
      <c r="BL635" s="228"/>
      <c r="BM635" s="228"/>
      <c r="BN635" s="228"/>
      <c r="BO635" s="228"/>
      <c r="BP635" s="228"/>
      <c r="BQ635" s="228"/>
      <c r="BR635" s="228"/>
      <c r="BS635" s="228"/>
      <c r="BT635" s="228"/>
      <c r="BU635" s="228"/>
      <c r="BV635" s="228"/>
      <c r="BW635" s="228"/>
      <c r="BX635" s="228"/>
      <c r="BY635" s="228"/>
      <c r="BZ635" s="228"/>
      <c r="CA635" s="228"/>
      <c r="CB635" s="228"/>
      <c r="CC635" s="228"/>
      <c r="CD635" s="228"/>
      <c r="CE635" s="228"/>
      <c r="CF635" s="228"/>
      <c r="CG635" s="228"/>
      <c r="CH635" s="228"/>
      <c r="CI635" s="228"/>
      <c r="CJ635" s="228"/>
      <c r="CK635" s="228"/>
      <c r="CL635" s="228"/>
      <c r="CM635" s="228"/>
      <c r="CN635" s="228"/>
      <c r="CO635" s="228"/>
      <c r="CP635" s="228"/>
      <c r="CQ635" s="228"/>
      <c r="CR635" s="228"/>
      <c r="CS635" s="228"/>
      <c r="CT635" s="228"/>
      <c r="CU635" s="228"/>
      <c r="CV635" s="228"/>
      <c r="CW635" s="228"/>
      <c r="CX635" s="228"/>
      <c r="CY635" s="228"/>
      <c r="CZ635" s="228"/>
    </row>
    <row r="636" s="726" customFormat="true" ht="25.15" customHeight="true" x14ac:dyDescent="0.2">
      <c r="C636" s="1930"/>
      <c r="D636" s="1918"/>
      <c r="E636" s="775"/>
      <c r="F636" s="775"/>
      <c r="G636" s="775"/>
      <c r="H636" s="1930"/>
      <c r="I636" s="1918"/>
      <c r="J636" s="775"/>
      <c r="K636" s="775"/>
      <c r="L636" s="775"/>
      <c r="M636" s="1930"/>
      <c r="N636" s="1918"/>
      <c r="O636" s="775"/>
      <c r="P636" s="775"/>
      <c r="Q636" s="775"/>
      <c r="Y636" s="823"/>
      <c r="Z636" s="823"/>
      <c r="AA636" s="823"/>
      <c r="AB636" s="823"/>
      <c r="AC636" s="823"/>
      <c r="AD636" s="823"/>
      <c r="AE636" s="823"/>
      <c r="AF636" s="823"/>
      <c r="AG636" s="823"/>
      <c r="AH636" s="823"/>
      <c r="AI636" s="823"/>
      <c r="AJ636" s="823"/>
      <c r="AK636" s="823"/>
      <c r="AL636" s="823"/>
      <c r="AM636" s="823"/>
      <c r="AN636" s="823"/>
      <c r="AO636" s="823"/>
      <c r="AP636" s="823"/>
      <c r="AQ636" s="823"/>
      <c r="AR636" s="823"/>
      <c r="AS636" s="823"/>
      <c r="AT636" s="823"/>
      <c r="AU636" s="823"/>
      <c r="AV636" s="823"/>
      <c r="AW636" s="823"/>
      <c r="AX636" s="823"/>
      <c r="AY636" s="823"/>
      <c r="AZ636" s="823"/>
      <c r="BA636" s="228"/>
      <c r="BB636" s="405"/>
      <c r="BC636" s="228"/>
      <c r="BD636" s="228"/>
      <c r="BE636" s="228"/>
      <c r="BF636" s="228"/>
      <c r="BG636" s="228"/>
      <c r="BH636" s="228"/>
      <c r="BI636" s="228"/>
      <c r="BJ636" s="228"/>
      <c r="BK636" s="228"/>
      <c r="BL636" s="228"/>
      <c r="BM636" s="228"/>
      <c r="BN636" s="228"/>
      <c r="BO636" s="228"/>
      <c r="BP636" s="228"/>
      <c r="BQ636" s="228"/>
      <c r="BR636" s="228"/>
      <c r="BS636" s="228"/>
      <c r="BT636" s="228"/>
      <c r="BU636" s="228"/>
      <c r="BV636" s="228"/>
      <c r="BW636" s="228"/>
      <c r="BX636" s="228"/>
      <c r="BY636" s="228"/>
      <c r="BZ636" s="228"/>
      <c r="CA636" s="228"/>
      <c r="CB636" s="228"/>
      <c r="CC636" s="228"/>
      <c r="CD636" s="228"/>
      <c r="CE636" s="228"/>
      <c r="CF636" s="228"/>
      <c r="CG636" s="228"/>
      <c r="CH636" s="228"/>
      <c r="CI636" s="228"/>
      <c r="CJ636" s="228"/>
      <c r="CK636" s="228"/>
      <c r="CL636" s="228"/>
      <c r="CM636" s="228"/>
      <c r="CN636" s="228"/>
      <c r="CO636" s="228"/>
      <c r="CP636" s="228"/>
      <c r="CQ636" s="228"/>
      <c r="CR636" s="228"/>
      <c r="CS636" s="228"/>
      <c r="CT636" s="228"/>
      <c r="CU636" s="228"/>
      <c r="CV636" s="228"/>
      <c r="CW636" s="228"/>
      <c r="CX636" s="228"/>
      <c r="CY636" s="228"/>
      <c r="CZ636" s="228"/>
    </row>
    <row r="637" s="726" customFormat="true" ht="25.15" customHeight="true" x14ac:dyDescent="0.2">
      <c r="C637" s="1930"/>
      <c r="D637" s="1918"/>
      <c r="E637" s="775"/>
      <c r="F637" s="775"/>
      <c r="G637" s="775"/>
      <c r="H637" s="1930"/>
      <c r="I637" s="1918"/>
      <c r="J637" s="775"/>
      <c r="K637" s="775"/>
      <c r="L637" s="775"/>
      <c r="M637" s="1930"/>
      <c r="N637" s="1918"/>
      <c r="O637" s="775"/>
      <c r="P637" s="775"/>
      <c r="Q637" s="775"/>
      <c r="Y637" s="823"/>
      <c r="Z637" s="823"/>
      <c r="AA637" s="823"/>
      <c r="AB637" s="823"/>
      <c r="AC637" s="823"/>
      <c r="AD637" s="823"/>
      <c r="AE637" s="823"/>
      <c r="AF637" s="823"/>
      <c r="AG637" s="823"/>
      <c r="AH637" s="823"/>
      <c r="AI637" s="823"/>
      <c r="AJ637" s="823"/>
      <c r="AK637" s="823"/>
      <c r="AL637" s="823"/>
      <c r="AM637" s="823"/>
      <c r="AN637" s="823"/>
      <c r="AO637" s="823"/>
      <c r="AP637" s="823"/>
      <c r="AQ637" s="823"/>
      <c r="AR637" s="823"/>
      <c r="AS637" s="823"/>
      <c r="AT637" s="823"/>
      <c r="AU637" s="823"/>
      <c r="AV637" s="823"/>
      <c r="AW637" s="823"/>
      <c r="AX637" s="823"/>
      <c r="AY637" s="823"/>
      <c r="AZ637" s="823"/>
      <c r="BA637" s="228"/>
      <c r="BB637" s="405"/>
      <c r="BC637" s="228"/>
      <c r="BD637" s="228"/>
      <c r="BE637" s="228"/>
      <c r="BF637" s="228"/>
      <c r="BG637" s="228"/>
      <c r="BH637" s="228"/>
      <c r="BI637" s="228"/>
      <c r="BJ637" s="228"/>
      <c r="BK637" s="228"/>
      <c r="BL637" s="228"/>
      <c r="BM637" s="228"/>
      <c r="BN637" s="228"/>
      <c r="BO637" s="228"/>
      <c r="BP637" s="228"/>
      <c r="BQ637" s="228"/>
      <c r="BR637" s="228"/>
      <c r="BS637" s="228"/>
      <c r="BT637" s="228"/>
      <c r="BU637" s="228"/>
      <c r="BV637" s="228"/>
      <c r="BW637" s="228"/>
      <c r="BX637" s="228"/>
      <c r="BY637" s="228"/>
      <c r="BZ637" s="228"/>
      <c r="CA637" s="228"/>
      <c r="CB637" s="228"/>
      <c r="CC637" s="228"/>
      <c r="CD637" s="228"/>
      <c r="CE637" s="228"/>
      <c r="CF637" s="228"/>
      <c r="CG637" s="228"/>
      <c r="CH637" s="228"/>
      <c r="CI637" s="228"/>
      <c r="CJ637" s="228"/>
      <c r="CK637" s="228"/>
      <c r="CL637" s="228"/>
      <c r="CM637" s="228"/>
      <c r="CN637" s="228"/>
      <c r="CO637" s="228"/>
      <c r="CP637" s="228"/>
      <c r="CQ637" s="228"/>
      <c r="CR637" s="228"/>
      <c r="CS637" s="228"/>
      <c r="CT637" s="228"/>
      <c r="CU637" s="228"/>
      <c r="CV637" s="228"/>
      <c r="CW637" s="228"/>
      <c r="CX637" s="228"/>
      <c r="CY637" s="228"/>
      <c r="CZ637" s="228"/>
    </row>
    <row r="638" s="726" customFormat="true" ht="25.15" customHeight="true" x14ac:dyDescent="0.2">
      <c r="C638" s="1930"/>
      <c r="D638" s="1918"/>
      <c r="E638" s="775"/>
      <c r="F638" s="775"/>
      <c r="G638" s="775"/>
      <c r="H638" s="1930"/>
      <c r="I638" s="1918"/>
      <c r="J638" s="775"/>
      <c r="K638" s="775"/>
      <c r="L638" s="775"/>
      <c r="M638" s="1930"/>
      <c r="N638" s="1918"/>
      <c r="O638" s="775"/>
      <c r="P638" s="775"/>
      <c r="Q638" s="775"/>
      <c r="Y638" s="823"/>
      <c r="Z638" s="823"/>
      <c r="AA638" s="823"/>
      <c r="AB638" s="823"/>
      <c r="AC638" s="823"/>
      <c r="AD638" s="823"/>
      <c r="AE638" s="823"/>
      <c r="AF638" s="823"/>
      <c r="AG638" s="823"/>
      <c r="AH638" s="823"/>
      <c r="AI638" s="823"/>
      <c r="AJ638" s="823"/>
      <c r="AK638" s="823"/>
      <c r="AL638" s="823"/>
      <c r="AM638" s="823"/>
      <c r="AN638" s="823"/>
      <c r="AO638" s="823"/>
      <c r="AP638" s="823"/>
      <c r="AQ638" s="823"/>
      <c r="AR638" s="823"/>
      <c r="AS638" s="823"/>
      <c r="AT638" s="823"/>
      <c r="AU638" s="823"/>
      <c r="AV638" s="823"/>
      <c r="AW638" s="823"/>
      <c r="AX638" s="823"/>
      <c r="AY638" s="823"/>
      <c r="AZ638" s="823"/>
      <c r="BA638" s="228"/>
      <c r="BB638" s="405"/>
      <c r="BC638" s="228"/>
      <c r="BD638" s="228"/>
      <c r="BE638" s="228"/>
      <c r="BF638" s="228"/>
      <c r="BG638" s="228"/>
      <c r="BH638" s="228"/>
      <c r="BI638" s="228"/>
      <c r="BJ638" s="228"/>
      <c r="BK638" s="228"/>
      <c r="BL638" s="228"/>
      <c r="BM638" s="228"/>
      <c r="BN638" s="228"/>
      <c r="BO638" s="228"/>
      <c r="BP638" s="228"/>
      <c r="BQ638" s="228"/>
      <c r="BR638" s="228"/>
      <c r="BS638" s="228"/>
      <c r="BT638" s="228"/>
      <c r="BU638" s="228"/>
      <c r="BV638" s="228"/>
      <c r="BW638" s="228"/>
      <c r="BX638" s="228"/>
      <c r="BY638" s="228"/>
      <c r="BZ638" s="228"/>
      <c r="CA638" s="228"/>
      <c r="CB638" s="228"/>
      <c r="CC638" s="228"/>
      <c r="CD638" s="228"/>
      <c r="CE638" s="228"/>
      <c r="CF638" s="228"/>
      <c r="CG638" s="228"/>
      <c r="CH638" s="228"/>
      <c r="CI638" s="228"/>
      <c r="CJ638" s="228"/>
      <c r="CK638" s="228"/>
      <c r="CL638" s="228"/>
      <c r="CM638" s="228"/>
      <c r="CN638" s="228"/>
      <c r="CO638" s="228"/>
      <c r="CP638" s="228"/>
      <c r="CQ638" s="228"/>
      <c r="CR638" s="228"/>
      <c r="CS638" s="228"/>
      <c r="CT638" s="228"/>
      <c r="CU638" s="228"/>
      <c r="CV638" s="228"/>
      <c r="CW638" s="228"/>
      <c r="CX638" s="228"/>
      <c r="CY638" s="228"/>
      <c r="CZ638" s="228"/>
    </row>
    <row r="639" s="726" customFormat="true" ht="25.15" customHeight="true" x14ac:dyDescent="0.2">
      <c r="C639" s="1930"/>
      <c r="D639" s="1918"/>
      <c r="E639" s="775"/>
      <c r="F639" s="775"/>
      <c r="G639" s="775"/>
      <c r="H639" s="1930"/>
      <c r="I639" s="1918"/>
      <c r="J639" s="775"/>
      <c r="K639" s="775"/>
      <c r="L639" s="775"/>
      <c r="M639" s="1930"/>
      <c r="N639" s="1918"/>
      <c r="O639" s="775"/>
      <c r="P639" s="775"/>
      <c r="Q639" s="775"/>
      <c r="Y639" s="823"/>
      <c r="Z639" s="823"/>
      <c r="AA639" s="823"/>
      <c r="AB639" s="823"/>
      <c r="AC639" s="823"/>
      <c r="AD639" s="823"/>
      <c r="AE639" s="823"/>
      <c r="AF639" s="823"/>
      <c r="AG639" s="823"/>
      <c r="AH639" s="823"/>
      <c r="AI639" s="823"/>
      <c r="AJ639" s="823"/>
      <c r="AK639" s="823"/>
      <c r="AL639" s="823"/>
      <c r="AM639" s="823"/>
      <c r="AN639" s="823"/>
      <c r="AO639" s="823"/>
      <c r="AP639" s="823"/>
      <c r="AQ639" s="823"/>
      <c r="AR639" s="823"/>
      <c r="AS639" s="823"/>
      <c r="AT639" s="823"/>
      <c r="AU639" s="823"/>
      <c r="AV639" s="823"/>
      <c r="AW639" s="823"/>
      <c r="AX639" s="823"/>
      <c r="AY639" s="823"/>
      <c r="AZ639" s="823"/>
      <c r="BA639" s="228"/>
      <c r="BB639" s="405"/>
      <c r="BC639" s="228"/>
      <c r="BD639" s="228"/>
      <c r="BE639" s="228"/>
      <c r="BF639" s="228"/>
      <c r="BG639" s="228"/>
      <c r="BH639" s="228"/>
      <c r="BI639" s="228"/>
      <c r="BJ639" s="228"/>
      <c r="BK639" s="228"/>
      <c r="BL639" s="228"/>
      <c r="BM639" s="228"/>
      <c r="BN639" s="228"/>
      <c r="BO639" s="228"/>
      <c r="BP639" s="228"/>
      <c r="BQ639" s="228"/>
      <c r="BR639" s="228"/>
      <c r="BS639" s="228"/>
      <c r="BT639" s="228"/>
      <c r="BU639" s="228"/>
      <c r="BV639" s="228"/>
      <c r="BW639" s="228"/>
      <c r="BX639" s="228"/>
      <c r="BY639" s="228"/>
      <c r="BZ639" s="228"/>
      <c r="CA639" s="228"/>
      <c r="CB639" s="228"/>
      <c r="CC639" s="228"/>
      <c r="CD639" s="228"/>
      <c r="CE639" s="228"/>
      <c r="CF639" s="228"/>
      <c r="CG639" s="228"/>
      <c r="CH639" s="228"/>
      <c r="CI639" s="228"/>
      <c r="CJ639" s="228"/>
      <c r="CK639" s="228"/>
      <c r="CL639" s="228"/>
      <c r="CM639" s="228"/>
      <c r="CN639" s="228"/>
      <c r="CO639" s="228"/>
      <c r="CP639" s="228"/>
      <c r="CQ639" s="228"/>
      <c r="CR639" s="228"/>
      <c r="CS639" s="228"/>
      <c r="CT639" s="228"/>
      <c r="CU639" s="228"/>
      <c r="CV639" s="228"/>
      <c r="CW639" s="228"/>
      <c r="CX639" s="228"/>
      <c r="CY639" s="228"/>
      <c r="CZ639" s="228"/>
    </row>
    <row r="640" s="726" customFormat="true" ht="25.15" customHeight="true" x14ac:dyDescent="0.2">
      <c r="C640" s="1930"/>
      <c r="D640" s="1918"/>
      <c r="E640" s="775"/>
      <c r="F640" s="775"/>
      <c r="G640" s="775"/>
      <c r="H640" s="1930"/>
      <c r="I640" s="1918"/>
      <c r="J640" s="775"/>
      <c r="K640" s="775"/>
      <c r="L640" s="775"/>
      <c r="M640" s="1930"/>
      <c r="N640" s="1918"/>
      <c r="O640" s="775"/>
      <c r="P640" s="775"/>
      <c r="Q640" s="775"/>
      <c r="Y640" s="823"/>
      <c r="Z640" s="823"/>
      <c r="AA640" s="823"/>
      <c r="AB640" s="823"/>
      <c r="AC640" s="823"/>
      <c r="AD640" s="823"/>
      <c r="AE640" s="823"/>
      <c r="AF640" s="823"/>
      <c r="AG640" s="823"/>
      <c r="AH640" s="823"/>
      <c r="AI640" s="823"/>
      <c r="AJ640" s="823"/>
      <c r="AK640" s="823"/>
      <c r="AL640" s="823"/>
      <c r="AM640" s="823"/>
      <c r="AN640" s="823"/>
      <c r="AO640" s="823"/>
      <c r="AP640" s="823"/>
      <c r="AQ640" s="823"/>
      <c r="AR640" s="823"/>
      <c r="AS640" s="823"/>
      <c r="AT640" s="823"/>
      <c r="AU640" s="823"/>
      <c r="AV640" s="823"/>
      <c r="AW640" s="823"/>
      <c r="AX640" s="823"/>
      <c r="AY640" s="823"/>
      <c r="AZ640" s="823"/>
      <c r="BA640" s="228"/>
      <c r="BB640" s="405"/>
      <c r="BC640" s="228"/>
      <c r="BD640" s="228"/>
      <c r="BE640" s="228"/>
      <c r="BF640" s="228"/>
      <c r="BG640" s="228"/>
      <c r="BH640" s="228"/>
      <c r="BI640" s="228"/>
      <c r="BJ640" s="228"/>
      <c r="BK640" s="228"/>
      <c r="BL640" s="228"/>
      <c r="BM640" s="228"/>
      <c r="BN640" s="228"/>
      <c r="BO640" s="228"/>
      <c r="BP640" s="228"/>
      <c r="BQ640" s="228"/>
      <c r="BR640" s="228"/>
      <c r="BS640" s="228"/>
      <c r="BT640" s="228"/>
      <c r="BU640" s="228"/>
      <c r="BV640" s="228"/>
      <c r="BW640" s="228"/>
      <c r="BX640" s="228"/>
      <c r="BY640" s="228"/>
      <c r="BZ640" s="228"/>
      <c r="CA640" s="228"/>
      <c r="CB640" s="228"/>
      <c r="CC640" s="228"/>
      <c r="CD640" s="228"/>
      <c r="CE640" s="228"/>
      <c r="CF640" s="228"/>
      <c r="CG640" s="228"/>
      <c r="CH640" s="228"/>
      <c r="CI640" s="228"/>
      <c r="CJ640" s="228"/>
      <c r="CK640" s="228"/>
      <c r="CL640" s="228"/>
      <c r="CM640" s="228"/>
      <c r="CN640" s="228"/>
      <c r="CO640" s="228"/>
      <c r="CP640" s="228"/>
      <c r="CQ640" s="228"/>
      <c r="CR640" s="228"/>
      <c r="CS640" s="228"/>
      <c r="CT640" s="228"/>
      <c r="CU640" s="228"/>
      <c r="CV640" s="228"/>
      <c r="CW640" s="228"/>
      <c r="CX640" s="228"/>
      <c r="CY640" s="228"/>
      <c r="CZ640" s="228"/>
    </row>
    <row r="641" s="726" customFormat="true" ht="25.15" customHeight="true" x14ac:dyDescent="0.2">
      <c r="C641" s="1930"/>
      <c r="D641" s="1918"/>
      <c r="E641" s="775"/>
      <c r="F641" s="775"/>
      <c r="G641" s="775"/>
      <c r="H641" s="1930"/>
      <c r="I641" s="1918"/>
      <c r="J641" s="775"/>
      <c r="K641" s="775"/>
      <c r="L641" s="775"/>
      <c r="M641" s="1930"/>
      <c r="N641" s="1918"/>
      <c r="O641" s="775"/>
      <c r="P641" s="775"/>
      <c r="Q641" s="775"/>
      <c r="Y641" s="823"/>
      <c r="Z641" s="823"/>
      <c r="AA641" s="823"/>
      <c r="AB641" s="823"/>
      <c r="AC641" s="823"/>
      <c r="AD641" s="823"/>
      <c r="AE641" s="823"/>
      <c r="AF641" s="823"/>
      <c r="AG641" s="823"/>
      <c r="AH641" s="823"/>
      <c r="AI641" s="823"/>
      <c r="AJ641" s="823"/>
      <c r="AK641" s="823"/>
      <c r="AL641" s="823"/>
      <c r="AM641" s="823"/>
      <c r="AN641" s="823"/>
      <c r="AO641" s="823"/>
      <c r="AP641" s="823"/>
      <c r="AQ641" s="823"/>
      <c r="AR641" s="823"/>
      <c r="AS641" s="823"/>
      <c r="AT641" s="823"/>
      <c r="AU641" s="823"/>
      <c r="AV641" s="823"/>
      <c r="AW641" s="823"/>
      <c r="AX641" s="823"/>
      <c r="AY641" s="823"/>
      <c r="AZ641" s="823"/>
      <c r="BA641" s="228"/>
      <c r="BB641" s="405"/>
      <c r="BC641" s="228"/>
      <c r="BD641" s="228"/>
      <c r="BE641" s="228"/>
      <c r="BF641" s="228"/>
      <c r="BG641" s="228"/>
      <c r="BH641" s="228"/>
      <c r="BI641" s="228"/>
      <c r="BJ641" s="228"/>
      <c r="BK641" s="228"/>
      <c r="BL641" s="228"/>
      <c r="BM641" s="228"/>
      <c r="BN641" s="228"/>
      <c r="BO641" s="228"/>
      <c r="BP641" s="228"/>
      <c r="BQ641" s="228"/>
      <c r="BR641" s="228"/>
      <c r="BS641" s="228"/>
      <c r="BT641" s="228"/>
      <c r="BU641" s="228"/>
      <c r="BV641" s="228"/>
      <c r="BW641" s="228"/>
      <c r="BX641" s="228"/>
      <c r="BY641" s="228"/>
      <c r="BZ641" s="228"/>
      <c r="CA641" s="228"/>
      <c r="CB641" s="228"/>
      <c r="CC641" s="228"/>
      <c r="CD641" s="228"/>
      <c r="CE641" s="228"/>
      <c r="CF641" s="228"/>
      <c r="CG641" s="228"/>
      <c r="CH641" s="228"/>
      <c r="CI641" s="228"/>
      <c r="CJ641" s="228"/>
      <c r="CK641" s="228"/>
      <c r="CL641" s="228"/>
      <c r="CM641" s="228"/>
      <c r="CN641" s="228"/>
      <c r="CO641" s="228"/>
      <c r="CP641" s="228"/>
      <c r="CQ641" s="228"/>
      <c r="CR641" s="228"/>
      <c r="CS641" s="228"/>
      <c r="CT641" s="228"/>
      <c r="CU641" s="228"/>
      <c r="CV641" s="228"/>
      <c r="CW641" s="228"/>
      <c r="CX641" s="228"/>
      <c r="CY641" s="228"/>
      <c r="CZ641" s="228"/>
    </row>
    <row r="642" s="726" customFormat="true" ht="25.15" customHeight="true" x14ac:dyDescent="0.2">
      <c r="C642" s="1930"/>
      <c r="D642" s="1918"/>
      <c r="E642" s="775"/>
      <c r="F642" s="775"/>
      <c r="G642" s="775"/>
      <c r="H642" s="1930"/>
      <c r="I642" s="1918"/>
      <c r="J642" s="775"/>
      <c r="K642" s="775"/>
      <c r="L642" s="775"/>
      <c r="M642" s="1930"/>
      <c r="N642" s="1918"/>
      <c r="O642" s="775"/>
      <c r="P642" s="775"/>
      <c r="Q642" s="775"/>
      <c r="Y642" s="823"/>
      <c r="Z642" s="823"/>
      <c r="AA642" s="823"/>
      <c r="AB642" s="823"/>
      <c r="AC642" s="823"/>
      <c r="AD642" s="823"/>
      <c r="AE642" s="823"/>
      <c r="AF642" s="823"/>
      <c r="AG642" s="823"/>
      <c r="AH642" s="823"/>
      <c r="AI642" s="823"/>
      <c r="AJ642" s="823"/>
      <c r="AK642" s="823"/>
      <c r="AL642" s="823"/>
      <c r="AM642" s="823"/>
      <c r="AN642" s="823"/>
      <c r="AO642" s="823"/>
      <c r="AP642" s="823"/>
      <c r="AQ642" s="823"/>
      <c r="AR642" s="823"/>
      <c r="AS642" s="823"/>
      <c r="AT642" s="823"/>
      <c r="AU642" s="823"/>
      <c r="AV642" s="823"/>
      <c r="AW642" s="823"/>
      <c r="AX642" s="823"/>
      <c r="AY642" s="823"/>
      <c r="AZ642" s="823"/>
      <c r="BA642" s="228"/>
      <c r="BB642" s="405"/>
      <c r="BC642" s="228"/>
      <c r="BD642" s="228"/>
      <c r="BE642" s="228"/>
      <c r="BF642" s="228"/>
      <c r="BG642" s="228"/>
      <c r="BH642" s="228"/>
      <c r="BI642" s="228"/>
      <c r="BJ642" s="228"/>
      <c r="BK642" s="228"/>
      <c r="BL642" s="228"/>
      <c r="BM642" s="228"/>
      <c r="BN642" s="228"/>
      <c r="BO642" s="228"/>
      <c r="BP642" s="228"/>
      <c r="BQ642" s="228"/>
      <c r="BR642" s="228"/>
      <c r="BS642" s="228"/>
      <c r="BT642" s="228"/>
      <c r="BU642" s="228"/>
      <c r="BV642" s="228"/>
      <c r="BW642" s="228"/>
      <c r="BX642" s="228"/>
      <c r="BY642" s="228"/>
      <c r="BZ642" s="228"/>
      <c r="CA642" s="228"/>
      <c r="CB642" s="228"/>
      <c r="CC642" s="228"/>
      <c r="CD642" s="228"/>
      <c r="CE642" s="228"/>
      <c r="CF642" s="228"/>
      <c r="CG642" s="228"/>
      <c r="CH642" s="228"/>
      <c r="CI642" s="228"/>
      <c r="CJ642" s="228"/>
      <c r="CK642" s="228"/>
      <c r="CL642" s="228"/>
      <c r="CM642" s="228"/>
      <c r="CN642" s="228"/>
      <c r="CO642" s="228"/>
      <c r="CP642" s="228"/>
      <c r="CQ642" s="228"/>
      <c r="CR642" s="228"/>
      <c r="CS642" s="228"/>
      <c r="CT642" s="228"/>
      <c r="CU642" s="228"/>
      <c r="CV642" s="228"/>
      <c r="CW642" s="228"/>
      <c r="CX642" s="228"/>
      <c r="CY642" s="228"/>
      <c r="CZ642" s="228"/>
    </row>
    <row r="643" s="726" customFormat="true" ht="25.15" customHeight="true" x14ac:dyDescent="0.2">
      <c r="C643" s="1930"/>
      <c r="D643" s="1918"/>
      <c r="E643" s="775"/>
      <c r="F643" s="775"/>
      <c r="G643" s="775"/>
      <c r="H643" s="1930"/>
      <c r="I643" s="1918"/>
      <c r="J643" s="775"/>
      <c r="K643" s="775"/>
      <c r="L643" s="775"/>
      <c r="M643" s="1930"/>
      <c r="N643" s="1918"/>
      <c r="O643" s="775"/>
      <c r="P643" s="775"/>
      <c r="Q643" s="775"/>
      <c r="Y643" s="823"/>
      <c r="Z643" s="823"/>
      <c r="AA643" s="823"/>
      <c r="AB643" s="823"/>
      <c r="AC643" s="823"/>
      <c r="AD643" s="823"/>
      <c r="AE643" s="823"/>
      <c r="AF643" s="823"/>
      <c r="AG643" s="823"/>
      <c r="AH643" s="823"/>
      <c r="AI643" s="823"/>
      <c r="AJ643" s="823"/>
      <c r="AK643" s="823"/>
      <c r="AL643" s="823"/>
      <c r="AM643" s="823"/>
      <c r="AN643" s="823"/>
      <c r="AO643" s="823"/>
      <c r="AP643" s="823"/>
      <c r="AQ643" s="823"/>
      <c r="AR643" s="823"/>
      <c r="AS643" s="823"/>
      <c r="AT643" s="823"/>
      <c r="AU643" s="823"/>
      <c r="AV643" s="823"/>
      <c r="AW643" s="823"/>
      <c r="AX643" s="823"/>
      <c r="AY643" s="823"/>
      <c r="AZ643" s="823"/>
      <c r="BA643" s="228"/>
      <c r="BB643" s="405"/>
      <c r="BC643" s="228"/>
      <c r="BD643" s="228"/>
      <c r="BE643" s="228"/>
      <c r="BF643" s="228"/>
      <c r="BG643" s="228"/>
      <c r="BH643" s="228"/>
      <c r="BI643" s="228"/>
      <c r="BJ643" s="228"/>
      <c r="BK643" s="228"/>
      <c r="BL643" s="228"/>
      <c r="BM643" s="228"/>
      <c r="BN643" s="228"/>
      <c r="BO643" s="228"/>
      <c r="BP643" s="228"/>
      <c r="BQ643" s="228"/>
      <c r="BR643" s="228"/>
      <c r="BS643" s="228"/>
      <c r="BT643" s="228"/>
      <c r="BU643" s="228"/>
      <c r="BV643" s="228"/>
      <c r="BW643" s="228"/>
      <c r="BX643" s="228"/>
      <c r="BY643" s="228"/>
      <c r="BZ643" s="228"/>
      <c r="CA643" s="228"/>
      <c r="CB643" s="228"/>
      <c r="CC643" s="228"/>
      <c r="CD643" s="228"/>
      <c r="CE643" s="228"/>
      <c r="CF643" s="228"/>
      <c r="CG643" s="228"/>
      <c r="CH643" s="228"/>
      <c r="CI643" s="228"/>
      <c r="CJ643" s="228"/>
      <c r="CK643" s="228"/>
      <c r="CL643" s="228"/>
      <c r="CM643" s="228"/>
      <c r="CN643" s="228"/>
      <c r="CO643" s="228"/>
      <c r="CP643" s="228"/>
      <c r="CQ643" s="228"/>
      <c r="CR643" s="228"/>
      <c r="CS643" s="228"/>
      <c r="CT643" s="228"/>
      <c r="CU643" s="228"/>
      <c r="CV643" s="228"/>
      <c r="CW643" s="228"/>
      <c r="CX643" s="228"/>
      <c r="CY643" s="228"/>
      <c r="CZ643" s="228"/>
    </row>
    <row r="644" s="726" customFormat="true" ht="25.15" customHeight="true" x14ac:dyDescent="0.2">
      <c r="C644" s="1930"/>
      <c r="D644" s="1918"/>
      <c r="E644" s="775"/>
      <c r="F644" s="775"/>
      <c r="G644" s="775"/>
      <c r="H644" s="1930"/>
      <c r="I644" s="1918"/>
      <c r="J644" s="775"/>
      <c r="K644" s="775"/>
      <c r="L644" s="775"/>
      <c r="M644" s="1930"/>
      <c r="N644" s="1918"/>
      <c r="O644" s="775"/>
      <c r="P644" s="775"/>
      <c r="Q644" s="775"/>
      <c r="Y644" s="823"/>
      <c r="Z644" s="823"/>
      <c r="AA644" s="823"/>
      <c r="AB644" s="823"/>
      <c r="AC644" s="823"/>
      <c r="AD644" s="823"/>
      <c r="AE644" s="823"/>
      <c r="AF644" s="823"/>
      <c r="AG644" s="823"/>
      <c r="AH644" s="823"/>
      <c r="AI644" s="823"/>
      <c r="AJ644" s="823"/>
      <c r="AK644" s="823"/>
      <c r="AL644" s="823"/>
      <c r="AM644" s="823"/>
      <c r="AN644" s="823"/>
      <c r="AO644" s="823"/>
      <c r="AP644" s="823"/>
      <c r="AQ644" s="823"/>
      <c r="AR644" s="823"/>
      <c r="AS644" s="823"/>
      <c r="AT644" s="823"/>
      <c r="AU644" s="823"/>
      <c r="AV644" s="823"/>
      <c r="AW644" s="823"/>
      <c r="AX644" s="823"/>
      <c r="AY644" s="823"/>
      <c r="AZ644" s="823"/>
      <c r="BA644" s="228"/>
      <c r="BB644" s="405"/>
      <c r="BC644" s="228"/>
      <c r="BD644" s="228"/>
      <c r="BE644" s="228"/>
      <c r="BF644" s="228"/>
      <c r="BG644" s="228"/>
      <c r="BH644" s="228"/>
      <c r="BI644" s="228"/>
      <c r="BJ644" s="228"/>
      <c r="BK644" s="228"/>
      <c r="BL644" s="228"/>
      <c r="BM644" s="228"/>
      <c r="BN644" s="228"/>
      <c r="BO644" s="228"/>
      <c r="BP644" s="228"/>
      <c r="BQ644" s="228"/>
      <c r="BR644" s="228"/>
      <c r="BS644" s="228"/>
      <c r="BT644" s="228"/>
      <c r="BU644" s="228"/>
      <c r="BV644" s="228"/>
      <c r="BW644" s="228"/>
      <c r="BX644" s="228"/>
      <c r="BY644" s="228"/>
      <c r="BZ644" s="228"/>
      <c r="CA644" s="228"/>
      <c r="CB644" s="228"/>
      <c r="CC644" s="228"/>
      <c r="CD644" s="228"/>
      <c r="CE644" s="228"/>
      <c r="CF644" s="228"/>
      <c r="CG644" s="228"/>
      <c r="CH644" s="228"/>
      <c r="CI644" s="228"/>
      <c r="CJ644" s="228"/>
      <c r="CK644" s="228"/>
      <c r="CL644" s="228"/>
      <c r="CM644" s="228"/>
      <c r="CN644" s="228"/>
      <c r="CO644" s="228"/>
      <c r="CP644" s="228"/>
      <c r="CQ644" s="228"/>
      <c r="CR644" s="228"/>
      <c r="CS644" s="228"/>
      <c r="CT644" s="228"/>
      <c r="CU644" s="228"/>
      <c r="CV644" s="228"/>
      <c r="CW644" s="228"/>
      <c r="CX644" s="228"/>
      <c r="CY644" s="228"/>
      <c r="CZ644" s="228"/>
    </row>
    <row r="645" s="726" customFormat="true" ht="25.15" customHeight="true" x14ac:dyDescent="0.2">
      <c r="C645" s="1930"/>
      <c r="D645" s="1918"/>
      <c r="E645" s="775"/>
      <c r="F645" s="775"/>
      <c r="G645" s="775"/>
      <c r="H645" s="1930"/>
      <c r="I645" s="1918"/>
      <c r="J645" s="775"/>
      <c r="K645" s="775"/>
      <c r="L645" s="775"/>
      <c r="M645" s="1930"/>
      <c r="N645" s="1918"/>
      <c r="O645" s="775"/>
      <c r="P645" s="775"/>
      <c r="Q645" s="775"/>
      <c r="Y645" s="823"/>
      <c r="Z645" s="823"/>
      <c r="AA645" s="823"/>
      <c r="AB645" s="823"/>
      <c r="AC645" s="823"/>
      <c r="AD645" s="823"/>
      <c r="AE645" s="823"/>
      <c r="AF645" s="823"/>
      <c r="AG645" s="823"/>
      <c r="AH645" s="823"/>
      <c r="AI645" s="823"/>
      <c r="AJ645" s="823"/>
      <c r="AK645" s="823"/>
      <c r="AL645" s="823"/>
      <c r="AM645" s="823"/>
      <c r="AN645" s="823"/>
      <c r="AO645" s="823"/>
      <c r="AP645" s="823"/>
      <c r="AQ645" s="823"/>
      <c r="AR645" s="823"/>
      <c r="AS645" s="823"/>
      <c r="AT645" s="823"/>
      <c r="AU645" s="823"/>
      <c r="AV645" s="823"/>
      <c r="AW645" s="823"/>
      <c r="AX645" s="823"/>
      <c r="AY645" s="823"/>
      <c r="AZ645" s="823"/>
      <c r="BA645" s="228"/>
      <c r="BB645" s="405"/>
      <c r="BC645" s="228"/>
      <c r="BD645" s="228"/>
      <c r="BE645" s="228"/>
      <c r="BF645" s="228"/>
      <c r="BG645" s="228"/>
      <c r="BH645" s="228"/>
      <c r="BI645" s="228"/>
      <c r="BJ645" s="228"/>
      <c r="BK645" s="228"/>
      <c r="BL645" s="228"/>
      <c r="BM645" s="228"/>
      <c r="BN645" s="228"/>
      <c r="BO645" s="228"/>
      <c r="BP645" s="228"/>
      <c r="BQ645" s="228"/>
      <c r="BR645" s="228"/>
      <c r="BS645" s="228"/>
      <c r="BT645" s="228"/>
      <c r="BU645" s="228"/>
      <c r="BV645" s="228"/>
      <c r="BW645" s="228"/>
      <c r="BX645" s="228"/>
      <c r="BY645" s="228"/>
      <c r="BZ645" s="228"/>
      <c r="CA645" s="228"/>
      <c r="CB645" s="228"/>
      <c r="CC645" s="228"/>
      <c r="CD645" s="228"/>
      <c r="CE645" s="228"/>
      <c r="CF645" s="228"/>
      <c r="CG645" s="228"/>
      <c r="CH645" s="228"/>
      <c r="CI645" s="228"/>
      <c r="CJ645" s="228"/>
      <c r="CK645" s="228"/>
      <c r="CL645" s="228"/>
      <c r="CM645" s="228"/>
      <c r="CN645" s="228"/>
      <c r="CO645" s="228"/>
      <c r="CP645" s="228"/>
      <c r="CQ645" s="228"/>
      <c r="CR645" s="228"/>
      <c r="CS645" s="228"/>
      <c r="CT645" s="228"/>
      <c r="CU645" s="228"/>
      <c r="CV645" s="228"/>
      <c r="CW645" s="228"/>
      <c r="CX645" s="228"/>
      <c r="CY645" s="228"/>
      <c r="CZ645" s="228"/>
    </row>
    <row r="646" s="726" customFormat="true" ht="25.15" customHeight="true" x14ac:dyDescent="0.2">
      <c r="C646" s="1930"/>
      <c r="D646" s="1918"/>
      <c r="E646" s="775"/>
      <c r="F646" s="775"/>
      <c r="G646" s="775"/>
      <c r="H646" s="1930"/>
      <c r="I646" s="1918"/>
      <c r="J646" s="775"/>
      <c r="K646" s="775"/>
      <c r="L646" s="775"/>
      <c r="M646" s="1930"/>
      <c r="N646" s="1918"/>
      <c r="O646" s="775"/>
      <c r="P646" s="775"/>
      <c r="Q646" s="775"/>
      <c r="Y646" s="823"/>
      <c r="Z646" s="823"/>
      <c r="AA646" s="823"/>
      <c r="AB646" s="823"/>
      <c r="AC646" s="823"/>
      <c r="AD646" s="823"/>
      <c r="AE646" s="823"/>
      <c r="AF646" s="823"/>
      <c r="AG646" s="823"/>
      <c r="AH646" s="823"/>
      <c r="AI646" s="823"/>
      <c r="AJ646" s="823"/>
      <c r="AK646" s="823"/>
      <c r="AL646" s="823"/>
      <c r="AM646" s="823"/>
      <c r="AN646" s="823"/>
      <c r="AO646" s="823"/>
      <c r="AP646" s="823"/>
      <c r="AQ646" s="823"/>
      <c r="AR646" s="823"/>
      <c r="AS646" s="823"/>
      <c r="AT646" s="823"/>
      <c r="AU646" s="823"/>
      <c r="AV646" s="823"/>
      <c r="AW646" s="823"/>
      <c r="AX646" s="823"/>
      <c r="AY646" s="823"/>
      <c r="AZ646" s="823"/>
      <c r="BA646" s="228"/>
      <c r="BB646" s="405"/>
      <c r="BC646" s="228"/>
      <c r="BD646" s="228"/>
      <c r="BE646" s="228"/>
      <c r="BF646" s="228"/>
      <c r="BG646" s="228"/>
      <c r="BH646" s="228"/>
      <c r="BI646" s="228"/>
      <c r="BJ646" s="228"/>
      <c r="BK646" s="228"/>
      <c r="BL646" s="228"/>
      <c r="BM646" s="228"/>
      <c r="BN646" s="228"/>
      <c r="BO646" s="228"/>
      <c r="BP646" s="228"/>
      <c r="BQ646" s="228"/>
      <c r="BR646" s="228"/>
      <c r="BS646" s="228"/>
      <c r="BT646" s="228"/>
      <c r="BU646" s="228"/>
      <c r="BV646" s="228"/>
      <c r="BW646" s="228"/>
      <c r="BX646" s="228"/>
      <c r="BY646" s="228"/>
      <c r="BZ646" s="228"/>
      <c r="CA646" s="228"/>
      <c r="CB646" s="228"/>
      <c r="CC646" s="228"/>
      <c r="CD646" s="228"/>
      <c r="CE646" s="228"/>
      <c r="CF646" s="228"/>
      <c r="CG646" s="228"/>
      <c r="CH646" s="228"/>
      <c r="CI646" s="228"/>
      <c r="CJ646" s="228"/>
      <c r="CK646" s="228"/>
      <c r="CL646" s="228"/>
      <c r="CM646" s="228"/>
      <c r="CN646" s="228"/>
      <c r="CO646" s="228"/>
      <c r="CP646" s="228"/>
      <c r="CQ646" s="228"/>
      <c r="CR646" s="228"/>
      <c r="CS646" s="228"/>
      <c r="CT646" s="228"/>
      <c r="CU646" s="228"/>
      <c r="CV646" s="228"/>
      <c r="CW646" s="228"/>
      <c r="CX646" s="228"/>
      <c r="CY646" s="228"/>
      <c r="CZ646" s="228"/>
    </row>
    <row r="647" s="726" customFormat="true" ht="25.15" customHeight="true" x14ac:dyDescent="0.2">
      <c r="C647" s="1930"/>
      <c r="D647" s="1918"/>
      <c r="E647" s="775"/>
      <c r="F647" s="775"/>
      <c r="G647" s="775"/>
      <c r="H647" s="1930"/>
      <c r="I647" s="1918"/>
      <c r="J647" s="775"/>
      <c r="K647" s="775"/>
      <c r="L647" s="775"/>
      <c r="M647" s="1930"/>
      <c r="N647" s="1918"/>
      <c r="O647" s="775"/>
      <c r="P647" s="775"/>
      <c r="Q647" s="775"/>
      <c r="Y647" s="823"/>
      <c r="Z647" s="823"/>
      <c r="AA647" s="823"/>
      <c r="AB647" s="823"/>
      <c r="AC647" s="823"/>
      <c r="AD647" s="823"/>
      <c r="AE647" s="823"/>
      <c r="AF647" s="823"/>
      <c r="AG647" s="823"/>
      <c r="AH647" s="823"/>
      <c r="AI647" s="823"/>
      <c r="AJ647" s="823"/>
      <c r="AK647" s="823"/>
      <c r="AL647" s="823"/>
      <c r="AM647" s="823"/>
      <c r="AN647" s="823"/>
      <c r="AO647" s="823"/>
      <c r="AP647" s="823"/>
      <c r="AQ647" s="823"/>
      <c r="AR647" s="823"/>
      <c r="AS647" s="823"/>
      <c r="AT647" s="823"/>
      <c r="AU647" s="823"/>
      <c r="AV647" s="823"/>
      <c r="AW647" s="823"/>
      <c r="AX647" s="823"/>
      <c r="AY647" s="823"/>
      <c r="AZ647" s="823"/>
      <c r="BA647" s="228"/>
      <c r="BB647" s="405"/>
      <c r="BC647" s="228"/>
      <c r="BD647" s="228"/>
      <c r="BE647" s="228"/>
      <c r="BF647" s="228"/>
      <c r="BG647" s="228"/>
      <c r="BH647" s="228"/>
      <c r="BI647" s="228"/>
      <c r="BJ647" s="228"/>
      <c r="BK647" s="228"/>
      <c r="BL647" s="228"/>
      <c r="BM647" s="228"/>
      <c r="BN647" s="228"/>
      <c r="BO647" s="228"/>
      <c r="BP647" s="228"/>
      <c r="BQ647" s="228"/>
      <c r="BR647" s="228"/>
      <c r="BS647" s="228"/>
      <c r="BT647" s="228"/>
      <c r="BU647" s="228"/>
      <c r="BV647" s="228"/>
      <c r="BW647" s="228"/>
      <c r="BX647" s="228"/>
      <c r="BY647" s="228"/>
      <c r="BZ647" s="228"/>
      <c r="CA647" s="228"/>
      <c r="CB647" s="228"/>
      <c r="CC647" s="228"/>
      <c r="CD647" s="228"/>
      <c r="CE647" s="228"/>
      <c r="CF647" s="228"/>
      <c r="CG647" s="228"/>
      <c r="CH647" s="228"/>
      <c r="CI647" s="228"/>
      <c r="CJ647" s="228"/>
      <c r="CK647" s="228"/>
      <c r="CL647" s="228"/>
      <c r="CM647" s="228"/>
      <c r="CN647" s="228"/>
      <c r="CO647" s="228"/>
      <c r="CP647" s="228"/>
      <c r="CQ647" s="228"/>
      <c r="CR647" s="228"/>
      <c r="CS647" s="228"/>
      <c r="CT647" s="228"/>
      <c r="CU647" s="228"/>
      <c r="CV647" s="228"/>
      <c r="CW647" s="228"/>
      <c r="CX647" s="228"/>
      <c r="CY647" s="228"/>
      <c r="CZ647" s="228"/>
    </row>
    <row r="648" s="726" customFormat="true" ht="25.15" customHeight="true" x14ac:dyDescent="0.2">
      <c r="C648" s="1930"/>
      <c r="D648" s="1918"/>
      <c r="E648" s="775"/>
      <c r="F648" s="775"/>
      <c r="G648" s="775"/>
      <c r="H648" s="1930"/>
      <c r="I648" s="1918"/>
      <c r="J648" s="775"/>
      <c r="K648" s="775"/>
      <c r="L648" s="775"/>
      <c r="M648" s="1930"/>
      <c r="N648" s="1918"/>
      <c r="O648" s="775"/>
      <c r="P648" s="775"/>
      <c r="Q648" s="775"/>
      <c r="Y648" s="823"/>
      <c r="Z648" s="823"/>
      <c r="AA648" s="823"/>
      <c r="AB648" s="823"/>
      <c r="AC648" s="823"/>
      <c r="AD648" s="823"/>
      <c r="AE648" s="823"/>
      <c r="AF648" s="823"/>
      <c r="AG648" s="823"/>
      <c r="AH648" s="823"/>
      <c r="AI648" s="823"/>
      <c r="AJ648" s="823"/>
      <c r="AK648" s="823"/>
      <c r="AL648" s="823"/>
      <c r="AM648" s="823"/>
      <c r="AN648" s="823"/>
      <c r="AO648" s="823"/>
      <c r="AP648" s="823"/>
      <c r="AQ648" s="823"/>
      <c r="AR648" s="823"/>
      <c r="AS648" s="823"/>
      <c r="AT648" s="823"/>
      <c r="AU648" s="823"/>
      <c r="AV648" s="823"/>
      <c r="AW648" s="823"/>
      <c r="AX648" s="823"/>
      <c r="AY648" s="823"/>
      <c r="AZ648" s="823"/>
      <c r="BA648" s="228"/>
      <c r="BB648" s="405"/>
      <c r="BC648" s="228"/>
      <c r="BD648" s="228"/>
      <c r="BE648" s="228"/>
      <c r="BF648" s="228"/>
      <c r="BG648" s="228"/>
      <c r="BH648" s="228"/>
      <c r="BI648" s="228"/>
      <c r="BJ648" s="228"/>
      <c r="BK648" s="228"/>
      <c r="BL648" s="228"/>
      <c r="BM648" s="228"/>
      <c r="BN648" s="228"/>
      <c r="BO648" s="228"/>
      <c r="BP648" s="228"/>
      <c r="BQ648" s="228"/>
      <c r="BR648" s="228"/>
      <c r="BS648" s="228"/>
      <c r="BT648" s="228"/>
      <c r="BU648" s="228"/>
      <c r="BV648" s="228"/>
      <c r="BW648" s="228"/>
      <c r="BX648" s="228"/>
      <c r="BY648" s="228"/>
      <c r="BZ648" s="228"/>
      <c r="CA648" s="228"/>
      <c r="CB648" s="228"/>
      <c r="CC648" s="228"/>
      <c r="CD648" s="228"/>
      <c r="CE648" s="228"/>
      <c r="CF648" s="228"/>
      <c r="CG648" s="228"/>
      <c r="CH648" s="228"/>
      <c r="CI648" s="228"/>
      <c r="CJ648" s="228"/>
      <c r="CK648" s="228"/>
      <c r="CL648" s="228"/>
      <c r="CM648" s="228"/>
      <c r="CN648" s="228"/>
      <c r="CO648" s="228"/>
      <c r="CP648" s="228"/>
      <c r="CQ648" s="228"/>
      <c r="CR648" s="228"/>
      <c r="CS648" s="228"/>
      <c r="CT648" s="228"/>
      <c r="CU648" s="228"/>
      <c r="CV648" s="228"/>
      <c r="CW648" s="228"/>
      <c r="CX648" s="228"/>
      <c r="CY648" s="228"/>
      <c r="CZ648" s="228"/>
    </row>
    <row r="649" s="726" customFormat="true" ht="25.15" customHeight="true" x14ac:dyDescent="0.2">
      <c r="C649" s="1930"/>
      <c r="D649" s="1918"/>
      <c r="E649" s="775"/>
      <c r="F649" s="775"/>
      <c r="G649" s="775"/>
      <c r="H649" s="1930"/>
      <c r="I649" s="1918"/>
      <c r="J649" s="775"/>
      <c r="K649" s="775"/>
      <c r="L649" s="775"/>
      <c r="M649" s="1930"/>
      <c r="N649" s="1918"/>
      <c r="O649" s="775"/>
      <c r="P649" s="775"/>
      <c r="Q649" s="775"/>
      <c r="Y649" s="823"/>
      <c r="Z649" s="823"/>
      <c r="AA649" s="823"/>
      <c r="AB649" s="823"/>
      <c r="AC649" s="823"/>
      <c r="AD649" s="823"/>
      <c r="AE649" s="823"/>
      <c r="AF649" s="823"/>
      <c r="AG649" s="823"/>
      <c r="AH649" s="823"/>
      <c r="AI649" s="823"/>
      <c r="AJ649" s="823"/>
      <c r="AK649" s="823"/>
      <c r="AL649" s="823"/>
      <c r="AM649" s="823"/>
      <c r="AN649" s="823"/>
      <c r="AO649" s="823"/>
      <c r="AP649" s="823"/>
      <c r="AQ649" s="823"/>
      <c r="AR649" s="823"/>
      <c r="AS649" s="823"/>
      <c r="AT649" s="823"/>
      <c r="AU649" s="823"/>
      <c r="AV649" s="823"/>
      <c r="AW649" s="823"/>
      <c r="AX649" s="823"/>
      <c r="AY649" s="823"/>
      <c r="AZ649" s="823"/>
      <c r="BA649" s="228"/>
      <c r="BB649" s="405"/>
      <c r="BC649" s="228"/>
      <c r="BD649" s="228"/>
      <c r="BE649" s="228"/>
      <c r="BF649" s="228"/>
      <c r="BG649" s="228"/>
      <c r="BH649" s="228"/>
      <c r="BI649" s="228"/>
      <c r="BJ649" s="228"/>
      <c r="BK649" s="228"/>
      <c r="BL649" s="228"/>
      <c r="BM649" s="228"/>
      <c r="BN649" s="228"/>
      <c r="BO649" s="228"/>
      <c r="BP649" s="228"/>
      <c r="BQ649" s="228"/>
      <c r="BR649" s="228"/>
      <c r="BS649" s="228"/>
      <c r="BT649" s="228"/>
      <c r="BU649" s="228"/>
      <c r="BV649" s="228"/>
      <c r="BW649" s="228"/>
      <c r="BX649" s="228"/>
      <c r="BY649" s="228"/>
      <c r="BZ649" s="228"/>
      <c r="CA649" s="228"/>
      <c r="CB649" s="228"/>
      <c r="CC649" s="228"/>
      <c r="CD649" s="228"/>
      <c r="CE649" s="228"/>
      <c r="CF649" s="228"/>
      <c r="CG649" s="228"/>
      <c r="CH649" s="228"/>
      <c r="CI649" s="228"/>
      <c r="CJ649" s="228"/>
      <c r="CK649" s="228"/>
      <c r="CL649" s="228"/>
      <c r="CM649" s="228"/>
      <c r="CN649" s="228"/>
      <c r="CO649" s="228"/>
      <c r="CP649" s="228"/>
      <c r="CQ649" s="228"/>
      <c r="CR649" s="228"/>
      <c r="CS649" s="228"/>
      <c r="CT649" s="228"/>
      <c r="CU649" s="228"/>
      <c r="CV649" s="228"/>
      <c r="CW649" s="228"/>
      <c r="CX649" s="228"/>
      <c r="CY649" s="228"/>
      <c r="CZ649" s="228"/>
    </row>
    <row r="650" s="726" customFormat="true" ht="25.15" customHeight="true" x14ac:dyDescent="0.2">
      <c r="C650" s="1930"/>
      <c r="D650" s="1918"/>
      <c r="E650" s="775"/>
      <c r="F650" s="775"/>
      <c r="G650" s="775"/>
      <c r="H650" s="1930"/>
      <c r="I650" s="1918"/>
      <c r="J650" s="775"/>
      <c r="K650" s="775"/>
      <c r="L650" s="775"/>
      <c r="M650" s="1930"/>
      <c r="N650" s="1918"/>
      <c r="O650" s="775"/>
      <c r="P650" s="775"/>
      <c r="Q650" s="775"/>
      <c r="Y650" s="823"/>
      <c r="Z650" s="823"/>
      <c r="AA650" s="823"/>
      <c r="AB650" s="823"/>
      <c r="AC650" s="823"/>
      <c r="AD650" s="823"/>
      <c r="AE650" s="823"/>
      <c r="AF650" s="823"/>
      <c r="AG650" s="823"/>
      <c r="AH650" s="823"/>
      <c r="AI650" s="823"/>
      <c r="AJ650" s="823"/>
      <c r="AK650" s="823"/>
      <c r="AL650" s="823"/>
      <c r="AM650" s="823"/>
      <c r="AN650" s="823"/>
      <c r="AO650" s="823"/>
      <c r="AP650" s="823"/>
      <c r="AQ650" s="823"/>
      <c r="AR650" s="823"/>
      <c r="AS650" s="823"/>
      <c r="AT650" s="823"/>
      <c r="AU650" s="823"/>
      <c r="AV650" s="823"/>
      <c r="AW650" s="823"/>
      <c r="AX650" s="823"/>
      <c r="AY650" s="823"/>
      <c r="AZ650" s="823"/>
      <c r="BA650" s="228"/>
      <c r="BB650" s="405"/>
      <c r="BC650" s="228"/>
      <c r="BD650" s="228"/>
      <c r="BE650" s="228"/>
      <c r="BF650" s="228"/>
      <c r="BG650" s="228"/>
      <c r="BH650" s="228"/>
      <c r="BI650" s="228"/>
      <c r="BJ650" s="228"/>
      <c r="BK650" s="228"/>
      <c r="BL650" s="228"/>
      <c r="BM650" s="228"/>
      <c r="BN650" s="228"/>
      <c r="BO650" s="228"/>
      <c r="BP650" s="228"/>
      <c r="BQ650" s="228"/>
      <c r="BR650" s="228"/>
      <c r="BS650" s="228"/>
      <c r="BT650" s="228"/>
      <c r="BU650" s="228"/>
      <c r="BV650" s="228"/>
      <c r="BW650" s="228"/>
      <c r="BX650" s="228"/>
      <c r="BY650" s="228"/>
      <c r="BZ650" s="228"/>
      <c r="CA650" s="228"/>
      <c r="CB650" s="228"/>
      <c r="CC650" s="228"/>
      <c r="CD650" s="228"/>
      <c r="CE650" s="228"/>
      <c r="CF650" s="228"/>
      <c r="CG650" s="228"/>
      <c r="CH650" s="228"/>
      <c r="CI650" s="228"/>
      <c r="CJ650" s="228"/>
      <c r="CK650" s="228"/>
      <c r="CL650" s="228"/>
      <c r="CM650" s="228"/>
      <c r="CN650" s="228"/>
      <c r="CO650" s="228"/>
      <c r="CP650" s="228"/>
      <c r="CQ650" s="228"/>
      <c r="CR650" s="228"/>
      <c r="CS650" s="228"/>
      <c r="CT650" s="228"/>
      <c r="CU650" s="228"/>
      <c r="CV650" s="228"/>
      <c r="CW650" s="228"/>
      <c r="CX650" s="228"/>
      <c r="CY650" s="228"/>
      <c r="CZ650" s="228"/>
    </row>
    <row r="651" s="726" customFormat="true" ht="25.15" customHeight="true" x14ac:dyDescent="0.2">
      <c r="C651" s="1930"/>
      <c r="D651" s="1918"/>
      <c r="E651" s="775"/>
      <c r="F651" s="775"/>
      <c r="G651" s="775"/>
      <c r="H651" s="1930"/>
      <c r="I651" s="1918"/>
      <c r="J651" s="775"/>
      <c r="K651" s="775"/>
      <c r="L651" s="775"/>
      <c r="M651" s="1930"/>
      <c r="N651" s="1918"/>
      <c r="O651" s="775"/>
      <c r="P651" s="775"/>
      <c r="Q651" s="775"/>
      <c r="Y651" s="823"/>
      <c r="Z651" s="823"/>
      <c r="AA651" s="823"/>
      <c r="AB651" s="823"/>
      <c r="AC651" s="823"/>
      <c r="AD651" s="823"/>
      <c r="AE651" s="823"/>
      <c r="AF651" s="823"/>
      <c r="AG651" s="823"/>
      <c r="AH651" s="823"/>
      <c r="AI651" s="823"/>
      <c r="AJ651" s="823"/>
      <c r="AK651" s="823"/>
      <c r="AL651" s="823"/>
      <c r="AM651" s="823"/>
      <c r="AN651" s="823"/>
      <c r="AO651" s="823"/>
      <c r="AP651" s="823"/>
      <c r="AQ651" s="823"/>
      <c r="AR651" s="823"/>
      <c r="AS651" s="823"/>
      <c r="AT651" s="823"/>
      <c r="AU651" s="823"/>
      <c r="AV651" s="823"/>
      <c r="AW651" s="823"/>
      <c r="AX651" s="823"/>
      <c r="AY651" s="823"/>
      <c r="AZ651" s="823"/>
      <c r="BA651" s="228"/>
      <c r="BB651" s="405"/>
      <c r="BC651" s="228"/>
      <c r="BD651" s="228"/>
      <c r="BE651" s="228"/>
      <c r="BF651" s="228"/>
      <c r="BG651" s="228"/>
      <c r="BH651" s="228"/>
      <c r="BI651" s="228"/>
      <c r="BJ651" s="228"/>
      <c r="BK651" s="228"/>
      <c r="BL651" s="228"/>
      <c r="BM651" s="228"/>
      <c r="BN651" s="228"/>
      <c r="BO651" s="228"/>
      <c r="BP651" s="228"/>
      <c r="BQ651" s="228"/>
      <c r="BR651" s="228"/>
      <c r="BS651" s="228"/>
      <c r="BT651" s="228"/>
      <c r="BU651" s="228"/>
      <c r="BV651" s="228"/>
      <c r="BW651" s="228"/>
      <c r="BX651" s="228"/>
      <c r="BY651" s="228"/>
      <c r="BZ651" s="228"/>
      <c r="CA651" s="228"/>
      <c r="CB651" s="228"/>
      <c r="CC651" s="228"/>
      <c r="CD651" s="228"/>
      <c r="CE651" s="228"/>
      <c r="CF651" s="228"/>
      <c r="CG651" s="228"/>
      <c r="CH651" s="228"/>
      <c r="CI651" s="228"/>
      <c r="CJ651" s="228"/>
      <c r="CK651" s="228"/>
      <c r="CL651" s="228"/>
      <c r="CM651" s="228"/>
      <c r="CN651" s="228"/>
      <c r="CO651" s="228"/>
      <c r="CP651" s="228"/>
      <c r="CQ651" s="228"/>
      <c r="CR651" s="228"/>
      <c r="CS651" s="228"/>
      <c r="CT651" s="228"/>
      <c r="CU651" s="228"/>
      <c r="CV651" s="228"/>
      <c r="CW651" s="228"/>
      <c r="CX651" s="228"/>
      <c r="CY651" s="228"/>
      <c r="CZ651" s="228"/>
    </row>
    <row r="652" s="726" customFormat="true" ht="25.15" customHeight="true" x14ac:dyDescent="0.2">
      <c r="C652" s="1930"/>
      <c r="D652" s="1918"/>
      <c r="E652" s="775"/>
      <c r="F652" s="775"/>
      <c r="G652" s="775"/>
      <c r="H652" s="1930"/>
      <c r="I652" s="1918"/>
      <c r="J652" s="775"/>
      <c r="K652" s="775"/>
      <c r="L652" s="775"/>
      <c r="M652" s="1930"/>
      <c r="N652" s="1918"/>
      <c r="O652" s="775"/>
      <c r="P652" s="775"/>
      <c r="Q652" s="775"/>
      <c r="Y652" s="823"/>
      <c r="Z652" s="823"/>
      <c r="AA652" s="823"/>
      <c r="AB652" s="823"/>
      <c r="AC652" s="823"/>
      <c r="AD652" s="823"/>
      <c r="AE652" s="823"/>
      <c r="AF652" s="823"/>
      <c r="AG652" s="823"/>
      <c r="AH652" s="823"/>
      <c r="AI652" s="823"/>
      <c r="AJ652" s="823"/>
      <c r="AK652" s="823"/>
      <c r="AL652" s="823"/>
      <c r="AM652" s="823"/>
      <c r="AN652" s="823"/>
      <c r="AO652" s="823"/>
      <c r="AP652" s="823"/>
      <c r="AQ652" s="823"/>
      <c r="AR652" s="823"/>
      <c r="AS652" s="823"/>
      <c r="AT652" s="823"/>
      <c r="AU652" s="823"/>
      <c r="AV652" s="823"/>
      <c r="AW652" s="823"/>
      <c r="AX652" s="823"/>
      <c r="AY652" s="823"/>
      <c r="AZ652" s="823"/>
      <c r="BA652" s="228"/>
      <c r="BB652" s="405"/>
      <c r="BC652" s="228"/>
      <c r="BD652" s="228"/>
      <c r="BE652" s="228"/>
      <c r="BF652" s="228"/>
      <c r="BG652" s="228"/>
      <c r="BH652" s="228"/>
      <c r="BI652" s="228"/>
      <c r="BJ652" s="228"/>
      <c r="BK652" s="228"/>
      <c r="BL652" s="228"/>
      <c r="BM652" s="228"/>
      <c r="BN652" s="228"/>
      <c r="BO652" s="228"/>
      <c r="BP652" s="228"/>
      <c r="BQ652" s="228"/>
      <c r="BR652" s="228"/>
      <c r="BS652" s="228"/>
      <c r="BT652" s="228"/>
      <c r="BU652" s="228"/>
      <c r="BV652" s="228"/>
      <c r="BW652" s="228"/>
      <c r="BX652" s="228"/>
      <c r="BY652" s="228"/>
      <c r="BZ652" s="228"/>
      <c r="CA652" s="228"/>
      <c r="CB652" s="228"/>
      <c r="CC652" s="228"/>
      <c r="CD652" s="228"/>
      <c r="CE652" s="228"/>
      <c r="CF652" s="228"/>
      <c r="CG652" s="228"/>
      <c r="CH652" s="228"/>
      <c r="CI652" s="228"/>
      <c r="CJ652" s="228"/>
      <c r="CK652" s="228"/>
      <c r="CL652" s="228"/>
      <c r="CM652" s="228"/>
      <c r="CN652" s="228"/>
      <c r="CO652" s="228"/>
      <c r="CP652" s="228"/>
      <c r="CQ652" s="228"/>
      <c r="CR652" s="228"/>
      <c r="CS652" s="228"/>
      <c r="CT652" s="228"/>
      <c r="CU652" s="228"/>
      <c r="CV652" s="228"/>
      <c r="CW652" s="228"/>
      <c r="CX652" s="228"/>
      <c r="CY652" s="228"/>
      <c r="CZ652" s="228"/>
    </row>
    <row r="653" s="726" customFormat="true" ht="25.15" customHeight="true" x14ac:dyDescent="0.2">
      <c r="C653" s="1930"/>
      <c r="D653" s="1918"/>
      <c r="E653" s="775"/>
      <c r="F653" s="775"/>
      <c r="G653" s="775"/>
      <c r="H653" s="1930"/>
      <c r="I653" s="1918"/>
      <c r="J653" s="775"/>
      <c r="K653" s="775"/>
      <c r="L653" s="775"/>
      <c r="M653" s="1930"/>
      <c r="N653" s="1918"/>
      <c r="O653" s="775"/>
      <c r="P653" s="775"/>
      <c r="Q653" s="775"/>
      <c r="Y653" s="823"/>
      <c r="Z653" s="823"/>
      <c r="AA653" s="823"/>
      <c r="AB653" s="823"/>
      <c r="AC653" s="823"/>
      <c r="AD653" s="823"/>
      <c r="AE653" s="823"/>
      <c r="AF653" s="823"/>
      <c r="AG653" s="823"/>
      <c r="AH653" s="823"/>
      <c r="AI653" s="823"/>
      <c r="AJ653" s="823"/>
      <c r="AK653" s="823"/>
      <c r="AL653" s="823"/>
      <c r="AM653" s="823"/>
      <c r="AN653" s="823"/>
      <c r="AO653" s="823"/>
      <c r="AP653" s="823"/>
      <c r="AQ653" s="823"/>
      <c r="AR653" s="823"/>
      <c r="AS653" s="823"/>
      <c r="AT653" s="823"/>
      <c r="AU653" s="823"/>
      <c r="AV653" s="823"/>
      <c r="AW653" s="823"/>
      <c r="AX653" s="823"/>
      <c r="AY653" s="823"/>
      <c r="AZ653" s="823"/>
      <c r="BA653" s="228"/>
      <c r="BB653" s="405"/>
      <c r="BC653" s="228"/>
      <c r="BD653" s="228"/>
      <c r="BE653" s="228"/>
      <c r="BF653" s="228"/>
      <c r="BG653" s="228"/>
      <c r="BH653" s="228"/>
      <c r="BI653" s="228"/>
      <c r="BJ653" s="228"/>
      <c r="BK653" s="228"/>
      <c r="BL653" s="228"/>
      <c r="BM653" s="228"/>
      <c r="BN653" s="228"/>
      <c r="BO653" s="228"/>
      <c r="BP653" s="228"/>
      <c r="BQ653" s="228"/>
      <c r="BR653" s="228"/>
      <c r="BS653" s="228"/>
      <c r="BT653" s="228"/>
      <c r="BU653" s="228"/>
      <c r="BV653" s="228"/>
      <c r="BW653" s="228"/>
      <c r="BX653" s="228"/>
      <c r="BY653" s="228"/>
      <c r="BZ653" s="228"/>
      <c r="CA653" s="228"/>
      <c r="CB653" s="228"/>
      <c r="CC653" s="228"/>
      <c r="CD653" s="228"/>
      <c r="CE653" s="228"/>
      <c r="CF653" s="228"/>
      <c r="CG653" s="228"/>
      <c r="CH653" s="228"/>
      <c r="CI653" s="228"/>
      <c r="CJ653" s="228"/>
      <c r="CK653" s="228"/>
      <c r="CL653" s="228"/>
      <c r="CM653" s="228"/>
      <c r="CN653" s="228"/>
      <c r="CO653" s="228"/>
      <c r="CP653" s="228"/>
      <c r="CQ653" s="228"/>
      <c r="CR653" s="228"/>
      <c r="CS653" s="228"/>
      <c r="CT653" s="228"/>
      <c r="CU653" s="228"/>
      <c r="CV653" s="228"/>
      <c r="CW653" s="228"/>
      <c r="CX653" s="228"/>
      <c r="CY653" s="228"/>
      <c r="CZ653" s="228"/>
    </row>
    <row r="654" s="726" customFormat="true" ht="25.15" customHeight="true" x14ac:dyDescent="0.2">
      <c r="C654" s="1930"/>
      <c r="D654" s="1918"/>
      <c r="E654" s="775"/>
      <c r="F654" s="775"/>
      <c r="G654" s="775"/>
      <c r="H654" s="1930"/>
      <c r="I654" s="1918"/>
      <c r="J654" s="775"/>
      <c r="K654" s="775"/>
      <c r="L654" s="775"/>
      <c r="M654" s="1930"/>
      <c r="N654" s="1918"/>
      <c r="O654" s="775"/>
      <c r="P654" s="775"/>
      <c r="Q654" s="775"/>
      <c r="Y654" s="823"/>
      <c r="Z654" s="823"/>
      <c r="AA654" s="823"/>
      <c r="AB654" s="823"/>
      <c r="AC654" s="823"/>
      <c r="AD654" s="823"/>
      <c r="AE654" s="823"/>
      <c r="AF654" s="823"/>
      <c r="AG654" s="823"/>
      <c r="AH654" s="823"/>
      <c r="AI654" s="823"/>
      <c r="AJ654" s="823"/>
      <c r="AK654" s="823"/>
      <c r="AL654" s="823"/>
      <c r="AM654" s="823"/>
      <c r="AN654" s="823"/>
      <c r="AO654" s="823"/>
      <c r="AP654" s="823"/>
      <c r="AQ654" s="823"/>
      <c r="AR654" s="823"/>
      <c r="AS654" s="823"/>
      <c r="AT654" s="823"/>
      <c r="AU654" s="823"/>
      <c r="AV654" s="823"/>
      <c r="AW654" s="823"/>
      <c r="AX654" s="823"/>
      <c r="AY654" s="823"/>
      <c r="AZ654" s="823"/>
      <c r="BA654" s="228"/>
      <c r="BB654" s="405"/>
      <c r="BC654" s="228"/>
      <c r="BD654" s="228"/>
      <c r="BE654" s="228"/>
      <c r="BF654" s="228"/>
      <c r="BG654" s="228"/>
      <c r="BH654" s="228"/>
      <c r="BI654" s="228"/>
      <c r="BJ654" s="228"/>
      <c r="BK654" s="228"/>
      <c r="BL654" s="228"/>
      <c r="BM654" s="228"/>
      <c r="BN654" s="228"/>
      <c r="BO654" s="228"/>
      <c r="BP654" s="228"/>
      <c r="BQ654" s="228"/>
      <c r="BR654" s="228"/>
      <c r="BS654" s="228"/>
      <c r="BT654" s="228"/>
      <c r="BU654" s="228"/>
      <c r="BV654" s="228"/>
      <c r="BW654" s="228"/>
      <c r="BX654" s="228"/>
      <c r="BY654" s="228"/>
      <c r="BZ654" s="228"/>
      <c r="CA654" s="228"/>
      <c r="CB654" s="228"/>
      <c r="CC654" s="228"/>
      <c r="CD654" s="228"/>
      <c r="CE654" s="228"/>
      <c r="CF654" s="228"/>
      <c r="CG654" s="228"/>
      <c r="CH654" s="228"/>
      <c r="CI654" s="228"/>
      <c r="CJ654" s="228"/>
      <c r="CK654" s="228"/>
      <c r="CL654" s="228"/>
      <c r="CM654" s="228"/>
      <c r="CN654" s="228"/>
      <c r="CO654" s="228"/>
      <c r="CP654" s="228"/>
      <c r="CQ654" s="228"/>
      <c r="CR654" s="228"/>
      <c r="CS654" s="228"/>
      <c r="CT654" s="228"/>
      <c r="CU654" s="228"/>
      <c r="CV654" s="228"/>
      <c r="CW654" s="228"/>
      <c r="CX654" s="228"/>
      <c r="CY654" s="228"/>
      <c r="CZ654" s="228"/>
    </row>
    <row r="655" s="726" customFormat="true" ht="25.15" customHeight="true" x14ac:dyDescent="0.2">
      <c r="C655" s="1930"/>
      <c r="D655" s="1918"/>
      <c r="E655" s="775"/>
      <c r="F655" s="775"/>
      <c r="G655" s="775"/>
      <c r="H655" s="1930"/>
      <c r="I655" s="1918"/>
      <c r="J655" s="775"/>
      <c r="K655" s="775"/>
      <c r="L655" s="775"/>
      <c r="M655" s="1930"/>
      <c r="N655" s="1918"/>
      <c r="O655" s="775"/>
      <c r="P655" s="775"/>
      <c r="Q655" s="775"/>
      <c r="Y655" s="823"/>
      <c r="Z655" s="823"/>
      <c r="AA655" s="823"/>
      <c r="AB655" s="823"/>
      <c r="AC655" s="823"/>
      <c r="AD655" s="823"/>
      <c r="AE655" s="823"/>
      <c r="AF655" s="823"/>
      <c r="AG655" s="823"/>
      <c r="AH655" s="823"/>
      <c r="AI655" s="823"/>
      <c r="AJ655" s="823"/>
      <c r="AK655" s="823"/>
      <c r="AL655" s="823"/>
      <c r="AM655" s="823"/>
      <c r="AN655" s="823"/>
      <c r="AO655" s="823"/>
      <c r="AP655" s="823"/>
      <c r="AQ655" s="823"/>
      <c r="AR655" s="823"/>
      <c r="AS655" s="823"/>
      <c r="AT655" s="823"/>
      <c r="AU655" s="823"/>
      <c r="AV655" s="823"/>
      <c r="AW655" s="823"/>
      <c r="AX655" s="823"/>
      <c r="AY655" s="823"/>
      <c r="AZ655" s="823"/>
      <c r="BA655" s="228"/>
      <c r="BB655" s="405"/>
      <c r="BC655" s="228"/>
      <c r="BD655" s="228"/>
      <c r="BE655" s="228"/>
      <c r="BF655" s="228"/>
      <c r="BG655" s="228"/>
      <c r="BH655" s="228"/>
      <c r="BI655" s="228"/>
      <c r="BJ655" s="228"/>
      <c r="BK655" s="228"/>
      <c r="BL655" s="228"/>
      <c r="BM655" s="228"/>
      <c r="BN655" s="228"/>
      <c r="BO655" s="228"/>
      <c r="BP655" s="228"/>
      <c r="BQ655" s="228"/>
      <c r="BR655" s="228"/>
      <c r="BS655" s="228"/>
      <c r="BT655" s="228"/>
      <c r="BU655" s="228"/>
      <c r="BV655" s="228"/>
      <c r="BW655" s="228"/>
      <c r="BX655" s="228"/>
      <c r="BY655" s="228"/>
      <c r="BZ655" s="228"/>
      <c r="CA655" s="228"/>
      <c r="CB655" s="228"/>
      <c r="CC655" s="228"/>
      <c r="CD655" s="228"/>
      <c r="CE655" s="228"/>
      <c r="CF655" s="228"/>
      <c r="CG655" s="228"/>
      <c r="CH655" s="228"/>
      <c r="CI655" s="228"/>
      <c r="CJ655" s="228"/>
      <c r="CK655" s="228"/>
      <c r="CL655" s="228"/>
      <c r="CM655" s="228"/>
      <c r="CN655" s="228"/>
      <c r="CO655" s="228"/>
      <c r="CP655" s="228"/>
      <c r="CQ655" s="228"/>
      <c r="CR655" s="228"/>
      <c r="CS655" s="228"/>
      <c r="CT655" s="228"/>
      <c r="CU655" s="228"/>
      <c r="CV655" s="228"/>
      <c r="CW655" s="228"/>
      <c r="CX655" s="228"/>
      <c r="CY655" s="228"/>
      <c r="CZ655" s="228"/>
    </row>
    <row r="656" s="726" customFormat="true" ht="25.15" customHeight="true" x14ac:dyDescent="0.2">
      <c r="C656" s="1930"/>
      <c r="D656" s="1918"/>
      <c r="E656" s="775"/>
      <c r="F656" s="775"/>
      <c r="G656" s="775"/>
      <c r="H656" s="1930"/>
      <c r="I656" s="1918"/>
      <c r="J656" s="775"/>
      <c r="K656" s="775"/>
      <c r="L656" s="775"/>
      <c r="M656" s="1930"/>
      <c r="N656" s="1918"/>
      <c r="O656" s="775"/>
      <c r="P656" s="775"/>
      <c r="Q656" s="775"/>
      <c r="Y656" s="823"/>
      <c r="Z656" s="823"/>
      <c r="AA656" s="823"/>
      <c r="AB656" s="823"/>
      <c r="AC656" s="823"/>
      <c r="AD656" s="823"/>
      <c r="AE656" s="823"/>
      <c r="AF656" s="823"/>
      <c r="AG656" s="823"/>
      <c r="AH656" s="823"/>
      <c r="AI656" s="823"/>
      <c r="AJ656" s="823"/>
      <c r="AK656" s="823"/>
      <c r="AL656" s="823"/>
      <c r="AM656" s="823"/>
      <c r="AN656" s="823"/>
      <c r="AO656" s="823"/>
      <c r="AP656" s="823"/>
      <c r="AQ656" s="823"/>
      <c r="AR656" s="823"/>
      <c r="AS656" s="823"/>
      <c r="AT656" s="823"/>
      <c r="AU656" s="823"/>
      <c r="AV656" s="823"/>
      <c r="AW656" s="823"/>
      <c r="AX656" s="823"/>
      <c r="AY656" s="823"/>
      <c r="AZ656" s="823"/>
      <c r="BA656" s="228"/>
      <c r="BB656" s="405"/>
      <c r="BC656" s="228"/>
      <c r="BD656" s="228"/>
      <c r="BE656" s="228"/>
      <c r="BF656" s="228"/>
      <c r="BG656" s="228"/>
      <c r="BH656" s="228"/>
      <c r="BI656" s="228"/>
      <c r="BJ656" s="228"/>
      <c r="BK656" s="228"/>
      <c r="BL656" s="228"/>
      <c r="BM656" s="228"/>
      <c r="BN656" s="228"/>
      <c r="BO656" s="228"/>
      <c r="BP656" s="228"/>
      <c r="BQ656" s="228"/>
      <c r="BR656" s="228"/>
      <c r="BS656" s="228"/>
      <c r="BT656" s="228"/>
      <c r="BU656" s="228"/>
      <c r="BV656" s="228"/>
      <c r="BW656" s="228"/>
      <c r="BX656" s="228"/>
      <c r="BY656" s="228"/>
      <c r="BZ656" s="228"/>
      <c r="CA656" s="228"/>
      <c r="CB656" s="228"/>
      <c r="CC656" s="228"/>
      <c r="CD656" s="228"/>
      <c r="CE656" s="228"/>
      <c r="CF656" s="228"/>
      <c r="CG656" s="228"/>
      <c r="CH656" s="228"/>
      <c r="CI656" s="228"/>
      <c r="CJ656" s="228"/>
      <c r="CK656" s="228"/>
      <c r="CL656" s="228"/>
      <c r="CM656" s="228"/>
      <c r="CN656" s="228"/>
      <c r="CO656" s="228"/>
      <c r="CP656" s="228"/>
      <c r="CQ656" s="228"/>
      <c r="CR656" s="228"/>
      <c r="CS656" s="228"/>
      <c r="CT656" s="228"/>
      <c r="CU656" s="228"/>
      <c r="CV656" s="228"/>
      <c r="CW656" s="228"/>
      <c r="CX656" s="228"/>
      <c r="CY656" s="228"/>
      <c r="CZ656" s="228"/>
    </row>
    <row r="657" s="726" customFormat="true" ht="25.15" customHeight="true" x14ac:dyDescent="0.2">
      <c r="C657" s="1930"/>
      <c r="D657" s="1918"/>
      <c r="E657" s="775"/>
      <c r="F657" s="775"/>
      <c r="G657" s="775"/>
      <c r="H657" s="1930"/>
      <c r="I657" s="1918"/>
      <c r="J657" s="775"/>
      <c r="K657" s="775"/>
      <c r="L657" s="775"/>
      <c r="M657" s="1930"/>
      <c r="N657" s="1918"/>
      <c r="O657" s="775"/>
      <c r="P657" s="775"/>
      <c r="Q657" s="775"/>
      <c r="Y657" s="823"/>
      <c r="Z657" s="823"/>
      <c r="AA657" s="823"/>
      <c r="AB657" s="823"/>
      <c r="AC657" s="823"/>
      <c r="AD657" s="823"/>
      <c r="AE657" s="823"/>
      <c r="AF657" s="823"/>
      <c r="AG657" s="823"/>
      <c r="AH657" s="823"/>
      <c r="AI657" s="823"/>
      <c r="AJ657" s="823"/>
      <c r="AK657" s="823"/>
      <c r="AL657" s="823"/>
      <c r="AM657" s="823"/>
      <c r="AN657" s="823"/>
      <c r="AO657" s="823"/>
      <c r="AP657" s="823"/>
      <c r="AQ657" s="823"/>
      <c r="AR657" s="823"/>
      <c r="AS657" s="823"/>
      <c r="AT657" s="823"/>
      <c r="AU657" s="823"/>
      <c r="AV657" s="823"/>
      <c r="AW657" s="823"/>
      <c r="AX657" s="823"/>
      <c r="AY657" s="823"/>
      <c r="AZ657" s="823"/>
      <c r="BA657" s="228"/>
      <c r="BB657" s="405"/>
      <c r="BC657" s="228"/>
      <c r="BD657" s="228"/>
      <c r="BE657" s="228"/>
      <c r="BF657" s="228"/>
      <c r="BG657" s="228"/>
      <c r="BH657" s="228"/>
      <c r="BI657" s="228"/>
      <c r="BJ657" s="228"/>
      <c r="BK657" s="228"/>
      <c r="BL657" s="228"/>
      <c r="BM657" s="228"/>
      <c r="BN657" s="228"/>
      <c r="BO657" s="228"/>
      <c r="BP657" s="228"/>
      <c r="BQ657" s="228"/>
      <c r="BR657" s="228"/>
      <c r="BS657" s="228"/>
      <c r="BT657" s="228"/>
      <c r="BU657" s="228"/>
      <c r="BV657" s="228"/>
      <c r="BW657" s="228"/>
      <c r="BX657" s="228"/>
      <c r="BY657" s="228"/>
      <c r="BZ657" s="228"/>
      <c r="CA657" s="228"/>
      <c r="CB657" s="228"/>
      <c r="CC657" s="228"/>
      <c r="CD657" s="228"/>
      <c r="CE657" s="228"/>
      <c r="CF657" s="228"/>
      <c r="CG657" s="228"/>
      <c r="CH657" s="228"/>
      <c r="CI657" s="228"/>
      <c r="CJ657" s="228"/>
      <c r="CK657" s="228"/>
      <c r="CL657" s="228"/>
      <c r="CM657" s="228"/>
      <c r="CN657" s="228"/>
      <c r="CO657" s="228"/>
      <c r="CP657" s="228"/>
      <c r="CQ657" s="228"/>
      <c r="CR657" s="228"/>
      <c r="CS657" s="228"/>
      <c r="CT657" s="228"/>
      <c r="CU657" s="228"/>
      <c r="CV657" s="228"/>
      <c r="CW657" s="228"/>
      <c r="CX657" s="228"/>
      <c r="CY657" s="228"/>
      <c r="CZ657" s="228"/>
    </row>
    <row r="658" s="726" customFormat="true" ht="25.15" customHeight="true" x14ac:dyDescent="0.2">
      <c r="C658" s="1930"/>
      <c r="D658" s="1918"/>
      <c r="E658" s="775"/>
      <c r="F658" s="775"/>
      <c r="G658" s="775"/>
      <c r="H658" s="1930"/>
      <c r="I658" s="1918"/>
      <c r="J658" s="775"/>
      <c r="K658" s="775"/>
      <c r="L658" s="775"/>
      <c r="M658" s="1930"/>
      <c r="N658" s="1918"/>
      <c r="O658" s="775"/>
      <c r="P658" s="775"/>
      <c r="Q658" s="775"/>
      <c r="Y658" s="823"/>
      <c r="Z658" s="823"/>
      <c r="AA658" s="823"/>
      <c r="AB658" s="823"/>
      <c r="AC658" s="823"/>
      <c r="AD658" s="823"/>
      <c r="AE658" s="823"/>
      <c r="AF658" s="823"/>
      <c r="AG658" s="823"/>
      <c r="AH658" s="823"/>
      <c r="AI658" s="823"/>
      <c r="AJ658" s="823"/>
      <c r="AK658" s="823"/>
      <c r="AL658" s="823"/>
      <c r="AM658" s="823"/>
      <c r="AN658" s="823"/>
      <c r="AO658" s="823"/>
      <c r="AP658" s="823"/>
      <c r="AQ658" s="823"/>
      <c r="AR658" s="823"/>
      <c r="AS658" s="823"/>
      <c r="AT658" s="823"/>
      <c r="AU658" s="823"/>
      <c r="AV658" s="823"/>
      <c r="AW658" s="823"/>
      <c r="AX658" s="823"/>
      <c r="AY658" s="823"/>
      <c r="AZ658" s="823"/>
      <c r="BA658" s="228"/>
      <c r="BB658" s="405"/>
      <c r="BC658" s="228"/>
      <c r="BD658" s="228"/>
      <c r="BE658" s="228"/>
      <c r="BF658" s="228"/>
      <c r="BG658" s="228"/>
      <c r="BH658" s="228"/>
      <c r="BI658" s="228"/>
      <c r="BJ658" s="228"/>
      <c r="BK658" s="228"/>
      <c r="BL658" s="228"/>
      <c r="BM658" s="228"/>
      <c r="BN658" s="228"/>
      <c r="BO658" s="228"/>
      <c r="BP658" s="228"/>
      <c r="BQ658" s="228"/>
      <c r="BR658" s="228"/>
      <c r="BS658" s="228"/>
      <c r="BT658" s="228"/>
      <c r="BU658" s="228"/>
      <c r="BV658" s="228"/>
      <c r="BW658" s="228"/>
      <c r="BX658" s="228"/>
      <c r="BY658" s="228"/>
      <c r="BZ658" s="228"/>
      <c r="CA658" s="228"/>
      <c r="CB658" s="228"/>
      <c r="CC658" s="228"/>
      <c r="CD658" s="228"/>
      <c r="CE658" s="228"/>
      <c r="CF658" s="228"/>
      <c r="CG658" s="228"/>
      <c r="CH658" s="228"/>
      <c r="CI658" s="228"/>
      <c r="CJ658" s="228"/>
      <c r="CK658" s="228"/>
      <c r="CL658" s="228"/>
      <c r="CM658" s="228"/>
      <c r="CN658" s="228"/>
      <c r="CO658" s="228"/>
      <c r="CP658" s="228"/>
      <c r="CQ658" s="228"/>
      <c r="CR658" s="228"/>
      <c r="CS658" s="228"/>
      <c r="CT658" s="228"/>
      <c r="CU658" s="228"/>
      <c r="CV658" s="228"/>
      <c r="CW658" s="228"/>
      <c r="CX658" s="228"/>
      <c r="CY658" s="228"/>
      <c r="CZ658" s="228"/>
    </row>
    <row r="659" s="726" customFormat="true" ht="25.15" customHeight="true" x14ac:dyDescent="0.2">
      <c r="C659" s="1930"/>
      <c r="D659" s="1918"/>
      <c r="E659" s="775"/>
      <c r="F659" s="775"/>
      <c r="G659" s="775"/>
      <c r="H659" s="1930"/>
      <c r="I659" s="1918"/>
      <c r="J659" s="775"/>
      <c r="K659" s="775"/>
      <c r="L659" s="775"/>
      <c r="M659" s="1930"/>
      <c r="N659" s="1918"/>
      <c r="O659" s="775"/>
      <c r="P659" s="775"/>
      <c r="Q659" s="775"/>
      <c r="Y659" s="823"/>
      <c r="Z659" s="823"/>
      <c r="AA659" s="823"/>
      <c r="AB659" s="823"/>
      <c r="AC659" s="823"/>
      <c r="AD659" s="823"/>
      <c r="AE659" s="823"/>
      <c r="AF659" s="823"/>
      <c r="AG659" s="823"/>
      <c r="AH659" s="823"/>
      <c r="AI659" s="823"/>
      <c r="AJ659" s="823"/>
      <c r="AK659" s="823"/>
      <c r="AL659" s="823"/>
      <c r="AM659" s="823"/>
      <c r="AN659" s="823"/>
      <c r="AO659" s="823"/>
      <c r="AP659" s="823"/>
      <c r="AQ659" s="823"/>
      <c r="AR659" s="823"/>
      <c r="AS659" s="823"/>
      <c r="AT659" s="823"/>
      <c r="AU659" s="823"/>
      <c r="AV659" s="823"/>
      <c r="AW659" s="823"/>
      <c r="AX659" s="823"/>
      <c r="AY659" s="823"/>
      <c r="AZ659" s="823"/>
      <c r="BA659" s="228"/>
      <c r="BB659" s="405"/>
      <c r="BC659" s="228"/>
      <c r="BD659" s="228"/>
      <c r="BE659" s="228"/>
      <c r="BF659" s="228"/>
      <c r="BG659" s="228"/>
      <c r="BH659" s="228"/>
      <c r="BI659" s="228"/>
      <c r="BJ659" s="228"/>
      <c r="BK659" s="228"/>
      <c r="BL659" s="228"/>
      <c r="BM659" s="228"/>
      <c r="BN659" s="228"/>
      <c r="BO659" s="228"/>
      <c r="BP659" s="228"/>
      <c r="BQ659" s="228"/>
      <c r="BR659" s="228"/>
      <c r="BS659" s="228"/>
      <c r="BT659" s="228"/>
      <c r="BU659" s="228"/>
      <c r="BV659" s="228"/>
      <c r="BW659" s="228"/>
      <c r="BX659" s="228"/>
      <c r="BY659" s="228"/>
      <c r="BZ659" s="228"/>
      <c r="CA659" s="228"/>
      <c r="CB659" s="228"/>
      <c r="CC659" s="228"/>
      <c r="CD659" s="228"/>
      <c r="CE659" s="228"/>
      <c r="CF659" s="228"/>
      <c r="CG659" s="228"/>
      <c r="CH659" s="228"/>
      <c r="CI659" s="228"/>
      <c r="CJ659" s="228"/>
      <c r="CK659" s="228"/>
      <c r="CL659" s="228"/>
      <c r="CM659" s="228"/>
      <c r="CN659" s="228"/>
      <c r="CO659" s="228"/>
      <c r="CP659" s="228"/>
      <c r="CQ659" s="228"/>
      <c r="CR659" s="228"/>
      <c r="CS659" s="228"/>
      <c r="CT659" s="228"/>
      <c r="CU659" s="228"/>
      <c r="CV659" s="228"/>
      <c r="CW659" s="228"/>
      <c r="CX659" s="228"/>
      <c r="CY659" s="228"/>
      <c r="CZ659" s="228"/>
    </row>
    <row r="660" s="726" customFormat="true" ht="25.15" customHeight="true" x14ac:dyDescent="0.2">
      <c r="C660" s="1930"/>
      <c r="D660" s="1918"/>
      <c r="E660" s="775"/>
      <c r="F660" s="775"/>
      <c r="G660" s="775"/>
      <c r="H660" s="1930"/>
      <c r="I660" s="1918"/>
      <c r="J660" s="775"/>
      <c r="K660" s="775"/>
      <c r="L660" s="775"/>
      <c r="M660" s="1930"/>
      <c r="N660" s="1918"/>
      <c r="O660" s="775"/>
      <c r="P660" s="775"/>
      <c r="Q660" s="775"/>
      <c r="Y660" s="823"/>
      <c r="Z660" s="823"/>
      <c r="AA660" s="823"/>
      <c r="AB660" s="823"/>
      <c r="AC660" s="823"/>
      <c r="AD660" s="823"/>
      <c r="AE660" s="823"/>
      <c r="AF660" s="823"/>
      <c r="AG660" s="823"/>
      <c r="AH660" s="823"/>
      <c r="AI660" s="823"/>
      <c r="AJ660" s="823"/>
      <c r="AK660" s="823"/>
      <c r="AL660" s="823"/>
      <c r="AM660" s="823"/>
      <c r="AN660" s="823"/>
      <c r="AO660" s="823"/>
      <c r="AP660" s="823"/>
      <c r="AQ660" s="823"/>
      <c r="AR660" s="823"/>
      <c r="AS660" s="823"/>
      <c r="AT660" s="823"/>
      <c r="AU660" s="823"/>
      <c r="AV660" s="823"/>
      <c r="AW660" s="823"/>
      <c r="AX660" s="823"/>
      <c r="AY660" s="823"/>
      <c r="AZ660" s="823"/>
      <c r="BA660" s="228"/>
      <c r="BB660" s="405"/>
      <c r="BC660" s="228"/>
      <c r="BD660" s="228"/>
      <c r="BE660" s="228"/>
      <c r="BF660" s="228"/>
      <c r="BG660" s="228"/>
      <c r="BH660" s="228"/>
      <c r="BI660" s="228"/>
      <c r="BJ660" s="228"/>
      <c r="BK660" s="228"/>
      <c r="BL660" s="228"/>
      <c r="BM660" s="228"/>
      <c r="BN660" s="228"/>
      <c r="BO660" s="228"/>
      <c r="BP660" s="228"/>
      <c r="BQ660" s="228"/>
      <c r="BR660" s="228"/>
      <c r="BS660" s="228"/>
      <c r="BT660" s="228"/>
      <c r="BU660" s="228"/>
      <c r="BV660" s="228"/>
      <c r="BW660" s="228"/>
      <c r="BX660" s="228"/>
      <c r="BY660" s="228"/>
      <c r="BZ660" s="228"/>
      <c r="CA660" s="228"/>
      <c r="CB660" s="228"/>
      <c r="CC660" s="228"/>
      <c r="CD660" s="228"/>
      <c r="CE660" s="228"/>
      <c r="CF660" s="228"/>
      <c r="CG660" s="228"/>
      <c r="CH660" s="228"/>
      <c r="CI660" s="228"/>
      <c r="CJ660" s="228"/>
      <c r="CK660" s="228"/>
      <c r="CL660" s="228"/>
      <c r="CM660" s="228"/>
      <c r="CN660" s="228"/>
      <c r="CO660" s="228"/>
      <c r="CP660" s="228"/>
      <c r="CQ660" s="228"/>
      <c r="CR660" s="228"/>
      <c r="CS660" s="228"/>
      <c r="CT660" s="228"/>
      <c r="CU660" s="228"/>
      <c r="CV660" s="228"/>
      <c r="CW660" s="228"/>
      <c r="CX660" s="228"/>
      <c r="CY660" s="228"/>
      <c r="CZ660" s="228"/>
    </row>
    <row r="661" s="726" customFormat="true" ht="25.15" customHeight="true" x14ac:dyDescent="0.2">
      <c r="C661" s="1930"/>
      <c r="D661" s="1918"/>
      <c r="E661" s="775"/>
      <c r="F661" s="775"/>
      <c r="G661" s="775"/>
      <c r="H661" s="1930"/>
      <c r="I661" s="1918"/>
      <c r="J661" s="775"/>
      <c r="K661" s="775"/>
      <c r="L661" s="775"/>
      <c r="M661" s="1930"/>
      <c r="N661" s="1918"/>
      <c r="O661" s="775"/>
      <c r="P661" s="775"/>
      <c r="Q661" s="775"/>
      <c r="Y661" s="823"/>
      <c r="Z661" s="823"/>
      <c r="AA661" s="823"/>
      <c r="AB661" s="823"/>
      <c r="AC661" s="823"/>
      <c r="AD661" s="823"/>
      <c r="AE661" s="823"/>
      <c r="AF661" s="823"/>
      <c r="AG661" s="823"/>
      <c r="AH661" s="823"/>
      <c r="AI661" s="823"/>
      <c r="AJ661" s="823"/>
      <c r="AK661" s="823"/>
      <c r="AL661" s="823"/>
      <c r="AM661" s="823"/>
      <c r="AN661" s="823"/>
      <c r="AO661" s="823"/>
      <c r="AP661" s="823"/>
      <c r="AQ661" s="823"/>
      <c r="AR661" s="823"/>
      <c r="AS661" s="823"/>
      <c r="AT661" s="823"/>
      <c r="AU661" s="823"/>
      <c r="AV661" s="823"/>
      <c r="AW661" s="823"/>
      <c r="AX661" s="823"/>
      <c r="AY661" s="823"/>
      <c r="AZ661" s="823"/>
      <c r="BA661" s="228"/>
      <c r="BB661" s="405"/>
      <c r="BC661" s="228"/>
      <c r="BD661" s="228"/>
      <c r="BE661" s="228"/>
      <c r="BF661" s="228"/>
      <c r="BG661" s="228"/>
      <c r="BH661" s="228"/>
      <c r="BI661" s="228"/>
      <c r="BJ661" s="228"/>
      <c r="BK661" s="228"/>
      <c r="BL661" s="228"/>
      <c r="BM661" s="228"/>
      <c r="BN661" s="228"/>
      <c r="BO661" s="228"/>
      <c r="BP661" s="228"/>
      <c r="BQ661" s="228"/>
      <c r="BR661" s="228"/>
      <c r="BS661" s="228"/>
      <c r="BT661" s="228"/>
      <c r="BU661" s="228"/>
      <c r="BV661" s="228"/>
      <c r="BW661" s="228"/>
      <c r="BX661" s="228"/>
      <c r="BY661" s="228"/>
      <c r="BZ661" s="228"/>
      <c r="CA661" s="228"/>
      <c r="CB661" s="228"/>
      <c r="CC661" s="228"/>
      <c r="CD661" s="228"/>
      <c r="CE661" s="228"/>
      <c r="CF661" s="228"/>
      <c r="CG661" s="228"/>
      <c r="CH661" s="228"/>
      <c r="CI661" s="228"/>
      <c r="CJ661" s="228"/>
      <c r="CK661" s="228"/>
      <c r="CL661" s="228"/>
      <c r="CM661" s="228"/>
      <c r="CN661" s="228"/>
      <c r="CO661" s="228"/>
      <c r="CP661" s="228"/>
      <c r="CQ661" s="228"/>
      <c r="CR661" s="228"/>
      <c r="CS661" s="228"/>
      <c r="CT661" s="228"/>
      <c r="CU661" s="228"/>
      <c r="CV661" s="228"/>
      <c r="CW661" s="228"/>
      <c r="CX661" s="228"/>
      <c r="CY661" s="228"/>
      <c r="CZ661" s="228"/>
    </row>
    <row r="662" s="726" customFormat="true" ht="25.15" customHeight="true" x14ac:dyDescent="0.2">
      <c r="C662" s="1930"/>
      <c r="D662" s="1918"/>
      <c r="E662" s="775"/>
      <c r="F662" s="775"/>
      <c r="G662" s="775"/>
      <c r="H662" s="1930"/>
      <c r="I662" s="1918"/>
      <c r="J662" s="775"/>
      <c r="K662" s="775"/>
      <c r="L662" s="775"/>
      <c r="M662" s="1930"/>
      <c r="N662" s="1918"/>
      <c r="O662" s="775"/>
      <c r="P662" s="775"/>
      <c r="Q662" s="775"/>
      <c r="Y662" s="823"/>
      <c r="Z662" s="823"/>
      <c r="AA662" s="823"/>
      <c r="AB662" s="823"/>
      <c r="AC662" s="823"/>
      <c r="AD662" s="823"/>
      <c r="AE662" s="823"/>
      <c r="AF662" s="823"/>
      <c r="AG662" s="823"/>
      <c r="AH662" s="823"/>
      <c r="AI662" s="823"/>
      <c r="AJ662" s="823"/>
      <c r="AK662" s="823"/>
      <c r="AL662" s="823"/>
      <c r="AM662" s="823"/>
      <c r="AN662" s="823"/>
      <c r="AO662" s="823"/>
      <c r="AP662" s="823"/>
      <c r="AQ662" s="823"/>
      <c r="AR662" s="823"/>
      <c r="AS662" s="823"/>
      <c r="AT662" s="823"/>
      <c r="AU662" s="823"/>
      <c r="AV662" s="823"/>
      <c r="AW662" s="823"/>
      <c r="AX662" s="823"/>
      <c r="AY662" s="823"/>
      <c r="AZ662" s="823"/>
      <c r="BA662" s="228"/>
      <c r="BB662" s="405"/>
      <c r="BC662" s="228"/>
      <c r="BD662" s="228"/>
      <c r="BE662" s="228"/>
      <c r="BF662" s="228"/>
      <c r="BG662" s="228"/>
      <c r="BH662" s="228"/>
      <c r="BI662" s="228"/>
      <c r="BJ662" s="228"/>
      <c r="BK662" s="228"/>
      <c r="BL662" s="228"/>
      <c r="BM662" s="228"/>
      <c r="BN662" s="228"/>
      <c r="BO662" s="228"/>
      <c r="BP662" s="228"/>
      <c r="BQ662" s="228"/>
      <c r="BR662" s="228"/>
      <c r="BS662" s="228"/>
      <c r="BT662" s="228"/>
      <c r="BU662" s="228"/>
      <c r="BV662" s="228"/>
      <c r="BW662" s="228"/>
      <c r="BX662" s="228"/>
      <c r="BY662" s="228"/>
      <c r="BZ662" s="228"/>
      <c r="CA662" s="228"/>
      <c r="CB662" s="228"/>
      <c r="CC662" s="228"/>
      <c r="CD662" s="228"/>
      <c r="CE662" s="228"/>
      <c r="CF662" s="228"/>
      <c r="CG662" s="228"/>
      <c r="CH662" s="228"/>
      <c r="CI662" s="228"/>
      <c r="CJ662" s="228"/>
      <c r="CK662" s="228"/>
      <c r="CL662" s="228"/>
      <c r="CM662" s="228"/>
      <c r="CN662" s="228"/>
      <c r="CO662" s="228"/>
      <c r="CP662" s="228"/>
      <c r="CQ662" s="228"/>
      <c r="CR662" s="228"/>
      <c r="CS662" s="228"/>
      <c r="CT662" s="228"/>
      <c r="CU662" s="228"/>
      <c r="CV662" s="228"/>
      <c r="CW662" s="228"/>
      <c r="CX662" s="228"/>
      <c r="CY662" s="228"/>
      <c r="CZ662" s="228"/>
    </row>
    <row r="663" s="726" customFormat="true" ht="25.15" customHeight="true" x14ac:dyDescent="0.2">
      <c r="C663" s="1930"/>
      <c r="D663" s="1918"/>
      <c r="E663" s="775"/>
      <c r="F663" s="775"/>
      <c r="G663" s="775"/>
      <c r="H663" s="1930"/>
      <c r="I663" s="1918"/>
      <c r="J663" s="775"/>
      <c r="K663" s="775"/>
      <c r="L663" s="775"/>
      <c r="M663" s="1930"/>
      <c r="N663" s="1918"/>
      <c r="O663" s="775"/>
      <c r="P663" s="775"/>
      <c r="Q663" s="775"/>
      <c r="Y663" s="823"/>
      <c r="Z663" s="823"/>
      <c r="AA663" s="823"/>
      <c r="AB663" s="823"/>
      <c r="AC663" s="823"/>
      <c r="AD663" s="823"/>
      <c r="AE663" s="823"/>
      <c r="AF663" s="823"/>
      <c r="AG663" s="823"/>
      <c r="AH663" s="823"/>
      <c r="AI663" s="823"/>
      <c r="AJ663" s="823"/>
      <c r="AK663" s="823"/>
      <c r="AL663" s="823"/>
      <c r="AM663" s="823"/>
      <c r="AN663" s="823"/>
      <c r="AO663" s="823"/>
      <c r="AP663" s="823"/>
      <c r="AQ663" s="823"/>
      <c r="AR663" s="823"/>
      <c r="AS663" s="823"/>
      <c r="AT663" s="823"/>
      <c r="AU663" s="823"/>
      <c r="AV663" s="823"/>
      <c r="AW663" s="823"/>
      <c r="AX663" s="823"/>
      <c r="AY663" s="823"/>
      <c r="AZ663" s="823"/>
      <c r="BA663" s="228"/>
      <c r="BB663" s="405"/>
      <c r="BC663" s="228"/>
      <c r="BD663" s="228"/>
      <c r="BE663" s="228"/>
      <c r="BF663" s="228"/>
      <c r="BG663" s="228"/>
      <c r="BH663" s="228"/>
      <c r="BI663" s="228"/>
      <c r="BJ663" s="228"/>
      <c r="BK663" s="228"/>
      <c r="BL663" s="228"/>
      <c r="BM663" s="228"/>
      <c r="BN663" s="228"/>
      <c r="BO663" s="228"/>
      <c r="BP663" s="228"/>
      <c r="BQ663" s="228"/>
      <c r="BR663" s="228"/>
      <c r="BS663" s="228"/>
      <c r="BT663" s="228"/>
      <c r="BU663" s="228"/>
      <c r="BV663" s="228"/>
      <c r="BW663" s="228"/>
      <c r="BX663" s="228"/>
      <c r="BY663" s="228"/>
      <c r="BZ663" s="228"/>
      <c r="CA663" s="228"/>
      <c r="CB663" s="228"/>
      <c r="CC663" s="228"/>
      <c r="CD663" s="228"/>
      <c r="CE663" s="228"/>
      <c r="CF663" s="228"/>
      <c r="CG663" s="228"/>
      <c r="CH663" s="228"/>
      <c r="CI663" s="228"/>
      <c r="CJ663" s="228"/>
      <c r="CK663" s="228"/>
      <c r="CL663" s="228"/>
      <c r="CM663" s="228"/>
      <c r="CN663" s="228"/>
      <c r="CO663" s="228"/>
      <c r="CP663" s="228"/>
      <c r="CQ663" s="228"/>
      <c r="CR663" s="228"/>
      <c r="CS663" s="228"/>
      <c r="CT663" s="228"/>
      <c r="CU663" s="228"/>
      <c r="CV663" s="228"/>
      <c r="CW663" s="228"/>
      <c r="CX663" s="228"/>
      <c r="CY663" s="228"/>
      <c r="CZ663" s="228"/>
    </row>
    <row r="664" s="726" customFormat="true" ht="25.15" customHeight="true" x14ac:dyDescent="0.2">
      <c r="C664" s="1930"/>
      <c r="D664" s="1918"/>
      <c r="E664" s="775"/>
      <c r="F664" s="775"/>
      <c r="G664" s="775"/>
      <c r="H664" s="1930"/>
      <c r="I664" s="1918"/>
      <c r="J664" s="775"/>
      <c r="K664" s="775"/>
      <c r="L664" s="775"/>
      <c r="M664" s="1930"/>
      <c r="N664" s="1918"/>
      <c r="O664" s="775"/>
      <c r="P664" s="775"/>
      <c r="Q664" s="775"/>
      <c r="Y664" s="823"/>
      <c r="Z664" s="823"/>
      <c r="AA664" s="823"/>
      <c r="AB664" s="823"/>
      <c r="AC664" s="823"/>
      <c r="AD664" s="823"/>
      <c r="AE664" s="823"/>
      <c r="AF664" s="823"/>
      <c r="AG664" s="823"/>
      <c r="AH664" s="823"/>
      <c r="AI664" s="823"/>
      <c r="AJ664" s="823"/>
      <c r="AK664" s="823"/>
      <c r="AL664" s="823"/>
      <c r="AM664" s="823"/>
      <c r="AN664" s="823"/>
      <c r="AO664" s="823"/>
      <c r="AP664" s="823"/>
      <c r="AQ664" s="823"/>
      <c r="AR664" s="823"/>
      <c r="AS664" s="823"/>
      <c r="AT664" s="823"/>
      <c r="AU664" s="823"/>
      <c r="AV664" s="823"/>
      <c r="AW664" s="823"/>
      <c r="AX664" s="823"/>
      <c r="AY664" s="823"/>
      <c r="AZ664" s="823"/>
      <c r="BA664" s="228"/>
      <c r="BB664" s="405"/>
      <c r="BC664" s="228"/>
      <c r="BD664" s="228"/>
      <c r="BE664" s="228"/>
      <c r="BF664" s="228"/>
      <c r="BG664" s="228"/>
      <c r="BH664" s="228"/>
      <c r="BI664" s="228"/>
      <c r="BJ664" s="228"/>
      <c r="BK664" s="228"/>
      <c r="BL664" s="228"/>
      <c r="BM664" s="228"/>
      <c r="BN664" s="228"/>
      <c r="BO664" s="228"/>
      <c r="BP664" s="228"/>
      <c r="BQ664" s="228"/>
      <c r="BR664" s="228"/>
      <c r="BS664" s="228"/>
      <c r="BT664" s="228"/>
      <c r="BU664" s="228"/>
      <c r="BV664" s="228"/>
      <c r="BW664" s="228"/>
      <c r="BX664" s="228"/>
      <c r="BY664" s="228"/>
      <c r="BZ664" s="228"/>
      <c r="CA664" s="228"/>
      <c r="CB664" s="228"/>
      <c r="CC664" s="228"/>
      <c r="CD664" s="228"/>
      <c r="CE664" s="228"/>
      <c r="CF664" s="228"/>
      <c r="CG664" s="228"/>
      <c r="CH664" s="228"/>
      <c r="CI664" s="228"/>
      <c r="CJ664" s="228"/>
      <c r="CK664" s="228"/>
      <c r="CL664" s="228"/>
      <c r="CM664" s="228"/>
      <c r="CN664" s="228"/>
      <c r="CO664" s="228"/>
      <c r="CP664" s="228"/>
      <c r="CQ664" s="228"/>
      <c r="CR664" s="228"/>
      <c r="CS664" s="228"/>
      <c r="CT664" s="228"/>
      <c r="CU664" s="228"/>
      <c r="CV664" s="228"/>
      <c r="CW664" s="228"/>
      <c r="CX664" s="228"/>
      <c r="CY664" s="228"/>
      <c r="CZ664" s="228"/>
    </row>
    <row r="665" s="726" customFormat="true" ht="25.15" customHeight="true" x14ac:dyDescent="0.2">
      <c r="C665" s="1930"/>
      <c r="D665" s="1918"/>
      <c r="E665" s="775"/>
      <c r="F665" s="775"/>
      <c r="G665" s="775"/>
      <c r="H665" s="1930"/>
      <c r="I665" s="1918"/>
      <c r="J665" s="775"/>
      <c r="K665" s="775"/>
      <c r="L665" s="775"/>
      <c r="M665" s="1930"/>
      <c r="N665" s="1918"/>
      <c r="O665" s="775"/>
      <c r="P665" s="775"/>
      <c r="Q665" s="775"/>
      <c r="Y665" s="823"/>
      <c r="Z665" s="823"/>
      <c r="AA665" s="823"/>
      <c r="AB665" s="823"/>
      <c r="AC665" s="823"/>
      <c r="AD665" s="823"/>
      <c r="AE665" s="823"/>
      <c r="AF665" s="823"/>
      <c r="AG665" s="823"/>
      <c r="AH665" s="823"/>
      <c r="AI665" s="823"/>
      <c r="AJ665" s="823"/>
      <c r="AK665" s="823"/>
      <c r="AL665" s="823"/>
      <c r="AM665" s="823"/>
      <c r="AN665" s="823"/>
      <c r="AO665" s="823"/>
      <c r="AP665" s="823"/>
      <c r="AQ665" s="823"/>
      <c r="AR665" s="823"/>
      <c r="AS665" s="823"/>
      <c r="AT665" s="823"/>
      <c r="AU665" s="823"/>
      <c r="AV665" s="823"/>
      <c r="AW665" s="823"/>
      <c r="AX665" s="823"/>
      <c r="AY665" s="823"/>
      <c r="AZ665" s="823"/>
      <c r="BA665" s="228"/>
      <c r="BB665" s="405"/>
      <c r="BC665" s="228"/>
      <c r="BD665" s="228"/>
      <c r="BE665" s="228"/>
      <c r="BF665" s="228"/>
      <c r="BG665" s="228"/>
      <c r="BH665" s="228"/>
      <c r="BI665" s="228"/>
      <c r="BJ665" s="228"/>
      <c r="BK665" s="228"/>
      <c r="BL665" s="228"/>
      <c r="BM665" s="228"/>
      <c r="BN665" s="228"/>
      <c r="BO665" s="228"/>
      <c r="BP665" s="228"/>
      <c r="BQ665" s="228"/>
      <c r="BR665" s="228"/>
      <c r="BS665" s="228"/>
      <c r="BT665" s="228"/>
      <c r="BU665" s="228"/>
      <c r="BV665" s="228"/>
      <c r="BW665" s="228"/>
      <c r="BX665" s="228"/>
      <c r="BY665" s="228"/>
      <c r="BZ665" s="228"/>
      <c r="CA665" s="228"/>
      <c r="CB665" s="228"/>
      <c r="CC665" s="228"/>
      <c r="CD665" s="228"/>
      <c r="CE665" s="228"/>
      <c r="CF665" s="228"/>
      <c r="CG665" s="228"/>
      <c r="CH665" s="228"/>
      <c r="CI665" s="228"/>
      <c r="CJ665" s="228"/>
      <c r="CK665" s="228"/>
      <c r="CL665" s="228"/>
      <c r="CM665" s="228"/>
      <c r="CN665" s="228"/>
      <c r="CO665" s="228"/>
      <c r="CP665" s="228"/>
      <c r="CQ665" s="228"/>
      <c r="CR665" s="228"/>
      <c r="CS665" s="228"/>
      <c r="CT665" s="228"/>
      <c r="CU665" s="228"/>
      <c r="CV665" s="228"/>
      <c r="CW665" s="228"/>
      <c r="CX665" s="228"/>
      <c r="CY665" s="228"/>
      <c r="CZ665" s="228"/>
    </row>
    <row r="666" s="726" customFormat="true" ht="25.15" customHeight="true" x14ac:dyDescent="0.2">
      <c r="C666" s="1930"/>
      <c r="D666" s="1918"/>
      <c r="E666" s="775"/>
      <c r="F666" s="775"/>
      <c r="G666" s="775"/>
      <c r="H666" s="1930"/>
      <c r="I666" s="1918"/>
      <c r="J666" s="775"/>
      <c r="K666" s="775"/>
      <c r="L666" s="775"/>
      <c r="M666" s="1930"/>
      <c r="N666" s="1918"/>
      <c r="O666" s="775"/>
      <c r="P666" s="775"/>
      <c r="Q666" s="775"/>
      <c r="Y666" s="823"/>
      <c r="Z666" s="823"/>
      <c r="AA666" s="823"/>
      <c r="AB666" s="823"/>
      <c r="AC666" s="823"/>
      <c r="AD666" s="823"/>
      <c r="AE666" s="823"/>
      <c r="AF666" s="823"/>
      <c r="AG666" s="823"/>
      <c r="AH666" s="823"/>
      <c r="AI666" s="823"/>
      <c r="AJ666" s="823"/>
      <c r="AK666" s="823"/>
      <c r="AL666" s="823"/>
      <c r="AM666" s="823"/>
      <c r="AN666" s="823"/>
      <c r="AO666" s="823"/>
      <c r="AP666" s="823"/>
      <c r="AQ666" s="823"/>
      <c r="AR666" s="823"/>
      <c r="AS666" s="823"/>
      <c r="AT666" s="823"/>
      <c r="AU666" s="823"/>
      <c r="AV666" s="823"/>
      <c r="AW666" s="823"/>
      <c r="AX666" s="823"/>
      <c r="AY666" s="823"/>
      <c r="AZ666" s="823"/>
      <c r="BA666" s="228"/>
      <c r="BB666" s="405"/>
      <c r="BC666" s="228"/>
      <c r="BD666" s="228"/>
      <c r="BE666" s="228"/>
      <c r="BF666" s="228"/>
      <c r="BG666" s="228"/>
      <c r="BH666" s="228"/>
      <c r="BI666" s="228"/>
      <c r="BJ666" s="228"/>
      <c r="BK666" s="228"/>
      <c r="BL666" s="228"/>
      <c r="BM666" s="228"/>
      <c r="BN666" s="228"/>
      <c r="BO666" s="228"/>
      <c r="BP666" s="228"/>
      <c r="BQ666" s="228"/>
      <c r="BR666" s="228"/>
      <c r="BS666" s="228"/>
      <c r="BT666" s="228"/>
      <c r="BU666" s="228"/>
      <c r="BV666" s="228"/>
      <c r="BW666" s="228"/>
      <c r="BX666" s="228"/>
      <c r="BY666" s="228"/>
      <c r="BZ666" s="228"/>
      <c r="CA666" s="228"/>
      <c r="CB666" s="228"/>
      <c r="CC666" s="228"/>
      <c r="CD666" s="228"/>
      <c r="CE666" s="228"/>
      <c r="CF666" s="228"/>
      <c r="CG666" s="228"/>
      <c r="CH666" s="228"/>
      <c r="CI666" s="228"/>
      <c r="CJ666" s="228"/>
      <c r="CK666" s="228"/>
      <c r="CL666" s="228"/>
      <c r="CM666" s="228"/>
      <c r="CN666" s="228"/>
      <c r="CO666" s="228"/>
      <c r="CP666" s="228"/>
      <c r="CQ666" s="228"/>
      <c r="CR666" s="228"/>
      <c r="CS666" s="228"/>
      <c r="CT666" s="228"/>
      <c r="CU666" s="228"/>
      <c r="CV666" s="228"/>
      <c r="CW666" s="228"/>
      <c r="CX666" s="228"/>
      <c r="CY666" s="228"/>
      <c r="CZ666" s="228"/>
    </row>
    <row r="667" s="726" customFormat="true" ht="25.15" customHeight="true" x14ac:dyDescent="0.2">
      <c r="C667" s="1930"/>
      <c r="D667" s="1918"/>
      <c r="E667" s="775"/>
      <c r="F667" s="775"/>
      <c r="G667" s="775"/>
      <c r="H667" s="1930"/>
      <c r="I667" s="1918"/>
      <c r="J667" s="775"/>
      <c r="K667" s="775"/>
      <c r="L667" s="775"/>
      <c r="M667" s="1930"/>
      <c r="N667" s="1918"/>
      <c r="O667" s="775"/>
      <c r="P667" s="775"/>
      <c r="Q667" s="775"/>
      <c r="Y667" s="823"/>
      <c r="Z667" s="823"/>
      <c r="AA667" s="823"/>
      <c r="AB667" s="823"/>
      <c r="AC667" s="823"/>
      <c r="AD667" s="823"/>
      <c r="AE667" s="823"/>
      <c r="AF667" s="823"/>
      <c r="AG667" s="823"/>
      <c r="AH667" s="823"/>
      <c r="AI667" s="823"/>
      <c r="AJ667" s="823"/>
      <c r="AK667" s="823"/>
      <c r="AL667" s="823"/>
      <c r="AM667" s="823"/>
      <c r="AN667" s="823"/>
      <c r="AO667" s="823"/>
      <c r="AP667" s="823"/>
      <c r="AQ667" s="823"/>
      <c r="AR667" s="823"/>
      <c r="AS667" s="823"/>
      <c r="AT667" s="823"/>
      <c r="AU667" s="823"/>
      <c r="AV667" s="823"/>
      <c r="AW667" s="823"/>
      <c r="AX667" s="823"/>
      <c r="AY667" s="823"/>
      <c r="AZ667" s="823"/>
      <c r="BA667" s="228"/>
      <c r="BB667" s="405"/>
      <c r="BC667" s="228"/>
      <c r="BD667" s="228"/>
      <c r="BE667" s="228"/>
      <c r="BF667" s="228"/>
      <c r="BG667" s="228"/>
      <c r="BH667" s="228"/>
      <c r="BI667" s="228"/>
      <c r="BJ667" s="228"/>
      <c r="BK667" s="228"/>
      <c r="BL667" s="228"/>
      <c r="BM667" s="228"/>
      <c r="BN667" s="228"/>
      <c r="BO667" s="228"/>
      <c r="BP667" s="228"/>
      <c r="BQ667" s="228"/>
      <c r="BR667" s="228"/>
      <c r="BS667" s="228"/>
      <c r="BT667" s="228"/>
      <c r="BU667" s="228"/>
      <c r="BV667" s="228"/>
      <c r="BW667" s="228"/>
      <c r="BX667" s="228"/>
      <c r="BY667" s="228"/>
      <c r="BZ667" s="228"/>
      <c r="CA667" s="228"/>
      <c r="CB667" s="228"/>
      <c r="CC667" s="228"/>
      <c r="CD667" s="228"/>
      <c r="CE667" s="228"/>
      <c r="CF667" s="228"/>
      <c r="CG667" s="228"/>
      <c r="CH667" s="228"/>
      <c r="CI667" s="228"/>
      <c r="CJ667" s="228"/>
      <c r="CK667" s="228"/>
      <c r="CL667" s="228"/>
      <c r="CM667" s="228"/>
      <c r="CN667" s="228"/>
      <c r="CO667" s="228"/>
      <c r="CP667" s="228"/>
      <c r="CQ667" s="228"/>
      <c r="CR667" s="228"/>
      <c r="CS667" s="228"/>
      <c r="CT667" s="228"/>
      <c r="CU667" s="228"/>
      <c r="CV667" s="228"/>
      <c r="CW667" s="228"/>
      <c r="CX667" s="228"/>
      <c r="CY667" s="228"/>
      <c r="CZ667" s="228"/>
    </row>
    <row r="668" s="726" customFormat="true" ht="25.15" customHeight="true" x14ac:dyDescent="0.2">
      <c r="C668" s="1930"/>
      <c r="D668" s="1918"/>
      <c r="E668" s="775"/>
      <c r="F668" s="775"/>
      <c r="G668" s="775"/>
      <c r="H668" s="1930"/>
      <c r="I668" s="1918"/>
      <c r="J668" s="775"/>
      <c r="K668" s="775"/>
      <c r="L668" s="775"/>
      <c r="M668" s="1930"/>
      <c r="N668" s="1918"/>
      <c r="O668" s="775"/>
      <c r="P668" s="775"/>
      <c r="Q668" s="775"/>
      <c r="Y668" s="823"/>
      <c r="Z668" s="823"/>
      <c r="AA668" s="823"/>
      <c r="AB668" s="823"/>
      <c r="AC668" s="823"/>
      <c r="AD668" s="823"/>
      <c r="AE668" s="823"/>
      <c r="AF668" s="823"/>
      <c r="AG668" s="823"/>
      <c r="AH668" s="823"/>
      <c r="AI668" s="823"/>
      <c r="AJ668" s="823"/>
      <c r="AK668" s="823"/>
      <c r="AL668" s="823"/>
      <c r="AM668" s="823"/>
      <c r="AN668" s="823"/>
      <c r="AO668" s="823"/>
      <c r="AP668" s="823"/>
      <c r="AQ668" s="823"/>
      <c r="AR668" s="823"/>
      <c r="AS668" s="823"/>
      <c r="AT668" s="823"/>
      <c r="AU668" s="823"/>
      <c r="AV668" s="823"/>
      <c r="AW668" s="823"/>
      <c r="AX668" s="823"/>
      <c r="AY668" s="823"/>
      <c r="AZ668" s="823"/>
      <c r="BA668" s="228"/>
      <c r="BB668" s="405"/>
      <c r="BC668" s="228"/>
      <c r="BD668" s="228"/>
      <c r="BE668" s="228"/>
      <c r="BF668" s="228"/>
      <c r="BG668" s="228"/>
      <c r="BH668" s="228"/>
      <c r="BI668" s="228"/>
      <c r="BJ668" s="228"/>
      <c r="BK668" s="228"/>
      <c r="BL668" s="228"/>
      <c r="BM668" s="228"/>
      <c r="BN668" s="228"/>
      <c r="BO668" s="228"/>
      <c r="BP668" s="228"/>
      <c r="BQ668" s="228"/>
      <c r="BR668" s="228"/>
      <c r="BS668" s="228"/>
      <c r="BT668" s="228"/>
      <c r="BU668" s="228"/>
      <c r="BV668" s="228"/>
      <c r="BW668" s="228"/>
      <c r="BX668" s="228"/>
      <c r="BY668" s="228"/>
      <c r="BZ668" s="228"/>
      <c r="CA668" s="228"/>
      <c r="CB668" s="228"/>
      <c r="CC668" s="228"/>
      <c r="CD668" s="228"/>
      <c r="CE668" s="228"/>
      <c r="CF668" s="228"/>
      <c r="CG668" s="228"/>
      <c r="CH668" s="228"/>
      <c r="CI668" s="228"/>
      <c r="CJ668" s="228"/>
      <c r="CK668" s="228"/>
      <c r="CL668" s="228"/>
      <c r="CM668" s="228"/>
      <c r="CN668" s="228"/>
      <c r="CO668" s="228"/>
      <c r="CP668" s="228"/>
      <c r="CQ668" s="228"/>
      <c r="CR668" s="228"/>
      <c r="CS668" s="228"/>
      <c r="CT668" s="228"/>
      <c r="CU668" s="228"/>
      <c r="CV668" s="228"/>
      <c r="CW668" s="228"/>
      <c r="CX668" s="228"/>
      <c r="CY668" s="228"/>
      <c r="CZ668" s="228"/>
    </row>
    <row r="669" s="726" customFormat="true" ht="25.15" customHeight="true" x14ac:dyDescent="0.2">
      <c r="C669" s="1930"/>
      <c r="D669" s="1918"/>
      <c r="E669" s="775"/>
      <c r="F669" s="775"/>
      <c r="G669" s="775"/>
      <c r="H669" s="1930"/>
      <c r="I669" s="1918"/>
      <c r="J669" s="775"/>
      <c r="K669" s="775"/>
      <c r="L669" s="775"/>
      <c r="M669" s="1930"/>
      <c r="N669" s="1918"/>
      <c r="O669" s="775"/>
      <c r="P669" s="775"/>
      <c r="Q669" s="775"/>
      <c r="Y669" s="823"/>
      <c r="Z669" s="823"/>
      <c r="AA669" s="823"/>
      <c r="AB669" s="823"/>
      <c r="AC669" s="823"/>
      <c r="AD669" s="823"/>
      <c r="AE669" s="823"/>
      <c r="AF669" s="823"/>
      <c r="AG669" s="823"/>
      <c r="AH669" s="823"/>
      <c r="AI669" s="823"/>
      <c r="AJ669" s="823"/>
      <c r="AK669" s="823"/>
      <c r="AL669" s="823"/>
      <c r="AM669" s="823"/>
      <c r="AN669" s="823"/>
      <c r="AO669" s="823"/>
      <c r="AP669" s="823"/>
      <c r="AQ669" s="823"/>
      <c r="AR669" s="823"/>
      <c r="AS669" s="823"/>
      <c r="AT669" s="823"/>
      <c r="AU669" s="823"/>
      <c r="AV669" s="823"/>
      <c r="AW669" s="823"/>
      <c r="AX669" s="823"/>
      <c r="AY669" s="823"/>
      <c r="AZ669" s="823"/>
      <c r="BA669" s="228"/>
      <c r="BB669" s="405"/>
      <c r="BC669" s="228"/>
      <c r="BD669" s="228"/>
      <c r="BE669" s="228"/>
      <c r="BF669" s="228"/>
      <c r="BG669" s="228"/>
      <c r="BH669" s="228"/>
      <c r="BI669" s="228"/>
      <c r="BJ669" s="228"/>
      <c r="BK669" s="228"/>
      <c r="BL669" s="228"/>
      <c r="BM669" s="228"/>
      <c r="BN669" s="228"/>
      <c r="BO669" s="228"/>
      <c r="BP669" s="228"/>
      <c r="BQ669" s="228"/>
      <c r="BR669" s="228"/>
      <c r="BS669" s="228"/>
      <c r="BT669" s="228"/>
      <c r="BU669" s="228"/>
      <c r="BV669" s="228"/>
      <c r="BW669" s="228"/>
      <c r="BX669" s="228"/>
      <c r="BY669" s="228"/>
      <c r="BZ669" s="228"/>
      <c r="CA669" s="228"/>
      <c r="CB669" s="228"/>
      <c r="CC669" s="228"/>
      <c r="CD669" s="228"/>
      <c r="CE669" s="228"/>
      <c r="CF669" s="228"/>
      <c r="CG669" s="228"/>
      <c r="CH669" s="228"/>
      <c r="CI669" s="228"/>
      <c r="CJ669" s="228"/>
      <c r="CK669" s="228"/>
      <c r="CL669" s="228"/>
      <c r="CM669" s="228"/>
      <c r="CN669" s="228"/>
      <c r="CO669" s="228"/>
      <c r="CP669" s="228"/>
      <c r="CQ669" s="228"/>
      <c r="CR669" s="228"/>
      <c r="CS669" s="228"/>
      <c r="CT669" s="228"/>
      <c r="CU669" s="228"/>
      <c r="CV669" s="228"/>
      <c r="CW669" s="228"/>
      <c r="CX669" s="228"/>
      <c r="CY669" s="228"/>
      <c r="CZ669" s="228"/>
    </row>
    <row r="670" s="726" customFormat="true" ht="25.15" customHeight="true" x14ac:dyDescent="0.2">
      <c r="C670" s="1930"/>
      <c r="D670" s="1918"/>
      <c r="E670" s="775"/>
      <c r="F670" s="775"/>
      <c r="G670" s="775"/>
      <c r="H670" s="1930"/>
      <c r="I670" s="1918"/>
      <c r="J670" s="775"/>
      <c r="K670" s="775"/>
      <c r="L670" s="775"/>
      <c r="M670" s="1930"/>
      <c r="N670" s="1918"/>
      <c r="O670" s="775"/>
      <c r="P670" s="775"/>
      <c r="Q670" s="775"/>
      <c r="Y670" s="823"/>
      <c r="Z670" s="823"/>
      <c r="AA670" s="823"/>
      <c r="AB670" s="823"/>
      <c r="AC670" s="823"/>
      <c r="AD670" s="823"/>
      <c r="AE670" s="823"/>
      <c r="AF670" s="823"/>
      <c r="AG670" s="823"/>
      <c r="AH670" s="823"/>
      <c r="AI670" s="823"/>
      <c r="AJ670" s="823"/>
      <c r="AK670" s="823"/>
      <c r="AL670" s="823"/>
      <c r="AM670" s="823"/>
      <c r="AN670" s="823"/>
      <c r="AO670" s="823"/>
      <c r="AP670" s="823"/>
      <c r="AQ670" s="823"/>
      <c r="AR670" s="823"/>
      <c r="AS670" s="823"/>
      <c r="AT670" s="823"/>
      <c r="AU670" s="823"/>
      <c r="AV670" s="823"/>
      <c r="AW670" s="823"/>
      <c r="AX670" s="823"/>
      <c r="AY670" s="823"/>
      <c r="AZ670" s="823"/>
      <c r="BA670" s="228"/>
      <c r="BB670" s="405"/>
      <c r="BC670" s="228"/>
      <c r="BD670" s="228"/>
      <c r="BE670" s="228"/>
      <c r="BF670" s="228"/>
      <c r="BG670" s="228"/>
      <c r="BH670" s="228"/>
      <c r="BI670" s="228"/>
      <c r="BJ670" s="228"/>
      <c r="BK670" s="228"/>
      <c r="BL670" s="228"/>
      <c r="BM670" s="228"/>
      <c r="BN670" s="228"/>
      <c r="BO670" s="228"/>
      <c r="BP670" s="228"/>
      <c r="BQ670" s="228"/>
      <c r="BR670" s="228"/>
      <c r="BS670" s="228"/>
      <c r="BT670" s="228"/>
      <c r="BU670" s="228"/>
      <c r="BV670" s="228"/>
      <c r="BW670" s="228"/>
      <c r="BX670" s="228"/>
      <c r="BY670" s="228"/>
      <c r="BZ670" s="228"/>
      <c r="CA670" s="228"/>
      <c r="CB670" s="228"/>
      <c r="CC670" s="228"/>
      <c r="CD670" s="228"/>
      <c r="CE670" s="228"/>
      <c r="CF670" s="228"/>
      <c r="CG670" s="228"/>
      <c r="CH670" s="228"/>
      <c r="CI670" s="228"/>
      <c r="CJ670" s="228"/>
      <c r="CK670" s="228"/>
      <c r="CL670" s="228"/>
      <c r="CM670" s="228"/>
      <c r="CN670" s="228"/>
      <c r="CO670" s="228"/>
      <c r="CP670" s="228"/>
      <c r="CQ670" s="228"/>
      <c r="CR670" s="228"/>
      <c r="CS670" s="228"/>
      <c r="CT670" s="228"/>
      <c r="CU670" s="228"/>
      <c r="CV670" s="228"/>
      <c r="CW670" s="228"/>
      <c r="CX670" s="228"/>
      <c r="CY670" s="228"/>
      <c r="CZ670" s="228"/>
    </row>
    <row r="671" s="726" customFormat="true" ht="25.15" customHeight="true" x14ac:dyDescent="0.2">
      <c r="C671" s="1930"/>
      <c r="D671" s="1918"/>
      <c r="E671" s="775"/>
      <c r="F671" s="775"/>
      <c r="G671" s="775"/>
      <c r="H671" s="1930"/>
      <c r="I671" s="1918"/>
      <c r="J671" s="775"/>
      <c r="K671" s="775"/>
      <c r="L671" s="775"/>
      <c r="M671" s="1930"/>
      <c r="N671" s="1918"/>
      <c r="O671" s="775"/>
      <c r="P671" s="775"/>
      <c r="Q671" s="775"/>
      <c r="Y671" s="823"/>
      <c r="Z671" s="823"/>
      <c r="AA671" s="823"/>
      <c r="AB671" s="823"/>
      <c r="AC671" s="823"/>
      <c r="AD671" s="823"/>
      <c r="AE671" s="823"/>
      <c r="AF671" s="823"/>
      <c r="AG671" s="823"/>
      <c r="AH671" s="823"/>
      <c r="AI671" s="823"/>
      <c r="AJ671" s="823"/>
      <c r="AK671" s="823"/>
      <c r="AL671" s="823"/>
      <c r="AM671" s="823"/>
      <c r="AN671" s="823"/>
      <c r="AO671" s="823"/>
      <c r="AP671" s="823"/>
      <c r="AQ671" s="823"/>
      <c r="AR671" s="823"/>
      <c r="AS671" s="823"/>
      <c r="AT671" s="823"/>
      <c r="AU671" s="823"/>
      <c r="AV671" s="823"/>
      <c r="AW671" s="823"/>
      <c r="AX671" s="823"/>
      <c r="AY671" s="823"/>
      <c r="AZ671" s="823"/>
      <c r="BA671" s="228"/>
      <c r="BB671" s="405"/>
      <c r="BC671" s="228"/>
      <c r="BD671" s="228"/>
      <c r="BE671" s="228"/>
      <c r="BF671" s="228"/>
      <c r="BG671" s="228"/>
      <c r="BH671" s="228"/>
      <c r="BI671" s="228"/>
      <c r="BJ671" s="228"/>
      <c r="BK671" s="228"/>
      <c r="BL671" s="228"/>
      <c r="BM671" s="228"/>
      <c r="BN671" s="228"/>
      <c r="BO671" s="228"/>
      <c r="BP671" s="228"/>
      <c r="BQ671" s="228"/>
      <c r="BR671" s="228"/>
      <c r="BS671" s="228"/>
      <c r="BT671" s="228"/>
      <c r="BU671" s="228"/>
      <c r="BV671" s="228"/>
      <c r="BW671" s="228"/>
      <c r="BX671" s="228"/>
      <c r="BY671" s="228"/>
      <c r="BZ671" s="228"/>
      <c r="CA671" s="228"/>
      <c r="CB671" s="228"/>
      <c r="CC671" s="228"/>
      <c r="CD671" s="228"/>
      <c r="CE671" s="228"/>
      <c r="CF671" s="228"/>
      <c r="CG671" s="228"/>
      <c r="CH671" s="228"/>
      <c r="CI671" s="228"/>
      <c r="CJ671" s="228"/>
      <c r="CK671" s="228"/>
      <c r="CL671" s="228"/>
      <c r="CM671" s="228"/>
      <c r="CN671" s="228"/>
      <c r="CO671" s="228"/>
      <c r="CP671" s="228"/>
      <c r="CQ671" s="228"/>
      <c r="CR671" s="228"/>
      <c r="CS671" s="228"/>
      <c r="CT671" s="228"/>
      <c r="CU671" s="228"/>
      <c r="CV671" s="228"/>
      <c r="CW671" s="228"/>
      <c r="CX671" s="228"/>
      <c r="CY671" s="228"/>
      <c r="CZ671" s="228"/>
    </row>
    <row r="672" s="726" customFormat="true" ht="25.15" customHeight="true" x14ac:dyDescent="0.2">
      <c r="C672" s="1930"/>
      <c r="D672" s="1918"/>
      <c r="E672" s="775"/>
      <c r="F672" s="775"/>
      <c r="G672" s="775"/>
      <c r="H672" s="1930"/>
      <c r="I672" s="1918"/>
      <c r="J672" s="775"/>
      <c r="K672" s="775"/>
      <c r="L672" s="775"/>
      <c r="M672" s="1930"/>
      <c r="N672" s="1918"/>
      <c r="O672" s="775"/>
      <c r="P672" s="775"/>
      <c r="Q672" s="775"/>
      <c r="Y672" s="823"/>
      <c r="Z672" s="823"/>
      <c r="AA672" s="823"/>
      <c r="AB672" s="823"/>
      <c r="AC672" s="823"/>
      <c r="AD672" s="823"/>
      <c r="AE672" s="823"/>
      <c r="AF672" s="823"/>
      <c r="AG672" s="823"/>
      <c r="AH672" s="823"/>
      <c r="AI672" s="823"/>
      <c r="AJ672" s="823"/>
      <c r="AK672" s="823"/>
      <c r="AL672" s="823"/>
      <c r="AM672" s="823"/>
      <c r="AN672" s="823"/>
      <c r="AO672" s="823"/>
      <c r="AP672" s="823"/>
      <c r="AQ672" s="823"/>
      <c r="AR672" s="823"/>
      <c r="AS672" s="823"/>
      <c r="AT672" s="823"/>
      <c r="AU672" s="823"/>
      <c r="AV672" s="823"/>
      <c r="AW672" s="823"/>
      <c r="AX672" s="823"/>
      <c r="AY672" s="823"/>
      <c r="AZ672" s="823"/>
      <c r="BA672" s="228"/>
      <c r="BB672" s="405"/>
      <c r="BC672" s="228"/>
      <c r="BD672" s="228"/>
      <c r="BE672" s="228"/>
      <c r="BF672" s="228"/>
      <c r="BG672" s="228"/>
      <c r="BH672" s="228"/>
      <c r="BI672" s="228"/>
      <c r="BJ672" s="228"/>
      <c r="BK672" s="228"/>
      <c r="BL672" s="228"/>
      <c r="BM672" s="228"/>
      <c r="BN672" s="228"/>
      <c r="BO672" s="228"/>
      <c r="BP672" s="228"/>
      <c r="BQ672" s="228"/>
      <c r="BR672" s="228"/>
      <c r="BS672" s="228"/>
      <c r="BT672" s="228"/>
      <c r="BU672" s="228"/>
      <c r="BV672" s="228"/>
      <c r="BW672" s="228"/>
      <c r="BX672" s="228"/>
      <c r="BY672" s="228"/>
      <c r="BZ672" s="228"/>
      <c r="CA672" s="228"/>
      <c r="CB672" s="228"/>
      <c r="CC672" s="228"/>
      <c r="CD672" s="228"/>
      <c r="CE672" s="228"/>
      <c r="CF672" s="228"/>
      <c r="CG672" s="228"/>
      <c r="CH672" s="228"/>
      <c r="CI672" s="228"/>
      <c r="CJ672" s="228"/>
      <c r="CK672" s="228"/>
      <c r="CL672" s="228"/>
      <c r="CM672" s="228"/>
      <c r="CN672" s="228"/>
      <c r="CO672" s="228"/>
      <c r="CP672" s="228"/>
      <c r="CQ672" s="228"/>
      <c r="CR672" s="228"/>
      <c r="CS672" s="228"/>
      <c r="CT672" s="228"/>
      <c r="CU672" s="228"/>
      <c r="CV672" s="228"/>
      <c r="CW672" s="228"/>
      <c r="CX672" s="228"/>
      <c r="CY672" s="228"/>
      <c r="CZ672" s="228"/>
    </row>
    <row r="673" s="726" customFormat="true" ht="25.15" customHeight="true" x14ac:dyDescent="0.2">
      <c r="C673" s="1930"/>
      <c r="D673" s="1918"/>
      <c r="E673" s="775"/>
      <c r="F673" s="775"/>
      <c r="G673" s="775"/>
      <c r="H673" s="1930"/>
      <c r="I673" s="1918"/>
      <c r="J673" s="775"/>
      <c r="K673" s="775"/>
      <c r="L673" s="775"/>
      <c r="M673" s="1930"/>
      <c r="N673" s="1918"/>
      <c r="O673" s="775"/>
      <c r="P673" s="775"/>
      <c r="Q673" s="775"/>
      <c r="Y673" s="823"/>
      <c r="Z673" s="823"/>
      <c r="AA673" s="823"/>
      <c r="AB673" s="823"/>
      <c r="AC673" s="823"/>
      <c r="AD673" s="823"/>
      <c r="AE673" s="823"/>
      <c r="AF673" s="823"/>
      <c r="AG673" s="823"/>
      <c r="AH673" s="823"/>
      <c r="AI673" s="823"/>
      <c r="AJ673" s="823"/>
      <c r="AK673" s="823"/>
      <c r="AL673" s="823"/>
      <c r="AM673" s="823"/>
      <c r="AN673" s="823"/>
      <c r="AO673" s="823"/>
      <c r="AP673" s="823"/>
      <c r="AQ673" s="823"/>
      <c r="AR673" s="823"/>
      <c r="AS673" s="823"/>
      <c r="AT673" s="823"/>
      <c r="AU673" s="823"/>
      <c r="AV673" s="823"/>
      <c r="AW673" s="823"/>
      <c r="AX673" s="823"/>
      <c r="AY673" s="823"/>
      <c r="AZ673" s="823"/>
      <c r="BA673" s="228"/>
      <c r="BB673" s="405"/>
      <c r="BC673" s="228"/>
      <c r="BD673" s="228"/>
      <c r="BE673" s="228"/>
      <c r="BF673" s="228"/>
      <c r="BG673" s="228"/>
      <c r="BH673" s="228"/>
      <c r="BI673" s="228"/>
      <c r="BJ673" s="228"/>
      <c r="BK673" s="228"/>
      <c r="BL673" s="228"/>
      <c r="BM673" s="228"/>
      <c r="BN673" s="228"/>
      <c r="BO673" s="228"/>
      <c r="BP673" s="228"/>
      <c r="BQ673" s="228"/>
      <c r="BR673" s="228"/>
      <c r="BS673" s="228"/>
      <c r="BT673" s="228"/>
      <c r="BU673" s="228"/>
      <c r="BV673" s="228"/>
      <c r="BW673" s="228"/>
      <c r="BX673" s="228"/>
      <c r="BY673" s="228"/>
      <c r="BZ673" s="228"/>
      <c r="CA673" s="228"/>
      <c r="CB673" s="228"/>
      <c r="CC673" s="228"/>
      <c r="CD673" s="228"/>
      <c r="CE673" s="228"/>
      <c r="CF673" s="228"/>
      <c r="CG673" s="228"/>
      <c r="CH673" s="228"/>
      <c r="CI673" s="228"/>
      <c r="CJ673" s="228"/>
      <c r="CK673" s="228"/>
      <c r="CL673" s="228"/>
      <c r="CM673" s="228"/>
      <c r="CN673" s="228"/>
      <c r="CO673" s="228"/>
      <c r="CP673" s="228"/>
      <c r="CQ673" s="228"/>
      <c r="CR673" s="228"/>
      <c r="CS673" s="228"/>
      <c r="CT673" s="228"/>
      <c r="CU673" s="228"/>
      <c r="CV673" s="228"/>
      <c r="CW673" s="228"/>
      <c r="CX673" s="228"/>
      <c r="CY673" s="228"/>
      <c r="CZ673" s="228"/>
    </row>
    <row r="674" s="726" customFormat="true" ht="25.15" customHeight="true" x14ac:dyDescent="0.2">
      <c r="C674" s="1930"/>
      <c r="D674" s="1918"/>
      <c r="E674" s="775"/>
      <c r="F674" s="775"/>
      <c r="G674" s="775"/>
      <c r="H674" s="1930"/>
      <c r="I674" s="1918"/>
      <c r="J674" s="775"/>
      <c r="K674" s="775"/>
      <c r="L674" s="775"/>
      <c r="M674" s="1930"/>
      <c r="N674" s="1918"/>
      <c r="O674" s="775"/>
      <c r="P674" s="775"/>
      <c r="Q674" s="775"/>
      <c r="Y674" s="823"/>
      <c r="Z674" s="823"/>
      <c r="AA674" s="823"/>
      <c r="AB674" s="823"/>
      <c r="AC674" s="823"/>
      <c r="AD674" s="823"/>
      <c r="AE674" s="823"/>
      <c r="AF674" s="823"/>
      <c r="AG674" s="823"/>
      <c r="AH674" s="823"/>
      <c r="AI674" s="823"/>
      <c r="AJ674" s="823"/>
      <c r="AK674" s="823"/>
      <c r="AL674" s="823"/>
      <c r="AM674" s="823"/>
      <c r="AN674" s="823"/>
      <c r="AO674" s="823"/>
      <c r="AP674" s="823"/>
      <c r="AQ674" s="823"/>
      <c r="AR674" s="823"/>
      <c r="AS674" s="823"/>
      <c r="AT674" s="823"/>
      <c r="AU674" s="823"/>
      <c r="AV674" s="823"/>
      <c r="AW674" s="823"/>
      <c r="AX674" s="823"/>
      <c r="AY674" s="823"/>
      <c r="AZ674" s="823"/>
      <c r="BA674" s="228"/>
      <c r="BB674" s="405"/>
      <c r="BC674" s="228"/>
      <c r="BD674" s="228"/>
      <c r="BE674" s="228"/>
      <c r="BF674" s="228"/>
      <c r="BG674" s="228"/>
      <c r="BH674" s="228"/>
      <c r="BI674" s="228"/>
      <c r="BJ674" s="228"/>
      <c r="BK674" s="228"/>
      <c r="BL674" s="228"/>
      <c r="BM674" s="228"/>
      <c r="BN674" s="228"/>
      <c r="BO674" s="228"/>
      <c r="BP674" s="228"/>
      <c r="BQ674" s="228"/>
      <c r="BR674" s="228"/>
      <c r="BS674" s="228"/>
      <c r="BT674" s="228"/>
      <c r="BU674" s="228"/>
      <c r="BV674" s="228"/>
      <c r="BW674" s="228"/>
      <c r="BX674" s="228"/>
      <c r="BY674" s="228"/>
      <c r="BZ674" s="228"/>
      <c r="CA674" s="228"/>
      <c r="CB674" s="228"/>
      <c r="CC674" s="228"/>
      <c r="CD674" s="228"/>
      <c r="CE674" s="228"/>
      <c r="CF674" s="228"/>
      <c r="CG674" s="228"/>
      <c r="CH674" s="228"/>
      <c r="CI674" s="228"/>
      <c r="CJ674" s="228"/>
      <c r="CK674" s="228"/>
      <c r="CL674" s="228"/>
      <c r="CM674" s="228"/>
      <c r="CN674" s="228"/>
      <c r="CO674" s="228"/>
      <c r="CP674" s="228"/>
      <c r="CQ674" s="228"/>
      <c r="CR674" s="228"/>
      <c r="CS674" s="228"/>
      <c r="CT674" s="228"/>
      <c r="CU674" s="228"/>
      <c r="CV674" s="228"/>
      <c r="CW674" s="228"/>
      <c r="CX674" s="228"/>
      <c r="CY674" s="228"/>
      <c r="CZ674" s="228"/>
    </row>
    <row r="675" s="726" customFormat="true" ht="25.15" customHeight="true" x14ac:dyDescent="0.2">
      <c r="C675" s="1930"/>
      <c r="D675" s="1918"/>
      <c r="E675" s="775"/>
      <c r="F675" s="775"/>
      <c r="G675" s="775"/>
      <c r="H675" s="1930"/>
      <c r="I675" s="1918"/>
      <c r="J675" s="775"/>
      <c r="K675" s="775"/>
      <c r="L675" s="775"/>
      <c r="M675" s="1930"/>
      <c r="N675" s="1918"/>
      <c r="O675" s="775"/>
      <c r="P675" s="775"/>
      <c r="Q675" s="775"/>
      <c r="Y675" s="823"/>
      <c r="Z675" s="823"/>
      <c r="AA675" s="823"/>
      <c r="AB675" s="823"/>
      <c r="AC675" s="823"/>
      <c r="AD675" s="823"/>
      <c r="AE675" s="823"/>
      <c r="AF675" s="823"/>
      <c r="AG675" s="823"/>
      <c r="AH675" s="823"/>
      <c r="AI675" s="823"/>
      <c r="AJ675" s="823"/>
      <c r="AK675" s="823"/>
      <c r="AL675" s="823"/>
      <c r="AM675" s="823"/>
      <c r="AN675" s="823"/>
      <c r="AO675" s="823"/>
      <c r="AP675" s="823"/>
      <c r="AQ675" s="823"/>
      <c r="AR675" s="823"/>
      <c r="AS675" s="823"/>
      <c r="AT675" s="823"/>
      <c r="AU675" s="823"/>
      <c r="AV675" s="823"/>
      <c r="AW675" s="823"/>
      <c r="AX675" s="823"/>
      <c r="AY675" s="823"/>
      <c r="AZ675" s="823"/>
      <c r="BA675" s="228"/>
      <c r="BB675" s="405"/>
      <c r="BC675" s="228"/>
      <c r="BD675" s="228"/>
      <c r="BE675" s="228"/>
      <c r="BF675" s="228"/>
      <c r="BG675" s="228"/>
      <c r="BH675" s="228"/>
      <c r="BI675" s="228"/>
      <c r="BJ675" s="228"/>
      <c r="BK675" s="228"/>
      <c r="BL675" s="228"/>
      <c r="BM675" s="228"/>
      <c r="BN675" s="228"/>
      <c r="BO675" s="228"/>
      <c r="BP675" s="228"/>
      <c r="BQ675" s="228"/>
      <c r="BR675" s="228"/>
      <c r="BS675" s="228"/>
      <c r="BT675" s="228"/>
      <c r="BU675" s="228"/>
      <c r="BV675" s="228"/>
      <c r="BW675" s="228"/>
      <c r="BX675" s="228"/>
      <c r="BY675" s="228"/>
      <c r="BZ675" s="228"/>
      <c r="CA675" s="228"/>
      <c r="CB675" s="228"/>
      <c r="CC675" s="228"/>
      <c r="CD675" s="228"/>
      <c r="CE675" s="228"/>
      <c r="CF675" s="228"/>
      <c r="CG675" s="228"/>
      <c r="CH675" s="228"/>
      <c r="CI675" s="228"/>
      <c r="CJ675" s="228"/>
      <c r="CK675" s="228"/>
      <c r="CL675" s="228"/>
      <c r="CM675" s="228"/>
      <c r="CN675" s="228"/>
      <c r="CO675" s="228"/>
      <c r="CP675" s="228"/>
      <c r="CQ675" s="228"/>
      <c r="CR675" s="228"/>
      <c r="CS675" s="228"/>
      <c r="CT675" s="228"/>
      <c r="CU675" s="228"/>
      <c r="CV675" s="228"/>
      <c r="CW675" s="228"/>
      <c r="CX675" s="228"/>
      <c r="CY675" s="228"/>
      <c r="CZ675" s="228"/>
    </row>
    <row r="676" s="726" customFormat="true" ht="25.15" customHeight="true" x14ac:dyDescent="0.2">
      <c r="C676" s="1930"/>
      <c r="D676" s="1918"/>
      <c r="E676" s="775"/>
      <c r="F676" s="775"/>
      <c r="G676" s="775"/>
      <c r="H676" s="1930"/>
      <c r="I676" s="1918"/>
      <c r="J676" s="775"/>
      <c r="K676" s="775"/>
      <c r="L676" s="775"/>
      <c r="M676" s="1930"/>
      <c r="N676" s="1918"/>
      <c r="O676" s="775"/>
      <c r="P676" s="775"/>
      <c r="Q676" s="775"/>
      <c r="Y676" s="823"/>
      <c r="Z676" s="823"/>
      <c r="AA676" s="823"/>
      <c r="AB676" s="823"/>
      <c r="AC676" s="823"/>
      <c r="AD676" s="823"/>
      <c r="AE676" s="823"/>
      <c r="AF676" s="823"/>
      <c r="AG676" s="823"/>
      <c r="AH676" s="823"/>
      <c r="AI676" s="823"/>
      <c r="AJ676" s="823"/>
      <c r="AK676" s="823"/>
      <c r="AL676" s="823"/>
      <c r="AM676" s="823"/>
      <c r="AN676" s="823"/>
      <c r="AO676" s="823"/>
      <c r="AP676" s="823"/>
      <c r="AQ676" s="823"/>
      <c r="AR676" s="823"/>
      <c r="AS676" s="823"/>
      <c r="AT676" s="823"/>
      <c r="AU676" s="823"/>
      <c r="AV676" s="823"/>
      <c r="AW676" s="823"/>
      <c r="AX676" s="823"/>
      <c r="AY676" s="823"/>
      <c r="AZ676" s="823"/>
      <c r="BA676" s="228"/>
      <c r="BB676" s="405"/>
      <c r="BC676" s="228"/>
      <c r="BD676" s="228"/>
      <c r="BE676" s="228"/>
      <c r="BF676" s="228"/>
      <c r="BG676" s="228"/>
      <c r="BH676" s="228"/>
      <c r="BI676" s="228"/>
      <c r="BJ676" s="228"/>
      <c r="BK676" s="228"/>
      <c r="BL676" s="228"/>
      <c r="BM676" s="228"/>
      <c r="BN676" s="228"/>
      <c r="BO676" s="228"/>
      <c r="BP676" s="228"/>
      <c r="BQ676" s="228"/>
      <c r="BR676" s="228"/>
      <c r="BS676" s="228"/>
      <c r="BT676" s="228"/>
      <c r="BU676" s="228"/>
      <c r="BV676" s="228"/>
      <c r="BW676" s="228"/>
      <c r="BX676" s="228"/>
      <c r="BY676" s="228"/>
      <c r="BZ676" s="228"/>
      <c r="CA676" s="228"/>
      <c r="CB676" s="228"/>
      <c r="CC676" s="228"/>
      <c r="CD676" s="228"/>
      <c r="CE676" s="228"/>
      <c r="CF676" s="228"/>
      <c r="CG676" s="228"/>
      <c r="CH676" s="228"/>
      <c r="CI676" s="228"/>
      <c r="CJ676" s="228"/>
      <c r="CK676" s="228"/>
      <c r="CL676" s="228"/>
      <c r="CM676" s="228"/>
      <c r="CN676" s="228"/>
      <c r="CO676" s="228"/>
      <c r="CP676" s="228"/>
      <c r="CQ676" s="228"/>
      <c r="CR676" s="228"/>
      <c r="CS676" s="228"/>
      <c r="CT676" s="228"/>
      <c r="CU676" s="228"/>
      <c r="CV676" s="228"/>
      <c r="CW676" s="228"/>
      <c r="CX676" s="228"/>
      <c r="CY676" s="228"/>
      <c r="CZ676" s="228"/>
    </row>
    <row r="677" s="726" customFormat="true" ht="25.15" customHeight="true" x14ac:dyDescent="0.2">
      <c r="C677" s="1930"/>
      <c r="D677" s="1918"/>
      <c r="E677" s="775"/>
      <c r="F677" s="775"/>
      <c r="G677" s="775"/>
      <c r="H677" s="1930"/>
      <c r="I677" s="1918"/>
      <c r="J677" s="775"/>
      <c r="K677" s="775"/>
      <c r="L677" s="775"/>
      <c r="M677" s="1930"/>
      <c r="N677" s="1918"/>
      <c r="O677" s="775"/>
      <c r="P677" s="775"/>
      <c r="Q677" s="775"/>
      <c r="Y677" s="823"/>
      <c r="Z677" s="823"/>
      <c r="AA677" s="823"/>
      <c r="AB677" s="823"/>
      <c r="AC677" s="823"/>
      <c r="AD677" s="823"/>
      <c r="AE677" s="823"/>
      <c r="AF677" s="823"/>
      <c r="AG677" s="823"/>
      <c r="AH677" s="823"/>
      <c r="AI677" s="823"/>
      <c r="AJ677" s="823"/>
      <c r="AK677" s="823"/>
      <c r="AL677" s="823"/>
      <c r="AM677" s="823"/>
      <c r="AN677" s="823"/>
      <c r="AO677" s="823"/>
      <c r="AP677" s="823"/>
      <c r="AQ677" s="823"/>
      <c r="AR677" s="823"/>
      <c r="AS677" s="823"/>
      <c r="AT677" s="823"/>
      <c r="AU677" s="823"/>
      <c r="AV677" s="823"/>
      <c r="AW677" s="823"/>
      <c r="AX677" s="823"/>
      <c r="AY677" s="823"/>
      <c r="AZ677" s="823"/>
      <c r="BA677" s="228"/>
      <c r="BB677" s="405"/>
      <c r="BC677" s="228"/>
      <c r="BD677" s="228"/>
      <c r="BE677" s="228"/>
      <c r="BF677" s="228"/>
      <c r="BG677" s="228"/>
      <c r="BH677" s="228"/>
      <c r="BI677" s="228"/>
      <c r="BJ677" s="228"/>
      <c r="BK677" s="228"/>
      <c r="BL677" s="228"/>
      <c r="BM677" s="228"/>
      <c r="BN677" s="228"/>
      <c r="BO677" s="228"/>
      <c r="BP677" s="228"/>
      <c r="BQ677" s="228"/>
      <c r="BR677" s="228"/>
      <c r="BS677" s="228"/>
      <c r="BT677" s="228"/>
      <c r="BU677" s="228"/>
      <c r="BV677" s="228"/>
      <c r="BW677" s="228"/>
      <c r="BX677" s="228"/>
      <c r="BY677" s="228"/>
      <c r="BZ677" s="228"/>
      <c r="CA677" s="228"/>
      <c r="CB677" s="228"/>
      <c r="CC677" s="228"/>
      <c r="CD677" s="228"/>
      <c r="CE677" s="228"/>
      <c r="CF677" s="228"/>
      <c r="CG677" s="228"/>
      <c r="CH677" s="228"/>
      <c r="CI677" s="228"/>
      <c r="CJ677" s="228"/>
      <c r="CK677" s="228"/>
      <c r="CL677" s="228"/>
      <c r="CM677" s="228"/>
      <c r="CN677" s="228"/>
      <c r="CO677" s="228"/>
      <c r="CP677" s="228"/>
      <c r="CQ677" s="228"/>
      <c r="CR677" s="228"/>
      <c r="CS677" s="228"/>
      <c r="CT677" s="228"/>
      <c r="CU677" s="228"/>
      <c r="CV677" s="228"/>
      <c r="CW677" s="228"/>
      <c r="CX677" s="228"/>
      <c r="CY677" s="228"/>
      <c r="CZ677" s="228"/>
    </row>
    <row r="678" s="726" customFormat="true" ht="25.15" customHeight="true" x14ac:dyDescent="0.2">
      <c r="C678" s="1930"/>
      <c r="D678" s="1918"/>
      <c r="E678" s="775"/>
      <c r="F678" s="775"/>
      <c r="G678" s="775"/>
      <c r="H678" s="1930"/>
      <c r="I678" s="1918"/>
      <c r="J678" s="775"/>
      <c r="K678" s="775"/>
      <c r="L678" s="775"/>
      <c r="M678" s="1930"/>
      <c r="N678" s="1918"/>
      <c r="O678" s="775"/>
      <c r="P678" s="775"/>
      <c r="Q678" s="775"/>
      <c r="Y678" s="823"/>
      <c r="Z678" s="823"/>
      <c r="AA678" s="823"/>
      <c r="AB678" s="823"/>
      <c r="AC678" s="823"/>
      <c r="AD678" s="823"/>
      <c r="AE678" s="823"/>
      <c r="AF678" s="823"/>
      <c r="AG678" s="823"/>
      <c r="AH678" s="823"/>
      <c r="AI678" s="823"/>
      <c r="AJ678" s="823"/>
      <c r="AK678" s="823"/>
      <c r="AL678" s="823"/>
      <c r="AM678" s="823"/>
      <c r="AN678" s="823"/>
      <c r="AO678" s="823"/>
      <c r="AP678" s="823"/>
      <c r="AQ678" s="823"/>
      <c r="AR678" s="823"/>
      <c r="AS678" s="823"/>
      <c r="AT678" s="823"/>
      <c r="AU678" s="823"/>
      <c r="AV678" s="823"/>
      <c r="AW678" s="823"/>
      <c r="AX678" s="823"/>
      <c r="AY678" s="823"/>
      <c r="AZ678" s="823"/>
      <c r="BA678" s="228"/>
      <c r="BB678" s="405"/>
      <c r="BC678" s="228"/>
      <c r="BD678" s="228"/>
      <c r="BE678" s="228"/>
      <c r="BF678" s="228"/>
      <c r="BG678" s="228"/>
      <c r="BH678" s="228"/>
      <c r="BI678" s="228"/>
      <c r="BJ678" s="228"/>
      <c r="BK678" s="228"/>
      <c r="BL678" s="228"/>
      <c r="BM678" s="228"/>
      <c r="BN678" s="228"/>
      <c r="BO678" s="228"/>
      <c r="BP678" s="228"/>
      <c r="BQ678" s="228"/>
      <c r="BR678" s="228"/>
      <c r="BS678" s="228"/>
      <c r="BT678" s="228"/>
      <c r="BU678" s="228"/>
      <c r="BV678" s="228"/>
      <c r="BW678" s="228"/>
      <c r="BX678" s="228"/>
      <c r="BY678" s="228"/>
      <c r="BZ678" s="228"/>
      <c r="CA678" s="228"/>
      <c r="CB678" s="228"/>
      <c r="CC678" s="228"/>
      <c r="CD678" s="228"/>
      <c r="CE678" s="228"/>
      <c r="CF678" s="228"/>
      <c r="CG678" s="228"/>
      <c r="CH678" s="228"/>
      <c r="CI678" s="228"/>
      <c r="CJ678" s="228"/>
      <c r="CK678" s="228"/>
      <c r="CL678" s="228"/>
      <c r="CM678" s="228"/>
      <c r="CN678" s="228"/>
      <c r="CO678" s="228"/>
      <c r="CP678" s="228"/>
      <c r="CQ678" s="228"/>
      <c r="CR678" s="228"/>
      <c r="CS678" s="228"/>
      <c r="CT678" s="228"/>
      <c r="CU678" s="228"/>
      <c r="CV678" s="228"/>
      <c r="CW678" s="228"/>
      <c r="CX678" s="228"/>
      <c r="CY678" s="228"/>
      <c r="CZ678" s="228"/>
    </row>
    <row r="679" s="726" customFormat="true" ht="25.15" customHeight="true" x14ac:dyDescent="0.2">
      <c r="C679" s="1930"/>
      <c r="D679" s="1918"/>
      <c r="E679" s="775"/>
      <c r="F679" s="775"/>
      <c r="G679" s="775"/>
      <c r="H679" s="1930"/>
      <c r="I679" s="1918"/>
      <c r="J679" s="775"/>
      <c r="K679" s="775"/>
      <c r="L679" s="775"/>
      <c r="M679" s="1930"/>
      <c r="N679" s="1918"/>
      <c r="O679" s="775"/>
      <c r="P679" s="775"/>
      <c r="Q679" s="775"/>
      <c r="Y679" s="823"/>
      <c r="Z679" s="823"/>
      <c r="AA679" s="823"/>
      <c r="AB679" s="823"/>
      <c r="AC679" s="823"/>
      <c r="AD679" s="823"/>
      <c r="AE679" s="823"/>
      <c r="AF679" s="823"/>
      <c r="AG679" s="823"/>
      <c r="AH679" s="823"/>
      <c r="AI679" s="823"/>
      <c r="AJ679" s="823"/>
      <c r="AK679" s="823"/>
      <c r="AL679" s="823"/>
      <c r="AM679" s="823"/>
      <c r="AN679" s="823"/>
      <c r="AO679" s="823"/>
      <c r="AP679" s="823"/>
      <c r="AQ679" s="823"/>
      <c r="AR679" s="823"/>
      <c r="AS679" s="823"/>
      <c r="AT679" s="823"/>
      <c r="AU679" s="823"/>
      <c r="AV679" s="823"/>
      <c r="AW679" s="823"/>
      <c r="AX679" s="823"/>
      <c r="AY679" s="823"/>
      <c r="AZ679" s="823"/>
      <c r="BA679" s="228"/>
      <c r="BB679" s="405"/>
      <c r="BC679" s="228"/>
      <c r="BD679" s="228"/>
      <c r="BE679" s="228"/>
      <c r="BF679" s="228"/>
      <c r="BG679" s="228"/>
      <c r="BH679" s="228"/>
      <c r="BI679" s="228"/>
      <c r="BJ679" s="228"/>
      <c r="BK679" s="228"/>
      <c r="BL679" s="228"/>
      <c r="BM679" s="228"/>
      <c r="BN679" s="228"/>
      <c r="BO679" s="228"/>
      <c r="BP679" s="228"/>
      <c r="BQ679" s="228"/>
      <c r="BR679" s="228"/>
      <c r="BS679" s="228"/>
      <c r="BT679" s="228"/>
      <c r="BU679" s="228"/>
      <c r="BV679" s="228"/>
      <c r="BW679" s="228"/>
      <c r="BX679" s="228"/>
      <c r="BY679" s="228"/>
      <c r="BZ679" s="228"/>
      <c r="CA679" s="228"/>
      <c r="CB679" s="228"/>
      <c r="CC679" s="228"/>
      <c r="CD679" s="228"/>
      <c r="CE679" s="228"/>
      <c r="CF679" s="228"/>
      <c r="CG679" s="228"/>
      <c r="CH679" s="228"/>
      <c r="CI679" s="228"/>
      <c r="CJ679" s="228"/>
      <c r="CK679" s="228"/>
      <c r="CL679" s="228"/>
      <c r="CM679" s="228"/>
      <c r="CN679" s="228"/>
      <c r="CO679" s="228"/>
      <c r="CP679" s="228"/>
      <c r="CQ679" s="228"/>
      <c r="CR679" s="228"/>
      <c r="CS679" s="228"/>
      <c r="CT679" s="228"/>
      <c r="CU679" s="228"/>
      <c r="CV679" s="228"/>
      <c r="CW679" s="228"/>
      <c r="CX679" s="228"/>
      <c r="CY679" s="228"/>
      <c r="CZ679" s="228"/>
    </row>
    <row r="680" s="726" customFormat="true" ht="25.15" customHeight="true" x14ac:dyDescent="0.2">
      <c r="C680" s="1930"/>
      <c r="D680" s="1918"/>
      <c r="E680" s="775"/>
      <c r="F680" s="775"/>
      <c r="G680" s="775"/>
      <c r="H680" s="1930"/>
      <c r="I680" s="1918"/>
      <c r="J680" s="775"/>
      <c r="K680" s="775"/>
      <c r="L680" s="775"/>
      <c r="M680" s="1930"/>
      <c r="N680" s="1918"/>
      <c r="O680" s="775"/>
      <c r="P680" s="775"/>
      <c r="Q680" s="775"/>
      <c r="Y680" s="823"/>
      <c r="Z680" s="823"/>
      <c r="AA680" s="823"/>
      <c r="AB680" s="823"/>
      <c r="AC680" s="823"/>
      <c r="AD680" s="823"/>
      <c r="AE680" s="823"/>
      <c r="AF680" s="823"/>
      <c r="AG680" s="823"/>
      <c r="AH680" s="823"/>
      <c r="AI680" s="823"/>
      <c r="AJ680" s="823"/>
      <c r="AK680" s="823"/>
      <c r="AL680" s="823"/>
      <c r="AM680" s="823"/>
      <c r="AN680" s="823"/>
      <c r="AO680" s="823"/>
      <c r="AP680" s="823"/>
      <c r="AQ680" s="823"/>
      <c r="AR680" s="823"/>
      <c r="AS680" s="823"/>
      <c r="AT680" s="823"/>
      <c r="AU680" s="823"/>
      <c r="AV680" s="823"/>
      <c r="AW680" s="823"/>
      <c r="AX680" s="823"/>
      <c r="AY680" s="823"/>
      <c r="AZ680" s="823"/>
      <c r="BA680" s="228"/>
      <c r="BB680" s="405"/>
      <c r="BC680" s="228"/>
      <c r="BD680" s="228"/>
      <c r="BE680" s="228"/>
      <c r="BF680" s="228"/>
      <c r="BG680" s="228"/>
      <c r="BH680" s="228"/>
      <c r="BI680" s="228"/>
      <c r="BJ680" s="228"/>
      <c r="BK680" s="228"/>
      <c r="BL680" s="228"/>
      <c r="BM680" s="228"/>
      <c r="BN680" s="228"/>
      <c r="BO680" s="228"/>
      <c r="BP680" s="228"/>
      <c r="BQ680" s="228"/>
      <c r="BR680" s="228"/>
      <c r="BS680" s="228"/>
      <c r="BT680" s="228"/>
      <c r="BU680" s="228"/>
      <c r="BV680" s="228"/>
      <c r="BW680" s="228"/>
      <c r="BX680" s="228"/>
      <c r="BY680" s="228"/>
      <c r="BZ680" s="228"/>
      <c r="CA680" s="228"/>
      <c r="CB680" s="228"/>
      <c r="CC680" s="228"/>
      <c r="CD680" s="228"/>
      <c r="CE680" s="228"/>
      <c r="CF680" s="228"/>
      <c r="CG680" s="228"/>
      <c r="CH680" s="228"/>
      <c r="CI680" s="228"/>
      <c r="CJ680" s="228"/>
      <c r="CK680" s="228"/>
      <c r="CL680" s="228"/>
      <c r="CM680" s="228"/>
      <c r="CN680" s="228"/>
      <c r="CO680" s="228"/>
      <c r="CP680" s="228"/>
      <c r="CQ680" s="228"/>
      <c r="CR680" s="228"/>
      <c r="CS680" s="228"/>
      <c r="CT680" s="228"/>
      <c r="CU680" s="228"/>
      <c r="CV680" s="228"/>
      <c r="CW680" s="228"/>
      <c r="CX680" s="228"/>
      <c r="CY680" s="228"/>
      <c r="CZ680" s="228"/>
    </row>
    <row r="681" s="726" customFormat="true" ht="25.15" customHeight="true" x14ac:dyDescent="0.2">
      <c r="C681" s="1930"/>
      <c r="D681" s="1918"/>
      <c r="E681" s="775"/>
      <c r="F681" s="775"/>
      <c r="G681" s="775"/>
      <c r="H681" s="1930"/>
      <c r="I681" s="1918"/>
      <c r="J681" s="775"/>
      <c r="K681" s="775"/>
      <c r="L681" s="775"/>
      <c r="M681" s="1930"/>
      <c r="N681" s="1918"/>
      <c r="O681" s="775"/>
      <c r="P681" s="775"/>
      <c r="Q681" s="775"/>
      <c r="Y681" s="823"/>
      <c r="Z681" s="823"/>
      <c r="AA681" s="823"/>
      <c r="AB681" s="823"/>
      <c r="AC681" s="823"/>
      <c r="AD681" s="823"/>
      <c r="AE681" s="823"/>
      <c r="AF681" s="823"/>
      <c r="AG681" s="823"/>
      <c r="AH681" s="823"/>
      <c r="AI681" s="823"/>
      <c r="AJ681" s="823"/>
      <c r="AK681" s="823"/>
      <c r="AL681" s="823"/>
      <c r="AM681" s="823"/>
      <c r="AN681" s="823"/>
      <c r="AO681" s="823"/>
      <c r="AP681" s="823"/>
      <c r="AQ681" s="823"/>
      <c r="AR681" s="823"/>
      <c r="AS681" s="823"/>
      <c r="AT681" s="823"/>
      <c r="AU681" s="823"/>
      <c r="AV681" s="823"/>
      <c r="AW681" s="823"/>
      <c r="AX681" s="823"/>
      <c r="AY681" s="823"/>
      <c r="AZ681" s="823"/>
      <c r="BA681" s="228"/>
      <c r="BB681" s="405"/>
      <c r="BC681" s="228"/>
      <c r="BD681" s="228"/>
      <c r="BE681" s="228"/>
      <c r="BF681" s="228"/>
      <c r="BG681" s="228"/>
      <c r="BH681" s="228"/>
      <c r="BI681" s="228"/>
      <c r="BJ681" s="228"/>
      <c r="BK681" s="228"/>
      <c r="BL681" s="228"/>
      <c r="BM681" s="228"/>
      <c r="BN681" s="228"/>
      <c r="BO681" s="228"/>
      <c r="BP681" s="228"/>
      <c r="BQ681" s="228"/>
      <c r="BR681" s="228"/>
      <c r="BS681" s="228"/>
      <c r="BT681" s="228"/>
      <c r="BU681" s="228"/>
      <c r="BV681" s="228"/>
      <c r="BW681" s="228"/>
      <c r="BX681" s="228"/>
      <c r="BY681" s="228"/>
      <c r="BZ681" s="228"/>
      <c r="CA681" s="228"/>
      <c r="CB681" s="228"/>
      <c r="CC681" s="228"/>
      <c r="CD681" s="228"/>
      <c r="CE681" s="228"/>
      <c r="CF681" s="228"/>
      <c r="CG681" s="228"/>
      <c r="CH681" s="228"/>
      <c r="CI681" s="228"/>
      <c r="CJ681" s="228"/>
      <c r="CK681" s="228"/>
      <c r="CL681" s="228"/>
      <c r="CM681" s="228"/>
      <c r="CN681" s="228"/>
      <c r="CO681" s="228"/>
      <c r="CP681" s="228"/>
      <c r="CQ681" s="228"/>
      <c r="CR681" s="228"/>
      <c r="CS681" s="228"/>
      <c r="CT681" s="228"/>
      <c r="CU681" s="228"/>
      <c r="CV681" s="228"/>
      <c r="CW681" s="228"/>
      <c r="CX681" s="228"/>
      <c r="CY681" s="228"/>
      <c r="CZ681" s="228"/>
    </row>
    <row r="682" s="726" customFormat="true" ht="25.15" customHeight="true" x14ac:dyDescent="0.2">
      <c r="C682" s="1930"/>
      <c r="D682" s="1918"/>
      <c r="E682" s="775"/>
      <c r="F682" s="775"/>
      <c r="G682" s="775"/>
      <c r="H682" s="1930"/>
      <c r="I682" s="1918"/>
      <c r="J682" s="775"/>
      <c r="K682" s="775"/>
      <c r="L682" s="775"/>
      <c r="M682" s="1930"/>
      <c r="N682" s="1918"/>
      <c r="O682" s="775"/>
      <c r="P682" s="775"/>
      <c r="Q682" s="775"/>
      <c r="Y682" s="823"/>
      <c r="Z682" s="823"/>
      <c r="AA682" s="823"/>
      <c r="AB682" s="823"/>
      <c r="AC682" s="823"/>
      <c r="AD682" s="823"/>
      <c r="AE682" s="823"/>
      <c r="AF682" s="823"/>
      <c r="AG682" s="823"/>
      <c r="AH682" s="823"/>
      <c r="AI682" s="823"/>
      <c r="AJ682" s="823"/>
      <c r="AK682" s="823"/>
      <c r="AL682" s="823"/>
      <c r="AM682" s="823"/>
      <c r="AN682" s="823"/>
      <c r="AO682" s="823"/>
      <c r="AP682" s="823"/>
      <c r="AQ682" s="823"/>
      <c r="AR682" s="823"/>
      <c r="AS682" s="823"/>
      <c r="AT682" s="823"/>
      <c r="AU682" s="823"/>
      <c r="AV682" s="823"/>
      <c r="AW682" s="823"/>
      <c r="AX682" s="823"/>
      <c r="AY682" s="823"/>
      <c r="AZ682" s="823"/>
      <c r="BA682" s="228"/>
      <c r="BB682" s="405"/>
      <c r="BC682" s="228"/>
      <c r="BD682" s="228"/>
      <c r="BE682" s="228"/>
      <c r="BF682" s="228"/>
      <c r="BG682" s="228"/>
      <c r="BH682" s="228"/>
      <c r="BI682" s="228"/>
      <c r="BJ682" s="228"/>
      <c r="BK682" s="228"/>
      <c r="BL682" s="228"/>
      <c r="BM682" s="228"/>
      <c r="BN682" s="228"/>
      <c r="BO682" s="228"/>
      <c r="BP682" s="228"/>
      <c r="BQ682" s="228"/>
      <c r="BR682" s="228"/>
      <c r="BS682" s="228"/>
      <c r="BT682" s="228"/>
      <c r="BU682" s="228"/>
      <c r="BV682" s="228"/>
      <c r="BW682" s="228"/>
      <c r="BX682" s="228"/>
      <c r="BY682" s="228"/>
      <c r="BZ682" s="228"/>
      <c r="CA682" s="228"/>
      <c r="CB682" s="228"/>
      <c r="CC682" s="228"/>
      <c r="CD682" s="228"/>
      <c r="CE682" s="228"/>
      <c r="CF682" s="228"/>
      <c r="CG682" s="228"/>
      <c r="CH682" s="228"/>
      <c r="CI682" s="228"/>
      <c r="CJ682" s="228"/>
      <c r="CK682" s="228"/>
      <c r="CL682" s="228"/>
      <c r="CM682" s="228"/>
      <c r="CN682" s="228"/>
      <c r="CO682" s="228"/>
      <c r="CP682" s="228"/>
      <c r="CQ682" s="228"/>
      <c r="CR682" s="228"/>
      <c r="CS682" s="228"/>
      <c r="CT682" s="228"/>
      <c r="CU682" s="228"/>
      <c r="CV682" s="228"/>
      <c r="CW682" s="228"/>
      <c r="CX682" s="228"/>
      <c r="CY682" s="228"/>
      <c r="CZ682" s="228"/>
    </row>
    <row r="683" s="726" customFormat="true" ht="25.15" customHeight="true" x14ac:dyDescent="0.2">
      <c r="C683" s="1930"/>
      <c r="D683" s="1918"/>
      <c r="E683" s="775"/>
      <c r="F683" s="775"/>
      <c r="G683" s="775"/>
      <c r="H683" s="1930"/>
      <c r="I683" s="1918"/>
      <c r="J683" s="775"/>
      <c r="K683" s="775"/>
      <c r="L683" s="775"/>
      <c r="M683" s="1930"/>
      <c r="N683" s="1918"/>
      <c r="O683" s="775"/>
      <c r="P683" s="775"/>
      <c r="Q683" s="775"/>
      <c r="Y683" s="823"/>
      <c r="Z683" s="823"/>
      <c r="AA683" s="823"/>
      <c r="AB683" s="823"/>
      <c r="AC683" s="823"/>
      <c r="AD683" s="823"/>
      <c r="AE683" s="823"/>
      <c r="AF683" s="823"/>
      <c r="AG683" s="823"/>
      <c r="AH683" s="823"/>
      <c r="AI683" s="823"/>
      <c r="AJ683" s="823"/>
      <c r="AK683" s="823"/>
      <c r="AL683" s="823"/>
      <c r="AM683" s="823"/>
      <c r="AN683" s="823"/>
      <c r="AO683" s="823"/>
      <c r="AP683" s="823"/>
      <c r="AQ683" s="823"/>
      <c r="AR683" s="823"/>
      <c r="AS683" s="823"/>
      <c r="AT683" s="823"/>
      <c r="AU683" s="823"/>
      <c r="AV683" s="823"/>
      <c r="AW683" s="823"/>
      <c r="AX683" s="823"/>
      <c r="AY683" s="823"/>
      <c r="AZ683" s="823"/>
      <c r="BA683" s="228"/>
      <c r="BB683" s="405"/>
      <c r="BC683" s="228"/>
      <c r="BD683" s="228"/>
      <c r="BE683" s="228"/>
      <c r="BF683" s="228"/>
      <c r="BG683" s="228"/>
      <c r="BH683" s="228"/>
      <c r="BI683" s="228"/>
      <c r="BJ683" s="228"/>
      <c r="BK683" s="228"/>
      <c r="BL683" s="228"/>
      <c r="BM683" s="228"/>
      <c r="BN683" s="228"/>
      <c r="BO683" s="228"/>
      <c r="BP683" s="228"/>
      <c r="BQ683" s="228"/>
      <c r="BR683" s="228"/>
      <c r="BS683" s="228"/>
      <c r="BT683" s="228"/>
      <c r="BU683" s="228"/>
      <c r="BV683" s="228"/>
      <c r="BW683" s="228"/>
      <c r="BX683" s="228"/>
      <c r="BY683" s="228"/>
      <c r="BZ683" s="228"/>
      <c r="CA683" s="228"/>
      <c r="CB683" s="228"/>
      <c r="CC683" s="228"/>
      <c r="CD683" s="228"/>
      <c r="CE683" s="228"/>
      <c r="CF683" s="228"/>
      <c r="CG683" s="228"/>
      <c r="CH683" s="228"/>
      <c r="CI683" s="228"/>
      <c r="CJ683" s="228"/>
      <c r="CK683" s="228"/>
      <c r="CL683" s="228"/>
      <c r="CM683" s="228"/>
      <c r="CN683" s="228"/>
      <c r="CO683" s="228"/>
      <c r="CP683" s="228"/>
      <c r="CQ683" s="228"/>
      <c r="CR683" s="228"/>
      <c r="CS683" s="228"/>
      <c r="CT683" s="228"/>
      <c r="CU683" s="228"/>
      <c r="CV683" s="228"/>
      <c r="CW683" s="228"/>
      <c r="CX683" s="228"/>
      <c r="CY683" s="228"/>
      <c r="CZ683" s="228"/>
    </row>
    <row r="684" s="726" customFormat="true" ht="25.15" customHeight="true" x14ac:dyDescent="0.2">
      <c r="C684" s="1930"/>
      <c r="D684" s="1918"/>
      <c r="E684" s="775"/>
      <c r="F684" s="775"/>
      <c r="G684" s="775"/>
      <c r="H684" s="1930"/>
      <c r="I684" s="1918"/>
      <c r="J684" s="775"/>
      <c r="K684" s="775"/>
      <c r="L684" s="775"/>
      <c r="M684" s="1930"/>
      <c r="N684" s="1918"/>
      <c r="O684" s="775"/>
      <c r="P684" s="775"/>
      <c r="Q684" s="775"/>
      <c r="Y684" s="823"/>
      <c r="Z684" s="823"/>
      <c r="AA684" s="823"/>
      <c r="AB684" s="823"/>
      <c r="AC684" s="823"/>
      <c r="AD684" s="823"/>
      <c r="AE684" s="823"/>
      <c r="AF684" s="823"/>
      <c r="AG684" s="823"/>
      <c r="AH684" s="823"/>
      <c r="AI684" s="823"/>
      <c r="AJ684" s="823"/>
      <c r="AK684" s="823"/>
      <c r="AL684" s="823"/>
      <c r="AM684" s="823"/>
      <c r="AN684" s="823"/>
      <c r="AO684" s="823"/>
      <c r="AP684" s="823"/>
      <c r="AQ684" s="823"/>
      <c r="AR684" s="823"/>
      <c r="AS684" s="823"/>
      <c r="AT684" s="823"/>
      <c r="AU684" s="823"/>
      <c r="AV684" s="823"/>
      <c r="AW684" s="823"/>
      <c r="AX684" s="823"/>
      <c r="AY684" s="823"/>
      <c r="AZ684" s="823"/>
      <c r="BA684" s="228"/>
      <c r="BB684" s="405"/>
      <c r="BC684" s="228"/>
      <c r="BD684" s="228"/>
      <c r="BE684" s="228"/>
      <c r="BF684" s="228"/>
      <c r="BG684" s="228"/>
      <c r="BH684" s="228"/>
      <c r="BI684" s="228"/>
      <c r="BJ684" s="228"/>
      <c r="BK684" s="228"/>
      <c r="BL684" s="228"/>
      <c r="BM684" s="228"/>
      <c r="BN684" s="228"/>
      <c r="BO684" s="228"/>
      <c r="BP684" s="228"/>
      <c r="BQ684" s="228"/>
      <c r="BR684" s="228"/>
      <c r="BS684" s="228"/>
      <c r="BT684" s="228"/>
      <c r="BU684" s="228"/>
      <c r="BV684" s="228"/>
      <c r="BW684" s="228"/>
      <c r="BX684" s="228"/>
      <c r="BY684" s="228"/>
      <c r="BZ684" s="228"/>
      <c r="CA684" s="228"/>
      <c r="CB684" s="228"/>
      <c r="CC684" s="228"/>
      <c r="CD684" s="228"/>
      <c r="CE684" s="228"/>
      <c r="CF684" s="228"/>
      <c r="CG684" s="228"/>
      <c r="CH684" s="228"/>
      <c r="CI684" s="228"/>
      <c r="CJ684" s="228"/>
      <c r="CK684" s="228"/>
      <c r="CL684" s="228"/>
      <c r="CM684" s="228"/>
      <c r="CN684" s="228"/>
      <c r="CO684" s="228"/>
      <c r="CP684" s="228"/>
      <c r="CQ684" s="228"/>
      <c r="CR684" s="228"/>
      <c r="CS684" s="228"/>
      <c r="CT684" s="228"/>
      <c r="CU684" s="228"/>
      <c r="CV684" s="228"/>
      <c r="CW684" s="228"/>
      <c r="CX684" s="228"/>
      <c r="CY684" s="228"/>
      <c r="CZ684" s="228"/>
    </row>
    <row r="685" s="726" customFormat="true" ht="25.15" customHeight="true" x14ac:dyDescent="0.2">
      <c r="C685" s="1930"/>
      <c r="D685" s="1918"/>
      <c r="E685" s="775"/>
      <c r="F685" s="775"/>
      <c r="G685" s="775"/>
      <c r="H685" s="1930"/>
      <c r="I685" s="1918"/>
      <c r="J685" s="775"/>
      <c r="K685" s="775"/>
      <c r="L685" s="775"/>
      <c r="M685" s="1930"/>
      <c r="N685" s="1918"/>
      <c r="O685" s="775"/>
      <c r="P685" s="775"/>
      <c r="Q685" s="775"/>
      <c r="Y685" s="823"/>
      <c r="Z685" s="823"/>
      <c r="AA685" s="823"/>
      <c r="AB685" s="823"/>
      <c r="AC685" s="823"/>
      <c r="AD685" s="823"/>
      <c r="AE685" s="823"/>
      <c r="AF685" s="823"/>
      <c r="AG685" s="823"/>
      <c r="AH685" s="823"/>
      <c r="AI685" s="823"/>
      <c r="AJ685" s="823"/>
      <c r="AK685" s="823"/>
      <c r="AL685" s="823"/>
      <c r="AM685" s="823"/>
      <c r="AN685" s="823"/>
      <c r="AO685" s="823"/>
      <c r="AP685" s="823"/>
      <c r="AQ685" s="823"/>
      <c r="AR685" s="823"/>
      <c r="AS685" s="823"/>
      <c r="AT685" s="823"/>
      <c r="AU685" s="823"/>
      <c r="AV685" s="823"/>
      <c r="AW685" s="823"/>
      <c r="AX685" s="823"/>
      <c r="AY685" s="823"/>
      <c r="AZ685" s="823"/>
      <c r="BA685" s="228"/>
      <c r="BB685" s="405"/>
      <c r="BC685" s="228"/>
      <c r="BD685" s="228"/>
      <c r="BE685" s="228"/>
      <c r="BF685" s="228"/>
      <c r="BG685" s="228"/>
      <c r="BH685" s="228"/>
      <c r="BI685" s="228"/>
      <c r="BJ685" s="228"/>
      <c r="BK685" s="228"/>
      <c r="BL685" s="228"/>
      <c r="BM685" s="228"/>
      <c r="BN685" s="228"/>
      <c r="BO685" s="228"/>
      <c r="BP685" s="228"/>
      <c r="BQ685" s="228"/>
      <c r="BR685" s="228"/>
      <c r="BS685" s="228"/>
      <c r="BT685" s="228"/>
      <c r="BU685" s="228"/>
      <c r="BV685" s="228"/>
      <c r="BW685" s="228"/>
      <c r="BX685" s="228"/>
      <c r="BY685" s="228"/>
      <c r="BZ685" s="228"/>
      <c r="CA685" s="228"/>
      <c r="CB685" s="228"/>
      <c r="CC685" s="228"/>
      <c r="CD685" s="228"/>
      <c r="CE685" s="228"/>
      <c r="CF685" s="228"/>
      <c r="CG685" s="228"/>
      <c r="CH685" s="228"/>
      <c r="CI685" s="228"/>
      <c r="CJ685" s="228"/>
      <c r="CK685" s="228"/>
      <c r="CL685" s="228"/>
      <c r="CM685" s="228"/>
      <c r="CN685" s="228"/>
      <c r="CO685" s="228"/>
      <c r="CP685" s="228"/>
      <c r="CQ685" s="228"/>
      <c r="CR685" s="228"/>
      <c r="CS685" s="228"/>
      <c r="CT685" s="228"/>
      <c r="CU685" s="228"/>
      <c r="CV685" s="228"/>
      <c r="CW685" s="228"/>
      <c r="CX685" s="228"/>
      <c r="CY685" s="228"/>
      <c r="CZ685" s="228"/>
    </row>
    <row r="686" s="726" customFormat="true" ht="25.15" customHeight="true" x14ac:dyDescent="0.2">
      <c r="C686" s="1930"/>
      <c r="D686" s="1918"/>
      <c r="E686" s="775"/>
      <c r="F686" s="775"/>
      <c r="G686" s="775"/>
      <c r="H686" s="1930"/>
      <c r="I686" s="1918"/>
      <c r="J686" s="775"/>
      <c r="K686" s="775"/>
      <c r="L686" s="775"/>
      <c r="M686" s="1930"/>
      <c r="N686" s="1918"/>
      <c r="O686" s="775"/>
      <c r="P686" s="775"/>
      <c r="Q686" s="775"/>
      <c r="Y686" s="823"/>
      <c r="Z686" s="823"/>
      <c r="AA686" s="823"/>
      <c r="AB686" s="823"/>
      <c r="AC686" s="823"/>
      <c r="AD686" s="823"/>
      <c r="AE686" s="823"/>
      <c r="AF686" s="823"/>
      <c r="AG686" s="823"/>
      <c r="AH686" s="823"/>
      <c r="AI686" s="823"/>
      <c r="AJ686" s="823"/>
      <c r="AK686" s="823"/>
      <c r="AL686" s="823"/>
      <c r="AM686" s="823"/>
      <c r="AN686" s="823"/>
      <c r="AO686" s="823"/>
      <c r="AP686" s="823"/>
      <c r="AQ686" s="823"/>
      <c r="AR686" s="823"/>
      <c r="AS686" s="823"/>
      <c r="AT686" s="823"/>
      <c r="AU686" s="823"/>
      <c r="AV686" s="823"/>
      <c r="AW686" s="823"/>
      <c r="AX686" s="823"/>
      <c r="AY686" s="823"/>
      <c r="AZ686" s="823"/>
      <c r="BA686" s="228"/>
      <c r="BB686" s="405"/>
      <c r="BC686" s="228"/>
      <c r="BD686" s="228"/>
      <c r="BE686" s="228"/>
      <c r="BF686" s="228"/>
      <c r="BG686" s="228"/>
      <c r="BH686" s="228"/>
      <c r="BI686" s="228"/>
      <c r="BJ686" s="228"/>
      <c r="BK686" s="228"/>
      <c r="BL686" s="228"/>
      <c r="BM686" s="228"/>
      <c r="BN686" s="228"/>
      <c r="BO686" s="228"/>
      <c r="BP686" s="228"/>
      <c r="BQ686" s="228"/>
      <c r="BR686" s="228"/>
      <c r="BS686" s="228"/>
      <c r="BT686" s="228"/>
      <c r="BU686" s="228"/>
      <c r="BV686" s="228"/>
      <c r="BW686" s="228"/>
      <c r="BX686" s="228"/>
      <c r="BY686" s="228"/>
      <c r="BZ686" s="228"/>
      <c r="CA686" s="228"/>
      <c r="CB686" s="228"/>
      <c r="CC686" s="228"/>
      <c r="CD686" s="228"/>
      <c r="CE686" s="228"/>
      <c r="CF686" s="228"/>
      <c r="CG686" s="228"/>
      <c r="CH686" s="228"/>
      <c r="CI686" s="228"/>
      <c r="CJ686" s="228"/>
      <c r="CK686" s="228"/>
      <c r="CL686" s="228"/>
      <c r="CM686" s="228"/>
      <c r="CN686" s="228"/>
      <c r="CO686" s="228"/>
      <c r="CP686" s="228"/>
      <c r="CQ686" s="228"/>
      <c r="CR686" s="228"/>
      <c r="CS686" s="228"/>
      <c r="CT686" s="228"/>
      <c r="CU686" s="228"/>
      <c r="CV686" s="228"/>
      <c r="CW686" s="228"/>
      <c r="CX686" s="228"/>
      <c r="CY686" s="228"/>
      <c r="CZ686" s="228"/>
    </row>
    <row r="687" s="726" customFormat="true" ht="25.15" customHeight="true" x14ac:dyDescent="0.2">
      <c r="C687" s="1930"/>
      <c r="D687" s="1918"/>
      <c r="E687" s="775"/>
      <c r="F687" s="775"/>
      <c r="G687" s="775"/>
      <c r="H687" s="1930"/>
      <c r="I687" s="1918"/>
      <c r="J687" s="775"/>
      <c r="K687" s="775"/>
      <c r="L687" s="775"/>
      <c r="M687" s="1930"/>
      <c r="N687" s="1918"/>
      <c r="O687" s="775"/>
      <c r="P687" s="775"/>
      <c r="Q687" s="775"/>
      <c r="Y687" s="823"/>
      <c r="Z687" s="823"/>
      <c r="AA687" s="823"/>
      <c r="AB687" s="823"/>
      <c r="AC687" s="823"/>
      <c r="AD687" s="823"/>
      <c r="AE687" s="823"/>
      <c r="AF687" s="823"/>
      <c r="AG687" s="823"/>
      <c r="AH687" s="823"/>
      <c r="AI687" s="823"/>
      <c r="AJ687" s="823"/>
      <c r="AK687" s="823"/>
      <c r="AL687" s="823"/>
      <c r="AM687" s="823"/>
      <c r="AN687" s="823"/>
      <c r="AO687" s="823"/>
      <c r="AP687" s="823"/>
      <c r="AQ687" s="823"/>
      <c r="AR687" s="823"/>
      <c r="AS687" s="823"/>
      <c r="AT687" s="823"/>
      <c r="AU687" s="823"/>
      <c r="AV687" s="823"/>
      <c r="AW687" s="823"/>
      <c r="AX687" s="823"/>
      <c r="AY687" s="823"/>
      <c r="AZ687" s="823"/>
      <c r="BA687" s="228"/>
      <c r="BB687" s="405"/>
      <c r="BC687" s="228"/>
      <c r="BD687" s="228"/>
      <c r="BE687" s="228"/>
      <c r="BF687" s="228"/>
      <c r="BG687" s="228"/>
      <c r="BH687" s="228"/>
      <c r="BI687" s="228"/>
      <c r="BJ687" s="228"/>
      <c r="BK687" s="228"/>
      <c r="BL687" s="228"/>
      <c r="BM687" s="228"/>
      <c r="BN687" s="228"/>
      <c r="BO687" s="228"/>
      <c r="BP687" s="228"/>
      <c r="BQ687" s="228"/>
      <c r="BR687" s="228"/>
      <c r="BS687" s="228"/>
      <c r="BT687" s="228"/>
      <c r="BU687" s="228"/>
      <c r="BV687" s="228"/>
      <c r="BW687" s="228"/>
      <c r="BX687" s="228"/>
      <c r="BY687" s="228"/>
      <c r="BZ687" s="228"/>
      <c r="CA687" s="228"/>
      <c r="CB687" s="228"/>
      <c r="CC687" s="228"/>
      <c r="CD687" s="228"/>
      <c r="CE687" s="228"/>
      <c r="CF687" s="228"/>
      <c r="CG687" s="228"/>
      <c r="CH687" s="228"/>
      <c r="CI687" s="228"/>
      <c r="CJ687" s="228"/>
      <c r="CK687" s="228"/>
      <c r="CL687" s="228"/>
      <c r="CM687" s="228"/>
      <c r="CN687" s="228"/>
      <c r="CO687" s="228"/>
      <c r="CP687" s="228"/>
      <c r="CQ687" s="228"/>
      <c r="CR687" s="228"/>
      <c r="CS687" s="228"/>
      <c r="CT687" s="228"/>
      <c r="CU687" s="228"/>
      <c r="CV687" s="228"/>
      <c r="CW687" s="228"/>
      <c r="CX687" s="228"/>
      <c r="CY687" s="228"/>
      <c r="CZ687" s="228"/>
    </row>
    <row r="688" s="726" customFormat="true" ht="25.15" customHeight="true" x14ac:dyDescent="0.2">
      <c r="C688" s="1930"/>
      <c r="D688" s="1918"/>
      <c r="E688" s="775"/>
      <c r="F688" s="775"/>
      <c r="G688" s="775"/>
      <c r="H688" s="1930"/>
      <c r="I688" s="1918"/>
      <c r="J688" s="775"/>
      <c r="K688" s="775"/>
      <c r="L688" s="775"/>
      <c r="M688" s="1930"/>
      <c r="N688" s="1918"/>
      <c r="O688" s="775"/>
      <c r="P688" s="775"/>
      <c r="Q688" s="775"/>
      <c r="Y688" s="823"/>
      <c r="Z688" s="823"/>
      <c r="AA688" s="823"/>
      <c r="AB688" s="823"/>
      <c r="AC688" s="823"/>
      <c r="AD688" s="823"/>
      <c r="AE688" s="823"/>
      <c r="AF688" s="823"/>
      <c r="AG688" s="823"/>
      <c r="AH688" s="823"/>
      <c r="AI688" s="823"/>
      <c r="AJ688" s="823"/>
      <c r="AK688" s="823"/>
      <c r="AL688" s="823"/>
      <c r="AM688" s="823"/>
      <c r="AN688" s="823"/>
      <c r="AO688" s="823"/>
      <c r="AP688" s="823"/>
      <c r="AQ688" s="823"/>
      <c r="AR688" s="823"/>
      <c r="AS688" s="823"/>
      <c r="AT688" s="823"/>
      <c r="AU688" s="823"/>
      <c r="AV688" s="823"/>
      <c r="AW688" s="823"/>
      <c r="AX688" s="823"/>
      <c r="AY688" s="823"/>
      <c r="AZ688" s="823"/>
      <c r="BA688" s="228"/>
      <c r="BB688" s="405"/>
      <c r="BC688" s="228"/>
      <c r="BD688" s="228"/>
      <c r="BE688" s="228"/>
      <c r="BF688" s="228"/>
      <c r="BG688" s="228"/>
      <c r="BH688" s="228"/>
      <c r="BI688" s="228"/>
      <c r="BJ688" s="228"/>
      <c r="BK688" s="228"/>
      <c r="BL688" s="228"/>
      <c r="BM688" s="228"/>
      <c r="BN688" s="228"/>
      <c r="BO688" s="228"/>
      <c r="BP688" s="228"/>
      <c r="BQ688" s="228"/>
      <c r="BR688" s="228"/>
      <c r="BS688" s="228"/>
      <c r="BT688" s="228"/>
      <c r="BU688" s="228"/>
      <c r="BV688" s="228"/>
      <c r="BW688" s="228"/>
      <c r="BX688" s="228"/>
      <c r="BY688" s="228"/>
      <c r="BZ688" s="228"/>
      <c r="CA688" s="228"/>
      <c r="CB688" s="228"/>
      <c r="CC688" s="228"/>
      <c r="CD688" s="228"/>
      <c r="CE688" s="228"/>
      <c r="CF688" s="228"/>
      <c r="CG688" s="228"/>
      <c r="CH688" s="228"/>
      <c r="CI688" s="228"/>
      <c r="CJ688" s="228"/>
      <c r="CK688" s="228"/>
      <c r="CL688" s="228"/>
      <c r="CM688" s="228"/>
      <c r="CN688" s="228"/>
      <c r="CO688" s="228"/>
      <c r="CP688" s="228"/>
      <c r="CQ688" s="228"/>
      <c r="CR688" s="228"/>
      <c r="CS688" s="228"/>
      <c r="CT688" s="228"/>
      <c r="CU688" s="228"/>
      <c r="CV688" s="228"/>
      <c r="CW688" s="228"/>
      <c r="CX688" s="228"/>
      <c r="CY688" s="228"/>
      <c r="CZ688" s="228"/>
    </row>
    <row r="689" s="726" customFormat="true" ht="25.15" customHeight="true" x14ac:dyDescent="0.2">
      <c r="C689" s="1930"/>
      <c r="D689" s="1918"/>
      <c r="E689" s="775"/>
      <c r="F689" s="775"/>
      <c r="G689" s="775"/>
      <c r="H689" s="1930"/>
      <c r="I689" s="1918"/>
      <c r="J689" s="775"/>
      <c r="K689" s="775"/>
      <c r="L689" s="775"/>
      <c r="M689" s="1930"/>
      <c r="N689" s="1918"/>
      <c r="O689" s="775"/>
      <c r="P689" s="775"/>
      <c r="Q689" s="775"/>
      <c r="Y689" s="823"/>
      <c r="Z689" s="823"/>
      <c r="AA689" s="823"/>
      <c r="AB689" s="823"/>
      <c r="AC689" s="823"/>
      <c r="AD689" s="823"/>
      <c r="AE689" s="823"/>
      <c r="AF689" s="823"/>
      <c r="AG689" s="823"/>
      <c r="AH689" s="823"/>
      <c r="AI689" s="823"/>
      <c r="AJ689" s="823"/>
      <c r="AK689" s="823"/>
      <c r="AL689" s="823"/>
      <c r="AM689" s="823"/>
      <c r="AN689" s="823"/>
      <c r="AO689" s="823"/>
      <c r="AP689" s="823"/>
      <c r="AQ689" s="823"/>
      <c r="AR689" s="823"/>
      <c r="AS689" s="823"/>
      <c r="AT689" s="823"/>
      <c r="AU689" s="823"/>
      <c r="AV689" s="823"/>
      <c r="AW689" s="823"/>
      <c r="AX689" s="823"/>
      <c r="AY689" s="823"/>
      <c r="AZ689" s="823"/>
      <c r="BA689" s="228"/>
      <c r="BB689" s="405"/>
      <c r="BC689" s="228"/>
      <c r="BD689" s="228"/>
      <c r="BE689" s="228"/>
      <c r="BF689" s="228"/>
      <c r="BG689" s="228"/>
      <c r="BH689" s="228"/>
      <c r="BI689" s="228"/>
      <c r="BJ689" s="228"/>
      <c r="BK689" s="228"/>
      <c r="BL689" s="228"/>
      <c r="BM689" s="228"/>
      <c r="BN689" s="228"/>
      <c r="BO689" s="228"/>
      <c r="BP689" s="228"/>
      <c r="BQ689" s="228"/>
      <c r="BR689" s="228"/>
      <c r="BS689" s="228"/>
      <c r="BT689" s="228"/>
      <c r="BU689" s="228"/>
      <c r="BV689" s="228"/>
      <c r="BW689" s="228"/>
      <c r="BX689" s="228"/>
      <c r="BY689" s="228"/>
      <c r="BZ689" s="228"/>
      <c r="CA689" s="228"/>
      <c r="CB689" s="228"/>
      <c r="CC689" s="228"/>
      <c r="CD689" s="228"/>
      <c r="CE689" s="228"/>
      <c r="CF689" s="228"/>
      <c r="CG689" s="228"/>
      <c r="CH689" s="228"/>
      <c r="CI689" s="228"/>
      <c r="CJ689" s="228"/>
      <c r="CK689" s="228"/>
      <c r="CL689" s="228"/>
      <c r="CM689" s="228"/>
      <c r="CN689" s="228"/>
      <c r="CO689" s="228"/>
      <c r="CP689" s="228"/>
      <c r="CQ689" s="228"/>
      <c r="CR689" s="228"/>
      <c r="CS689" s="228"/>
      <c r="CT689" s="228"/>
      <c r="CU689" s="228"/>
      <c r="CV689" s="228"/>
      <c r="CW689" s="228"/>
      <c r="CX689" s="228"/>
      <c r="CY689" s="228"/>
      <c r="CZ689" s="228"/>
    </row>
    <row r="690" s="726" customFormat="true" ht="25.15" customHeight="true" x14ac:dyDescent="0.2">
      <c r="C690" s="1930"/>
      <c r="D690" s="1918"/>
      <c r="E690" s="775"/>
      <c r="F690" s="775"/>
      <c r="G690" s="775"/>
      <c r="H690" s="1930"/>
      <c r="I690" s="1918"/>
      <c r="J690" s="775"/>
      <c r="K690" s="775"/>
      <c r="L690" s="775"/>
      <c r="M690" s="1930"/>
      <c r="N690" s="1918"/>
      <c r="O690" s="775"/>
      <c r="P690" s="775"/>
      <c r="Q690" s="775"/>
      <c r="Y690" s="823"/>
      <c r="Z690" s="823"/>
      <c r="AA690" s="823"/>
      <c r="AB690" s="823"/>
      <c r="AC690" s="823"/>
      <c r="AD690" s="823"/>
      <c r="AE690" s="823"/>
      <c r="AF690" s="823"/>
      <c r="AG690" s="823"/>
      <c r="AH690" s="823"/>
      <c r="AI690" s="823"/>
      <c r="AJ690" s="823"/>
      <c r="AK690" s="823"/>
      <c r="AL690" s="823"/>
      <c r="AM690" s="823"/>
      <c r="AN690" s="823"/>
      <c r="AO690" s="823"/>
      <c r="AP690" s="823"/>
      <c r="AQ690" s="823"/>
      <c r="AR690" s="823"/>
      <c r="AS690" s="823"/>
      <c r="AT690" s="823"/>
      <c r="AU690" s="823"/>
      <c r="AV690" s="823"/>
      <c r="AW690" s="823"/>
      <c r="AX690" s="823"/>
      <c r="AY690" s="823"/>
      <c r="AZ690" s="823"/>
      <c r="BA690" s="228"/>
      <c r="BB690" s="405"/>
      <c r="BC690" s="228"/>
      <c r="BD690" s="228"/>
      <c r="BE690" s="228"/>
      <c r="BF690" s="228"/>
      <c r="BG690" s="228"/>
      <c r="BH690" s="228"/>
      <c r="BI690" s="228"/>
      <c r="BJ690" s="228"/>
      <c r="BK690" s="228"/>
      <c r="BL690" s="228"/>
      <c r="BM690" s="228"/>
      <c r="BN690" s="228"/>
      <c r="BO690" s="228"/>
      <c r="BP690" s="228"/>
      <c r="BQ690" s="228"/>
      <c r="BR690" s="228"/>
      <c r="BS690" s="228"/>
      <c r="BT690" s="228"/>
      <c r="BU690" s="228"/>
      <c r="BV690" s="228"/>
      <c r="BW690" s="228"/>
      <c r="BX690" s="228"/>
      <c r="BY690" s="228"/>
      <c r="BZ690" s="228"/>
      <c r="CA690" s="228"/>
      <c r="CB690" s="228"/>
      <c r="CC690" s="228"/>
      <c r="CD690" s="228"/>
      <c r="CE690" s="228"/>
      <c r="CF690" s="228"/>
      <c r="CG690" s="228"/>
      <c r="CH690" s="228"/>
      <c r="CI690" s="228"/>
      <c r="CJ690" s="228"/>
      <c r="CK690" s="228"/>
      <c r="CL690" s="228"/>
      <c r="CM690" s="228"/>
      <c r="CN690" s="228"/>
      <c r="CO690" s="228"/>
      <c r="CP690" s="228"/>
      <c r="CQ690" s="228"/>
      <c r="CR690" s="228"/>
      <c r="CS690" s="228"/>
      <c r="CT690" s="228"/>
      <c r="CU690" s="228"/>
      <c r="CV690" s="228"/>
      <c r="CW690" s="228"/>
      <c r="CX690" s="228"/>
      <c r="CY690" s="228"/>
      <c r="CZ690" s="228"/>
    </row>
    <row r="691" s="726" customFormat="true" ht="25.15" customHeight="true" x14ac:dyDescent="0.2">
      <c r="C691" s="1930"/>
      <c r="D691" s="1918"/>
      <c r="E691" s="775"/>
      <c r="F691" s="775"/>
      <c r="G691" s="775"/>
      <c r="H691" s="1930"/>
      <c r="I691" s="1918"/>
      <c r="J691" s="775"/>
      <c r="K691" s="775"/>
      <c r="L691" s="775"/>
      <c r="M691" s="1930"/>
      <c r="N691" s="1918"/>
      <c r="O691" s="775"/>
      <c r="P691" s="775"/>
      <c r="Q691" s="775"/>
      <c r="Y691" s="823"/>
      <c r="Z691" s="823"/>
      <c r="AA691" s="823"/>
      <c r="AB691" s="823"/>
      <c r="AC691" s="823"/>
      <c r="AD691" s="823"/>
      <c r="AE691" s="823"/>
      <c r="AF691" s="823"/>
      <c r="AG691" s="823"/>
      <c r="AH691" s="823"/>
      <c r="AI691" s="823"/>
      <c r="AJ691" s="823"/>
      <c r="AK691" s="823"/>
      <c r="AL691" s="823"/>
      <c r="AM691" s="823"/>
      <c r="AN691" s="823"/>
      <c r="AO691" s="823"/>
      <c r="AP691" s="823"/>
      <c r="AQ691" s="823"/>
      <c r="AR691" s="823"/>
      <c r="AS691" s="823"/>
      <c r="AT691" s="823"/>
      <c r="AU691" s="823"/>
      <c r="AV691" s="823"/>
      <c r="AW691" s="823"/>
      <c r="AX691" s="823"/>
      <c r="AY691" s="823"/>
      <c r="AZ691" s="823"/>
      <c r="BA691" s="228"/>
      <c r="BB691" s="405"/>
      <c r="BC691" s="228"/>
      <c r="BD691" s="228"/>
      <c r="BE691" s="228"/>
      <c r="BF691" s="228"/>
      <c r="BG691" s="228"/>
      <c r="BH691" s="228"/>
      <c r="BI691" s="228"/>
      <c r="BJ691" s="228"/>
      <c r="BK691" s="228"/>
      <c r="BL691" s="228"/>
      <c r="BM691" s="228"/>
      <c r="BN691" s="228"/>
      <c r="BO691" s="228"/>
      <c r="BP691" s="228"/>
      <c r="BQ691" s="228"/>
      <c r="BR691" s="228"/>
      <c r="BS691" s="228"/>
      <c r="BT691" s="228"/>
      <c r="BU691" s="228"/>
      <c r="BV691" s="228"/>
      <c r="BW691" s="228"/>
      <c r="BX691" s="228"/>
      <c r="BY691" s="228"/>
      <c r="BZ691" s="228"/>
      <c r="CA691" s="228"/>
      <c r="CB691" s="228"/>
      <c r="CC691" s="228"/>
      <c r="CD691" s="228"/>
      <c r="CE691" s="228"/>
      <c r="CF691" s="228"/>
      <c r="CG691" s="228"/>
      <c r="CH691" s="228"/>
      <c r="CI691" s="228"/>
      <c r="CJ691" s="228"/>
      <c r="CK691" s="228"/>
      <c r="CL691" s="228"/>
      <c r="CM691" s="228"/>
      <c r="CN691" s="228"/>
      <c r="CO691" s="228"/>
      <c r="CP691" s="228"/>
      <c r="CQ691" s="228"/>
      <c r="CR691" s="228"/>
      <c r="CS691" s="228"/>
      <c r="CT691" s="228"/>
      <c r="CU691" s="228"/>
      <c r="CV691" s="228"/>
      <c r="CW691" s="228"/>
      <c r="CX691" s="228"/>
      <c r="CY691" s="228"/>
      <c r="CZ691" s="228"/>
    </row>
    <row r="692" s="726" customFormat="true" ht="25.15" customHeight="true" x14ac:dyDescent="0.2">
      <c r="C692" s="1930"/>
      <c r="D692" s="1918"/>
      <c r="E692" s="775"/>
      <c r="F692" s="775"/>
      <c r="G692" s="775"/>
      <c r="H692" s="1930"/>
      <c r="I692" s="1918"/>
      <c r="J692" s="775"/>
      <c r="K692" s="775"/>
      <c r="L692" s="775"/>
      <c r="M692" s="1930"/>
      <c r="N692" s="1918"/>
      <c r="O692" s="775"/>
      <c r="P692" s="775"/>
      <c r="Q692" s="775"/>
      <c r="Y692" s="823"/>
      <c r="Z692" s="823"/>
      <c r="AA692" s="823"/>
      <c r="AB692" s="823"/>
      <c r="AC692" s="823"/>
      <c r="AD692" s="823"/>
      <c r="AE692" s="823"/>
      <c r="AF692" s="823"/>
      <c r="AG692" s="823"/>
      <c r="AH692" s="823"/>
      <c r="AI692" s="823"/>
      <c r="AJ692" s="823"/>
      <c r="AK692" s="823"/>
      <c r="AL692" s="823"/>
      <c r="AM692" s="823"/>
      <c r="AN692" s="823"/>
      <c r="AO692" s="823"/>
      <c r="AP692" s="823"/>
      <c r="AQ692" s="823"/>
      <c r="AR692" s="823"/>
      <c r="AS692" s="823"/>
      <c r="AT692" s="823"/>
      <c r="AU692" s="823"/>
      <c r="AV692" s="823"/>
      <c r="AW692" s="823"/>
      <c r="AX692" s="823"/>
      <c r="AY692" s="823"/>
      <c r="AZ692" s="823"/>
      <c r="BA692" s="228"/>
      <c r="BB692" s="405"/>
      <c r="BC692" s="228"/>
      <c r="BD692" s="228"/>
      <c r="BE692" s="228"/>
      <c r="BF692" s="228"/>
      <c r="BG692" s="228"/>
      <c r="BH692" s="228"/>
      <c r="BI692" s="228"/>
      <c r="BJ692" s="228"/>
      <c r="BK692" s="228"/>
      <c r="BL692" s="228"/>
      <c r="BM692" s="228"/>
      <c r="BN692" s="228"/>
      <c r="BO692" s="228"/>
      <c r="BP692" s="228"/>
      <c r="BQ692" s="228"/>
      <c r="BR692" s="228"/>
      <c r="BS692" s="228"/>
      <c r="BT692" s="228"/>
      <c r="BU692" s="228"/>
      <c r="BV692" s="228"/>
      <c r="BW692" s="228"/>
      <c r="BX692" s="228"/>
      <c r="BY692" s="228"/>
      <c r="BZ692" s="228"/>
      <c r="CA692" s="228"/>
      <c r="CB692" s="228"/>
      <c r="CC692" s="228"/>
      <c r="CD692" s="228"/>
      <c r="CE692" s="228"/>
      <c r="CF692" s="228"/>
      <c r="CG692" s="228"/>
      <c r="CH692" s="228"/>
      <c r="CI692" s="228"/>
      <c r="CJ692" s="228"/>
      <c r="CK692" s="228"/>
      <c r="CL692" s="228"/>
      <c r="CM692" s="228"/>
      <c r="CN692" s="228"/>
      <c r="CO692" s="228"/>
      <c r="CP692" s="228"/>
      <c r="CQ692" s="228"/>
      <c r="CR692" s="228"/>
      <c r="CS692" s="228"/>
      <c r="CT692" s="228"/>
      <c r="CU692" s="228"/>
      <c r="CV692" s="228"/>
      <c r="CW692" s="228"/>
      <c r="CX692" s="228"/>
      <c r="CY692" s="228"/>
      <c r="CZ692" s="228"/>
    </row>
    <row r="693" s="726" customFormat="true" ht="25.15" customHeight="true" x14ac:dyDescent="0.2">
      <c r="C693" s="1930"/>
      <c r="D693" s="1918"/>
      <c r="E693" s="775"/>
      <c r="F693" s="775"/>
      <c r="G693" s="775"/>
      <c r="H693" s="1930"/>
      <c r="I693" s="1918"/>
      <c r="J693" s="775"/>
      <c r="K693" s="775"/>
      <c r="L693" s="775"/>
      <c r="M693" s="1930"/>
      <c r="N693" s="1918"/>
      <c r="O693" s="775"/>
      <c r="P693" s="775"/>
      <c r="Q693" s="775"/>
      <c r="Y693" s="823"/>
      <c r="Z693" s="823"/>
      <c r="AA693" s="823"/>
      <c r="AB693" s="823"/>
      <c r="AC693" s="823"/>
      <c r="AD693" s="823"/>
      <c r="AE693" s="823"/>
      <c r="AF693" s="823"/>
      <c r="AG693" s="823"/>
      <c r="AH693" s="823"/>
      <c r="AI693" s="823"/>
      <c r="AJ693" s="823"/>
      <c r="AK693" s="823"/>
      <c r="AL693" s="823"/>
      <c r="AM693" s="823"/>
      <c r="AN693" s="823"/>
      <c r="AO693" s="823"/>
      <c r="AP693" s="823"/>
      <c r="AQ693" s="823"/>
      <c r="AR693" s="823"/>
      <c r="AS693" s="823"/>
      <c r="AT693" s="823"/>
      <c r="AU693" s="823"/>
      <c r="AV693" s="823"/>
      <c r="AW693" s="823"/>
      <c r="AX693" s="823"/>
      <c r="AY693" s="823"/>
      <c r="AZ693" s="823"/>
      <c r="BA693" s="228"/>
      <c r="BB693" s="405"/>
      <c r="BC693" s="228"/>
      <c r="BD693" s="228"/>
      <c r="BE693" s="228"/>
      <c r="BF693" s="228"/>
      <c r="BG693" s="228"/>
      <c r="BH693" s="228"/>
      <c r="BI693" s="228"/>
      <c r="BJ693" s="228"/>
      <c r="BK693" s="228"/>
      <c r="BL693" s="228"/>
      <c r="BM693" s="228"/>
      <c r="BN693" s="228"/>
      <c r="BO693" s="228"/>
      <c r="BP693" s="228"/>
      <c r="BQ693" s="228"/>
      <c r="BR693" s="228"/>
      <c r="BS693" s="228"/>
      <c r="BT693" s="228"/>
      <c r="BU693" s="228"/>
      <c r="BV693" s="228"/>
      <c r="BW693" s="228"/>
      <c r="BX693" s="228"/>
      <c r="BY693" s="228"/>
      <c r="BZ693" s="228"/>
      <c r="CA693" s="228"/>
      <c r="CB693" s="228"/>
      <c r="CC693" s="228"/>
      <c r="CD693" s="228"/>
      <c r="CE693" s="228"/>
      <c r="CF693" s="228"/>
      <c r="CG693" s="228"/>
      <c r="CH693" s="228"/>
      <c r="CI693" s="228"/>
      <c r="CJ693" s="228"/>
      <c r="CK693" s="228"/>
      <c r="CL693" s="228"/>
      <c r="CM693" s="228"/>
      <c r="CN693" s="228"/>
      <c r="CO693" s="228"/>
      <c r="CP693" s="228"/>
      <c r="CQ693" s="228"/>
      <c r="CR693" s="228"/>
      <c r="CS693" s="228"/>
      <c r="CT693" s="228"/>
      <c r="CU693" s="228"/>
      <c r="CV693" s="228"/>
      <c r="CW693" s="228"/>
      <c r="CX693" s="228"/>
      <c r="CY693" s="228"/>
      <c r="CZ693" s="228"/>
    </row>
    <row r="694" s="726" customFormat="true" ht="25.15" customHeight="true" x14ac:dyDescent="0.2">
      <c r="C694" s="1930"/>
      <c r="D694" s="1918"/>
      <c r="E694" s="775"/>
      <c r="F694" s="775"/>
      <c r="G694" s="775"/>
      <c r="H694" s="1930"/>
      <c r="I694" s="1918"/>
      <c r="J694" s="775"/>
      <c r="K694" s="775"/>
      <c r="L694" s="775"/>
      <c r="M694" s="1930"/>
      <c r="N694" s="1918"/>
      <c r="O694" s="775"/>
      <c r="P694" s="775"/>
      <c r="Q694" s="775"/>
      <c r="Y694" s="823"/>
      <c r="Z694" s="823"/>
      <c r="AA694" s="823"/>
      <c r="AB694" s="823"/>
      <c r="AC694" s="823"/>
      <c r="AD694" s="823"/>
      <c r="AE694" s="823"/>
      <c r="AF694" s="823"/>
      <c r="AG694" s="823"/>
      <c r="AH694" s="823"/>
      <c r="AI694" s="823"/>
      <c r="AJ694" s="823"/>
      <c r="AK694" s="823"/>
      <c r="AL694" s="823"/>
      <c r="AM694" s="823"/>
      <c r="AN694" s="823"/>
      <c r="AO694" s="823"/>
      <c r="AP694" s="823"/>
      <c r="AQ694" s="823"/>
      <c r="AR694" s="823"/>
      <c r="AS694" s="823"/>
      <c r="AT694" s="823"/>
      <c r="AU694" s="823"/>
      <c r="AV694" s="823"/>
      <c r="AW694" s="823"/>
      <c r="AX694" s="823"/>
      <c r="AY694" s="823"/>
      <c r="AZ694" s="823"/>
      <c r="BA694" s="228"/>
      <c r="BB694" s="405"/>
      <c r="BC694" s="228"/>
      <c r="BD694" s="228"/>
      <c r="BE694" s="228"/>
      <c r="BF694" s="228"/>
      <c r="BG694" s="228"/>
      <c r="BH694" s="228"/>
      <c r="BI694" s="228"/>
      <c r="BJ694" s="228"/>
      <c r="BK694" s="228"/>
      <c r="BL694" s="228"/>
      <c r="BM694" s="228"/>
      <c r="BN694" s="228"/>
      <c r="BO694" s="228"/>
      <c r="BP694" s="228"/>
      <c r="BQ694" s="228"/>
      <c r="BR694" s="228"/>
      <c r="BS694" s="228"/>
      <c r="BT694" s="228"/>
      <c r="BU694" s="228"/>
      <c r="BV694" s="228"/>
      <c r="BW694" s="228"/>
      <c r="BX694" s="228"/>
      <c r="BY694" s="228"/>
      <c r="BZ694" s="228"/>
      <c r="CA694" s="228"/>
      <c r="CB694" s="228"/>
      <c r="CC694" s="228"/>
      <c r="CD694" s="228"/>
      <c r="CE694" s="228"/>
      <c r="CF694" s="228"/>
      <c r="CG694" s="228"/>
      <c r="CH694" s="228"/>
      <c r="CI694" s="228"/>
      <c r="CJ694" s="228"/>
      <c r="CK694" s="228"/>
      <c r="CL694" s="228"/>
      <c r="CM694" s="228"/>
      <c r="CN694" s="228"/>
      <c r="CO694" s="228"/>
      <c r="CP694" s="228"/>
      <c r="CQ694" s="228"/>
      <c r="CR694" s="228"/>
      <c r="CS694" s="228"/>
      <c r="CT694" s="228"/>
      <c r="CU694" s="228"/>
      <c r="CV694" s="228"/>
      <c r="CW694" s="228"/>
      <c r="CX694" s="228"/>
      <c r="CY694" s="228"/>
      <c r="CZ694" s="228"/>
    </row>
    <row r="695" s="726" customFormat="true" ht="25.15" customHeight="true" x14ac:dyDescent="0.2">
      <c r="C695" s="1930"/>
      <c r="D695" s="1918"/>
      <c r="E695" s="775"/>
      <c r="F695" s="775"/>
      <c r="G695" s="775"/>
      <c r="H695" s="1930"/>
      <c r="I695" s="1918"/>
      <c r="J695" s="775"/>
      <c r="K695" s="775"/>
      <c r="L695" s="775"/>
      <c r="M695" s="1930"/>
      <c r="N695" s="1918"/>
      <c r="O695" s="775"/>
      <c r="P695" s="775"/>
      <c r="Q695" s="775"/>
      <c r="Y695" s="823"/>
      <c r="Z695" s="823"/>
      <c r="AA695" s="823"/>
      <c r="AB695" s="823"/>
      <c r="AC695" s="823"/>
      <c r="AD695" s="823"/>
      <c r="AE695" s="823"/>
      <c r="AF695" s="823"/>
      <c r="AG695" s="823"/>
      <c r="AH695" s="823"/>
      <c r="AI695" s="823"/>
      <c r="AJ695" s="823"/>
      <c r="AK695" s="823"/>
      <c r="AL695" s="823"/>
      <c r="AM695" s="823"/>
      <c r="AN695" s="823"/>
      <c r="AO695" s="823"/>
      <c r="AP695" s="823"/>
      <c r="AQ695" s="823"/>
      <c r="AR695" s="823"/>
      <c r="AS695" s="823"/>
      <c r="AT695" s="823"/>
      <c r="AU695" s="823"/>
      <c r="AV695" s="823"/>
      <c r="AW695" s="823"/>
      <c r="AX695" s="823"/>
      <c r="AY695" s="823"/>
      <c r="AZ695" s="823"/>
      <c r="BA695" s="228"/>
      <c r="BB695" s="405"/>
      <c r="BC695" s="228"/>
      <c r="BD695" s="228"/>
      <c r="BE695" s="228"/>
      <c r="BF695" s="228"/>
      <c r="BG695" s="228"/>
      <c r="BH695" s="228"/>
      <c r="BI695" s="228"/>
      <c r="BJ695" s="228"/>
      <c r="BK695" s="228"/>
      <c r="BL695" s="228"/>
      <c r="BM695" s="228"/>
      <c r="BN695" s="228"/>
      <c r="BO695" s="228"/>
      <c r="BP695" s="228"/>
      <c r="BQ695" s="228"/>
      <c r="BR695" s="228"/>
      <c r="BS695" s="228"/>
      <c r="BT695" s="228"/>
      <c r="BU695" s="228"/>
      <c r="BV695" s="228"/>
      <c r="BW695" s="228"/>
      <c r="BX695" s="228"/>
      <c r="BY695" s="228"/>
      <c r="BZ695" s="228"/>
      <c r="CA695" s="228"/>
      <c r="CB695" s="228"/>
      <c r="CC695" s="228"/>
      <c r="CD695" s="228"/>
      <c r="CE695" s="228"/>
      <c r="CF695" s="228"/>
      <c r="CG695" s="228"/>
      <c r="CH695" s="228"/>
      <c r="CI695" s="228"/>
      <c r="CJ695" s="228"/>
      <c r="CK695" s="228"/>
      <c r="CL695" s="228"/>
      <c r="CM695" s="228"/>
      <c r="CN695" s="228"/>
      <c r="CO695" s="228"/>
      <c r="CP695" s="228"/>
      <c r="CQ695" s="228"/>
      <c r="CR695" s="228"/>
      <c r="CS695" s="228"/>
      <c r="CT695" s="228"/>
      <c r="CU695" s="228"/>
      <c r="CV695" s="228"/>
      <c r="CW695" s="228"/>
      <c r="CX695" s="228"/>
      <c r="CY695" s="228"/>
      <c r="CZ695" s="228"/>
    </row>
    <row r="696" s="726" customFormat="true" ht="25.15" customHeight="true" x14ac:dyDescent="0.2">
      <c r="C696" s="1930"/>
      <c r="D696" s="1918"/>
      <c r="E696" s="775"/>
      <c r="F696" s="775"/>
      <c r="G696" s="775"/>
      <c r="H696" s="1930"/>
      <c r="I696" s="1918"/>
      <c r="J696" s="775"/>
      <c r="K696" s="775"/>
      <c r="L696" s="775"/>
      <c r="M696" s="1930"/>
      <c r="N696" s="1918"/>
      <c r="O696" s="775"/>
      <c r="P696" s="775"/>
      <c r="Q696" s="775"/>
      <c r="Y696" s="823"/>
      <c r="Z696" s="823"/>
      <c r="AA696" s="823"/>
      <c r="AB696" s="823"/>
      <c r="AC696" s="823"/>
      <c r="AD696" s="823"/>
      <c r="AE696" s="823"/>
      <c r="AF696" s="823"/>
      <c r="AG696" s="823"/>
      <c r="AH696" s="823"/>
      <c r="AI696" s="823"/>
      <c r="AJ696" s="823"/>
      <c r="AK696" s="823"/>
      <c r="AL696" s="823"/>
      <c r="AM696" s="823"/>
      <c r="AN696" s="823"/>
      <c r="AO696" s="823"/>
      <c r="AP696" s="823"/>
      <c r="AQ696" s="823"/>
      <c r="AR696" s="823"/>
      <c r="AS696" s="823"/>
      <c r="AT696" s="823"/>
      <c r="AU696" s="823"/>
      <c r="AV696" s="823"/>
      <c r="AW696" s="823"/>
      <c r="AX696" s="823"/>
      <c r="AY696" s="823"/>
      <c r="AZ696" s="823"/>
      <c r="BA696" s="228"/>
      <c r="BB696" s="405"/>
      <c r="BC696" s="228"/>
      <c r="BD696" s="228"/>
      <c r="BE696" s="228"/>
      <c r="BF696" s="228"/>
      <c r="BG696" s="228"/>
      <c r="BH696" s="228"/>
      <c r="BI696" s="228"/>
      <c r="BJ696" s="228"/>
      <c r="BK696" s="228"/>
      <c r="BL696" s="228"/>
      <c r="BM696" s="228"/>
      <c r="BN696" s="228"/>
      <c r="BO696" s="228"/>
      <c r="BP696" s="228"/>
      <c r="BQ696" s="228"/>
      <c r="BR696" s="228"/>
      <c r="BS696" s="228"/>
      <c r="BT696" s="228"/>
      <c r="BU696" s="228"/>
      <c r="BV696" s="228"/>
      <c r="BW696" s="228"/>
      <c r="BX696" s="228"/>
      <c r="BY696" s="228"/>
      <c r="BZ696" s="228"/>
      <c r="CA696" s="228"/>
      <c r="CB696" s="228"/>
      <c r="CC696" s="228"/>
      <c r="CD696" s="228"/>
      <c r="CE696" s="228"/>
      <c r="CF696" s="228"/>
      <c r="CG696" s="228"/>
      <c r="CH696" s="228"/>
      <c r="CI696" s="228"/>
      <c r="CJ696" s="228"/>
      <c r="CK696" s="228"/>
      <c r="CL696" s="228"/>
      <c r="CM696" s="228"/>
      <c r="CN696" s="228"/>
      <c r="CO696" s="228"/>
      <c r="CP696" s="228"/>
      <c r="CQ696" s="228"/>
      <c r="CR696" s="228"/>
      <c r="CS696" s="228"/>
      <c r="CT696" s="228"/>
      <c r="CU696" s="228"/>
      <c r="CV696" s="228"/>
      <c r="CW696" s="228"/>
      <c r="CX696" s="228"/>
      <c r="CY696" s="228"/>
      <c r="CZ696" s="228"/>
    </row>
    <row r="697" s="726" customFormat="true" ht="25.15" customHeight="true" x14ac:dyDescent="0.2">
      <c r="C697" s="1930"/>
      <c r="D697" s="1918"/>
      <c r="E697" s="775"/>
      <c r="F697" s="775"/>
      <c r="G697" s="775"/>
      <c r="H697" s="1930"/>
      <c r="I697" s="1918"/>
      <c r="J697" s="775"/>
      <c r="K697" s="775"/>
      <c r="L697" s="775"/>
      <c r="M697" s="1930"/>
      <c r="N697" s="1918"/>
      <c r="O697" s="775"/>
      <c r="P697" s="775"/>
      <c r="Q697" s="775"/>
      <c r="Y697" s="823"/>
      <c r="Z697" s="823"/>
      <c r="AA697" s="823"/>
      <c r="AB697" s="823"/>
      <c r="AC697" s="823"/>
      <c r="AD697" s="823"/>
      <c r="AE697" s="823"/>
      <c r="AF697" s="823"/>
      <c r="AG697" s="823"/>
      <c r="AH697" s="823"/>
      <c r="AI697" s="823"/>
      <c r="AJ697" s="823"/>
      <c r="AK697" s="823"/>
      <c r="AL697" s="823"/>
      <c r="AM697" s="823"/>
      <c r="AN697" s="823"/>
      <c r="AO697" s="823"/>
      <c r="AP697" s="823"/>
      <c r="AQ697" s="823"/>
      <c r="AR697" s="823"/>
      <c r="AS697" s="823"/>
      <c r="AT697" s="823"/>
      <c r="AU697" s="823"/>
      <c r="AV697" s="823"/>
      <c r="AW697" s="823"/>
      <c r="AX697" s="823"/>
      <c r="AY697" s="823"/>
      <c r="AZ697" s="823"/>
      <c r="BA697" s="228"/>
      <c r="BB697" s="405"/>
      <c r="BC697" s="228"/>
      <c r="BD697" s="228"/>
      <c r="BE697" s="228"/>
      <c r="BF697" s="228"/>
      <c r="BG697" s="228"/>
      <c r="BH697" s="228"/>
      <c r="BI697" s="228"/>
      <c r="BJ697" s="228"/>
      <c r="BK697" s="228"/>
      <c r="BL697" s="228"/>
      <c r="BM697" s="228"/>
      <c r="BN697" s="228"/>
      <c r="BO697" s="228"/>
      <c r="BP697" s="228"/>
      <c r="BQ697" s="228"/>
      <c r="BR697" s="228"/>
      <c r="BS697" s="228"/>
      <c r="BT697" s="228"/>
      <c r="BU697" s="228"/>
      <c r="BV697" s="228"/>
      <c r="BW697" s="228"/>
      <c r="BX697" s="228"/>
      <c r="BY697" s="228"/>
      <c r="BZ697" s="228"/>
      <c r="CA697" s="228"/>
      <c r="CB697" s="228"/>
      <c r="CC697" s="228"/>
      <c r="CD697" s="228"/>
      <c r="CE697" s="228"/>
      <c r="CF697" s="228"/>
      <c r="CG697" s="228"/>
      <c r="CH697" s="228"/>
      <c r="CI697" s="228"/>
      <c r="CJ697" s="228"/>
      <c r="CK697" s="228"/>
      <c r="CL697" s="228"/>
      <c r="CM697" s="228"/>
      <c r="CN697" s="228"/>
      <c r="CO697" s="228"/>
      <c r="CP697" s="228"/>
      <c r="CQ697" s="228"/>
      <c r="CR697" s="228"/>
      <c r="CS697" s="228"/>
      <c r="CT697" s="228"/>
      <c r="CU697" s="228"/>
      <c r="CV697" s="228"/>
      <c r="CW697" s="228"/>
      <c r="CX697" s="228"/>
      <c r="CY697" s="228"/>
      <c r="CZ697" s="228"/>
    </row>
    <row r="698" s="726" customFormat="true" ht="25.15" customHeight="true" x14ac:dyDescent="0.2">
      <c r="C698" s="1930"/>
      <c r="D698" s="1918"/>
      <c r="E698" s="775"/>
      <c r="F698" s="775"/>
      <c r="G698" s="775"/>
      <c r="H698" s="1930"/>
      <c r="I698" s="1918"/>
      <c r="J698" s="775"/>
      <c r="K698" s="775"/>
      <c r="L698" s="775"/>
      <c r="M698" s="1930"/>
      <c r="N698" s="1918"/>
      <c r="O698" s="775"/>
      <c r="P698" s="775"/>
      <c r="Q698" s="775"/>
      <c r="Y698" s="823"/>
      <c r="Z698" s="823"/>
      <c r="AA698" s="823"/>
      <c r="AB698" s="823"/>
      <c r="AC698" s="823"/>
      <c r="AD698" s="823"/>
      <c r="AE698" s="823"/>
      <c r="AF698" s="823"/>
      <c r="AG698" s="823"/>
      <c r="AH698" s="823"/>
      <c r="AI698" s="823"/>
      <c r="AJ698" s="823"/>
      <c r="AK698" s="823"/>
      <c r="AL698" s="823"/>
      <c r="AM698" s="823"/>
      <c r="AN698" s="823"/>
      <c r="AO698" s="823"/>
      <c r="AP698" s="823"/>
      <c r="AQ698" s="823"/>
      <c r="AR698" s="823"/>
      <c r="AS698" s="823"/>
      <c r="AT698" s="823"/>
      <c r="AU698" s="823"/>
      <c r="AV698" s="823"/>
      <c r="AW698" s="823"/>
      <c r="AX698" s="823"/>
      <c r="AY698" s="823"/>
      <c r="AZ698" s="823"/>
      <c r="BA698" s="228"/>
      <c r="BB698" s="405"/>
      <c r="BC698" s="228"/>
      <c r="BD698" s="228"/>
      <c r="BE698" s="228"/>
      <c r="BF698" s="228"/>
      <c r="BG698" s="228"/>
      <c r="BH698" s="228"/>
      <c r="BI698" s="228"/>
      <c r="BJ698" s="228"/>
      <c r="BK698" s="228"/>
      <c r="BL698" s="228"/>
      <c r="BM698" s="228"/>
      <c r="BN698" s="228"/>
      <c r="BO698" s="228"/>
      <c r="BP698" s="228"/>
      <c r="BQ698" s="228"/>
      <c r="BR698" s="228"/>
      <c r="BS698" s="228"/>
      <c r="BT698" s="228"/>
      <c r="BU698" s="228"/>
      <c r="BV698" s="228"/>
      <c r="BW698" s="228"/>
      <c r="BX698" s="228"/>
      <c r="BY698" s="228"/>
      <c r="BZ698" s="228"/>
      <c r="CA698" s="228"/>
      <c r="CB698" s="228"/>
      <c r="CC698" s="228"/>
      <c r="CD698" s="228"/>
      <c r="CE698" s="228"/>
      <c r="CF698" s="228"/>
      <c r="CG698" s="228"/>
      <c r="CH698" s="228"/>
      <c r="CI698" s="228"/>
      <c r="CJ698" s="228"/>
      <c r="CK698" s="228"/>
      <c r="CL698" s="228"/>
      <c r="CM698" s="228"/>
      <c r="CN698" s="228"/>
      <c r="CO698" s="228"/>
      <c r="CP698" s="228"/>
      <c r="CQ698" s="228"/>
      <c r="CR698" s="228"/>
      <c r="CS698" s="228"/>
      <c r="CT698" s="228"/>
      <c r="CU698" s="228"/>
      <c r="CV698" s="228"/>
      <c r="CW698" s="228"/>
      <c r="CX698" s="228"/>
      <c r="CY698" s="228"/>
      <c r="CZ698" s="228"/>
    </row>
    <row r="699" s="726" customFormat="true" ht="25.15" customHeight="true" x14ac:dyDescent="0.2">
      <c r="C699" s="1930"/>
      <c r="D699" s="1918"/>
      <c r="E699" s="775"/>
      <c r="F699" s="775"/>
      <c r="G699" s="775"/>
      <c r="H699" s="1930"/>
      <c r="I699" s="1918"/>
      <c r="J699" s="775"/>
      <c r="K699" s="775"/>
      <c r="L699" s="775"/>
      <c r="M699" s="1930"/>
      <c r="N699" s="1918"/>
      <c r="O699" s="775"/>
      <c r="P699" s="775"/>
      <c r="Q699" s="775"/>
      <c r="Y699" s="823"/>
      <c r="Z699" s="823"/>
      <c r="AA699" s="823"/>
      <c r="AB699" s="823"/>
      <c r="AC699" s="823"/>
      <c r="AD699" s="823"/>
      <c r="AE699" s="823"/>
      <c r="AF699" s="823"/>
      <c r="AG699" s="823"/>
      <c r="AH699" s="823"/>
      <c r="AI699" s="823"/>
      <c r="AJ699" s="823"/>
      <c r="AK699" s="823"/>
      <c r="AL699" s="823"/>
      <c r="AM699" s="823"/>
      <c r="AN699" s="823"/>
      <c r="AO699" s="823"/>
      <c r="AP699" s="823"/>
      <c r="AQ699" s="823"/>
      <c r="AR699" s="823"/>
      <c r="AS699" s="823"/>
      <c r="AT699" s="823"/>
      <c r="AU699" s="823"/>
      <c r="AV699" s="823"/>
      <c r="AW699" s="823"/>
      <c r="AX699" s="823"/>
      <c r="AY699" s="823"/>
      <c r="AZ699" s="823"/>
      <c r="BA699" s="228"/>
      <c r="BB699" s="405"/>
      <c r="BC699" s="228"/>
      <c r="BD699" s="228"/>
      <c r="BE699" s="228"/>
      <c r="BF699" s="228"/>
      <c r="BG699" s="228"/>
      <c r="BH699" s="228"/>
      <c r="BI699" s="228"/>
      <c r="BJ699" s="228"/>
      <c r="BK699" s="228"/>
      <c r="BL699" s="228"/>
      <c r="BM699" s="228"/>
      <c r="BN699" s="228"/>
      <c r="BO699" s="228"/>
      <c r="BP699" s="228"/>
      <c r="BQ699" s="228"/>
      <c r="BR699" s="228"/>
      <c r="BS699" s="228"/>
      <c r="BT699" s="228"/>
      <c r="BU699" s="228"/>
      <c r="BV699" s="228"/>
      <c r="BW699" s="228"/>
      <c r="BX699" s="228"/>
      <c r="BY699" s="228"/>
      <c r="BZ699" s="228"/>
      <c r="CA699" s="228"/>
      <c r="CB699" s="228"/>
      <c r="CC699" s="228"/>
      <c r="CD699" s="228"/>
      <c r="CE699" s="228"/>
      <c r="CF699" s="228"/>
      <c r="CG699" s="228"/>
      <c r="CH699" s="228"/>
      <c r="CI699" s="228"/>
      <c r="CJ699" s="228"/>
      <c r="CK699" s="228"/>
      <c r="CL699" s="228"/>
      <c r="CM699" s="228"/>
      <c r="CN699" s="228"/>
      <c r="CO699" s="228"/>
      <c r="CP699" s="228"/>
      <c r="CQ699" s="228"/>
      <c r="CR699" s="228"/>
      <c r="CS699" s="228"/>
      <c r="CT699" s="228"/>
      <c r="CU699" s="228"/>
      <c r="CV699" s="228"/>
      <c r="CW699" s="228"/>
      <c r="CX699" s="228"/>
      <c r="CY699" s="228"/>
      <c r="CZ699" s="228"/>
    </row>
    <row r="700" s="726" customFormat="true" ht="25.15" customHeight="true" x14ac:dyDescent="0.2">
      <c r="C700" s="1930"/>
      <c r="D700" s="1918"/>
      <c r="E700" s="775"/>
      <c r="F700" s="775"/>
      <c r="G700" s="775"/>
      <c r="H700" s="1930"/>
      <c r="I700" s="1918"/>
      <c r="J700" s="775"/>
      <c r="K700" s="775"/>
      <c r="L700" s="775"/>
      <c r="M700" s="1930"/>
      <c r="N700" s="1918"/>
      <c r="O700" s="775"/>
      <c r="P700" s="775"/>
      <c r="Q700" s="775"/>
      <c r="Y700" s="823"/>
      <c r="Z700" s="823"/>
      <c r="AA700" s="823"/>
      <c r="AB700" s="823"/>
      <c r="AC700" s="823"/>
      <c r="AD700" s="823"/>
      <c r="AE700" s="823"/>
      <c r="AF700" s="823"/>
      <c r="AG700" s="823"/>
      <c r="AH700" s="823"/>
      <c r="AI700" s="823"/>
      <c r="AJ700" s="823"/>
      <c r="AK700" s="823"/>
      <c r="AL700" s="823"/>
      <c r="AM700" s="823"/>
      <c r="AN700" s="823"/>
      <c r="AO700" s="823"/>
      <c r="AP700" s="823"/>
      <c r="AQ700" s="823"/>
      <c r="AR700" s="823"/>
      <c r="AS700" s="823"/>
      <c r="AT700" s="823"/>
      <c r="AU700" s="823"/>
      <c r="AV700" s="823"/>
      <c r="AW700" s="823"/>
      <c r="AX700" s="823"/>
      <c r="AY700" s="823"/>
      <c r="AZ700" s="823"/>
      <c r="BA700" s="228"/>
      <c r="BB700" s="405"/>
      <c r="BC700" s="228"/>
      <c r="BD700" s="228"/>
      <c r="BE700" s="228"/>
      <c r="BF700" s="228"/>
      <c r="BG700" s="228"/>
      <c r="BH700" s="228"/>
      <c r="BI700" s="228"/>
      <c r="BJ700" s="228"/>
      <c r="BK700" s="228"/>
      <c r="BL700" s="228"/>
      <c r="BM700" s="228"/>
      <c r="BN700" s="228"/>
      <c r="BO700" s="228"/>
      <c r="BP700" s="228"/>
      <c r="BQ700" s="228"/>
      <c r="BR700" s="228"/>
      <c r="BS700" s="228"/>
      <c r="BT700" s="228"/>
      <c r="BU700" s="228"/>
      <c r="BV700" s="228"/>
      <c r="BW700" s="228"/>
      <c r="BX700" s="228"/>
      <c r="BY700" s="228"/>
      <c r="BZ700" s="228"/>
      <c r="CA700" s="228"/>
      <c r="CB700" s="228"/>
      <c r="CC700" s="228"/>
      <c r="CD700" s="228"/>
      <c r="CE700" s="228"/>
      <c r="CF700" s="228"/>
      <c r="CG700" s="228"/>
      <c r="CH700" s="228"/>
      <c r="CI700" s="228"/>
      <c r="CJ700" s="228"/>
      <c r="CK700" s="228"/>
      <c r="CL700" s="228"/>
      <c r="CM700" s="228"/>
      <c r="CN700" s="228"/>
      <c r="CO700" s="228"/>
      <c r="CP700" s="228"/>
      <c r="CQ700" s="228"/>
      <c r="CR700" s="228"/>
      <c r="CS700" s="228"/>
      <c r="CT700" s="228"/>
      <c r="CU700" s="228"/>
      <c r="CV700" s="228"/>
      <c r="CW700" s="228"/>
      <c r="CX700" s="228"/>
      <c r="CY700" s="228"/>
      <c r="CZ700" s="228"/>
    </row>
    <row r="701" ht="25.15" customHeight="true" x14ac:dyDescent="0.2">
      <c r="C701" s="1918"/>
      <c r="D701" s="1918"/>
      <c r="E701" s="791"/>
      <c r="F701" s="791"/>
      <c r="G701" s="791"/>
      <c r="H701" s="1918"/>
      <c r="I701" s="1918"/>
      <c r="J701" s="791"/>
      <c r="K701" s="791"/>
      <c r="L701" s="791"/>
      <c r="M701" s="1918"/>
      <c r="N701" s="1918"/>
      <c r="O701" s="791"/>
      <c r="P701" s="791"/>
      <c r="Q701" s="791"/>
      <c r="BA701" s="228"/>
      <c r="BB701" s="405"/>
      <c r="BC701" s="228"/>
      <c r="BD701" s="228"/>
      <c r="BE701" s="228"/>
      <c r="BF701" s="228"/>
      <c r="BG701" s="228"/>
      <c r="BH701" s="228"/>
      <c r="BI701" s="228"/>
      <c r="BJ701" s="228"/>
      <c r="BK701" s="228"/>
      <c r="BL701" s="228"/>
      <c r="BM701" s="228"/>
      <c r="BN701" s="228"/>
      <c r="BO701" s="228"/>
      <c r="BP701" s="228"/>
      <c r="BQ701" s="228"/>
      <c r="BR701" s="228"/>
      <c r="BS701" s="228"/>
      <c r="BT701" s="228"/>
      <c r="BU701" s="228"/>
      <c r="BV701" s="228"/>
      <c r="BW701" s="228"/>
      <c r="BX701" s="228"/>
      <c r="BY701" s="228"/>
      <c r="BZ701" s="228"/>
      <c r="CA701" s="228"/>
      <c r="CB701" s="228"/>
      <c r="CC701" s="228"/>
      <c r="CD701" s="228"/>
      <c r="CE701" s="228"/>
      <c r="CF701" s="228"/>
      <c r="CG701" s="228"/>
      <c r="CH701" s="228"/>
      <c r="CI701" s="228"/>
      <c r="CJ701" s="228"/>
      <c r="CK701" s="228"/>
      <c r="CL701" s="228"/>
      <c r="CM701" s="228"/>
      <c r="CN701" s="228"/>
      <c r="CO701" s="228"/>
      <c r="CP701" s="228"/>
      <c r="CQ701" s="228"/>
      <c r="CR701" s="228"/>
      <c r="CS701" s="228"/>
      <c r="CT701" s="228"/>
      <c r="CU701" s="228"/>
      <c r="CV701" s="228"/>
      <c r="CW701" s="228"/>
      <c r="CX701" s="228"/>
      <c r="CY701" s="228"/>
      <c r="CZ701" s="228"/>
    </row>
    <row r="702" ht="25.15" customHeight="true" x14ac:dyDescent="0.2">
      <c r="C702" s="1918"/>
      <c r="D702" s="1918"/>
      <c r="E702" s="791"/>
      <c r="F702" s="791"/>
      <c r="G702" s="791"/>
      <c r="H702" s="1918"/>
      <c r="I702" s="1918"/>
      <c r="J702" s="791"/>
      <c r="K702" s="791"/>
      <c r="L702" s="791"/>
      <c r="M702" s="1918"/>
      <c r="N702" s="1918"/>
      <c r="O702" s="791"/>
      <c r="P702" s="791"/>
      <c r="Q702" s="791"/>
      <c r="BA702" s="228"/>
      <c r="BB702" s="405"/>
      <c r="BC702" s="228"/>
      <c r="BD702" s="228"/>
      <c r="BE702" s="228"/>
      <c r="BF702" s="228"/>
      <c r="BG702" s="228"/>
      <c r="BH702" s="228"/>
      <c r="BI702" s="228"/>
      <c r="BJ702" s="228"/>
      <c r="BK702" s="228"/>
      <c r="BL702" s="228"/>
      <c r="BM702" s="228"/>
      <c r="BN702" s="228"/>
      <c r="BO702" s="228"/>
      <c r="BP702" s="228"/>
      <c r="BQ702" s="228"/>
      <c r="BR702" s="228"/>
      <c r="BS702" s="228"/>
      <c r="BT702" s="228"/>
      <c r="BU702" s="228"/>
      <c r="BV702" s="228"/>
      <c r="BW702" s="228"/>
      <c r="BX702" s="228"/>
      <c r="BY702" s="228"/>
      <c r="BZ702" s="228"/>
      <c r="CA702" s="228"/>
      <c r="CB702" s="228"/>
      <c r="CC702" s="228"/>
      <c r="CD702" s="228"/>
      <c r="CE702" s="228"/>
      <c r="CF702" s="228"/>
      <c r="CG702" s="228"/>
      <c r="CH702" s="228"/>
      <c r="CI702" s="228"/>
      <c r="CJ702" s="228"/>
      <c r="CK702" s="228"/>
      <c r="CL702" s="228"/>
      <c r="CM702" s="228"/>
      <c r="CN702" s="228"/>
      <c r="CO702" s="228"/>
      <c r="CP702" s="228"/>
      <c r="CQ702" s="228"/>
      <c r="CR702" s="228"/>
      <c r="CS702" s="228"/>
      <c r="CT702" s="228"/>
      <c r="CU702" s="228"/>
      <c r="CV702" s="228"/>
      <c r="CW702" s="228"/>
      <c r="CX702" s="228"/>
      <c r="CY702" s="228"/>
      <c r="CZ702" s="228"/>
    </row>
    <row r="703" ht="25.15" customHeight="true" x14ac:dyDescent="0.2">
      <c r="C703" s="1918"/>
      <c r="D703" s="1918"/>
      <c r="E703" s="791"/>
      <c r="F703" s="791"/>
      <c r="G703" s="791"/>
      <c r="H703" s="1918"/>
      <c r="I703" s="1918"/>
      <c r="J703" s="791"/>
      <c r="K703" s="791"/>
      <c r="L703" s="791"/>
      <c r="M703" s="1918"/>
      <c r="N703" s="1918"/>
      <c r="O703" s="791"/>
      <c r="P703" s="791"/>
      <c r="Q703" s="791"/>
      <c r="BA703" s="228"/>
      <c r="BB703" s="405"/>
      <c r="BC703" s="228"/>
      <c r="BD703" s="228"/>
      <c r="BE703" s="228"/>
      <c r="BF703" s="228"/>
      <c r="BG703" s="228"/>
      <c r="BH703" s="228"/>
      <c r="BI703" s="228"/>
      <c r="BJ703" s="228"/>
      <c r="BK703" s="228"/>
      <c r="BL703" s="228"/>
      <c r="BM703" s="228"/>
      <c r="BN703" s="228"/>
      <c r="BO703" s="228"/>
      <c r="BP703" s="228"/>
      <c r="BQ703" s="228"/>
      <c r="BR703" s="228"/>
      <c r="BS703" s="228"/>
      <c r="BT703" s="228"/>
      <c r="BU703" s="228"/>
      <c r="BV703" s="228"/>
      <c r="BW703" s="228"/>
      <c r="BX703" s="228"/>
      <c r="BY703" s="228"/>
      <c r="BZ703" s="228"/>
      <c r="CA703" s="228"/>
      <c r="CB703" s="228"/>
      <c r="CC703" s="228"/>
      <c r="CD703" s="228"/>
      <c r="CE703" s="228"/>
      <c r="CF703" s="228"/>
      <c r="CG703" s="228"/>
      <c r="CH703" s="228"/>
      <c r="CI703" s="228"/>
      <c r="CJ703" s="228"/>
      <c r="CK703" s="228"/>
      <c r="CL703" s="228"/>
      <c r="CM703" s="228"/>
      <c r="CN703" s="228"/>
      <c r="CO703" s="228"/>
      <c r="CP703" s="228"/>
      <c r="CQ703" s="228"/>
      <c r="CR703" s="228"/>
      <c r="CS703" s="228"/>
      <c r="CT703" s="228"/>
      <c r="CU703" s="228"/>
      <c r="CV703" s="228"/>
      <c r="CW703" s="228"/>
      <c r="CX703" s="228"/>
      <c r="CY703" s="228"/>
      <c r="CZ703" s="228"/>
    </row>
    <row r="704" ht="25.15" customHeight="true" x14ac:dyDescent="0.2">
      <c r="C704" s="1918"/>
      <c r="D704" s="1918"/>
      <c r="E704" s="791"/>
      <c r="F704" s="791"/>
      <c r="G704" s="791"/>
      <c r="H704" s="1918"/>
      <c r="I704" s="1918"/>
      <c r="J704" s="791"/>
      <c r="K704" s="791"/>
      <c r="L704" s="791"/>
      <c r="M704" s="1918"/>
      <c r="N704" s="1918"/>
      <c r="O704" s="791"/>
      <c r="P704" s="791"/>
      <c r="Q704" s="791"/>
      <c r="BA704" s="228"/>
      <c r="BB704" s="405"/>
      <c r="BC704" s="228"/>
      <c r="BD704" s="228"/>
      <c r="BE704" s="228"/>
      <c r="BF704" s="228"/>
      <c r="BG704" s="228"/>
      <c r="BH704" s="228"/>
      <c r="BI704" s="228"/>
      <c r="BJ704" s="228"/>
      <c r="BK704" s="228"/>
      <c r="BL704" s="228"/>
      <c r="BM704" s="228"/>
      <c r="BN704" s="228"/>
      <c r="BO704" s="228"/>
      <c r="BP704" s="228"/>
      <c r="BQ704" s="228"/>
      <c r="BR704" s="228"/>
      <c r="BS704" s="228"/>
      <c r="BT704" s="228"/>
      <c r="BU704" s="228"/>
      <c r="BV704" s="228"/>
      <c r="BW704" s="228"/>
      <c r="BX704" s="228"/>
      <c r="BY704" s="228"/>
      <c r="BZ704" s="228"/>
      <c r="CA704" s="228"/>
      <c r="CB704" s="228"/>
      <c r="CC704" s="228"/>
      <c r="CD704" s="228"/>
      <c r="CE704" s="228"/>
      <c r="CF704" s="228"/>
      <c r="CG704" s="228"/>
      <c r="CH704" s="228"/>
      <c r="CI704" s="228"/>
      <c r="CJ704" s="228"/>
      <c r="CK704" s="228"/>
      <c r="CL704" s="228"/>
      <c r="CM704" s="228"/>
      <c r="CN704" s="228"/>
      <c r="CO704" s="228"/>
      <c r="CP704" s="228"/>
      <c r="CQ704" s="228"/>
      <c r="CR704" s="228"/>
      <c r="CS704" s="228"/>
      <c r="CT704" s="228"/>
      <c r="CU704" s="228"/>
      <c r="CV704" s="228"/>
      <c r="CW704" s="228"/>
      <c r="CX704" s="228"/>
      <c r="CY704" s="228"/>
      <c r="CZ704" s="228"/>
    </row>
    <row r="705" ht="25.15" customHeight="true" x14ac:dyDescent="0.2">
      <c r="C705" s="1918"/>
      <c r="D705" s="1918"/>
      <c r="E705" s="791"/>
      <c r="F705" s="791"/>
      <c r="G705" s="791"/>
      <c r="H705" s="1918"/>
      <c r="I705" s="1918"/>
      <c r="J705" s="791"/>
      <c r="K705" s="791"/>
      <c r="L705" s="791"/>
      <c r="M705" s="1918"/>
      <c r="N705" s="1918"/>
      <c r="O705" s="791"/>
      <c r="P705" s="791"/>
      <c r="Q705" s="791"/>
      <c r="BA705" s="228"/>
      <c r="BB705" s="405"/>
      <c r="BC705" s="228"/>
      <c r="BD705" s="228"/>
      <c r="BE705" s="228"/>
      <c r="BF705" s="228"/>
      <c r="BG705" s="228"/>
      <c r="BH705" s="228"/>
      <c r="BI705" s="228"/>
      <c r="BJ705" s="228"/>
      <c r="BK705" s="228"/>
      <c r="BL705" s="228"/>
      <c r="BM705" s="228"/>
      <c r="BN705" s="228"/>
      <c r="BO705" s="228"/>
      <c r="BP705" s="228"/>
      <c r="BQ705" s="228"/>
      <c r="BR705" s="228"/>
      <c r="BS705" s="228"/>
      <c r="BT705" s="228"/>
      <c r="BU705" s="228"/>
      <c r="BV705" s="228"/>
      <c r="BW705" s="228"/>
      <c r="BX705" s="228"/>
      <c r="BY705" s="228"/>
      <c r="BZ705" s="228"/>
      <c r="CA705" s="228"/>
      <c r="CB705" s="228"/>
      <c r="CC705" s="228"/>
      <c r="CD705" s="228"/>
      <c r="CE705" s="228"/>
      <c r="CF705" s="228"/>
      <c r="CG705" s="228"/>
      <c r="CH705" s="228"/>
      <c r="CI705" s="228"/>
      <c r="CJ705" s="228"/>
      <c r="CK705" s="228"/>
      <c r="CL705" s="228"/>
      <c r="CM705" s="228"/>
      <c r="CN705" s="228"/>
      <c r="CO705" s="228"/>
      <c r="CP705" s="228"/>
      <c r="CQ705" s="228"/>
      <c r="CR705" s="228"/>
      <c r="CS705" s="228"/>
      <c r="CT705" s="228"/>
      <c r="CU705" s="228"/>
      <c r="CV705" s="228"/>
      <c r="CW705" s="228"/>
      <c r="CX705" s="228"/>
      <c r="CY705" s="228"/>
      <c r="CZ705" s="228"/>
    </row>
    <row r="706" ht="25.15" customHeight="true" x14ac:dyDescent="0.2">
      <c r="C706" s="1918"/>
      <c r="D706" s="1918"/>
      <c r="E706" s="791"/>
      <c r="F706" s="791"/>
      <c r="G706" s="791"/>
      <c r="H706" s="1918"/>
      <c r="I706" s="1918"/>
      <c r="J706" s="791"/>
      <c r="K706" s="791"/>
      <c r="L706" s="791"/>
      <c r="M706" s="1918"/>
      <c r="N706" s="1918"/>
      <c r="O706" s="791"/>
      <c r="P706" s="791"/>
      <c r="Q706" s="791"/>
      <c r="BA706" s="228"/>
      <c r="BB706" s="405"/>
      <c r="BC706" s="228"/>
      <c r="BD706" s="228"/>
      <c r="BE706" s="228"/>
      <c r="BF706" s="228"/>
      <c r="BG706" s="228"/>
      <c r="BH706" s="228"/>
      <c r="BI706" s="228"/>
      <c r="BJ706" s="228"/>
      <c r="BK706" s="228"/>
      <c r="BL706" s="228"/>
      <c r="BM706" s="228"/>
      <c r="BN706" s="228"/>
      <c r="BO706" s="228"/>
      <c r="BP706" s="228"/>
      <c r="BQ706" s="228"/>
      <c r="BR706" s="228"/>
      <c r="BS706" s="228"/>
      <c r="BT706" s="228"/>
      <c r="BU706" s="228"/>
      <c r="BV706" s="228"/>
      <c r="BW706" s="228"/>
      <c r="BX706" s="228"/>
      <c r="BY706" s="228"/>
      <c r="BZ706" s="228"/>
      <c r="CA706" s="228"/>
      <c r="CB706" s="228"/>
      <c r="CC706" s="228"/>
      <c r="CD706" s="228"/>
      <c r="CE706" s="228"/>
      <c r="CF706" s="228"/>
      <c r="CG706" s="228"/>
      <c r="CH706" s="228"/>
      <c r="CI706" s="228"/>
      <c r="CJ706" s="228"/>
      <c r="CK706" s="228"/>
      <c r="CL706" s="228"/>
      <c r="CM706" s="228"/>
      <c r="CN706" s="228"/>
      <c r="CO706" s="228"/>
      <c r="CP706" s="228"/>
      <c r="CQ706" s="228"/>
      <c r="CR706" s="228"/>
      <c r="CS706" s="228"/>
      <c r="CT706" s="228"/>
      <c r="CU706" s="228"/>
      <c r="CV706" s="228"/>
      <c r="CW706" s="228"/>
      <c r="CX706" s="228"/>
      <c r="CY706" s="228"/>
      <c r="CZ706" s="228"/>
    </row>
    <row r="707" ht="25.15" customHeight="true" x14ac:dyDescent="0.2">
      <c r="C707" s="1918"/>
      <c r="D707" s="1918"/>
      <c r="E707" s="791"/>
      <c r="F707" s="791"/>
      <c r="G707" s="791"/>
      <c r="H707" s="1918"/>
      <c r="I707" s="1918"/>
      <c r="J707" s="791"/>
      <c r="K707" s="791"/>
      <c r="L707" s="791"/>
      <c r="M707" s="1918"/>
      <c r="N707" s="1918"/>
      <c r="O707" s="791"/>
      <c r="P707" s="791"/>
      <c r="Q707" s="791"/>
      <c r="BA707" s="228"/>
      <c r="BB707" s="405"/>
      <c r="BC707" s="228"/>
      <c r="BD707" s="228"/>
      <c r="BE707" s="228"/>
      <c r="BF707" s="228"/>
      <c r="BG707" s="228"/>
      <c r="BH707" s="228"/>
      <c r="BI707" s="228"/>
      <c r="BJ707" s="228"/>
      <c r="BK707" s="228"/>
      <c r="BL707" s="228"/>
      <c r="BM707" s="228"/>
      <c r="BN707" s="228"/>
      <c r="BO707" s="228"/>
      <c r="BP707" s="228"/>
      <c r="BQ707" s="228"/>
      <c r="BR707" s="228"/>
      <c r="BS707" s="228"/>
      <c r="BT707" s="228"/>
      <c r="BU707" s="228"/>
      <c r="BV707" s="228"/>
      <c r="BW707" s="228"/>
      <c r="BX707" s="228"/>
      <c r="BY707" s="228"/>
      <c r="BZ707" s="228"/>
      <c r="CA707" s="228"/>
      <c r="CB707" s="228"/>
      <c r="CC707" s="228"/>
      <c r="CD707" s="228"/>
      <c r="CE707" s="228"/>
      <c r="CF707" s="228"/>
      <c r="CG707" s="228"/>
      <c r="CH707" s="228"/>
      <c r="CI707" s="228"/>
      <c r="CJ707" s="228"/>
      <c r="CK707" s="228"/>
      <c r="CL707" s="228"/>
      <c r="CM707" s="228"/>
      <c r="CN707" s="228"/>
      <c r="CO707" s="228"/>
      <c r="CP707" s="228"/>
      <c r="CQ707" s="228"/>
      <c r="CR707" s="228"/>
      <c r="CS707" s="228"/>
      <c r="CT707" s="228"/>
      <c r="CU707" s="228"/>
      <c r="CV707" s="228"/>
      <c r="CW707" s="228"/>
      <c r="CX707" s="228"/>
      <c r="CY707" s="228"/>
      <c r="CZ707" s="228"/>
    </row>
    <row r="708" ht="25.15" customHeight="true" x14ac:dyDescent="0.2">
      <c r="C708" s="1918"/>
      <c r="D708" s="1918"/>
      <c r="E708" s="791"/>
      <c r="F708" s="791"/>
      <c r="G708" s="791"/>
      <c r="H708" s="1918"/>
      <c r="I708" s="1918"/>
      <c r="J708" s="791"/>
      <c r="K708" s="791"/>
      <c r="L708" s="791"/>
      <c r="M708" s="1918"/>
      <c r="N708" s="1918"/>
      <c r="O708" s="791"/>
      <c r="P708" s="791"/>
      <c r="Q708" s="791"/>
      <c r="BA708" s="228"/>
      <c r="BB708" s="405"/>
      <c r="BC708" s="228"/>
      <c r="BD708" s="228"/>
      <c r="BE708" s="228"/>
      <c r="BF708" s="228"/>
      <c r="BG708" s="228"/>
      <c r="BH708" s="228"/>
      <c r="BI708" s="228"/>
      <c r="BJ708" s="228"/>
      <c r="BK708" s="228"/>
      <c r="BL708" s="228"/>
      <c r="BM708" s="228"/>
      <c r="BN708" s="228"/>
      <c r="BO708" s="228"/>
      <c r="BP708" s="228"/>
      <c r="BQ708" s="228"/>
      <c r="BR708" s="228"/>
      <c r="BS708" s="228"/>
      <c r="BT708" s="228"/>
      <c r="BU708" s="228"/>
      <c r="BV708" s="228"/>
      <c r="BW708" s="228"/>
      <c r="BX708" s="228"/>
      <c r="BY708" s="228"/>
      <c r="BZ708" s="228"/>
      <c r="CA708" s="228"/>
      <c r="CB708" s="228"/>
      <c r="CC708" s="228"/>
      <c r="CD708" s="228"/>
      <c r="CE708" s="228"/>
      <c r="CF708" s="228"/>
      <c r="CG708" s="228"/>
      <c r="CH708" s="228"/>
      <c r="CI708" s="228"/>
      <c r="CJ708" s="228"/>
      <c r="CK708" s="228"/>
      <c r="CL708" s="228"/>
      <c r="CM708" s="228"/>
      <c r="CN708" s="228"/>
      <c r="CO708" s="228"/>
      <c r="CP708" s="228"/>
      <c r="CQ708" s="228"/>
      <c r="CR708" s="228"/>
      <c r="CS708" s="228"/>
      <c r="CT708" s="228"/>
      <c r="CU708" s="228"/>
      <c r="CV708" s="228"/>
      <c r="CW708" s="228"/>
      <c r="CX708" s="228"/>
      <c r="CY708" s="228"/>
      <c r="CZ708" s="228"/>
    </row>
    <row r="709" ht="25.15" customHeight="true" x14ac:dyDescent="0.2">
      <c r="C709" s="1918"/>
      <c r="D709" s="1918"/>
      <c r="E709" s="791"/>
      <c r="F709" s="791"/>
      <c r="G709" s="791"/>
      <c r="H709" s="1918"/>
      <c r="I709" s="1918"/>
      <c r="J709" s="791"/>
      <c r="K709" s="791"/>
      <c r="L709" s="791"/>
      <c r="M709" s="1918"/>
      <c r="N709" s="1918"/>
      <c r="O709" s="791"/>
      <c r="P709" s="791"/>
      <c r="Q709" s="791"/>
      <c r="BA709" s="228"/>
      <c r="BB709" s="405"/>
      <c r="BC709" s="228"/>
      <c r="BD709" s="228"/>
      <c r="BE709" s="228"/>
      <c r="BF709" s="228"/>
      <c r="BG709" s="228"/>
      <c r="BH709" s="228"/>
      <c r="BI709" s="228"/>
      <c r="BJ709" s="228"/>
      <c r="BK709" s="228"/>
      <c r="BL709" s="228"/>
      <c r="BM709" s="228"/>
      <c r="BN709" s="228"/>
      <c r="BO709" s="228"/>
      <c r="BP709" s="228"/>
      <c r="BQ709" s="228"/>
      <c r="BR709" s="228"/>
      <c r="BS709" s="228"/>
      <c r="BT709" s="228"/>
      <c r="BU709" s="228"/>
      <c r="BV709" s="228"/>
      <c r="BW709" s="228"/>
      <c r="BX709" s="228"/>
      <c r="BY709" s="228"/>
      <c r="BZ709" s="228"/>
      <c r="CA709" s="228"/>
      <c r="CB709" s="228"/>
      <c r="CC709" s="228"/>
      <c r="CD709" s="228"/>
      <c r="CE709" s="228"/>
      <c r="CF709" s="228"/>
      <c r="CG709" s="228"/>
      <c r="CH709" s="228"/>
      <c r="CI709" s="228"/>
      <c r="CJ709" s="228"/>
      <c r="CK709" s="228"/>
      <c r="CL709" s="228"/>
      <c r="CM709" s="228"/>
      <c r="CN709" s="228"/>
      <c r="CO709" s="228"/>
      <c r="CP709" s="228"/>
      <c r="CQ709" s="228"/>
      <c r="CR709" s="228"/>
      <c r="CS709" s="228"/>
      <c r="CT709" s="228"/>
      <c r="CU709" s="228"/>
      <c r="CV709" s="228"/>
      <c r="CW709" s="228"/>
      <c r="CX709" s="228"/>
      <c r="CY709" s="228"/>
      <c r="CZ709" s="228"/>
    </row>
    <row r="710" ht="25.15" customHeight="true" x14ac:dyDescent="0.2">
      <c r="C710" s="1918"/>
      <c r="D710" s="1918"/>
      <c r="E710" s="791"/>
      <c r="F710" s="791"/>
      <c r="G710" s="791"/>
      <c r="H710" s="1918"/>
      <c r="I710" s="1918"/>
      <c r="J710" s="791"/>
      <c r="K710" s="791"/>
      <c r="L710" s="791"/>
      <c r="M710" s="1918"/>
      <c r="N710" s="1918"/>
      <c r="O710" s="791"/>
      <c r="P710" s="791"/>
      <c r="Q710" s="791"/>
      <c r="BA710" s="228"/>
      <c r="BB710" s="405"/>
      <c r="BC710" s="228"/>
      <c r="BD710" s="228"/>
      <c r="BE710" s="228"/>
      <c r="BF710" s="228"/>
      <c r="BG710" s="228"/>
      <c r="BH710" s="228"/>
      <c r="BI710" s="228"/>
      <c r="BJ710" s="228"/>
      <c r="BK710" s="228"/>
      <c r="BL710" s="228"/>
      <c r="BM710" s="228"/>
      <c r="BN710" s="228"/>
      <c r="BO710" s="228"/>
      <c r="BP710" s="228"/>
      <c r="BQ710" s="228"/>
      <c r="BR710" s="228"/>
      <c r="BS710" s="228"/>
      <c r="BT710" s="228"/>
      <c r="BU710" s="228"/>
      <c r="BV710" s="228"/>
      <c r="BW710" s="228"/>
      <c r="BX710" s="228"/>
      <c r="BY710" s="228"/>
      <c r="BZ710" s="228"/>
      <c r="CA710" s="228"/>
      <c r="CB710" s="228"/>
      <c r="CC710" s="228"/>
      <c r="CD710" s="228"/>
      <c r="CE710" s="228"/>
      <c r="CF710" s="228"/>
      <c r="CG710" s="228"/>
      <c r="CH710" s="228"/>
      <c r="CI710" s="228"/>
      <c r="CJ710" s="228"/>
      <c r="CK710" s="228"/>
      <c r="CL710" s="228"/>
      <c r="CM710" s="228"/>
      <c r="CN710" s="228"/>
      <c r="CO710" s="228"/>
      <c r="CP710" s="228"/>
      <c r="CQ710" s="228"/>
      <c r="CR710" s="228"/>
      <c r="CS710" s="228"/>
      <c r="CT710" s="228"/>
      <c r="CU710" s="228"/>
      <c r="CV710" s="228"/>
      <c r="CW710" s="228"/>
      <c r="CX710" s="228"/>
      <c r="CY710" s="228"/>
      <c r="CZ710" s="228"/>
    </row>
    <row r="711" ht="25.15" customHeight="true" x14ac:dyDescent="0.2">
      <c r="C711" s="1918"/>
      <c r="D711" s="1918"/>
      <c r="E711" s="791"/>
      <c r="F711" s="791"/>
      <c r="G711" s="791"/>
      <c r="H711" s="1918"/>
      <c r="I711" s="1918"/>
      <c r="J711" s="791"/>
      <c r="K711" s="791"/>
      <c r="L711" s="791"/>
      <c r="M711" s="1918"/>
      <c r="N711" s="1918"/>
      <c r="O711" s="791"/>
      <c r="P711" s="791"/>
      <c r="Q711" s="791"/>
      <c r="BA711" s="228"/>
      <c r="BB711" s="405"/>
      <c r="BC711" s="228"/>
      <c r="BD711" s="228"/>
      <c r="BE711" s="228"/>
      <c r="BF711" s="228"/>
      <c r="BG711" s="228"/>
      <c r="BH711" s="228"/>
      <c r="BI711" s="228"/>
      <c r="BJ711" s="228"/>
      <c r="BK711" s="228"/>
      <c r="BL711" s="228"/>
      <c r="BM711" s="228"/>
      <c r="BN711" s="228"/>
      <c r="BO711" s="228"/>
      <c r="BP711" s="228"/>
      <c r="BQ711" s="228"/>
      <c r="BR711" s="228"/>
      <c r="BS711" s="228"/>
      <c r="BT711" s="228"/>
      <c r="BU711" s="228"/>
      <c r="BV711" s="228"/>
      <c r="BW711" s="228"/>
      <c r="BX711" s="228"/>
      <c r="BY711" s="228"/>
      <c r="BZ711" s="228"/>
      <c r="CA711" s="228"/>
      <c r="CB711" s="228"/>
      <c r="CC711" s="228"/>
      <c r="CD711" s="228"/>
      <c r="CE711" s="228"/>
      <c r="CF711" s="228"/>
      <c r="CG711" s="228"/>
      <c r="CH711" s="228"/>
      <c r="CI711" s="228"/>
      <c r="CJ711" s="228"/>
      <c r="CK711" s="228"/>
      <c r="CL711" s="228"/>
      <c r="CM711" s="228"/>
      <c r="CN711" s="228"/>
      <c r="CO711" s="228"/>
      <c r="CP711" s="228"/>
      <c r="CQ711" s="228"/>
      <c r="CR711" s="228"/>
      <c r="CS711" s="228"/>
      <c r="CT711" s="228"/>
      <c r="CU711" s="228"/>
      <c r="CV711" s="228"/>
      <c r="CW711" s="228"/>
      <c r="CX711" s="228"/>
      <c r="CY711" s="228"/>
      <c r="CZ711" s="228"/>
    </row>
    <row r="712" ht="25.15" customHeight="true" x14ac:dyDescent="0.2">
      <c r="C712" s="1918"/>
      <c r="D712" s="1918"/>
      <c r="E712" s="791"/>
      <c r="F712" s="791"/>
      <c r="G712" s="791"/>
      <c r="H712" s="1918"/>
      <c r="I712" s="1918"/>
      <c r="J712" s="791"/>
      <c r="K712" s="791"/>
      <c r="L712" s="791"/>
      <c r="M712" s="1918"/>
      <c r="N712" s="1918"/>
      <c r="O712" s="791"/>
      <c r="P712" s="791"/>
      <c r="Q712" s="791"/>
      <c r="BA712" s="228"/>
      <c r="BB712" s="405"/>
      <c r="BC712" s="228"/>
      <c r="BD712" s="228"/>
      <c r="BE712" s="228"/>
      <c r="BF712" s="228"/>
      <c r="BG712" s="228"/>
      <c r="BH712" s="228"/>
      <c r="BI712" s="228"/>
      <c r="BJ712" s="228"/>
      <c r="BK712" s="228"/>
      <c r="BL712" s="228"/>
      <c r="BM712" s="228"/>
      <c r="BN712" s="228"/>
      <c r="BO712" s="228"/>
      <c r="BP712" s="228"/>
      <c r="BQ712" s="228"/>
      <c r="BR712" s="228"/>
      <c r="BS712" s="228"/>
      <c r="BT712" s="228"/>
      <c r="BU712" s="228"/>
      <c r="BV712" s="228"/>
      <c r="BW712" s="228"/>
      <c r="BX712" s="228"/>
      <c r="BY712" s="228"/>
      <c r="BZ712" s="228"/>
      <c r="CA712" s="228"/>
      <c r="CB712" s="228"/>
      <c r="CC712" s="228"/>
      <c r="CD712" s="228"/>
      <c r="CE712" s="228"/>
      <c r="CF712" s="228"/>
      <c r="CG712" s="228"/>
      <c r="CH712" s="228"/>
      <c r="CI712" s="228"/>
      <c r="CJ712" s="228"/>
      <c r="CK712" s="228"/>
      <c r="CL712" s="228"/>
      <c r="CM712" s="228"/>
      <c r="CN712" s="228"/>
      <c r="CO712" s="228"/>
      <c r="CP712" s="228"/>
      <c r="CQ712" s="228"/>
      <c r="CR712" s="228"/>
      <c r="CS712" s="228"/>
      <c r="CT712" s="228"/>
      <c r="CU712" s="228"/>
      <c r="CV712" s="228"/>
      <c r="CW712" s="228"/>
      <c r="CX712" s="228"/>
      <c r="CY712" s="228"/>
      <c r="CZ712" s="228"/>
    </row>
    <row r="713" ht="25.15" customHeight="true" x14ac:dyDescent="0.2">
      <c r="C713" s="1918"/>
      <c r="D713" s="1918"/>
      <c r="E713" s="791"/>
      <c r="F713" s="791"/>
      <c r="G713" s="791"/>
      <c r="H713" s="1918"/>
      <c r="I713" s="1918"/>
      <c r="J713" s="791"/>
      <c r="K713" s="791"/>
      <c r="L713" s="791"/>
      <c r="M713" s="1918"/>
      <c r="N713" s="1918"/>
      <c r="O713" s="791"/>
      <c r="P713" s="791"/>
      <c r="Q713" s="791"/>
      <c r="BA713" s="228"/>
      <c r="BB713" s="405"/>
      <c r="BC713" s="228"/>
      <c r="BD713" s="228"/>
      <c r="BE713" s="228"/>
      <c r="BF713" s="228"/>
      <c r="BG713" s="228"/>
      <c r="BH713" s="228"/>
      <c r="BI713" s="228"/>
      <c r="BJ713" s="228"/>
      <c r="BK713" s="228"/>
      <c r="BL713" s="228"/>
      <c r="BM713" s="228"/>
      <c r="BN713" s="228"/>
      <c r="BO713" s="228"/>
      <c r="BP713" s="228"/>
      <c r="BQ713" s="228"/>
      <c r="BR713" s="228"/>
      <c r="BS713" s="228"/>
      <c r="BT713" s="228"/>
      <c r="BU713" s="228"/>
      <c r="BV713" s="228"/>
      <c r="BW713" s="228"/>
      <c r="BX713" s="228"/>
      <c r="BY713" s="228"/>
      <c r="BZ713" s="228"/>
      <c r="CA713" s="228"/>
      <c r="CB713" s="228"/>
      <c r="CC713" s="228"/>
      <c r="CD713" s="228"/>
      <c r="CE713" s="228"/>
      <c r="CF713" s="228"/>
      <c r="CG713" s="228"/>
      <c r="CH713" s="228"/>
      <c r="CI713" s="228"/>
      <c r="CJ713" s="228"/>
      <c r="CK713" s="228"/>
      <c r="CL713" s="228"/>
      <c r="CM713" s="228"/>
      <c r="CN713" s="228"/>
      <c r="CO713" s="228"/>
      <c r="CP713" s="228"/>
      <c r="CQ713" s="228"/>
      <c r="CR713" s="228"/>
      <c r="CS713" s="228"/>
      <c r="CT713" s="228"/>
      <c r="CU713" s="228"/>
      <c r="CV713" s="228"/>
      <c r="CW713" s="228"/>
      <c r="CX713" s="228"/>
      <c r="CY713" s="228"/>
      <c r="CZ713" s="228"/>
    </row>
    <row r="714" ht="25.15" customHeight="true" x14ac:dyDescent="0.2">
      <c r="C714" s="1918"/>
      <c r="D714" s="1918"/>
      <c r="E714" s="791"/>
      <c r="F714" s="791"/>
      <c r="G714" s="791"/>
      <c r="H714" s="1918"/>
      <c r="I714" s="1918"/>
      <c r="J714" s="791"/>
      <c r="K714" s="791"/>
      <c r="L714" s="791"/>
      <c r="M714" s="1918"/>
      <c r="N714" s="1918"/>
      <c r="O714" s="791"/>
      <c r="P714" s="791"/>
      <c r="Q714" s="791"/>
      <c r="BA714" s="228"/>
      <c r="BB714" s="405"/>
      <c r="BC714" s="228"/>
      <c r="BD714" s="228"/>
      <c r="BE714" s="228"/>
      <c r="BF714" s="228"/>
      <c r="BG714" s="228"/>
      <c r="BH714" s="228"/>
      <c r="BI714" s="228"/>
      <c r="BJ714" s="228"/>
      <c r="BK714" s="228"/>
      <c r="BL714" s="228"/>
      <c r="BM714" s="228"/>
      <c r="BN714" s="228"/>
      <c r="BO714" s="228"/>
      <c r="BP714" s="228"/>
      <c r="BQ714" s="228"/>
      <c r="BR714" s="228"/>
      <c r="BS714" s="228"/>
      <c r="BT714" s="228"/>
      <c r="BU714" s="228"/>
      <c r="BV714" s="228"/>
      <c r="BW714" s="228"/>
      <c r="BX714" s="228"/>
      <c r="BY714" s="228"/>
      <c r="BZ714" s="228"/>
      <c r="CA714" s="228"/>
      <c r="CB714" s="228"/>
      <c r="CC714" s="228"/>
      <c r="CD714" s="228"/>
      <c r="CE714" s="228"/>
      <c r="CF714" s="228"/>
      <c r="CG714" s="228"/>
      <c r="CH714" s="228"/>
      <c r="CI714" s="228"/>
      <c r="CJ714" s="228"/>
      <c r="CK714" s="228"/>
      <c r="CL714" s="228"/>
      <c r="CM714" s="228"/>
      <c r="CN714" s="228"/>
      <c r="CO714" s="228"/>
      <c r="CP714" s="228"/>
      <c r="CQ714" s="228"/>
      <c r="CR714" s="228"/>
      <c r="CS714" s="228"/>
      <c r="CT714" s="228"/>
      <c r="CU714" s="228"/>
      <c r="CV714" s="228"/>
      <c r="CW714" s="228"/>
      <c r="CX714" s="228"/>
      <c r="CY714" s="228"/>
      <c r="CZ714" s="228"/>
    </row>
    <row r="715" ht="25.15" customHeight="true" x14ac:dyDescent="0.2">
      <c r="C715" s="1918"/>
      <c r="D715" s="1918"/>
      <c r="E715" s="791"/>
      <c r="F715" s="791"/>
      <c r="G715" s="791"/>
      <c r="H715" s="1918"/>
      <c r="I715" s="1918"/>
      <c r="J715" s="791"/>
      <c r="K715" s="791"/>
      <c r="L715" s="791"/>
      <c r="M715" s="1918"/>
      <c r="N715" s="1918"/>
      <c r="O715" s="791"/>
      <c r="P715" s="791"/>
      <c r="Q715" s="791"/>
      <c r="BA715" s="228"/>
      <c r="BB715" s="405"/>
      <c r="BC715" s="228"/>
      <c r="BD715" s="228"/>
      <c r="BE715" s="228"/>
      <c r="BF715" s="228"/>
      <c r="BG715" s="228"/>
      <c r="BH715" s="228"/>
      <c r="BI715" s="228"/>
      <c r="BJ715" s="228"/>
      <c r="BK715" s="228"/>
      <c r="BL715" s="228"/>
      <c r="BM715" s="228"/>
      <c r="BN715" s="228"/>
      <c r="BO715" s="228"/>
      <c r="BP715" s="228"/>
      <c r="BQ715" s="228"/>
      <c r="BR715" s="228"/>
      <c r="BS715" s="228"/>
      <c r="BT715" s="228"/>
      <c r="BU715" s="228"/>
      <c r="BV715" s="228"/>
      <c r="BW715" s="228"/>
      <c r="BX715" s="228"/>
      <c r="BY715" s="228"/>
      <c r="BZ715" s="228"/>
      <c r="CA715" s="228"/>
      <c r="CB715" s="228"/>
      <c r="CC715" s="228"/>
      <c r="CD715" s="228"/>
      <c r="CE715" s="228"/>
      <c r="CF715" s="228"/>
      <c r="CG715" s="228"/>
      <c r="CH715" s="228"/>
      <c r="CI715" s="228"/>
      <c r="CJ715" s="228"/>
      <c r="CK715" s="228"/>
      <c r="CL715" s="228"/>
      <c r="CM715" s="228"/>
      <c r="CN715" s="228"/>
      <c r="CO715" s="228"/>
      <c r="CP715" s="228"/>
      <c r="CQ715" s="228"/>
      <c r="CR715" s="228"/>
      <c r="CS715" s="228"/>
      <c r="CT715" s="228"/>
      <c r="CU715" s="228"/>
      <c r="CV715" s="228"/>
      <c r="CW715" s="228"/>
      <c r="CX715" s="228"/>
      <c r="CY715" s="228"/>
      <c r="CZ715" s="228"/>
    </row>
    <row r="716" ht="25.15" customHeight="true" x14ac:dyDescent="0.2">
      <c r="C716" s="1918"/>
      <c r="D716" s="1918"/>
      <c r="E716" s="791"/>
      <c r="F716" s="791"/>
      <c r="G716" s="791"/>
      <c r="H716" s="1918"/>
      <c r="I716" s="1918"/>
      <c r="J716" s="791"/>
      <c r="K716" s="791"/>
      <c r="L716" s="791"/>
      <c r="M716" s="1918"/>
      <c r="N716" s="1918"/>
      <c r="O716" s="791"/>
      <c r="P716" s="791"/>
      <c r="Q716" s="791"/>
      <c r="BA716" s="228"/>
      <c r="BB716" s="405"/>
      <c r="BC716" s="228"/>
      <c r="BD716" s="228"/>
      <c r="BE716" s="228"/>
      <c r="BF716" s="228"/>
      <c r="BG716" s="228"/>
      <c r="BH716" s="228"/>
      <c r="BI716" s="228"/>
      <c r="BJ716" s="228"/>
      <c r="BK716" s="228"/>
      <c r="BL716" s="228"/>
      <c r="BM716" s="228"/>
      <c r="BN716" s="228"/>
      <c r="BO716" s="228"/>
      <c r="BP716" s="228"/>
      <c r="BQ716" s="228"/>
      <c r="BR716" s="228"/>
      <c r="BS716" s="228"/>
      <c r="BT716" s="228"/>
      <c r="BU716" s="228"/>
      <c r="BV716" s="228"/>
      <c r="BW716" s="228"/>
      <c r="BX716" s="228"/>
      <c r="BY716" s="228"/>
      <c r="BZ716" s="228"/>
      <c r="CA716" s="228"/>
      <c r="CB716" s="228"/>
      <c r="CC716" s="228"/>
      <c r="CD716" s="228"/>
      <c r="CE716" s="228"/>
      <c r="CF716" s="228"/>
      <c r="CG716" s="228"/>
      <c r="CH716" s="228"/>
      <c r="CI716" s="228"/>
      <c r="CJ716" s="228"/>
      <c r="CK716" s="228"/>
      <c r="CL716" s="228"/>
      <c r="CM716" s="228"/>
      <c r="CN716" s="228"/>
      <c r="CO716" s="228"/>
      <c r="CP716" s="228"/>
      <c r="CQ716" s="228"/>
      <c r="CR716" s="228"/>
      <c r="CS716" s="228"/>
      <c r="CT716" s="228"/>
      <c r="CU716" s="228"/>
      <c r="CV716" s="228"/>
      <c r="CW716" s="228"/>
      <c r="CX716" s="228"/>
      <c r="CY716" s="228"/>
      <c r="CZ716" s="228"/>
    </row>
    <row r="717" ht="25.15" customHeight="true" x14ac:dyDescent="0.2">
      <c r="C717" s="1918"/>
      <c r="D717" s="1918"/>
      <c r="E717" s="791"/>
      <c r="F717" s="791"/>
      <c r="G717" s="791"/>
      <c r="H717" s="1918"/>
      <c r="I717" s="1918"/>
      <c r="J717" s="791"/>
      <c r="K717" s="791"/>
      <c r="L717" s="791"/>
      <c r="M717" s="1918"/>
      <c r="N717" s="1918"/>
      <c r="O717" s="791"/>
      <c r="P717" s="791"/>
      <c r="Q717" s="791"/>
      <c r="BA717" s="228"/>
      <c r="BB717" s="405"/>
      <c r="BC717" s="228"/>
      <c r="BD717" s="228"/>
      <c r="BE717" s="228"/>
      <c r="BF717" s="228"/>
      <c r="BG717" s="228"/>
      <c r="BH717" s="228"/>
      <c r="BI717" s="228"/>
      <c r="BJ717" s="228"/>
      <c r="BK717" s="228"/>
      <c r="BL717" s="228"/>
      <c r="BM717" s="228"/>
      <c r="BN717" s="228"/>
      <c r="BO717" s="228"/>
      <c r="BP717" s="228"/>
      <c r="BQ717" s="228"/>
      <c r="BR717" s="228"/>
      <c r="BS717" s="228"/>
      <c r="BT717" s="228"/>
      <c r="BU717" s="228"/>
      <c r="BV717" s="228"/>
      <c r="BW717" s="228"/>
      <c r="BX717" s="228"/>
      <c r="BY717" s="228"/>
      <c r="BZ717" s="228"/>
      <c r="CA717" s="228"/>
      <c r="CB717" s="228"/>
      <c r="CC717" s="228"/>
      <c r="CD717" s="228"/>
      <c r="CE717" s="228"/>
      <c r="CF717" s="228"/>
      <c r="CG717" s="228"/>
      <c r="CH717" s="228"/>
      <c r="CI717" s="228"/>
      <c r="CJ717" s="228"/>
      <c r="CK717" s="228"/>
      <c r="CL717" s="228"/>
      <c r="CM717" s="228"/>
      <c r="CN717" s="228"/>
      <c r="CO717" s="228"/>
      <c r="CP717" s="228"/>
      <c r="CQ717" s="228"/>
      <c r="CR717" s="228"/>
      <c r="CS717" s="228"/>
      <c r="CT717" s="228"/>
      <c r="CU717" s="228"/>
      <c r="CV717" s="228"/>
      <c r="CW717" s="228"/>
      <c r="CX717" s="228"/>
      <c r="CY717" s="228"/>
      <c r="CZ717" s="228"/>
    </row>
    <row r="718" ht="25.15" customHeight="true" x14ac:dyDescent="0.2">
      <c r="C718" s="1918"/>
      <c r="D718" s="1918"/>
      <c r="E718" s="791"/>
      <c r="F718" s="791"/>
      <c r="G718" s="791"/>
      <c r="H718" s="1918"/>
      <c r="I718" s="1918"/>
      <c r="J718" s="791"/>
      <c r="K718" s="791"/>
      <c r="L718" s="791"/>
      <c r="M718" s="1918"/>
      <c r="N718" s="1918"/>
      <c r="O718" s="791"/>
      <c r="P718" s="791"/>
      <c r="Q718" s="791"/>
      <c r="BA718" s="228"/>
      <c r="BB718" s="405"/>
      <c r="BC718" s="228"/>
      <c r="BD718" s="228"/>
      <c r="BE718" s="228"/>
      <c r="BF718" s="228"/>
      <c r="BG718" s="228"/>
      <c r="BH718" s="228"/>
      <c r="BI718" s="228"/>
      <c r="BJ718" s="228"/>
      <c r="BK718" s="228"/>
      <c r="BL718" s="228"/>
      <c r="BM718" s="228"/>
      <c r="BN718" s="228"/>
      <c r="BO718" s="228"/>
      <c r="BP718" s="228"/>
      <c r="BQ718" s="228"/>
      <c r="BR718" s="228"/>
      <c r="BS718" s="228"/>
      <c r="BT718" s="228"/>
      <c r="BU718" s="228"/>
      <c r="BV718" s="228"/>
      <c r="BW718" s="228"/>
      <c r="BX718" s="228"/>
      <c r="BY718" s="228"/>
      <c r="BZ718" s="228"/>
      <c r="CA718" s="228"/>
      <c r="CB718" s="228"/>
      <c r="CC718" s="228"/>
      <c r="CD718" s="228"/>
      <c r="CE718" s="228"/>
      <c r="CF718" s="228"/>
      <c r="CG718" s="228"/>
      <c r="CH718" s="228"/>
      <c r="CI718" s="228"/>
      <c r="CJ718" s="228"/>
      <c r="CK718" s="228"/>
      <c r="CL718" s="228"/>
      <c r="CM718" s="228"/>
      <c r="CN718" s="228"/>
      <c r="CO718" s="228"/>
      <c r="CP718" s="228"/>
      <c r="CQ718" s="228"/>
      <c r="CR718" s="228"/>
      <c r="CS718" s="228"/>
      <c r="CT718" s="228"/>
      <c r="CU718" s="228"/>
      <c r="CV718" s="228"/>
      <c r="CW718" s="228"/>
      <c r="CX718" s="228"/>
      <c r="CY718" s="228"/>
      <c r="CZ718" s="228"/>
    </row>
    <row r="719" ht="25.15" customHeight="true" x14ac:dyDescent="0.2">
      <c r="C719" s="1918"/>
      <c r="D719" s="1918"/>
      <c r="E719" s="791"/>
      <c r="F719" s="791"/>
      <c r="G719" s="791"/>
      <c r="H719" s="1918"/>
      <c r="I719" s="1918"/>
      <c r="J719" s="791"/>
      <c r="K719" s="791"/>
      <c r="L719" s="791"/>
      <c r="M719" s="1918"/>
      <c r="N719" s="1918"/>
      <c r="O719" s="791"/>
      <c r="P719" s="791"/>
      <c r="Q719" s="791"/>
      <c r="BA719" s="228"/>
      <c r="BB719" s="405"/>
      <c r="BC719" s="228"/>
      <c r="BD719" s="228"/>
      <c r="BE719" s="228"/>
      <c r="BF719" s="228"/>
      <c r="BG719" s="228"/>
      <c r="BH719" s="228"/>
      <c r="BI719" s="228"/>
      <c r="BJ719" s="228"/>
      <c r="BK719" s="228"/>
      <c r="BL719" s="228"/>
      <c r="BM719" s="228"/>
      <c r="BN719" s="228"/>
      <c r="BO719" s="228"/>
      <c r="BP719" s="228"/>
      <c r="BQ719" s="228"/>
      <c r="BR719" s="228"/>
      <c r="BS719" s="228"/>
      <c r="BT719" s="228"/>
      <c r="BU719" s="228"/>
      <c r="BV719" s="228"/>
      <c r="BW719" s="228"/>
      <c r="BX719" s="228"/>
      <c r="BY719" s="228"/>
      <c r="BZ719" s="228"/>
      <c r="CA719" s="228"/>
      <c r="CB719" s="228"/>
      <c r="CC719" s="228"/>
      <c r="CD719" s="228"/>
      <c r="CE719" s="228"/>
      <c r="CF719" s="228"/>
      <c r="CG719" s="228"/>
      <c r="CH719" s="228"/>
      <c r="CI719" s="228"/>
      <c r="CJ719" s="228"/>
      <c r="CK719" s="228"/>
      <c r="CL719" s="228"/>
      <c r="CM719" s="228"/>
      <c r="CN719" s="228"/>
      <c r="CO719" s="228"/>
      <c r="CP719" s="228"/>
      <c r="CQ719" s="228"/>
      <c r="CR719" s="228"/>
      <c r="CS719" s="228"/>
      <c r="CT719" s="228"/>
      <c r="CU719" s="228"/>
      <c r="CV719" s="228"/>
      <c r="CW719" s="228"/>
      <c r="CX719" s="228"/>
      <c r="CY719" s="228"/>
      <c r="CZ719" s="228"/>
    </row>
    <row r="720" ht="25.15" customHeight="true" x14ac:dyDescent="0.2">
      <c r="C720" s="1918"/>
      <c r="D720" s="1918"/>
      <c r="E720" s="791"/>
      <c r="F720" s="791"/>
      <c r="G720" s="791"/>
      <c r="H720" s="1918"/>
      <c r="I720" s="1918"/>
      <c r="J720" s="791"/>
      <c r="K720" s="791"/>
      <c r="L720" s="791"/>
      <c r="M720" s="1918"/>
      <c r="N720" s="1918"/>
      <c r="O720" s="791"/>
      <c r="P720" s="791"/>
      <c r="Q720" s="791"/>
      <c r="BA720" s="228"/>
      <c r="BB720" s="405"/>
      <c r="BC720" s="228"/>
      <c r="BD720" s="228"/>
      <c r="BE720" s="228"/>
      <c r="BF720" s="228"/>
      <c r="BG720" s="228"/>
      <c r="BH720" s="228"/>
      <c r="BI720" s="228"/>
      <c r="BJ720" s="228"/>
      <c r="BK720" s="228"/>
      <c r="BL720" s="228"/>
      <c r="BM720" s="228"/>
      <c r="BN720" s="228"/>
      <c r="BO720" s="228"/>
      <c r="BP720" s="228"/>
      <c r="BQ720" s="228"/>
      <c r="BR720" s="228"/>
      <c r="BS720" s="228"/>
      <c r="BT720" s="228"/>
      <c r="BU720" s="228"/>
      <c r="BV720" s="228"/>
      <c r="BW720" s="228"/>
      <c r="BX720" s="228"/>
      <c r="BY720" s="228"/>
      <c r="BZ720" s="228"/>
      <c r="CA720" s="228"/>
      <c r="CB720" s="228"/>
      <c r="CC720" s="228"/>
      <c r="CD720" s="228"/>
      <c r="CE720" s="228"/>
      <c r="CF720" s="228"/>
      <c r="CG720" s="228"/>
      <c r="CH720" s="228"/>
      <c r="CI720" s="228"/>
      <c r="CJ720" s="228"/>
      <c r="CK720" s="228"/>
      <c r="CL720" s="228"/>
      <c r="CM720" s="228"/>
      <c r="CN720" s="228"/>
      <c r="CO720" s="228"/>
      <c r="CP720" s="228"/>
      <c r="CQ720" s="228"/>
      <c r="CR720" s="228"/>
      <c r="CS720" s="228"/>
      <c r="CT720" s="228"/>
      <c r="CU720" s="228"/>
      <c r="CV720" s="228"/>
      <c r="CW720" s="228"/>
      <c r="CX720" s="228"/>
      <c r="CY720" s="228"/>
      <c r="CZ720" s="228"/>
    </row>
    <row r="721" ht="25.15" customHeight="true" x14ac:dyDescent="0.2">
      <c r="C721" s="1918"/>
      <c r="D721" s="1918"/>
      <c r="E721" s="791"/>
      <c r="F721" s="791"/>
      <c r="G721" s="791"/>
      <c r="H721" s="1918"/>
      <c r="I721" s="1918"/>
      <c r="J721" s="791"/>
      <c r="K721" s="791"/>
      <c r="L721" s="791"/>
      <c r="M721" s="1918"/>
      <c r="N721" s="1918"/>
      <c r="O721" s="791"/>
      <c r="P721" s="791"/>
      <c r="Q721" s="791"/>
      <c r="BA721" s="228"/>
      <c r="BB721" s="405"/>
      <c r="BC721" s="228"/>
      <c r="BD721" s="228"/>
      <c r="BE721" s="228"/>
      <c r="BF721" s="228"/>
      <c r="BG721" s="228"/>
      <c r="BH721" s="228"/>
      <c r="BI721" s="228"/>
      <c r="BJ721" s="228"/>
      <c r="BK721" s="228"/>
      <c r="BL721" s="228"/>
      <c r="BM721" s="228"/>
      <c r="BN721" s="228"/>
      <c r="BO721" s="228"/>
      <c r="BP721" s="228"/>
      <c r="BQ721" s="228"/>
      <c r="BR721" s="228"/>
      <c r="BS721" s="228"/>
      <c r="BT721" s="228"/>
      <c r="BU721" s="228"/>
      <c r="BV721" s="228"/>
      <c r="BW721" s="228"/>
      <c r="BX721" s="228"/>
      <c r="BY721" s="228"/>
      <c r="BZ721" s="228"/>
      <c r="CA721" s="228"/>
      <c r="CB721" s="228"/>
      <c r="CC721" s="228"/>
      <c r="CD721" s="228"/>
      <c r="CE721" s="228"/>
      <c r="CF721" s="228"/>
      <c r="CG721" s="228"/>
      <c r="CH721" s="228"/>
      <c r="CI721" s="228"/>
      <c r="CJ721" s="228"/>
      <c r="CK721" s="228"/>
      <c r="CL721" s="228"/>
      <c r="CM721" s="228"/>
      <c r="CN721" s="228"/>
      <c r="CO721" s="228"/>
      <c r="CP721" s="228"/>
      <c r="CQ721" s="228"/>
      <c r="CR721" s="228"/>
      <c r="CS721" s="228"/>
      <c r="CT721" s="228"/>
      <c r="CU721" s="228"/>
      <c r="CV721" s="228"/>
      <c r="CW721" s="228"/>
      <c r="CX721" s="228"/>
      <c r="CY721" s="228"/>
      <c r="CZ721" s="228"/>
    </row>
    <row r="722" ht="25.15" customHeight="true" x14ac:dyDescent="0.2">
      <c r="C722" s="1918"/>
      <c r="D722" s="1918"/>
      <c r="E722" s="791"/>
      <c r="F722" s="791"/>
      <c r="G722" s="791"/>
      <c r="H722" s="1918"/>
      <c r="I722" s="1918"/>
      <c r="J722" s="791"/>
      <c r="K722" s="791"/>
      <c r="L722" s="791"/>
      <c r="M722" s="1918"/>
      <c r="N722" s="1918"/>
      <c r="O722" s="791"/>
      <c r="P722" s="791"/>
      <c r="Q722" s="791"/>
      <c r="BA722" s="228"/>
      <c r="BB722" s="405"/>
      <c r="BC722" s="228"/>
      <c r="BD722" s="228"/>
      <c r="BE722" s="228"/>
      <c r="BF722" s="228"/>
      <c r="BG722" s="228"/>
      <c r="BH722" s="228"/>
      <c r="BI722" s="228"/>
      <c r="BJ722" s="228"/>
      <c r="BK722" s="228"/>
      <c r="BL722" s="228"/>
      <c r="BM722" s="228"/>
      <c r="BN722" s="228"/>
      <c r="BO722" s="228"/>
      <c r="BP722" s="228"/>
      <c r="BQ722" s="228"/>
      <c r="BR722" s="228"/>
      <c r="BS722" s="228"/>
      <c r="BT722" s="228"/>
      <c r="BU722" s="228"/>
      <c r="BV722" s="228"/>
      <c r="BW722" s="228"/>
      <c r="BX722" s="228"/>
      <c r="BY722" s="228"/>
      <c r="BZ722" s="228"/>
      <c r="CA722" s="228"/>
      <c r="CB722" s="228"/>
      <c r="CC722" s="228"/>
      <c r="CD722" s="228"/>
      <c r="CE722" s="228"/>
      <c r="CF722" s="228"/>
      <c r="CG722" s="228"/>
      <c r="CH722" s="228"/>
      <c r="CI722" s="228"/>
      <c r="CJ722" s="228"/>
      <c r="CK722" s="228"/>
      <c r="CL722" s="228"/>
      <c r="CM722" s="228"/>
      <c r="CN722" s="228"/>
      <c r="CO722" s="228"/>
      <c r="CP722" s="228"/>
      <c r="CQ722" s="228"/>
      <c r="CR722" s="228"/>
      <c r="CS722" s="228"/>
      <c r="CT722" s="228"/>
      <c r="CU722" s="228"/>
      <c r="CV722" s="228"/>
      <c r="CW722" s="228"/>
      <c r="CX722" s="228"/>
      <c r="CY722" s="228"/>
      <c r="CZ722" s="228"/>
    </row>
    <row r="723" ht="25.15" customHeight="true" x14ac:dyDescent="0.2">
      <c r="C723" s="1918"/>
      <c r="D723" s="1918"/>
      <c r="E723" s="791"/>
      <c r="F723" s="791"/>
      <c r="G723" s="791"/>
      <c r="H723" s="1918"/>
      <c r="I723" s="1918"/>
      <c r="J723" s="791"/>
      <c r="K723" s="791"/>
      <c r="L723" s="791"/>
      <c r="M723" s="1918"/>
      <c r="N723" s="1918"/>
      <c r="O723" s="791"/>
      <c r="P723" s="791"/>
      <c r="Q723" s="791"/>
      <c r="BA723" s="228"/>
      <c r="BB723" s="405"/>
      <c r="BC723" s="228"/>
      <c r="BD723" s="228"/>
      <c r="BE723" s="228"/>
      <c r="BF723" s="228"/>
      <c r="BG723" s="228"/>
      <c r="BH723" s="228"/>
      <c r="BI723" s="228"/>
      <c r="BJ723" s="228"/>
      <c r="BK723" s="228"/>
      <c r="BL723" s="228"/>
      <c r="BM723" s="228"/>
      <c r="BN723" s="228"/>
      <c r="BO723" s="228"/>
      <c r="BP723" s="228"/>
      <c r="BQ723" s="228"/>
      <c r="BR723" s="228"/>
      <c r="BS723" s="228"/>
      <c r="BT723" s="228"/>
      <c r="BU723" s="228"/>
      <c r="BV723" s="228"/>
      <c r="BW723" s="228"/>
      <c r="BX723" s="228"/>
      <c r="BY723" s="228"/>
      <c r="BZ723" s="228"/>
      <c r="CA723" s="228"/>
      <c r="CB723" s="228"/>
      <c r="CC723" s="228"/>
      <c r="CD723" s="228"/>
      <c r="CE723" s="228"/>
      <c r="CF723" s="228"/>
      <c r="CG723" s="228"/>
      <c r="CH723" s="228"/>
      <c r="CI723" s="228"/>
      <c r="CJ723" s="228"/>
      <c r="CK723" s="228"/>
      <c r="CL723" s="228"/>
      <c r="CM723" s="228"/>
      <c r="CN723" s="228"/>
      <c r="CO723" s="228"/>
      <c r="CP723" s="228"/>
      <c r="CQ723" s="228"/>
      <c r="CR723" s="228"/>
      <c r="CS723" s="228"/>
      <c r="CT723" s="228"/>
      <c r="CU723" s="228"/>
      <c r="CV723" s="228"/>
      <c r="CW723" s="228"/>
      <c r="CX723" s="228"/>
      <c r="CY723" s="228"/>
      <c r="CZ723" s="228"/>
    </row>
    <row r="724" ht="25.15" customHeight="true" x14ac:dyDescent="0.2">
      <c r="C724" s="1918"/>
      <c r="D724" s="1918"/>
      <c r="E724" s="791"/>
      <c r="F724" s="791"/>
      <c r="G724" s="791"/>
      <c r="H724" s="1918"/>
      <c r="I724" s="1918"/>
      <c r="J724" s="791"/>
      <c r="K724" s="791"/>
      <c r="L724" s="791"/>
      <c r="M724" s="1918"/>
      <c r="N724" s="1918"/>
      <c r="O724" s="791"/>
      <c r="P724" s="791"/>
      <c r="Q724" s="791"/>
      <c r="BA724" s="228"/>
      <c r="BB724" s="405"/>
      <c r="BC724" s="228"/>
      <c r="BD724" s="228"/>
      <c r="BE724" s="228"/>
      <c r="BF724" s="228"/>
      <c r="BG724" s="228"/>
      <c r="BH724" s="228"/>
      <c r="BI724" s="228"/>
      <c r="BJ724" s="228"/>
      <c r="BK724" s="228"/>
      <c r="BL724" s="228"/>
      <c r="BM724" s="228"/>
      <c r="BN724" s="228"/>
      <c r="BO724" s="228"/>
      <c r="BP724" s="228"/>
      <c r="BQ724" s="228"/>
      <c r="BR724" s="228"/>
      <c r="BS724" s="228"/>
      <c r="BT724" s="228"/>
      <c r="BU724" s="228"/>
      <c r="BV724" s="228"/>
      <c r="BW724" s="228"/>
      <c r="BX724" s="228"/>
      <c r="BY724" s="228"/>
      <c r="BZ724" s="228"/>
      <c r="CA724" s="228"/>
      <c r="CB724" s="228"/>
      <c r="CC724" s="228"/>
      <c r="CD724" s="228"/>
      <c r="CE724" s="228"/>
      <c r="CF724" s="228"/>
      <c r="CG724" s="228"/>
      <c r="CH724" s="228"/>
      <c r="CI724" s="228"/>
      <c r="CJ724" s="228"/>
      <c r="CK724" s="228"/>
      <c r="CL724" s="228"/>
      <c r="CM724" s="228"/>
      <c r="CN724" s="228"/>
      <c r="CO724" s="228"/>
      <c r="CP724" s="228"/>
      <c r="CQ724" s="228"/>
      <c r="CR724" s="228"/>
      <c r="CS724" s="228"/>
      <c r="CT724" s="228"/>
      <c r="CU724" s="228"/>
      <c r="CV724" s="228"/>
      <c r="CW724" s="228"/>
      <c r="CX724" s="228"/>
      <c r="CY724" s="228"/>
      <c r="CZ724" s="228"/>
    </row>
    <row r="725" ht="25.15" customHeight="true" x14ac:dyDescent="0.2">
      <c r="C725" s="1918"/>
      <c r="D725" s="1918"/>
      <c r="E725" s="791"/>
      <c r="F725" s="791"/>
      <c r="G725" s="791"/>
      <c r="H725" s="1918"/>
      <c r="I725" s="1918"/>
      <c r="J725" s="791"/>
      <c r="K725" s="791"/>
      <c r="L725" s="791"/>
      <c r="M725" s="1918"/>
      <c r="N725" s="1918"/>
      <c r="O725" s="791"/>
      <c r="P725" s="791"/>
      <c r="Q725" s="791"/>
      <c r="BA725" s="228"/>
      <c r="BB725" s="405"/>
      <c r="BC725" s="228"/>
      <c r="BD725" s="228"/>
      <c r="BE725" s="228"/>
      <c r="BF725" s="228"/>
      <c r="BG725" s="228"/>
      <c r="BH725" s="228"/>
      <c r="BI725" s="228"/>
      <c r="BJ725" s="228"/>
      <c r="BK725" s="228"/>
      <c r="BL725" s="228"/>
      <c r="BM725" s="228"/>
      <c r="BN725" s="228"/>
      <c r="BO725" s="228"/>
      <c r="BP725" s="228"/>
      <c r="BQ725" s="228"/>
      <c r="BR725" s="228"/>
      <c r="BS725" s="228"/>
      <c r="BT725" s="228"/>
      <c r="BU725" s="228"/>
      <c r="BV725" s="228"/>
      <c r="BW725" s="228"/>
      <c r="BX725" s="228"/>
      <c r="BY725" s="228"/>
      <c r="BZ725" s="228"/>
      <c r="CA725" s="228"/>
      <c r="CB725" s="228"/>
      <c r="CC725" s="228"/>
      <c r="CD725" s="228"/>
      <c r="CE725" s="228"/>
      <c r="CF725" s="228"/>
      <c r="CG725" s="228"/>
      <c r="CH725" s="228"/>
      <c r="CI725" s="228"/>
      <c r="CJ725" s="228"/>
      <c r="CK725" s="228"/>
      <c r="CL725" s="228"/>
      <c r="CM725" s="228"/>
      <c r="CN725" s="228"/>
      <c r="CO725" s="228"/>
      <c r="CP725" s="228"/>
      <c r="CQ725" s="228"/>
      <c r="CR725" s="228"/>
      <c r="CS725" s="228"/>
      <c r="CT725" s="228"/>
      <c r="CU725" s="228"/>
      <c r="CV725" s="228"/>
      <c r="CW725" s="228"/>
      <c r="CX725" s="228"/>
      <c r="CY725" s="228"/>
      <c r="CZ725" s="228"/>
    </row>
    <row r="726" ht="25.15" customHeight="true" x14ac:dyDescent="0.2">
      <c r="C726" s="1918"/>
      <c r="D726" s="1918"/>
      <c r="E726" s="791"/>
      <c r="F726" s="791"/>
      <c r="G726" s="791"/>
      <c r="H726" s="1918"/>
      <c r="I726" s="1918"/>
      <c r="J726" s="791"/>
      <c r="K726" s="791"/>
      <c r="L726" s="791"/>
      <c r="M726" s="1918"/>
      <c r="N726" s="1918"/>
      <c r="O726" s="791"/>
      <c r="P726" s="791"/>
      <c r="Q726" s="791"/>
      <c r="BA726" s="228"/>
      <c r="BB726" s="405"/>
      <c r="BC726" s="228"/>
      <c r="BD726" s="228"/>
      <c r="BE726" s="228"/>
      <c r="BF726" s="228"/>
      <c r="BG726" s="228"/>
      <c r="BH726" s="228"/>
      <c r="BI726" s="228"/>
      <c r="BJ726" s="228"/>
      <c r="BK726" s="228"/>
      <c r="BL726" s="228"/>
      <c r="BM726" s="228"/>
      <c r="BN726" s="228"/>
      <c r="BO726" s="228"/>
      <c r="BP726" s="228"/>
      <c r="BQ726" s="228"/>
      <c r="BR726" s="228"/>
      <c r="BS726" s="228"/>
      <c r="BT726" s="228"/>
      <c r="BU726" s="228"/>
      <c r="BV726" s="228"/>
      <c r="BW726" s="228"/>
      <c r="BX726" s="228"/>
      <c r="BY726" s="228"/>
      <c r="BZ726" s="228"/>
      <c r="CA726" s="228"/>
      <c r="CB726" s="228"/>
      <c r="CC726" s="228"/>
      <c r="CD726" s="228"/>
      <c r="CE726" s="228"/>
      <c r="CF726" s="228"/>
      <c r="CG726" s="228"/>
      <c r="CH726" s="228"/>
      <c r="CI726" s="228"/>
      <c r="CJ726" s="228"/>
      <c r="CK726" s="228"/>
      <c r="CL726" s="228"/>
      <c r="CM726" s="228"/>
      <c r="CN726" s="228"/>
      <c r="CO726" s="228"/>
      <c r="CP726" s="228"/>
      <c r="CQ726" s="228"/>
      <c r="CR726" s="228"/>
      <c r="CS726" s="228"/>
      <c r="CT726" s="228"/>
      <c r="CU726" s="228"/>
      <c r="CV726" s="228"/>
      <c r="CW726" s="228"/>
      <c r="CX726" s="228"/>
      <c r="CY726" s="228"/>
      <c r="CZ726" s="228"/>
    </row>
    <row r="727" ht="25.15" customHeight="true" x14ac:dyDescent="0.2">
      <c r="C727" s="1918"/>
      <c r="D727" s="1918"/>
      <c r="E727" s="791"/>
      <c r="F727" s="791"/>
      <c r="G727" s="791"/>
      <c r="H727" s="1918"/>
      <c r="I727" s="1918"/>
      <c r="J727" s="791"/>
      <c r="K727" s="791"/>
      <c r="L727" s="791"/>
      <c r="M727" s="1918"/>
      <c r="N727" s="1918"/>
      <c r="O727" s="791"/>
      <c r="P727" s="791"/>
      <c r="Q727" s="791"/>
      <c r="BA727" s="228"/>
      <c r="BB727" s="405"/>
      <c r="BC727" s="228"/>
      <c r="BD727" s="228"/>
      <c r="BE727" s="228"/>
      <c r="BF727" s="228"/>
      <c r="BG727" s="228"/>
      <c r="BH727" s="228"/>
      <c r="BI727" s="228"/>
      <c r="BJ727" s="228"/>
      <c r="BK727" s="228"/>
      <c r="BL727" s="228"/>
      <c r="BM727" s="228"/>
      <c r="BN727" s="228"/>
      <c r="BO727" s="228"/>
      <c r="BP727" s="228"/>
      <c r="BQ727" s="228"/>
      <c r="BR727" s="228"/>
      <c r="BS727" s="228"/>
      <c r="BT727" s="228"/>
      <c r="BU727" s="228"/>
      <c r="BV727" s="228"/>
      <c r="BW727" s="228"/>
      <c r="BX727" s="228"/>
      <c r="BY727" s="228"/>
      <c r="BZ727" s="228"/>
      <c r="CA727" s="228"/>
      <c r="CB727" s="228"/>
      <c r="CC727" s="228"/>
      <c r="CD727" s="228"/>
      <c r="CE727" s="228"/>
      <c r="CF727" s="228"/>
      <c r="CG727" s="228"/>
      <c r="CH727" s="228"/>
      <c r="CI727" s="228"/>
      <c r="CJ727" s="228"/>
      <c r="CK727" s="228"/>
      <c r="CL727" s="228"/>
      <c r="CM727" s="228"/>
      <c r="CN727" s="228"/>
      <c r="CO727" s="228"/>
      <c r="CP727" s="228"/>
      <c r="CQ727" s="228"/>
      <c r="CR727" s="228"/>
      <c r="CS727" s="228"/>
      <c r="CT727" s="228"/>
      <c r="CU727" s="228"/>
      <c r="CV727" s="228"/>
      <c r="CW727" s="228"/>
      <c r="CX727" s="228"/>
      <c r="CY727" s="228"/>
      <c r="CZ727" s="228"/>
    </row>
    <row r="728" ht="25.15" customHeight="true" x14ac:dyDescent="0.2">
      <c r="C728" s="1918"/>
      <c r="D728" s="1918"/>
      <c r="E728" s="791"/>
      <c r="F728" s="791"/>
      <c r="G728" s="791"/>
      <c r="H728" s="1918"/>
      <c r="I728" s="1918"/>
      <c r="J728" s="791"/>
      <c r="K728" s="791"/>
      <c r="L728" s="791"/>
      <c r="M728" s="1918"/>
      <c r="N728" s="1918"/>
      <c r="O728" s="791"/>
      <c r="P728" s="791"/>
      <c r="Q728" s="791"/>
      <c r="BA728" s="228"/>
      <c r="BB728" s="405"/>
      <c r="BC728" s="228"/>
      <c r="BD728" s="228"/>
      <c r="BE728" s="228"/>
      <c r="BF728" s="228"/>
      <c r="BG728" s="228"/>
      <c r="BH728" s="228"/>
      <c r="BI728" s="228"/>
      <c r="BJ728" s="228"/>
      <c r="BK728" s="228"/>
      <c r="BL728" s="228"/>
      <c r="BM728" s="228"/>
      <c r="BN728" s="228"/>
      <c r="BO728" s="228"/>
      <c r="BP728" s="228"/>
      <c r="BQ728" s="228"/>
      <c r="BR728" s="228"/>
      <c r="BS728" s="228"/>
      <c r="BT728" s="228"/>
      <c r="BU728" s="228"/>
      <c r="BV728" s="228"/>
      <c r="BW728" s="228"/>
      <c r="BX728" s="228"/>
      <c r="BY728" s="228"/>
      <c r="BZ728" s="228"/>
      <c r="CA728" s="228"/>
      <c r="CB728" s="228"/>
      <c r="CC728" s="228"/>
      <c r="CD728" s="228"/>
      <c r="CE728" s="228"/>
      <c r="CF728" s="228"/>
      <c r="CG728" s="228"/>
      <c r="CH728" s="228"/>
      <c r="CI728" s="228"/>
      <c r="CJ728" s="228"/>
      <c r="CK728" s="228"/>
      <c r="CL728" s="228"/>
      <c r="CM728" s="228"/>
      <c r="CN728" s="228"/>
      <c r="CO728" s="228"/>
      <c r="CP728" s="228"/>
      <c r="CQ728" s="228"/>
      <c r="CR728" s="228"/>
      <c r="CS728" s="228"/>
      <c r="CT728" s="228"/>
      <c r="CU728" s="228"/>
      <c r="CV728" s="228"/>
      <c r="CW728" s="228"/>
      <c r="CX728" s="228"/>
      <c r="CY728" s="228"/>
      <c r="CZ728" s="228"/>
    </row>
    <row r="729" ht="25.15" customHeight="true" x14ac:dyDescent="0.2">
      <c r="C729" s="1918"/>
      <c r="D729" s="1918"/>
      <c r="E729" s="791"/>
      <c r="F729" s="791"/>
      <c r="G729" s="791"/>
      <c r="H729" s="1918"/>
      <c r="I729" s="1918"/>
      <c r="J729" s="791"/>
      <c r="K729" s="791"/>
      <c r="L729" s="791"/>
      <c r="M729" s="1918"/>
      <c r="N729" s="1918"/>
      <c r="O729" s="791"/>
      <c r="P729" s="791"/>
      <c r="Q729" s="791"/>
      <c r="BA729" s="228"/>
      <c r="BB729" s="405"/>
      <c r="BC729" s="228"/>
      <c r="BD729" s="228"/>
      <c r="BE729" s="228"/>
      <c r="BF729" s="228"/>
      <c r="BG729" s="228"/>
      <c r="BH729" s="228"/>
      <c r="BI729" s="228"/>
      <c r="BJ729" s="228"/>
      <c r="BK729" s="228"/>
      <c r="BL729" s="228"/>
      <c r="BM729" s="228"/>
      <c r="BN729" s="228"/>
      <c r="BO729" s="228"/>
      <c r="BP729" s="228"/>
      <c r="BQ729" s="228"/>
      <c r="BR729" s="228"/>
      <c r="BS729" s="228"/>
      <c r="BT729" s="228"/>
      <c r="BU729" s="228"/>
      <c r="BV729" s="228"/>
      <c r="BW729" s="228"/>
      <c r="BX729" s="228"/>
      <c r="BY729" s="228"/>
      <c r="BZ729" s="228"/>
      <c r="CA729" s="228"/>
      <c r="CB729" s="228"/>
      <c r="CC729" s="228"/>
      <c r="CD729" s="228"/>
      <c r="CE729" s="228"/>
      <c r="CF729" s="228"/>
      <c r="CG729" s="228"/>
      <c r="CH729" s="228"/>
      <c r="CI729" s="228"/>
      <c r="CJ729" s="228"/>
      <c r="CK729" s="228"/>
      <c r="CL729" s="228"/>
      <c r="CM729" s="228"/>
      <c r="CN729" s="228"/>
      <c r="CO729" s="228"/>
      <c r="CP729" s="228"/>
      <c r="CQ729" s="228"/>
      <c r="CR729" s="228"/>
      <c r="CS729" s="228"/>
      <c r="CT729" s="228"/>
      <c r="CU729" s="228"/>
      <c r="CV729" s="228"/>
      <c r="CW729" s="228"/>
      <c r="CX729" s="228"/>
      <c r="CY729" s="228"/>
      <c r="CZ729" s="228"/>
    </row>
    <row r="730" ht="25.15" customHeight="true" x14ac:dyDescent="0.2">
      <c r="C730" s="1918"/>
      <c r="D730" s="1918"/>
      <c r="E730" s="791"/>
      <c r="F730" s="791"/>
      <c r="G730" s="791"/>
      <c r="H730" s="1918"/>
      <c r="I730" s="1918"/>
      <c r="J730" s="791"/>
      <c r="K730" s="791"/>
      <c r="L730" s="791"/>
      <c r="M730" s="1918"/>
      <c r="N730" s="1918"/>
      <c r="O730" s="791"/>
      <c r="P730" s="791"/>
      <c r="Q730" s="791"/>
      <c r="BA730" s="228"/>
      <c r="BB730" s="405"/>
      <c r="BC730" s="228"/>
      <c r="BD730" s="228"/>
      <c r="BE730" s="228"/>
      <c r="BF730" s="228"/>
      <c r="BG730" s="228"/>
      <c r="BH730" s="228"/>
      <c r="BI730" s="228"/>
      <c r="BJ730" s="228"/>
      <c r="BK730" s="228"/>
      <c r="BL730" s="228"/>
      <c r="BM730" s="228"/>
      <c r="BN730" s="228"/>
      <c r="BO730" s="228"/>
      <c r="BP730" s="228"/>
      <c r="BQ730" s="228"/>
      <c r="BR730" s="228"/>
      <c r="BS730" s="228"/>
      <c r="BT730" s="228"/>
      <c r="BU730" s="228"/>
      <c r="BV730" s="228"/>
      <c r="BW730" s="228"/>
      <c r="BX730" s="228"/>
      <c r="BY730" s="228"/>
      <c r="BZ730" s="228"/>
      <c r="CA730" s="228"/>
      <c r="CB730" s="228"/>
      <c r="CC730" s="228"/>
      <c r="CD730" s="228"/>
      <c r="CE730" s="228"/>
      <c r="CF730" s="228"/>
      <c r="CG730" s="228"/>
      <c r="CH730" s="228"/>
      <c r="CI730" s="228"/>
      <c r="CJ730" s="228"/>
      <c r="CK730" s="228"/>
      <c r="CL730" s="228"/>
      <c r="CM730" s="228"/>
      <c r="CN730" s="228"/>
      <c r="CO730" s="228"/>
      <c r="CP730" s="228"/>
      <c r="CQ730" s="228"/>
      <c r="CR730" s="228"/>
      <c r="CS730" s="228"/>
      <c r="CT730" s="228"/>
      <c r="CU730" s="228"/>
      <c r="CV730" s="228"/>
      <c r="CW730" s="228"/>
      <c r="CX730" s="228"/>
      <c r="CY730" s="228"/>
      <c r="CZ730" s="228"/>
    </row>
    <row r="731" ht="25.15" customHeight="true" x14ac:dyDescent="0.2">
      <c r="C731" s="1918"/>
      <c r="D731" s="1918"/>
      <c r="E731" s="791"/>
      <c r="F731" s="791"/>
      <c r="G731" s="791"/>
      <c r="H731" s="1918"/>
      <c r="I731" s="1918"/>
      <c r="J731" s="791"/>
      <c r="K731" s="791"/>
      <c r="L731" s="791"/>
      <c r="M731" s="1918"/>
      <c r="N731" s="1918"/>
      <c r="O731" s="791"/>
      <c r="P731" s="791"/>
      <c r="Q731" s="791"/>
      <c r="BA731" s="228"/>
      <c r="BB731" s="405"/>
      <c r="BC731" s="228"/>
      <c r="BD731" s="228"/>
      <c r="BE731" s="228"/>
      <c r="BF731" s="228"/>
      <c r="BG731" s="228"/>
      <c r="BH731" s="228"/>
      <c r="BI731" s="228"/>
      <c r="BJ731" s="228"/>
      <c r="BK731" s="228"/>
      <c r="BL731" s="228"/>
      <c r="BM731" s="228"/>
      <c r="BN731" s="228"/>
      <c r="BO731" s="228"/>
      <c r="BP731" s="228"/>
      <c r="BQ731" s="228"/>
      <c r="BR731" s="228"/>
      <c r="BS731" s="228"/>
      <c r="BT731" s="228"/>
      <c r="BU731" s="228"/>
      <c r="BV731" s="228"/>
      <c r="BW731" s="228"/>
      <c r="BX731" s="228"/>
      <c r="BY731" s="228"/>
      <c r="BZ731" s="228"/>
      <c r="CA731" s="228"/>
      <c r="CB731" s="228"/>
      <c r="CC731" s="228"/>
      <c r="CD731" s="228"/>
      <c r="CE731" s="228"/>
      <c r="CF731" s="228"/>
      <c r="CG731" s="228"/>
      <c r="CH731" s="228"/>
      <c r="CI731" s="228"/>
      <c r="CJ731" s="228"/>
      <c r="CK731" s="228"/>
      <c r="CL731" s="228"/>
      <c r="CM731" s="228"/>
      <c r="CN731" s="228"/>
      <c r="CO731" s="228"/>
      <c r="CP731" s="228"/>
      <c r="CQ731" s="228"/>
      <c r="CR731" s="228"/>
      <c r="CS731" s="228"/>
      <c r="CT731" s="228"/>
      <c r="CU731" s="228"/>
      <c r="CV731" s="228"/>
      <c r="CW731" s="228"/>
      <c r="CX731" s="228"/>
      <c r="CY731" s="228"/>
      <c r="CZ731" s="228"/>
    </row>
    <row r="732" ht="25.15" customHeight="true" x14ac:dyDescent="0.2">
      <c r="C732" s="1918"/>
      <c r="D732" s="1918"/>
      <c r="E732" s="791"/>
      <c r="F732" s="791"/>
      <c r="G732" s="791"/>
      <c r="H732" s="1918"/>
      <c r="I732" s="1918"/>
      <c r="J732" s="791"/>
      <c r="K732" s="791"/>
      <c r="L732" s="791"/>
      <c r="M732" s="1918"/>
      <c r="N732" s="1918"/>
      <c r="O732" s="791"/>
      <c r="P732" s="791"/>
      <c r="Q732" s="791"/>
      <c r="BA732" s="228"/>
      <c r="BB732" s="405"/>
      <c r="BC732" s="228"/>
      <c r="BD732" s="228"/>
      <c r="BE732" s="228"/>
      <c r="BF732" s="228"/>
      <c r="BG732" s="228"/>
      <c r="BH732" s="228"/>
      <c r="BI732" s="228"/>
      <c r="BJ732" s="228"/>
      <c r="BK732" s="228"/>
      <c r="BL732" s="228"/>
      <c r="BM732" s="228"/>
      <c r="BN732" s="228"/>
      <c r="BO732" s="228"/>
      <c r="BP732" s="228"/>
      <c r="BQ732" s="228"/>
      <c r="BR732" s="228"/>
      <c r="BS732" s="228"/>
      <c r="BT732" s="228"/>
      <c r="BU732" s="228"/>
      <c r="BV732" s="228"/>
      <c r="BW732" s="228"/>
      <c r="BX732" s="228"/>
      <c r="BY732" s="228"/>
      <c r="BZ732" s="228"/>
      <c r="CA732" s="228"/>
      <c r="CB732" s="228"/>
      <c r="CC732" s="228"/>
      <c r="CD732" s="228"/>
      <c r="CE732" s="228"/>
      <c r="CF732" s="228"/>
      <c r="CG732" s="228"/>
      <c r="CH732" s="228"/>
      <c r="CI732" s="228"/>
      <c r="CJ732" s="228"/>
      <c r="CK732" s="228"/>
      <c r="CL732" s="228"/>
      <c r="CM732" s="228"/>
      <c r="CN732" s="228"/>
      <c r="CO732" s="228"/>
      <c r="CP732" s="228"/>
      <c r="CQ732" s="228"/>
      <c r="CR732" s="228"/>
      <c r="CS732" s="228"/>
      <c r="CT732" s="228"/>
      <c r="CU732" s="228"/>
      <c r="CV732" s="228"/>
      <c r="CW732" s="228"/>
      <c r="CX732" s="228"/>
      <c r="CY732" s="228"/>
      <c r="CZ732" s="228"/>
    </row>
    <row r="733" ht="25.15" customHeight="true" x14ac:dyDescent="0.2">
      <c r="C733" s="1918"/>
      <c r="D733" s="1918"/>
      <c r="E733" s="791"/>
      <c r="F733" s="791"/>
      <c r="G733" s="791"/>
      <c r="H733" s="1918"/>
      <c r="I733" s="1918"/>
      <c r="J733" s="791"/>
      <c r="K733" s="791"/>
      <c r="L733" s="791"/>
      <c r="M733" s="1918"/>
      <c r="N733" s="1918"/>
      <c r="O733" s="791"/>
      <c r="P733" s="791"/>
      <c r="Q733" s="791"/>
      <c r="BA733" s="228"/>
      <c r="BB733" s="405"/>
      <c r="BC733" s="228"/>
      <c r="BD733" s="228"/>
      <c r="BE733" s="228"/>
      <c r="BF733" s="228"/>
      <c r="BG733" s="228"/>
      <c r="BH733" s="228"/>
      <c r="BI733" s="228"/>
      <c r="BJ733" s="228"/>
      <c r="BK733" s="228"/>
      <c r="BL733" s="228"/>
      <c r="BM733" s="228"/>
      <c r="BN733" s="228"/>
      <c r="BO733" s="228"/>
      <c r="BP733" s="228"/>
      <c r="BQ733" s="228"/>
      <c r="BR733" s="228"/>
      <c r="BS733" s="228"/>
      <c r="BT733" s="228"/>
      <c r="BU733" s="228"/>
      <c r="BV733" s="228"/>
      <c r="BW733" s="228"/>
      <c r="BX733" s="228"/>
      <c r="BY733" s="228"/>
      <c r="BZ733" s="228"/>
      <c r="CA733" s="228"/>
      <c r="CB733" s="228"/>
      <c r="CC733" s="228"/>
      <c r="CD733" s="228"/>
      <c r="CE733" s="228"/>
      <c r="CF733" s="228"/>
      <c r="CG733" s="228"/>
      <c r="CH733" s="228"/>
      <c r="CI733" s="228"/>
      <c r="CJ733" s="228"/>
      <c r="CK733" s="228"/>
      <c r="CL733" s="228"/>
      <c r="CM733" s="228"/>
      <c r="CN733" s="228"/>
      <c r="CO733" s="228"/>
      <c r="CP733" s="228"/>
      <c r="CQ733" s="228"/>
      <c r="CR733" s="228"/>
      <c r="CS733" s="228"/>
      <c r="CT733" s="228"/>
      <c r="CU733" s="228"/>
      <c r="CV733" s="228"/>
      <c r="CW733" s="228"/>
      <c r="CX733" s="228"/>
      <c r="CY733" s="228"/>
      <c r="CZ733" s="228"/>
    </row>
    <row r="734" ht="25.15" customHeight="true" x14ac:dyDescent="0.2">
      <c r="C734" s="1918"/>
      <c r="D734" s="1918"/>
      <c r="E734" s="791"/>
      <c r="F734" s="791"/>
      <c r="G734" s="791"/>
      <c r="H734" s="1918"/>
      <c r="I734" s="1918"/>
      <c r="J734" s="791"/>
      <c r="K734" s="791"/>
      <c r="L734" s="791"/>
      <c r="M734" s="1918"/>
      <c r="N734" s="1918"/>
      <c r="O734" s="791"/>
      <c r="P734" s="791"/>
      <c r="Q734" s="791"/>
      <c r="BA734" s="228"/>
      <c r="BB734" s="405"/>
      <c r="BC734" s="228"/>
      <c r="BD734" s="228"/>
      <c r="BE734" s="228"/>
      <c r="BF734" s="228"/>
      <c r="BG734" s="228"/>
      <c r="BH734" s="228"/>
      <c r="BI734" s="228"/>
      <c r="BJ734" s="228"/>
      <c r="BK734" s="228"/>
      <c r="BL734" s="228"/>
      <c r="BM734" s="228"/>
      <c r="BN734" s="228"/>
      <c r="BO734" s="228"/>
      <c r="BP734" s="228"/>
      <c r="BQ734" s="228"/>
      <c r="BR734" s="228"/>
      <c r="BS734" s="228"/>
      <c r="BT734" s="228"/>
      <c r="BU734" s="228"/>
      <c r="BV734" s="228"/>
      <c r="BW734" s="228"/>
      <c r="BX734" s="228"/>
      <c r="BY734" s="228"/>
      <c r="BZ734" s="228"/>
      <c r="CA734" s="228"/>
      <c r="CB734" s="228"/>
      <c r="CC734" s="228"/>
      <c r="CD734" s="228"/>
      <c r="CE734" s="228"/>
      <c r="CF734" s="228"/>
      <c r="CG734" s="228"/>
      <c r="CH734" s="228"/>
      <c r="CI734" s="228"/>
      <c r="CJ734" s="228"/>
      <c r="CK734" s="228"/>
      <c r="CL734" s="228"/>
      <c r="CM734" s="228"/>
      <c r="CN734" s="228"/>
      <c r="CO734" s="228"/>
      <c r="CP734" s="228"/>
      <c r="CQ734" s="228"/>
      <c r="CR734" s="228"/>
      <c r="CS734" s="228"/>
      <c r="CT734" s="228"/>
      <c r="CU734" s="228"/>
      <c r="CV734" s="228"/>
      <c r="CW734" s="228"/>
      <c r="CX734" s="228"/>
      <c r="CY734" s="228"/>
      <c r="CZ734" s="228"/>
    </row>
    <row r="735" ht="25.15" customHeight="true" x14ac:dyDescent="0.2">
      <c r="C735" s="1918"/>
      <c r="D735" s="1918"/>
      <c r="E735" s="791"/>
      <c r="F735" s="791"/>
      <c r="G735" s="791"/>
      <c r="H735" s="1918"/>
      <c r="I735" s="1918"/>
      <c r="J735" s="791"/>
      <c r="K735" s="791"/>
      <c r="L735" s="791"/>
      <c r="M735" s="1918"/>
      <c r="N735" s="1918"/>
      <c r="O735" s="791"/>
      <c r="P735" s="791"/>
      <c r="Q735" s="791"/>
      <c r="BA735" s="228"/>
      <c r="BB735" s="405"/>
      <c r="BC735" s="228"/>
      <c r="BD735" s="228"/>
      <c r="BE735" s="228"/>
      <c r="BF735" s="228"/>
      <c r="BG735" s="228"/>
      <c r="BH735" s="228"/>
      <c r="BI735" s="228"/>
      <c r="BJ735" s="228"/>
      <c r="BK735" s="228"/>
      <c r="BL735" s="228"/>
      <c r="BM735" s="228"/>
      <c r="BN735" s="228"/>
      <c r="BO735" s="228"/>
      <c r="BP735" s="228"/>
      <c r="BQ735" s="228"/>
      <c r="BR735" s="228"/>
      <c r="BS735" s="228"/>
      <c r="BT735" s="228"/>
      <c r="BU735" s="228"/>
      <c r="BV735" s="228"/>
      <c r="BW735" s="228"/>
      <c r="BX735" s="228"/>
      <c r="BY735" s="228"/>
      <c r="BZ735" s="228"/>
      <c r="CA735" s="228"/>
      <c r="CB735" s="228"/>
      <c r="CC735" s="228"/>
      <c r="CD735" s="228"/>
      <c r="CE735" s="228"/>
      <c r="CF735" s="228"/>
      <c r="CG735" s="228"/>
      <c r="CH735" s="228"/>
      <c r="CI735" s="228"/>
      <c r="CJ735" s="228"/>
      <c r="CK735" s="228"/>
      <c r="CL735" s="228"/>
      <c r="CM735" s="228"/>
      <c r="CN735" s="228"/>
      <c r="CO735" s="228"/>
      <c r="CP735" s="228"/>
      <c r="CQ735" s="228"/>
      <c r="CR735" s="228"/>
      <c r="CS735" s="228"/>
      <c r="CT735" s="228"/>
      <c r="CU735" s="228"/>
      <c r="CV735" s="228"/>
      <c r="CW735" s="228"/>
      <c r="CX735" s="228"/>
      <c r="CY735" s="228"/>
      <c r="CZ735" s="228"/>
    </row>
    <row r="736" ht="25.15" customHeight="true" x14ac:dyDescent="0.2">
      <c r="C736" s="1918"/>
      <c r="D736" s="1918"/>
      <c r="E736" s="791"/>
      <c r="F736" s="791"/>
      <c r="G736" s="791"/>
      <c r="H736" s="1918"/>
      <c r="I736" s="1918"/>
      <c r="J736" s="791"/>
      <c r="K736" s="791"/>
      <c r="L736" s="791"/>
      <c r="M736" s="1918"/>
      <c r="N736" s="1918"/>
      <c r="O736" s="791"/>
      <c r="P736" s="791"/>
      <c r="Q736" s="791"/>
      <c r="BA736" s="228"/>
      <c r="BB736" s="405"/>
      <c r="BC736" s="228"/>
      <c r="BD736" s="228"/>
      <c r="BE736" s="228"/>
      <c r="BF736" s="228"/>
      <c r="BG736" s="228"/>
      <c r="BH736" s="228"/>
      <c r="BI736" s="228"/>
      <c r="BJ736" s="228"/>
      <c r="BK736" s="228"/>
      <c r="BL736" s="228"/>
      <c r="BM736" s="228"/>
      <c r="BN736" s="228"/>
      <c r="BO736" s="228"/>
      <c r="BP736" s="228"/>
      <c r="BQ736" s="228"/>
      <c r="BR736" s="228"/>
      <c r="BS736" s="228"/>
      <c r="BT736" s="228"/>
      <c r="BU736" s="228"/>
      <c r="BV736" s="228"/>
      <c r="BW736" s="228"/>
      <c r="BX736" s="228"/>
      <c r="BY736" s="228"/>
      <c r="BZ736" s="228"/>
      <c r="CA736" s="228"/>
      <c r="CB736" s="228"/>
      <c r="CC736" s="228"/>
      <c r="CD736" s="228"/>
      <c r="CE736" s="228"/>
      <c r="CF736" s="228"/>
      <c r="CG736" s="228"/>
      <c r="CH736" s="228"/>
      <c r="CI736" s="228"/>
      <c r="CJ736" s="228"/>
      <c r="CK736" s="228"/>
      <c r="CL736" s="228"/>
      <c r="CM736" s="228"/>
      <c r="CN736" s="228"/>
      <c r="CO736" s="228"/>
      <c r="CP736" s="228"/>
      <c r="CQ736" s="228"/>
      <c r="CR736" s="228"/>
      <c r="CS736" s="228"/>
      <c r="CT736" s="228"/>
      <c r="CU736" s="228"/>
      <c r="CV736" s="228"/>
      <c r="CW736" s="228"/>
      <c r="CX736" s="228"/>
      <c r="CY736" s="228"/>
      <c r="CZ736" s="228"/>
    </row>
    <row r="737" ht="25.15" customHeight="true" x14ac:dyDescent="0.2">
      <c r="C737" s="1918"/>
      <c r="D737" s="1918"/>
      <c r="E737" s="791"/>
      <c r="F737" s="791"/>
      <c r="G737" s="791"/>
      <c r="H737" s="1918"/>
      <c r="I737" s="1918"/>
      <c r="J737" s="791"/>
      <c r="K737" s="791"/>
      <c r="L737" s="791"/>
      <c r="M737" s="1918"/>
      <c r="N737" s="1918"/>
      <c r="O737" s="791"/>
      <c r="P737" s="791"/>
      <c r="Q737" s="791"/>
      <c r="BA737" s="228"/>
      <c r="BB737" s="405"/>
      <c r="BC737" s="228"/>
      <c r="BD737" s="228"/>
      <c r="BE737" s="228"/>
      <c r="BF737" s="228"/>
      <c r="BG737" s="228"/>
      <c r="BH737" s="228"/>
      <c r="BI737" s="228"/>
      <c r="BJ737" s="228"/>
      <c r="BK737" s="228"/>
      <c r="BL737" s="228"/>
      <c r="BM737" s="228"/>
      <c r="BN737" s="228"/>
      <c r="BO737" s="228"/>
      <c r="BP737" s="228"/>
      <c r="BQ737" s="228"/>
      <c r="BR737" s="228"/>
      <c r="BS737" s="228"/>
      <c r="BT737" s="228"/>
      <c r="BU737" s="228"/>
      <c r="BV737" s="228"/>
      <c r="BW737" s="228"/>
      <c r="BX737" s="228"/>
      <c r="BY737" s="228"/>
      <c r="BZ737" s="228"/>
      <c r="CA737" s="228"/>
      <c r="CB737" s="228"/>
      <c r="CC737" s="228"/>
      <c r="CD737" s="228"/>
      <c r="CE737" s="228"/>
      <c r="CF737" s="228"/>
      <c r="CG737" s="228"/>
      <c r="CH737" s="228"/>
      <c r="CI737" s="228"/>
      <c r="CJ737" s="228"/>
      <c r="CK737" s="228"/>
      <c r="CL737" s="228"/>
      <c r="CM737" s="228"/>
      <c r="CN737" s="228"/>
      <c r="CO737" s="228"/>
      <c r="CP737" s="228"/>
      <c r="CQ737" s="228"/>
      <c r="CR737" s="228"/>
      <c r="CS737" s="228"/>
      <c r="CT737" s="228"/>
      <c r="CU737" s="228"/>
      <c r="CV737" s="228"/>
      <c r="CW737" s="228"/>
      <c r="CX737" s="228"/>
      <c r="CY737" s="228"/>
      <c r="CZ737" s="228"/>
    </row>
    <row r="738" ht="25.15" customHeight="true" x14ac:dyDescent="0.2">
      <c r="C738" s="1918"/>
      <c r="D738" s="1918"/>
      <c r="E738" s="791"/>
      <c r="F738" s="791"/>
      <c r="G738" s="791"/>
      <c r="H738" s="1918"/>
      <c r="I738" s="1918"/>
      <c r="J738" s="791"/>
      <c r="K738" s="791"/>
      <c r="L738" s="791"/>
      <c r="M738" s="1918"/>
      <c r="N738" s="1918"/>
      <c r="O738" s="791"/>
      <c r="P738" s="791"/>
      <c r="Q738" s="791"/>
      <c r="BA738" s="228"/>
      <c r="BB738" s="405"/>
      <c r="BC738" s="228"/>
      <c r="BD738" s="228"/>
      <c r="BE738" s="228"/>
      <c r="BF738" s="228"/>
      <c r="BG738" s="228"/>
      <c r="BH738" s="228"/>
      <c r="BI738" s="228"/>
      <c r="BJ738" s="228"/>
      <c r="BK738" s="228"/>
      <c r="BL738" s="228"/>
      <c r="BM738" s="228"/>
      <c r="BN738" s="228"/>
      <c r="BO738" s="228"/>
      <c r="BP738" s="228"/>
      <c r="BQ738" s="228"/>
      <c r="BR738" s="228"/>
      <c r="BS738" s="228"/>
      <c r="BT738" s="228"/>
      <c r="BU738" s="228"/>
      <c r="BV738" s="228"/>
      <c r="BW738" s="228"/>
      <c r="BX738" s="228"/>
      <c r="BY738" s="228"/>
      <c r="BZ738" s="228"/>
      <c r="CA738" s="228"/>
      <c r="CB738" s="228"/>
      <c r="CC738" s="228"/>
      <c r="CD738" s="228"/>
      <c r="CE738" s="228"/>
      <c r="CF738" s="228"/>
      <c r="CG738" s="228"/>
      <c r="CH738" s="228"/>
      <c r="CI738" s="228"/>
      <c r="CJ738" s="228"/>
      <c r="CK738" s="228"/>
      <c r="CL738" s="228"/>
      <c r="CM738" s="228"/>
      <c r="CN738" s="228"/>
      <c r="CO738" s="228"/>
      <c r="CP738" s="228"/>
      <c r="CQ738" s="228"/>
      <c r="CR738" s="228"/>
      <c r="CS738" s="228"/>
      <c r="CT738" s="228"/>
      <c r="CU738" s="228"/>
      <c r="CV738" s="228"/>
      <c r="CW738" s="228"/>
      <c r="CX738" s="228"/>
      <c r="CY738" s="228"/>
      <c r="CZ738" s="228"/>
    </row>
    <row r="739" ht="25.15" customHeight="true" x14ac:dyDescent="0.2">
      <c r="C739" s="1918"/>
      <c r="D739" s="1918"/>
      <c r="E739" s="791"/>
      <c r="F739" s="791"/>
      <c r="G739" s="791"/>
      <c r="H739" s="1918"/>
      <c r="I739" s="1918"/>
      <c r="J739" s="791"/>
      <c r="K739" s="791"/>
      <c r="L739" s="791"/>
      <c r="M739" s="1918"/>
      <c r="N739" s="1918"/>
      <c r="O739" s="791"/>
      <c r="P739" s="791"/>
      <c r="Q739" s="791"/>
      <c r="BA739" s="228"/>
      <c r="BB739" s="405"/>
      <c r="BC739" s="228"/>
      <c r="BD739" s="228"/>
      <c r="BE739" s="228"/>
      <c r="BF739" s="228"/>
      <c r="BG739" s="228"/>
      <c r="BH739" s="228"/>
      <c r="BI739" s="228"/>
      <c r="BJ739" s="228"/>
      <c r="BK739" s="228"/>
      <c r="BL739" s="228"/>
      <c r="BM739" s="228"/>
      <c r="BN739" s="228"/>
      <c r="BO739" s="228"/>
      <c r="BP739" s="228"/>
      <c r="BQ739" s="228"/>
      <c r="BR739" s="228"/>
      <c r="BS739" s="228"/>
      <c r="BT739" s="228"/>
      <c r="BU739" s="228"/>
      <c r="BV739" s="228"/>
      <c r="BW739" s="228"/>
      <c r="BX739" s="228"/>
      <c r="BY739" s="228"/>
      <c r="BZ739" s="228"/>
      <c r="CA739" s="228"/>
      <c r="CB739" s="228"/>
      <c r="CC739" s="228"/>
      <c r="CD739" s="228"/>
      <c r="CE739" s="228"/>
      <c r="CF739" s="228"/>
      <c r="CG739" s="228"/>
      <c r="CH739" s="228"/>
      <c r="CI739" s="228"/>
      <c r="CJ739" s="228"/>
      <c r="CK739" s="228"/>
      <c r="CL739" s="228"/>
      <c r="CM739" s="228"/>
      <c r="CN739" s="228"/>
      <c r="CO739" s="228"/>
      <c r="CP739" s="228"/>
      <c r="CQ739" s="228"/>
      <c r="CR739" s="228"/>
      <c r="CS739" s="228"/>
      <c r="CT739" s="228"/>
      <c r="CU739" s="228"/>
      <c r="CV739" s="228"/>
      <c r="CW739" s="228"/>
      <c r="CX739" s="228"/>
      <c r="CY739" s="228"/>
      <c r="CZ739" s="228"/>
    </row>
    <row r="740" ht="25.15" customHeight="true" x14ac:dyDescent="0.2">
      <c r="C740" s="1918"/>
      <c r="D740" s="1918"/>
      <c r="E740" s="791"/>
      <c r="F740" s="791"/>
      <c r="G740" s="791"/>
      <c r="H740" s="1918"/>
      <c r="I740" s="1918"/>
      <c r="J740" s="791"/>
      <c r="K740" s="791"/>
      <c r="L740" s="791"/>
      <c r="M740" s="1918"/>
      <c r="N740" s="1918"/>
      <c r="O740" s="791"/>
      <c r="P740" s="791"/>
      <c r="Q740" s="791"/>
      <c r="BA740" s="228"/>
      <c r="BB740" s="405"/>
      <c r="BC740" s="228"/>
      <c r="BD740" s="228"/>
      <c r="BE740" s="228"/>
      <c r="BF740" s="228"/>
      <c r="BG740" s="228"/>
      <c r="BH740" s="228"/>
      <c r="BI740" s="228"/>
      <c r="BJ740" s="228"/>
      <c r="BK740" s="228"/>
      <c r="BL740" s="228"/>
      <c r="BM740" s="228"/>
      <c r="BN740" s="228"/>
      <c r="BO740" s="228"/>
      <c r="BP740" s="228"/>
      <c r="BQ740" s="228"/>
      <c r="BR740" s="228"/>
      <c r="BS740" s="228"/>
      <c r="BT740" s="228"/>
      <c r="BU740" s="228"/>
      <c r="BV740" s="228"/>
      <c r="BW740" s="228"/>
      <c r="BX740" s="228"/>
      <c r="BY740" s="228"/>
      <c r="BZ740" s="228"/>
      <c r="CA740" s="228"/>
      <c r="CB740" s="228"/>
      <c r="CC740" s="228"/>
      <c r="CD740" s="228"/>
      <c r="CE740" s="228"/>
      <c r="CF740" s="228"/>
      <c r="CG740" s="228"/>
      <c r="CH740" s="228"/>
      <c r="CI740" s="228"/>
      <c r="CJ740" s="228"/>
      <c r="CK740" s="228"/>
      <c r="CL740" s="228"/>
      <c r="CM740" s="228"/>
      <c r="CN740" s="228"/>
      <c r="CO740" s="228"/>
      <c r="CP740" s="228"/>
      <c r="CQ740" s="228"/>
      <c r="CR740" s="228"/>
      <c r="CS740" s="228"/>
      <c r="CT740" s="228"/>
      <c r="CU740" s="228"/>
      <c r="CV740" s="228"/>
      <c r="CW740" s="228"/>
      <c r="CX740" s="228"/>
      <c r="CY740" s="228"/>
      <c r="CZ740" s="228"/>
    </row>
    <row r="741" ht="25.15" customHeight="true" x14ac:dyDescent="0.2">
      <c r="C741" s="1918"/>
      <c r="D741" s="1918"/>
      <c r="E741" s="791"/>
      <c r="F741" s="791"/>
      <c r="G741" s="791"/>
      <c r="H741" s="1918"/>
      <c r="I741" s="1918"/>
      <c r="J741" s="791"/>
      <c r="K741" s="791"/>
      <c r="L741" s="791"/>
      <c r="M741" s="1918"/>
      <c r="N741" s="1918"/>
      <c r="O741" s="791"/>
      <c r="P741" s="791"/>
      <c r="Q741" s="791"/>
      <c r="BA741" s="228"/>
      <c r="BB741" s="405"/>
      <c r="BC741" s="228"/>
      <c r="BD741" s="228"/>
      <c r="BE741" s="228"/>
      <c r="BF741" s="228"/>
      <c r="BG741" s="228"/>
      <c r="BH741" s="228"/>
      <c r="BI741" s="228"/>
      <c r="BJ741" s="228"/>
      <c r="BK741" s="228"/>
      <c r="BL741" s="228"/>
      <c r="BM741" s="228"/>
      <c r="BN741" s="228"/>
      <c r="BO741" s="228"/>
      <c r="BP741" s="228"/>
      <c r="BQ741" s="228"/>
      <c r="BR741" s="228"/>
      <c r="BS741" s="228"/>
      <c r="BT741" s="228"/>
      <c r="BU741" s="228"/>
      <c r="BV741" s="228"/>
      <c r="BW741" s="228"/>
      <c r="BX741" s="228"/>
      <c r="BY741" s="228"/>
      <c r="BZ741" s="228"/>
      <c r="CA741" s="228"/>
      <c r="CB741" s="228"/>
      <c r="CC741" s="228"/>
      <c r="CD741" s="228"/>
      <c r="CE741" s="228"/>
      <c r="CF741" s="228"/>
      <c r="CG741" s="228"/>
      <c r="CH741" s="228"/>
      <c r="CI741" s="228"/>
      <c r="CJ741" s="228"/>
      <c r="CK741" s="228"/>
      <c r="CL741" s="228"/>
      <c r="CM741" s="228"/>
      <c r="CN741" s="228"/>
      <c r="CO741" s="228"/>
      <c r="CP741" s="228"/>
      <c r="CQ741" s="228"/>
      <c r="CR741" s="228"/>
      <c r="CS741" s="228"/>
      <c r="CT741" s="228"/>
      <c r="CU741" s="228"/>
      <c r="CV741" s="228"/>
      <c r="CW741" s="228"/>
      <c r="CX741" s="228"/>
      <c r="CY741" s="228"/>
      <c r="CZ741" s="228"/>
    </row>
    <row r="742" ht="25.15" customHeight="true" x14ac:dyDescent="0.2">
      <c r="C742" s="1918"/>
      <c r="D742" s="1918"/>
      <c r="E742" s="791"/>
      <c r="F742" s="791"/>
      <c r="G742" s="791"/>
      <c r="H742" s="1918"/>
      <c r="I742" s="1918"/>
      <c r="J742" s="791"/>
      <c r="K742" s="791"/>
      <c r="L742" s="791"/>
      <c r="M742" s="1918"/>
      <c r="N742" s="1918"/>
      <c r="O742" s="791"/>
      <c r="P742" s="791"/>
      <c r="Q742" s="791"/>
      <c r="BA742" s="228"/>
      <c r="BB742" s="405"/>
      <c r="BC742" s="228"/>
      <c r="BD742" s="228"/>
      <c r="BE742" s="228"/>
      <c r="BF742" s="228"/>
      <c r="BG742" s="228"/>
      <c r="BH742" s="228"/>
      <c r="BI742" s="228"/>
      <c r="BJ742" s="228"/>
      <c r="BK742" s="228"/>
      <c r="BL742" s="228"/>
      <c r="BM742" s="228"/>
      <c r="BN742" s="228"/>
      <c r="BO742" s="228"/>
      <c r="BP742" s="228"/>
      <c r="BQ742" s="228"/>
      <c r="BR742" s="228"/>
      <c r="BS742" s="228"/>
      <c r="BT742" s="228"/>
      <c r="BU742" s="228"/>
      <c r="BV742" s="228"/>
      <c r="BW742" s="228"/>
      <c r="BX742" s="228"/>
      <c r="BY742" s="228"/>
      <c r="BZ742" s="228"/>
      <c r="CA742" s="228"/>
      <c r="CB742" s="228"/>
      <c r="CC742" s="228"/>
      <c r="CD742" s="228"/>
      <c r="CE742" s="228"/>
      <c r="CF742" s="228"/>
      <c r="CG742" s="228"/>
      <c r="CH742" s="228"/>
      <c r="CI742" s="228"/>
      <c r="CJ742" s="228"/>
      <c r="CK742" s="228"/>
      <c r="CL742" s="228"/>
      <c r="CM742" s="228"/>
      <c r="CN742" s="228"/>
      <c r="CO742" s="228"/>
      <c r="CP742" s="228"/>
      <c r="CQ742" s="228"/>
      <c r="CR742" s="228"/>
      <c r="CS742" s="228"/>
      <c r="CT742" s="228"/>
      <c r="CU742" s="228"/>
      <c r="CV742" s="228"/>
      <c r="CW742" s="228"/>
      <c r="CX742" s="228"/>
      <c r="CY742" s="228"/>
      <c r="CZ742" s="228"/>
    </row>
    <row r="743" ht="25.15" customHeight="true" x14ac:dyDescent="0.2">
      <c r="C743" s="1918"/>
      <c r="D743" s="1918"/>
      <c r="E743" s="791"/>
      <c r="F743" s="791"/>
      <c r="G743" s="791"/>
      <c r="H743" s="1918"/>
      <c r="I743" s="1918"/>
      <c r="J743" s="791"/>
      <c r="K743" s="791"/>
      <c r="L743" s="791"/>
      <c r="M743" s="1918"/>
      <c r="N743" s="1918"/>
      <c r="O743" s="791"/>
      <c r="P743" s="791"/>
      <c r="Q743" s="791"/>
      <c r="BA743" s="228"/>
      <c r="BB743" s="405"/>
      <c r="BC743" s="228"/>
      <c r="BD743" s="228"/>
      <c r="BE743" s="228"/>
      <c r="BF743" s="228"/>
      <c r="BG743" s="228"/>
      <c r="BH743" s="228"/>
      <c r="BI743" s="228"/>
      <c r="BJ743" s="228"/>
      <c r="BK743" s="228"/>
      <c r="BL743" s="228"/>
      <c r="BM743" s="228"/>
      <c r="BN743" s="228"/>
      <c r="BO743" s="228"/>
      <c r="BP743" s="228"/>
      <c r="BQ743" s="228"/>
      <c r="BR743" s="228"/>
      <c r="BS743" s="228"/>
      <c r="BT743" s="228"/>
      <c r="BU743" s="228"/>
      <c r="BV743" s="228"/>
      <c r="BW743" s="228"/>
      <c r="BX743" s="228"/>
      <c r="BY743" s="228"/>
      <c r="BZ743" s="228"/>
      <c r="CA743" s="228"/>
      <c r="CB743" s="228"/>
      <c r="CC743" s="228"/>
      <c r="CD743" s="228"/>
      <c r="CE743" s="228"/>
      <c r="CF743" s="228"/>
      <c r="CG743" s="228"/>
      <c r="CH743" s="228"/>
      <c r="CI743" s="228"/>
      <c r="CJ743" s="228"/>
      <c r="CK743" s="228"/>
      <c r="CL743" s="228"/>
      <c r="CM743" s="228"/>
      <c r="CN743" s="228"/>
      <c r="CO743" s="228"/>
      <c r="CP743" s="228"/>
      <c r="CQ743" s="228"/>
      <c r="CR743" s="228"/>
      <c r="CS743" s="228"/>
      <c r="CT743" s="228"/>
      <c r="CU743" s="228"/>
      <c r="CV743" s="228"/>
      <c r="CW743" s="228"/>
      <c r="CX743" s="228"/>
      <c r="CY743" s="228"/>
      <c r="CZ743" s="228"/>
    </row>
    <row r="744" ht="25.15" customHeight="true" x14ac:dyDescent="0.2">
      <c r="C744" s="1918"/>
      <c r="D744" s="1918"/>
      <c r="E744" s="791"/>
      <c r="F744" s="791"/>
      <c r="G744" s="791"/>
      <c r="H744" s="1918"/>
      <c r="I744" s="1918"/>
      <c r="J744" s="791"/>
      <c r="K744" s="791"/>
      <c r="L744" s="791"/>
      <c r="M744" s="1918"/>
      <c r="N744" s="1918"/>
      <c r="O744" s="791"/>
      <c r="P744" s="791"/>
      <c r="Q744" s="791"/>
      <c r="BA744" s="228"/>
      <c r="BB744" s="405"/>
      <c r="BC744" s="228"/>
      <c r="BD744" s="228"/>
      <c r="BE744" s="228"/>
      <c r="BF744" s="228"/>
      <c r="BG744" s="228"/>
      <c r="BH744" s="228"/>
      <c r="BI744" s="228"/>
      <c r="BJ744" s="228"/>
      <c r="BK744" s="228"/>
      <c r="BL744" s="228"/>
      <c r="BM744" s="228"/>
      <c r="BN744" s="228"/>
      <c r="BO744" s="228"/>
      <c r="BP744" s="228"/>
      <c r="BQ744" s="228"/>
      <c r="BR744" s="228"/>
      <c r="BS744" s="228"/>
      <c r="BT744" s="228"/>
      <c r="BU744" s="228"/>
      <c r="BV744" s="228"/>
      <c r="BW744" s="228"/>
      <c r="BX744" s="228"/>
      <c r="BY744" s="228"/>
      <c r="BZ744" s="228"/>
      <c r="CA744" s="228"/>
      <c r="CB744" s="228"/>
      <c r="CC744" s="228"/>
      <c r="CD744" s="228"/>
      <c r="CE744" s="228"/>
      <c r="CF744" s="228"/>
      <c r="CG744" s="228"/>
      <c r="CH744" s="228"/>
      <c r="CI744" s="228"/>
      <c r="CJ744" s="228"/>
      <c r="CK744" s="228"/>
      <c r="CL744" s="228"/>
      <c r="CM744" s="228"/>
      <c r="CN744" s="228"/>
      <c r="CO744" s="228"/>
      <c r="CP744" s="228"/>
      <c r="CQ744" s="228"/>
      <c r="CR744" s="228"/>
      <c r="CS744" s="228"/>
      <c r="CT744" s="228"/>
      <c r="CU744" s="228"/>
      <c r="CV744" s="228"/>
      <c r="CW744" s="228"/>
      <c r="CX744" s="228"/>
      <c r="CY744" s="228"/>
      <c r="CZ744" s="228"/>
    </row>
    <row r="745" ht="25.15" customHeight="true" x14ac:dyDescent="0.2">
      <c r="C745" s="1918"/>
      <c r="D745" s="1918"/>
      <c r="E745" s="791"/>
      <c r="F745" s="791"/>
      <c r="G745" s="791"/>
      <c r="H745" s="1918"/>
      <c r="I745" s="1918"/>
      <c r="J745" s="791"/>
      <c r="K745" s="791"/>
      <c r="L745" s="791"/>
      <c r="M745" s="1918"/>
      <c r="N745" s="1918"/>
      <c r="O745" s="791"/>
      <c r="P745" s="791"/>
      <c r="Q745" s="791"/>
      <c r="BA745" s="228"/>
      <c r="BB745" s="405"/>
      <c r="BC745" s="228"/>
      <c r="BD745" s="228"/>
      <c r="BE745" s="228"/>
      <c r="BF745" s="228"/>
      <c r="BG745" s="228"/>
      <c r="BH745" s="228"/>
      <c r="BI745" s="228"/>
      <c r="BJ745" s="228"/>
      <c r="BK745" s="228"/>
      <c r="BL745" s="228"/>
      <c r="BM745" s="228"/>
      <c r="BN745" s="228"/>
      <c r="BO745" s="228"/>
      <c r="BP745" s="228"/>
      <c r="BQ745" s="228"/>
      <c r="BR745" s="228"/>
      <c r="BS745" s="228"/>
      <c r="BT745" s="228"/>
      <c r="BU745" s="228"/>
      <c r="BV745" s="228"/>
      <c r="BW745" s="228"/>
      <c r="BX745" s="228"/>
      <c r="BY745" s="228"/>
      <c r="BZ745" s="228"/>
      <c r="CA745" s="228"/>
      <c r="CB745" s="228"/>
      <c r="CC745" s="228"/>
      <c r="CD745" s="228"/>
      <c r="CE745" s="228"/>
      <c r="CF745" s="228"/>
      <c r="CG745" s="228"/>
      <c r="CH745" s="228"/>
      <c r="CI745" s="228"/>
      <c r="CJ745" s="228"/>
      <c r="CK745" s="228"/>
      <c r="CL745" s="228"/>
      <c r="CM745" s="228"/>
      <c r="CN745" s="228"/>
      <c r="CO745" s="228"/>
      <c r="CP745" s="228"/>
      <c r="CQ745" s="228"/>
      <c r="CR745" s="228"/>
      <c r="CS745" s="228"/>
      <c r="CT745" s="228"/>
      <c r="CU745" s="228"/>
      <c r="CV745" s="228"/>
      <c r="CW745" s="228"/>
      <c r="CX745" s="228"/>
      <c r="CY745" s="228"/>
      <c r="CZ745" s="228"/>
    </row>
    <row r="746" ht="25.15" customHeight="true" x14ac:dyDescent="0.2">
      <c r="C746" s="1918"/>
      <c r="D746" s="1918"/>
      <c r="E746" s="791"/>
      <c r="F746" s="791"/>
      <c r="G746" s="791"/>
      <c r="H746" s="1918"/>
      <c r="I746" s="1918"/>
      <c r="J746" s="791"/>
      <c r="K746" s="791"/>
      <c r="L746" s="791"/>
      <c r="M746" s="1918"/>
      <c r="N746" s="1918"/>
      <c r="O746" s="791"/>
      <c r="P746" s="791"/>
      <c r="Q746" s="791"/>
      <c r="BA746" s="228"/>
      <c r="BB746" s="405"/>
      <c r="BC746" s="228"/>
      <c r="BD746" s="228"/>
      <c r="BE746" s="228"/>
      <c r="BF746" s="228"/>
      <c r="BG746" s="228"/>
      <c r="BH746" s="228"/>
      <c r="BI746" s="228"/>
      <c r="BJ746" s="228"/>
      <c r="BK746" s="228"/>
      <c r="BL746" s="228"/>
      <c r="BM746" s="228"/>
      <c r="BN746" s="228"/>
      <c r="BO746" s="228"/>
      <c r="BP746" s="228"/>
      <c r="BQ746" s="228"/>
      <c r="BR746" s="228"/>
      <c r="BS746" s="228"/>
      <c r="BT746" s="228"/>
      <c r="BU746" s="228"/>
      <c r="BV746" s="228"/>
      <c r="BW746" s="228"/>
      <c r="BX746" s="228"/>
      <c r="BY746" s="228"/>
      <c r="BZ746" s="228"/>
      <c r="CA746" s="228"/>
      <c r="CB746" s="228"/>
      <c r="CC746" s="228"/>
      <c r="CD746" s="228"/>
      <c r="CE746" s="228"/>
      <c r="CF746" s="228"/>
      <c r="CG746" s="228"/>
      <c r="CH746" s="228"/>
      <c r="CI746" s="228"/>
      <c r="CJ746" s="228"/>
      <c r="CK746" s="228"/>
      <c r="CL746" s="228"/>
      <c r="CM746" s="228"/>
      <c r="CN746" s="228"/>
      <c r="CO746" s="228"/>
      <c r="CP746" s="228"/>
      <c r="CQ746" s="228"/>
      <c r="CR746" s="228"/>
      <c r="CS746" s="228"/>
      <c r="CT746" s="228"/>
      <c r="CU746" s="228"/>
      <c r="CV746" s="228"/>
      <c r="CW746" s="228"/>
      <c r="CX746" s="228"/>
      <c r="CY746" s="228"/>
      <c r="CZ746" s="228"/>
    </row>
    <row r="747" ht="25.15" customHeight="true" x14ac:dyDescent="0.2">
      <c r="C747" s="1918"/>
      <c r="D747" s="1918"/>
      <c r="E747" s="791"/>
      <c r="F747" s="791"/>
      <c r="G747" s="791"/>
      <c r="H747" s="1918"/>
      <c r="I747" s="1918"/>
      <c r="J747" s="791"/>
      <c r="K747" s="791"/>
      <c r="L747" s="791"/>
      <c r="M747" s="1918"/>
      <c r="N747" s="1918"/>
      <c r="O747" s="791"/>
      <c r="P747" s="791"/>
      <c r="Q747" s="791"/>
      <c r="BA747" s="228"/>
      <c r="BB747" s="405"/>
      <c r="BC747" s="228"/>
      <c r="BD747" s="228"/>
      <c r="BE747" s="228"/>
      <c r="BF747" s="228"/>
      <c r="BG747" s="228"/>
      <c r="BH747" s="228"/>
      <c r="BI747" s="228"/>
      <c r="BJ747" s="228"/>
      <c r="BK747" s="228"/>
      <c r="BL747" s="228"/>
      <c r="BM747" s="228"/>
      <c r="BN747" s="228"/>
      <c r="BO747" s="228"/>
      <c r="BP747" s="228"/>
      <c r="BQ747" s="228"/>
      <c r="BR747" s="228"/>
      <c r="BS747" s="228"/>
      <c r="BT747" s="228"/>
      <c r="BU747" s="228"/>
      <c r="BV747" s="228"/>
      <c r="BW747" s="228"/>
      <c r="BX747" s="228"/>
      <c r="BY747" s="228"/>
      <c r="BZ747" s="228"/>
      <c r="CA747" s="228"/>
      <c r="CB747" s="228"/>
      <c r="CC747" s="228"/>
      <c r="CD747" s="228"/>
      <c r="CE747" s="228"/>
      <c r="CF747" s="228"/>
      <c r="CG747" s="228"/>
      <c r="CH747" s="228"/>
      <c r="CI747" s="228"/>
      <c r="CJ747" s="228"/>
      <c r="CK747" s="228"/>
      <c r="CL747" s="228"/>
      <c r="CM747" s="228"/>
      <c r="CN747" s="228"/>
      <c r="CO747" s="228"/>
      <c r="CP747" s="228"/>
      <c r="CQ747" s="228"/>
      <c r="CR747" s="228"/>
      <c r="CS747" s="228"/>
      <c r="CT747" s="228"/>
      <c r="CU747" s="228"/>
      <c r="CV747" s="228"/>
      <c r="CW747" s="228"/>
      <c r="CX747" s="228"/>
      <c r="CY747" s="228"/>
      <c r="CZ747" s="228"/>
    </row>
    <row r="748" ht="25.15" customHeight="true" x14ac:dyDescent="0.2">
      <c r="C748" s="1918"/>
      <c r="D748" s="1918"/>
      <c r="E748" s="791"/>
      <c r="F748" s="791"/>
      <c r="G748" s="791"/>
      <c r="H748" s="1918"/>
      <c r="I748" s="1918"/>
      <c r="J748" s="791"/>
      <c r="K748" s="791"/>
      <c r="L748" s="791"/>
      <c r="M748" s="1918"/>
      <c r="N748" s="1918"/>
      <c r="O748" s="791"/>
      <c r="P748" s="791"/>
      <c r="Q748" s="791"/>
      <c r="BA748" s="228"/>
      <c r="BB748" s="405"/>
      <c r="BC748" s="228"/>
      <c r="BD748" s="228"/>
      <c r="BE748" s="228"/>
      <c r="BF748" s="228"/>
      <c r="BG748" s="228"/>
      <c r="BH748" s="228"/>
      <c r="BI748" s="228"/>
      <c r="BJ748" s="228"/>
      <c r="BK748" s="228"/>
      <c r="BL748" s="228"/>
      <c r="BM748" s="228"/>
      <c r="BN748" s="228"/>
      <c r="BO748" s="228"/>
      <c r="BP748" s="228"/>
      <c r="BQ748" s="228"/>
      <c r="BR748" s="228"/>
      <c r="BS748" s="228"/>
      <c r="BT748" s="228"/>
      <c r="BU748" s="228"/>
      <c r="BV748" s="228"/>
      <c r="BW748" s="228"/>
      <c r="BX748" s="228"/>
      <c r="BY748" s="228"/>
      <c r="BZ748" s="228"/>
      <c r="CA748" s="228"/>
      <c r="CB748" s="228"/>
      <c r="CC748" s="228"/>
      <c r="CD748" s="228"/>
      <c r="CE748" s="228"/>
      <c r="CF748" s="228"/>
      <c r="CG748" s="228"/>
      <c r="CH748" s="228"/>
      <c r="CI748" s="228"/>
      <c r="CJ748" s="228"/>
      <c r="CK748" s="228"/>
      <c r="CL748" s="228"/>
      <c r="CM748" s="228"/>
      <c r="CN748" s="228"/>
      <c r="CO748" s="228"/>
      <c r="CP748" s="228"/>
      <c r="CQ748" s="228"/>
      <c r="CR748" s="228"/>
      <c r="CS748" s="228"/>
      <c r="CT748" s="228"/>
      <c r="CU748" s="228"/>
      <c r="CV748" s="228"/>
      <c r="CW748" s="228"/>
      <c r="CX748" s="228"/>
      <c r="CY748" s="228"/>
      <c r="CZ748" s="228"/>
    </row>
    <row r="749" ht="25.15" customHeight="true" x14ac:dyDescent="0.2">
      <c r="C749" s="1918"/>
      <c r="D749" s="1918"/>
      <c r="E749" s="791"/>
      <c r="F749" s="791"/>
      <c r="G749" s="791"/>
      <c r="H749" s="1918"/>
      <c r="I749" s="1918"/>
      <c r="J749" s="791"/>
      <c r="K749" s="791"/>
      <c r="L749" s="791"/>
      <c r="M749" s="1918"/>
      <c r="N749" s="1918"/>
      <c r="O749" s="791"/>
      <c r="P749" s="791"/>
      <c r="Q749" s="791"/>
      <c r="BA749" s="228"/>
      <c r="BB749" s="405"/>
      <c r="BC749" s="228"/>
      <c r="BD749" s="228"/>
      <c r="BE749" s="228"/>
      <c r="BF749" s="228"/>
      <c r="BG749" s="228"/>
      <c r="BH749" s="228"/>
      <c r="BI749" s="228"/>
      <c r="BJ749" s="228"/>
      <c r="BK749" s="228"/>
      <c r="BL749" s="228"/>
      <c r="BM749" s="228"/>
      <c r="BN749" s="228"/>
      <c r="BO749" s="228"/>
      <c r="BP749" s="228"/>
      <c r="BQ749" s="228"/>
      <c r="BR749" s="228"/>
      <c r="BS749" s="228"/>
      <c r="BT749" s="228"/>
      <c r="BU749" s="228"/>
      <c r="BV749" s="228"/>
      <c r="BW749" s="228"/>
      <c r="BX749" s="228"/>
      <c r="BY749" s="228"/>
      <c r="BZ749" s="228"/>
      <c r="CA749" s="228"/>
      <c r="CB749" s="228"/>
      <c r="CC749" s="228"/>
      <c r="CD749" s="228"/>
      <c r="CE749" s="228"/>
      <c r="CF749" s="228"/>
      <c r="CG749" s="228"/>
      <c r="CH749" s="228"/>
      <c r="CI749" s="228"/>
      <c r="CJ749" s="228"/>
      <c r="CK749" s="228"/>
      <c r="CL749" s="228"/>
      <c r="CM749" s="228"/>
      <c r="CN749" s="228"/>
      <c r="CO749" s="228"/>
      <c r="CP749" s="228"/>
      <c r="CQ749" s="228"/>
      <c r="CR749" s="228"/>
      <c r="CS749" s="228"/>
      <c r="CT749" s="228"/>
      <c r="CU749" s="228"/>
      <c r="CV749" s="228"/>
      <c r="CW749" s="228"/>
      <c r="CX749" s="228"/>
      <c r="CY749" s="228"/>
      <c r="CZ749" s="228"/>
    </row>
    <row r="750" ht="25.15" customHeight="true" x14ac:dyDescent="0.2">
      <c r="C750" s="1918"/>
      <c r="D750" s="1918"/>
      <c r="E750" s="791"/>
      <c r="F750" s="791"/>
      <c r="G750" s="791"/>
      <c r="H750" s="1918"/>
      <c r="I750" s="1918"/>
      <c r="J750" s="791"/>
      <c r="K750" s="791"/>
      <c r="L750" s="791"/>
      <c r="M750" s="1918"/>
      <c r="N750" s="1918"/>
      <c r="O750" s="791"/>
      <c r="P750" s="791"/>
      <c r="Q750" s="791"/>
      <c r="BA750" s="228"/>
      <c r="BB750" s="405"/>
      <c r="BC750" s="228"/>
      <c r="BD750" s="228"/>
      <c r="BE750" s="228"/>
      <c r="BF750" s="228"/>
      <c r="BG750" s="228"/>
      <c r="BH750" s="228"/>
      <c r="BI750" s="228"/>
      <c r="BJ750" s="228"/>
      <c r="BK750" s="228"/>
      <c r="BL750" s="228"/>
      <c r="BM750" s="228"/>
      <c r="BN750" s="228"/>
      <c r="BO750" s="228"/>
      <c r="BP750" s="228"/>
      <c r="BQ750" s="228"/>
      <c r="BR750" s="228"/>
      <c r="BS750" s="228"/>
      <c r="BT750" s="228"/>
      <c r="BU750" s="228"/>
      <c r="BV750" s="228"/>
      <c r="BW750" s="228"/>
      <c r="BX750" s="228"/>
      <c r="BY750" s="228"/>
      <c r="BZ750" s="228"/>
      <c r="CA750" s="228"/>
      <c r="CB750" s="228"/>
      <c r="CC750" s="228"/>
      <c r="CD750" s="228"/>
      <c r="CE750" s="228"/>
      <c r="CF750" s="228"/>
      <c r="CG750" s="228"/>
      <c r="CH750" s="228"/>
      <c r="CI750" s="228"/>
      <c r="CJ750" s="228"/>
      <c r="CK750" s="228"/>
      <c r="CL750" s="228"/>
      <c r="CM750" s="228"/>
      <c r="CN750" s="228"/>
      <c r="CO750" s="228"/>
      <c r="CP750" s="228"/>
      <c r="CQ750" s="228"/>
      <c r="CR750" s="228"/>
      <c r="CS750" s="228"/>
      <c r="CT750" s="228"/>
      <c r="CU750" s="228"/>
      <c r="CV750" s="228"/>
      <c r="CW750" s="228"/>
      <c r="CX750" s="228"/>
      <c r="CY750" s="228"/>
      <c r="CZ750" s="228"/>
    </row>
    <row r="751" ht="25.15" customHeight="true" x14ac:dyDescent="0.2">
      <c r="C751" s="1918"/>
      <c r="D751" s="1918"/>
      <c r="E751" s="791"/>
      <c r="F751" s="791"/>
      <c r="G751" s="791"/>
      <c r="H751" s="1918"/>
      <c r="I751" s="1918"/>
      <c r="J751" s="791"/>
      <c r="K751" s="791"/>
      <c r="L751" s="791"/>
      <c r="M751" s="1918"/>
      <c r="N751" s="1918"/>
      <c r="O751" s="791"/>
      <c r="P751" s="791"/>
      <c r="Q751" s="791"/>
      <c r="BA751" s="228"/>
      <c r="BB751" s="405"/>
      <c r="BC751" s="228"/>
      <c r="BD751" s="228"/>
      <c r="BE751" s="228"/>
      <c r="BF751" s="228"/>
      <c r="BG751" s="228"/>
      <c r="BH751" s="228"/>
      <c r="BI751" s="228"/>
      <c r="BJ751" s="228"/>
      <c r="BK751" s="228"/>
      <c r="BL751" s="228"/>
      <c r="BM751" s="228"/>
      <c r="BN751" s="228"/>
      <c r="BO751" s="228"/>
      <c r="BP751" s="228"/>
      <c r="BQ751" s="228"/>
      <c r="BR751" s="228"/>
      <c r="BS751" s="228"/>
      <c r="BT751" s="228"/>
      <c r="BU751" s="228"/>
      <c r="BV751" s="228"/>
      <c r="BW751" s="228"/>
      <c r="BX751" s="228"/>
      <c r="BY751" s="228"/>
      <c r="BZ751" s="228"/>
      <c r="CA751" s="228"/>
      <c r="CB751" s="228"/>
      <c r="CC751" s="228"/>
      <c r="CD751" s="228"/>
      <c r="CE751" s="228"/>
      <c r="CF751" s="228"/>
      <c r="CG751" s="228"/>
      <c r="CH751" s="228"/>
      <c r="CI751" s="228"/>
      <c r="CJ751" s="228"/>
      <c r="CK751" s="228"/>
      <c r="CL751" s="228"/>
      <c r="CM751" s="228"/>
      <c r="CN751" s="228"/>
      <c r="CO751" s="228"/>
      <c r="CP751" s="228"/>
      <c r="CQ751" s="228"/>
      <c r="CR751" s="228"/>
      <c r="CS751" s="228"/>
      <c r="CT751" s="228"/>
      <c r="CU751" s="228"/>
      <c r="CV751" s="228"/>
      <c r="CW751" s="228"/>
      <c r="CX751" s="228"/>
      <c r="CY751" s="228"/>
      <c r="CZ751" s="228"/>
    </row>
    <row r="752" ht="25.15" customHeight="true" x14ac:dyDescent="0.2">
      <c r="C752" s="1918"/>
      <c r="D752" s="1918"/>
      <c r="E752" s="791"/>
      <c r="F752" s="791"/>
      <c r="G752" s="791"/>
      <c r="H752" s="1918"/>
      <c r="I752" s="1918"/>
      <c r="J752" s="791"/>
      <c r="K752" s="791"/>
      <c r="L752" s="791"/>
      <c r="M752" s="1918"/>
      <c r="N752" s="1918"/>
      <c r="O752" s="791"/>
      <c r="P752" s="791"/>
      <c r="Q752" s="791"/>
      <c r="BA752" s="228"/>
      <c r="BB752" s="405"/>
      <c r="BC752" s="228"/>
      <c r="BD752" s="228"/>
      <c r="BE752" s="228"/>
      <c r="BF752" s="228"/>
      <c r="BG752" s="228"/>
      <c r="BH752" s="228"/>
      <c r="BI752" s="228"/>
      <c r="BJ752" s="228"/>
      <c r="BK752" s="228"/>
      <c r="BL752" s="228"/>
      <c r="BM752" s="228"/>
      <c r="BN752" s="228"/>
      <c r="BO752" s="228"/>
      <c r="BP752" s="228"/>
      <c r="BQ752" s="228"/>
      <c r="BR752" s="228"/>
      <c r="BS752" s="228"/>
      <c r="BT752" s="228"/>
      <c r="BU752" s="228"/>
      <c r="BV752" s="228"/>
      <c r="BW752" s="228"/>
      <c r="BX752" s="228"/>
      <c r="BY752" s="228"/>
      <c r="BZ752" s="228"/>
      <c r="CA752" s="228"/>
      <c r="CB752" s="228"/>
      <c r="CC752" s="228"/>
      <c r="CD752" s="228"/>
      <c r="CE752" s="228"/>
      <c r="CF752" s="228"/>
      <c r="CG752" s="228"/>
      <c r="CH752" s="228"/>
      <c r="CI752" s="228"/>
      <c r="CJ752" s="228"/>
      <c r="CK752" s="228"/>
      <c r="CL752" s="228"/>
      <c r="CM752" s="228"/>
      <c r="CN752" s="228"/>
      <c r="CO752" s="228"/>
      <c r="CP752" s="228"/>
      <c r="CQ752" s="228"/>
      <c r="CR752" s="228"/>
      <c r="CS752" s="228"/>
      <c r="CT752" s="228"/>
      <c r="CU752" s="228"/>
      <c r="CV752" s="228"/>
      <c r="CW752" s="228"/>
      <c r="CX752" s="228"/>
      <c r="CY752" s="228"/>
      <c r="CZ752" s="228"/>
    </row>
    <row r="753" ht="25.15" customHeight="true" x14ac:dyDescent="0.2">
      <c r="C753" s="1918"/>
      <c r="D753" s="1918"/>
      <c r="E753" s="791"/>
      <c r="F753" s="791"/>
      <c r="G753" s="791"/>
      <c r="H753" s="1918"/>
      <c r="I753" s="1918"/>
      <c r="J753" s="791"/>
      <c r="K753" s="791"/>
      <c r="L753" s="791"/>
      <c r="M753" s="1918"/>
      <c r="N753" s="1918"/>
      <c r="O753" s="791"/>
      <c r="P753" s="791"/>
      <c r="Q753" s="791"/>
      <c r="BA753" s="228"/>
      <c r="BB753" s="405"/>
      <c r="BC753" s="228"/>
      <c r="BD753" s="228"/>
      <c r="BE753" s="228"/>
      <c r="BF753" s="228"/>
      <c r="BG753" s="228"/>
      <c r="BH753" s="228"/>
      <c r="BI753" s="228"/>
      <c r="BJ753" s="228"/>
      <c r="BK753" s="228"/>
      <c r="BL753" s="228"/>
      <c r="BM753" s="228"/>
      <c r="BN753" s="228"/>
      <c r="BO753" s="228"/>
      <c r="BP753" s="228"/>
      <c r="BQ753" s="228"/>
      <c r="BR753" s="228"/>
      <c r="BS753" s="228"/>
      <c r="BT753" s="228"/>
      <c r="BU753" s="228"/>
      <c r="BV753" s="228"/>
      <c r="BW753" s="228"/>
      <c r="BX753" s="228"/>
      <c r="BY753" s="228"/>
      <c r="BZ753" s="228"/>
      <c r="CA753" s="228"/>
      <c r="CB753" s="228"/>
      <c r="CC753" s="228"/>
      <c r="CD753" s="228"/>
      <c r="CE753" s="228"/>
      <c r="CF753" s="228"/>
      <c r="CG753" s="228"/>
      <c r="CH753" s="228"/>
      <c r="CI753" s="228"/>
      <c r="CJ753" s="228"/>
      <c r="CK753" s="228"/>
      <c r="CL753" s="228"/>
      <c r="CM753" s="228"/>
      <c r="CN753" s="228"/>
      <c r="CO753" s="228"/>
      <c r="CP753" s="228"/>
      <c r="CQ753" s="228"/>
      <c r="CR753" s="228"/>
      <c r="CS753" s="228"/>
      <c r="CT753" s="228"/>
      <c r="CU753" s="228"/>
      <c r="CV753" s="228"/>
      <c r="CW753" s="228"/>
      <c r="CX753" s="228"/>
      <c r="CY753" s="228"/>
      <c r="CZ753" s="228"/>
    </row>
    <row r="754" ht="25.15" customHeight="true" x14ac:dyDescent="0.2">
      <c r="C754" s="1918"/>
      <c r="D754" s="1918"/>
      <c r="E754" s="791"/>
      <c r="F754" s="791"/>
      <c r="G754" s="791"/>
      <c r="H754" s="1918"/>
      <c r="I754" s="1918"/>
      <c r="J754" s="791"/>
      <c r="K754" s="791"/>
      <c r="L754" s="791"/>
      <c r="M754" s="1918"/>
      <c r="N754" s="1918"/>
      <c r="O754" s="791"/>
      <c r="P754" s="791"/>
      <c r="Q754" s="791"/>
      <c r="BA754" s="228"/>
      <c r="BB754" s="405"/>
      <c r="BC754" s="228"/>
      <c r="BD754" s="228"/>
      <c r="BE754" s="228"/>
      <c r="BF754" s="228"/>
      <c r="BG754" s="228"/>
      <c r="BH754" s="228"/>
      <c r="BI754" s="228"/>
      <c r="BJ754" s="228"/>
      <c r="BK754" s="228"/>
      <c r="BL754" s="228"/>
      <c r="BM754" s="228"/>
      <c r="BN754" s="228"/>
      <c r="BO754" s="228"/>
      <c r="BP754" s="228"/>
      <c r="BQ754" s="228"/>
      <c r="BR754" s="228"/>
      <c r="BS754" s="228"/>
      <c r="BT754" s="228"/>
      <c r="BU754" s="228"/>
      <c r="BV754" s="228"/>
      <c r="BW754" s="228"/>
      <c r="BX754" s="228"/>
      <c r="BY754" s="228"/>
      <c r="BZ754" s="228"/>
      <c r="CA754" s="228"/>
      <c r="CB754" s="228"/>
      <c r="CC754" s="228"/>
      <c r="CD754" s="228"/>
      <c r="CE754" s="228"/>
      <c r="CF754" s="228"/>
      <c r="CG754" s="228"/>
      <c r="CH754" s="228"/>
      <c r="CI754" s="228"/>
      <c r="CJ754" s="228"/>
      <c r="CK754" s="228"/>
      <c r="CL754" s="228"/>
      <c r="CM754" s="228"/>
      <c r="CN754" s="228"/>
      <c r="CO754" s="228"/>
      <c r="CP754" s="228"/>
      <c r="CQ754" s="228"/>
      <c r="CR754" s="228"/>
      <c r="CS754" s="228"/>
      <c r="CT754" s="228"/>
      <c r="CU754" s="228"/>
      <c r="CV754" s="228"/>
      <c r="CW754" s="228"/>
      <c r="CX754" s="228"/>
      <c r="CY754" s="228"/>
      <c r="CZ754" s="228"/>
    </row>
    <row r="755" ht="25.15" customHeight="true" x14ac:dyDescent="0.2">
      <c r="C755" s="1918"/>
      <c r="D755" s="1918"/>
      <c r="E755" s="791"/>
      <c r="F755" s="791"/>
      <c r="G755" s="791"/>
      <c r="H755" s="1918"/>
      <c r="I755" s="1918"/>
      <c r="J755" s="791"/>
      <c r="K755" s="791"/>
      <c r="L755" s="791"/>
      <c r="M755" s="1918"/>
      <c r="N755" s="1918"/>
      <c r="O755" s="791"/>
      <c r="P755" s="791"/>
      <c r="Q755" s="791"/>
      <c r="BA755" s="228"/>
      <c r="BB755" s="405"/>
      <c r="BC755" s="228"/>
      <c r="BD755" s="228"/>
      <c r="BE755" s="228"/>
      <c r="BF755" s="228"/>
      <c r="BG755" s="228"/>
      <c r="BH755" s="228"/>
      <c r="BI755" s="228"/>
      <c r="BJ755" s="228"/>
      <c r="BK755" s="228"/>
      <c r="BL755" s="228"/>
      <c r="BM755" s="228"/>
      <c r="BN755" s="228"/>
      <c r="BO755" s="228"/>
      <c r="BP755" s="228"/>
      <c r="BQ755" s="228"/>
      <c r="BR755" s="228"/>
      <c r="BS755" s="228"/>
      <c r="BT755" s="228"/>
      <c r="BU755" s="228"/>
      <c r="BV755" s="228"/>
      <c r="BW755" s="228"/>
      <c r="BX755" s="228"/>
      <c r="BY755" s="228"/>
      <c r="BZ755" s="228"/>
      <c r="CA755" s="228"/>
      <c r="CB755" s="228"/>
      <c r="CC755" s="228"/>
      <c r="CD755" s="228"/>
      <c r="CE755" s="228"/>
      <c r="CF755" s="228"/>
      <c r="CG755" s="228"/>
      <c r="CH755" s="228"/>
      <c r="CI755" s="228"/>
      <c r="CJ755" s="228"/>
      <c r="CK755" s="228"/>
      <c r="CL755" s="228"/>
      <c r="CM755" s="228"/>
      <c r="CN755" s="228"/>
      <c r="CO755" s="228"/>
      <c r="CP755" s="228"/>
      <c r="CQ755" s="228"/>
      <c r="CR755" s="228"/>
      <c r="CS755" s="228"/>
      <c r="CT755" s="228"/>
      <c r="CU755" s="228"/>
      <c r="CV755" s="228"/>
      <c r="CW755" s="228"/>
      <c r="CX755" s="228"/>
      <c r="CY755" s="228"/>
      <c r="CZ755" s="228"/>
    </row>
    <row r="756" ht="25.15" customHeight="true" x14ac:dyDescent="0.2">
      <c r="C756" s="1918"/>
      <c r="D756" s="1918"/>
      <c r="E756" s="791"/>
      <c r="F756" s="791"/>
      <c r="G756" s="791"/>
      <c r="H756" s="1918"/>
      <c r="I756" s="1918"/>
      <c r="J756" s="791"/>
      <c r="K756" s="791"/>
      <c r="L756" s="791"/>
      <c r="M756" s="1918"/>
      <c r="N756" s="1918"/>
      <c r="O756" s="791"/>
      <c r="P756" s="791"/>
      <c r="Q756" s="791"/>
      <c r="BA756" s="228"/>
      <c r="BB756" s="405"/>
      <c r="BC756" s="228"/>
      <c r="BD756" s="228"/>
      <c r="BE756" s="228"/>
      <c r="BF756" s="228"/>
      <c r="BG756" s="228"/>
      <c r="BH756" s="228"/>
      <c r="BI756" s="228"/>
      <c r="BJ756" s="228"/>
      <c r="BK756" s="228"/>
      <c r="BL756" s="228"/>
      <c r="BM756" s="228"/>
      <c r="BN756" s="228"/>
      <c r="BO756" s="228"/>
      <c r="BP756" s="228"/>
      <c r="BQ756" s="228"/>
      <c r="BR756" s="228"/>
      <c r="BS756" s="228"/>
      <c r="BT756" s="228"/>
      <c r="BU756" s="228"/>
      <c r="BV756" s="228"/>
      <c r="BW756" s="228"/>
      <c r="BX756" s="228"/>
      <c r="BY756" s="228"/>
      <c r="BZ756" s="228"/>
      <c r="CA756" s="228"/>
      <c r="CB756" s="228"/>
      <c r="CC756" s="228"/>
      <c r="CD756" s="228"/>
      <c r="CE756" s="228"/>
      <c r="CF756" s="228"/>
      <c r="CG756" s="228"/>
      <c r="CH756" s="228"/>
      <c r="CI756" s="228"/>
      <c r="CJ756" s="228"/>
      <c r="CK756" s="228"/>
      <c r="CL756" s="228"/>
      <c r="CM756" s="228"/>
      <c r="CN756" s="228"/>
      <c r="CO756" s="228"/>
      <c r="CP756" s="228"/>
      <c r="CQ756" s="228"/>
      <c r="CR756" s="228"/>
      <c r="CS756" s="228"/>
      <c r="CT756" s="228"/>
      <c r="CU756" s="228"/>
      <c r="CV756" s="228"/>
      <c r="CW756" s="228"/>
      <c r="CX756" s="228"/>
      <c r="CY756" s="228"/>
      <c r="CZ756" s="228"/>
    </row>
    <row r="757" ht="25.15" customHeight="true" x14ac:dyDescent="0.2">
      <c r="C757" s="1918"/>
      <c r="D757" s="1918"/>
      <c r="E757" s="791"/>
      <c r="F757" s="791"/>
      <c r="G757" s="791"/>
      <c r="H757" s="1918"/>
      <c r="I757" s="1918"/>
      <c r="J757" s="791"/>
      <c r="K757" s="791"/>
      <c r="L757" s="791"/>
      <c r="M757" s="1918"/>
      <c r="N757" s="1918"/>
      <c r="O757" s="791"/>
      <c r="P757" s="791"/>
      <c r="Q757" s="791"/>
      <c r="BA757" s="228"/>
      <c r="BB757" s="405"/>
      <c r="BC757" s="228"/>
      <c r="BD757" s="228"/>
      <c r="BE757" s="228"/>
      <c r="BF757" s="228"/>
      <c r="BG757" s="228"/>
      <c r="BH757" s="228"/>
      <c r="BI757" s="228"/>
      <c r="BJ757" s="228"/>
      <c r="BK757" s="228"/>
      <c r="BL757" s="228"/>
      <c r="BM757" s="228"/>
      <c r="BN757" s="228"/>
      <c r="BO757" s="228"/>
      <c r="BP757" s="228"/>
      <c r="BQ757" s="228"/>
      <c r="BR757" s="228"/>
      <c r="BS757" s="228"/>
      <c r="BT757" s="228"/>
      <c r="BU757" s="228"/>
      <c r="BV757" s="228"/>
      <c r="BW757" s="228"/>
      <c r="BX757" s="228"/>
      <c r="BY757" s="228"/>
      <c r="BZ757" s="228"/>
      <c r="CA757" s="228"/>
      <c r="CB757" s="228"/>
      <c r="CC757" s="228"/>
      <c r="CD757" s="228"/>
      <c r="CE757" s="228"/>
      <c r="CF757" s="228"/>
      <c r="CG757" s="228"/>
      <c r="CH757" s="228"/>
      <c r="CI757" s="228"/>
      <c r="CJ757" s="228"/>
      <c r="CK757" s="228"/>
      <c r="CL757" s="228"/>
      <c r="CM757" s="228"/>
      <c r="CN757" s="228"/>
      <c r="CO757" s="228"/>
      <c r="CP757" s="228"/>
      <c r="CQ757" s="228"/>
      <c r="CR757" s="228"/>
      <c r="CS757" s="228"/>
      <c r="CT757" s="228"/>
      <c r="CU757" s="228"/>
      <c r="CV757" s="228"/>
      <c r="CW757" s="228"/>
      <c r="CX757" s="228"/>
      <c r="CY757" s="228"/>
      <c r="CZ757" s="228"/>
    </row>
    <row r="758" ht="25.15" customHeight="true" x14ac:dyDescent="0.2">
      <c r="C758" s="1918"/>
      <c r="D758" s="1918"/>
      <c r="E758" s="791"/>
      <c r="F758" s="791"/>
      <c r="G758" s="791"/>
      <c r="H758" s="1918"/>
      <c r="I758" s="1918"/>
      <c r="J758" s="791"/>
      <c r="K758" s="791"/>
      <c r="L758" s="791"/>
      <c r="M758" s="1918"/>
      <c r="N758" s="1918"/>
      <c r="O758" s="791"/>
      <c r="P758" s="791"/>
      <c r="Q758" s="791"/>
      <c r="BA758" s="228"/>
      <c r="BB758" s="405"/>
      <c r="BC758" s="228"/>
      <c r="BD758" s="228"/>
      <c r="BE758" s="228"/>
      <c r="BF758" s="228"/>
      <c r="BG758" s="228"/>
      <c r="BH758" s="228"/>
      <c r="BI758" s="228"/>
      <c r="BJ758" s="228"/>
      <c r="BK758" s="228"/>
      <c r="BL758" s="228"/>
      <c r="BM758" s="228"/>
      <c r="BN758" s="228"/>
      <c r="BO758" s="228"/>
      <c r="BP758" s="228"/>
      <c r="BQ758" s="228"/>
      <c r="BR758" s="228"/>
      <c r="BS758" s="228"/>
      <c r="BT758" s="228"/>
      <c r="BU758" s="228"/>
      <c r="BV758" s="228"/>
      <c r="BW758" s="228"/>
      <c r="BX758" s="228"/>
      <c r="BY758" s="228"/>
      <c r="BZ758" s="228"/>
      <c r="CA758" s="228"/>
      <c r="CB758" s="228"/>
      <c r="CC758" s="228"/>
      <c r="CD758" s="228"/>
      <c r="CE758" s="228"/>
      <c r="CF758" s="228"/>
      <c r="CG758" s="228"/>
      <c r="CH758" s="228"/>
      <c r="CI758" s="228"/>
      <c r="CJ758" s="228"/>
      <c r="CK758" s="228"/>
      <c r="CL758" s="228"/>
      <c r="CM758" s="228"/>
      <c r="CN758" s="228"/>
      <c r="CO758" s="228"/>
      <c r="CP758" s="228"/>
      <c r="CQ758" s="228"/>
      <c r="CR758" s="228"/>
      <c r="CS758" s="228"/>
      <c r="CT758" s="228"/>
      <c r="CU758" s="228"/>
      <c r="CV758" s="228"/>
      <c r="CW758" s="228"/>
      <c r="CX758" s="228"/>
      <c r="CY758" s="228"/>
      <c r="CZ758" s="228"/>
    </row>
    <row r="759" ht="25.15" customHeight="true" x14ac:dyDescent="0.2">
      <c r="C759" s="1918"/>
      <c r="D759" s="1918"/>
      <c r="E759" s="791"/>
      <c r="F759" s="791"/>
      <c r="G759" s="791"/>
      <c r="H759" s="1918"/>
      <c r="I759" s="1918"/>
      <c r="J759" s="791"/>
      <c r="K759" s="791"/>
      <c r="L759" s="791"/>
      <c r="M759" s="1918"/>
      <c r="N759" s="1918"/>
      <c r="O759" s="791"/>
      <c r="P759" s="791"/>
      <c r="Q759" s="791"/>
      <c r="BA759" s="228"/>
      <c r="BB759" s="405"/>
      <c r="BC759" s="228"/>
      <c r="BD759" s="228"/>
      <c r="BE759" s="228"/>
      <c r="BF759" s="228"/>
      <c r="BG759" s="228"/>
      <c r="BH759" s="228"/>
      <c r="BI759" s="228"/>
      <c r="BJ759" s="228"/>
      <c r="BK759" s="228"/>
      <c r="BL759" s="228"/>
      <c r="BM759" s="228"/>
      <c r="BN759" s="228"/>
      <c r="BO759" s="228"/>
      <c r="BP759" s="228"/>
      <c r="BQ759" s="228"/>
      <c r="BR759" s="228"/>
      <c r="BS759" s="228"/>
      <c r="BT759" s="228"/>
      <c r="BU759" s="228"/>
      <c r="BV759" s="228"/>
      <c r="BW759" s="228"/>
      <c r="BX759" s="228"/>
      <c r="BY759" s="228"/>
      <c r="BZ759" s="228"/>
      <c r="CA759" s="228"/>
      <c r="CB759" s="228"/>
      <c r="CC759" s="228"/>
      <c r="CD759" s="228"/>
      <c r="CE759" s="228"/>
      <c r="CF759" s="228"/>
      <c r="CG759" s="228"/>
      <c r="CH759" s="228"/>
      <c r="CI759" s="228"/>
      <c r="CJ759" s="228"/>
      <c r="CK759" s="228"/>
      <c r="CL759" s="228"/>
      <c r="CM759" s="228"/>
      <c r="CN759" s="228"/>
      <c r="CO759" s="228"/>
      <c r="CP759" s="228"/>
      <c r="CQ759" s="228"/>
      <c r="CR759" s="228"/>
      <c r="CS759" s="228"/>
      <c r="CT759" s="228"/>
      <c r="CU759" s="228"/>
      <c r="CV759" s="228"/>
      <c r="CW759" s="228"/>
      <c r="CX759" s="228"/>
      <c r="CY759" s="228"/>
      <c r="CZ759" s="228"/>
    </row>
    <row r="760" ht="25.15" customHeight="true" x14ac:dyDescent="0.2">
      <c r="C760" s="1918"/>
      <c r="D760" s="1918"/>
      <c r="E760" s="791"/>
      <c r="F760" s="791"/>
      <c r="G760" s="791"/>
      <c r="H760" s="1918"/>
      <c r="I760" s="1918"/>
      <c r="J760" s="791"/>
      <c r="K760" s="791"/>
      <c r="L760" s="791"/>
      <c r="M760" s="1918"/>
      <c r="N760" s="1918"/>
      <c r="O760" s="791"/>
      <c r="P760" s="791"/>
      <c r="Q760" s="791"/>
      <c r="BA760" s="228"/>
      <c r="BB760" s="405"/>
      <c r="BC760" s="228"/>
      <c r="BD760" s="228"/>
      <c r="BE760" s="228"/>
      <c r="BF760" s="228"/>
      <c r="BG760" s="228"/>
      <c r="BH760" s="228"/>
      <c r="BI760" s="228"/>
      <c r="BJ760" s="228"/>
      <c r="BK760" s="228"/>
      <c r="BL760" s="228"/>
      <c r="BM760" s="228"/>
      <c r="BN760" s="228"/>
      <c r="BO760" s="228"/>
      <c r="BP760" s="228"/>
      <c r="BQ760" s="228"/>
      <c r="BR760" s="228"/>
      <c r="BS760" s="228"/>
      <c r="BT760" s="228"/>
      <c r="BU760" s="228"/>
      <c r="BV760" s="228"/>
      <c r="BW760" s="228"/>
      <c r="BX760" s="228"/>
      <c r="BY760" s="228"/>
      <c r="BZ760" s="228"/>
      <c r="CA760" s="228"/>
      <c r="CB760" s="228"/>
      <c r="CC760" s="228"/>
      <c r="CD760" s="228"/>
      <c r="CE760" s="228"/>
      <c r="CF760" s="228"/>
      <c r="CG760" s="228"/>
      <c r="CH760" s="228"/>
      <c r="CI760" s="228"/>
      <c r="CJ760" s="228"/>
      <c r="CK760" s="228"/>
      <c r="CL760" s="228"/>
      <c r="CM760" s="228"/>
      <c r="CN760" s="228"/>
      <c r="CO760" s="228"/>
      <c r="CP760" s="228"/>
      <c r="CQ760" s="228"/>
      <c r="CR760" s="228"/>
      <c r="CS760" s="228"/>
      <c r="CT760" s="228"/>
      <c r="CU760" s="228"/>
      <c r="CV760" s="228"/>
      <c r="CW760" s="228"/>
      <c r="CX760" s="228"/>
      <c r="CY760" s="228"/>
      <c r="CZ760" s="228"/>
    </row>
    <row r="761" ht="25.15" customHeight="true" x14ac:dyDescent="0.2">
      <c r="C761" s="1918"/>
      <c r="D761" s="1918"/>
      <c r="E761" s="791"/>
      <c r="F761" s="791"/>
      <c r="G761" s="791"/>
      <c r="H761" s="1918"/>
      <c r="I761" s="1918"/>
      <c r="J761" s="791"/>
      <c r="K761" s="791"/>
      <c r="L761" s="791"/>
      <c r="M761" s="1918"/>
      <c r="N761" s="1918"/>
      <c r="O761" s="791"/>
      <c r="P761" s="791"/>
      <c r="Q761" s="791"/>
      <c r="BA761" s="228"/>
      <c r="BB761" s="405"/>
      <c r="BC761" s="228"/>
      <c r="BD761" s="228"/>
      <c r="BE761" s="228"/>
      <c r="BF761" s="228"/>
      <c r="BG761" s="228"/>
      <c r="BH761" s="228"/>
      <c r="BI761" s="228"/>
      <c r="BJ761" s="228"/>
      <c r="BK761" s="228"/>
      <c r="BL761" s="228"/>
      <c r="BM761" s="228"/>
      <c r="BN761" s="228"/>
      <c r="BO761" s="228"/>
      <c r="BP761" s="228"/>
      <c r="BQ761" s="228"/>
      <c r="BR761" s="228"/>
      <c r="BS761" s="228"/>
      <c r="BT761" s="228"/>
      <c r="BU761" s="228"/>
      <c r="BV761" s="228"/>
      <c r="BW761" s="228"/>
      <c r="BX761" s="228"/>
      <c r="BY761" s="228"/>
      <c r="BZ761" s="228"/>
      <c r="CA761" s="228"/>
      <c r="CB761" s="228"/>
      <c r="CC761" s="228"/>
      <c r="CD761" s="228"/>
      <c r="CE761" s="228"/>
      <c r="CF761" s="228"/>
      <c r="CG761" s="228"/>
      <c r="CH761" s="228"/>
      <c r="CI761" s="228"/>
      <c r="CJ761" s="228"/>
      <c r="CK761" s="228"/>
      <c r="CL761" s="228"/>
      <c r="CM761" s="228"/>
      <c r="CN761" s="228"/>
      <c r="CO761" s="228"/>
      <c r="CP761" s="228"/>
      <c r="CQ761" s="228"/>
      <c r="CR761" s="228"/>
      <c r="CS761" s="228"/>
      <c r="CT761" s="228"/>
      <c r="CU761" s="228"/>
      <c r="CV761" s="228"/>
      <c r="CW761" s="228"/>
      <c r="CX761" s="228"/>
      <c r="CY761" s="228"/>
      <c r="CZ761" s="228"/>
    </row>
    <row r="762" ht="25.15" customHeight="true" x14ac:dyDescent="0.2">
      <c r="C762" s="1918"/>
      <c r="D762" s="1918"/>
      <c r="E762" s="791"/>
      <c r="F762" s="791"/>
      <c r="G762" s="791"/>
      <c r="H762" s="1918"/>
      <c r="I762" s="1918"/>
      <c r="J762" s="791"/>
      <c r="K762" s="791"/>
      <c r="L762" s="791"/>
      <c r="M762" s="1918"/>
      <c r="N762" s="1918"/>
      <c r="O762" s="791"/>
      <c r="P762" s="791"/>
      <c r="Q762" s="791"/>
      <c r="BA762" s="228"/>
      <c r="BB762" s="405"/>
      <c r="BC762" s="228"/>
      <c r="BD762" s="228"/>
      <c r="BE762" s="228"/>
      <c r="BF762" s="228"/>
      <c r="BG762" s="228"/>
      <c r="BH762" s="228"/>
      <c r="BI762" s="228"/>
      <c r="BJ762" s="228"/>
      <c r="BK762" s="228"/>
      <c r="BL762" s="228"/>
      <c r="BM762" s="228"/>
      <c r="BN762" s="228"/>
      <c r="BO762" s="228"/>
      <c r="BP762" s="228"/>
      <c r="BQ762" s="228"/>
      <c r="BR762" s="228"/>
      <c r="BS762" s="228"/>
      <c r="BT762" s="228"/>
      <c r="BU762" s="228"/>
      <c r="BV762" s="228"/>
      <c r="BW762" s="228"/>
      <c r="BX762" s="228"/>
      <c r="BY762" s="228"/>
      <c r="BZ762" s="228"/>
      <c r="CA762" s="228"/>
      <c r="CB762" s="228"/>
      <c r="CC762" s="228"/>
      <c r="CD762" s="228"/>
      <c r="CE762" s="228"/>
      <c r="CF762" s="228"/>
      <c r="CG762" s="228"/>
      <c r="CH762" s="228"/>
      <c r="CI762" s="228"/>
      <c r="CJ762" s="228"/>
      <c r="CK762" s="228"/>
      <c r="CL762" s="228"/>
      <c r="CM762" s="228"/>
      <c r="CN762" s="228"/>
      <c r="CO762" s="228"/>
      <c r="CP762" s="228"/>
      <c r="CQ762" s="228"/>
      <c r="CR762" s="228"/>
      <c r="CS762" s="228"/>
      <c r="CT762" s="228"/>
      <c r="CU762" s="228"/>
      <c r="CV762" s="228"/>
      <c r="CW762" s="228"/>
      <c r="CX762" s="228"/>
      <c r="CY762" s="228"/>
      <c r="CZ762" s="228"/>
    </row>
    <row r="763" ht="25.15" customHeight="true" x14ac:dyDescent="0.2">
      <c r="C763" s="1918"/>
      <c r="D763" s="1918"/>
      <c r="E763" s="791"/>
      <c r="F763" s="791"/>
      <c r="G763" s="791"/>
      <c r="H763" s="1918"/>
      <c r="I763" s="1918"/>
      <c r="J763" s="791"/>
      <c r="K763" s="791"/>
      <c r="L763" s="791"/>
      <c r="M763" s="1918"/>
      <c r="N763" s="1918"/>
      <c r="O763" s="791"/>
      <c r="P763" s="791"/>
      <c r="Q763" s="791"/>
      <c r="BA763" s="228"/>
      <c r="BB763" s="405"/>
      <c r="BC763" s="228"/>
      <c r="BD763" s="228"/>
      <c r="BE763" s="228"/>
      <c r="BF763" s="228"/>
      <c r="BG763" s="228"/>
      <c r="BH763" s="228"/>
      <c r="BI763" s="228"/>
      <c r="BJ763" s="228"/>
      <c r="BK763" s="228"/>
      <c r="BL763" s="228"/>
      <c r="BM763" s="228"/>
      <c r="BN763" s="228"/>
      <c r="BO763" s="228"/>
      <c r="BP763" s="228"/>
      <c r="BQ763" s="228"/>
      <c r="BR763" s="228"/>
      <c r="BS763" s="228"/>
      <c r="BT763" s="228"/>
      <c r="BU763" s="228"/>
      <c r="BV763" s="228"/>
      <c r="BW763" s="228"/>
      <c r="BX763" s="228"/>
      <c r="BY763" s="228"/>
      <c r="BZ763" s="228"/>
      <c r="CA763" s="228"/>
      <c r="CB763" s="228"/>
      <c r="CC763" s="228"/>
      <c r="CD763" s="228"/>
      <c r="CE763" s="228"/>
      <c r="CF763" s="228"/>
      <c r="CG763" s="228"/>
      <c r="CH763" s="228"/>
      <c r="CI763" s="228"/>
      <c r="CJ763" s="228"/>
      <c r="CK763" s="228"/>
      <c r="CL763" s="228"/>
      <c r="CM763" s="228"/>
      <c r="CN763" s="228"/>
      <c r="CO763" s="228"/>
      <c r="CP763" s="228"/>
      <c r="CQ763" s="228"/>
      <c r="CR763" s="228"/>
      <c r="CS763" s="228"/>
      <c r="CT763" s="228"/>
      <c r="CU763" s="228"/>
      <c r="CV763" s="228"/>
      <c r="CW763" s="228"/>
      <c r="CX763" s="228"/>
      <c r="CY763" s="228"/>
      <c r="CZ763" s="228"/>
    </row>
    <row r="764" ht="25.15" customHeight="true" x14ac:dyDescent="0.2">
      <c r="C764" s="1918"/>
      <c r="D764" s="1918"/>
      <c r="E764" s="791"/>
      <c r="F764" s="791"/>
      <c r="G764" s="791"/>
      <c r="H764" s="1918"/>
      <c r="I764" s="1918"/>
      <c r="J764" s="791"/>
      <c r="K764" s="791"/>
      <c r="L764" s="791"/>
      <c r="M764" s="1918"/>
      <c r="N764" s="1918"/>
      <c r="O764" s="791"/>
      <c r="P764" s="791"/>
      <c r="Q764" s="791"/>
      <c r="BA764" s="228"/>
      <c r="BB764" s="405"/>
      <c r="BC764" s="228"/>
      <c r="BD764" s="228"/>
      <c r="BE764" s="228"/>
      <c r="BF764" s="228"/>
      <c r="BG764" s="228"/>
      <c r="BH764" s="228"/>
      <c r="BI764" s="228"/>
      <c r="BJ764" s="228"/>
      <c r="BK764" s="228"/>
      <c r="BL764" s="228"/>
      <c r="BM764" s="228"/>
      <c r="BN764" s="228"/>
      <c r="BO764" s="228"/>
      <c r="BP764" s="228"/>
      <c r="BQ764" s="228"/>
      <c r="BR764" s="228"/>
      <c r="BS764" s="228"/>
      <c r="BT764" s="228"/>
      <c r="BU764" s="228"/>
      <c r="BV764" s="228"/>
      <c r="BW764" s="228"/>
      <c r="BX764" s="228"/>
      <c r="BY764" s="228"/>
      <c r="BZ764" s="228"/>
      <c r="CA764" s="228"/>
      <c r="CB764" s="228"/>
      <c r="CC764" s="228"/>
      <c r="CD764" s="228"/>
      <c r="CE764" s="228"/>
      <c r="CF764" s="228"/>
      <c r="CG764" s="228"/>
      <c r="CH764" s="228"/>
      <c r="CI764" s="228"/>
      <c r="CJ764" s="228"/>
      <c r="CK764" s="228"/>
      <c r="CL764" s="228"/>
      <c r="CM764" s="228"/>
      <c r="CN764" s="228"/>
      <c r="CO764" s="228"/>
      <c r="CP764" s="228"/>
      <c r="CQ764" s="228"/>
      <c r="CR764" s="228"/>
      <c r="CS764" s="228"/>
      <c r="CT764" s="228"/>
      <c r="CU764" s="228"/>
      <c r="CV764" s="228"/>
      <c r="CW764" s="228"/>
      <c r="CX764" s="228"/>
      <c r="CY764" s="228"/>
      <c r="CZ764" s="228"/>
    </row>
    <row r="765" ht="25.15" customHeight="true" x14ac:dyDescent="0.2">
      <c r="C765" s="1918"/>
      <c r="D765" s="1918"/>
      <c r="E765" s="791"/>
      <c r="F765" s="791"/>
      <c r="G765" s="791"/>
      <c r="H765" s="1918"/>
      <c r="I765" s="1918"/>
      <c r="J765" s="791"/>
      <c r="K765" s="791"/>
      <c r="L765" s="791"/>
      <c r="M765" s="1918"/>
      <c r="N765" s="1918"/>
      <c r="O765" s="791"/>
      <c r="P765" s="791"/>
      <c r="Q765" s="791"/>
      <c r="BA765" s="228"/>
      <c r="BB765" s="405"/>
      <c r="BC765" s="228"/>
      <c r="BD765" s="228"/>
      <c r="BE765" s="228"/>
      <c r="BF765" s="228"/>
      <c r="BG765" s="228"/>
      <c r="BH765" s="228"/>
      <c r="BI765" s="228"/>
      <c r="BJ765" s="228"/>
      <c r="BK765" s="228"/>
      <c r="BL765" s="228"/>
      <c r="BM765" s="228"/>
      <c r="BN765" s="228"/>
      <c r="BO765" s="228"/>
      <c r="BP765" s="228"/>
      <c r="BQ765" s="228"/>
      <c r="BR765" s="228"/>
      <c r="BS765" s="228"/>
      <c r="BT765" s="228"/>
      <c r="BU765" s="228"/>
      <c r="BV765" s="228"/>
      <c r="BW765" s="228"/>
      <c r="BX765" s="228"/>
      <c r="BY765" s="228"/>
      <c r="BZ765" s="228"/>
      <c r="CA765" s="228"/>
      <c r="CB765" s="228"/>
      <c r="CC765" s="228"/>
      <c r="CD765" s="228"/>
      <c r="CE765" s="228"/>
      <c r="CF765" s="228"/>
      <c r="CG765" s="228"/>
      <c r="CH765" s="228"/>
      <c r="CI765" s="228"/>
      <c r="CJ765" s="228"/>
      <c r="CK765" s="228"/>
      <c r="CL765" s="228"/>
      <c r="CM765" s="228"/>
      <c r="CN765" s="228"/>
      <c r="CO765" s="228"/>
      <c r="CP765" s="228"/>
      <c r="CQ765" s="228"/>
      <c r="CR765" s="228"/>
      <c r="CS765" s="228"/>
      <c r="CT765" s="228"/>
      <c r="CU765" s="228"/>
      <c r="CV765" s="228"/>
      <c r="CW765" s="228"/>
      <c r="CX765" s="228"/>
      <c r="CY765" s="228"/>
      <c r="CZ765" s="228"/>
    </row>
    <row r="766" ht="25.15" customHeight="true" x14ac:dyDescent="0.2">
      <c r="C766" s="1918"/>
      <c r="D766" s="1918"/>
      <c r="E766" s="791"/>
      <c r="F766" s="791"/>
      <c r="G766" s="791"/>
      <c r="H766" s="1918"/>
      <c r="I766" s="1918"/>
      <c r="J766" s="791"/>
      <c r="K766" s="791"/>
      <c r="L766" s="791"/>
      <c r="M766" s="1918"/>
      <c r="N766" s="1918"/>
      <c r="O766" s="791"/>
      <c r="P766" s="791"/>
      <c r="Q766" s="791"/>
      <c r="BA766" s="228"/>
      <c r="BB766" s="405"/>
      <c r="BC766" s="228"/>
      <c r="BD766" s="228"/>
      <c r="BE766" s="228"/>
      <c r="BF766" s="228"/>
      <c r="BG766" s="228"/>
      <c r="BH766" s="228"/>
      <c r="BI766" s="228"/>
      <c r="BJ766" s="228"/>
      <c r="BK766" s="228"/>
      <c r="BL766" s="228"/>
      <c r="BM766" s="228"/>
      <c r="BN766" s="228"/>
      <c r="BO766" s="228"/>
      <c r="BP766" s="228"/>
      <c r="BQ766" s="228"/>
      <c r="BR766" s="228"/>
      <c r="BS766" s="228"/>
      <c r="BT766" s="228"/>
      <c r="BU766" s="228"/>
      <c r="BV766" s="228"/>
      <c r="BW766" s="228"/>
      <c r="BX766" s="228"/>
      <c r="BY766" s="228"/>
      <c r="BZ766" s="228"/>
      <c r="CA766" s="228"/>
      <c r="CB766" s="228"/>
      <c r="CC766" s="228"/>
      <c r="CD766" s="228"/>
      <c r="CE766" s="228"/>
      <c r="CF766" s="228"/>
      <c r="CG766" s="228"/>
      <c r="CH766" s="228"/>
      <c r="CI766" s="228"/>
      <c r="CJ766" s="228"/>
      <c r="CK766" s="228"/>
      <c r="CL766" s="228"/>
      <c r="CM766" s="228"/>
      <c r="CN766" s="228"/>
      <c r="CO766" s="228"/>
      <c r="CP766" s="228"/>
      <c r="CQ766" s="228"/>
      <c r="CR766" s="228"/>
      <c r="CS766" s="228"/>
      <c r="CT766" s="228"/>
      <c r="CU766" s="228"/>
      <c r="CV766" s="228"/>
      <c r="CW766" s="228"/>
      <c r="CX766" s="228"/>
      <c r="CY766" s="228"/>
      <c r="CZ766" s="228"/>
    </row>
    <row r="767" ht="25.15" customHeight="true" x14ac:dyDescent="0.2">
      <c r="C767" s="1918"/>
      <c r="D767" s="1918"/>
      <c r="E767" s="791"/>
      <c r="F767" s="791"/>
      <c r="G767" s="791"/>
      <c r="H767" s="1918"/>
      <c r="I767" s="1918"/>
      <c r="J767" s="791"/>
      <c r="K767" s="791"/>
      <c r="L767" s="791"/>
      <c r="M767" s="1918"/>
      <c r="N767" s="1918"/>
      <c r="O767" s="791"/>
      <c r="P767" s="791"/>
      <c r="Q767" s="791"/>
      <c r="BA767" s="228"/>
      <c r="BB767" s="405"/>
      <c r="BC767" s="228"/>
      <c r="BD767" s="228"/>
      <c r="BE767" s="228"/>
      <c r="BF767" s="228"/>
      <c r="BG767" s="228"/>
      <c r="BH767" s="228"/>
      <c r="BI767" s="228"/>
      <c r="BJ767" s="228"/>
      <c r="BK767" s="228"/>
      <c r="BL767" s="228"/>
      <c r="BM767" s="228"/>
      <c r="BN767" s="228"/>
      <c r="BO767" s="228"/>
      <c r="BP767" s="228"/>
      <c r="BQ767" s="228"/>
      <c r="BR767" s="228"/>
      <c r="BS767" s="228"/>
      <c r="BT767" s="228"/>
      <c r="BU767" s="228"/>
      <c r="BV767" s="228"/>
      <c r="BW767" s="228"/>
      <c r="BX767" s="228"/>
      <c r="BY767" s="228"/>
      <c r="BZ767" s="228"/>
      <c r="CA767" s="228"/>
      <c r="CB767" s="228"/>
      <c r="CC767" s="228"/>
      <c r="CD767" s="228"/>
      <c r="CE767" s="228"/>
      <c r="CF767" s="228"/>
      <c r="CG767" s="228"/>
      <c r="CH767" s="228"/>
      <c r="CI767" s="228"/>
      <c r="CJ767" s="228"/>
      <c r="CK767" s="228"/>
      <c r="CL767" s="228"/>
      <c r="CM767" s="228"/>
      <c r="CN767" s="228"/>
      <c r="CO767" s="228"/>
      <c r="CP767" s="228"/>
      <c r="CQ767" s="228"/>
      <c r="CR767" s="228"/>
      <c r="CS767" s="228"/>
      <c r="CT767" s="228"/>
      <c r="CU767" s="228"/>
      <c r="CV767" s="228"/>
      <c r="CW767" s="228"/>
      <c r="CX767" s="228"/>
      <c r="CY767" s="228"/>
      <c r="CZ767" s="228"/>
    </row>
    <row r="768" ht="25.15" customHeight="true" x14ac:dyDescent="0.2">
      <c r="C768" s="1918"/>
      <c r="D768" s="1918"/>
      <c r="E768" s="791"/>
      <c r="F768" s="791"/>
      <c r="G768" s="791"/>
      <c r="H768" s="1918"/>
      <c r="I768" s="1918"/>
      <c r="J768" s="791"/>
      <c r="K768" s="791"/>
      <c r="L768" s="791"/>
      <c r="M768" s="1918"/>
      <c r="N768" s="1918"/>
      <c r="O768" s="791"/>
      <c r="P768" s="791"/>
      <c r="Q768" s="791"/>
      <c r="BA768" s="226"/>
      <c r="BB768" s="406"/>
      <c r="BC768" s="226"/>
      <c r="BD768" s="226"/>
      <c r="BE768" s="226"/>
      <c r="BF768" s="226"/>
      <c r="BG768" s="226"/>
      <c r="BH768" s="226"/>
      <c r="BI768" s="226"/>
      <c r="BJ768" s="226"/>
      <c r="BK768" s="226"/>
      <c r="BL768" s="226"/>
      <c r="BM768" s="226"/>
      <c r="BN768" s="226"/>
      <c r="BO768" s="226"/>
      <c r="BP768" s="226"/>
      <c r="BQ768" s="226"/>
      <c r="BR768" s="226"/>
      <c r="BS768" s="226"/>
      <c r="BT768" s="226"/>
      <c r="BU768" s="226"/>
      <c r="BV768" s="226"/>
      <c r="BW768" s="226"/>
      <c r="BX768" s="226"/>
      <c r="BY768" s="226"/>
      <c r="BZ768" s="226"/>
      <c r="CA768" s="226"/>
      <c r="CB768" s="226"/>
      <c r="CC768" s="226"/>
      <c r="CD768" s="226"/>
      <c r="CE768" s="226"/>
      <c r="CF768" s="226"/>
      <c r="CG768" s="226"/>
      <c r="CH768" s="226"/>
      <c r="CI768" s="226"/>
      <c r="CJ768" s="226"/>
      <c r="CK768" s="226"/>
      <c r="CL768" s="226"/>
      <c r="CM768" s="226"/>
      <c r="CN768" s="226"/>
      <c r="CO768" s="226"/>
      <c r="CP768" s="226"/>
      <c r="CQ768" s="226"/>
      <c r="CR768" s="226"/>
      <c r="CS768" s="226"/>
      <c r="CT768" s="226"/>
      <c r="CU768" s="226"/>
      <c r="CV768" s="226"/>
      <c r="CW768" s="226"/>
      <c r="CX768" s="226"/>
      <c r="CY768" s="226"/>
      <c r="CZ768" s="226"/>
    </row>
    <row r="769" ht="25.15" customHeight="true" x14ac:dyDescent="0.2">
      <c r="C769" s="1918"/>
      <c r="D769" s="1918"/>
      <c r="E769" s="791"/>
      <c r="F769" s="791"/>
      <c r="G769" s="791"/>
      <c r="H769" s="1918"/>
      <c r="I769" s="1918"/>
      <c r="J769" s="791"/>
      <c r="K769" s="791"/>
      <c r="L769" s="791"/>
      <c r="M769" s="1918"/>
      <c r="N769" s="1918"/>
      <c r="O769" s="791"/>
      <c r="P769" s="791"/>
      <c r="Q769" s="791"/>
      <c r="BA769" s="226"/>
      <c r="BB769" s="406"/>
      <c r="BC769" s="226"/>
      <c r="BD769" s="226"/>
      <c r="BE769" s="226"/>
      <c r="BF769" s="226"/>
      <c r="BG769" s="226"/>
      <c r="BH769" s="226"/>
      <c r="BI769" s="226"/>
      <c r="BJ769" s="226"/>
      <c r="BK769" s="226"/>
      <c r="BL769" s="226"/>
      <c r="BM769" s="226"/>
      <c r="BN769" s="226"/>
      <c r="BO769" s="226"/>
      <c r="BP769" s="226"/>
      <c r="BQ769" s="226"/>
      <c r="BR769" s="226"/>
      <c r="BS769" s="226"/>
      <c r="BT769" s="226"/>
      <c r="BU769" s="226"/>
      <c r="BV769" s="226"/>
      <c r="BW769" s="226"/>
      <c r="BX769" s="226"/>
      <c r="BY769" s="226"/>
      <c r="BZ769" s="226"/>
      <c r="CA769" s="226"/>
      <c r="CB769" s="226"/>
      <c r="CC769" s="226"/>
      <c r="CD769" s="226"/>
      <c r="CE769" s="226"/>
      <c r="CF769" s="226"/>
      <c r="CG769" s="226"/>
      <c r="CH769" s="226"/>
      <c r="CI769" s="226"/>
      <c r="CJ769" s="226"/>
      <c r="CK769" s="226"/>
      <c r="CL769" s="226"/>
      <c r="CM769" s="226"/>
      <c r="CN769" s="226"/>
      <c r="CO769" s="226"/>
      <c r="CP769" s="226"/>
      <c r="CQ769" s="226"/>
      <c r="CR769" s="226"/>
      <c r="CS769" s="226"/>
      <c r="CT769" s="226"/>
      <c r="CU769" s="226"/>
      <c r="CV769" s="226"/>
      <c r="CW769" s="226"/>
      <c r="CX769" s="226"/>
      <c r="CY769" s="226"/>
      <c r="CZ769" s="226"/>
    </row>
    <row r="770" ht="25.15" customHeight="true" x14ac:dyDescent="0.2">
      <c r="C770" s="1918"/>
      <c r="D770" s="1918"/>
      <c r="E770" s="791"/>
      <c r="F770" s="791"/>
      <c r="G770" s="791"/>
      <c r="H770" s="1918"/>
      <c r="I770" s="1918"/>
      <c r="J770" s="791"/>
      <c r="K770" s="791"/>
      <c r="L770" s="791"/>
      <c r="M770" s="1918"/>
      <c r="N770" s="1918"/>
      <c r="O770" s="791"/>
      <c r="P770" s="791"/>
      <c r="Q770" s="791"/>
      <c r="BA770" s="226"/>
      <c r="BB770" s="406"/>
      <c r="BC770" s="226"/>
      <c r="BD770" s="226"/>
      <c r="BE770" s="226"/>
      <c r="BF770" s="226"/>
      <c r="BG770" s="226"/>
      <c r="BH770" s="226"/>
      <c r="BI770" s="226"/>
      <c r="BJ770" s="226"/>
      <c r="BK770" s="226"/>
      <c r="BL770" s="226"/>
      <c r="BM770" s="226"/>
      <c r="BN770" s="226"/>
      <c r="BO770" s="226"/>
      <c r="BP770" s="226"/>
      <c r="BQ770" s="226"/>
      <c r="BR770" s="226"/>
      <c r="BS770" s="226"/>
      <c r="BT770" s="226"/>
      <c r="BU770" s="226"/>
      <c r="BV770" s="226"/>
      <c r="BW770" s="226"/>
      <c r="BX770" s="226"/>
      <c r="BY770" s="226"/>
      <c r="BZ770" s="226"/>
      <c r="CA770" s="226"/>
      <c r="CB770" s="226"/>
      <c r="CC770" s="226"/>
      <c r="CD770" s="226"/>
      <c r="CE770" s="226"/>
      <c r="CF770" s="226"/>
      <c r="CG770" s="226"/>
      <c r="CH770" s="226"/>
      <c r="CI770" s="226"/>
      <c r="CJ770" s="226"/>
      <c r="CK770" s="226"/>
      <c r="CL770" s="226"/>
      <c r="CM770" s="226"/>
      <c r="CN770" s="226"/>
      <c r="CO770" s="226"/>
      <c r="CP770" s="226"/>
      <c r="CQ770" s="226"/>
      <c r="CR770" s="226"/>
      <c r="CS770" s="226"/>
      <c r="CT770" s="226"/>
      <c r="CU770" s="226"/>
      <c r="CV770" s="226"/>
      <c r="CW770" s="226"/>
      <c r="CX770" s="226"/>
      <c r="CY770" s="226"/>
      <c r="CZ770" s="226"/>
    </row>
    <row r="771" ht="25.15" customHeight="true" x14ac:dyDescent="0.2">
      <c r="C771" s="1918"/>
      <c r="D771" s="1918"/>
      <c r="E771" s="791"/>
      <c r="F771" s="791"/>
      <c r="G771" s="791"/>
      <c r="H771" s="1918"/>
      <c r="I771" s="1918"/>
      <c r="J771" s="791"/>
      <c r="K771" s="791"/>
      <c r="L771" s="791"/>
      <c r="M771" s="1918"/>
      <c r="N771" s="1918"/>
      <c r="O771" s="791"/>
      <c r="P771" s="791"/>
      <c r="Q771" s="791"/>
      <c r="BA771" s="226"/>
      <c r="BB771" s="406"/>
      <c r="BC771" s="226"/>
      <c r="BD771" s="226"/>
      <c r="BE771" s="226"/>
      <c r="BF771" s="226"/>
      <c r="BG771" s="226"/>
      <c r="BH771" s="226"/>
      <c r="BI771" s="226"/>
      <c r="BJ771" s="226"/>
      <c r="BK771" s="226"/>
      <c r="BL771" s="226"/>
      <c r="BM771" s="226"/>
      <c r="BN771" s="226"/>
      <c r="BO771" s="226"/>
      <c r="BP771" s="226"/>
      <c r="BQ771" s="226"/>
      <c r="BR771" s="226"/>
      <c r="BS771" s="226"/>
      <c r="BT771" s="226"/>
      <c r="BU771" s="226"/>
      <c r="BV771" s="226"/>
      <c r="BW771" s="226"/>
      <c r="BX771" s="226"/>
      <c r="BY771" s="226"/>
      <c r="BZ771" s="226"/>
      <c r="CA771" s="226"/>
      <c r="CB771" s="226"/>
      <c r="CC771" s="226"/>
      <c r="CD771" s="226"/>
      <c r="CE771" s="226"/>
      <c r="CF771" s="226"/>
      <c r="CG771" s="226"/>
      <c r="CH771" s="226"/>
      <c r="CI771" s="226"/>
      <c r="CJ771" s="226"/>
      <c r="CK771" s="226"/>
      <c r="CL771" s="226"/>
      <c r="CM771" s="226"/>
      <c r="CN771" s="226"/>
      <c r="CO771" s="226"/>
      <c r="CP771" s="226"/>
      <c r="CQ771" s="226"/>
      <c r="CR771" s="226"/>
      <c r="CS771" s="226"/>
      <c r="CT771" s="226"/>
      <c r="CU771" s="226"/>
      <c r="CV771" s="226"/>
      <c r="CW771" s="226"/>
      <c r="CX771" s="226"/>
      <c r="CY771" s="226"/>
      <c r="CZ771" s="226"/>
    </row>
    <row r="772" ht="25.15" customHeight="true" x14ac:dyDescent="0.2">
      <c r="C772" s="1918"/>
      <c r="D772" s="1918"/>
      <c r="E772" s="791"/>
      <c r="F772" s="791"/>
      <c r="G772" s="791"/>
      <c r="H772" s="1918"/>
      <c r="I772" s="1918"/>
      <c r="J772" s="791"/>
      <c r="K772" s="791"/>
      <c r="L772" s="791"/>
      <c r="M772" s="1918"/>
      <c r="N772" s="1918"/>
      <c r="O772" s="791"/>
      <c r="P772" s="791"/>
      <c r="Q772" s="791"/>
      <c r="BA772" s="226"/>
      <c r="BB772" s="406"/>
      <c r="BC772" s="226"/>
      <c r="BD772" s="226"/>
      <c r="BE772" s="226"/>
      <c r="BF772" s="226"/>
      <c r="BG772" s="226"/>
      <c r="BH772" s="226"/>
      <c r="BI772" s="226"/>
      <c r="BJ772" s="226"/>
      <c r="BK772" s="226"/>
      <c r="BL772" s="226"/>
      <c r="BM772" s="226"/>
      <c r="BN772" s="226"/>
      <c r="BO772" s="226"/>
      <c r="BP772" s="226"/>
      <c r="BQ772" s="226"/>
      <c r="BR772" s="226"/>
      <c r="BS772" s="226"/>
      <c r="BT772" s="226"/>
      <c r="BU772" s="226"/>
      <c r="BV772" s="226"/>
      <c r="BW772" s="226"/>
      <c r="BX772" s="226"/>
      <c r="BY772" s="226"/>
      <c r="BZ772" s="226"/>
      <c r="CA772" s="226"/>
      <c r="CB772" s="226"/>
      <c r="CC772" s="226"/>
      <c r="CD772" s="226"/>
      <c r="CE772" s="226"/>
      <c r="CF772" s="226"/>
      <c r="CG772" s="226"/>
      <c r="CH772" s="226"/>
      <c r="CI772" s="226"/>
      <c r="CJ772" s="226"/>
      <c r="CK772" s="226"/>
      <c r="CL772" s="226"/>
      <c r="CM772" s="226"/>
      <c r="CN772" s="226"/>
      <c r="CO772" s="226"/>
      <c r="CP772" s="226"/>
      <c r="CQ772" s="226"/>
      <c r="CR772" s="226"/>
      <c r="CS772" s="226"/>
      <c r="CT772" s="226"/>
      <c r="CU772" s="226"/>
      <c r="CV772" s="226"/>
      <c r="CW772" s="226"/>
      <c r="CX772" s="226"/>
      <c r="CY772" s="226"/>
      <c r="CZ772" s="226"/>
    </row>
    <row r="773" ht="25.15" customHeight="true" x14ac:dyDescent="0.2">
      <c r="C773" s="1918"/>
      <c r="D773" s="1918"/>
      <c r="E773" s="791"/>
      <c r="F773" s="791"/>
      <c r="G773" s="791"/>
      <c r="H773" s="1918"/>
      <c r="I773" s="1918"/>
      <c r="J773" s="791"/>
      <c r="K773" s="791"/>
      <c r="L773" s="791"/>
      <c r="M773" s="1918"/>
      <c r="N773" s="1918"/>
      <c r="O773" s="791"/>
      <c r="P773" s="791"/>
      <c r="Q773" s="791"/>
      <c r="BA773" s="226"/>
      <c r="BB773" s="406"/>
      <c r="BC773" s="226"/>
      <c r="BD773" s="226"/>
      <c r="BE773" s="226"/>
      <c r="BF773" s="226"/>
      <c r="BG773" s="226"/>
      <c r="BH773" s="226"/>
      <c r="BI773" s="226"/>
      <c r="BJ773" s="226"/>
      <c r="BK773" s="226"/>
      <c r="BL773" s="226"/>
      <c r="BM773" s="226"/>
      <c r="BN773" s="226"/>
      <c r="BO773" s="226"/>
      <c r="BP773" s="226"/>
      <c r="BQ773" s="226"/>
      <c r="BR773" s="226"/>
      <c r="BS773" s="226"/>
      <c r="BT773" s="226"/>
      <c r="BU773" s="226"/>
      <c r="BV773" s="226"/>
      <c r="BW773" s="226"/>
      <c r="BX773" s="226"/>
      <c r="BY773" s="226"/>
      <c r="BZ773" s="226"/>
      <c r="CA773" s="226"/>
      <c r="CB773" s="226"/>
      <c r="CC773" s="226"/>
      <c r="CD773" s="226"/>
      <c r="CE773" s="226"/>
      <c r="CF773" s="226"/>
      <c r="CG773" s="226"/>
      <c r="CH773" s="226"/>
      <c r="CI773" s="226"/>
      <c r="CJ773" s="226"/>
      <c r="CK773" s="226"/>
      <c r="CL773" s="226"/>
      <c r="CM773" s="226"/>
      <c r="CN773" s="226"/>
      <c r="CO773" s="226"/>
      <c r="CP773" s="226"/>
      <c r="CQ773" s="226"/>
      <c r="CR773" s="226"/>
      <c r="CS773" s="226"/>
      <c r="CT773" s="226"/>
      <c r="CU773" s="226"/>
      <c r="CV773" s="226"/>
      <c r="CW773" s="226"/>
      <c r="CX773" s="226"/>
      <c r="CY773" s="226"/>
      <c r="CZ773" s="226"/>
    </row>
    <row r="774" ht="25.15" customHeight="true" x14ac:dyDescent="0.2">
      <c r="C774" s="1918"/>
      <c r="D774" s="1918"/>
      <c r="E774" s="791"/>
      <c r="F774" s="791"/>
      <c r="G774" s="791"/>
      <c r="H774" s="1918"/>
      <c r="I774" s="1918"/>
      <c r="J774" s="791"/>
      <c r="K774" s="791"/>
      <c r="L774" s="791"/>
      <c r="M774" s="1918"/>
      <c r="N774" s="1918"/>
      <c r="O774" s="791"/>
      <c r="P774" s="791"/>
      <c r="Q774" s="791"/>
      <c r="BA774" s="226"/>
      <c r="BB774" s="406"/>
      <c r="BC774" s="226"/>
      <c r="BD774" s="226"/>
      <c r="BE774" s="226"/>
      <c r="BF774" s="226"/>
      <c r="BG774" s="226"/>
      <c r="BH774" s="226"/>
      <c r="BI774" s="226"/>
      <c r="BJ774" s="226"/>
      <c r="BK774" s="226"/>
      <c r="BL774" s="226"/>
      <c r="BM774" s="226"/>
      <c r="BN774" s="226"/>
      <c r="BO774" s="226"/>
      <c r="BP774" s="226"/>
      <c r="BQ774" s="226"/>
      <c r="BR774" s="226"/>
      <c r="BS774" s="226"/>
      <c r="BT774" s="226"/>
      <c r="BU774" s="226"/>
      <c r="BV774" s="226"/>
      <c r="BW774" s="226"/>
      <c r="BX774" s="226"/>
      <c r="BY774" s="226"/>
      <c r="BZ774" s="226"/>
      <c r="CA774" s="226"/>
      <c r="CB774" s="226"/>
      <c r="CC774" s="226"/>
      <c r="CD774" s="226"/>
      <c r="CE774" s="226"/>
      <c r="CF774" s="226"/>
      <c r="CG774" s="226"/>
      <c r="CH774" s="226"/>
      <c r="CI774" s="226"/>
      <c r="CJ774" s="226"/>
      <c r="CK774" s="226"/>
      <c r="CL774" s="226"/>
      <c r="CM774" s="226"/>
      <c r="CN774" s="226"/>
      <c r="CO774" s="226"/>
      <c r="CP774" s="226"/>
      <c r="CQ774" s="226"/>
      <c r="CR774" s="226"/>
      <c r="CS774" s="226"/>
      <c r="CT774" s="226"/>
      <c r="CU774" s="226"/>
      <c r="CV774" s="226"/>
      <c r="CW774" s="226"/>
      <c r="CX774" s="226"/>
      <c r="CY774" s="226"/>
      <c r="CZ774" s="226"/>
    </row>
    <row r="775" ht="25.15" customHeight="true" x14ac:dyDescent="0.2">
      <c r="C775" s="1918"/>
      <c r="D775" s="1918"/>
      <c r="E775" s="791"/>
      <c r="F775" s="791"/>
      <c r="G775" s="791"/>
      <c r="H775" s="1918"/>
      <c r="I775" s="1918"/>
      <c r="J775" s="791"/>
      <c r="K775" s="791"/>
      <c r="L775" s="791"/>
      <c r="M775" s="1918"/>
      <c r="N775" s="1918"/>
      <c r="O775" s="791"/>
      <c r="P775" s="791"/>
      <c r="Q775" s="791"/>
      <c r="BA775" s="226"/>
      <c r="BB775" s="406"/>
      <c r="BC775" s="226"/>
      <c r="BD775" s="226"/>
      <c r="BE775" s="226"/>
      <c r="BF775" s="226"/>
      <c r="BG775" s="226"/>
      <c r="BH775" s="226"/>
      <c r="BI775" s="226"/>
      <c r="BJ775" s="226"/>
      <c r="BK775" s="226"/>
      <c r="BL775" s="226"/>
      <c r="BM775" s="226"/>
      <c r="BN775" s="226"/>
      <c r="BO775" s="226"/>
      <c r="BP775" s="226"/>
      <c r="BQ775" s="226"/>
      <c r="BR775" s="226"/>
      <c r="BS775" s="226"/>
      <c r="BT775" s="226"/>
      <c r="BU775" s="226"/>
      <c r="BV775" s="226"/>
      <c r="BW775" s="226"/>
      <c r="BX775" s="226"/>
      <c r="BY775" s="226"/>
      <c r="BZ775" s="226"/>
      <c r="CA775" s="226"/>
      <c r="CB775" s="226"/>
      <c r="CC775" s="226"/>
      <c r="CD775" s="226"/>
      <c r="CE775" s="226"/>
      <c r="CF775" s="226"/>
      <c r="CG775" s="226"/>
      <c r="CH775" s="226"/>
      <c r="CI775" s="226"/>
      <c r="CJ775" s="226"/>
      <c r="CK775" s="226"/>
      <c r="CL775" s="226"/>
      <c r="CM775" s="226"/>
      <c r="CN775" s="226"/>
      <c r="CO775" s="226"/>
      <c r="CP775" s="226"/>
      <c r="CQ775" s="226"/>
      <c r="CR775" s="226"/>
      <c r="CS775" s="226"/>
      <c r="CT775" s="226"/>
      <c r="CU775" s="226"/>
      <c r="CV775" s="226"/>
      <c r="CW775" s="226"/>
      <c r="CX775" s="226"/>
      <c r="CY775" s="226"/>
      <c r="CZ775" s="226"/>
    </row>
    <row r="776" ht="25.15" customHeight="true" x14ac:dyDescent="0.2">
      <c r="C776" s="1918"/>
      <c r="D776" s="1918"/>
      <c r="E776" s="791"/>
      <c r="F776" s="791"/>
      <c r="G776" s="791"/>
      <c r="H776" s="1918"/>
      <c r="I776" s="1918"/>
      <c r="J776" s="791"/>
      <c r="K776" s="791"/>
      <c r="L776" s="791"/>
      <c r="M776" s="1918"/>
      <c r="N776" s="1918"/>
      <c r="O776" s="791"/>
      <c r="P776" s="791"/>
      <c r="Q776" s="791"/>
      <c r="BA776" s="226"/>
      <c r="BB776" s="406"/>
      <c r="BC776" s="226"/>
      <c r="BD776" s="226"/>
      <c r="BE776" s="226"/>
      <c r="BF776" s="226"/>
      <c r="BG776" s="226"/>
      <c r="BH776" s="226"/>
      <c r="BI776" s="226"/>
      <c r="BJ776" s="226"/>
      <c r="BK776" s="226"/>
      <c r="BL776" s="226"/>
      <c r="BM776" s="226"/>
      <c r="BN776" s="226"/>
      <c r="BO776" s="226"/>
      <c r="BP776" s="226"/>
      <c r="BQ776" s="226"/>
      <c r="BR776" s="226"/>
      <c r="BS776" s="226"/>
      <c r="BT776" s="226"/>
      <c r="BU776" s="226"/>
      <c r="BV776" s="226"/>
      <c r="BW776" s="226"/>
      <c r="BX776" s="226"/>
      <c r="BY776" s="226"/>
      <c r="BZ776" s="226"/>
      <c r="CA776" s="226"/>
      <c r="CB776" s="226"/>
      <c r="CC776" s="226"/>
      <c r="CD776" s="226"/>
      <c r="CE776" s="226"/>
      <c r="CF776" s="226"/>
      <c r="CG776" s="226"/>
      <c r="CH776" s="226"/>
      <c r="CI776" s="226"/>
      <c r="CJ776" s="226"/>
      <c r="CK776" s="226"/>
      <c r="CL776" s="226"/>
      <c r="CM776" s="226"/>
      <c r="CN776" s="226"/>
      <c r="CO776" s="226"/>
      <c r="CP776" s="226"/>
      <c r="CQ776" s="226"/>
      <c r="CR776" s="226"/>
      <c r="CS776" s="226"/>
      <c r="CT776" s="226"/>
      <c r="CU776" s="226"/>
      <c r="CV776" s="226"/>
      <c r="CW776" s="226"/>
      <c r="CX776" s="226"/>
      <c r="CY776" s="226"/>
      <c r="CZ776" s="226"/>
    </row>
    <row r="777" ht="25.15" customHeight="true" x14ac:dyDescent="0.2">
      <c r="C777" s="1918"/>
      <c r="D777" s="1918"/>
      <c r="E777" s="791"/>
      <c r="F777" s="791"/>
      <c r="G777" s="791"/>
      <c r="H777" s="1918"/>
      <c r="I777" s="1918"/>
      <c r="J777" s="791"/>
      <c r="K777" s="791"/>
      <c r="L777" s="791"/>
      <c r="M777" s="1918"/>
      <c r="N777" s="1918"/>
      <c r="O777" s="791"/>
      <c r="P777" s="791"/>
      <c r="Q777" s="791"/>
      <c r="BA777" s="226"/>
      <c r="BB777" s="406"/>
      <c r="BC777" s="226"/>
      <c r="BD777" s="226"/>
      <c r="BE777" s="226"/>
      <c r="BF777" s="226"/>
      <c r="BG777" s="226"/>
      <c r="BH777" s="226"/>
      <c r="BI777" s="226"/>
      <c r="BJ777" s="226"/>
      <c r="BK777" s="226"/>
      <c r="BL777" s="226"/>
      <c r="BM777" s="226"/>
      <c r="BN777" s="226"/>
      <c r="BO777" s="226"/>
      <c r="BP777" s="226"/>
      <c r="BQ777" s="226"/>
      <c r="BR777" s="226"/>
      <c r="BS777" s="226"/>
      <c r="BT777" s="226"/>
      <c r="BU777" s="226"/>
      <c r="BV777" s="226"/>
      <c r="BW777" s="226"/>
      <c r="BX777" s="226"/>
      <c r="BY777" s="226"/>
      <c r="BZ777" s="226"/>
      <c r="CA777" s="226"/>
      <c r="CB777" s="226"/>
      <c r="CC777" s="226"/>
      <c r="CD777" s="226"/>
      <c r="CE777" s="226"/>
      <c r="CF777" s="226"/>
      <c r="CG777" s="226"/>
      <c r="CH777" s="226"/>
      <c r="CI777" s="226"/>
      <c r="CJ777" s="226"/>
      <c r="CK777" s="226"/>
      <c r="CL777" s="226"/>
      <c r="CM777" s="226"/>
      <c r="CN777" s="226"/>
      <c r="CO777" s="226"/>
      <c r="CP777" s="226"/>
      <c r="CQ777" s="226"/>
      <c r="CR777" s="226"/>
      <c r="CS777" s="226"/>
      <c r="CT777" s="226"/>
      <c r="CU777" s="226"/>
      <c r="CV777" s="226"/>
      <c r="CW777" s="226"/>
      <c r="CX777" s="226"/>
      <c r="CY777" s="226"/>
      <c r="CZ777" s="226"/>
    </row>
    <row r="778" ht="25.15" customHeight="true" x14ac:dyDescent="0.2">
      <c r="C778" s="1918"/>
      <c r="D778" s="1918"/>
      <c r="E778" s="791"/>
      <c r="F778" s="791"/>
      <c r="G778" s="791"/>
      <c r="H778" s="1918"/>
      <c r="I778" s="1918"/>
      <c r="J778" s="791"/>
      <c r="K778" s="791"/>
      <c r="L778" s="791"/>
      <c r="M778" s="1918"/>
      <c r="N778" s="1918"/>
      <c r="O778" s="791"/>
      <c r="P778" s="791"/>
      <c r="Q778" s="791"/>
      <c r="BA778" s="226"/>
      <c r="BB778" s="406"/>
      <c r="BC778" s="226"/>
      <c r="BD778" s="226"/>
      <c r="BE778" s="226"/>
      <c r="BF778" s="226"/>
      <c r="BG778" s="226"/>
      <c r="BH778" s="226"/>
      <c r="BI778" s="226"/>
      <c r="BJ778" s="226"/>
      <c r="BK778" s="226"/>
      <c r="BL778" s="226"/>
      <c r="BM778" s="226"/>
      <c r="BN778" s="226"/>
      <c r="BO778" s="226"/>
      <c r="BP778" s="226"/>
      <c r="BQ778" s="226"/>
      <c r="BR778" s="226"/>
      <c r="BS778" s="226"/>
      <c r="BT778" s="226"/>
      <c r="BU778" s="226"/>
      <c r="BV778" s="226"/>
      <c r="BW778" s="226"/>
      <c r="BX778" s="226"/>
      <c r="BY778" s="226"/>
      <c r="BZ778" s="226"/>
      <c r="CA778" s="226"/>
      <c r="CB778" s="226"/>
      <c r="CC778" s="226"/>
      <c r="CD778" s="226"/>
      <c r="CE778" s="226"/>
      <c r="CF778" s="226"/>
      <c r="CG778" s="226"/>
      <c r="CH778" s="226"/>
      <c r="CI778" s="226"/>
      <c r="CJ778" s="226"/>
      <c r="CK778" s="226"/>
      <c r="CL778" s="226"/>
      <c r="CM778" s="226"/>
      <c r="CN778" s="226"/>
      <c r="CO778" s="226"/>
      <c r="CP778" s="226"/>
      <c r="CQ778" s="226"/>
      <c r="CR778" s="226"/>
      <c r="CS778" s="226"/>
      <c r="CT778" s="226"/>
      <c r="CU778" s="226"/>
      <c r="CV778" s="226"/>
      <c r="CW778" s="226"/>
      <c r="CX778" s="226"/>
      <c r="CY778" s="226"/>
      <c r="CZ778" s="226"/>
    </row>
    <row r="779" ht="25.15" customHeight="true" x14ac:dyDescent="0.2">
      <c r="C779" s="1918"/>
      <c r="D779" s="1918"/>
      <c r="E779" s="791"/>
      <c r="F779" s="791"/>
      <c r="G779" s="791"/>
      <c r="H779" s="1918"/>
      <c r="I779" s="1918"/>
      <c r="J779" s="791"/>
      <c r="K779" s="791"/>
      <c r="L779" s="791"/>
      <c r="M779" s="1918"/>
      <c r="N779" s="1918"/>
      <c r="O779" s="791"/>
      <c r="P779" s="791"/>
      <c r="Q779" s="791"/>
      <c r="BA779" s="226"/>
      <c r="BB779" s="406"/>
      <c r="BC779" s="226"/>
      <c r="BD779" s="226"/>
      <c r="BE779" s="226"/>
      <c r="BF779" s="226"/>
      <c r="BG779" s="226"/>
      <c r="BH779" s="226"/>
      <c r="BI779" s="226"/>
      <c r="BJ779" s="226"/>
      <c r="BK779" s="226"/>
      <c r="BL779" s="226"/>
      <c r="BM779" s="226"/>
      <c r="BN779" s="226"/>
      <c r="BO779" s="226"/>
      <c r="BP779" s="226"/>
      <c r="BQ779" s="226"/>
      <c r="BR779" s="226"/>
      <c r="BS779" s="226"/>
      <c r="BT779" s="226"/>
      <c r="BU779" s="226"/>
      <c r="BV779" s="226"/>
      <c r="BW779" s="226"/>
      <c r="BX779" s="226"/>
      <c r="BY779" s="226"/>
      <c r="BZ779" s="226"/>
      <c r="CA779" s="226"/>
      <c r="CB779" s="226"/>
      <c r="CC779" s="226"/>
      <c r="CD779" s="226"/>
      <c r="CE779" s="226"/>
      <c r="CF779" s="226"/>
      <c r="CG779" s="226"/>
      <c r="CH779" s="226"/>
      <c r="CI779" s="226"/>
      <c r="CJ779" s="226"/>
      <c r="CK779" s="226"/>
      <c r="CL779" s="226"/>
      <c r="CM779" s="226"/>
      <c r="CN779" s="226"/>
      <c r="CO779" s="226"/>
      <c r="CP779" s="226"/>
      <c r="CQ779" s="226"/>
      <c r="CR779" s="226"/>
      <c r="CS779" s="226"/>
      <c r="CT779" s="226"/>
      <c r="CU779" s="226"/>
      <c r="CV779" s="226"/>
      <c r="CW779" s="226"/>
      <c r="CX779" s="226"/>
      <c r="CY779" s="226"/>
      <c r="CZ779" s="226"/>
    </row>
    <row r="780" ht="25.15" customHeight="true" x14ac:dyDescent="0.2">
      <c r="C780" s="1918"/>
      <c r="D780" s="1918"/>
      <c r="E780" s="791"/>
      <c r="F780" s="791"/>
      <c r="G780" s="791"/>
      <c r="H780" s="1918"/>
      <c r="I780" s="1918"/>
      <c r="J780" s="791"/>
      <c r="K780" s="791"/>
      <c r="L780" s="791"/>
      <c r="M780" s="1918"/>
      <c r="N780" s="1918"/>
      <c r="O780" s="791"/>
      <c r="P780" s="791"/>
      <c r="Q780" s="791"/>
      <c r="BA780" s="226"/>
      <c r="BB780" s="406"/>
      <c r="BC780" s="226"/>
      <c r="BD780" s="226"/>
      <c r="BE780" s="226"/>
      <c r="BF780" s="226"/>
      <c r="BG780" s="226"/>
      <c r="BH780" s="226"/>
      <c r="BI780" s="226"/>
      <c r="BJ780" s="226"/>
      <c r="BK780" s="226"/>
      <c r="BL780" s="226"/>
      <c r="BM780" s="226"/>
      <c r="BN780" s="226"/>
      <c r="BO780" s="226"/>
      <c r="BP780" s="226"/>
      <c r="BQ780" s="226"/>
      <c r="BR780" s="226"/>
      <c r="BS780" s="226"/>
      <c r="BT780" s="226"/>
      <c r="BU780" s="226"/>
      <c r="BV780" s="226"/>
      <c r="BW780" s="226"/>
      <c r="BX780" s="226"/>
      <c r="BY780" s="226"/>
      <c r="BZ780" s="226"/>
      <c r="CA780" s="226"/>
      <c r="CB780" s="226"/>
      <c r="CC780" s="226"/>
      <c r="CD780" s="226"/>
      <c r="CE780" s="226"/>
      <c r="CF780" s="226"/>
      <c r="CG780" s="226"/>
      <c r="CH780" s="226"/>
      <c r="CI780" s="226"/>
      <c r="CJ780" s="226"/>
      <c r="CK780" s="226"/>
      <c r="CL780" s="226"/>
      <c r="CM780" s="226"/>
      <c r="CN780" s="226"/>
      <c r="CO780" s="226"/>
      <c r="CP780" s="226"/>
      <c r="CQ780" s="226"/>
      <c r="CR780" s="226"/>
      <c r="CS780" s="226"/>
      <c r="CT780" s="226"/>
      <c r="CU780" s="226"/>
      <c r="CV780" s="226"/>
      <c r="CW780" s="226"/>
      <c r="CX780" s="226"/>
      <c r="CY780" s="226"/>
      <c r="CZ780" s="226"/>
    </row>
    <row r="781" ht="25.15" customHeight="true" x14ac:dyDescent="0.2">
      <c r="C781" s="1918"/>
      <c r="D781" s="1918"/>
      <c r="E781" s="791"/>
      <c r="F781" s="791"/>
      <c r="G781" s="791"/>
      <c r="H781" s="1918"/>
      <c r="I781" s="1918"/>
      <c r="J781" s="791"/>
      <c r="K781" s="791"/>
      <c r="L781" s="791"/>
      <c r="M781" s="1918"/>
      <c r="N781" s="1918"/>
      <c r="O781" s="791"/>
      <c r="P781" s="791"/>
      <c r="Q781" s="791"/>
      <c r="BA781" s="226"/>
      <c r="BB781" s="406"/>
      <c r="BC781" s="226"/>
      <c r="BD781" s="226"/>
      <c r="BE781" s="226"/>
      <c r="BF781" s="226"/>
      <c r="BG781" s="226"/>
      <c r="BH781" s="226"/>
      <c r="BI781" s="226"/>
      <c r="BJ781" s="226"/>
      <c r="BK781" s="226"/>
      <c r="BL781" s="226"/>
      <c r="BM781" s="226"/>
      <c r="BN781" s="226"/>
      <c r="BO781" s="226"/>
      <c r="BP781" s="226"/>
      <c r="BQ781" s="226"/>
      <c r="BR781" s="226"/>
      <c r="BS781" s="226"/>
      <c r="BT781" s="226"/>
      <c r="BU781" s="226"/>
      <c r="BV781" s="226"/>
      <c r="BW781" s="226"/>
      <c r="BX781" s="226"/>
      <c r="BY781" s="226"/>
      <c r="BZ781" s="226"/>
      <c r="CA781" s="226"/>
      <c r="CB781" s="226"/>
      <c r="CC781" s="226"/>
      <c r="CD781" s="226"/>
      <c r="CE781" s="226"/>
      <c r="CF781" s="226"/>
      <c r="CG781" s="226"/>
      <c r="CH781" s="226"/>
      <c r="CI781" s="226"/>
      <c r="CJ781" s="226"/>
      <c r="CK781" s="226"/>
      <c r="CL781" s="226"/>
      <c r="CM781" s="226"/>
      <c r="CN781" s="226"/>
      <c r="CO781" s="226"/>
      <c r="CP781" s="226"/>
      <c r="CQ781" s="226"/>
      <c r="CR781" s="226"/>
      <c r="CS781" s="226"/>
      <c r="CT781" s="226"/>
      <c r="CU781" s="226"/>
      <c r="CV781" s="226"/>
      <c r="CW781" s="226"/>
      <c r="CX781" s="226"/>
      <c r="CY781" s="226"/>
      <c r="CZ781" s="226"/>
    </row>
    <row r="782" ht="25.15" customHeight="true" x14ac:dyDescent="0.2">
      <c r="C782" s="1918"/>
      <c r="D782" s="1918"/>
      <c r="E782" s="791"/>
      <c r="F782" s="791"/>
      <c r="G782" s="791"/>
      <c r="H782" s="1918"/>
      <c r="I782" s="1918"/>
      <c r="J782" s="791"/>
      <c r="K782" s="791"/>
      <c r="L782" s="791"/>
      <c r="M782" s="1918"/>
      <c r="N782" s="1918"/>
      <c r="O782" s="791"/>
      <c r="P782" s="791"/>
      <c r="Q782" s="791"/>
      <c r="BA782" s="226"/>
      <c r="BB782" s="406"/>
      <c r="BC782" s="226"/>
      <c r="BD782" s="226"/>
      <c r="BE782" s="226"/>
      <c r="BF782" s="226"/>
      <c r="BG782" s="226"/>
      <c r="BH782" s="226"/>
      <c r="BI782" s="226"/>
      <c r="BJ782" s="226"/>
      <c r="BK782" s="226"/>
      <c r="BL782" s="226"/>
      <c r="BM782" s="226"/>
      <c r="BN782" s="226"/>
      <c r="BO782" s="226"/>
      <c r="BP782" s="226"/>
      <c r="BQ782" s="226"/>
      <c r="BR782" s="226"/>
      <c r="BS782" s="226"/>
      <c r="BT782" s="226"/>
      <c r="BU782" s="226"/>
      <c r="BV782" s="226"/>
      <c r="BW782" s="226"/>
      <c r="BX782" s="226"/>
      <c r="BY782" s="226"/>
      <c r="BZ782" s="226"/>
      <c r="CA782" s="226"/>
      <c r="CB782" s="226"/>
      <c r="CC782" s="226"/>
      <c r="CD782" s="226"/>
      <c r="CE782" s="226"/>
      <c r="CF782" s="226"/>
      <c r="CG782" s="226"/>
      <c r="CH782" s="226"/>
      <c r="CI782" s="226"/>
      <c r="CJ782" s="226"/>
      <c r="CK782" s="226"/>
      <c r="CL782" s="226"/>
      <c r="CM782" s="226"/>
      <c r="CN782" s="226"/>
      <c r="CO782" s="226"/>
      <c r="CP782" s="226"/>
      <c r="CQ782" s="226"/>
      <c r="CR782" s="226"/>
      <c r="CS782" s="226"/>
      <c r="CT782" s="226"/>
      <c r="CU782" s="226"/>
      <c r="CV782" s="226"/>
      <c r="CW782" s="226"/>
      <c r="CX782" s="226"/>
      <c r="CY782" s="226"/>
      <c r="CZ782" s="226"/>
    </row>
    <row r="783" ht="25.15" customHeight="true" x14ac:dyDescent="0.2">
      <c r="C783" s="1918"/>
      <c r="D783" s="1918"/>
      <c r="E783" s="791"/>
      <c r="F783" s="791"/>
      <c r="G783" s="791"/>
      <c r="H783" s="1918"/>
      <c r="I783" s="1918"/>
      <c r="J783" s="791"/>
      <c r="K783" s="791"/>
      <c r="L783" s="791"/>
      <c r="M783" s="1918"/>
      <c r="N783" s="1918"/>
      <c r="O783" s="791"/>
      <c r="P783" s="791"/>
      <c r="Q783" s="791"/>
      <c r="BA783" s="226"/>
      <c r="BB783" s="406"/>
      <c r="BC783" s="226"/>
      <c r="BD783" s="226"/>
      <c r="BE783" s="226"/>
      <c r="BF783" s="226"/>
      <c r="BG783" s="226"/>
      <c r="BH783" s="226"/>
      <c r="BI783" s="226"/>
      <c r="BJ783" s="226"/>
      <c r="BK783" s="226"/>
      <c r="BL783" s="226"/>
      <c r="BM783" s="226"/>
      <c r="BN783" s="226"/>
      <c r="BO783" s="226"/>
      <c r="BP783" s="226"/>
      <c r="BQ783" s="226"/>
      <c r="BR783" s="226"/>
      <c r="BS783" s="226"/>
      <c r="BT783" s="226"/>
      <c r="BU783" s="226"/>
      <c r="BV783" s="226"/>
      <c r="BW783" s="226"/>
      <c r="BX783" s="226"/>
      <c r="BY783" s="226"/>
      <c r="BZ783" s="226"/>
      <c r="CA783" s="226"/>
      <c r="CB783" s="226"/>
      <c r="CC783" s="226"/>
      <c r="CD783" s="226"/>
      <c r="CE783" s="226"/>
      <c r="CF783" s="226"/>
      <c r="CG783" s="226"/>
      <c r="CH783" s="226"/>
      <c r="CI783" s="226"/>
      <c r="CJ783" s="226"/>
      <c r="CK783" s="226"/>
      <c r="CL783" s="226"/>
      <c r="CM783" s="226"/>
      <c r="CN783" s="226"/>
      <c r="CO783" s="226"/>
      <c r="CP783" s="226"/>
      <c r="CQ783" s="226"/>
      <c r="CR783" s="226"/>
      <c r="CS783" s="226"/>
      <c r="CT783" s="226"/>
      <c r="CU783" s="226"/>
      <c r="CV783" s="226"/>
      <c r="CW783" s="226"/>
      <c r="CX783" s="226"/>
      <c r="CY783" s="226"/>
      <c r="CZ783" s="226"/>
    </row>
    <row r="784" ht="25.15" customHeight="true" x14ac:dyDescent="0.2">
      <c r="C784" s="1918"/>
      <c r="D784" s="1918"/>
      <c r="E784" s="791"/>
      <c r="F784" s="791"/>
      <c r="G784" s="791"/>
      <c r="H784" s="1918"/>
      <c r="I784" s="1918"/>
      <c r="J784" s="791"/>
      <c r="K784" s="791"/>
      <c r="L784" s="791"/>
      <c r="M784" s="1918"/>
      <c r="N784" s="1918"/>
      <c r="O784" s="791"/>
      <c r="P784" s="791"/>
      <c r="Q784" s="791"/>
      <c r="BA784" s="226"/>
      <c r="BB784" s="406"/>
      <c r="BC784" s="226"/>
      <c r="BD784" s="226"/>
      <c r="BE784" s="226"/>
      <c r="BF784" s="226"/>
      <c r="BG784" s="226"/>
      <c r="BH784" s="226"/>
      <c r="BI784" s="226"/>
      <c r="BJ784" s="226"/>
      <c r="BK784" s="226"/>
      <c r="BL784" s="226"/>
      <c r="BM784" s="226"/>
      <c r="BN784" s="226"/>
      <c r="BO784" s="226"/>
      <c r="BP784" s="226"/>
      <c r="BQ784" s="226"/>
      <c r="BR784" s="226"/>
      <c r="BS784" s="226"/>
      <c r="BT784" s="226"/>
      <c r="BU784" s="226"/>
      <c r="BV784" s="226"/>
      <c r="BW784" s="226"/>
      <c r="BX784" s="226"/>
      <c r="BY784" s="226"/>
      <c r="BZ784" s="226"/>
      <c r="CA784" s="226"/>
      <c r="CB784" s="226"/>
      <c r="CC784" s="226"/>
      <c r="CD784" s="226"/>
      <c r="CE784" s="226"/>
      <c r="CF784" s="226"/>
      <c r="CG784" s="226"/>
      <c r="CH784" s="226"/>
      <c r="CI784" s="226"/>
      <c r="CJ784" s="226"/>
      <c r="CK784" s="226"/>
      <c r="CL784" s="226"/>
      <c r="CM784" s="226"/>
      <c r="CN784" s="226"/>
      <c r="CO784" s="226"/>
      <c r="CP784" s="226"/>
      <c r="CQ784" s="226"/>
      <c r="CR784" s="226"/>
      <c r="CS784" s="226"/>
      <c r="CT784" s="226"/>
      <c r="CU784" s="226"/>
      <c r="CV784" s="226"/>
      <c r="CW784" s="226"/>
      <c r="CX784" s="226"/>
      <c r="CY784" s="226"/>
      <c r="CZ784" s="226"/>
    </row>
    <row r="785" ht="25.15" customHeight="true" x14ac:dyDescent="0.2">
      <c r="C785" s="1918"/>
      <c r="D785" s="1918"/>
      <c r="E785" s="791"/>
      <c r="F785" s="791"/>
      <c r="G785" s="791"/>
      <c r="H785" s="1918"/>
      <c r="I785" s="1918"/>
      <c r="J785" s="791"/>
      <c r="K785" s="791"/>
      <c r="L785" s="791"/>
      <c r="M785" s="1918"/>
      <c r="N785" s="1918"/>
      <c r="O785" s="791"/>
      <c r="P785" s="791"/>
      <c r="Q785" s="791"/>
      <c r="BA785" s="226"/>
      <c r="BB785" s="406"/>
      <c r="BC785" s="226"/>
      <c r="BD785" s="226"/>
      <c r="BE785" s="226"/>
      <c r="BF785" s="226"/>
      <c r="BG785" s="226"/>
      <c r="BH785" s="226"/>
      <c r="BI785" s="226"/>
      <c r="BJ785" s="226"/>
      <c r="BK785" s="226"/>
      <c r="BL785" s="226"/>
      <c r="BM785" s="226"/>
      <c r="BN785" s="226"/>
      <c r="BO785" s="226"/>
      <c r="BP785" s="226"/>
      <c r="BQ785" s="226"/>
      <c r="BR785" s="226"/>
      <c r="BS785" s="226"/>
      <c r="BT785" s="226"/>
      <c r="BU785" s="226"/>
      <c r="BV785" s="226"/>
      <c r="BW785" s="226"/>
      <c r="BX785" s="226"/>
      <c r="BY785" s="226"/>
      <c r="BZ785" s="226"/>
      <c r="CA785" s="226"/>
      <c r="CB785" s="226"/>
      <c r="CC785" s="226"/>
      <c r="CD785" s="226"/>
      <c r="CE785" s="226"/>
      <c r="CF785" s="226"/>
      <c r="CG785" s="226"/>
      <c r="CH785" s="226"/>
      <c r="CI785" s="226"/>
      <c r="CJ785" s="226"/>
      <c r="CK785" s="226"/>
      <c r="CL785" s="226"/>
      <c r="CM785" s="226"/>
      <c r="CN785" s="226"/>
      <c r="CO785" s="226"/>
      <c r="CP785" s="226"/>
      <c r="CQ785" s="226"/>
      <c r="CR785" s="226"/>
      <c r="CS785" s="226"/>
      <c r="CT785" s="226"/>
      <c r="CU785" s="226"/>
      <c r="CV785" s="226"/>
      <c r="CW785" s="226"/>
      <c r="CX785" s="226"/>
      <c r="CY785" s="226"/>
      <c r="CZ785" s="226"/>
    </row>
    <row r="786" ht="25.15" customHeight="true" x14ac:dyDescent="0.2">
      <c r="C786" s="1918"/>
      <c r="D786" s="1918"/>
      <c r="E786" s="791"/>
      <c r="F786" s="791"/>
      <c r="G786" s="791"/>
      <c r="H786" s="1918"/>
      <c r="I786" s="1918"/>
      <c r="J786" s="791"/>
      <c r="K786" s="791"/>
      <c r="L786" s="791"/>
      <c r="M786" s="1918"/>
      <c r="N786" s="1918"/>
      <c r="O786" s="791"/>
      <c r="P786" s="791"/>
      <c r="Q786" s="791"/>
      <c r="BA786" s="226"/>
      <c r="BB786" s="406"/>
      <c r="BC786" s="226"/>
      <c r="BD786" s="226"/>
      <c r="BE786" s="226"/>
      <c r="BF786" s="226"/>
      <c r="BG786" s="226"/>
      <c r="BH786" s="226"/>
      <c r="BI786" s="226"/>
      <c r="BJ786" s="226"/>
      <c r="BK786" s="226"/>
      <c r="BL786" s="226"/>
      <c r="BM786" s="226"/>
      <c r="BN786" s="226"/>
      <c r="BO786" s="226"/>
      <c r="BP786" s="226"/>
      <c r="BQ786" s="226"/>
      <c r="BR786" s="226"/>
      <c r="BS786" s="226"/>
      <c r="BT786" s="226"/>
      <c r="BU786" s="226"/>
      <c r="BV786" s="226"/>
      <c r="BW786" s="226"/>
      <c r="BX786" s="226"/>
      <c r="BY786" s="226"/>
      <c r="BZ786" s="226"/>
      <c r="CA786" s="226"/>
      <c r="CB786" s="226"/>
      <c r="CC786" s="226"/>
      <c r="CD786" s="226"/>
      <c r="CE786" s="226"/>
      <c r="CF786" s="226"/>
      <c r="CG786" s="226"/>
      <c r="CH786" s="226"/>
      <c r="CI786" s="226"/>
      <c r="CJ786" s="226"/>
      <c r="CK786" s="226"/>
      <c r="CL786" s="226"/>
      <c r="CM786" s="226"/>
      <c r="CN786" s="226"/>
      <c r="CO786" s="226"/>
      <c r="CP786" s="226"/>
      <c r="CQ786" s="226"/>
      <c r="CR786" s="226"/>
      <c r="CS786" s="226"/>
      <c r="CT786" s="226"/>
      <c r="CU786" s="226"/>
      <c r="CV786" s="226"/>
      <c r="CW786" s="226"/>
      <c r="CX786" s="226"/>
      <c r="CY786" s="226"/>
      <c r="CZ786" s="226"/>
    </row>
    <row r="787" ht="25.15" customHeight="true" x14ac:dyDescent="0.2">
      <c r="C787" s="1918"/>
      <c r="D787" s="1918"/>
      <c r="E787" s="791"/>
      <c r="F787" s="791"/>
      <c r="G787" s="791"/>
      <c r="H787" s="1918"/>
      <c r="I787" s="1918"/>
      <c r="J787" s="791"/>
      <c r="K787" s="791"/>
      <c r="L787" s="791"/>
      <c r="M787" s="1918"/>
      <c r="N787" s="1918"/>
      <c r="O787" s="791"/>
      <c r="P787" s="791"/>
      <c r="Q787" s="791"/>
      <c r="BA787" s="226"/>
      <c r="BB787" s="406"/>
      <c r="BC787" s="226"/>
      <c r="BD787" s="226"/>
      <c r="BE787" s="226"/>
      <c r="BF787" s="226"/>
      <c r="BG787" s="226"/>
      <c r="BH787" s="226"/>
      <c r="BI787" s="226"/>
      <c r="BJ787" s="226"/>
      <c r="BK787" s="226"/>
      <c r="BL787" s="226"/>
      <c r="BM787" s="226"/>
      <c r="BN787" s="226"/>
      <c r="BO787" s="226"/>
      <c r="BP787" s="226"/>
      <c r="BQ787" s="226"/>
      <c r="BR787" s="226"/>
      <c r="BS787" s="226"/>
      <c r="BT787" s="226"/>
      <c r="BU787" s="226"/>
      <c r="BV787" s="226"/>
      <c r="BW787" s="226"/>
      <c r="BX787" s="226"/>
      <c r="BY787" s="226"/>
      <c r="BZ787" s="226"/>
      <c r="CA787" s="226"/>
      <c r="CB787" s="226"/>
      <c r="CC787" s="226"/>
      <c r="CD787" s="226"/>
      <c r="CE787" s="226"/>
      <c r="CF787" s="226"/>
      <c r="CG787" s="226"/>
      <c r="CH787" s="226"/>
      <c r="CI787" s="226"/>
      <c r="CJ787" s="226"/>
      <c r="CK787" s="226"/>
      <c r="CL787" s="226"/>
      <c r="CM787" s="226"/>
      <c r="CN787" s="226"/>
      <c r="CO787" s="226"/>
      <c r="CP787" s="226"/>
      <c r="CQ787" s="226"/>
      <c r="CR787" s="226"/>
      <c r="CS787" s="226"/>
      <c r="CT787" s="226"/>
      <c r="CU787" s="226"/>
      <c r="CV787" s="226"/>
      <c r="CW787" s="226"/>
      <c r="CX787" s="226"/>
      <c r="CY787" s="226"/>
      <c r="CZ787" s="226"/>
    </row>
    <row r="788" ht="25.15" customHeight="true" x14ac:dyDescent="0.2">
      <c r="C788" s="1918"/>
      <c r="D788" s="1918"/>
      <c r="E788" s="791"/>
      <c r="F788" s="791"/>
      <c r="G788" s="791"/>
      <c r="H788" s="1918"/>
      <c r="I788" s="1918"/>
      <c r="J788" s="791"/>
      <c r="K788" s="791"/>
      <c r="L788" s="791"/>
      <c r="M788" s="1918"/>
      <c r="N788" s="1918"/>
      <c r="O788" s="791"/>
      <c r="P788" s="791"/>
      <c r="Q788" s="791"/>
      <c r="BA788" s="226"/>
      <c r="BB788" s="406"/>
      <c r="BC788" s="226"/>
      <c r="BD788" s="226"/>
      <c r="BE788" s="226"/>
      <c r="BF788" s="226"/>
      <c r="BG788" s="226"/>
      <c r="BH788" s="226"/>
      <c r="BI788" s="226"/>
      <c r="BJ788" s="226"/>
      <c r="BK788" s="226"/>
      <c r="BL788" s="226"/>
      <c r="BM788" s="226"/>
      <c r="BN788" s="226"/>
      <c r="BO788" s="226"/>
      <c r="BP788" s="226"/>
      <c r="BQ788" s="226"/>
      <c r="BR788" s="226"/>
      <c r="BS788" s="226"/>
      <c r="BT788" s="226"/>
      <c r="BU788" s="226"/>
      <c r="BV788" s="226"/>
      <c r="BW788" s="226"/>
      <c r="BX788" s="226"/>
      <c r="BY788" s="226"/>
      <c r="BZ788" s="226"/>
      <c r="CA788" s="226"/>
      <c r="CB788" s="226"/>
      <c r="CC788" s="226"/>
      <c r="CD788" s="226"/>
      <c r="CE788" s="226"/>
      <c r="CF788" s="226"/>
      <c r="CG788" s="226"/>
      <c r="CH788" s="226"/>
      <c r="CI788" s="226"/>
      <c r="CJ788" s="226"/>
      <c r="CK788" s="226"/>
      <c r="CL788" s="226"/>
      <c r="CM788" s="226"/>
      <c r="CN788" s="226"/>
      <c r="CO788" s="226"/>
      <c r="CP788" s="226"/>
      <c r="CQ788" s="226"/>
      <c r="CR788" s="226"/>
      <c r="CS788" s="226"/>
      <c r="CT788" s="226"/>
      <c r="CU788" s="226"/>
      <c r="CV788" s="226"/>
      <c r="CW788" s="226"/>
      <c r="CX788" s="226"/>
      <c r="CY788" s="226"/>
      <c r="CZ788" s="226"/>
    </row>
    <row r="789" ht="25.15" customHeight="true" x14ac:dyDescent="0.2">
      <c r="C789" s="1918"/>
      <c r="D789" s="1918"/>
      <c r="E789" s="791"/>
      <c r="F789" s="791"/>
      <c r="G789" s="791"/>
      <c r="H789" s="1918"/>
      <c r="I789" s="1918"/>
      <c r="J789" s="791"/>
      <c r="K789" s="791"/>
      <c r="L789" s="791"/>
      <c r="M789" s="1918"/>
      <c r="N789" s="1918"/>
      <c r="O789" s="791"/>
      <c r="P789" s="791"/>
      <c r="Q789" s="791"/>
      <c r="BA789" s="226"/>
      <c r="BB789" s="406"/>
      <c r="BC789" s="226"/>
      <c r="BD789" s="226"/>
      <c r="BE789" s="226"/>
      <c r="BF789" s="226"/>
      <c r="BG789" s="226"/>
      <c r="BH789" s="226"/>
      <c r="BI789" s="226"/>
      <c r="BJ789" s="226"/>
      <c r="BK789" s="226"/>
      <c r="BL789" s="226"/>
      <c r="BM789" s="226"/>
      <c r="BN789" s="226"/>
      <c r="BO789" s="226"/>
      <c r="BP789" s="226"/>
      <c r="BQ789" s="226"/>
      <c r="BR789" s="226"/>
      <c r="BS789" s="226"/>
      <c r="BT789" s="226"/>
      <c r="BU789" s="226"/>
      <c r="BV789" s="226"/>
      <c r="BW789" s="226"/>
      <c r="BX789" s="226"/>
      <c r="BY789" s="226"/>
      <c r="BZ789" s="226"/>
      <c r="CA789" s="226"/>
      <c r="CB789" s="226"/>
      <c r="CC789" s="226"/>
      <c r="CD789" s="226"/>
      <c r="CE789" s="226"/>
      <c r="CF789" s="226"/>
      <c r="CG789" s="226"/>
      <c r="CH789" s="226"/>
      <c r="CI789" s="226"/>
      <c r="CJ789" s="226"/>
      <c r="CK789" s="226"/>
      <c r="CL789" s="226"/>
      <c r="CM789" s="226"/>
      <c r="CN789" s="226"/>
      <c r="CO789" s="226"/>
      <c r="CP789" s="226"/>
      <c r="CQ789" s="226"/>
      <c r="CR789" s="226"/>
      <c r="CS789" s="226"/>
      <c r="CT789" s="226"/>
      <c r="CU789" s="226"/>
      <c r="CV789" s="226"/>
      <c r="CW789" s="226"/>
      <c r="CX789" s="226"/>
      <c r="CY789" s="226"/>
      <c r="CZ789" s="226"/>
    </row>
    <row r="790" ht="25.15" customHeight="true" x14ac:dyDescent="0.2">
      <c r="C790" s="1918"/>
      <c r="D790" s="1918"/>
      <c r="E790" s="791"/>
      <c r="F790" s="791"/>
      <c r="G790" s="791"/>
      <c r="H790" s="1918"/>
      <c r="I790" s="1918"/>
      <c r="J790" s="791"/>
      <c r="K790" s="791"/>
      <c r="L790" s="791"/>
      <c r="M790" s="1918"/>
      <c r="N790" s="1918"/>
      <c r="O790" s="791"/>
      <c r="P790" s="791"/>
      <c r="Q790" s="791"/>
      <c r="BA790" s="226"/>
      <c r="BB790" s="406"/>
      <c r="BC790" s="226"/>
      <c r="BD790" s="226"/>
      <c r="BE790" s="226"/>
      <c r="BF790" s="226"/>
      <c r="BG790" s="226"/>
      <c r="BH790" s="226"/>
      <c r="BI790" s="226"/>
      <c r="BJ790" s="226"/>
      <c r="BK790" s="226"/>
      <c r="BL790" s="226"/>
      <c r="BM790" s="226"/>
      <c r="BN790" s="226"/>
      <c r="BO790" s="226"/>
      <c r="BP790" s="226"/>
      <c r="BQ790" s="226"/>
      <c r="BR790" s="226"/>
      <c r="BS790" s="226"/>
      <c r="BT790" s="226"/>
      <c r="BU790" s="226"/>
      <c r="BV790" s="226"/>
      <c r="BW790" s="226"/>
      <c r="BX790" s="226"/>
      <c r="BY790" s="226"/>
      <c r="BZ790" s="226"/>
      <c r="CA790" s="226"/>
      <c r="CB790" s="226"/>
      <c r="CC790" s="226"/>
      <c r="CD790" s="226"/>
      <c r="CE790" s="226"/>
      <c r="CF790" s="226"/>
      <c r="CG790" s="226"/>
      <c r="CH790" s="226"/>
      <c r="CI790" s="226"/>
      <c r="CJ790" s="226"/>
      <c r="CK790" s="226"/>
      <c r="CL790" s="226"/>
      <c r="CM790" s="226"/>
      <c r="CN790" s="226"/>
      <c r="CO790" s="226"/>
      <c r="CP790" s="226"/>
      <c r="CQ790" s="226"/>
      <c r="CR790" s="226"/>
      <c r="CS790" s="226"/>
      <c r="CT790" s="226"/>
      <c r="CU790" s="226"/>
      <c r="CV790" s="226"/>
      <c r="CW790" s="226"/>
      <c r="CX790" s="226"/>
      <c r="CY790" s="226"/>
      <c r="CZ790" s="226"/>
    </row>
    <row r="791" ht="25.15" customHeight="true" x14ac:dyDescent="0.2">
      <c r="C791" s="1918"/>
      <c r="D791" s="1918"/>
      <c r="E791" s="791"/>
      <c r="F791" s="791"/>
      <c r="G791" s="791"/>
      <c r="H791" s="1918"/>
      <c r="I791" s="1918"/>
      <c r="J791" s="791"/>
      <c r="K791" s="791"/>
      <c r="L791" s="791"/>
      <c r="M791" s="1918"/>
      <c r="N791" s="1918"/>
      <c r="O791" s="791"/>
      <c r="P791" s="791"/>
      <c r="Q791" s="791"/>
      <c r="BA791" s="226"/>
      <c r="BB791" s="406"/>
      <c r="BC791" s="226"/>
      <c r="BD791" s="226"/>
      <c r="BE791" s="226"/>
      <c r="BF791" s="226"/>
      <c r="BG791" s="226"/>
      <c r="BH791" s="226"/>
      <c r="BI791" s="226"/>
      <c r="BJ791" s="226"/>
      <c r="BK791" s="226"/>
      <c r="BL791" s="226"/>
      <c r="BM791" s="226"/>
      <c r="BN791" s="226"/>
      <c r="BO791" s="226"/>
      <c r="BP791" s="226"/>
      <c r="BQ791" s="226"/>
      <c r="BR791" s="226"/>
      <c r="BS791" s="226"/>
      <c r="BT791" s="226"/>
      <c r="BU791" s="226"/>
      <c r="BV791" s="226"/>
      <c r="BW791" s="226"/>
      <c r="BX791" s="226"/>
      <c r="BY791" s="226"/>
      <c r="BZ791" s="226"/>
      <c r="CA791" s="226"/>
      <c r="CB791" s="226"/>
      <c r="CC791" s="226"/>
      <c r="CD791" s="226"/>
      <c r="CE791" s="226"/>
      <c r="CF791" s="226"/>
      <c r="CG791" s="226"/>
      <c r="CH791" s="226"/>
      <c r="CI791" s="226"/>
      <c r="CJ791" s="226"/>
      <c r="CK791" s="226"/>
      <c r="CL791" s="226"/>
      <c r="CM791" s="226"/>
      <c r="CN791" s="226"/>
      <c r="CO791" s="226"/>
      <c r="CP791" s="226"/>
      <c r="CQ791" s="226"/>
      <c r="CR791" s="226"/>
      <c r="CS791" s="226"/>
      <c r="CT791" s="226"/>
      <c r="CU791" s="226"/>
      <c r="CV791" s="226"/>
      <c r="CW791" s="226"/>
      <c r="CX791" s="226"/>
      <c r="CY791" s="226"/>
      <c r="CZ791" s="226"/>
    </row>
    <row r="792" ht="25.15" customHeight="true" x14ac:dyDescent="0.2">
      <c r="C792" s="1918"/>
      <c r="D792" s="1918"/>
      <c r="E792" s="791"/>
      <c r="F792" s="791"/>
      <c r="G792" s="791"/>
      <c r="H792" s="1918"/>
      <c r="I792" s="1918"/>
      <c r="J792" s="791"/>
      <c r="K792" s="791"/>
      <c r="L792" s="791"/>
      <c r="M792" s="1918"/>
      <c r="N792" s="1918"/>
      <c r="O792" s="791"/>
      <c r="P792" s="791"/>
      <c r="Q792" s="791"/>
      <c r="BA792" s="226"/>
      <c r="BB792" s="406"/>
      <c r="BC792" s="226"/>
      <c r="BD792" s="226"/>
      <c r="BE792" s="226"/>
      <c r="BF792" s="226"/>
      <c r="BG792" s="226"/>
      <c r="BH792" s="226"/>
      <c r="BI792" s="226"/>
      <c r="BJ792" s="226"/>
      <c r="BK792" s="226"/>
      <c r="BL792" s="226"/>
      <c r="BM792" s="226"/>
      <c r="BN792" s="226"/>
      <c r="BO792" s="226"/>
      <c r="BP792" s="226"/>
      <c r="BQ792" s="226"/>
      <c r="BR792" s="226"/>
      <c r="BS792" s="226"/>
      <c r="BT792" s="226"/>
      <c r="BU792" s="226"/>
      <c r="BV792" s="226"/>
      <c r="BW792" s="226"/>
      <c r="BX792" s="226"/>
      <c r="BY792" s="226"/>
      <c r="BZ792" s="226"/>
      <c r="CA792" s="226"/>
      <c r="CB792" s="226"/>
      <c r="CC792" s="226"/>
      <c r="CD792" s="226"/>
      <c r="CE792" s="226"/>
      <c r="CF792" s="226"/>
      <c r="CG792" s="226"/>
      <c r="CH792" s="226"/>
      <c r="CI792" s="226"/>
      <c r="CJ792" s="226"/>
      <c r="CK792" s="226"/>
      <c r="CL792" s="226"/>
      <c r="CM792" s="226"/>
      <c r="CN792" s="226"/>
      <c r="CO792" s="226"/>
      <c r="CP792" s="226"/>
      <c r="CQ792" s="226"/>
      <c r="CR792" s="226"/>
      <c r="CS792" s="226"/>
      <c r="CT792" s="226"/>
      <c r="CU792" s="226"/>
      <c r="CV792" s="226"/>
      <c r="CW792" s="226"/>
      <c r="CX792" s="226"/>
      <c r="CY792" s="226"/>
      <c r="CZ792" s="226"/>
    </row>
    <row r="793" ht="25.15" customHeight="true" x14ac:dyDescent="0.2">
      <c r="C793" s="1918"/>
      <c r="D793" s="1918"/>
      <c r="E793" s="791"/>
      <c r="F793" s="791"/>
      <c r="G793" s="791"/>
      <c r="H793" s="1918"/>
      <c r="I793" s="1918"/>
      <c r="J793" s="791"/>
      <c r="K793" s="791"/>
      <c r="L793" s="791"/>
      <c r="M793" s="1918"/>
      <c r="N793" s="1918"/>
      <c r="O793" s="791"/>
      <c r="P793" s="791"/>
      <c r="Q793" s="791"/>
      <c r="BA793" s="226"/>
      <c r="BB793" s="406"/>
      <c r="BC793" s="226"/>
      <c r="BD793" s="226"/>
      <c r="BE793" s="226"/>
      <c r="BF793" s="226"/>
      <c r="BG793" s="226"/>
      <c r="BH793" s="226"/>
      <c r="BI793" s="226"/>
      <c r="BJ793" s="226"/>
      <c r="BK793" s="226"/>
      <c r="BL793" s="226"/>
      <c r="BM793" s="226"/>
      <c r="BN793" s="226"/>
      <c r="BO793" s="226"/>
      <c r="BP793" s="226"/>
      <c r="BQ793" s="226"/>
      <c r="BR793" s="226"/>
      <c r="BS793" s="226"/>
      <c r="BT793" s="226"/>
      <c r="BU793" s="226"/>
      <c r="BV793" s="226"/>
      <c r="BW793" s="226"/>
      <c r="BX793" s="226"/>
      <c r="BY793" s="226"/>
      <c r="BZ793" s="226"/>
      <c r="CA793" s="226"/>
      <c r="CB793" s="226"/>
      <c r="CC793" s="226"/>
      <c r="CD793" s="226"/>
      <c r="CE793" s="226"/>
      <c r="CF793" s="226"/>
      <c r="CG793" s="226"/>
      <c r="CH793" s="226"/>
      <c r="CI793" s="226"/>
      <c r="CJ793" s="226"/>
      <c r="CK793" s="226"/>
      <c r="CL793" s="226"/>
      <c r="CM793" s="226"/>
      <c r="CN793" s="226"/>
      <c r="CO793" s="226"/>
      <c r="CP793" s="226"/>
      <c r="CQ793" s="226"/>
      <c r="CR793" s="226"/>
      <c r="CS793" s="226"/>
      <c r="CT793" s="226"/>
      <c r="CU793" s="226"/>
      <c r="CV793" s="226"/>
      <c r="CW793" s="226"/>
      <c r="CX793" s="226"/>
      <c r="CY793" s="226"/>
      <c r="CZ793" s="226"/>
    </row>
    <row r="794" ht="25.15" customHeight="true" x14ac:dyDescent="0.2">
      <c r="C794" s="1918"/>
      <c r="D794" s="1918"/>
      <c r="E794" s="791"/>
      <c r="F794" s="791"/>
      <c r="G794" s="791"/>
      <c r="H794" s="1918"/>
      <c r="I794" s="1918"/>
      <c r="J794" s="791"/>
      <c r="K794" s="791"/>
      <c r="L794" s="791"/>
      <c r="M794" s="1918"/>
      <c r="N794" s="1918"/>
      <c r="O794" s="791"/>
      <c r="P794" s="791"/>
      <c r="Q794" s="791"/>
      <c r="BA794" s="226"/>
      <c r="BB794" s="406"/>
      <c r="BC794" s="226"/>
      <c r="BD794" s="226"/>
      <c r="BE794" s="226"/>
      <c r="BF794" s="226"/>
      <c r="BG794" s="226"/>
      <c r="BH794" s="226"/>
      <c r="BI794" s="226"/>
      <c r="BJ794" s="226"/>
      <c r="BK794" s="226"/>
      <c r="BL794" s="226"/>
      <c r="BM794" s="226"/>
      <c r="BN794" s="226"/>
      <c r="BO794" s="226"/>
      <c r="BP794" s="226"/>
      <c r="BQ794" s="226"/>
      <c r="BR794" s="226"/>
      <c r="BS794" s="226"/>
      <c r="BT794" s="226"/>
      <c r="BU794" s="226"/>
      <c r="BV794" s="226"/>
      <c r="BW794" s="226"/>
      <c r="BX794" s="226"/>
      <c r="BY794" s="226"/>
      <c r="BZ794" s="226"/>
      <c r="CA794" s="226"/>
      <c r="CB794" s="226"/>
      <c r="CC794" s="226"/>
      <c r="CD794" s="226"/>
      <c r="CE794" s="226"/>
      <c r="CF794" s="226"/>
      <c r="CG794" s="226"/>
      <c r="CH794" s="226"/>
      <c r="CI794" s="226"/>
      <c r="CJ794" s="226"/>
      <c r="CK794" s="226"/>
      <c r="CL794" s="226"/>
      <c r="CM794" s="226"/>
      <c r="CN794" s="226"/>
      <c r="CO794" s="226"/>
      <c r="CP794" s="226"/>
      <c r="CQ794" s="226"/>
      <c r="CR794" s="226"/>
      <c r="CS794" s="226"/>
      <c r="CT794" s="226"/>
      <c r="CU794" s="226"/>
      <c r="CV794" s="226"/>
      <c r="CW794" s="226"/>
      <c r="CX794" s="226"/>
      <c r="CY794" s="226"/>
      <c r="CZ794" s="226"/>
    </row>
    <row r="795" ht="25.15" customHeight="true" x14ac:dyDescent="0.2">
      <c r="C795" s="1918"/>
      <c r="D795" s="1918"/>
      <c r="E795" s="791"/>
      <c r="F795" s="791"/>
      <c r="G795" s="791"/>
      <c r="H795" s="1918"/>
      <c r="I795" s="1918"/>
      <c r="J795" s="791"/>
      <c r="K795" s="791"/>
      <c r="L795" s="791"/>
      <c r="M795" s="1918"/>
      <c r="N795" s="1918"/>
      <c r="O795" s="791"/>
      <c r="P795" s="791"/>
      <c r="Q795" s="791"/>
      <c r="BA795" s="226"/>
      <c r="BB795" s="406"/>
      <c r="BC795" s="226"/>
      <c r="BD795" s="226"/>
      <c r="BE795" s="226"/>
      <c r="BF795" s="226"/>
      <c r="BG795" s="226"/>
      <c r="BH795" s="226"/>
      <c r="BI795" s="226"/>
      <c r="BJ795" s="226"/>
      <c r="BK795" s="226"/>
      <c r="BL795" s="226"/>
      <c r="BM795" s="226"/>
      <c r="BN795" s="226"/>
      <c r="BO795" s="226"/>
      <c r="BP795" s="226"/>
      <c r="BQ795" s="226"/>
      <c r="BR795" s="226"/>
      <c r="BS795" s="226"/>
      <c r="BT795" s="226"/>
      <c r="BU795" s="226"/>
      <c r="BV795" s="226"/>
      <c r="BW795" s="226"/>
      <c r="BX795" s="226"/>
      <c r="BY795" s="226"/>
      <c r="BZ795" s="226"/>
      <c r="CA795" s="226"/>
      <c r="CB795" s="226"/>
      <c r="CC795" s="226"/>
      <c r="CD795" s="226"/>
      <c r="CE795" s="226"/>
      <c r="CF795" s="226"/>
      <c r="CG795" s="226"/>
      <c r="CH795" s="226"/>
      <c r="CI795" s="226"/>
      <c r="CJ795" s="226"/>
      <c r="CK795" s="226"/>
      <c r="CL795" s="226"/>
      <c r="CM795" s="226"/>
      <c r="CN795" s="226"/>
      <c r="CO795" s="226"/>
      <c r="CP795" s="226"/>
      <c r="CQ795" s="226"/>
      <c r="CR795" s="226"/>
      <c r="CS795" s="226"/>
      <c r="CT795" s="226"/>
      <c r="CU795" s="226"/>
      <c r="CV795" s="226"/>
      <c r="CW795" s="226"/>
      <c r="CX795" s="226"/>
      <c r="CY795" s="226"/>
      <c r="CZ795" s="226"/>
    </row>
    <row r="796" ht="25.15" customHeight="true" x14ac:dyDescent="0.2">
      <c r="C796" s="1918"/>
      <c r="D796" s="1918"/>
      <c r="E796" s="791"/>
      <c r="F796" s="791"/>
      <c r="G796" s="791"/>
      <c r="H796" s="1918"/>
      <c r="I796" s="1918"/>
      <c r="J796" s="791"/>
      <c r="K796" s="791"/>
      <c r="L796" s="791"/>
      <c r="M796" s="1918"/>
      <c r="N796" s="1918"/>
      <c r="O796" s="791"/>
      <c r="P796" s="791"/>
      <c r="Q796" s="791"/>
      <c r="BA796" s="226"/>
      <c r="BB796" s="406"/>
      <c r="BC796" s="226"/>
      <c r="BD796" s="226"/>
      <c r="BE796" s="226"/>
      <c r="BF796" s="226"/>
      <c r="BG796" s="226"/>
      <c r="BH796" s="226"/>
      <c r="BI796" s="226"/>
      <c r="BJ796" s="226"/>
      <c r="BK796" s="226"/>
      <c r="BL796" s="226"/>
      <c r="BM796" s="226"/>
      <c r="BN796" s="226"/>
      <c r="BO796" s="226"/>
      <c r="BP796" s="226"/>
      <c r="BQ796" s="226"/>
      <c r="BR796" s="226"/>
      <c r="BS796" s="226"/>
      <c r="BT796" s="226"/>
      <c r="BU796" s="226"/>
      <c r="BV796" s="226"/>
      <c r="BW796" s="226"/>
      <c r="BX796" s="226"/>
      <c r="BY796" s="226"/>
      <c r="BZ796" s="226"/>
      <c r="CA796" s="226"/>
      <c r="CB796" s="226"/>
      <c r="CC796" s="226"/>
      <c r="CD796" s="226"/>
      <c r="CE796" s="226"/>
      <c r="CF796" s="226"/>
      <c r="CG796" s="226"/>
      <c r="CH796" s="226"/>
      <c r="CI796" s="226"/>
      <c r="CJ796" s="226"/>
      <c r="CK796" s="226"/>
      <c r="CL796" s="226"/>
      <c r="CM796" s="226"/>
      <c r="CN796" s="226"/>
      <c r="CO796" s="226"/>
      <c r="CP796" s="226"/>
      <c r="CQ796" s="226"/>
      <c r="CR796" s="226"/>
      <c r="CS796" s="226"/>
      <c r="CT796" s="226"/>
      <c r="CU796" s="226"/>
      <c r="CV796" s="226"/>
      <c r="CW796" s="226"/>
      <c r="CX796" s="226"/>
      <c r="CY796" s="226"/>
      <c r="CZ796" s="226"/>
    </row>
    <row r="797" ht="25.15" customHeight="true" x14ac:dyDescent="0.2">
      <c r="C797" s="1918"/>
      <c r="D797" s="1918"/>
      <c r="E797" s="791"/>
      <c r="F797" s="791"/>
      <c r="G797" s="791"/>
      <c r="H797" s="1918"/>
      <c r="I797" s="1918"/>
      <c r="J797" s="791"/>
      <c r="K797" s="791"/>
      <c r="L797" s="791"/>
      <c r="M797" s="1918"/>
      <c r="N797" s="1918"/>
      <c r="O797" s="791"/>
      <c r="P797" s="791"/>
      <c r="Q797" s="791"/>
      <c r="BA797" s="226"/>
      <c r="BB797" s="406"/>
      <c r="BC797" s="226"/>
      <c r="BD797" s="226"/>
      <c r="BE797" s="226"/>
      <c r="BF797" s="226"/>
      <c r="BG797" s="226"/>
      <c r="BH797" s="226"/>
      <c r="BI797" s="226"/>
      <c r="BJ797" s="226"/>
      <c r="BK797" s="226"/>
      <c r="BL797" s="226"/>
      <c r="BM797" s="226"/>
      <c r="BN797" s="226"/>
      <c r="BO797" s="226"/>
      <c r="BP797" s="226"/>
      <c r="BQ797" s="226"/>
      <c r="BR797" s="226"/>
      <c r="BS797" s="226"/>
      <c r="BT797" s="226"/>
      <c r="BU797" s="226"/>
      <c r="BV797" s="226"/>
      <c r="BW797" s="226"/>
      <c r="BX797" s="226"/>
      <c r="BY797" s="226"/>
      <c r="BZ797" s="226"/>
      <c r="CA797" s="226"/>
      <c r="CB797" s="226"/>
      <c r="CC797" s="226"/>
      <c r="CD797" s="226"/>
      <c r="CE797" s="226"/>
      <c r="CF797" s="226"/>
      <c r="CG797" s="226"/>
      <c r="CH797" s="226"/>
      <c r="CI797" s="226"/>
      <c r="CJ797" s="226"/>
      <c r="CK797" s="226"/>
      <c r="CL797" s="226"/>
      <c r="CM797" s="226"/>
      <c r="CN797" s="226"/>
      <c r="CO797" s="226"/>
      <c r="CP797" s="226"/>
      <c r="CQ797" s="226"/>
      <c r="CR797" s="226"/>
      <c r="CS797" s="226"/>
      <c r="CT797" s="226"/>
      <c r="CU797" s="226"/>
      <c r="CV797" s="226"/>
      <c r="CW797" s="226"/>
      <c r="CX797" s="226"/>
      <c r="CY797" s="226"/>
      <c r="CZ797" s="226"/>
    </row>
    <row r="798" ht="25.15" customHeight="true" x14ac:dyDescent="0.2">
      <c r="C798" s="1918"/>
      <c r="D798" s="1918"/>
      <c r="E798" s="791"/>
      <c r="F798" s="791"/>
      <c r="G798" s="791"/>
      <c r="H798" s="1918"/>
      <c r="I798" s="1918"/>
      <c r="J798" s="791"/>
      <c r="K798" s="791"/>
      <c r="L798" s="791"/>
      <c r="M798" s="1918"/>
      <c r="N798" s="1918"/>
      <c r="O798" s="791"/>
      <c r="P798" s="791"/>
      <c r="Q798" s="791"/>
      <c r="BA798" s="226"/>
      <c r="BB798" s="406"/>
      <c r="BC798" s="226"/>
      <c r="BD798" s="226"/>
      <c r="BE798" s="226"/>
      <c r="BF798" s="226"/>
      <c r="BG798" s="226"/>
      <c r="BH798" s="226"/>
      <c r="BI798" s="226"/>
      <c r="BJ798" s="226"/>
      <c r="BK798" s="226"/>
      <c r="BL798" s="226"/>
      <c r="BM798" s="226"/>
      <c r="BN798" s="226"/>
      <c r="BO798" s="226"/>
      <c r="BP798" s="226"/>
      <c r="BQ798" s="226"/>
      <c r="BR798" s="226"/>
      <c r="BS798" s="226"/>
      <c r="BT798" s="226"/>
      <c r="BU798" s="226"/>
      <c r="BV798" s="226"/>
      <c r="BW798" s="226"/>
      <c r="BX798" s="226"/>
      <c r="BY798" s="226"/>
      <c r="BZ798" s="226"/>
      <c r="CA798" s="226"/>
      <c r="CB798" s="226"/>
      <c r="CC798" s="226"/>
      <c r="CD798" s="226"/>
      <c r="CE798" s="226"/>
      <c r="CF798" s="226"/>
      <c r="CG798" s="226"/>
      <c r="CH798" s="226"/>
      <c r="CI798" s="226"/>
      <c r="CJ798" s="226"/>
      <c r="CK798" s="226"/>
      <c r="CL798" s="226"/>
      <c r="CM798" s="226"/>
      <c r="CN798" s="226"/>
      <c r="CO798" s="226"/>
      <c r="CP798" s="226"/>
      <c r="CQ798" s="226"/>
      <c r="CR798" s="226"/>
      <c r="CS798" s="226"/>
      <c r="CT798" s="226"/>
      <c r="CU798" s="226"/>
      <c r="CV798" s="226"/>
      <c r="CW798" s="226"/>
      <c r="CX798" s="226"/>
      <c r="CY798" s="226"/>
      <c r="CZ798" s="226"/>
    </row>
    <row r="799" ht="25.15" customHeight="true" x14ac:dyDescent="0.2">
      <c r="C799" s="1918"/>
      <c r="D799" s="1918"/>
      <c r="E799" s="791"/>
      <c r="F799" s="791"/>
      <c r="G799" s="791"/>
      <c r="H799" s="1918"/>
      <c r="I799" s="1918"/>
      <c r="J799" s="791"/>
      <c r="K799" s="791"/>
      <c r="L799" s="791"/>
      <c r="M799" s="1918"/>
      <c r="N799" s="1918"/>
      <c r="O799" s="791"/>
      <c r="P799" s="791"/>
      <c r="Q799" s="791"/>
      <c r="BA799" s="226"/>
      <c r="BB799" s="406"/>
      <c r="BC799" s="226"/>
      <c r="BD799" s="226"/>
      <c r="BE799" s="226"/>
      <c r="BF799" s="226"/>
      <c r="BG799" s="226"/>
      <c r="BH799" s="226"/>
      <c r="BI799" s="226"/>
      <c r="BJ799" s="226"/>
      <c r="BK799" s="226"/>
      <c r="BL799" s="226"/>
      <c r="BM799" s="226"/>
      <c r="BN799" s="226"/>
      <c r="BO799" s="226"/>
      <c r="BP799" s="226"/>
      <c r="BQ799" s="226"/>
      <c r="BR799" s="226"/>
      <c r="BS799" s="226"/>
      <c r="BT799" s="226"/>
      <c r="BU799" s="226"/>
      <c r="BV799" s="226"/>
      <c r="BW799" s="226"/>
      <c r="BX799" s="226"/>
      <c r="BY799" s="226"/>
      <c r="BZ799" s="226"/>
      <c r="CA799" s="226"/>
      <c r="CB799" s="226"/>
      <c r="CC799" s="226"/>
      <c r="CD799" s="226"/>
      <c r="CE799" s="226"/>
      <c r="CF799" s="226"/>
      <c r="CG799" s="226"/>
      <c r="CH799" s="226"/>
      <c r="CI799" s="226"/>
      <c r="CJ799" s="226"/>
      <c r="CK799" s="226"/>
      <c r="CL799" s="226"/>
      <c r="CM799" s="226"/>
      <c r="CN799" s="226"/>
      <c r="CO799" s="226"/>
      <c r="CP799" s="226"/>
      <c r="CQ799" s="226"/>
      <c r="CR799" s="226"/>
      <c r="CS799" s="226"/>
      <c r="CT799" s="226"/>
      <c r="CU799" s="226"/>
      <c r="CV799" s="226"/>
      <c r="CW799" s="226"/>
      <c r="CX799" s="226"/>
      <c r="CY799" s="226"/>
      <c r="CZ799" s="226"/>
    </row>
    <row r="800" ht="25.15" customHeight="true" x14ac:dyDescent="0.2">
      <c r="C800" s="791"/>
      <c r="D800" s="791"/>
      <c r="E800" s="791"/>
      <c r="F800" s="791"/>
      <c r="G800" s="791"/>
      <c r="H800" s="791"/>
      <c r="I800" s="791"/>
      <c r="J800" s="791"/>
      <c r="K800" s="791"/>
      <c r="L800" s="791"/>
      <c r="M800" s="791"/>
      <c r="N800" s="791"/>
      <c r="O800" s="791"/>
      <c r="P800" s="791"/>
      <c r="Q800" s="791"/>
      <c r="BA800" s="226"/>
      <c r="BB800" s="406"/>
      <c r="BC800" s="226"/>
      <c r="BD800" s="226"/>
      <c r="BE800" s="226"/>
      <c r="BF800" s="226"/>
      <c r="BG800" s="226"/>
      <c r="BH800" s="226"/>
      <c r="BI800" s="226"/>
      <c r="BJ800" s="226"/>
      <c r="BK800" s="226"/>
      <c r="BL800" s="226"/>
      <c r="BM800" s="226"/>
      <c r="BN800" s="226"/>
      <c r="BO800" s="226"/>
      <c r="BP800" s="226"/>
      <c r="BQ800" s="226"/>
      <c r="BR800" s="226"/>
      <c r="BS800" s="226"/>
      <c r="BT800" s="226"/>
      <c r="BU800" s="226"/>
      <c r="BV800" s="226"/>
      <c r="BW800" s="226"/>
      <c r="BX800" s="226"/>
      <c r="BY800" s="226"/>
      <c r="BZ800" s="226"/>
      <c r="CA800" s="226"/>
      <c r="CB800" s="226"/>
      <c r="CC800" s="226"/>
      <c r="CD800" s="226"/>
      <c r="CE800" s="226"/>
      <c r="CF800" s="226"/>
      <c r="CG800" s="226"/>
      <c r="CH800" s="226"/>
      <c r="CI800" s="226"/>
      <c r="CJ800" s="226"/>
      <c r="CK800" s="226"/>
      <c r="CL800" s="226"/>
      <c r="CM800" s="226"/>
      <c r="CN800" s="226"/>
      <c r="CO800" s="226"/>
      <c r="CP800" s="226"/>
      <c r="CQ800" s="226"/>
      <c r="CR800" s="226"/>
      <c r="CS800" s="226"/>
      <c r="CT800" s="226"/>
      <c r="CU800" s="226"/>
      <c r="CV800" s="226"/>
      <c r="CW800" s="226"/>
      <c r="CX800" s="226"/>
      <c r="CY800" s="226"/>
      <c r="CZ800" s="226"/>
    </row>
    <row r="801" ht="25.15" customHeight="true" x14ac:dyDescent="0.2">
      <c r="C801" s="791"/>
      <c r="D801" s="791"/>
      <c r="E801" s="791"/>
      <c r="F801" s="791"/>
      <c r="G801" s="791"/>
      <c r="H801" s="791"/>
      <c r="I801" s="791"/>
      <c r="J801" s="791"/>
      <c r="K801" s="791"/>
      <c r="L801" s="791"/>
      <c r="M801" s="791"/>
      <c r="N801" s="791"/>
      <c r="O801" s="791"/>
      <c r="P801" s="791"/>
      <c r="Q801" s="791"/>
    </row>
    <row r="802" ht="25.15" customHeight="true" x14ac:dyDescent="0.2">
      <c r="C802" s="791"/>
      <c r="D802" s="791"/>
      <c r="E802" s="791"/>
      <c r="F802" s="791"/>
      <c r="G802" s="791"/>
      <c r="H802" s="791"/>
      <c r="I802" s="791"/>
      <c r="J802" s="791"/>
      <c r="K802" s="791"/>
      <c r="L802" s="791"/>
      <c r="M802" s="791"/>
      <c r="N802" s="791"/>
      <c r="O802" s="791"/>
      <c r="P802" s="791"/>
      <c r="Q802" s="791"/>
    </row>
    <row r="803" ht="25.15" customHeight="true" x14ac:dyDescent="0.2">
      <c r="C803" s="791"/>
      <c r="D803" s="791"/>
      <c r="E803" s="791"/>
      <c r="F803" s="791"/>
      <c r="G803" s="791"/>
      <c r="H803" s="791"/>
      <c r="I803" s="791"/>
      <c r="J803" s="791"/>
      <c r="K803" s="791"/>
      <c r="L803" s="791"/>
      <c r="M803" s="791"/>
      <c r="N803" s="791"/>
      <c r="O803" s="791"/>
      <c r="P803" s="791"/>
      <c r="Q803" s="791"/>
    </row>
    <row r="804" ht="25.15" customHeight="true" x14ac:dyDescent="0.2">
      <c r="C804" s="791"/>
      <c r="D804" s="791"/>
      <c r="E804" s="791"/>
      <c r="F804" s="791"/>
      <c r="G804" s="791"/>
      <c r="H804" s="791"/>
      <c r="I804" s="791"/>
      <c r="J804" s="791"/>
      <c r="K804" s="791"/>
      <c r="L804" s="791"/>
      <c r="M804" s="791"/>
      <c r="N804" s="791"/>
      <c r="O804" s="791"/>
      <c r="P804" s="791"/>
      <c r="Q804" s="791"/>
    </row>
    <row r="805" ht="25.15" customHeight="true" x14ac:dyDescent="0.2">
      <c r="C805" s="791"/>
      <c r="D805" s="791"/>
      <c r="E805" s="791"/>
      <c r="F805" s="791"/>
      <c r="G805" s="791"/>
      <c r="H805" s="791"/>
      <c r="I805" s="791"/>
      <c r="J805" s="791"/>
      <c r="K805" s="791"/>
      <c r="L805" s="791"/>
      <c r="M805" s="791"/>
      <c r="N805" s="791"/>
      <c r="O805" s="791"/>
      <c r="P805" s="791"/>
      <c r="Q805" s="791"/>
    </row>
    <row r="806" ht="25.15" customHeight="true" x14ac:dyDescent="0.2">
      <c r="C806" s="791"/>
      <c r="D806" s="791"/>
      <c r="E806" s="791"/>
      <c r="F806" s="791"/>
      <c r="G806" s="791"/>
      <c r="H806" s="791"/>
      <c r="I806" s="791"/>
      <c r="J806" s="791"/>
      <c r="K806" s="791"/>
      <c r="L806" s="791"/>
      <c r="M806" s="791"/>
      <c r="N806" s="791"/>
      <c r="O806" s="791"/>
      <c r="P806" s="791"/>
      <c r="Q806" s="791"/>
    </row>
    <row r="807" ht="25.15" customHeight="true" x14ac:dyDescent="0.2">
      <c r="C807" s="791"/>
      <c r="D807" s="791"/>
      <c r="E807" s="791"/>
      <c r="F807" s="791"/>
      <c r="G807" s="791"/>
      <c r="H807" s="791"/>
      <c r="I807" s="791"/>
      <c r="J807" s="791"/>
      <c r="K807" s="791"/>
      <c r="L807" s="791"/>
      <c r="M807" s="791"/>
      <c r="N807" s="791"/>
      <c r="O807" s="791"/>
      <c r="P807" s="791"/>
      <c r="Q807" s="791"/>
    </row>
    <row r="808" ht="25.15" customHeight="true" x14ac:dyDescent="0.2">
      <c r="C808" s="791"/>
      <c r="D808" s="791"/>
      <c r="E808" s="791"/>
      <c r="F808" s="791"/>
      <c r="G808" s="791"/>
      <c r="H808" s="791"/>
      <c r="I808" s="791"/>
      <c r="J808" s="791"/>
      <c r="K808" s="791"/>
      <c r="L808" s="791"/>
      <c r="M808" s="791"/>
      <c r="N808" s="791"/>
      <c r="O808" s="791"/>
      <c r="P808" s="791"/>
      <c r="Q808" s="791"/>
    </row>
    <row r="809" ht="25.15" customHeight="true" x14ac:dyDescent="0.2">
      <c r="C809" s="791"/>
      <c r="D809" s="791"/>
      <c r="E809" s="791"/>
      <c r="F809" s="791"/>
      <c r="G809" s="791"/>
      <c r="H809" s="791"/>
      <c r="I809" s="791"/>
      <c r="J809" s="791"/>
      <c r="K809" s="791"/>
      <c r="L809" s="791"/>
      <c r="M809" s="791"/>
      <c r="N809" s="791"/>
      <c r="O809" s="791"/>
      <c r="P809" s="791"/>
      <c r="Q809" s="791"/>
    </row>
    <row r="810" ht="25.15" customHeight="true" x14ac:dyDescent="0.2">
      <c r="C810" s="791"/>
      <c r="D810" s="791"/>
      <c r="E810" s="791"/>
      <c r="F810" s="791"/>
      <c r="G810" s="791"/>
      <c r="H810" s="791"/>
      <c r="I810" s="791"/>
      <c r="J810" s="791"/>
      <c r="K810" s="791"/>
      <c r="L810" s="791"/>
      <c r="M810" s="791"/>
      <c r="N810" s="791"/>
      <c r="O810" s="791"/>
      <c r="P810" s="791"/>
      <c r="Q810" s="791"/>
    </row>
    <row r="811" ht="25.15" customHeight="true" x14ac:dyDescent="0.2">
      <c r="C811" s="791"/>
      <c r="D811" s="791"/>
      <c r="E811" s="791"/>
      <c r="F811" s="791"/>
      <c r="G811" s="791"/>
      <c r="H811" s="791"/>
      <c r="I811" s="791"/>
      <c r="J811" s="791"/>
      <c r="K811" s="791"/>
      <c r="L811" s="791"/>
      <c r="M811" s="791"/>
      <c r="N811" s="791"/>
      <c r="O811" s="791"/>
      <c r="P811" s="791"/>
      <c r="Q811" s="791"/>
    </row>
    <row r="812" ht="25.15" customHeight="true" x14ac:dyDescent="0.2">
      <c r="C812" s="791"/>
      <c r="D812" s="791"/>
      <c r="E812" s="791"/>
      <c r="F812" s="791"/>
      <c r="G812" s="791"/>
      <c r="H812" s="791"/>
      <c r="I812" s="791"/>
      <c r="J812" s="791"/>
      <c r="K812" s="791"/>
      <c r="L812" s="791"/>
      <c r="M812" s="791"/>
      <c r="N812" s="791"/>
      <c r="O812" s="791"/>
      <c r="P812" s="791"/>
      <c r="Q812" s="791"/>
    </row>
    <row r="813" ht="25.15" customHeight="true" x14ac:dyDescent="0.2">
      <c r="C813" s="791"/>
      <c r="D813" s="791"/>
      <c r="E813" s="791"/>
      <c r="F813" s="791"/>
      <c r="G813" s="791"/>
      <c r="H813" s="791"/>
      <c r="I813" s="791"/>
      <c r="J813" s="791"/>
      <c r="K813" s="791"/>
      <c r="L813" s="791"/>
      <c r="M813" s="791"/>
      <c r="N813" s="791"/>
      <c r="O813" s="791"/>
      <c r="P813" s="791"/>
      <c r="Q813" s="791"/>
    </row>
    <row r="814" ht="25.15" customHeight="true" x14ac:dyDescent="0.2">
      <c r="C814" s="791"/>
      <c r="D814" s="791"/>
      <c r="E814" s="791"/>
      <c r="F814" s="791"/>
      <c r="G814" s="791"/>
      <c r="H814" s="791"/>
      <c r="I814" s="791"/>
      <c r="J814" s="791"/>
      <c r="K814" s="791"/>
      <c r="L814" s="791"/>
      <c r="M814" s="791"/>
      <c r="N814" s="791"/>
      <c r="O814" s="791"/>
      <c r="P814" s="791"/>
      <c r="Q814" s="791"/>
    </row>
    <row r="815" ht="25.15" customHeight="true" x14ac:dyDescent="0.2">
      <c r="C815" s="791"/>
      <c r="D815" s="791"/>
      <c r="E815" s="791"/>
      <c r="F815" s="791"/>
      <c r="G815" s="791"/>
      <c r="H815" s="791"/>
      <c r="I815" s="791"/>
      <c r="J815" s="791"/>
      <c r="K815" s="791"/>
      <c r="L815" s="791"/>
      <c r="M815" s="791"/>
      <c r="N815" s="791"/>
      <c r="O815" s="791"/>
      <c r="P815" s="791"/>
      <c r="Q815" s="791"/>
    </row>
    <row r="816" ht="25.15" customHeight="true" x14ac:dyDescent="0.2">
      <c r="C816" s="791"/>
      <c r="D816" s="791"/>
      <c r="E816" s="791"/>
      <c r="F816" s="791"/>
      <c r="G816" s="791"/>
      <c r="H816" s="791"/>
      <c r="I816" s="791"/>
      <c r="J816" s="791"/>
      <c r="K816" s="791"/>
      <c r="L816" s="791"/>
      <c r="M816" s="791"/>
      <c r="N816" s="791"/>
      <c r="O816" s="791"/>
      <c r="P816" s="791"/>
      <c r="Q816" s="791"/>
    </row>
    <row r="817" ht="25.15" customHeight="true" x14ac:dyDescent="0.2">
      <c r="C817" s="791"/>
      <c r="D817" s="791"/>
      <c r="E817" s="791"/>
      <c r="F817" s="791"/>
      <c r="G817" s="791"/>
      <c r="H817" s="791"/>
      <c r="I817" s="791"/>
      <c r="J817" s="791"/>
      <c r="K817" s="791"/>
      <c r="L817" s="791"/>
      <c r="M817" s="791"/>
      <c r="N817" s="791"/>
      <c r="O817" s="791"/>
      <c r="P817" s="791"/>
      <c r="Q817" s="791"/>
    </row>
    <row r="818" ht="25.15" customHeight="true" x14ac:dyDescent="0.2">
      <c r="C818" s="791"/>
      <c r="D818" s="791"/>
      <c r="E818" s="791"/>
      <c r="F818" s="791"/>
      <c r="G818" s="791"/>
      <c r="H818" s="791"/>
      <c r="I818" s="791"/>
      <c r="J818" s="791"/>
      <c r="K818" s="791"/>
      <c r="L818" s="791"/>
      <c r="M818" s="791"/>
      <c r="N818" s="791"/>
      <c r="O818" s="791"/>
      <c r="P818" s="791"/>
      <c r="Q818" s="791"/>
    </row>
    <row r="819" ht="25.15" customHeight="true" x14ac:dyDescent="0.2">
      <c r="C819" s="791"/>
      <c r="D819" s="791"/>
      <c r="E819" s="791"/>
      <c r="F819" s="791"/>
      <c r="G819" s="791"/>
      <c r="H819" s="791"/>
      <c r="I819" s="791"/>
      <c r="J819" s="791"/>
      <c r="K819" s="791"/>
      <c r="L819" s="791"/>
      <c r="M819" s="791"/>
      <c r="N819" s="791"/>
      <c r="O819" s="791"/>
      <c r="P819" s="791"/>
      <c r="Q819" s="791"/>
    </row>
    <row r="820" ht="25.15" customHeight="true" x14ac:dyDescent="0.2">
      <c r="C820" s="791"/>
      <c r="D820" s="791"/>
      <c r="E820" s="791"/>
      <c r="F820" s="791"/>
      <c r="G820" s="791"/>
      <c r="H820" s="791"/>
      <c r="I820" s="791"/>
      <c r="J820" s="791"/>
      <c r="K820" s="791"/>
      <c r="L820" s="791"/>
      <c r="M820" s="791"/>
      <c r="N820" s="791"/>
      <c r="O820" s="791"/>
      <c r="P820" s="791"/>
      <c r="Q820" s="791"/>
    </row>
    <row r="821" ht="25.15" customHeight="true" x14ac:dyDescent="0.2">
      <c r="C821" s="791"/>
      <c r="D821" s="791"/>
      <c r="E821" s="791"/>
      <c r="F821" s="791"/>
      <c r="G821" s="791"/>
      <c r="H821" s="791"/>
      <c r="I821" s="791"/>
      <c r="J821" s="791"/>
      <c r="K821" s="791"/>
      <c r="L821" s="791"/>
      <c r="M821" s="791"/>
      <c r="N821" s="791"/>
      <c r="O821" s="791"/>
      <c r="P821" s="791"/>
      <c r="Q821" s="791"/>
    </row>
    <row r="822" ht="25.15" customHeight="true" x14ac:dyDescent="0.2">
      <c r="C822" s="791"/>
      <c r="D822" s="791"/>
      <c r="E822" s="791"/>
      <c r="F822" s="791"/>
      <c r="G822" s="791"/>
      <c r="H822" s="791"/>
      <c r="I822" s="791"/>
      <c r="J822" s="791"/>
      <c r="K822" s="791"/>
      <c r="L822" s="791"/>
      <c r="M822" s="791"/>
      <c r="N822" s="791"/>
      <c r="O822" s="791"/>
      <c r="P822" s="791"/>
      <c r="Q822" s="791"/>
    </row>
    <row r="823" ht="25.15" customHeight="true" x14ac:dyDescent="0.2">
      <c r="C823" s="791"/>
      <c r="D823" s="791"/>
      <c r="E823" s="791"/>
      <c r="F823" s="791"/>
      <c r="G823" s="791"/>
      <c r="H823" s="791"/>
      <c r="I823" s="791"/>
      <c r="J823" s="791"/>
      <c r="K823" s="791"/>
      <c r="L823" s="791"/>
      <c r="M823" s="791"/>
      <c r="N823" s="791"/>
      <c r="O823" s="791"/>
      <c r="P823" s="791"/>
      <c r="Q823" s="791"/>
    </row>
    <row r="824" ht="25.15" customHeight="true" x14ac:dyDescent="0.2">
      <c r="C824" s="791"/>
      <c r="D824" s="791"/>
      <c r="E824" s="791"/>
      <c r="F824" s="791"/>
      <c r="G824" s="791"/>
      <c r="H824" s="791"/>
      <c r="I824" s="791"/>
      <c r="J824" s="791"/>
      <c r="K824" s="791"/>
      <c r="L824" s="791"/>
      <c r="M824" s="791"/>
      <c r="N824" s="791"/>
      <c r="O824" s="791"/>
      <c r="P824" s="791"/>
      <c r="Q824" s="791"/>
    </row>
    <row r="825" ht="25.15" customHeight="true" x14ac:dyDescent="0.2">
      <c r="C825" s="791"/>
      <c r="D825" s="791"/>
      <c r="E825" s="791"/>
      <c r="F825" s="791"/>
      <c r="G825" s="791"/>
      <c r="H825" s="791"/>
      <c r="I825" s="791"/>
      <c r="J825" s="791"/>
      <c r="K825" s="791"/>
      <c r="L825" s="791"/>
      <c r="M825" s="791"/>
      <c r="N825" s="791"/>
      <c r="O825" s="791"/>
      <c r="P825" s="791"/>
      <c r="Q825" s="791"/>
    </row>
    <row r="826" ht="25.15" customHeight="true" x14ac:dyDescent="0.2">
      <c r="C826" s="791"/>
      <c r="D826" s="791"/>
      <c r="E826" s="791"/>
      <c r="F826" s="791"/>
      <c r="G826" s="791"/>
      <c r="H826" s="791"/>
      <c r="I826" s="791"/>
      <c r="J826" s="791"/>
      <c r="K826" s="791"/>
      <c r="L826" s="791"/>
      <c r="M826" s="791"/>
      <c r="N826" s="791"/>
      <c r="O826" s="791"/>
      <c r="P826" s="791"/>
      <c r="Q826" s="791"/>
    </row>
    <row r="827" ht="25.15" customHeight="true" x14ac:dyDescent="0.2">
      <c r="C827" s="791"/>
      <c r="D827" s="791"/>
      <c r="E827" s="791"/>
      <c r="F827" s="791"/>
      <c r="G827" s="791"/>
      <c r="H827" s="791"/>
      <c r="I827" s="791"/>
      <c r="J827" s="791"/>
      <c r="K827" s="791"/>
      <c r="L827" s="791"/>
      <c r="M827" s="791"/>
      <c r="N827" s="791"/>
      <c r="O827" s="791"/>
      <c r="P827" s="791"/>
      <c r="Q827" s="791"/>
    </row>
    <row r="828" ht="25.15" customHeight="true" x14ac:dyDescent="0.2">
      <c r="C828" s="791"/>
      <c r="D828" s="791"/>
      <c r="E828" s="791"/>
      <c r="F828" s="791"/>
      <c r="G828" s="791"/>
      <c r="H828" s="791"/>
      <c r="I828" s="791"/>
      <c r="J828" s="791"/>
      <c r="K828" s="791"/>
      <c r="L828" s="791"/>
      <c r="M828" s="791"/>
      <c r="N828" s="791"/>
      <c r="O828" s="791"/>
      <c r="P828" s="791"/>
      <c r="Q828" s="791"/>
    </row>
    <row r="829" ht="25.15" customHeight="true" x14ac:dyDescent="0.2">
      <c r="C829" s="791"/>
      <c r="D829" s="791"/>
      <c r="E829" s="791"/>
      <c r="F829" s="791"/>
      <c r="G829" s="791"/>
      <c r="H829" s="791"/>
      <c r="I829" s="791"/>
      <c r="J829" s="791"/>
      <c r="K829" s="791"/>
      <c r="L829" s="791"/>
      <c r="M829" s="791"/>
      <c r="N829" s="791"/>
      <c r="O829" s="791"/>
      <c r="P829" s="791"/>
      <c r="Q829" s="791"/>
    </row>
    <row r="830" ht="25.15" customHeight="true" x14ac:dyDescent="0.2">
      <c r="C830" s="791"/>
      <c r="D830" s="791"/>
      <c r="E830" s="791"/>
      <c r="F830" s="791"/>
      <c r="G830" s="791"/>
      <c r="H830" s="791"/>
      <c r="I830" s="791"/>
      <c r="J830" s="791"/>
      <c r="K830" s="791"/>
      <c r="L830" s="791"/>
      <c r="M830" s="791"/>
      <c r="N830" s="791"/>
      <c r="O830" s="791"/>
      <c r="P830" s="791"/>
      <c r="Q830" s="791"/>
    </row>
    <row r="831" ht="25.15" customHeight="true" x14ac:dyDescent="0.2">
      <c r="C831" s="791"/>
      <c r="D831" s="791"/>
      <c r="E831" s="791"/>
      <c r="F831" s="791"/>
      <c r="G831" s="791"/>
      <c r="H831" s="791"/>
      <c r="I831" s="791"/>
      <c r="J831" s="791"/>
      <c r="K831" s="791"/>
      <c r="L831" s="791"/>
      <c r="M831" s="791"/>
      <c r="N831" s="791"/>
      <c r="O831" s="791"/>
      <c r="P831" s="791"/>
      <c r="Q831" s="791"/>
    </row>
    <row r="832" ht="25.15" customHeight="true" x14ac:dyDescent="0.2">
      <c r="C832" s="791"/>
      <c r="D832" s="791"/>
      <c r="E832" s="791"/>
      <c r="F832" s="791"/>
      <c r="G832" s="791"/>
      <c r="H832" s="791"/>
      <c r="I832" s="791"/>
      <c r="J832" s="791"/>
      <c r="K832" s="791"/>
      <c r="L832" s="791"/>
      <c r="M832" s="791"/>
      <c r="N832" s="791"/>
      <c r="O832" s="791"/>
      <c r="P832" s="791"/>
      <c r="Q832" s="791"/>
    </row>
    <row r="833" ht="25.15" customHeight="true" x14ac:dyDescent="0.2">
      <c r="C833" s="791"/>
      <c r="D833" s="791"/>
      <c r="E833" s="791"/>
      <c r="F833" s="791"/>
      <c r="G833" s="791"/>
      <c r="H833" s="791"/>
      <c r="I833" s="791"/>
      <c r="J833" s="791"/>
      <c r="K833" s="791"/>
      <c r="L833" s="791"/>
      <c r="M833" s="791"/>
      <c r="N833" s="791"/>
      <c r="O833" s="791"/>
      <c r="P833" s="791"/>
      <c r="Q833" s="791"/>
    </row>
    <row r="834" ht="25.15" customHeight="true" x14ac:dyDescent="0.2">
      <c r="C834" s="791"/>
      <c r="D834" s="791"/>
      <c r="E834" s="791"/>
      <c r="F834" s="791"/>
      <c r="G834" s="791"/>
      <c r="H834" s="791"/>
      <c r="I834" s="791"/>
      <c r="J834" s="791"/>
      <c r="K834" s="791"/>
      <c r="L834" s="791"/>
      <c r="M834" s="791"/>
      <c r="N834" s="791"/>
      <c r="O834" s="791"/>
      <c r="P834" s="791"/>
      <c r="Q834" s="791"/>
    </row>
    <row r="835" ht="25.15" customHeight="true" x14ac:dyDescent="0.2">
      <c r="C835" s="791"/>
      <c r="D835" s="791"/>
      <c r="E835" s="791"/>
      <c r="F835" s="791"/>
      <c r="G835" s="791"/>
      <c r="H835" s="791"/>
      <c r="I835" s="791"/>
      <c r="J835" s="791"/>
      <c r="K835" s="791"/>
      <c r="L835" s="791"/>
      <c r="M835" s="791"/>
      <c r="N835" s="791"/>
      <c r="O835" s="791"/>
      <c r="P835" s="791"/>
      <c r="Q835" s="791"/>
    </row>
    <row r="836" ht="25.15" customHeight="true" x14ac:dyDescent="0.2">
      <c r="C836" s="791"/>
      <c r="D836" s="791"/>
      <c r="E836" s="791"/>
      <c r="F836" s="791"/>
      <c r="G836" s="791"/>
      <c r="H836" s="791"/>
      <c r="I836" s="791"/>
      <c r="J836" s="791"/>
      <c r="K836" s="791"/>
      <c r="L836" s="791"/>
      <c r="M836" s="791"/>
      <c r="N836" s="791"/>
      <c r="O836" s="791"/>
      <c r="P836" s="791"/>
      <c r="Q836" s="791"/>
    </row>
    <row r="837" ht="25.15" customHeight="true" x14ac:dyDescent="0.2">
      <c r="C837" s="791"/>
      <c r="D837" s="791"/>
      <c r="E837" s="791"/>
      <c r="F837" s="791"/>
      <c r="G837" s="791"/>
      <c r="H837" s="791"/>
      <c r="I837" s="791"/>
      <c r="J837" s="791"/>
      <c r="K837" s="791"/>
      <c r="L837" s="791"/>
      <c r="M837" s="791"/>
      <c r="N837" s="791"/>
      <c r="O837" s="791"/>
      <c r="P837" s="791"/>
      <c r="Q837" s="791"/>
    </row>
    <row r="838" ht="25.15" customHeight="true" x14ac:dyDescent="0.2">
      <c r="C838" s="791"/>
      <c r="D838" s="791"/>
      <c r="E838" s="791"/>
      <c r="F838" s="791"/>
      <c r="G838" s="791"/>
      <c r="H838" s="791"/>
      <c r="I838" s="791"/>
      <c r="J838" s="791"/>
      <c r="K838" s="791"/>
      <c r="L838" s="791"/>
      <c r="M838" s="791"/>
      <c r="N838" s="791"/>
      <c r="O838" s="791"/>
      <c r="P838" s="791"/>
      <c r="Q838" s="791"/>
    </row>
    <row r="839" ht="25.15" customHeight="true" x14ac:dyDescent="0.2">
      <c r="C839" s="791"/>
      <c r="D839" s="791"/>
      <c r="E839" s="791"/>
      <c r="F839" s="791"/>
      <c r="G839" s="791"/>
      <c r="H839" s="791"/>
      <c r="I839" s="791"/>
      <c r="J839" s="791"/>
      <c r="K839" s="791"/>
      <c r="L839" s="791"/>
      <c r="M839" s="791"/>
      <c r="N839" s="791"/>
      <c r="O839" s="791"/>
      <c r="P839" s="791"/>
      <c r="Q839" s="791"/>
    </row>
    <row r="840" ht="25.15" customHeight="true" x14ac:dyDescent="0.2">
      <c r="C840" s="791"/>
      <c r="D840" s="791"/>
      <c r="E840" s="791"/>
      <c r="F840" s="791"/>
      <c r="G840" s="791"/>
      <c r="H840" s="791"/>
      <c r="I840" s="791"/>
      <c r="J840" s="791"/>
      <c r="K840" s="791"/>
      <c r="L840" s="791"/>
      <c r="M840" s="791"/>
      <c r="N840" s="791"/>
      <c r="O840" s="791"/>
      <c r="P840" s="791"/>
      <c r="Q840" s="791"/>
    </row>
    <row r="841" ht="25.15" customHeight="true" x14ac:dyDescent="0.2">
      <c r="C841" s="791"/>
      <c r="D841" s="791"/>
      <c r="E841" s="791"/>
      <c r="F841" s="791"/>
      <c r="G841" s="791"/>
      <c r="H841" s="791"/>
      <c r="I841" s="791"/>
      <c r="J841" s="791"/>
      <c r="K841" s="791"/>
      <c r="L841" s="791"/>
      <c r="M841" s="791"/>
      <c r="N841" s="791"/>
      <c r="O841" s="791"/>
      <c r="P841" s="791"/>
      <c r="Q841" s="791"/>
    </row>
    <row r="842" ht="25.15" customHeight="true" x14ac:dyDescent="0.2">
      <c r="C842" s="791"/>
      <c r="D842" s="791"/>
      <c r="E842" s="791"/>
      <c r="F842" s="791"/>
      <c r="G842" s="791"/>
      <c r="H842" s="791"/>
      <c r="I842" s="791"/>
      <c r="J842" s="791"/>
      <c r="K842" s="791"/>
      <c r="L842" s="791"/>
      <c r="M842" s="791"/>
      <c r="N842" s="791"/>
      <c r="O842" s="791"/>
      <c r="P842" s="791"/>
      <c r="Q842" s="791"/>
    </row>
    <row r="843" ht="25.15" customHeight="true" x14ac:dyDescent="0.2">
      <c r="C843" s="791"/>
      <c r="D843" s="791"/>
      <c r="E843" s="791"/>
      <c r="F843" s="791"/>
      <c r="G843" s="791"/>
      <c r="H843" s="791"/>
      <c r="I843" s="791"/>
      <c r="J843" s="791"/>
      <c r="K843" s="791"/>
      <c r="L843" s="791"/>
      <c r="M843" s="791"/>
      <c r="N843" s="791"/>
      <c r="O843" s="791"/>
      <c r="P843" s="791"/>
      <c r="Q843" s="791"/>
    </row>
    <row r="844" ht="25.15" customHeight="true" x14ac:dyDescent="0.2">
      <c r="C844" s="791"/>
      <c r="D844" s="791"/>
      <c r="E844" s="791"/>
      <c r="F844" s="791"/>
      <c r="G844" s="791"/>
      <c r="H844" s="791"/>
      <c r="I844" s="791"/>
      <c r="J844" s="791"/>
      <c r="K844" s="791"/>
      <c r="L844" s="791"/>
      <c r="M844" s="791"/>
      <c r="N844" s="791"/>
      <c r="O844" s="791"/>
      <c r="P844" s="791"/>
      <c r="Q844" s="791"/>
    </row>
    <row r="845" ht="25.15" customHeight="true" x14ac:dyDescent="0.2">
      <c r="C845" s="791"/>
      <c r="D845" s="791"/>
      <c r="E845" s="791"/>
      <c r="F845" s="791"/>
      <c r="G845" s="791"/>
      <c r="H845" s="791"/>
      <c r="I845" s="791"/>
      <c r="J845" s="791"/>
      <c r="K845" s="791"/>
      <c r="L845" s="791"/>
      <c r="M845" s="791"/>
      <c r="N845" s="791"/>
      <c r="O845" s="791"/>
      <c r="P845" s="791"/>
      <c r="Q845" s="791"/>
    </row>
    <row r="846" ht="25.15" customHeight="true" x14ac:dyDescent="0.2">
      <c r="C846" s="791"/>
      <c r="D846" s="791"/>
      <c r="E846" s="791"/>
      <c r="F846" s="791"/>
      <c r="G846" s="791"/>
      <c r="H846" s="791"/>
      <c r="I846" s="791"/>
      <c r="J846" s="791"/>
      <c r="K846" s="791"/>
      <c r="L846" s="791"/>
      <c r="M846" s="791"/>
      <c r="N846" s="791"/>
      <c r="O846" s="791"/>
      <c r="P846" s="791"/>
      <c r="Q846" s="791"/>
    </row>
    <row r="847" ht="25.15" customHeight="true" x14ac:dyDescent="0.2">
      <c r="C847" s="791"/>
      <c r="D847" s="791"/>
      <c r="E847" s="791"/>
      <c r="F847" s="791"/>
      <c r="G847" s="791"/>
      <c r="H847" s="791"/>
      <c r="I847" s="791"/>
      <c r="J847" s="791"/>
      <c r="K847" s="791"/>
      <c r="L847" s="791"/>
      <c r="M847" s="791"/>
      <c r="N847" s="791"/>
      <c r="O847" s="791"/>
      <c r="P847" s="791"/>
      <c r="Q847" s="791"/>
    </row>
    <row r="848" ht="25.15" customHeight="true" x14ac:dyDescent="0.2">
      <c r="C848" s="791"/>
      <c r="D848" s="791"/>
      <c r="E848" s="791"/>
      <c r="F848" s="791"/>
      <c r="G848" s="791"/>
      <c r="H848" s="791"/>
      <c r="I848" s="791"/>
      <c r="J848" s="791"/>
      <c r="K848" s="791"/>
      <c r="L848" s="791"/>
      <c r="M848" s="791"/>
      <c r="N848" s="791"/>
      <c r="O848" s="791"/>
      <c r="P848" s="791"/>
      <c r="Q848" s="791"/>
    </row>
    <row r="849" ht="25.15" customHeight="true" x14ac:dyDescent="0.2">
      <c r="C849" s="791"/>
      <c r="D849" s="791"/>
      <c r="E849" s="791"/>
      <c r="F849" s="791"/>
      <c r="G849" s="791"/>
      <c r="H849" s="791"/>
      <c r="I849" s="791"/>
      <c r="J849" s="791"/>
      <c r="K849" s="791"/>
      <c r="L849" s="791"/>
      <c r="M849" s="791"/>
      <c r="N849" s="791"/>
      <c r="O849" s="791"/>
      <c r="P849" s="791"/>
      <c r="Q849" s="791"/>
    </row>
    <row r="850" ht="25.15" customHeight="true" x14ac:dyDescent="0.2">
      <c r="C850" s="791"/>
      <c r="D850" s="791"/>
      <c r="E850" s="791"/>
      <c r="F850" s="791"/>
      <c r="G850" s="791"/>
      <c r="H850" s="791"/>
      <c r="I850" s="791"/>
      <c r="J850" s="791"/>
      <c r="K850" s="791"/>
      <c r="L850" s="791"/>
      <c r="M850" s="791"/>
      <c r="N850" s="791"/>
      <c r="O850" s="791"/>
      <c r="P850" s="791"/>
      <c r="Q850" s="791"/>
    </row>
    <row r="851" ht="25.15" customHeight="true" x14ac:dyDescent="0.2">
      <c r="C851" s="791"/>
      <c r="D851" s="791"/>
      <c r="E851" s="791"/>
      <c r="F851" s="791"/>
      <c r="G851" s="791"/>
      <c r="H851" s="791"/>
      <c r="I851" s="791"/>
      <c r="J851" s="791"/>
      <c r="K851" s="791"/>
      <c r="L851" s="791"/>
      <c r="M851" s="791"/>
      <c r="N851" s="791"/>
      <c r="O851" s="791"/>
      <c r="P851" s="791"/>
      <c r="Q851" s="791"/>
    </row>
    <row r="852" ht="25.15" customHeight="true" x14ac:dyDescent="0.2">
      <c r="C852" s="791"/>
      <c r="D852" s="791"/>
      <c r="E852" s="791"/>
      <c r="F852" s="791"/>
      <c r="G852" s="791"/>
      <c r="H852" s="791"/>
      <c r="I852" s="791"/>
      <c r="J852" s="791"/>
      <c r="K852" s="791"/>
      <c r="L852" s="791"/>
      <c r="M852" s="791"/>
      <c r="N852" s="791"/>
      <c r="O852" s="791"/>
      <c r="P852" s="791"/>
      <c r="Q852" s="791"/>
    </row>
    <row r="853" ht="25.15" customHeight="true" x14ac:dyDescent="0.2">
      <c r="C853" s="791"/>
      <c r="D853" s="791"/>
      <c r="E853" s="791"/>
      <c r="F853" s="791"/>
      <c r="G853" s="791"/>
      <c r="H853" s="791"/>
      <c r="I853" s="791"/>
      <c r="J853" s="791"/>
      <c r="K853" s="791"/>
      <c r="L853" s="791"/>
      <c r="M853" s="791"/>
      <c r="N853" s="791"/>
      <c r="O853" s="791"/>
      <c r="P853" s="791"/>
      <c r="Q853" s="791"/>
    </row>
    <row r="854" ht="25.15" customHeight="true" x14ac:dyDescent="0.2">
      <c r="C854" s="791"/>
      <c r="D854" s="791"/>
      <c r="E854" s="791"/>
      <c r="F854" s="791"/>
      <c r="G854" s="791"/>
      <c r="H854" s="791"/>
      <c r="I854" s="791"/>
      <c r="J854" s="791"/>
      <c r="K854" s="791"/>
      <c r="L854" s="791"/>
      <c r="M854" s="791"/>
      <c r="N854" s="791"/>
      <c r="O854" s="791"/>
      <c r="P854" s="791"/>
      <c r="Q854" s="791"/>
    </row>
    <row r="855" ht="25.15" customHeight="true" x14ac:dyDescent="0.2">
      <c r="C855" s="791"/>
      <c r="D855" s="791"/>
      <c r="E855" s="791"/>
      <c r="F855" s="791"/>
      <c r="G855" s="791"/>
      <c r="H855" s="791"/>
      <c r="I855" s="791"/>
      <c r="J855" s="791"/>
      <c r="K855" s="791"/>
      <c r="L855" s="791"/>
      <c r="M855" s="791"/>
      <c r="N855" s="791"/>
      <c r="O855" s="791"/>
      <c r="P855" s="791"/>
      <c r="Q855" s="791"/>
    </row>
    <row r="856" ht="25.15" customHeight="true" x14ac:dyDescent="0.2">
      <c r="C856" s="791"/>
      <c r="D856" s="791"/>
      <c r="E856" s="791"/>
      <c r="F856" s="791"/>
      <c r="G856" s="791"/>
      <c r="H856" s="791"/>
      <c r="I856" s="791"/>
      <c r="J856" s="791"/>
      <c r="K856" s="791"/>
      <c r="L856" s="791"/>
      <c r="M856" s="791"/>
      <c r="N856" s="791"/>
      <c r="O856" s="791"/>
      <c r="P856" s="791"/>
      <c r="Q856" s="791"/>
    </row>
    <row r="857" ht="25.15" customHeight="true" x14ac:dyDescent="0.2">
      <c r="C857" s="791"/>
      <c r="D857" s="791"/>
      <c r="E857" s="791"/>
      <c r="F857" s="791"/>
      <c r="G857" s="791"/>
      <c r="H857" s="791"/>
      <c r="I857" s="791"/>
      <c r="J857" s="791"/>
      <c r="K857" s="791"/>
      <c r="L857" s="791"/>
      <c r="M857" s="791"/>
      <c r="N857" s="791"/>
      <c r="O857" s="791"/>
      <c r="P857" s="791"/>
      <c r="Q857" s="791"/>
    </row>
    <row r="858" ht="25.15" customHeight="true" x14ac:dyDescent="0.2">
      <c r="C858" s="791"/>
      <c r="D858" s="791"/>
      <c r="E858" s="791"/>
      <c r="F858" s="791"/>
      <c r="G858" s="791"/>
      <c r="H858" s="791"/>
      <c r="I858" s="791"/>
      <c r="J858" s="791"/>
      <c r="K858" s="791"/>
      <c r="L858" s="791"/>
      <c r="M858" s="791"/>
      <c r="N858" s="791"/>
      <c r="O858" s="791"/>
      <c r="P858" s="791"/>
      <c r="Q858" s="791"/>
    </row>
    <row r="859" ht="25.15" customHeight="true" x14ac:dyDescent="0.2">
      <c r="C859" s="791"/>
      <c r="D859" s="791"/>
      <c r="E859" s="791"/>
      <c r="F859" s="791"/>
      <c r="G859" s="791"/>
      <c r="H859" s="791"/>
      <c r="I859" s="791"/>
      <c r="J859" s="791"/>
      <c r="K859" s="791"/>
      <c r="L859" s="791"/>
      <c r="M859" s="791"/>
      <c r="N859" s="791"/>
      <c r="O859" s="791"/>
      <c r="P859" s="791"/>
      <c r="Q859" s="791"/>
    </row>
    <row r="860" ht="25.15" customHeight="true" x14ac:dyDescent="0.2">
      <c r="C860" s="791"/>
      <c r="D860" s="791"/>
      <c r="E860" s="791"/>
      <c r="F860" s="791"/>
      <c r="G860" s="791"/>
      <c r="H860" s="791"/>
      <c r="I860" s="791"/>
      <c r="J860" s="791"/>
      <c r="K860" s="791"/>
      <c r="L860" s="791"/>
      <c r="M860" s="791"/>
      <c r="N860" s="791"/>
      <c r="O860" s="791"/>
      <c r="P860" s="791"/>
      <c r="Q860" s="791"/>
    </row>
    <row r="861" ht="25.15" customHeight="true" x14ac:dyDescent="0.2">
      <c r="C861" s="791"/>
      <c r="D861" s="791"/>
      <c r="E861" s="791"/>
      <c r="F861" s="791"/>
      <c r="G861" s="791"/>
      <c r="H861" s="791"/>
      <c r="I861" s="791"/>
      <c r="J861" s="791"/>
      <c r="K861" s="791"/>
      <c r="L861" s="791"/>
      <c r="M861" s="791"/>
      <c r="N861" s="791"/>
      <c r="O861" s="791"/>
      <c r="P861" s="791"/>
      <c r="Q861" s="791"/>
    </row>
    <row r="862" ht="25.15" customHeight="true" x14ac:dyDescent="0.2">
      <c r="C862" s="791"/>
      <c r="D862" s="791"/>
      <c r="E862" s="791"/>
      <c r="F862" s="791"/>
      <c r="G862" s="791"/>
      <c r="H862" s="791"/>
      <c r="I862" s="791"/>
      <c r="J862" s="791"/>
      <c r="K862" s="791"/>
      <c r="L862" s="791"/>
      <c r="M862" s="791"/>
      <c r="N862" s="791"/>
      <c r="O862" s="791"/>
      <c r="P862" s="791"/>
      <c r="Q862" s="791"/>
    </row>
    <row r="863" ht="25.15" customHeight="true" x14ac:dyDescent="0.2">
      <c r="C863" s="791"/>
      <c r="D863" s="791"/>
      <c r="E863" s="791"/>
      <c r="F863" s="791"/>
      <c r="G863" s="791"/>
      <c r="H863" s="791"/>
      <c r="I863" s="791"/>
      <c r="J863" s="791"/>
      <c r="K863" s="791"/>
      <c r="L863" s="791"/>
      <c r="M863" s="791"/>
      <c r="N863" s="791"/>
      <c r="O863" s="791"/>
      <c r="P863" s="791"/>
      <c r="Q863" s="791"/>
    </row>
    <row r="864" ht="25.15" customHeight="true" x14ac:dyDescent="0.2">
      <c r="C864" s="791"/>
      <c r="D864" s="791"/>
      <c r="E864" s="791"/>
      <c r="F864" s="791"/>
      <c r="G864" s="791"/>
      <c r="H864" s="791"/>
      <c r="I864" s="791"/>
      <c r="J864" s="791"/>
      <c r="K864" s="791"/>
      <c r="L864" s="791"/>
      <c r="M864" s="791"/>
      <c r="N864" s="791"/>
      <c r="O864" s="791"/>
      <c r="P864" s="791"/>
      <c r="Q864" s="791"/>
    </row>
    <row r="865" ht="25.15" customHeight="true" x14ac:dyDescent="0.2">
      <c r="C865" s="791"/>
      <c r="D865" s="791"/>
      <c r="E865" s="791"/>
      <c r="F865" s="791"/>
      <c r="G865" s="791"/>
      <c r="H865" s="791"/>
      <c r="I865" s="791"/>
      <c r="J865" s="791"/>
      <c r="K865" s="791"/>
      <c r="L865" s="791"/>
      <c r="M865" s="791"/>
      <c r="N865" s="791"/>
      <c r="O865" s="791"/>
      <c r="P865" s="791"/>
      <c r="Q865" s="791"/>
    </row>
    <row r="866" ht="25.15" customHeight="true" x14ac:dyDescent="0.2">
      <c r="C866" s="791"/>
      <c r="D866" s="791"/>
      <c r="E866" s="791"/>
      <c r="F866" s="791"/>
      <c r="G866" s="791"/>
      <c r="H866" s="791"/>
      <c r="I866" s="791"/>
      <c r="J866" s="791"/>
      <c r="K866" s="791"/>
      <c r="L866" s="791"/>
      <c r="M866" s="791"/>
      <c r="N866" s="791"/>
      <c r="O866" s="791"/>
      <c r="P866" s="791"/>
      <c r="Q866" s="791"/>
    </row>
    <row r="867" ht="25.15" customHeight="true" x14ac:dyDescent="0.2">
      <c r="C867" s="791"/>
      <c r="D867" s="791"/>
      <c r="E867" s="791"/>
      <c r="F867" s="791"/>
      <c r="G867" s="791"/>
      <c r="H867" s="791"/>
      <c r="I867" s="791"/>
      <c r="J867" s="791"/>
      <c r="K867" s="791"/>
      <c r="L867" s="791"/>
      <c r="M867" s="791"/>
      <c r="N867" s="791"/>
      <c r="O867" s="791"/>
      <c r="P867" s="791"/>
      <c r="Q867" s="791"/>
    </row>
    <row r="868" ht="25.15" customHeight="true" x14ac:dyDescent="0.2">
      <c r="C868" s="791"/>
      <c r="D868" s="791"/>
      <c r="E868" s="791"/>
      <c r="F868" s="791"/>
      <c r="G868" s="791"/>
      <c r="H868" s="791"/>
      <c r="I868" s="791"/>
      <c r="J868" s="791"/>
      <c r="K868" s="791"/>
      <c r="L868" s="791"/>
      <c r="M868" s="791"/>
      <c r="N868" s="791"/>
      <c r="O868" s="791"/>
      <c r="P868" s="791"/>
      <c r="Q868" s="791"/>
    </row>
    <row r="869" ht="25.15" customHeight="true" x14ac:dyDescent="0.2">
      <c r="C869" s="791"/>
      <c r="D869" s="791"/>
      <c r="E869" s="791"/>
      <c r="F869" s="791"/>
      <c r="G869" s="791"/>
      <c r="H869" s="791"/>
      <c r="I869" s="791"/>
      <c r="J869" s="791"/>
      <c r="K869" s="791"/>
      <c r="L869" s="791"/>
      <c r="M869" s="791"/>
      <c r="N869" s="791"/>
      <c r="O869" s="791"/>
      <c r="P869" s="791"/>
      <c r="Q869" s="791"/>
    </row>
    <row r="870" ht="25.15" customHeight="true" x14ac:dyDescent="0.2">
      <c r="C870" s="791"/>
      <c r="D870" s="791"/>
      <c r="E870" s="791"/>
      <c r="F870" s="791"/>
      <c r="G870" s="791"/>
      <c r="H870" s="791"/>
      <c r="I870" s="791"/>
      <c r="J870" s="791"/>
      <c r="K870" s="791"/>
      <c r="L870" s="791"/>
      <c r="M870" s="791"/>
      <c r="N870" s="791"/>
      <c r="O870" s="791"/>
      <c r="P870" s="791"/>
      <c r="Q870" s="791"/>
    </row>
    <row r="871" ht="25.15" customHeight="true" x14ac:dyDescent="0.2">
      <c r="C871" s="791"/>
      <c r="D871" s="791"/>
      <c r="E871" s="791"/>
      <c r="F871" s="791"/>
      <c r="G871" s="791"/>
      <c r="H871" s="791"/>
      <c r="I871" s="791"/>
      <c r="J871" s="791"/>
      <c r="K871" s="791"/>
      <c r="L871" s="791"/>
      <c r="M871" s="791"/>
      <c r="N871" s="791"/>
      <c r="O871" s="791"/>
      <c r="P871" s="791"/>
      <c r="Q871" s="791"/>
    </row>
    <row r="872" ht="25.15" customHeight="true" x14ac:dyDescent="0.2">
      <c r="C872" s="791"/>
      <c r="D872" s="791"/>
      <c r="E872" s="791"/>
      <c r="F872" s="791"/>
      <c r="G872" s="791"/>
      <c r="H872" s="791"/>
      <c r="I872" s="791"/>
      <c r="J872" s="791"/>
      <c r="K872" s="791"/>
      <c r="L872" s="791"/>
      <c r="M872" s="791"/>
      <c r="N872" s="791"/>
      <c r="O872" s="791"/>
      <c r="P872" s="791"/>
      <c r="Q872" s="791"/>
    </row>
    <row r="873" ht="25.15" customHeight="true" x14ac:dyDescent="0.2">
      <c r="C873" s="791"/>
      <c r="D873" s="791"/>
      <c r="E873" s="791"/>
      <c r="F873" s="791"/>
      <c r="G873" s="791"/>
      <c r="H873" s="791"/>
      <c r="I873" s="791"/>
      <c r="J873" s="791"/>
      <c r="K873" s="791"/>
      <c r="L873" s="791"/>
      <c r="M873" s="791"/>
      <c r="N873" s="791"/>
      <c r="O873" s="791"/>
      <c r="P873" s="791"/>
      <c r="Q873" s="791"/>
    </row>
    <row r="874" ht="25.15" customHeight="true" x14ac:dyDescent="0.2">
      <c r="C874" s="791"/>
      <c r="D874" s="791"/>
      <c r="E874" s="791"/>
      <c r="F874" s="791"/>
      <c r="G874" s="791"/>
      <c r="H874" s="791"/>
      <c r="I874" s="791"/>
      <c r="J874" s="791"/>
      <c r="K874" s="791"/>
      <c r="L874" s="791"/>
      <c r="M874" s="791"/>
      <c r="N874" s="791"/>
      <c r="O874" s="791"/>
      <c r="P874" s="791"/>
      <c r="Q874" s="791"/>
    </row>
    <row r="875" ht="25.15" customHeight="true" x14ac:dyDescent="0.2">
      <c r="C875" s="791"/>
      <c r="D875" s="791"/>
      <c r="E875" s="791"/>
      <c r="F875" s="791"/>
      <c r="G875" s="791"/>
      <c r="H875" s="791"/>
      <c r="I875" s="791"/>
      <c r="J875" s="791"/>
      <c r="K875" s="791"/>
      <c r="L875" s="791"/>
      <c r="M875" s="791"/>
      <c r="N875" s="791"/>
      <c r="O875" s="791"/>
      <c r="P875" s="791"/>
      <c r="Q875" s="791"/>
    </row>
    <row r="876" ht="25.15" customHeight="true" x14ac:dyDescent="0.2">
      <c r="C876" s="791"/>
      <c r="D876" s="791"/>
      <c r="E876" s="791"/>
      <c r="F876" s="791"/>
      <c r="G876" s="791"/>
      <c r="H876" s="791"/>
      <c r="I876" s="791"/>
      <c r="J876" s="791"/>
      <c r="K876" s="791"/>
      <c r="L876" s="791"/>
      <c r="M876" s="791"/>
      <c r="N876" s="791"/>
      <c r="O876" s="791"/>
      <c r="P876" s="791"/>
      <c r="Q876" s="791"/>
    </row>
    <row r="877" ht="25.15" customHeight="true" x14ac:dyDescent="0.2">
      <c r="C877" s="791"/>
      <c r="D877" s="791"/>
      <c r="E877" s="791"/>
      <c r="F877" s="791"/>
      <c r="G877" s="791"/>
      <c r="H877" s="791"/>
      <c r="I877" s="791"/>
      <c r="J877" s="791"/>
      <c r="K877" s="791"/>
      <c r="L877" s="791"/>
      <c r="M877" s="791"/>
      <c r="N877" s="791"/>
      <c r="O877" s="791"/>
      <c r="P877" s="791"/>
      <c r="Q877" s="791"/>
    </row>
    <row r="878" ht="25.15" customHeight="true" x14ac:dyDescent="0.2">
      <c r="C878" s="791"/>
      <c r="D878" s="791"/>
      <c r="E878" s="791"/>
      <c r="F878" s="791"/>
      <c r="G878" s="791"/>
      <c r="H878" s="791"/>
      <c r="I878" s="791"/>
      <c r="J878" s="791"/>
      <c r="K878" s="791"/>
      <c r="L878" s="791"/>
      <c r="M878" s="791"/>
      <c r="N878" s="791"/>
      <c r="O878" s="791"/>
      <c r="P878" s="791"/>
      <c r="Q878" s="791"/>
    </row>
    <row r="879" ht="25.15" customHeight="true" x14ac:dyDescent="0.2">
      <c r="C879" s="791"/>
      <c r="D879" s="791"/>
      <c r="E879" s="791"/>
      <c r="F879" s="791"/>
      <c r="G879" s="791"/>
      <c r="H879" s="791"/>
      <c r="I879" s="791"/>
      <c r="J879" s="791"/>
      <c r="K879" s="791"/>
      <c r="L879" s="791"/>
      <c r="M879" s="791"/>
      <c r="N879" s="791"/>
      <c r="O879" s="791"/>
      <c r="P879" s="791"/>
      <c r="Q879" s="791"/>
    </row>
    <row r="880" ht="25.15" customHeight="true" x14ac:dyDescent="0.2">
      <c r="C880" s="791"/>
      <c r="D880" s="791"/>
      <c r="E880" s="791"/>
      <c r="F880" s="791"/>
      <c r="G880" s="791"/>
      <c r="H880" s="791"/>
      <c r="I880" s="791"/>
      <c r="J880" s="791"/>
      <c r="K880" s="791"/>
      <c r="L880" s="791"/>
      <c r="M880" s="791"/>
      <c r="N880" s="791"/>
      <c r="O880" s="791"/>
      <c r="P880" s="791"/>
      <c r="Q880" s="791"/>
    </row>
    <row r="881" ht="25.15" customHeight="true" x14ac:dyDescent="0.2">
      <c r="C881" s="791"/>
      <c r="D881" s="791"/>
      <c r="E881" s="791"/>
      <c r="F881" s="791"/>
      <c r="G881" s="791"/>
      <c r="H881" s="791"/>
      <c r="I881" s="791"/>
      <c r="J881" s="791"/>
      <c r="K881" s="791"/>
      <c r="L881" s="791"/>
      <c r="M881" s="791"/>
      <c r="N881" s="791"/>
      <c r="O881" s="791"/>
      <c r="P881" s="791"/>
      <c r="Q881" s="791"/>
    </row>
    <row r="882" ht="25.15" customHeight="true" x14ac:dyDescent="0.2">
      <c r="C882" s="791"/>
      <c r="D882" s="791"/>
      <c r="E882" s="791"/>
      <c r="F882" s="791"/>
      <c r="G882" s="791"/>
      <c r="H882" s="791"/>
      <c r="I882" s="791"/>
      <c r="J882" s="791"/>
      <c r="K882" s="791"/>
      <c r="L882" s="791"/>
      <c r="M882" s="791"/>
      <c r="N882" s="791"/>
      <c r="O882" s="791"/>
      <c r="P882" s="791"/>
      <c r="Q882" s="791"/>
    </row>
    <row r="883" ht="25.15" customHeight="true" x14ac:dyDescent="0.2">
      <c r="C883" s="791"/>
      <c r="D883" s="791"/>
      <c r="E883" s="791"/>
      <c r="F883" s="791"/>
      <c r="G883" s="791"/>
      <c r="H883" s="791"/>
      <c r="I883" s="791"/>
      <c r="J883" s="791"/>
      <c r="K883" s="791"/>
      <c r="L883" s="791"/>
      <c r="M883" s="791"/>
      <c r="N883" s="791"/>
      <c r="O883" s="791"/>
      <c r="P883" s="791"/>
      <c r="Q883" s="791"/>
    </row>
    <row r="884" ht="25.15" customHeight="true" x14ac:dyDescent="0.2">
      <c r="C884" s="791"/>
      <c r="D884" s="791"/>
      <c r="E884" s="791"/>
      <c r="F884" s="791"/>
      <c r="G884" s="791"/>
      <c r="H884" s="791"/>
      <c r="I884" s="791"/>
      <c r="J884" s="791"/>
      <c r="K884" s="791"/>
      <c r="L884" s="791"/>
      <c r="M884" s="791"/>
      <c r="N884" s="791"/>
      <c r="O884" s="791"/>
      <c r="P884" s="791"/>
      <c r="Q884" s="791"/>
    </row>
    <row r="885" ht="25.15" customHeight="true" x14ac:dyDescent="0.2">
      <c r="C885" s="791"/>
      <c r="D885" s="791"/>
      <c r="E885" s="791"/>
      <c r="F885" s="791"/>
      <c r="G885" s="791"/>
      <c r="H885" s="791"/>
      <c r="I885" s="791"/>
      <c r="J885" s="791"/>
      <c r="K885" s="791"/>
      <c r="L885" s="791"/>
      <c r="M885" s="791"/>
      <c r="N885" s="791"/>
      <c r="O885" s="791"/>
      <c r="P885" s="791"/>
      <c r="Q885" s="791"/>
    </row>
    <row r="886" ht="25.15" customHeight="true" x14ac:dyDescent="0.2">
      <c r="C886" s="791"/>
      <c r="D886" s="791"/>
      <c r="E886" s="791"/>
      <c r="F886" s="791"/>
      <c r="G886" s="791"/>
      <c r="H886" s="791"/>
      <c r="I886" s="791"/>
      <c r="J886" s="791"/>
      <c r="K886" s="791"/>
      <c r="L886" s="791"/>
      <c r="M886" s="791"/>
      <c r="N886" s="791"/>
      <c r="O886" s="791"/>
      <c r="P886" s="791"/>
      <c r="Q886" s="791"/>
    </row>
    <row r="887" ht="25.15" customHeight="true" x14ac:dyDescent="0.2">
      <c r="C887" s="791"/>
      <c r="D887" s="791"/>
      <c r="E887" s="791"/>
      <c r="F887" s="791"/>
      <c r="G887" s="791"/>
      <c r="H887" s="791"/>
      <c r="I887" s="791"/>
      <c r="J887" s="791"/>
      <c r="K887" s="791"/>
      <c r="L887" s="791"/>
      <c r="M887" s="791"/>
      <c r="N887" s="791"/>
      <c r="O887" s="791"/>
      <c r="P887" s="791"/>
      <c r="Q887" s="791"/>
    </row>
    <row r="888" ht="25.15" customHeight="true" x14ac:dyDescent="0.2">
      <c r="C888" s="791"/>
      <c r="D888" s="791"/>
      <c r="E888" s="791"/>
      <c r="F888" s="791"/>
      <c r="G888" s="791"/>
      <c r="H888" s="791"/>
      <c r="I888" s="791"/>
      <c r="J888" s="791"/>
      <c r="K888" s="791"/>
      <c r="L888" s="791"/>
      <c r="M888" s="791"/>
      <c r="N888" s="791"/>
      <c r="O888" s="791"/>
      <c r="P888" s="791"/>
      <c r="Q888" s="791"/>
    </row>
    <row r="889" ht="25.15" customHeight="true" x14ac:dyDescent="0.2">
      <c r="C889" s="791"/>
      <c r="D889" s="791"/>
      <c r="E889" s="791"/>
      <c r="F889" s="791"/>
      <c r="G889" s="791"/>
      <c r="H889" s="791"/>
      <c r="I889" s="791"/>
      <c r="J889" s="791"/>
      <c r="K889" s="791"/>
      <c r="L889" s="791"/>
      <c r="M889" s="791"/>
      <c r="N889" s="791"/>
      <c r="O889" s="791"/>
      <c r="P889" s="791"/>
      <c r="Q889" s="791"/>
    </row>
    <row r="890" ht="25.15" customHeight="true" x14ac:dyDescent="0.2">
      <c r="C890" s="791"/>
      <c r="D890" s="791"/>
      <c r="E890" s="791"/>
      <c r="F890" s="791"/>
      <c r="G890" s="791"/>
      <c r="H890" s="791"/>
      <c r="I890" s="791"/>
      <c r="J890" s="791"/>
      <c r="K890" s="791"/>
      <c r="L890" s="791"/>
      <c r="M890" s="791"/>
      <c r="N890" s="791"/>
      <c r="O890" s="791"/>
      <c r="P890" s="791"/>
      <c r="Q890" s="791"/>
    </row>
    <row r="891" ht="25.15" customHeight="true" x14ac:dyDescent="0.2">
      <c r="C891" s="791"/>
      <c r="D891" s="791"/>
      <c r="E891" s="791"/>
      <c r="F891" s="791"/>
      <c r="G891" s="791"/>
      <c r="H891" s="791"/>
      <c r="I891" s="791"/>
      <c r="J891" s="791"/>
      <c r="K891" s="791"/>
      <c r="L891" s="791"/>
      <c r="M891" s="791"/>
      <c r="N891" s="791"/>
      <c r="O891" s="791"/>
      <c r="P891" s="791"/>
      <c r="Q891" s="791"/>
    </row>
    <row r="892" ht="25.15" customHeight="true" x14ac:dyDescent="0.2">
      <c r="C892" s="791"/>
      <c r="D892" s="791"/>
      <c r="E892" s="791"/>
      <c r="F892" s="791"/>
      <c r="G892" s="791"/>
      <c r="H892" s="791"/>
      <c r="I892" s="791"/>
      <c r="J892" s="791"/>
      <c r="K892" s="791"/>
      <c r="L892" s="791"/>
      <c r="M892" s="791"/>
      <c r="N892" s="791"/>
      <c r="O892" s="791"/>
      <c r="P892" s="791"/>
      <c r="Q892" s="791"/>
    </row>
    <row r="893" ht="25.15" customHeight="true" x14ac:dyDescent="0.2">
      <c r="C893" s="791"/>
      <c r="D893" s="791"/>
      <c r="E893" s="791"/>
      <c r="F893" s="791"/>
      <c r="G893" s="791"/>
      <c r="H893" s="791"/>
      <c r="I893" s="791"/>
      <c r="J893" s="791"/>
      <c r="K893" s="791"/>
      <c r="L893" s="791"/>
      <c r="M893" s="791"/>
      <c r="N893" s="791"/>
      <c r="O893" s="791"/>
      <c r="P893" s="791"/>
      <c r="Q893" s="791"/>
    </row>
    <row r="894" ht="25.15" customHeight="true" x14ac:dyDescent="0.2">
      <c r="C894" s="791"/>
      <c r="D894" s="791"/>
      <c r="E894" s="791"/>
      <c r="F894" s="791"/>
      <c r="G894" s="791"/>
      <c r="H894" s="791"/>
      <c r="I894" s="791"/>
      <c r="J894" s="791"/>
      <c r="K894" s="791"/>
      <c r="L894" s="791"/>
      <c r="M894" s="791"/>
      <c r="N894" s="791"/>
      <c r="O894" s="791"/>
      <c r="P894" s="791"/>
      <c r="Q894" s="791"/>
    </row>
    <row r="895" ht="25.15" customHeight="true" x14ac:dyDescent="0.2">
      <c r="C895" s="791"/>
      <c r="D895" s="791"/>
      <c r="E895" s="791"/>
      <c r="F895" s="791"/>
      <c r="G895" s="791"/>
      <c r="H895" s="791"/>
      <c r="I895" s="791"/>
      <c r="J895" s="791"/>
      <c r="K895" s="791"/>
      <c r="L895" s="791"/>
      <c r="M895" s="791"/>
      <c r="N895" s="791"/>
      <c r="O895" s="791"/>
      <c r="P895" s="791"/>
      <c r="Q895" s="791"/>
    </row>
    <row r="896" ht="25.15" customHeight="true" x14ac:dyDescent="0.2">
      <c r="C896" s="791"/>
      <c r="D896" s="791"/>
      <c r="E896" s="791"/>
      <c r="F896" s="791"/>
      <c r="G896" s="791"/>
      <c r="H896" s="791"/>
      <c r="I896" s="791"/>
      <c r="J896" s="791"/>
      <c r="K896" s="791"/>
      <c r="L896" s="791"/>
      <c r="M896" s="791"/>
      <c r="N896" s="791"/>
      <c r="O896" s="791"/>
      <c r="P896" s="791"/>
      <c r="Q896" s="791"/>
    </row>
    <row r="897" ht="25.15" customHeight="true" x14ac:dyDescent="0.2">
      <c r="C897" s="791"/>
      <c r="D897" s="791"/>
      <c r="E897" s="791"/>
      <c r="F897" s="791"/>
      <c r="G897" s="791"/>
      <c r="H897" s="791"/>
      <c r="I897" s="791"/>
      <c r="J897" s="791"/>
      <c r="K897" s="791"/>
      <c r="L897" s="791"/>
      <c r="M897" s="791"/>
      <c r="N897" s="791"/>
      <c r="O897" s="791"/>
      <c r="P897" s="791"/>
      <c r="Q897" s="791"/>
    </row>
    <row r="898" ht="25.15" customHeight="true" x14ac:dyDescent="0.2">
      <c r="C898" s="791"/>
      <c r="D898" s="791"/>
      <c r="E898" s="791"/>
      <c r="F898" s="791"/>
      <c r="G898" s="791"/>
      <c r="H898" s="791"/>
      <c r="I898" s="791"/>
      <c r="J898" s="791"/>
      <c r="K898" s="791"/>
      <c r="L898" s="791"/>
      <c r="M898" s="791"/>
      <c r="N898" s="791"/>
      <c r="O898" s="791"/>
      <c r="P898" s="791"/>
      <c r="Q898" s="791"/>
    </row>
    <row r="899" ht="25.15" customHeight="true" x14ac:dyDescent="0.2">
      <c r="C899" s="791"/>
      <c r="D899" s="791"/>
      <c r="E899" s="791"/>
      <c r="F899" s="791"/>
      <c r="G899" s="791"/>
      <c r="H899" s="791"/>
      <c r="I899" s="791"/>
      <c r="J899" s="791"/>
      <c r="K899" s="791"/>
      <c r="L899" s="791"/>
      <c r="M899" s="791"/>
      <c r="N899" s="791"/>
      <c r="O899" s="791"/>
      <c r="P899" s="791"/>
      <c r="Q899" s="791"/>
    </row>
    <row r="900" ht="25.15" customHeight="true" x14ac:dyDescent="0.2">
      <c r="C900" s="791"/>
      <c r="D900" s="791"/>
      <c r="E900" s="791"/>
      <c r="F900" s="791"/>
      <c r="G900" s="791"/>
      <c r="H900" s="791"/>
      <c r="I900" s="791"/>
      <c r="J900" s="791"/>
      <c r="K900" s="791"/>
      <c r="L900" s="791"/>
      <c r="M900" s="791"/>
      <c r="N900" s="791"/>
      <c r="O900" s="791"/>
      <c r="P900" s="791"/>
      <c r="Q900" s="791"/>
    </row>
    <row r="901" ht="25.15" customHeight="true" x14ac:dyDescent="0.2">
      <c r="C901" s="791"/>
      <c r="D901" s="791"/>
      <c r="E901" s="791"/>
      <c r="F901" s="791"/>
      <c r="G901" s="791"/>
      <c r="H901" s="791"/>
      <c r="I901" s="791"/>
      <c r="J901" s="791"/>
      <c r="K901" s="791"/>
      <c r="L901" s="791"/>
      <c r="M901" s="791"/>
      <c r="N901" s="791"/>
      <c r="O901" s="791"/>
      <c r="P901" s="791"/>
      <c r="Q901" s="791"/>
    </row>
    <row r="902" ht="25.15" customHeight="true" x14ac:dyDescent="0.2">
      <c r="C902" s="791"/>
      <c r="D902" s="791"/>
      <c r="E902" s="791"/>
      <c r="F902" s="791"/>
      <c r="G902" s="791"/>
      <c r="H902" s="791"/>
      <c r="I902" s="791"/>
      <c r="J902" s="791"/>
      <c r="K902" s="791"/>
      <c r="L902" s="791"/>
      <c r="M902" s="791"/>
      <c r="N902" s="791"/>
      <c r="O902" s="791"/>
      <c r="P902" s="791"/>
      <c r="Q902" s="791"/>
    </row>
    <row r="903" ht="25.15" customHeight="true" x14ac:dyDescent="0.2">
      <c r="C903" s="791"/>
      <c r="D903" s="791"/>
      <c r="E903" s="791"/>
      <c r="F903" s="791"/>
      <c r="G903" s="791"/>
      <c r="H903" s="791"/>
      <c r="I903" s="791"/>
      <c r="J903" s="791"/>
      <c r="K903" s="791"/>
      <c r="L903" s="791"/>
      <c r="M903" s="791"/>
      <c r="N903" s="791"/>
      <c r="O903" s="791"/>
      <c r="P903" s="791"/>
      <c r="Q903" s="791"/>
    </row>
    <row r="904" ht="25.15" customHeight="true" x14ac:dyDescent="0.2">
      <c r="C904" s="791"/>
      <c r="D904" s="791"/>
      <c r="E904" s="791"/>
      <c r="F904" s="791"/>
      <c r="G904" s="791"/>
      <c r="H904" s="791"/>
      <c r="I904" s="791"/>
      <c r="J904" s="791"/>
      <c r="K904" s="791"/>
      <c r="L904" s="791"/>
      <c r="M904" s="791"/>
      <c r="N904" s="791"/>
      <c r="O904" s="791"/>
      <c r="P904" s="791"/>
      <c r="Q904" s="791"/>
    </row>
    <row r="905" ht="25.15" customHeight="true" x14ac:dyDescent="0.2">
      <c r="C905" s="791"/>
      <c r="D905" s="791"/>
      <c r="E905" s="791"/>
      <c r="F905" s="791"/>
      <c r="G905" s="791"/>
      <c r="H905" s="791"/>
      <c r="I905" s="791"/>
      <c r="J905" s="791"/>
      <c r="K905" s="791"/>
      <c r="L905" s="791"/>
      <c r="M905" s="791"/>
      <c r="N905" s="791"/>
      <c r="O905" s="791"/>
      <c r="P905" s="791"/>
      <c r="Q905" s="791"/>
    </row>
    <row r="906" ht="25.15" customHeight="true" x14ac:dyDescent="0.2">
      <c r="C906" s="791"/>
      <c r="D906" s="791"/>
      <c r="E906" s="791"/>
      <c r="F906" s="791"/>
      <c r="G906" s="791"/>
      <c r="H906" s="791"/>
      <c r="I906" s="791"/>
      <c r="J906" s="791"/>
      <c r="K906" s="791"/>
      <c r="L906" s="791"/>
      <c r="M906" s="791"/>
      <c r="N906" s="791"/>
      <c r="O906" s="791"/>
      <c r="P906" s="791"/>
      <c r="Q906" s="791"/>
    </row>
    <row r="907" ht="25.15" customHeight="true" x14ac:dyDescent="0.2">
      <c r="C907" s="791"/>
      <c r="D907" s="791"/>
      <c r="E907" s="791"/>
      <c r="F907" s="791"/>
      <c r="G907" s="791"/>
      <c r="H907" s="791"/>
      <c r="I907" s="791"/>
      <c r="J907" s="791"/>
      <c r="K907" s="791"/>
      <c r="L907" s="791"/>
      <c r="M907" s="791"/>
      <c r="N907" s="791"/>
      <c r="O907" s="791"/>
      <c r="P907" s="791"/>
      <c r="Q907" s="791"/>
    </row>
    <row r="908" ht="25.15" customHeight="true" x14ac:dyDescent="0.2">
      <c r="C908" s="791"/>
      <c r="D908" s="791"/>
      <c r="E908" s="791"/>
      <c r="F908" s="791"/>
      <c r="G908" s="791"/>
      <c r="H908" s="791"/>
      <c r="I908" s="791"/>
      <c r="J908" s="791"/>
      <c r="K908" s="791"/>
      <c r="L908" s="791"/>
      <c r="M908" s="791"/>
      <c r="N908" s="791"/>
      <c r="O908" s="791"/>
      <c r="P908" s="791"/>
      <c r="Q908" s="791"/>
    </row>
    <row r="909" ht="25.15" customHeight="true" x14ac:dyDescent="0.2">
      <c r="C909" s="791"/>
      <c r="D909" s="791"/>
      <c r="E909" s="791"/>
      <c r="F909" s="791"/>
      <c r="G909" s="791"/>
      <c r="H909" s="791"/>
      <c r="I909" s="791"/>
      <c r="J909" s="791"/>
      <c r="K909" s="791"/>
      <c r="L909" s="791"/>
      <c r="M909" s="791"/>
      <c r="N909" s="791"/>
      <c r="O909" s="791"/>
      <c r="P909" s="791"/>
      <c r="Q909" s="791"/>
    </row>
    <row r="910" ht="25.15" customHeight="true" x14ac:dyDescent="0.2">
      <c r="C910" s="791"/>
      <c r="D910" s="791"/>
      <c r="E910" s="791"/>
      <c r="F910" s="791"/>
      <c r="G910" s="791"/>
      <c r="H910" s="791"/>
      <c r="I910" s="791"/>
      <c r="J910" s="791"/>
      <c r="K910" s="791"/>
      <c r="L910" s="791"/>
      <c r="M910" s="791"/>
      <c r="N910" s="791"/>
      <c r="O910" s="791"/>
      <c r="P910" s="791"/>
      <c r="Q910" s="791"/>
    </row>
    <row r="911" ht="25.15" customHeight="true" x14ac:dyDescent="0.2">
      <c r="C911" s="791"/>
      <c r="D911" s="791"/>
      <c r="E911" s="791"/>
      <c r="F911" s="791"/>
      <c r="G911" s="791"/>
      <c r="H911" s="791"/>
      <c r="I911" s="791"/>
      <c r="J911" s="791"/>
      <c r="K911" s="791"/>
      <c r="L911" s="791"/>
      <c r="M911" s="791"/>
      <c r="N911" s="791"/>
      <c r="O911" s="791"/>
      <c r="P911" s="791"/>
      <c r="Q911" s="791"/>
    </row>
    <row r="912" ht="25.15" customHeight="true" x14ac:dyDescent="0.2">
      <c r="C912" s="791"/>
      <c r="D912" s="791"/>
      <c r="E912" s="791"/>
      <c r="F912" s="791"/>
      <c r="G912" s="791"/>
      <c r="H912" s="791"/>
      <c r="I912" s="791"/>
      <c r="J912" s="791"/>
      <c r="K912" s="791"/>
      <c r="L912" s="791"/>
      <c r="M912" s="791"/>
      <c r="N912" s="791"/>
      <c r="O912" s="791"/>
      <c r="P912" s="791"/>
      <c r="Q912" s="791"/>
    </row>
    <row r="913" ht="25.15" customHeight="true" x14ac:dyDescent="0.2">
      <c r="C913" s="791"/>
      <c r="D913" s="791"/>
      <c r="E913" s="791"/>
      <c r="F913" s="791"/>
      <c r="G913" s="791"/>
      <c r="H913" s="791"/>
      <c r="I913" s="791"/>
      <c r="J913" s="791"/>
      <c r="K913" s="791"/>
      <c r="L913" s="791"/>
      <c r="M913" s="791"/>
      <c r="N913" s="791"/>
      <c r="O913" s="791"/>
      <c r="P913" s="791"/>
      <c r="Q913" s="791"/>
    </row>
    <row r="914" ht="25.15" customHeight="true" x14ac:dyDescent="0.2">
      <c r="C914" s="791"/>
      <c r="D914" s="791"/>
      <c r="E914" s="791"/>
      <c r="F914" s="791"/>
      <c r="G914" s="791"/>
      <c r="H914" s="791"/>
      <c r="I914" s="791"/>
      <c r="J914" s="791"/>
      <c r="K914" s="791"/>
      <c r="L914" s="791"/>
      <c r="M914" s="791"/>
      <c r="N914" s="791"/>
      <c r="O914" s="791"/>
      <c r="P914" s="791"/>
      <c r="Q914" s="791"/>
    </row>
    <row r="915" ht="25.15" customHeight="true" x14ac:dyDescent="0.2">
      <c r="C915" s="791"/>
      <c r="D915" s="791"/>
      <c r="E915" s="791"/>
      <c r="F915" s="791"/>
      <c r="G915" s="791"/>
      <c r="H915" s="791"/>
      <c r="I915" s="791"/>
      <c r="J915" s="791"/>
      <c r="K915" s="791"/>
      <c r="L915" s="791"/>
      <c r="M915" s="791"/>
      <c r="N915" s="791"/>
      <c r="O915" s="791"/>
      <c r="P915" s="791"/>
      <c r="Q915" s="791"/>
    </row>
    <row r="916" ht="25.15" customHeight="true" x14ac:dyDescent="0.2">
      <c r="C916" s="791"/>
      <c r="D916" s="791"/>
      <c r="E916" s="791"/>
      <c r="F916" s="791"/>
      <c r="G916" s="791"/>
      <c r="H916" s="791"/>
      <c r="I916" s="791"/>
      <c r="J916" s="791"/>
      <c r="K916" s="791"/>
      <c r="L916" s="791"/>
      <c r="M916" s="791"/>
      <c r="N916" s="791"/>
      <c r="O916" s="791"/>
      <c r="P916" s="791"/>
      <c r="Q916" s="791"/>
    </row>
    <row r="917" ht="25.15" customHeight="true" x14ac:dyDescent="0.2">
      <c r="C917" s="791"/>
      <c r="D917" s="791"/>
      <c r="E917" s="791"/>
      <c r="F917" s="791"/>
      <c r="G917" s="791"/>
      <c r="H917" s="791"/>
      <c r="I917" s="791"/>
      <c r="J917" s="791"/>
      <c r="K917" s="791"/>
      <c r="L917" s="791"/>
      <c r="M917" s="791"/>
      <c r="N917" s="791"/>
      <c r="O917" s="791"/>
      <c r="P917" s="791"/>
      <c r="Q917" s="791"/>
    </row>
    <row r="918" ht="25.15" customHeight="true" x14ac:dyDescent="0.2">
      <c r="C918" s="791"/>
      <c r="D918" s="791"/>
      <c r="E918" s="791"/>
      <c r="F918" s="791"/>
      <c r="G918" s="791"/>
      <c r="H918" s="791"/>
      <c r="I918" s="791"/>
      <c r="J918" s="791"/>
      <c r="K918" s="791"/>
      <c r="L918" s="791"/>
      <c r="M918" s="791"/>
      <c r="N918" s="791"/>
      <c r="O918" s="791"/>
      <c r="P918" s="791"/>
      <c r="Q918" s="791"/>
    </row>
    <row r="919" ht="25.15" customHeight="true" x14ac:dyDescent="0.2">
      <c r="C919" s="791"/>
      <c r="D919" s="791"/>
      <c r="E919" s="791"/>
      <c r="F919" s="791"/>
      <c r="G919" s="791"/>
      <c r="H919" s="791"/>
      <c r="I919" s="791"/>
      <c r="J919" s="791"/>
      <c r="K919" s="791"/>
      <c r="L919" s="791"/>
      <c r="M919" s="791"/>
      <c r="N919" s="791"/>
      <c r="O919" s="791"/>
      <c r="P919" s="791"/>
      <c r="Q919" s="791"/>
    </row>
    <row r="920" ht="25.15" customHeight="true" x14ac:dyDescent="0.2">
      <c r="C920" s="791"/>
      <c r="D920" s="791"/>
      <c r="E920" s="791"/>
      <c r="F920" s="791"/>
      <c r="G920" s="791"/>
      <c r="H920" s="791"/>
      <c r="I920" s="791"/>
      <c r="J920" s="791"/>
      <c r="K920" s="791"/>
      <c r="L920" s="791"/>
      <c r="M920" s="791"/>
      <c r="N920" s="791"/>
      <c r="O920" s="791"/>
      <c r="P920" s="791"/>
      <c r="Q920" s="791"/>
    </row>
    <row r="921" ht="25.15" customHeight="true" x14ac:dyDescent="0.2">
      <c r="C921" s="791"/>
      <c r="D921" s="791"/>
      <c r="E921" s="791"/>
      <c r="F921" s="791"/>
      <c r="G921" s="791"/>
      <c r="H921" s="791"/>
      <c r="I921" s="791"/>
      <c r="J921" s="791"/>
      <c r="K921" s="791"/>
      <c r="L921" s="791"/>
      <c r="M921" s="791"/>
      <c r="N921" s="791"/>
      <c r="O921" s="791"/>
      <c r="P921" s="791"/>
      <c r="Q921" s="791"/>
    </row>
    <row r="922" ht="25.15" customHeight="true" x14ac:dyDescent="0.2">
      <c r="C922" s="791"/>
      <c r="D922" s="791"/>
      <c r="E922" s="791"/>
      <c r="F922" s="791"/>
      <c r="G922" s="791"/>
      <c r="H922" s="791"/>
      <c r="I922" s="791"/>
      <c r="J922" s="791"/>
      <c r="K922" s="791"/>
      <c r="L922" s="791"/>
      <c r="M922" s="791"/>
      <c r="N922" s="791"/>
      <c r="O922" s="791"/>
      <c r="P922" s="791"/>
      <c r="Q922" s="791"/>
    </row>
    <row r="923" ht="25.15" customHeight="true" x14ac:dyDescent="0.2">
      <c r="C923" s="791"/>
      <c r="D923" s="791"/>
      <c r="E923" s="791"/>
      <c r="F923" s="791"/>
      <c r="G923" s="791"/>
      <c r="H923" s="791"/>
      <c r="I923" s="791"/>
      <c r="J923" s="791"/>
      <c r="K923" s="791"/>
      <c r="L923" s="791"/>
      <c r="M923" s="791"/>
      <c r="N923" s="791"/>
      <c r="O923" s="791"/>
      <c r="P923" s="791"/>
      <c r="Q923" s="791"/>
    </row>
    <row r="924" ht="25.15" customHeight="true" x14ac:dyDescent="0.2">
      <c r="C924" s="791"/>
      <c r="D924" s="791"/>
      <c r="E924" s="791"/>
      <c r="F924" s="791"/>
      <c r="G924" s="791"/>
      <c r="H924" s="791"/>
      <c r="I924" s="791"/>
      <c r="J924" s="791"/>
      <c r="K924" s="791"/>
      <c r="L924" s="791"/>
      <c r="M924" s="791"/>
      <c r="N924" s="791"/>
      <c r="O924" s="791"/>
      <c r="P924" s="791"/>
      <c r="Q924" s="791"/>
    </row>
    <row r="925" ht="25.15" customHeight="true" x14ac:dyDescent="0.2">
      <c r="C925" s="791"/>
      <c r="D925" s="791"/>
      <c r="E925" s="791"/>
      <c r="F925" s="791"/>
      <c r="G925" s="791"/>
      <c r="H925" s="791"/>
      <c r="I925" s="791"/>
      <c r="J925" s="791"/>
      <c r="K925" s="791"/>
      <c r="L925" s="791"/>
      <c r="M925" s="791"/>
      <c r="N925" s="791"/>
      <c r="O925" s="791"/>
      <c r="P925" s="791"/>
      <c r="Q925" s="791"/>
    </row>
    <row r="926" ht="25.15" customHeight="true" x14ac:dyDescent="0.2">
      <c r="C926" s="791"/>
      <c r="D926" s="791"/>
      <c r="E926" s="791"/>
      <c r="F926" s="791"/>
      <c r="G926" s="791"/>
      <c r="H926" s="791"/>
      <c r="I926" s="791"/>
      <c r="J926" s="791"/>
      <c r="K926" s="791"/>
      <c r="L926" s="791"/>
      <c r="M926" s="791"/>
      <c r="N926" s="791"/>
      <c r="O926" s="791"/>
      <c r="P926" s="791"/>
      <c r="Q926" s="791"/>
    </row>
    <row r="927" ht="25.15" customHeight="true" x14ac:dyDescent="0.2">
      <c r="C927" s="791"/>
      <c r="D927" s="791"/>
      <c r="E927" s="791"/>
      <c r="F927" s="791"/>
      <c r="G927" s="791"/>
      <c r="H927" s="791"/>
      <c r="I927" s="791"/>
      <c r="J927" s="791"/>
      <c r="K927" s="791"/>
      <c r="L927" s="791"/>
      <c r="M927" s="791"/>
      <c r="N927" s="791"/>
      <c r="O927" s="791"/>
      <c r="P927" s="791"/>
      <c r="Q927" s="791"/>
    </row>
    <row r="928" ht="25.15" customHeight="true" x14ac:dyDescent="0.2">
      <c r="C928" s="791"/>
      <c r="D928" s="791"/>
      <c r="E928" s="791"/>
      <c r="F928" s="791"/>
      <c r="G928" s="791"/>
      <c r="H928" s="791"/>
      <c r="I928" s="791"/>
      <c r="J928" s="791"/>
      <c r="K928" s="791"/>
      <c r="L928" s="791"/>
      <c r="M928" s="791"/>
      <c r="N928" s="791"/>
      <c r="O928" s="791"/>
      <c r="P928" s="791"/>
      <c r="Q928" s="791"/>
    </row>
    <row r="929" ht="25.15" customHeight="true" x14ac:dyDescent="0.2">
      <c r="C929" s="791"/>
      <c r="D929" s="791"/>
      <c r="E929" s="791"/>
      <c r="F929" s="791"/>
      <c r="G929" s="791"/>
      <c r="H929" s="791"/>
      <c r="I929" s="791"/>
      <c r="J929" s="791"/>
      <c r="K929" s="791"/>
      <c r="L929" s="791"/>
      <c r="M929" s="791"/>
      <c r="N929" s="791"/>
      <c r="O929" s="791"/>
      <c r="P929" s="791"/>
      <c r="Q929" s="791"/>
    </row>
    <row r="930" ht="25.15" customHeight="true" x14ac:dyDescent="0.2">
      <c r="C930" s="791"/>
      <c r="D930" s="791"/>
      <c r="E930" s="791"/>
      <c r="F930" s="791"/>
      <c r="G930" s="791"/>
      <c r="H930" s="791"/>
      <c r="I930" s="791"/>
      <c r="J930" s="791"/>
      <c r="K930" s="791"/>
      <c r="L930" s="791"/>
      <c r="M930" s="791"/>
      <c r="N930" s="791"/>
      <c r="O930" s="791"/>
      <c r="P930" s="791"/>
      <c r="Q930" s="791"/>
    </row>
    <row r="931" ht="25.15" customHeight="true" x14ac:dyDescent="0.2">
      <c r="C931" s="791"/>
      <c r="D931" s="791"/>
      <c r="E931" s="791"/>
      <c r="F931" s="791"/>
      <c r="G931" s="791"/>
      <c r="H931" s="791"/>
      <c r="I931" s="791"/>
      <c r="J931" s="791"/>
      <c r="K931" s="791"/>
      <c r="L931" s="791"/>
      <c r="M931" s="791"/>
      <c r="N931" s="791"/>
      <c r="O931" s="791"/>
      <c r="P931" s="791"/>
      <c r="Q931" s="791"/>
    </row>
    <row r="932" ht="25.15" customHeight="true" x14ac:dyDescent="0.2">
      <c r="C932" s="791"/>
      <c r="D932" s="791"/>
      <c r="E932" s="791"/>
      <c r="F932" s="791"/>
      <c r="G932" s="791"/>
      <c r="H932" s="791"/>
      <c r="I932" s="791"/>
      <c r="J932" s="791"/>
      <c r="K932" s="791"/>
      <c r="L932" s="791"/>
      <c r="M932" s="791"/>
      <c r="N932" s="791"/>
      <c r="O932" s="791"/>
      <c r="P932" s="791"/>
      <c r="Q932" s="791"/>
    </row>
    <row r="933" ht="25.15" customHeight="true" x14ac:dyDescent="0.2">
      <c r="C933" s="791"/>
      <c r="D933" s="791"/>
      <c r="E933" s="791"/>
      <c r="F933" s="791"/>
      <c r="G933" s="791"/>
      <c r="H933" s="791"/>
      <c r="I933" s="791"/>
      <c r="J933" s="791"/>
      <c r="K933" s="791"/>
      <c r="L933" s="791"/>
      <c r="M933" s="791"/>
      <c r="N933" s="791"/>
      <c r="O933" s="791"/>
      <c r="P933" s="791"/>
      <c r="Q933" s="791"/>
    </row>
    <row r="934" ht="25.15" customHeight="true" x14ac:dyDescent="0.2">
      <c r="C934" s="791"/>
      <c r="D934" s="791"/>
      <c r="E934" s="791"/>
      <c r="F934" s="791"/>
      <c r="G934" s="791"/>
      <c r="H934" s="791"/>
      <c r="I934" s="791"/>
      <c r="J934" s="791"/>
      <c r="K934" s="791"/>
      <c r="L934" s="791"/>
      <c r="M934" s="791"/>
      <c r="N934" s="791"/>
      <c r="O934" s="791"/>
      <c r="P934" s="791"/>
      <c r="Q934" s="791"/>
    </row>
    <row r="935" ht="25.15" customHeight="true" x14ac:dyDescent="0.2">
      <c r="C935" s="791"/>
      <c r="D935" s="791"/>
      <c r="E935" s="791"/>
      <c r="F935" s="791"/>
      <c r="G935" s="791"/>
      <c r="H935" s="791"/>
      <c r="I935" s="791"/>
      <c r="J935" s="791"/>
      <c r="K935" s="791"/>
      <c r="L935" s="791"/>
      <c r="M935" s="791"/>
      <c r="N935" s="791"/>
      <c r="O935" s="791"/>
      <c r="P935" s="791"/>
      <c r="Q935" s="791"/>
    </row>
    <row r="936" ht="25.15" customHeight="true" x14ac:dyDescent="0.2">
      <c r="C936" s="791"/>
      <c r="D936" s="791"/>
      <c r="E936" s="791"/>
      <c r="F936" s="791"/>
      <c r="G936" s="791"/>
      <c r="H936" s="791"/>
      <c r="I936" s="791"/>
      <c r="J936" s="791"/>
      <c r="K936" s="791"/>
      <c r="L936" s="791"/>
      <c r="M936" s="791"/>
      <c r="N936" s="791"/>
      <c r="O936" s="791"/>
      <c r="P936" s="791"/>
      <c r="Q936" s="791"/>
    </row>
    <row r="937" ht="25.15" customHeight="true" x14ac:dyDescent="0.2">
      <c r="C937" s="791"/>
      <c r="D937" s="791"/>
      <c r="E937" s="791"/>
      <c r="F937" s="791"/>
      <c r="G937" s="791"/>
      <c r="H937" s="791"/>
      <c r="I937" s="791"/>
      <c r="J937" s="791"/>
      <c r="K937" s="791"/>
      <c r="L937" s="791"/>
      <c r="M937" s="791"/>
      <c r="N937" s="791"/>
      <c r="O937" s="791"/>
      <c r="P937" s="791"/>
      <c r="Q937" s="791"/>
    </row>
    <row r="938" ht="25.15" customHeight="true" x14ac:dyDescent="0.2">
      <c r="C938" s="791"/>
      <c r="D938" s="791"/>
      <c r="E938" s="791"/>
      <c r="F938" s="791"/>
      <c r="G938" s="791"/>
      <c r="H938" s="791"/>
      <c r="I938" s="791"/>
      <c r="J938" s="791"/>
      <c r="K938" s="791"/>
      <c r="L938" s="791"/>
      <c r="M938" s="791"/>
      <c r="N938" s="791"/>
      <c r="O938" s="791"/>
      <c r="P938" s="791"/>
      <c r="Q938" s="791"/>
    </row>
    <row r="939" ht="25.15" customHeight="true" x14ac:dyDescent="0.2">
      <c r="C939" s="791"/>
      <c r="D939" s="791"/>
      <c r="E939" s="791"/>
      <c r="F939" s="791"/>
      <c r="G939" s="791"/>
      <c r="H939" s="791"/>
      <c r="I939" s="791"/>
      <c r="J939" s="791"/>
      <c r="K939" s="791"/>
      <c r="L939" s="791"/>
      <c r="M939" s="791"/>
      <c r="N939" s="791"/>
      <c r="O939" s="791"/>
      <c r="P939" s="791"/>
      <c r="Q939" s="791"/>
    </row>
    <row r="940" ht="25.15" customHeight="true" x14ac:dyDescent="0.2">
      <c r="C940" s="791"/>
      <c r="D940" s="791"/>
      <c r="E940" s="791"/>
      <c r="F940" s="791"/>
      <c r="G940" s="791"/>
      <c r="H940" s="791"/>
      <c r="I940" s="791"/>
      <c r="J940" s="791"/>
      <c r="K940" s="791"/>
      <c r="L940" s="791"/>
      <c r="M940" s="791"/>
      <c r="N940" s="791"/>
      <c r="O940" s="791"/>
      <c r="P940" s="791"/>
      <c r="Q940" s="791"/>
    </row>
    <row r="941" ht="25.15" customHeight="true" x14ac:dyDescent="0.2">
      <c r="C941" s="791"/>
      <c r="D941" s="791"/>
      <c r="E941" s="791"/>
      <c r="F941" s="791"/>
      <c r="G941" s="791"/>
      <c r="H941" s="791"/>
      <c r="I941" s="791"/>
      <c r="J941" s="791"/>
      <c r="K941" s="791"/>
      <c r="L941" s="791"/>
      <c r="M941" s="791"/>
      <c r="N941" s="791"/>
      <c r="O941" s="791"/>
      <c r="P941" s="791"/>
      <c r="Q941" s="791"/>
    </row>
    <row r="942" ht="25.15" customHeight="true" x14ac:dyDescent="0.2">
      <c r="C942" s="791"/>
      <c r="D942" s="791"/>
      <c r="E942" s="791"/>
      <c r="F942" s="791"/>
      <c r="G942" s="791"/>
      <c r="H942" s="791"/>
      <c r="I942" s="791"/>
      <c r="J942" s="791"/>
      <c r="K942" s="791"/>
      <c r="L942" s="791"/>
      <c r="M942" s="791"/>
      <c r="N942" s="791"/>
      <c r="O942" s="791"/>
      <c r="P942" s="791"/>
      <c r="Q942" s="791"/>
    </row>
    <row r="943" ht="25.15" customHeight="true" x14ac:dyDescent="0.2">
      <c r="C943" s="791"/>
      <c r="D943" s="791"/>
      <c r="E943" s="791"/>
      <c r="F943" s="791"/>
      <c r="G943" s="791"/>
      <c r="H943" s="791"/>
      <c r="I943" s="791"/>
      <c r="J943" s="791"/>
      <c r="K943" s="791"/>
      <c r="L943" s="791"/>
      <c r="M943" s="791"/>
      <c r="N943" s="791"/>
      <c r="O943" s="791"/>
      <c r="P943" s="791"/>
      <c r="Q943" s="791"/>
    </row>
    <row r="944" ht="25.15" customHeight="true" x14ac:dyDescent="0.2">
      <c r="C944" s="791"/>
      <c r="D944" s="791"/>
      <c r="E944" s="791"/>
      <c r="F944" s="791"/>
      <c r="G944" s="791"/>
      <c r="H944" s="791"/>
      <c r="I944" s="791"/>
      <c r="J944" s="791"/>
      <c r="K944" s="791"/>
      <c r="L944" s="791"/>
      <c r="M944" s="791"/>
      <c r="N944" s="791"/>
      <c r="O944" s="791"/>
      <c r="P944" s="791"/>
      <c r="Q944" s="791"/>
    </row>
    <row r="945" ht="25.15" customHeight="true" x14ac:dyDescent="0.2">
      <c r="C945" s="791"/>
      <c r="D945" s="791"/>
      <c r="E945" s="791"/>
      <c r="F945" s="791"/>
      <c r="G945" s="791"/>
      <c r="H945" s="791"/>
      <c r="I945" s="791"/>
      <c r="J945" s="791"/>
      <c r="K945" s="791"/>
      <c r="L945" s="791"/>
      <c r="M945" s="791"/>
      <c r="N945" s="791"/>
      <c r="O945" s="791"/>
      <c r="P945" s="791"/>
      <c r="Q945" s="791"/>
    </row>
    <row r="946" ht="25.15" customHeight="true" x14ac:dyDescent="0.2">
      <c r="C946" s="791"/>
      <c r="D946" s="791"/>
      <c r="E946" s="791"/>
      <c r="F946" s="791"/>
      <c r="G946" s="791"/>
      <c r="H946" s="791"/>
      <c r="I946" s="791"/>
      <c r="J946" s="791"/>
      <c r="K946" s="791"/>
      <c r="L946" s="791"/>
      <c r="M946" s="791"/>
      <c r="N946" s="791"/>
      <c r="O946" s="791"/>
      <c r="P946" s="791"/>
      <c r="Q946" s="791"/>
    </row>
    <row r="947" ht="25.15" customHeight="true" x14ac:dyDescent="0.2">
      <c r="C947" s="791"/>
      <c r="D947" s="791"/>
      <c r="E947" s="791"/>
      <c r="F947" s="791"/>
      <c r="G947" s="791"/>
      <c r="H947" s="791"/>
      <c r="I947" s="791"/>
      <c r="J947" s="791"/>
      <c r="K947" s="791"/>
      <c r="L947" s="791"/>
      <c r="M947" s="791"/>
      <c r="N947" s="791"/>
      <c r="O947" s="791"/>
      <c r="P947" s="791"/>
      <c r="Q947" s="791"/>
    </row>
    <row r="948" ht="25.15" customHeight="true" x14ac:dyDescent="0.2">
      <c r="C948" s="791"/>
      <c r="D948" s="791"/>
      <c r="E948" s="791"/>
      <c r="F948" s="791"/>
      <c r="G948" s="791"/>
      <c r="H948" s="791"/>
      <c r="I948" s="791"/>
      <c r="J948" s="791"/>
      <c r="K948" s="791"/>
      <c r="L948" s="791"/>
      <c r="M948" s="791"/>
      <c r="N948" s="791"/>
      <c r="O948" s="791"/>
      <c r="P948" s="791"/>
      <c r="Q948" s="791"/>
    </row>
    <row r="949" ht="25.15" customHeight="true" x14ac:dyDescent="0.2">
      <c r="C949" s="791"/>
      <c r="D949" s="791"/>
      <c r="E949" s="791"/>
      <c r="F949" s="791"/>
      <c r="G949" s="791"/>
      <c r="H949" s="791"/>
      <c r="I949" s="791"/>
      <c r="J949" s="791"/>
      <c r="K949" s="791"/>
      <c r="L949" s="791"/>
      <c r="M949" s="791"/>
      <c r="N949" s="791"/>
      <c r="O949" s="791"/>
      <c r="P949" s="791"/>
      <c r="Q949" s="791"/>
    </row>
    <row r="950" ht="25.15" customHeight="true" x14ac:dyDescent="0.2">
      <c r="C950" s="791"/>
      <c r="D950" s="791"/>
      <c r="E950" s="791"/>
      <c r="F950" s="791"/>
      <c r="G950" s="791"/>
      <c r="H950" s="791"/>
      <c r="I950" s="791"/>
      <c r="J950" s="791"/>
      <c r="K950" s="791"/>
      <c r="L950" s="791"/>
      <c r="M950" s="791"/>
      <c r="N950" s="791"/>
      <c r="O950" s="791"/>
      <c r="P950" s="791"/>
      <c r="Q950" s="791"/>
    </row>
    <row r="951" ht="25.15" customHeight="true" x14ac:dyDescent="0.2">
      <c r="C951" s="791"/>
      <c r="D951" s="791"/>
      <c r="E951" s="791"/>
      <c r="F951" s="791"/>
      <c r="G951" s="791"/>
      <c r="H951" s="791"/>
      <c r="I951" s="791"/>
      <c r="J951" s="791"/>
      <c r="K951" s="791"/>
      <c r="L951" s="791"/>
      <c r="M951" s="791"/>
      <c r="N951" s="791"/>
      <c r="O951" s="791"/>
      <c r="P951" s="791"/>
      <c r="Q951" s="791"/>
    </row>
    <row r="952" ht="25.15" customHeight="true" x14ac:dyDescent="0.2">
      <c r="C952" s="791"/>
      <c r="D952" s="791"/>
      <c r="E952" s="791"/>
      <c r="F952" s="791"/>
      <c r="G952" s="791"/>
      <c r="H952" s="791"/>
      <c r="I952" s="791"/>
      <c r="J952" s="791"/>
      <c r="K952" s="791"/>
      <c r="L952" s="791"/>
      <c r="M952" s="791"/>
      <c r="N952" s="791"/>
      <c r="O952" s="791"/>
      <c r="P952" s="791"/>
      <c r="Q952" s="791"/>
    </row>
    <row r="953" ht="25.15" customHeight="true" x14ac:dyDescent="0.2">
      <c r="C953" s="791"/>
      <c r="D953" s="791"/>
      <c r="E953" s="791"/>
      <c r="F953" s="791"/>
      <c r="G953" s="791"/>
      <c r="H953" s="791"/>
      <c r="I953" s="791"/>
      <c r="J953" s="791"/>
      <c r="K953" s="791"/>
      <c r="L953" s="791"/>
      <c r="M953" s="791"/>
      <c r="N953" s="791"/>
      <c r="O953" s="791"/>
      <c r="P953" s="791"/>
      <c r="Q953" s="791"/>
    </row>
    <row r="954" ht="25.15" customHeight="true" x14ac:dyDescent="0.2">
      <c r="C954" s="791"/>
      <c r="D954" s="791"/>
      <c r="E954" s="791"/>
      <c r="F954" s="791"/>
      <c r="G954" s="791"/>
      <c r="H954" s="791"/>
      <c r="I954" s="791"/>
      <c r="J954" s="791"/>
      <c r="K954" s="791"/>
      <c r="L954" s="791"/>
      <c r="M954" s="791"/>
      <c r="N954" s="791"/>
      <c r="O954" s="791"/>
      <c r="P954" s="791"/>
      <c r="Q954" s="791"/>
    </row>
    <row r="955" ht="25.15" customHeight="true" x14ac:dyDescent="0.2">
      <c r="C955" s="791"/>
      <c r="D955" s="791"/>
      <c r="E955" s="791"/>
      <c r="F955" s="791"/>
      <c r="G955" s="791"/>
      <c r="H955" s="791"/>
      <c r="I955" s="791"/>
      <c r="J955" s="791"/>
      <c r="K955" s="791"/>
      <c r="L955" s="791"/>
      <c r="M955" s="791"/>
      <c r="N955" s="791"/>
      <c r="O955" s="791"/>
      <c r="P955" s="791"/>
      <c r="Q955" s="791"/>
    </row>
    <row r="956" ht="25.15" customHeight="true" x14ac:dyDescent="0.2">
      <c r="C956" s="791"/>
      <c r="D956" s="791"/>
      <c r="E956" s="791"/>
      <c r="F956" s="791"/>
      <c r="G956" s="791"/>
      <c r="H956" s="791"/>
      <c r="I956" s="791"/>
      <c r="J956" s="791"/>
      <c r="K956" s="791"/>
      <c r="L956" s="791"/>
      <c r="M956" s="791"/>
      <c r="N956" s="791"/>
      <c r="O956" s="791"/>
      <c r="P956" s="791"/>
      <c r="Q956" s="791"/>
    </row>
    <row r="957" ht="25.15" customHeight="true" x14ac:dyDescent="0.2">
      <c r="C957" s="791"/>
      <c r="D957" s="791"/>
      <c r="E957" s="791"/>
      <c r="F957" s="791"/>
      <c r="G957" s="791"/>
      <c r="H957" s="791"/>
      <c r="I957" s="791"/>
      <c r="J957" s="791"/>
      <c r="K957" s="791"/>
      <c r="L957" s="791"/>
      <c r="M957" s="791"/>
      <c r="N957" s="791"/>
      <c r="O957" s="791"/>
      <c r="P957" s="791"/>
      <c r="Q957" s="791"/>
    </row>
    <row r="958" ht="25.15" customHeight="true" x14ac:dyDescent="0.2">
      <c r="C958" s="791"/>
      <c r="D958" s="791"/>
      <c r="E958" s="791"/>
      <c r="F958" s="791"/>
      <c r="G958" s="791"/>
      <c r="H958" s="791"/>
      <c r="I958" s="791"/>
      <c r="J958" s="791"/>
      <c r="K958" s="791"/>
      <c r="L958" s="791"/>
      <c r="M958" s="791"/>
      <c r="N958" s="791"/>
      <c r="O958" s="791"/>
      <c r="P958" s="791"/>
      <c r="Q958" s="791"/>
    </row>
    <row r="959" ht="25.15" customHeight="true" x14ac:dyDescent="0.2">
      <c r="C959" s="791"/>
      <c r="D959" s="791"/>
      <c r="E959" s="791"/>
      <c r="F959" s="791"/>
      <c r="G959" s="791"/>
      <c r="H959" s="791"/>
      <c r="I959" s="791"/>
      <c r="J959" s="791"/>
      <c r="K959" s="791"/>
      <c r="L959" s="791"/>
      <c r="M959" s="791"/>
      <c r="N959" s="791"/>
      <c r="O959" s="791"/>
      <c r="P959" s="791"/>
      <c r="Q959" s="791"/>
    </row>
    <row r="960" ht="25.15" customHeight="true" x14ac:dyDescent="0.2">
      <c r="C960" s="791"/>
      <c r="D960" s="791"/>
      <c r="E960" s="791"/>
      <c r="F960" s="791"/>
      <c r="G960" s="791"/>
      <c r="H960" s="791"/>
      <c r="I960" s="791"/>
      <c r="J960" s="791"/>
      <c r="K960" s="791"/>
      <c r="L960" s="791"/>
      <c r="M960" s="791"/>
      <c r="N960" s="791"/>
      <c r="O960" s="791"/>
      <c r="P960" s="791"/>
      <c r="Q960" s="791"/>
    </row>
    <row r="961" ht="25.15" customHeight="true" x14ac:dyDescent="0.2">
      <c r="C961" s="791"/>
      <c r="D961" s="791"/>
      <c r="E961" s="791"/>
      <c r="F961" s="791"/>
      <c r="G961" s="791"/>
      <c r="H961" s="791"/>
      <c r="I961" s="791"/>
      <c r="J961" s="791"/>
      <c r="K961" s="791"/>
      <c r="L961" s="791"/>
      <c r="M961" s="791"/>
      <c r="N961" s="791"/>
      <c r="O961" s="791"/>
      <c r="P961" s="791"/>
      <c r="Q961" s="791"/>
    </row>
    <row r="962" ht="25.15" customHeight="true" x14ac:dyDescent="0.2">
      <c r="C962" s="791"/>
      <c r="D962" s="791"/>
      <c r="E962" s="791"/>
      <c r="F962" s="791"/>
      <c r="G962" s="791"/>
      <c r="H962" s="791"/>
      <c r="I962" s="791"/>
      <c r="J962" s="791"/>
      <c r="K962" s="791"/>
      <c r="L962" s="791"/>
      <c r="M962" s="791"/>
      <c r="N962" s="791"/>
      <c r="O962" s="791"/>
      <c r="P962" s="791"/>
      <c r="Q962" s="791"/>
    </row>
    <row r="963" ht="25.15" customHeight="true" x14ac:dyDescent="0.2">
      <c r="C963" s="791"/>
      <c r="D963" s="791"/>
      <c r="E963" s="791"/>
      <c r="F963" s="791"/>
      <c r="G963" s="791"/>
      <c r="H963" s="791"/>
      <c r="I963" s="791"/>
      <c r="J963" s="791"/>
      <c r="K963" s="791"/>
      <c r="L963" s="791"/>
      <c r="M963" s="791"/>
      <c r="N963" s="791"/>
      <c r="O963" s="791"/>
      <c r="P963" s="791"/>
      <c r="Q963" s="791"/>
    </row>
    <row r="964" ht="25.15" customHeight="true" x14ac:dyDescent="0.2">
      <c r="C964" s="791"/>
      <c r="D964" s="791"/>
      <c r="E964" s="791"/>
      <c r="F964" s="791"/>
      <c r="G964" s="791"/>
      <c r="H964" s="791"/>
      <c r="I964" s="791"/>
      <c r="J964" s="791"/>
      <c r="K964" s="791"/>
      <c r="L964" s="791"/>
      <c r="M964" s="791"/>
      <c r="N964" s="791"/>
      <c r="O964" s="791"/>
      <c r="P964" s="791"/>
      <c r="Q964" s="791"/>
    </row>
    <row r="965" ht="25.15" customHeight="true" x14ac:dyDescent="0.2">
      <c r="C965" s="791"/>
      <c r="D965" s="791"/>
      <c r="E965" s="791"/>
      <c r="F965" s="791"/>
      <c r="G965" s="791"/>
      <c r="H965" s="791"/>
      <c r="I965" s="791"/>
      <c r="J965" s="791"/>
      <c r="K965" s="791"/>
      <c r="L965" s="791"/>
      <c r="M965" s="791"/>
      <c r="N965" s="791"/>
      <c r="O965" s="791"/>
      <c r="P965" s="791"/>
      <c r="Q965" s="791"/>
    </row>
    <row r="966" ht="25.15" customHeight="true" x14ac:dyDescent="0.2">
      <c r="C966" s="791"/>
      <c r="D966" s="791"/>
      <c r="E966" s="791"/>
      <c r="F966" s="791"/>
      <c r="G966" s="791"/>
      <c r="H966" s="791"/>
      <c r="I966" s="791"/>
      <c r="J966" s="791"/>
      <c r="K966" s="791"/>
      <c r="L966" s="791"/>
      <c r="M966" s="791"/>
      <c r="N966" s="791"/>
      <c r="O966" s="791"/>
      <c r="P966" s="791"/>
      <c r="Q966" s="791"/>
    </row>
    <row r="967" ht="25.15" customHeight="true" x14ac:dyDescent="0.2">
      <c r="C967" s="791"/>
      <c r="D967" s="791"/>
      <c r="E967" s="791"/>
      <c r="F967" s="791"/>
      <c r="G967" s="791"/>
      <c r="H967" s="791"/>
      <c r="I967" s="791"/>
      <c r="J967" s="791"/>
      <c r="K967" s="791"/>
      <c r="L967" s="791"/>
      <c r="M967" s="791"/>
      <c r="N967" s="791"/>
      <c r="O967" s="791"/>
      <c r="P967" s="791"/>
      <c r="Q967" s="791"/>
    </row>
    <row r="968" ht="25.15" customHeight="true" x14ac:dyDescent="0.2">
      <c r="C968" s="791"/>
      <c r="D968" s="791"/>
      <c r="E968" s="791"/>
      <c r="F968" s="791"/>
      <c r="G968" s="791"/>
      <c r="H968" s="791"/>
      <c r="I968" s="791"/>
      <c r="J968" s="791"/>
      <c r="K968" s="791"/>
      <c r="L968" s="791"/>
      <c r="M968" s="791"/>
      <c r="N968" s="791"/>
      <c r="O968" s="791"/>
      <c r="P968" s="791"/>
      <c r="Q968" s="791"/>
    </row>
    <row r="969" ht="25.15" customHeight="true" x14ac:dyDescent="0.2">
      <c r="C969" s="791"/>
      <c r="D969" s="791"/>
      <c r="E969" s="791"/>
      <c r="F969" s="791"/>
      <c r="G969" s="791"/>
      <c r="H969" s="791"/>
      <c r="I969" s="791"/>
      <c r="J969" s="791"/>
      <c r="K969" s="791"/>
      <c r="L969" s="791"/>
      <c r="M969" s="791"/>
      <c r="N969" s="791"/>
      <c r="O969" s="791"/>
      <c r="P969" s="791"/>
      <c r="Q969" s="791"/>
    </row>
    <row r="970" ht="25.15" customHeight="true" x14ac:dyDescent="0.2">
      <c r="C970" s="791"/>
      <c r="D970" s="791"/>
      <c r="E970" s="791"/>
      <c r="F970" s="791"/>
      <c r="G970" s="791"/>
      <c r="H970" s="791"/>
      <c r="I970" s="791"/>
      <c r="J970" s="791"/>
      <c r="K970" s="791"/>
      <c r="L970" s="791"/>
      <c r="M970" s="791"/>
      <c r="N970" s="791"/>
      <c r="O970" s="791"/>
      <c r="P970" s="791"/>
      <c r="Q970" s="791"/>
    </row>
    <row r="971" ht="25.15" customHeight="true" x14ac:dyDescent="0.2">
      <c r="C971" s="791"/>
      <c r="D971" s="791"/>
      <c r="E971" s="791"/>
      <c r="F971" s="791"/>
      <c r="G971" s="791"/>
      <c r="H971" s="791"/>
      <c r="I971" s="791"/>
      <c r="J971" s="791"/>
      <c r="K971" s="791"/>
      <c r="L971" s="791"/>
      <c r="M971" s="791"/>
      <c r="N971" s="791"/>
      <c r="O971" s="791"/>
      <c r="P971" s="791"/>
      <c r="Q971" s="791"/>
    </row>
    <row r="972" ht="25.15" customHeight="true" x14ac:dyDescent="0.2">
      <c r="C972" s="791"/>
      <c r="D972" s="791"/>
      <c r="E972" s="791"/>
      <c r="F972" s="791"/>
      <c r="G972" s="791"/>
      <c r="H972" s="791"/>
      <c r="I972" s="791"/>
      <c r="J972" s="791"/>
      <c r="K972" s="791"/>
      <c r="L972" s="791"/>
      <c r="M972" s="791"/>
      <c r="N972" s="791"/>
      <c r="O972" s="791"/>
      <c r="P972" s="791"/>
      <c r="Q972" s="791"/>
    </row>
    <row r="973" ht="25.15" customHeight="true" x14ac:dyDescent="0.2">
      <c r="C973" s="791"/>
      <c r="D973" s="791"/>
      <c r="E973" s="791"/>
      <c r="F973" s="791"/>
      <c r="G973" s="791"/>
      <c r="H973" s="791"/>
      <c r="I973" s="791"/>
      <c r="J973" s="791"/>
      <c r="K973" s="791"/>
      <c r="L973" s="791"/>
      <c r="M973" s="791"/>
      <c r="N973" s="791"/>
      <c r="O973" s="791"/>
      <c r="P973" s="791"/>
      <c r="Q973" s="791"/>
    </row>
    <row r="974" ht="25.15" customHeight="true" x14ac:dyDescent="0.2">
      <c r="C974" s="791"/>
      <c r="D974" s="791"/>
      <c r="E974" s="791"/>
      <c r="F974" s="791"/>
      <c r="G974" s="791"/>
      <c r="H974" s="791"/>
      <c r="I974" s="791"/>
      <c r="J974" s="791"/>
      <c r="K974" s="791"/>
      <c r="L974" s="791"/>
      <c r="M974" s="791"/>
      <c r="N974" s="791"/>
      <c r="O974" s="791"/>
      <c r="P974" s="791"/>
      <c r="Q974" s="791"/>
    </row>
    <row r="975" ht="25.15" customHeight="true" x14ac:dyDescent="0.2">
      <c r="C975" s="791"/>
      <c r="D975" s="791"/>
      <c r="E975" s="791"/>
      <c r="F975" s="791"/>
      <c r="G975" s="791"/>
      <c r="H975" s="791"/>
      <c r="I975" s="791"/>
      <c r="J975" s="791"/>
      <c r="K975" s="791"/>
      <c r="L975" s="791"/>
      <c r="M975" s="791"/>
      <c r="N975" s="791"/>
      <c r="O975" s="791"/>
      <c r="P975" s="791"/>
      <c r="Q975" s="791"/>
    </row>
    <row r="976" ht="25.15" customHeight="true" x14ac:dyDescent="0.2">
      <c r="C976" s="791"/>
      <c r="D976" s="791"/>
      <c r="E976" s="791"/>
      <c r="F976" s="791"/>
      <c r="G976" s="791"/>
      <c r="H976" s="791"/>
      <c r="I976" s="791"/>
      <c r="J976" s="791"/>
      <c r="K976" s="791"/>
      <c r="L976" s="791"/>
      <c r="M976" s="791"/>
      <c r="N976" s="791"/>
      <c r="O976" s="791"/>
      <c r="P976" s="791"/>
      <c r="Q976" s="791"/>
    </row>
    <row r="977" ht="25.15" customHeight="true" x14ac:dyDescent="0.2">
      <c r="C977" s="791"/>
      <c r="D977" s="791"/>
      <c r="E977" s="791"/>
      <c r="F977" s="791"/>
      <c r="G977" s="791"/>
      <c r="H977" s="791"/>
      <c r="I977" s="791"/>
      <c r="J977" s="791"/>
      <c r="K977" s="791"/>
      <c r="L977" s="791"/>
      <c r="M977" s="791"/>
      <c r="N977" s="791"/>
      <c r="O977" s="791"/>
      <c r="P977" s="791"/>
      <c r="Q977" s="791"/>
    </row>
    <row r="978" ht="25.15" customHeight="true" x14ac:dyDescent="0.2">
      <c r="C978" s="791"/>
      <c r="D978" s="791"/>
      <c r="E978" s="791"/>
      <c r="F978" s="791"/>
      <c r="G978" s="791"/>
      <c r="H978" s="791"/>
      <c r="I978" s="791"/>
      <c r="J978" s="791"/>
      <c r="K978" s="791"/>
      <c r="L978" s="791"/>
      <c r="M978" s="791"/>
      <c r="N978" s="791"/>
      <c r="O978" s="791"/>
      <c r="P978" s="791"/>
      <c r="Q978" s="791"/>
    </row>
    <row r="979" ht="25.15" customHeight="true" x14ac:dyDescent="0.2">
      <c r="C979" s="791"/>
      <c r="D979" s="791"/>
      <c r="E979" s="791"/>
      <c r="F979" s="791"/>
      <c r="G979" s="791"/>
      <c r="H979" s="791"/>
      <c r="I979" s="791"/>
      <c r="J979" s="791"/>
      <c r="K979" s="791"/>
      <c r="L979" s="791"/>
      <c r="M979" s="791"/>
      <c r="N979" s="791"/>
      <c r="O979" s="791"/>
      <c r="P979" s="791"/>
      <c r="Q979" s="791"/>
    </row>
    <row r="980" ht="25.15" customHeight="true" x14ac:dyDescent="0.2">
      <c r="C980" s="791"/>
      <c r="D980" s="791"/>
      <c r="E980" s="791"/>
      <c r="F980" s="791"/>
      <c r="G980" s="791"/>
      <c r="H980" s="791"/>
      <c r="I980" s="791"/>
      <c r="J980" s="791"/>
      <c r="K980" s="791"/>
      <c r="L980" s="791"/>
      <c r="M980" s="791"/>
      <c r="N980" s="791"/>
      <c r="O980" s="791"/>
      <c r="P980" s="791"/>
      <c r="Q980" s="791"/>
    </row>
    <row r="981" ht="25.15" customHeight="true" x14ac:dyDescent="0.2">
      <c r="C981" s="791"/>
      <c r="D981" s="791"/>
      <c r="E981" s="791"/>
      <c r="F981" s="791"/>
      <c r="G981" s="791"/>
      <c r="H981" s="791"/>
      <c r="I981" s="791"/>
      <c r="J981" s="791"/>
      <c r="K981" s="791"/>
      <c r="L981" s="791"/>
      <c r="M981" s="791"/>
      <c r="N981" s="791"/>
      <c r="O981" s="791"/>
      <c r="P981" s="791"/>
      <c r="Q981" s="791"/>
    </row>
    <row r="982" ht="25.15" customHeight="true" x14ac:dyDescent="0.2">
      <c r="C982" s="791"/>
      <c r="D982" s="791"/>
      <c r="E982" s="791"/>
      <c r="F982" s="791"/>
      <c r="G982" s="791"/>
      <c r="H982" s="791"/>
      <c r="I982" s="791"/>
      <c r="J982" s="791"/>
      <c r="K982" s="791"/>
      <c r="L982" s="791"/>
      <c r="M982" s="791"/>
      <c r="N982" s="791"/>
      <c r="O982" s="791"/>
      <c r="P982" s="791"/>
      <c r="Q982" s="791"/>
    </row>
    <row r="983" ht="25.15" customHeight="true" x14ac:dyDescent="0.2">
      <c r="C983" s="791"/>
      <c r="D983" s="791"/>
      <c r="E983" s="791"/>
      <c r="F983" s="791"/>
      <c r="G983" s="791"/>
      <c r="H983" s="791"/>
      <c r="I983" s="791"/>
      <c r="J983" s="791"/>
      <c r="K983" s="791"/>
      <c r="L983" s="791"/>
      <c r="M983" s="791"/>
      <c r="N983" s="791"/>
      <c r="O983" s="791"/>
      <c r="P983" s="791"/>
      <c r="Q983" s="791"/>
    </row>
    <row r="984" ht="25.15" customHeight="true" x14ac:dyDescent="0.2">
      <c r="C984" s="791"/>
      <c r="D984" s="791"/>
      <c r="E984" s="791"/>
      <c r="F984" s="791"/>
      <c r="G984" s="791"/>
      <c r="H984" s="791"/>
      <c r="I984" s="791"/>
      <c r="J984" s="791"/>
      <c r="K984" s="791"/>
      <c r="L984" s="791"/>
      <c r="M984" s="791"/>
      <c r="N984" s="791"/>
      <c r="O984" s="791"/>
      <c r="P984" s="791"/>
      <c r="Q984" s="791"/>
    </row>
    <row r="985" ht="25.15" customHeight="true" x14ac:dyDescent="0.2">
      <c r="C985" s="791"/>
      <c r="D985" s="791"/>
      <c r="E985" s="791"/>
      <c r="F985" s="791"/>
      <c r="G985" s="791"/>
      <c r="H985" s="791"/>
      <c r="I985" s="791"/>
      <c r="J985" s="791"/>
      <c r="K985" s="791"/>
      <c r="L985" s="791"/>
      <c r="M985" s="791"/>
      <c r="N985" s="791"/>
      <c r="O985" s="791"/>
      <c r="P985" s="791"/>
      <c r="Q985" s="791"/>
    </row>
    <row r="986" ht="25.15" customHeight="true" x14ac:dyDescent="0.2">
      <c r="C986" s="791"/>
      <c r="D986" s="791"/>
      <c r="E986" s="791"/>
      <c r="F986" s="791"/>
      <c r="G986" s="791"/>
      <c r="H986" s="791"/>
      <c r="I986" s="791"/>
      <c r="J986" s="791"/>
      <c r="K986" s="791"/>
      <c r="L986" s="791"/>
      <c r="M986" s="791"/>
      <c r="N986" s="791"/>
      <c r="O986" s="791"/>
      <c r="P986" s="791"/>
      <c r="Q986" s="791"/>
    </row>
    <row r="987" ht="25.15" customHeight="true" x14ac:dyDescent="0.2">
      <c r="C987" s="791"/>
      <c r="D987" s="791"/>
      <c r="E987" s="791"/>
      <c r="F987" s="791"/>
      <c r="G987" s="791"/>
      <c r="H987" s="791"/>
      <c r="I987" s="791"/>
      <c r="J987" s="791"/>
      <c r="K987" s="791"/>
      <c r="L987" s="791"/>
      <c r="M987" s="791"/>
      <c r="N987" s="791"/>
      <c r="O987" s="791"/>
      <c r="P987" s="791"/>
      <c r="Q987" s="791"/>
    </row>
    <row r="988" ht="25.15" customHeight="true" x14ac:dyDescent="0.2">
      <c r="C988" s="791"/>
      <c r="D988" s="791"/>
      <c r="E988" s="791"/>
      <c r="F988" s="791"/>
      <c r="G988" s="791"/>
      <c r="H988" s="791"/>
      <c r="I988" s="791"/>
      <c r="J988" s="791"/>
      <c r="K988" s="791"/>
      <c r="L988" s="791"/>
      <c r="M988" s="791"/>
      <c r="N988" s="791"/>
      <c r="O988" s="791"/>
      <c r="P988" s="791"/>
      <c r="Q988" s="791"/>
    </row>
    <row r="989" ht="25.15" customHeight="true" x14ac:dyDescent="0.2">
      <c r="C989" s="791"/>
      <c r="D989" s="791"/>
      <c r="E989" s="791"/>
      <c r="F989" s="791"/>
      <c r="G989" s="791"/>
      <c r="H989" s="791"/>
      <c r="I989" s="791"/>
      <c r="J989" s="791"/>
      <c r="K989" s="791"/>
      <c r="L989" s="791"/>
      <c r="M989" s="791"/>
      <c r="N989" s="791"/>
      <c r="O989" s="791"/>
      <c r="P989" s="791"/>
      <c r="Q989" s="791"/>
    </row>
    <row r="990" ht="25.15" customHeight="true" x14ac:dyDescent="0.2">
      <c r="C990" s="791"/>
      <c r="D990" s="791"/>
      <c r="E990" s="791"/>
      <c r="F990" s="791"/>
      <c r="G990" s="791"/>
      <c r="H990" s="791"/>
      <c r="I990" s="791"/>
      <c r="J990" s="791"/>
      <c r="K990" s="791"/>
      <c r="L990" s="791"/>
      <c r="M990" s="791"/>
      <c r="N990" s="791"/>
      <c r="O990" s="791"/>
      <c r="P990" s="791"/>
      <c r="Q990" s="791"/>
    </row>
    <row r="991" ht="25.15" customHeight="true" x14ac:dyDescent="0.2">
      <c r="C991" s="791"/>
      <c r="D991" s="791"/>
      <c r="E991" s="791"/>
      <c r="F991" s="791"/>
      <c r="G991" s="791"/>
      <c r="H991" s="791"/>
      <c r="I991" s="791"/>
      <c r="J991" s="791"/>
      <c r="K991" s="791"/>
      <c r="L991" s="791"/>
      <c r="M991" s="791"/>
      <c r="N991" s="791"/>
      <c r="O991" s="791"/>
      <c r="P991" s="791"/>
      <c r="Q991" s="791"/>
    </row>
    <row r="992" ht="25.15" customHeight="true" x14ac:dyDescent="0.2">
      <c r="C992" s="791"/>
      <c r="D992" s="791"/>
      <c r="E992" s="791"/>
      <c r="F992" s="791"/>
      <c r="G992" s="791"/>
      <c r="H992" s="791"/>
      <c r="I992" s="791"/>
      <c r="J992" s="791"/>
      <c r="K992" s="791"/>
      <c r="L992" s="791"/>
      <c r="M992" s="791"/>
      <c r="N992" s="791"/>
      <c r="O992" s="791"/>
      <c r="P992" s="791"/>
      <c r="Q992" s="791"/>
    </row>
    <row r="993" ht="25.15" customHeight="true" x14ac:dyDescent="0.2">
      <c r="C993" s="791"/>
      <c r="D993" s="791"/>
      <c r="E993" s="791"/>
      <c r="F993" s="791"/>
      <c r="G993" s="791"/>
      <c r="H993" s="791"/>
      <c r="I993" s="791"/>
      <c r="J993" s="791"/>
      <c r="K993" s="791"/>
      <c r="L993" s="791"/>
      <c r="M993" s="791"/>
      <c r="N993" s="791"/>
      <c r="O993" s="791"/>
      <c r="P993" s="791"/>
      <c r="Q993" s="791"/>
    </row>
    <row r="994" ht="25.15" customHeight="true" x14ac:dyDescent="0.2">
      <c r="C994" s="791"/>
      <c r="D994" s="791"/>
      <c r="E994" s="791"/>
      <c r="F994" s="791"/>
      <c r="G994" s="791"/>
      <c r="H994" s="791"/>
      <c r="I994" s="791"/>
      <c r="J994" s="791"/>
      <c r="K994" s="791"/>
      <c r="L994" s="791"/>
      <c r="M994" s="791"/>
      <c r="N994" s="791"/>
      <c r="O994" s="791"/>
      <c r="P994" s="791"/>
      <c r="Q994" s="791"/>
    </row>
    <row r="995" ht="25.15" customHeight="true" x14ac:dyDescent="0.2">
      <c r="C995" s="791"/>
      <c r="D995" s="791"/>
      <c r="E995" s="791"/>
      <c r="F995" s="791"/>
      <c r="G995" s="791"/>
      <c r="H995" s="791"/>
      <c r="I995" s="791"/>
      <c r="J995" s="791"/>
      <c r="K995" s="791"/>
      <c r="L995" s="791"/>
      <c r="M995" s="791"/>
      <c r="N995" s="791"/>
      <c r="O995" s="791"/>
      <c r="P995" s="791"/>
      <c r="Q995" s="791"/>
    </row>
    <row r="996" ht="25.15" customHeight="true" x14ac:dyDescent="0.2">
      <c r="C996" s="791"/>
      <c r="D996" s="791"/>
      <c r="E996" s="791"/>
      <c r="F996" s="791"/>
      <c r="G996" s="791"/>
      <c r="H996" s="791"/>
      <c r="I996" s="791"/>
      <c r="J996" s="791"/>
      <c r="K996" s="791"/>
      <c r="L996" s="791"/>
      <c r="M996" s="791"/>
      <c r="N996" s="791"/>
      <c r="O996" s="791"/>
      <c r="P996" s="791"/>
      <c r="Q996" s="791"/>
    </row>
    <row r="997" ht="25.15" customHeight="true" x14ac:dyDescent="0.2">
      <c r="C997" s="791"/>
      <c r="D997" s="791"/>
      <c r="E997" s="791"/>
      <c r="F997" s="791"/>
      <c r="G997" s="791"/>
      <c r="H997" s="791"/>
      <c r="I997" s="791"/>
      <c r="J997" s="791"/>
      <c r="K997" s="791"/>
      <c r="L997" s="791"/>
      <c r="M997" s="791"/>
      <c r="N997" s="791"/>
      <c r="O997" s="791"/>
      <c r="P997" s="791"/>
      <c r="Q997" s="791"/>
    </row>
    <row r="998" ht="25.15" customHeight="true" x14ac:dyDescent="0.2">
      <c r="C998" s="791"/>
      <c r="D998" s="791"/>
      <c r="E998" s="791"/>
      <c r="F998" s="791"/>
      <c r="G998" s="791"/>
      <c r="H998" s="791"/>
      <c r="I998" s="791"/>
      <c r="J998" s="791"/>
      <c r="K998" s="791"/>
      <c r="L998" s="791"/>
      <c r="M998" s="791"/>
      <c r="N998" s="791"/>
      <c r="O998" s="791"/>
      <c r="P998" s="791"/>
      <c r="Q998" s="791"/>
    </row>
    <row r="999" ht="25.15" customHeight="true" x14ac:dyDescent="0.2">
      <c r="C999" s="791"/>
      <c r="D999" s="791"/>
      <c r="E999" s="791"/>
      <c r="F999" s="791"/>
      <c r="G999" s="791"/>
      <c r="H999" s="791"/>
      <c r="I999" s="791"/>
      <c r="J999" s="791"/>
      <c r="K999" s="791"/>
      <c r="L999" s="791"/>
      <c r="M999" s="791"/>
      <c r="N999" s="791"/>
      <c r="O999" s="791"/>
      <c r="P999" s="791"/>
      <c r="Q999" s="791"/>
    </row>
    <row r="1000" ht="25.15" customHeight="true" x14ac:dyDescent="0.2">
      <c r="C1000" s="791"/>
      <c r="D1000" s="791"/>
      <c r="E1000" s="791"/>
      <c r="F1000" s="791"/>
      <c r="G1000" s="791"/>
      <c r="H1000" s="791"/>
      <c r="I1000" s="791"/>
      <c r="J1000" s="791"/>
      <c r="K1000" s="791"/>
      <c r="L1000" s="791"/>
      <c r="M1000" s="791"/>
      <c r="N1000" s="791"/>
      <c r="O1000" s="791"/>
      <c r="P1000" s="791"/>
      <c r="Q1000" s="791"/>
    </row>
    <row r="1001" ht="25.15" customHeight="true" x14ac:dyDescent="0.2">
      <c r="C1001" s="791"/>
      <c r="D1001" s="791"/>
      <c r="E1001" s="791"/>
      <c r="F1001" s="791"/>
      <c r="G1001" s="791"/>
      <c r="H1001" s="791"/>
      <c r="I1001" s="791"/>
      <c r="J1001" s="791"/>
      <c r="K1001" s="791"/>
      <c r="L1001" s="791"/>
      <c r="M1001" s="791"/>
      <c r="N1001" s="791"/>
      <c r="O1001" s="791"/>
      <c r="P1001" s="791"/>
      <c r="Q1001" s="791"/>
    </row>
    <row r="1002" ht="25.15" customHeight="true" x14ac:dyDescent="0.2">
      <c r="C1002" s="791"/>
      <c r="D1002" s="791"/>
      <c r="E1002" s="791"/>
      <c r="F1002" s="791"/>
      <c r="G1002" s="791"/>
      <c r="H1002" s="791"/>
      <c r="I1002" s="791"/>
      <c r="J1002" s="791"/>
      <c r="K1002" s="791"/>
      <c r="L1002" s="791"/>
      <c r="M1002" s="791"/>
      <c r="N1002" s="791"/>
      <c r="O1002" s="791"/>
      <c r="P1002" s="791"/>
      <c r="Q1002" s="791"/>
    </row>
    <row r="1003" ht="25.15" customHeight="true" x14ac:dyDescent="0.2">
      <c r="C1003" s="791"/>
      <c r="D1003" s="791"/>
      <c r="E1003" s="791"/>
      <c r="F1003" s="791"/>
      <c r="G1003" s="791"/>
      <c r="H1003" s="791"/>
      <c r="I1003" s="791"/>
      <c r="J1003" s="791"/>
      <c r="K1003" s="791"/>
      <c r="L1003" s="791"/>
      <c r="M1003" s="791"/>
      <c r="N1003" s="791"/>
      <c r="O1003" s="791"/>
      <c r="P1003" s="791"/>
      <c r="Q1003" s="791"/>
    </row>
    <row r="1004" ht="25.15" customHeight="true" x14ac:dyDescent="0.2">
      <c r="C1004" s="791"/>
      <c r="D1004" s="791"/>
      <c r="E1004" s="791"/>
      <c r="F1004" s="791"/>
      <c r="G1004" s="791"/>
      <c r="H1004" s="791"/>
      <c r="I1004" s="791"/>
      <c r="J1004" s="791"/>
      <c r="K1004" s="791"/>
      <c r="L1004" s="791"/>
      <c r="M1004" s="791"/>
      <c r="N1004" s="791"/>
      <c r="O1004" s="791"/>
      <c r="P1004" s="791"/>
      <c r="Q1004" s="791"/>
    </row>
    <row r="1005" ht="25.15" customHeight="true" x14ac:dyDescent="0.2">
      <c r="C1005" s="791"/>
      <c r="D1005" s="791"/>
      <c r="E1005" s="791"/>
      <c r="F1005" s="791"/>
      <c r="G1005" s="791"/>
      <c r="H1005" s="791"/>
      <c r="I1005" s="791"/>
      <c r="J1005" s="791"/>
      <c r="K1005" s="791"/>
      <c r="L1005" s="791"/>
      <c r="M1005" s="791"/>
      <c r="N1005" s="791"/>
      <c r="O1005" s="791"/>
      <c r="P1005" s="791"/>
      <c r="Q1005" s="791"/>
    </row>
    <row r="1006" ht="25.15" customHeight="true" x14ac:dyDescent="0.2">
      <c r="C1006" s="791"/>
      <c r="D1006" s="791"/>
      <c r="E1006" s="791"/>
      <c r="F1006" s="791"/>
      <c r="G1006" s="791"/>
      <c r="H1006" s="791"/>
      <c r="I1006" s="791"/>
      <c r="J1006" s="791"/>
      <c r="K1006" s="791"/>
      <c r="L1006" s="791"/>
      <c r="M1006" s="791"/>
      <c r="N1006" s="791"/>
      <c r="O1006" s="791"/>
      <c r="P1006" s="791"/>
      <c r="Q1006" s="791"/>
    </row>
    <row r="1007" ht="25.15" customHeight="true" x14ac:dyDescent="0.2">
      <c r="C1007" s="791"/>
      <c r="D1007" s="791"/>
      <c r="E1007" s="791"/>
      <c r="F1007" s="791"/>
      <c r="G1007" s="791"/>
      <c r="H1007" s="791"/>
      <c r="I1007" s="791"/>
      <c r="J1007" s="791"/>
      <c r="K1007" s="791"/>
      <c r="L1007" s="791"/>
      <c r="M1007" s="791"/>
      <c r="N1007" s="791"/>
      <c r="O1007" s="791"/>
      <c r="P1007" s="791"/>
      <c r="Q1007" s="791"/>
    </row>
    <row r="1008" ht="25.15" customHeight="true" x14ac:dyDescent="0.2">
      <c r="C1008" s="791"/>
      <c r="D1008" s="791"/>
      <c r="E1008" s="791"/>
      <c r="F1008" s="791"/>
      <c r="G1008" s="791"/>
      <c r="H1008" s="791"/>
      <c r="I1008" s="791"/>
      <c r="J1008" s="791"/>
      <c r="K1008" s="791"/>
      <c r="L1008" s="791"/>
      <c r="M1008" s="791"/>
      <c r="N1008" s="791"/>
      <c r="O1008" s="791"/>
      <c r="P1008" s="791"/>
      <c r="Q1008" s="791"/>
    </row>
    <row r="1009" ht="25.15" customHeight="true" x14ac:dyDescent="0.2">
      <c r="C1009" s="791"/>
      <c r="D1009" s="791"/>
      <c r="E1009" s="791"/>
      <c r="F1009" s="791"/>
      <c r="G1009" s="791"/>
      <c r="H1009" s="791"/>
      <c r="I1009" s="791"/>
      <c r="J1009" s="791"/>
      <c r="K1009" s="791"/>
      <c r="L1009" s="791"/>
      <c r="M1009" s="791"/>
      <c r="N1009" s="791"/>
      <c r="O1009" s="791"/>
      <c r="P1009" s="791"/>
      <c r="Q1009" s="791"/>
    </row>
    <row r="1010" ht="25.15" customHeight="true" x14ac:dyDescent="0.2">
      <c r="C1010" s="791"/>
      <c r="D1010" s="791"/>
      <c r="E1010" s="791"/>
      <c r="F1010" s="791"/>
      <c r="G1010" s="791"/>
      <c r="H1010" s="791"/>
      <c r="I1010" s="791"/>
      <c r="J1010" s="791"/>
      <c r="K1010" s="791"/>
      <c r="L1010" s="791"/>
      <c r="M1010" s="791"/>
      <c r="N1010" s="791"/>
      <c r="O1010" s="791"/>
      <c r="P1010" s="791"/>
      <c r="Q1010" s="791"/>
    </row>
    <row r="1011" ht="25.15" customHeight="true" x14ac:dyDescent="0.2">
      <c r="C1011" s="791"/>
      <c r="D1011" s="791"/>
      <c r="E1011" s="791"/>
      <c r="F1011" s="791"/>
      <c r="G1011" s="791"/>
      <c r="H1011" s="791"/>
      <c r="I1011" s="791"/>
      <c r="J1011" s="791"/>
      <c r="K1011" s="791"/>
      <c r="L1011" s="791"/>
      <c r="M1011" s="791"/>
      <c r="N1011" s="791"/>
      <c r="O1011" s="791"/>
      <c r="P1011" s="791"/>
      <c r="Q1011" s="791"/>
    </row>
    <row r="1012" ht="25.15" customHeight="true" x14ac:dyDescent="0.2">
      <c r="C1012" s="791"/>
      <c r="D1012" s="791"/>
      <c r="E1012" s="791"/>
      <c r="F1012" s="791"/>
      <c r="G1012" s="791"/>
      <c r="H1012" s="791"/>
      <c r="I1012" s="791"/>
      <c r="J1012" s="791"/>
      <c r="K1012" s="791"/>
      <c r="L1012" s="791"/>
      <c r="M1012" s="791"/>
      <c r="N1012" s="791"/>
      <c r="O1012" s="791"/>
      <c r="P1012" s="791"/>
      <c r="Q1012" s="791"/>
    </row>
    <row r="1013" ht="25.15" customHeight="true" x14ac:dyDescent="0.2">
      <c r="C1013" s="791"/>
      <c r="D1013" s="791"/>
      <c r="E1013" s="791"/>
      <c r="F1013" s="791"/>
      <c r="G1013" s="791"/>
      <c r="H1013" s="791"/>
      <c r="I1013" s="791"/>
      <c r="J1013" s="791"/>
      <c r="K1013" s="791"/>
      <c r="L1013" s="791"/>
      <c r="M1013" s="791"/>
      <c r="N1013" s="791"/>
      <c r="O1013" s="791"/>
      <c r="P1013" s="791"/>
      <c r="Q1013" s="791"/>
    </row>
    <row r="1014" ht="25.15" customHeight="true" x14ac:dyDescent="0.2">
      <c r="C1014" s="791"/>
      <c r="D1014" s="791"/>
      <c r="E1014" s="791"/>
      <c r="F1014" s="791"/>
      <c r="G1014" s="791"/>
      <c r="H1014" s="791"/>
      <c r="I1014" s="791"/>
      <c r="J1014" s="791"/>
      <c r="K1014" s="791"/>
      <c r="L1014" s="791"/>
      <c r="M1014" s="791"/>
      <c r="N1014" s="791"/>
      <c r="O1014" s="791"/>
      <c r="P1014" s="791"/>
      <c r="Q1014" s="791"/>
    </row>
    <row r="1015" ht="25.15" customHeight="true" x14ac:dyDescent="0.2">
      <c r="C1015" s="791"/>
      <c r="D1015" s="791"/>
      <c r="E1015" s="791"/>
      <c r="F1015" s="791"/>
      <c r="G1015" s="791"/>
      <c r="H1015" s="791"/>
      <c r="I1015" s="791"/>
      <c r="J1015" s="791"/>
      <c r="K1015" s="791"/>
      <c r="L1015" s="791"/>
      <c r="M1015" s="791"/>
      <c r="N1015" s="791"/>
      <c r="O1015" s="791"/>
      <c r="P1015" s="791"/>
      <c r="Q1015" s="791"/>
    </row>
    <row r="1016" ht="25.15" customHeight="true" x14ac:dyDescent="0.2">
      <c r="C1016" s="791"/>
      <c r="D1016" s="791"/>
      <c r="E1016" s="791"/>
      <c r="F1016" s="791"/>
      <c r="G1016" s="791"/>
      <c r="H1016" s="791"/>
      <c r="I1016" s="791"/>
      <c r="J1016" s="791"/>
      <c r="K1016" s="791"/>
      <c r="L1016" s="791"/>
      <c r="M1016" s="791"/>
      <c r="N1016" s="791"/>
      <c r="O1016" s="791"/>
      <c r="P1016" s="791"/>
      <c r="Q1016" s="791"/>
    </row>
    <row r="1017" ht="25.15" customHeight="true" x14ac:dyDescent="0.2">
      <c r="C1017" s="791"/>
      <c r="D1017" s="791"/>
      <c r="E1017" s="791"/>
      <c r="F1017" s="791"/>
      <c r="G1017" s="791"/>
      <c r="H1017" s="791"/>
      <c r="I1017" s="791"/>
      <c r="J1017" s="791"/>
      <c r="K1017" s="791"/>
      <c r="L1017" s="791"/>
      <c r="M1017" s="791"/>
      <c r="N1017" s="791"/>
      <c r="O1017" s="791"/>
      <c r="P1017" s="791"/>
      <c r="Q1017" s="791"/>
    </row>
    <row r="1018" ht="25.15" customHeight="true" x14ac:dyDescent="0.2">
      <c r="C1018" s="791"/>
      <c r="D1018" s="791"/>
      <c r="E1018" s="791"/>
      <c r="F1018" s="791"/>
      <c r="G1018" s="791"/>
      <c r="H1018" s="791"/>
      <c r="I1018" s="791"/>
      <c r="J1018" s="791"/>
      <c r="K1018" s="791"/>
      <c r="L1018" s="791"/>
      <c r="M1018" s="791"/>
      <c r="N1018" s="791"/>
      <c r="O1018" s="791"/>
      <c r="P1018" s="791"/>
      <c r="Q1018" s="791"/>
    </row>
    <row r="1019" ht="25.15" customHeight="true" x14ac:dyDescent="0.2">
      <c r="C1019" s="791"/>
      <c r="D1019" s="791"/>
      <c r="E1019" s="791"/>
      <c r="F1019" s="791"/>
      <c r="G1019" s="791"/>
      <c r="H1019" s="791"/>
      <c r="I1019" s="791"/>
      <c r="J1019" s="791"/>
      <c r="K1019" s="791"/>
      <c r="L1019" s="791"/>
      <c r="M1019" s="791"/>
      <c r="N1019" s="791"/>
      <c r="O1019" s="791"/>
      <c r="P1019" s="791"/>
      <c r="Q1019" s="791"/>
    </row>
    <row r="1020" ht="25.15" customHeight="true" x14ac:dyDescent="0.2">
      <c r="C1020" s="791"/>
      <c r="D1020" s="791"/>
      <c r="E1020" s="791"/>
      <c r="F1020" s="791"/>
      <c r="G1020" s="791"/>
      <c r="H1020" s="791"/>
      <c r="I1020" s="791"/>
      <c r="J1020" s="791"/>
      <c r="K1020" s="791"/>
      <c r="L1020" s="791"/>
      <c r="M1020" s="791"/>
      <c r="N1020" s="791"/>
      <c r="O1020" s="791"/>
      <c r="P1020" s="791"/>
      <c r="Q1020" s="791"/>
    </row>
    <row r="1021" ht="25.15" customHeight="true" x14ac:dyDescent="0.2">
      <c r="C1021" s="791"/>
      <c r="D1021" s="791"/>
      <c r="E1021" s="791"/>
      <c r="F1021" s="791"/>
      <c r="G1021" s="791"/>
      <c r="H1021" s="791"/>
      <c r="I1021" s="791"/>
      <c r="J1021" s="791"/>
      <c r="K1021" s="791"/>
      <c r="L1021" s="791"/>
      <c r="M1021" s="791"/>
      <c r="N1021" s="791"/>
      <c r="O1021" s="791"/>
      <c r="P1021" s="791"/>
      <c r="Q1021" s="791"/>
    </row>
    <row r="1022" ht="25.15" customHeight="true" x14ac:dyDescent="0.2">
      <c r="C1022" s="791"/>
      <c r="D1022" s="791"/>
      <c r="E1022" s="791"/>
      <c r="F1022" s="791"/>
      <c r="G1022" s="791"/>
      <c r="H1022" s="791"/>
      <c r="I1022" s="791"/>
      <c r="J1022" s="791"/>
      <c r="K1022" s="791"/>
      <c r="L1022" s="791"/>
      <c r="M1022" s="791"/>
      <c r="N1022" s="791"/>
      <c r="O1022" s="791"/>
      <c r="P1022" s="791"/>
      <c r="Q1022" s="791"/>
    </row>
    <row r="1023" ht="25.15" customHeight="true" x14ac:dyDescent="0.2">
      <c r="C1023" s="791"/>
      <c r="D1023" s="791"/>
      <c r="E1023" s="791"/>
      <c r="F1023" s="791"/>
      <c r="G1023" s="791"/>
      <c r="H1023" s="791"/>
      <c r="I1023" s="791"/>
      <c r="J1023" s="791"/>
      <c r="K1023" s="791"/>
      <c r="L1023" s="791"/>
      <c r="M1023" s="791"/>
      <c r="N1023" s="791"/>
      <c r="O1023" s="791"/>
      <c r="P1023" s="791"/>
      <c r="Q1023" s="791"/>
    </row>
    <row r="1024" ht="25.15" customHeight="true" x14ac:dyDescent="0.2">
      <c r="C1024" s="791"/>
      <c r="D1024" s="791"/>
      <c r="E1024" s="791"/>
      <c r="F1024" s="791"/>
      <c r="G1024" s="791"/>
      <c r="H1024" s="791"/>
      <c r="I1024" s="791"/>
      <c r="J1024" s="791"/>
      <c r="K1024" s="791"/>
      <c r="L1024" s="791"/>
      <c r="M1024" s="791"/>
      <c r="N1024" s="791"/>
      <c r="O1024" s="791"/>
      <c r="P1024" s="791"/>
      <c r="Q1024" s="791"/>
    </row>
    <row r="1025" s="726" customFormat="true" ht="21" customHeight="true" x14ac:dyDescent="0.2">
      <c r="A1025" s="732" t="s">
        <v>200</v>
      </c>
      <c r="B1025" s="733"/>
      <c r="C1025" s="734"/>
      <c r="Y1025" s="823"/>
      <c r="Z1025" s="823"/>
      <c r="AA1025" s="823"/>
      <c r="AB1025" s="823"/>
      <c r="AC1025" s="823"/>
      <c r="AD1025" s="823"/>
      <c r="AE1025" s="823"/>
      <c r="AF1025" s="823"/>
      <c r="AG1025" s="823"/>
      <c r="AH1025" s="823"/>
      <c r="AI1025" s="823"/>
      <c r="AJ1025" s="823"/>
      <c r="AK1025" s="823"/>
      <c r="AL1025" s="823"/>
      <c r="AM1025" s="823"/>
      <c r="AN1025" s="823"/>
      <c r="AO1025" s="823"/>
      <c r="AP1025" s="823"/>
      <c r="AQ1025" s="823"/>
      <c r="AR1025" s="823"/>
      <c r="AS1025" s="823"/>
      <c r="AT1025" s="823"/>
      <c r="AU1025" s="823"/>
      <c r="AV1025" s="823"/>
      <c r="AW1025" s="823"/>
      <c r="AX1025" s="823"/>
      <c r="AY1025" s="823"/>
      <c r="AZ1025" s="823"/>
      <c r="BA1025" s="242"/>
      <c r="BB1025" s="407"/>
      <c r="BC1025"/>
      <c r="BD1025"/>
      <c r="BE1025"/>
      <c r="BF1025"/>
      <c r="BG1025"/>
      <c r="BH1025"/>
      <c r="BI1025"/>
      <c r="BJ1025"/>
      <c r="BK1025"/>
      <c r="BL1025"/>
      <c r="BM1025"/>
      <c r="BN1025"/>
      <c r="BO1025"/>
      <c r="BP1025"/>
      <c r="BQ1025"/>
      <c r="BR1025"/>
      <c r="BS1025"/>
      <c r="BT1025"/>
      <c r="BU1025"/>
      <c r="BV1025"/>
      <c r="BW1025"/>
      <c r="BX1025" s="242"/>
      <c r="BY1025" s="244"/>
      <c r="BZ1025" s="244"/>
      <c r="CA1025" s="244"/>
      <c r="CB1025" s="244"/>
      <c r="CC1025" s="244"/>
      <c r="CD1025" s="244"/>
      <c r="CE1025" s="244"/>
      <c r="CF1025" s="244"/>
      <c r="CG1025" s="244"/>
      <c r="CH1025" s="244"/>
      <c r="CI1025" s="244"/>
      <c r="CJ1025" s="244"/>
      <c r="CK1025" s="244"/>
      <c r="CL1025" s="244"/>
      <c r="CM1025" s="244"/>
      <c r="CN1025" s="244"/>
      <c r="CO1025" s="244"/>
      <c r="CP1025" s="244"/>
      <c r="CQ1025" s="244"/>
      <c r="CR1025" s="244"/>
      <c r="CS1025" s="244"/>
      <c r="CT1025" s="244"/>
      <c r="CU1025" s="244"/>
      <c r="CV1025" s="244"/>
      <c r="CW1025" s="244"/>
      <c r="CX1025" s="244"/>
      <c r="CY1025" s="244"/>
      <c r="CZ1025" s="244"/>
    </row>
    <row r="1026" s="726" customFormat="true" ht="15.95" customHeight="true" x14ac:dyDescent="0.2">
      <c r="A1026" s="1893" t="s">
        <v>201</v>
      </c>
      <c r="B1026" s="1894"/>
      <c r="C1026" s="735" t="s">
        <v>202</v>
      </c>
      <c r="Y1026" s="823"/>
      <c r="Z1026" s="823"/>
      <c r="AA1026" s="823"/>
      <c r="AB1026" s="823"/>
      <c r="AC1026" s="823"/>
      <c r="AD1026" s="823"/>
      <c r="AE1026" s="823"/>
      <c r="AF1026" s="823"/>
      <c r="AG1026" s="823"/>
      <c r="AH1026" s="823"/>
      <c r="AI1026" s="823"/>
      <c r="AJ1026" s="823"/>
      <c r="AK1026" s="823"/>
      <c r="AL1026" s="823"/>
      <c r="AM1026" s="823"/>
      <c r="AN1026" s="823"/>
      <c r="AO1026" s="823"/>
      <c r="AP1026" s="823"/>
      <c r="AQ1026" s="823"/>
      <c r="AR1026" s="823"/>
      <c r="AS1026" s="823"/>
      <c r="AT1026" s="823"/>
      <c r="AU1026" s="823"/>
      <c r="AV1026" s="823"/>
      <c r="AW1026" s="823"/>
      <c r="AX1026" s="823"/>
      <c r="AY1026" s="823"/>
      <c r="AZ1026" s="823"/>
      <c r="BA1026" s="242"/>
      <c r="BB1026" s="407"/>
      <c r="BC1026"/>
      <c r="BD1026"/>
      <c r="BE1026"/>
      <c r="BF1026"/>
      <c r="BG1026"/>
      <c r="BH1026"/>
      <c r="BI1026"/>
      <c r="BJ1026"/>
      <c r="BK1026"/>
      <c r="BL1026"/>
      <c r="BM1026"/>
      <c r="BN1026"/>
      <c r="BO1026"/>
      <c r="BP1026"/>
      <c r="BQ1026"/>
      <c r="BR1026"/>
      <c r="BS1026"/>
      <c r="BT1026"/>
      <c r="BU1026"/>
      <c r="BV1026"/>
      <c r="BW1026"/>
      <c r="BX1026" s="242"/>
      <c r="BY1026" s="244"/>
      <c r="BZ1026" s="244"/>
      <c r="CA1026" s="244"/>
      <c r="CB1026" s="244"/>
      <c r="CC1026" s="244"/>
      <c r="CD1026" s="244"/>
      <c r="CE1026" s="244"/>
      <c r="CF1026" s="244"/>
      <c r="CG1026" s="244"/>
      <c r="CH1026" s="244"/>
      <c r="CI1026" s="244"/>
      <c r="CJ1026" s="244"/>
      <c r="CK1026" s="244"/>
      <c r="CL1026" s="244"/>
      <c r="CM1026" s="244"/>
      <c r="CN1026" s="244"/>
      <c r="CO1026" s="244"/>
      <c r="CP1026" s="244"/>
      <c r="CQ1026" s="244"/>
      <c r="CR1026" s="244"/>
      <c r="CS1026" s="244"/>
      <c r="CT1026" s="244"/>
      <c r="CU1026" s="244"/>
      <c r="CV1026" s="244"/>
      <c r="CW1026" s="244"/>
      <c r="CX1026" s="244"/>
      <c r="CY1026" s="244"/>
      <c r="CZ1026" s="244"/>
    </row>
    <row r="1027" s="726" customFormat="true" ht="17.1" hidden="true" customHeight="true" x14ac:dyDescent="0.2">
      <c r="A1027" s="736" t="s">
        <v>203</v>
      </c>
      <c r="B1027" s="737" t="s">
        <v>204</v>
      </c>
      <c r="C1027" s="738">
        <v>27198</v>
      </c>
      <c r="Y1027" s="823"/>
      <c r="Z1027" s="823"/>
      <c r="AA1027" s="823"/>
      <c r="AB1027" s="823"/>
      <c r="AC1027" s="823"/>
      <c r="AD1027" s="823"/>
      <c r="AE1027" s="823"/>
      <c r="AF1027" s="823"/>
      <c r="AG1027" s="823"/>
      <c r="AH1027" s="823"/>
      <c r="AI1027" s="823"/>
      <c r="AJ1027" s="823"/>
      <c r="AK1027" s="823"/>
      <c r="AL1027" s="823"/>
      <c r="AM1027" s="823"/>
      <c r="AN1027" s="823"/>
      <c r="AO1027" s="823"/>
      <c r="AP1027" s="823"/>
      <c r="AQ1027" s="823"/>
      <c r="AR1027" s="823"/>
      <c r="AS1027" s="823"/>
      <c r="AT1027" s="823"/>
      <c r="AU1027" s="823"/>
      <c r="AV1027" s="823"/>
      <c r="AW1027" s="823"/>
      <c r="AX1027" s="823"/>
      <c r="AY1027" s="823"/>
      <c r="AZ1027" s="823"/>
      <c r="BA1027" s="242"/>
      <c r="BB1027" s="407"/>
      <c r="BC1027"/>
      <c r="BD1027"/>
      <c r="BE1027"/>
      <c r="BF1027"/>
      <c r="BG1027"/>
      <c r="BH1027"/>
      <c r="BI1027"/>
      <c r="BJ1027"/>
      <c r="BK1027"/>
      <c r="BL1027"/>
      <c r="BM1027"/>
      <c r="BN1027"/>
      <c r="BO1027"/>
      <c r="BP1027"/>
      <c r="BQ1027"/>
      <c r="BR1027"/>
      <c r="BS1027"/>
      <c r="BT1027"/>
      <c r="BU1027"/>
      <c r="BV1027"/>
      <c r="BW1027"/>
      <c r="BX1027" s="242"/>
      <c r="BY1027" s="244"/>
      <c r="BZ1027" s="244"/>
      <c r="CA1027" s="244"/>
      <c r="CB1027" s="244"/>
      <c r="CC1027" s="244"/>
      <c r="CD1027" s="244"/>
      <c r="CE1027" s="244"/>
      <c r="CF1027" s="244"/>
      <c r="CG1027" s="244"/>
      <c r="CH1027" s="244"/>
      <c r="CI1027" s="244"/>
      <c r="CJ1027" s="244"/>
      <c r="CK1027" s="244"/>
      <c r="CL1027" s="244"/>
      <c r="CM1027" s="244"/>
      <c r="CN1027" s="244"/>
      <c r="CO1027" s="244"/>
      <c r="CP1027" s="244"/>
      <c r="CQ1027" s="244"/>
      <c r="CR1027" s="244"/>
      <c r="CS1027" s="244"/>
      <c r="CT1027" s="244"/>
      <c r="CU1027" s="244"/>
      <c r="CV1027" s="244"/>
      <c r="CW1027" s="244"/>
      <c r="CX1027" s="244"/>
      <c r="CY1027" s="244"/>
      <c r="CZ1027" s="244"/>
    </row>
    <row r="1028" s="726" customFormat="true" ht="17.1" hidden="true" customHeight="true" x14ac:dyDescent="0.2">
      <c r="A1028" s="739" t="s">
        <v>205</v>
      </c>
      <c r="B1028" s="740" t="s">
        <v>204</v>
      </c>
      <c r="C1028" s="741">
        <v>27198</v>
      </c>
      <c r="Y1028" s="823"/>
      <c r="Z1028" s="823"/>
      <c r="AA1028" s="823"/>
      <c r="AB1028" s="823"/>
      <c r="AC1028" s="823"/>
      <c r="AD1028" s="823"/>
      <c r="AE1028" s="823"/>
      <c r="AF1028" s="823"/>
      <c r="AG1028" s="823"/>
      <c r="AH1028" s="823"/>
      <c r="AI1028" s="823"/>
      <c r="AJ1028" s="823"/>
      <c r="AK1028" s="823"/>
      <c r="AL1028" s="823"/>
      <c r="AM1028" s="823"/>
      <c r="AN1028" s="823"/>
      <c r="AO1028" s="823"/>
      <c r="AP1028" s="823"/>
      <c r="AQ1028" s="823"/>
      <c r="AR1028" s="823"/>
      <c r="AS1028" s="823"/>
      <c r="AT1028" s="823"/>
      <c r="AU1028" s="823"/>
      <c r="AV1028" s="823"/>
      <c r="AW1028" s="823"/>
      <c r="AX1028" s="823"/>
      <c r="AY1028" s="823"/>
      <c r="AZ1028" s="823"/>
      <c r="BA1028" s="242"/>
      <c r="BB1028" s="407"/>
      <c r="BC1028"/>
      <c r="BD1028"/>
      <c r="BE1028"/>
      <c r="BF1028"/>
      <c r="BG1028"/>
      <c r="BH1028"/>
      <c r="BI1028"/>
      <c r="BJ1028"/>
      <c r="BK1028"/>
      <c r="BL1028"/>
      <c r="BM1028"/>
      <c r="BN1028"/>
      <c r="BO1028"/>
      <c r="BP1028"/>
      <c r="BQ1028"/>
      <c r="BR1028"/>
      <c r="BS1028"/>
      <c r="BT1028"/>
      <c r="BU1028"/>
      <c r="BV1028"/>
      <c r="BW1028"/>
      <c r="BX1028" s="242"/>
      <c r="BY1028" s="244"/>
      <c r="BZ1028" s="244"/>
      <c r="CA1028" s="244"/>
      <c r="CB1028" s="244"/>
      <c r="CC1028" s="244"/>
      <c r="CD1028" s="244"/>
      <c r="CE1028" s="244"/>
      <c r="CF1028" s="244"/>
      <c r="CG1028" s="244"/>
      <c r="CH1028" s="244"/>
      <c r="CI1028" s="244"/>
      <c r="CJ1028" s="244"/>
      <c r="CK1028" s="244"/>
      <c r="CL1028" s="244"/>
      <c r="CM1028" s="244"/>
      <c r="CN1028" s="244"/>
      <c r="CO1028" s="244"/>
      <c r="CP1028" s="244"/>
      <c r="CQ1028" s="244"/>
      <c r="CR1028" s="244"/>
      <c r="CS1028" s="244"/>
      <c r="CT1028" s="244"/>
      <c r="CU1028" s="244"/>
      <c r="CV1028" s="244"/>
      <c r="CW1028" s="244"/>
      <c r="CX1028" s="244"/>
      <c r="CY1028" s="244"/>
      <c r="CZ1028" s="244"/>
    </row>
    <row r="1029" s="726" customFormat="true" ht="17.1" hidden="true" customHeight="true" x14ac:dyDescent="0.2">
      <c r="A1029" s="739" t="s">
        <v>206</v>
      </c>
      <c r="B1029" s="740" t="s">
        <v>204</v>
      </c>
      <c r="C1029" s="741">
        <v>27198</v>
      </c>
      <c r="Y1029" s="823"/>
      <c r="Z1029" s="823"/>
      <c r="AA1029" s="823"/>
      <c r="AB1029" s="823"/>
      <c r="AC1029" s="823"/>
      <c r="AD1029" s="823"/>
      <c r="AE1029" s="823"/>
      <c r="AF1029" s="823"/>
      <c r="AG1029" s="823"/>
      <c r="AH1029" s="823"/>
      <c r="AI1029" s="823"/>
      <c r="AJ1029" s="823"/>
      <c r="AK1029" s="823"/>
      <c r="AL1029" s="823"/>
      <c r="AM1029" s="823"/>
      <c r="AN1029" s="823"/>
      <c r="AO1029" s="823"/>
      <c r="AP1029" s="823"/>
      <c r="AQ1029" s="823"/>
      <c r="AR1029" s="823"/>
      <c r="AS1029" s="823"/>
      <c r="AT1029" s="823"/>
      <c r="AU1029" s="823"/>
      <c r="AV1029" s="823"/>
      <c r="AW1029" s="823"/>
      <c r="AX1029" s="823"/>
      <c r="AY1029" s="823"/>
      <c r="AZ1029" s="823"/>
      <c r="BA1029" s="242"/>
      <c r="BB1029" s="407"/>
      <c r="BC1029"/>
      <c r="BD1029"/>
      <c r="BE1029"/>
      <c r="BF1029"/>
      <c r="BG1029"/>
      <c r="BH1029"/>
      <c r="BI1029"/>
      <c r="BJ1029"/>
      <c r="BK1029"/>
      <c r="BL1029"/>
      <c r="BM1029"/>
      <c r="BN1029"/>
      <c r="BO1029"/>
      <c r="BP1029"/>
      <c r="BQ1029"/>
      <c r="BR1029"/>
      <c r="BS1029"/>
      <c r="BT1029"/>
      <c r="BU1029"/>
      <c r="BV1029"/>
      <c r="BW1029"/>
      <c r="BX1029" s="242"/>
      <c r="BY1029" s="244"/>
      <c r="BZ1029" s="244"/>
      <c r="CA1029" s="244"/>
      <c r="CB1029" s="244"/>
      <c r="CC1029" s="244"/>
      <c r="CD1029" s="244"/>
      <c r="CE1029" s="244"/>
      <c r="CF1029" s="244"/>
      <c r="CG1029" s="244"/>
      <c r="CH1029" s="244"/>
      <c r="CI1029" s="244"/>
      <c r="CJ1029" s="244"/>
      <c r="CK1029" s="244"/>
      <c r="CL1029" s="244"/>
      <c r="CM1029" s="244"/>
      <c r="CN1029" s="244"/>
      <c r="CO1029" s="244"/>
      <c r="CP1029" s="244"/>
      <c r="CQ1029" s="244"/>
      <c r="CR1029" s="244"/>
      <c r="CS1029" s="244"/>
      <c r="CT1029" s="244"/>
      <c r="CU1029" s="244"/>
      <c r="CV1029" s="244"/>
      <c r="CW1029" s="244"/>
      <c r="CX1029" s="244"/>
      <c r="CY1029" s="244"/>
      <c r="CZ1029" s="244"/>
    </row>
    <row r="1030" s="726" customFormat="true" ht="17.1" hidden="true" customHeight="true" x14ac:dyDescent="0.2">
      <c r="A1030" s="739" t="s">
        <v>207</v>
      </c>
      <c r="B1030" s="740" t="s">
        <v>204</v>
      </c>
      <c r="C1030" s="741">
        <v>27198</v>
      </c>
      <c r="Y1030" s="823"/>
      <c r="Z1030" s="823"/>
      <c r="AA1030" s="823"/>
      <c r="AB1030" s="823"/>
      <c r="AC1030" s="823"/>
      <c r="AD1030" s="823"/>
      <c r="AE1030" s="823"/>
      <c r="AF1030" s="823"/>
      <c r="AG1030" s="823"/>
      <c r="AH1030" s="823"/>
      <c r="AI1030" s="823"/>
      <c r="AJ1030" s="823"/>
      <c r="AK1030" s="823"/>
      <c r="AL1030" s="823"/>
      <c r="AM1030" s="823"/>
      <c r="AN1030" s="823"/>
      <c r="AO1030" s="823"/>
      <c r="AP1030" s="823"/>
      <c r="AQ1030" s="823"/>
      <c r="AR1030" s="823"/>
      <c r="AS1030" s="823"/>
      <c r="AT1030" s="823"/>
      <c r="AU1030" s="823"/>
      <c r="AV1030" s="823"/>
      <c r="AW1030" s="823"/>
      <c r="AX1030" s="823"/>
      <c r="AY1030" s="823"/>
      <c r="AZ1030" s="823"/>
      <c r="BA1030" s="242"/>
      <c r="BB1030" s="407"/>
      <c r="BC1030"/>
      <c r="BD1030"/>
      <c r="BE1030"/>
      <c r="BF1030"/>
      <c r="BG1030"/>
      <c r="BH1030"/>
      <c r="BI1030"/>
      <c r="BJ1030"/>
      <c r="BK1030"/>
      <c r="BL1030"/>
      <c r="BM1030"/>
      <c r="BN1030"/>
      <c r="BO1030"/>
      <c r="BP1030"/>
      <c r="BQ1030"/>
      <c r="BR1030"/>
      <c r="BS1030"/>
      <c r="BT1030"/>
      <c r="BU1030"/>
      <c r="BV1030"/>
      <c r="BW1030"/>
      <c r="BX1030" s="242"/>
      <c r="BY1030" s="244"/>
      <c r="BZ1030" s="244"/>
      <c r="CA1030" s="244"/>
      <c r="CB1030" s="244"/>
      <c r="CC1030" s="244"/>
      <c r="CD1030" s="244"/>
      <c r="CE1030" s="244"/>
      <c r="CF1030" s="244"/>
      <c r="CG1030" s="244"/>
      <c r="CH1030" s="244"/>
      <c r="CI1030" s="244"/>
      <c r="CJ1030" s="244"/>
      <c r="CK1030" s="244"/>
      <c r="CL1030" s="244"/>
      <c r="CM1030" s="244"/>
      <c r="CN1030" s="244"/>
      <c r="CO1030" s="244"/>
      <c r="CP1030" s="244"/>
      <c r="CQ1030" s="244"/>
      <c r="CR1030" s="244"/>
      <c r="CS1030" s="244"/>
      <c r="CT1030" s="244"/>
      <c r="CU1030" s="244"/>
      <c r="CV1030" s="244"/>
      <c r="CW1030" s="244"/>
      <c r="CX1030" s="244"/>
      <c r="CY1030" s="244"/>
      <c r="CZ1030" s="244"/>
    </row>
    <row r="1031" s="726" customFormat="true" ht="17.1" customHeight="true" x14ac:dyDescent="0.2">
      <c r="A1031" s="1895" t="s">
        <v>208</v>
      </c>
      <c r="B1031" s="740" t="s">
        <v>209</v>
      </c>
      <c r="C1031" s="741">
        <v>18540</v>
      </c>
      <c r="Y1031" s="823"/>
      <c r="Z1031" s="823"/>
      <c r="AA1031" s="823"/>
      <c r="AB1031" s="823"/>
      <c r="AC1031" s="823"/>
      <c r="AD1031" s="823"/>
      <c r="AE1031" s="823"/>
      <c r="AF1031" s="823"/>
      <c r="AG1031" s="823"/>
      <c r="AH1031" s="823"/>
      <c r="AI1031" s="823"/>
      <c r="AJ1031" s="823"/>
      <c r="AK1031" s="823"/>
      <c r="AL1031" s="823"/>
      <c r="AM1031" s="823"/>
      <c r="AN1031" s="823"/>
      <c r="AO1031" s="823"/>
      <c r="AP1031" s="823"/>
      <c r="AQ1031" s="823"/>
      <c r="AR1031" s="823"/>
      <c r="AS1031" s="823"/>
      <c r="AT1031" s="823"/>
      <c r="AU1031" s="823"/>
      <c r="AV1031" s="823"/>
      <c r="AW1031" s="823"/>
      <c r="AX1031" s="823"/>
      <c r="AY1031" s="823"/>
      <c r="AZ1031" s="823"/>
      <c r="BA1031" s="242"/>
      <c r="BB1031" s="407"/>
      <c r="BC1031"/>
      <c r="BD1031"/>
      <c r="BE1031"/>
      <c r="BF1031"/>
      <c r="BG1031"/>
      <c r="BH1031"/>
      <c r="BI1031"/>
      <c r="BJ1031"/>
      <c r="BK1031"/>
      <c r="BL1031"/>
      <c r="BM1031"/>
      <c r="BN1031"/>
      <c r="BO1031"/>
      <c r="BP1031"/>
      <c r="BQ1031"/>
      <c r="BR1031"/>
      <c r="BS1031"/>
      <c r="BT1031"/>
      <c r="BU1031"/>
      <c r="BV1031"/>
      <c r="BW1031"/>
      <c r="BX1031" s="242"/>
      <c r="BY1031" s="244"/>
      <c r="BZ1031" s="244"/>
      <c r="CA1031" s="244"/>
      <c r="CB1031" s="244"/>
      <c r="CC1031" s="244"/>
      <c r="CD1031" s="244"/>
      <c r="CE1031" s="244"/>
      <c r="CF1031" s="244"/>
      <c r="CG1031" s="244"/>
      <c r="CH1031" s="244"/>
      <c r="CI1031" s="244"/>
      <c r="CJ1031" s="244"/>
      <c r="CK1031" s="244"/>
      <c r="CL1031" s="244"/>
      <c r="CM1031" s="244"/>
      <c r="CN1031" s="244"/>
      <c r="CO1031" s="244"/>
      <c r="CP1031" s="244"/>
      <c r="CQ1031" s="244"/>
      <c r="CR1031" s="244"/>
      <c r="CS1031" s="244"/>
      <c r="CT1031" s="244"/>
      <c r="CU1031" s="244"/>
      <c r="CV1031" s="244"/>
      <c r="CW1031" s="244"/>
      <c r="CX1031" s="244"/>
      <c r="CY1031" s="244"/>
      <c r="CZ1031" s="244"/>
    </row>
    <row r="1032" s="726" customFormat="true" ht="17.1" customHeight="true" x14ac:dyDescent="0.2">
      <c r="A1032" s="1895"/>
      <c r="B1032" s="740" t="s">
        <v>210</v>
      </c>
      <c r="C1032" s="741">
        <v>8658</v>
      </c>
      <c r="Y1032" s="823"/>
      <c r="Z1032" s="823"/>
      <c r="AA1032" s="823"/>
      <c r="AB1032" s="823"/>
      <c r="AC1032" s="823"/>
      <c r="AD1032" s="823"/>
      <c r="AE1032" s="823"/>
      <c r="AF1032" s="823"/>
      <c r="AG1032" s="823"/>
      <c r="AH1032" s="823"/>
      <c r="AI1032" s="823"/>
      <c r="AJ1032" s="823"/>
      <c r="AK1032" s="823"/>
      <c r="AL1032" s="823"/>
      <c r="AM1032" s="823"/>
      <c r="AN1032" s="823"/>
      <c r="AO1032" s="823"/>
      <c r="AP1032" s="823"/>
      <c r="AQ1032" s="823"/>
      <c r="AR1032" s="823"/>
      <c r="AS1032" s="823"/>
      <c r="AT1032" s="823"/>
      <c r="AU1032" s="823"/>
      <c r="AV1032" s="823"/>
      <c r="AW1032" s="823"/>
      <c r="AX1032" s="823"/>
      <c r="AY1032" s="823"/>
      <c r="AZ1032" s="823"/>
      <c r="BA1032" s="242"/>
      <c r="BB1032" s="407"/>
      <c r="BC1032"/>
      <c r="BD1032"/>
      <c r="BE1032"/>
      <c r="BF1032"/>
      <c r="BG1032"/>
      <c r="BH1032"/>
      <c r="BI1032"/>
      <c r="BJ1032"/>
      <c r="BK1032"/>
      <c r="BL1032"/>
      <c r="BM1032"/>
      <c r="BN1032"/>
      <c r="BO1032"/>
      <c r="BP1032"/>
      <c r="BQ1032"/>
      <c r="BR1032"/>
      <c r="BS1032"/>
      <c r="BT1032"/>
      <c r="BU1032"/>
      <c r="BV1032"/>
      <c r="BW1032"/>
      <c r="BX1032" s="242"/>
      <c r="BY1032" s="244"/>
      <c r="BZ1032" s="244"/>
      <c r="CA1032" s="244"/>
      <c r="CB1032" s="244"/>
      <c r="CC1032" s="244"/>
      <c r="CD1032" s="244"/>
      <c r="CE1032" s="244"/>
      <c r="CF1032" s="244"/>
      <c r="CG1032" s="244"/>
      <c r="CH1032" s="244"/>
      <c r="CI1032" s="244"/>
      <c r="CJ1032" s="244"/>
      <c r="CK1032" s="244"/>
      <c r="CL1032" s="244"/>
      <c r="CM1032" s="244"/>
      <c r="CN1032" s="244"/>
      <c r="CO1032" s="244"/>
      <c r="CP1032" s="244"/>
      <c r="CQ1032" s="244"/>
      <c r="CR1032" s="244"/>
      <c r="CS1032" s="244"/>
      <c r="CT1032" s="244"/>
      <c r="CU1032" s="244"/>
      <c r="CV1032" s="244"/>
      <c r="CW1032" s="244"/>
      <c r="CX1032" s="244"/>
      <c r="CY1032" s="244"/>
      <c r="CZ1032" s="244"/>
    </row>
    <row r="1033" s="726" customFormat="true" ht="17.1" customHeight="true" x14ac:dyDescent="0.2">
      <c r="A1033" s="1896"/>
      <c r="B1033" s="742" t="s">
        <v>211</v>
      </c>
      <c r="C1033" s="743">
        <v>0</v>
      </c>
      <c r="Y1033" s="823"/>
      <c r="Z1033" s="823"/>
      <c r="AA1033" s="823"/>
      <c r="AB1033" s="823"/>
      <c r="AC1033" s="823"/>
      <c r="AD1033" s="823"/>
      <c r="AE1033" s="823"/>
      <c r="AF1033" s="823"/>
      <c r="AG1033" s="823"/>
      <c r="AH1033" s="823"/>
      <c r="AI1033" s="823"/>
      <c r="AJ1033" s="823"/>
      <c r="AK1033" s="823"/>
      <c r="AL1033" s="823"/>
      <c r="AM1033" s="823"/>
      <c r="AN1033" s="823"/>
      <c r="AO1033" s="823"/>
      <c r="AP1033" s="823"/>
      <c r="AQ1033" s="823"/>
      <c r="AR1033" s="823"/>
      <c r="AS1033" s="823"/>
      <c r="AT1033" s="823"/>
      <c r="AU1033" s="823"/>
      <c r="AV1033" s="823"/>
      <c r="AW1033" s="823"/>
      <c r="AX1033" s="823"/>
      <c r="AY1033" s="823"/>
      <c r="AZ1033" s="823"/>
      <c r="BA1033" s="232"/>
      <c r="BB1033" s="136"/>
      <c r="BC1033" s="232"/>
      <c r="BD1033" s="232"/>
      <c r="BE1033" s="232"/>
      <c r="BF1033" s="232"/>
      <c r="BG1033" s="232"/>
      <c r="BH1033" s="232"/>
      <c r="BI1033" s="232"/>
      <c r="BJ1033" s="232"/>
      <c r="BK1033" s="232"/>
      <c r="BL1033" s="232"/>
      <c r="BM1033" s="232"/>
      <c r="BN1033" s="232"/>
      <c r="BO1033" s="232"/>
      <c r="BP1033" s="232"/>
      <c r="BQ1033" s="232"/>
      <c r="BR1033" s="232"/>
      <c r="BS1033" s="232"/>
      <c r="BT1033" s="232"/>
      <c r="BU1033" s="232"/>
      <c r="BV1033" s="232"/>
      <c r="BW1033" s="232"/>
      <c r="BX1033" s="232"/>
      <c r="BY1033" s="225"/>
      <c r="BZ1033" s="225"/>
      <c r="CA1033" s="225"/>
      <c r="CB1033" s="225"/>
      <c r="CC1033" s="225"/>
      <c r="CD1033" s="225"/>
      <c r="CE1033" s="225"/>
      <c r="CF1033" s="225"/>
      <c r="CG1033" s="225"/>
      <c r="CH1033" s="225"/>
      <c r="CI1033" s="225"/>
      <c r="CJ1033" s="225"/>
      <c r="CK1033" s="225"/>
      <c r="CL1033" s="225"/>
      <c r="CM1033" s="225"/>
      <c r="CN1033" s="225"/>
      <c r="CO1033" s="225"/>
      <c r="CP1033" s="225"/>
      <c r="CQ1033" s="225"/>
      <c r="CR1033" s="225"/>
      <c r="CS1033" s="225"/>
      <c r="CT1033" s="225"/>
      <c r="CU1033" s="225"/>
      <c r="CV1033" s="225"/>
      <c r="CW1033" s="225"/>
      <c r="CX1033" s="225"/>
      <c r="CY1033" s="225"/>
      <c r="CZ1033" s="225"/>
    </row>
    <row r="1034" s="726" customFormat="true" ht="12.95" customHeight="true" x14ac:dyDescent="0.2">
      <c r="A1034" s="744" t="s">
        <v>212</v>
      </c>
      <c r="B1034" s="745"/>
      <c r="C1034" s="746"/>
      <c r="Y1034" s="823"/>
      <c r="Z1034" s="823"/>
      <c r="AA1034" s="823"/>
      <c r="AB1034" s="823"/>
      <c r="AC1034" s="823"/>
      <c r="AD1034" s="823"/>
      <c r="AE1034" s="823"/>
      <c r="AF1034" s="823"/>
      <c r="AG1034" s="823"/>
      <c r="AH1034" s="823"/>
      <c r="AI1034" s="823"/>
      <c r="AJ1034" s="823"/>
      <c r="AK1034" s="823"/>
      <c r="AL1034" s="823"/>
      <c r="AM1034" s="823"/>
      <c r="AN1034" s="823"/>
      <c r="AO1034" s="823"/>
      <c r="AP1034" s="823"/>
      <c r="AQ1034" s="823"/>
      <c r="AR1034" s="823"/>
      <c r="AS1034" s="823"/>
      <c r="AT1034" s="823"/>
      <c r="AU1034" s="823"/>
      <c r="AV1034" s="823"/>
      <c r="AW1034" s="823"/>
      <c r="AX1034" s="823"/>
      <c r="AY1034" s="823"/>
      <c r="AZ1034" s="823"/>
      <c r="BA1034" s="242"/>
      <c r="BB1034" s="407"/>
      <c r="BC1034"/>
      <c r="BD1034"/>
      <c r="BE1034"/>
      <c r="BF1034"/>
      <c r="BG1034"/>
      <c r="BH1034"/>
      <c r="BI1034"/>
      <c r="BJ1034"/>
      <c r="BK1034"/>
      <c r="BL1034"/>
      <c r="BM1034"/>
      <c r="BN1034"/>
      <c r="BO1034"/>
      <c r="BP1034"/>
      <c r="BQ1034"/>
      <c r="BR1034"/>
      <c r="BS1034"/>
      <c r="BT1034"/>
      <c r="BU1034"/>
      <c r="BV1034"/>
      <c r="BW1034"/>
      <c r="BX1034" s="242"/>
      <c r="BY1034" s="244"/>
      <c r="BZ1034" s="244"/>
      <c r="CA1034" s="244"/>
      <c r="CB1034" s="244"/>
      <c r="CC1034" s="244"/>
      <c r="CD1034" s="244"/>
      <c r="CE1034" s="244"/>
      <c r="CF1034" s="244"/>
      <c r="CG1034" s="244"/>
      <c r="CH1034" s="244"/>
      <c r="CI1034" s="244"/>
      <c r="CJ1034" s="244"/>
      <c r="CK1034" s="244"/>
      <c r="CL1034" s="244"/>
      <c r="CM1034" s="244"/>
      <c r="CN1034" s="244"/>
      <c r="CO1034" s="244"/>
      <c r="CP1034" s="244"/>
      <c r="CQ1034" s="244"/>
      <c r="CR1034" s="244"/>
      <c r="CS1034" s="244"/>
      <c r="CT1034" s="244"/>
      <c r="CU1034" s="244"/>
      <c r="CV1034" s="244"/>
      <c r="CW1034" s="244"/>
      <c r="CX1034" s="244"/>
      <c r="CY1034" s="244"/>
      <c r="CZ1034" s="244"/>
    </row>
    <row r="1035" s="726" customFormat="true" ht="15" customHeight="true" x14ac:dyDescent="0.2">
      <c r="B1035" s="724"/>
      <c r="Y1035" s="823"/>
      <c r="Z1035" s="823"/>
      <c r="AA1035" s="823"/>
      <c r="AB1035" s="823"/>
      <c r="AC1035" s="823"/>
      <c r="AD1035" s="823"/>
      <c r="AE1035" s="823"/>
      <c r="AF1035" s="823"/>
      <c r="AG1035" s="823"/>
      <c r="AH1035" s="823"/>
      <c r="AI1035" s="823"/>
      <c r="AJ1035" s="823"/>
      <c r="AK1035" s="823"/>
      <c r="AL1035" s="823"/>
      <c r="AM1035" s="823"/>
      <c r="AN1035" s="823"/>
      <c r="AO1035" s="823"/>
      <c r="AP1035" s="823"/>
      <c r="AQ1035" s="823"/>
      <c r="AR1035" s="823"/>
      <c r="AS1035" s="823"/>
      <c r="AT1035" s="823"/>
      <c r="AU1035" s="823"/>
      <c r="AV1035" s="823"/>
      <c r="AW1035" s="823"/>
      <c r="AX1035" s="823"/>
      <c r="AY1035" s="823"/>
      <c r="AZ1035" s="823"/>
      <c r="BA1035" s="717"/>
      <c r="BB1035" s="258"/>
      <c r="BC1035" s="717"/>
      <c r="BD1035" s="717"/>
      <c r="BE1035" s="717"/>
      <c r="BF1035" s="717"/>
      <c r="BG1035" s="717"/>
      <c r="BH1035" s="717"/>
      <c r="BI1035" s="717"/>
      <c r="BJ1035" s="717"/>
      <c r="BK1035" s="717"/>
      <c r="BL1035" s="717"/>
      <c r="BM1035" s="717"/>
      <c r="BN1035" s="717"/>
      <c r="BO1035" s="717"/>
      <c r="BP1035" s="717"/>
      <c r="BQ1035" s="717"/>
      <c r="BR1035" s="717"/>
      <c r="BS1035" s="717"/>
      <c r="BT1035" s="717"/>
      <c r="BU1035" s="717"/>
      <c r="BV1035" s="717"/>
      <c r="BW1035" s="717"/>
      <c r="BX1035" s="717"/>
      <c r="BY1035" s="225"/>
      <c r="BZ1035" s="225"/>
      <c r="CA1035" s="225"/>
      <c r="CB1035" s="225"/>
      <c r="CC1035" s="225"/>
      <c r="CD1035" s="225"/>
      <c r="CE1035" s="225"/>
      <c r="CF1035" s="225"/>
      <c r="CG1035" s="225"/>
      <c r="CH1035" s="225"/>
      <c r="CI1035" s="225"/>
      <c r="CJ1035" s="225"/>
      <c r="CK1035" s="225"/>
      <c r="CL1035" s="225"/>
      <c r="CM1035" s="225"/>
      <c r="CN1035" s="225"/>
      <c r="CO1035" s="225"/>
      <c r="CP1035" s="225"/>
      <c r="CQ1035" s="225"/>
      <c r="CR1035" s="225"/>
      <c r="CS1035" s="225"/>
      <c r="CT1035" s="225"/>
      <c r="CU1035" s="225"/>
      <c r="CV1035" s="225"/>
      <c r="CW1035" s="225"/>
      <c r="CX1035" s="225"/>
      <c r="CY1035" s="225"/>
      <c r="CZ1035" s="225"/>
    </row>
    <row r="1036" ht="15" customHeight="true" x14ac:dyDescent="0.25">
      <c r="A1036" s="408" t="s">
        <v>120</v>
      </c>
      <c r="B1036" s="118" t="s">
        <v>121</v>
      </c>
    </row>
    <row r="1037" ht="15" customHeight="true" x14ac:dyDescent="0.2">
      <c r="A1037" s="409" t="str">
        <f>R15</f>
        <v>EPT 1 : Nord-Centre</v>
      </c>
      <c r="B1037" s="409">
        <f>BR122+BR123</f>
        <v>49858.397781984742</v>
      </c>
    </row>
    <row r="1038" ht="15" customHeight="true" x14ac:dyDescent="0.2">
      <c r="A1038" s="409" t="str">
        <f>S15</f>
        <v>EPT 2 : Nord-Est</v>
      </c>
      <c r="B1038" s="409">
        <f>BS122+BS123</f>
        <v>20925.120604559685</v>
      </c>
    </row>
    <row r="1039" ht="15" customHeight="true" x14ac:dyDescent="0.2">
      <c r="A1039" s="409" t="str">
        <f>T15</f>
        <v>EPT 3 : Nord-Ouest</v>
      </c>
      <c r="B1039" s="409">
        <f>BT122+BT123</f>
        <v>22529.61063207878</v>
      </c>
    </row>
    <row r="1040" ht="15" customHeight="true" x14ac:dyDescent="0.2">
      <c r="A1040" s="409" t="str">
        <f>U15</f>
        <v>EPT 4 : Hauts Plateaux-Centre.</v>
      </c>
      <c r="B1040" s="409">
        <f>BU122+BU123</f>
        <v>10226.774144202733</v>
      </c>
    </row>
    <row r="1041" ht="15" customHeight="true" x14ac:dyDescent="0.2">
      <c r="A1041" s="409" t="str">
        <f>V15</f>
        <v>EPT 5 : Hauts Plateaux-Est</v>
      </c>
      <c r="B1041" s="409">
        <f>BV122+BV123</f>
        <v>20790.931108399545</v>
      </c>
    </row>
    <row r="1042" ht="15" customHeight="true" x14ac:dyDescent="0.2">
      <c r="A1042" s="409" t="str">
        <f>W15</f>
        <v>EPT 6 : Hauts Plateaux-Ouest</v>
      </c>
      <c r="B1042" s="409">
        <f>BW122+BW123</f>
        <v>8368.6886334879728</v>
      </c>
    </row>
    <row r="1043" ht="15" customHeight="true" x14ac:dyDescent="0.2">
      <c r="A1043" s="409" t="str">
        <f>X15</f>
        <v>EPT 7 : Sud</v>
      </c>
      <c r="B1043" s="409">
        <f>BX122+XR123</f>
        <v>14240.769749957022</v>
      </c>
    </row>
    <row r="1044" ht="15" customHeight="true" x14ac:dyDescent="0.2">
      <c r="A1044" s="409">
        <f>Y15</f>
        <v>0</v>
      </c>
      <c r="B1044" s="409">
        <f>BY122+BY123</f>
        <v>0</v>
      </c>
    </row>
    <row r="1045" ht="15" customHeight="true" x14ac:dyDescent="0.2">
      <c r="A1045" s="409">
        <f>Z15</f>
        <v>0</v>
      </c>
      <c r="B1045" s="409">
        <f>BZ122+BZ123</f>
        <v>0</v>
      </c>
    </row>
    <row r="1046" ht="15" customHeight="true" x14ac:dyDescent="0.2">
      <c r="A1046" s="258">
        <f>AA15</f>
        <v>0</v>
      </c>
      <c r="B1046" s="409">
        <f>CA122+CA123</f>
        <v>0</v>
      </c>
    </row>
    <row r="1047" ht="15" customHeight="true" x14ac:dyDescent="0.2">
      <c r="A1047" s="258">
        <f>AB15</f>
        <v>0</v>
      </c>
      <c r="B1047" s="409">
        <f>CB122+CB123</f>
        <v>0</v>
      </c>
    </row>
    <row r="1048" ht="15" customHeight="true" x14ac:dyDescent="0.2">
      <c r="A1048" s="258">
        <f>AC15</f>
        <v>0</v>
      </c>
      <c r="B1048" s="409">
        <f>CC122+CC123</f>
        <v>0</v>
      </c>
    </row>
    <row r="1049" ht="15" customHeight="true" x14ac:dyDescent="0.2">
      <c r="A1049" s="258">
        <f>AD15</f>
        <v>0</v>
      </c>
      <c r="B1049" s="409">
        <f>CD122+CD123</f>
        <v>0</v>
      </c>
    </row>
    <row r="1050" ht="15" customHeight="true" x14ac:dyDescent="0.2">
      <c r="A1050" s="258">
        <f>AE15</f>
        <v>0</v>
      </c>
      <c r="B1050" s="409">
        <f>CE122+CE123</f>
        <v>0</v>
      </c>
    </row>
    <row r="1051" ht="15" customHeight="true" x14ac:dyDescent="0.2">
      <c r="A1051" s="258">
        <f>AF15</f>
        <v>0</v>
      </c>
      <c r="B1051" s="409">
        <f>CF122+CF123</f>
        <v>0</v>
      </c>
    </row>
    <row r="1052" ht="15" customHeight="true" x14ac:dyDescent="0.2">
      <c r="A1052" s="258">
        <f>AG15</f>
        <v>0</v>
      </c>
      <c r="B1052" s="409">
        <f>CG122+CG123</f>
        <v>0</v>
      </c>
    </row>
    <row r="1053" ht="15" customHeight="true" x14ac:dyDescent="0.2">
      <c r="A1053" s="258">
        <f>AH15</f>
        <v>0</v>
      </c>
      <c r="B1053" s="409">
        <f>CH122+CH123</f>
        <v>0</v>
      </c>
    </row>
    <row r="1054" ht="15" customHeight="true" x14ac:dyDescent="0.2">
      <c r="A1054" s="258">
        <f>AI15</f>
        <v>0</v>
      </c>
      <c r="B1054" s="409">
        <f>CI122+CI123</f>
        <v>0</v>
      </c>
    </row>
    <row r="1055" ht="15" customHeight="true" x14ac:dyDescent="0.2">
      <c r="A1055" s="258">
        <f>AJ15</f>
        <v>0</v>
      </c>
      <c r="B1055" s="409">
        <f>CJ122+CJ123</f>
        <v>0</v>
      </c>
    </row>
    <row r="1056" ht="15" customHeight="true" x14ac:dyDescent="0.2">
      <c r="A1056" s="258">
        <f>AK15</f>
        <v>0</v>
      </c>
      <c r="B1056" s="409">
        <f>CK122+CK123</f>
        <v>0</v>
      </c>
    </row>
    <row r="1057" ht="15" customHeight="true" x14ac:dyDescent="0.2">
      <c r="A1057" s="258">
        <f>AL15</f>
        <v>0</v>
      </c>
      <c r="B1057" s="409">
        <f>CL122+CL123</f>
        <v>0</v>
      </c>
    </row>
    <row r="1058" ht="15" customHeight="true" x14ac:dyDescent="0.2">
      <c r="A1058" s="258">
        <f>AM15</f>
        <v>0</v>
      </c>
      <c r="B1058" s="409">
        <f>CM122+CM123</f>
        <v>0</v>
      </c>
    </row>
    <row r="1059" ht="15" customHeight="true" x14ac:dyDescent="0.2">
      <c r="A1059" s="258">
        <f>AN15</f>
        <v>0</v>
      </c>
      <c r="B1059" s="409">
        <f>CN122+CN123</f>
        <v>0</v>
      </c>
    </row>
    <row r="1060" ht="15" customHeight="true" x14ac:dyDescent="0.2">
      <c r="A1060" s="258">
        <f>AO15</f>
        <v>0</v>
      </c>
      <c r="B1060" s="409">
        <f>CO122+CO123</f>
        <v>0</v>
      </c>
    </row>
    <row r="1061" ht="15" customHeight="true" x14ac:dyDescent="0.2">
      <c r="A1061" s="258">
        <f>AP15</f>
        <v>0</v>
      </c>
      <c r="B1061" s="409">
        <f>CP122+CP123</f>
        <v>0</v>
      </c>
    </row>
    <row r="1062" ht="15" customHeight="true" x14ac:dyDescent="0.2">
      <c r="A1062" s="258">
        <f>AQ15</f>
        <v>0</v>
      </c>
      <c r="B1062" s="409">
        <f>CQ122+CQ123</f>
        <v>0</v>
      </c>
    </row>
    <row r="1063" ht="15" customHeight="true" x14ac:dyDescent="0.2">
      <c r="A1063" s="258">
        <f>AR15</f>
        <v>0</v>
      </c>
      <c r="B1063" s="409">
        <f>CR122+CR123</f>
        <v>0</v>
      </c>
    </row>
    <row r="1064" ht="15" customHeight="true" x14ac:dyDescent="0.2">
      <c r="A1064" s="258">
        <f>AS15</f>
        <v>0</v>
      </c>
      <c r="B1064" s="409">
        <f>CS122+CS123</f>
        <v>0</v>
      </c>
    </row>
    <row r="1065" ht="15" customHeight="true" x14ac:dyDescent="0.2">
      <c r="A1065" s="258">
        <f>AT15</f>
        <v>0</v>
      </c>
      <c r="B1065" s="409">
        <f>CT122+CT123</f>
        <v>0</v>
      </c>
    </row>
    <row r="1066" ht="15" customHeight="true" x14ac:dyDescent="0.2">
      <c r="A1066" s="258">
        <f>AU15</f>
        <v>0</v>
      </c>
      <c r="B1066" s="409">
        <f>CU122+CU123</f>
        <v>0</v>
      </c>
    </row>
    <row r="1067" ht="15" customHeight="true" x14ac:dyDescent="0.2">
      <c r="A1067" s="258">
        <f>AV15</f>
        <v>0</v>
      </c>
      <c r="B1067" s="409">
        <f>CV122+CV123</f>
        <v>0</v>
      </c>
    </row>
    <row r="1068" ht="15" customHeight="true" x14ac:dyDescent="0.2">
      <c r="A1068" s="258">
        <f>AW15</f>
        <v>0</v>
      </c>
      <c r="B1068" s="409">
        <f>CW122+CW123</f>
        <v>0</v>
      </c>
    </row>
    <row r="1069" ht="15" customHeight="true" x14ac:dyDescent="0.2">
      <c r="A1069" s="258">
        <f>AX15</f>
        <v>0</v>
      </c>
      <c r="B1069" s="409">
        <f>CX122+CX123</f>
        <v>0</v>
      </c>
    </row>
    <row r="1070" ht="15" customHeight="true" x14ac:dyDescent="0.2">
      <c r="A1070" s="258">
        <f>AY15</f>
        <v>0</v>
      </c>
      <c r="B1070" s="409">
        <f>CY122+CY123</f>
        <v>0</v>
      </c>
    </row>
    <row r="1071" ht="15" customHeight="true" x14ac:dyDescent="0.2">
      <c r="A1071" s="258"/>
      <c r="B1071" s="409"/>
    </row>
    <row r="1072" ht="15" customHeight="true" x14ac:dyDescent="0.2">
      <c r="A1072" s="409">
        <f>34-COUNTIF(A1037:A1071,"0")</f>
        <v>7</v>
      </c>
      <c r="B1072" s="258" t="s">
        <v>139</v>
      </c>
    </row>
    <row r="1100" s="823" customFormat="true" ht="17.1" customHeight="true" x14ac:dyDescent="0.2">
      <c r="A1100" s="834"/>
      <c r="B1100" s="822"/>
      <c r="BA1100" s="717"/>
      <c r="BB1100" s="258"/>
      <c r="BC1100" s="717"/>
      <c r="BD1100" s="717"/>
      <c r="BE1100" s="717"/>
      <c r="BF1100" s="717"/>
      <c r="BG1100" s="717"/>
      <c r="BH1100" s="717"/>
      <c r="BI1100" s="717"/>
      <c r="BJ1100" s="717"/>
      <c r="BK1100" s="717"/>
      <c r="BL1100" s="717"/>
      <c r="BM1100" s="717"/>
      <c r="BN1100" s="717"/>
      <c r="BO1100" s="717"/>
      <c r="BP1100" s="717"/>
      <c r="BQ1100" s="717"/>
      <c r="BR1100" s="717"/>
      <c r="BS1100" s="717"/>
      <c r="BT1100" s="717"/>
      <c r="BU1100" s="717"/>
      <c r="BV1100" s="717"/>
      <c r="BW1100" s="717"/>
      <c r="BX1100" s="717"/>
      <c r="BY1100" s="225"/>
      <c r="BZ1100" s="225"/>
      <c r="CA1100" s="225"/>
      <c r="CB1100" s="225"/>
      <c r="CC1100" s="225"/>
      <c r="CD1100" s="225"/>
      <c r="CE1100" s="225"/>
      <c r="CF1100" s="225"/>
      <c r="CG1100" s="225"/>
      <c r="CH1100" s="225"/>
      <c r="CI1100" s="225"/>
      <c r="CJ1100" s="225"/>
      <c r="CK1100" s="225"/>
      <c r="CL1100" s="225"/>
      <c r="CM1100" s="225"/>
      <c r="CN1100" s="225"/>
      <c r="CO1100" s="225"/>
      <c r="CP1100" s="225"/>
      <c r="CQ1100" s="225"/>
      <c r="CR1100" s="225"/>
      <c r="CS1100" s="225"/>
      <c r="CT1100" s="225"/>
      <c r="CU1100" s="225"/>
      <c r="CV1100" s="225"/>
      <c r="CW1100" s="225"/>
      <c r="CX1100" s="225"/>
      <c r="CY1100" s="225"/>
      <c r="CZ1100" s="225"/>
    </row>
    <row r="1101" s="823" customFormat="true" ht="17.1" customHeight="true" x14ac:dyDescent="0.2">
      <c r="A1101" s="835"/>
      <c r="B1101" s="824"/>
      <c r="BA1101" s="717"/>
      <c r="BB1101" s="258"/>
      <c r="BC1101" s="717"/>
      <c r="BD1101" s="717"/>
      <c r="BE1101" s="717"/>
      <c r="BF1101" s="717"/>
      <c r="BG1101" s="717"/>
      <c r="BH1101" s="717"/>
      <c r="BI1101" s="717"/>
      <c r="BJ1101" s="717"/>
      <c r="BK1101" s="717"/>
      <c r="BL1101" s="717"/>
      <c r="BM1101" s="717"/>
      <c r="BN1101" s="717"/>
      <c r="BO1101" s="717"/>
      <c r="BP1101" s="717"/>
      <c r="BQ1101" s="717"/>
      <c r="BR1101" s="717"/>
      <c r="BS1101" s="717"/>
      <c r="BT1101" s="717"/>
      <c r="BU1101" s="717"/>
      <c r="BV1101" s="717"/>
      <c r="BW1101" s="717"/>
      <c r="BX1101" s="717"/>
      <c r="BY1101" s="225"/>
      <c r="BZ1101" s="225"/>
      <c r="CA1101" s="225"/>
      <c r="CB1101" s="225"/>
      <c r="CC1101" s="225"/>
      <c r="CD1101" s="225"/>
      <c r="CE1101" s="225"/>
      <c r="CF1101" s="225"/>
      <c r="CG1101" s="225"/>
      <c r="CH1101" s="225"/>
      <c r="CI1101" s="225"/>
      <c r="CJ1101" s="225"/>
      <c r="CK1101" s="225"/>
      <c r="CL1101" s="225"/>
      <c r="CM1101" s="225"/>
      <c r="CN1101" s="225"/>
      <c r="CO1101" s="225"/>
      <c r="CP1101" s="225"/>
      <c r="CQ1101" s="225"/>
      <c r="CR1101" s="225"/>
      <c r="CS1101" s="225"/>
      <c r="CT1101" s="225"/>
      <c r="CU1101" s="225"/>
      <c r="CV1101" s="225"/>
      <c r="CW1101" s="225"/>
      <c r="CX1101" s="225"/>
      <c r="CY1101" s="225"/>
      <c r="CZ1101" s="225"/>
    </row>
    <row r="1102" s="823" customFormat="true" ht="15" customHeight="true" x14ac:dyDescent="0.2">
      <c r="BA1102" s="717"/>
      <c r="BB1102" s="258"/>
      <c r="BC1102" s="717"/>
      <c r="BD1102" s="717"/>
      <c r="BE1102" s="717"/>
      <c r="BF1102" s="717"/>
      <c r="BG1102" s="717"/>
      <c r="BH1102" s="717"/>
      <c r="BI1102" s="717"/>
      <c r="BJ1102" s="717"/>
      <c r="BK1102" s="717"/>
      <c r="BL1102" s="717"/>
      <c r="BM1102" s="717"/>
      <c r="BN1102" s="717"/>
      <c r="BO1102" s="717"/>
      <c r="BP1102" s="717"/>
      <c r="BQ1102" s="717"/>
      <c r="BR1102" s="717"/>
      <c r="BS1102" s="717"/>
      <c r="BT1102" s="717"/>
      <c r="BU1102" s="717"/>
      <c r="BV1102" s="717"/>
      <c r="BW1102" s="717"/>
      <c r="BX1102" s="717"/>
      <c r="BY1102" s="225"/>
      <c r="BZ1102" s="225"/>
      <c r="CA1102" s="225"/>
      <c r="CB1102" s="225"/>
      <c r="CC1102" s="225"/>
      <c r="CD1102" s="225"/>
      <c r="CE1102" s="225"/>
      <c r="CF1102" s="225"/>
      <c r="CG1102" s="225"/>
      <c r="CH1102" s="225"/>
      <c r="CI1102" s="225"/>
      <c r="CJ1102" s="225"/>
      <c r="CK1102" s="225"/>
      <c r="CL1102" s="225"/>
      <c r="CM1102" s="225"/>
      <c r="CN1102" s="225"/>
      <c r="CO1102" s="225"/>
      <c r="CP1102" s="225"/>
      <c r="CQ1102" s="225"/>
      <c r="CR1102" s="225"/>
      <c r="CS1102" s="225"/>
      <c r="CT1102" s="225"/>
      <c r="CU1102" s="225"/>
      <c r="CV1102" s="225"/>
      <c r="CW1102" s="225"/>
      <c r="CX1102" s="225"/>
      <c r="CY1102" s="225"/>
      <c r="CZ1102" s="225"/>
    </row>
    <row r="1103" s="823" customFormat="true" ht="15" customHeight="true" x14ac:dyDescent="0.2">
      <c r="BA1103" s="717"/>
      <c r="BB1103" s="258"/>
      <c r="BC1103" s="717"/>
      <c r="BD1103" s="717"/>
      <c r="BE1103" s="717"/>
      <c r="BF1103" s="717"/>
      <c r="BG1103" s="717"/>
      <c r="BH1103" s="717"/>
      <c r="BI1103" s="717"/>
      <c r="BJ1103" s="717"/>
      <c r="BK1103" s="717"/>
      <c r="BL1103" s="717"/>
      <c r="BM1103" s="717"/>
      <c r="BN1103" s="717"/>
      <c r="BO1103" s="717"/>
      <c r="BP1103" s="717"/>
      <c r="BQ1103" s="717"/>
      <c r="BR1103" s="717"/>
      <c r="BS1103" s="717"/>
      <c r="BT1103" s="717"/>
      <c r="BU1103" s="717"/>
      <c r="BV1103" s="717"/>
      <c r="BW1103" s="717"/>
      <c r="BX1103" s="717"/>
      <c r="BY1103" s="225"/>
      <c r="BZ1103" s="225"/>
      <c r="CA1103" s="225"/>
      <c r="CB1103" s="225"/>
      <c r="CC1103" s="225"/>
      <c r="CD1103" s="225"/>
      <c r="CE1103" s="225"/>
      <c r="CF1103" s="225"/>
      <c r="CG1103" s="225"/>
      <c r="CH1103" s="225"/>
      <c r="CI1103" s="225"/>
      <c r="CJ1103" s="225"/>
      <c r="CK1103" s="225"/>
      <c r="CL1103" s="225"/>
      <c r="CM1103" s="225"/>
      <c r="CN1103" s="225"/>
      <c r="CO1103" s="225"/>
      <c r="CP1103" s="225"/>
      <c r="CQ1103" s="225"/>
      <c r="CR1103" s="225"/>
      <c r="CS1103" s="225"/>
      <c r="CT1103" s="225"/>
      <c r="CU1103" s="225"/>
      <c r="CV1103" s="225"/>
      <c r="CW1103" s="225"/>
      <c r="CX1103" s="225"/>
      <c r="CY1103" s="225"/>
      <c r="CZ1103" s="225"/>
    </row>
    <row r="1104" s="823" customFormat="true" ht="15" customHeight="true" x14ac:dyDescent="0.2">
      <c r="BA1104" s="717"/>
      <c r="BB1104" s="258"/>
      <c r="BC1104" s="717"/>
      <c r="BD1104" s="717"/>
      <c r="BE1104" s="717"/>
      <c r="BF1104" s="717"/>
      <c r="BG1104" s="717"/>
      <c r="BH1104" s="717"/>
      <c r="BI1104" s="717"/>
      <c r="BJ1104" s="717"/>
      <c r="BK1104" s="717"/>
      <c r="BL1104" s="717"/>
      <c r="BM1104" s="717"/>
      <c r="BN1104" s="717"/>
      <c r="BO1104" s="717"/>
      <c r="BP1104" s="717"/>
      <c r="BQ1104" s="717"/>
      <c r="BR1104" s="717"/>
      <c r="BS1104" s="717"/>
      <c r="BT1104" s="717"/>
      <c r="BU1104" s="717"/>
      <c r="BV1104" s="717"/>
      <c r="BW1104" s="717"/>
      <c r="BX1104" s="717"/>
      <c r="BY1104" s="225"/>
      <c r="BZ1104" s="225"/>
      <c r="CA1104" s="225"/>
      <c r="CB1104" s="225"/>
      <c r="CC1104" s="225"/>
      <c r="CD1104" s="225"/>
      <c r="CE1104" s="225"/>
      <c r="CF1104" s="225"/>
      <c r="CG1104" s="225"/>
      <c r="CH1104" s="225"/>
      <c r="CI1104" s="225"/>
      <c r="CJ1104" s="225"/>
      <c r="CK1104" s="225"/>
      <c r="CL1104" s="225"/>
      <c r="CM1104" s="225"/>
      <c r="CN1104" s="225"/>
      <c r="CO1104" s="225"/>
      <c r="CP1104" s="225"/>
      <c r="CQ1104" s="225"/>
      <c r="CR1104" s="225"/>
      <c r="CS1104" s="225"/>
      <c r="CT1104" s="225"/>
      <c r="CU1104" s="225"/>
      <c r="CV1104" s="225"/>
      <c r="CW1104" s="225"/>
      <c r="CX1104" s="225"/>
      <c r="CY1104" s="225"/>
      <c r="CZ1104" s="225"/>
    </row>
    <row r="1105" s="823" customFormat="true" ht="15" customHeight="true" x14ac:dyDescent="0.2">
      <c r="BA1105" s="717"/>
      <c r="BB1105" s="258"/>
      <c r="BC1105" s="717"/>
      <c r="BD1105" s="717"/>
      <c r="BE1105" s="717"/>
      <c r="BF1105" s="717"/>
      <c r="BG1105" s="717"/>
      <c r="BH1105" s="717"/>
      <c r="BI1105" s="717"/>
      <c r="BJ1105" s="717"/>
      <c r="BK1105" s="717"/>
      <c r="BL1105" s="717"/>
      <c r="BM1105" s="717"/>
      <c r="BN1105" s="717"/>
      <c r="BO1105" s="717"/>
      <c r="BP1105" s="717"/>
      <c r="BQ1105" s="717"/>
      <c r="BR1105" s="717"/>
      <c r="BS1105" s="717"/>
      <c r="BT1105" s="717"/>
      <c r="BU1105" s="717"/>
      <c r="BV1105" s="717"/>
      <c r="BW1105" s="717"/>
      <c r="BX1105" s="717"/>
      <c r="BY1105" s="225"/>
      <c r="BZ1105" s="225"/>
      <c r="CA1105" s="225"/>
      <c r="CB1105" s="225"/>
      <c r="CC1105" s="225"/>
      <c r="CD1105" s="225"/>
      <c r="CE1105" s="225"/>
      <c r="CF1105" s="225"/>
      <c r="CG1105" s="225"/>
      <c r="CH1105" s="225"/>
      <c r="CI1105" s="225"/>
      <c r="CJ1105" s="225"/>
      <c r="CK1105" s="225"/>
      <c r="CL1105" s="225"/>
      <c r="CM1105" s="225"/>
      <c r="CN1105" s="225"/>
      <c r="CO1105" s="225"/>
      <c r="CP1105" s="225"/>
      <c r="CQ1105" s="225"/>
      <c r="CR1105" s="225"/>
      <c r="CS1105" s="225"/>
      <c r="CT1105" s="225"/>
      <c r="CU1105" s="225"/>
      <c r="CV1105" s="225"/>
      <c r="CW1105" s="225"/>
      <c r="CX1105" s="225"/>
      <c r="CY1105" s="225"/>
      <c r="CZ1105" s="225"/>
    </row>
    <row r="1106" s="823" customFormat="true" ht="15" customHeight="true" x14ac:dyDescent="0.2">
      <c r="BA1106" s="717"/>
      <c r="BB1106" s="258"/>
      <c r="BC1106" s="717"/>
      <c r="BD1106" s="717"/>
      <c r="BE1106" s="717"/>
      <c r="BF1106" s="717"/>
      <c r="BG1106" s="717"/>
      <c r="BH1106" s="717"/>
      <c r="BI1106" s="717"/>
      <c r="BJ1106" s="717"/>
      <c r="BK1106" s="717"/>
      <c r="BL1106" s="717"/>
      <c r="BM1106" s="717"/>
      <c r="BN1106" s="717"/>
      <c r="BO1106" s="717"/>
      <c r="BP1106" s="717"/>
      <c r="BQ1106" s="717"/>
      <c r="BR1106" s="717"/>
      <c r="BS1106" s="717"/>
      <c r="BT1106" s="717"/>
      <c r="BU1106" s="717"/>
      <c r="BV1106" s="717"/>
      <c r="BW1106" s="717"/>
      <c r="BX1106" s="717"/>
      <c r="BY1106" s="225"/>
      <c r="BZ1106" s="225"/>
      <c r="CA1106" s="225"/>
      <c r="CB1106" s="225"/>
      <c r="CC1106" s="225"/>
      <c r="CD1106" s="225"/>
      <c r="CE1106" s="225"/>
      <c r="CF1106" s="225"/>
      <c r="CG1106" s="225"/>
      <c r="CH1106" s="225"/>
      <c r="CI1106" s="225"/>
      <c r="CJ1106" s="225"/>
      <c r="CK1106" s="225"/>
      <c r="CL1106" s="225"/>
      <c r="CM1106" s="225"/>
      <c r="CN1106" s="225"/>
      <c r="CO1106" s="225"/>
      <c r="CP1106" s="225"/>
      <c r="CQ1106" s="225"/>
      <c r="CR1106" s="225"/>
      <c r="CS1106" s="225"/>
      <c r="CT1106" s="225"/>
      <c r="CU1106" s="225"/>
      <c r="CV1106" s="225"/>
      <c r="CW1106" s="225"/>
      <c r="CX1106" s="225"/>
      <c r="CY1106" s="225"/>
      <c r="CZ1106" s="225"/>
    </row>
    <row r="1107" s="823" customFormat="true" ht="15" customHeight="true" x14ac:dyDescent="0.2">
      <c r="BA1107" s="717"/>
      <c r="BB1107" s="258"/>
      <c r="BC1107" s="717"/>
      <c r="BD1107" s="717"/>
      <c r="BE1107" s="717"/>
      <c r="BF1107" s="717"/>
      <c r="BG1107" s="717"/>
      <c r="BH1107" s="717"/>
      <c r="BI1107" s="717"/>
      <c r="BJ1107" s="717"/>
      <c r="BK1107" s="717"/>
      <c r="BL1107" s="717"/>
      <c r="BM1107" s="717"/>
      <c r="BN1107" s="717"/>
      <c r="BO1107" s="717"/>
      <c r="BP1107" s="717"/>
      <c r="BQ1107" s="717"/>
      <c r="BR1107" s="717"/>
      <c r="BS1107" s="717"/>
      <c r="BT1107" s="717"/>
      <c r="BU1107" s="717"/>
      <c r="BV1107" s="717"/>
      <c r="BW1107" s="717"/>
      <c r="BX1107" s="717"/>
      <c r="BY1107" s="225"/>
      <c r="BZ1107" s="225"/>
      <c r="CA1107" s="225"/>
      <c r="CB1107" s="225"/>
      <c r="CC1107" s="225"/>
      <c r="CD1107" s="225"/>
      <c r="CE1107" s="225"/>
      <c r="CF1107" s="225"/>
      <c r="CG1107" s="225"/>
      <c r="CH1107" s="225"/>
      <c r="CI1107" s="225"/>
      <c r="CJ1107" s="225"/>
      <c r="CK1107" s="225"/>
      <c r="CL1107" s="225"/>
      <c r="CM1107" s="225"/>
      <c r="CN1107" s="225"/>
      <c r="CO1107" s="225"/>
      <c r="CP1107" s="225"/>
      <c r="CQ1107" s="225"/>
      <c r="CR1107" s="225"/>
      <c r="CS1107" s="225"/>
      <c r="CT1107" s="225"/>
      <c r="CU1107" s="225"/>
      <c r="CV1107" s="225"/>
      <c r="CW1107" s="225"/>
      <c r="CX1107" s="225"/>
      <c r="CY1107" s="225"/>
      <c r="CZ1107" s="225"/>
    </row>
    <row r="1108" s="823" customFormat="true" ht="15" customHeight="true" x14ac:dyDescent="0.2">
      <c r="BA1108" s="717"/>
      <c r="BB1108" s="258"/>
      <c r="BC1108" s="717"/>
      <c r="BD1108" s="717"/>
      <c r="BE1108" s="717"/>
      <c r="BF1108" s="717"/>
      <c r="BG1108" s="717"/>
      <c r="BH1108" s="717"/>
      <c r="BI1108" s="717"/>
      <c r="BJ1108" s="717"/>
      <c r="BK1108" s="717"/>
      <c r="BL1108" s="717"/>
      <c r="BM1108" s="717"/>
      <c r="BN1108" s="717"/>
      <c r="BO1108" s="717"/>
      <c r="BP1108" s="717"/>
      <c r="BQ1108" s="717"/>
      <c r="BR1108" s="717"/>
      <c r="BS1108" s="717"/>
      <c r="BT1108" s="717"/>
      <c r="BU1108" s="717"/>
      <c r="BV1108" s="717"/>
      <c r="BW1108" s="717"/>
      <c r="BX1108" s="717"/>
      <c r="BY1108" s="225"/>
      <c r="BZ1108" s="225"/>
      <c r="CA1108" s="225"/>
      <c r="CB1108" s="225"/>
      <c r="CC1108" s="225"/>
      <c r="CD1108" s="225"/>
      <c r="CE1108" s="225"/>
      <c r="CF1108" s="225"/>
      <c r="CG1108" s="225"/>
      <c r="CH1108" s="225"/>
      <c r="CI1108" s="225"/>
      <c r="CJ1108" s="225"/>
      <c r="CK1108" s="225"/>
      <c r="CL1108" s="225"/>
      <c r="CM1108" s="225"/>
      <c r="CN1108" s="225"/>
      <c r="CO1108" s="225"/>
      <c r="CP1108" s="225"/>
      <c r="CQ1108" s="225"/>
      <c r="CR1108" s="225"/>
      <c r="CS1108" s="225"/>
      <c r="CT1108" s="225"/>
      <c r="CU1108" s="225"/>
      <c r="CV1108" s="225"/>
      <c r="CW1108" s="225"/>
      <c r="CX1108" s="225"/>
      <c r="CY1108" s="225"/>
      <c r="CZ1108" s="225"/>
    </row>
    <row r="1109" s="823" customFormat="true" ht="15" customHeight="true" x14ac:dyDescent="0.2">
      <c r="BA1109" s="717"/>
      <c r="BB1109" s="258"/>
      <c r="BC1109" s="717"/>
      <c r="BD1109" s="717"/>
      <c r="BE1109" s="717"/>
      <c r="BF1109" s="717"/>
      <c r="BG1109" s="717"/>
      <c r="BH1109" s="717"/>
      <c r="BI1109" s="717"/>
      <c r="BJ1109" s="717"/>
      <c r="BK1109" s="717"/>
      <c r="BL1109" s="717"/>
      <c r="BM1109" s="717"/>
      <c r="BN1109" s="717"/>
      <c r="BO1109" s="717"/>
      <c r="BP1109" s="717"/>
      <c r="BQ1109" s="717"/>
      <c r="BR1109" s="717"/>
      <c r="BS1109" s="717"/>
      <c r="BT1109" s="717"/>
      <c r="BU1109" s="717"/>
      <c r="BV1109" s="717"/>
      <c r="BW1109" s="717"/>
      <c r="BX1109" s="717"/>
      <c r="BY1109" s="225"/>
      <c r="BZ1109" s="225"/>
      <c r="CA1109" s="225"/>
      <c r="CB1109" s="225"/>
      <c r="CC1109" s="225"/>
      <c r="CD1109" s="225"/>
      <c r="CE1109" s="225"/>
      <c r="CF1109" s="225"/>
      <c r="CG1109" s="225"/>
      <c r="CH1109" s="225"/>
      <c r="CI1109" s="225"/>
      <c r="CJ1109" s="225"/>
      <c r="CK1109" s="225"/>
      <c r="CL1109" s="225"/>
      <c r="CM1109" s="225"/>
      <c r="CN1109" s="225"/>
      <c r="CO1109" s="225"/>
      <c r="CP1109" s="225"/>
      <c r="CQ1109" s="225"/>
      <c r="CR1109" s="225"/>
      <c r="CS1109" s="225"/>
      <c r="CT1109" s="225"/>
      <c r="CU1109" s="225"/>
      <c r="CV1109" s="225"/>
      <c r="CW1109" s="225"/>
      <c r="CX1109" s="225"/>
      <c r="CY1109" s="225"/>
      <c r="CZ1109" s="225"/>
    </row>
    <row r="1110" s="823" customFormat="true" ht="15" customHeight="true" x14ac:dyDescent="0.2">
      <c r="BA1110" s="717"/>
      <c r="BB1110" s="258"/>
      <c r="BC1110" s="717"/>
      <c r="BD1110" s="717"/>
      <c r="BE1110" s="717"/>
      <c r="BF1110" s="717"/>
      <c r="BG1110" s="717"/>
      <c r="BH1110" s="717"/>
      <c r="BI1110" s="717"/>
      <c r="BJ1110" s="717"/>
      <c r="BK1110" s="717"/>
      <c r="BL1110" s="717"/>
      <c r="BM1110" s="717"/>
      <c r="BN1110" s="717"/>
      <c r="BO1110" s="717"/>
      <c r="BP1110" s="717"/>
      <c r="BQ1110" s="717"/>
      <c r="BR1110" s="717"/>
      <c r="BS1110" s="717"/>
      <c r="BT1110" s="717"/>
      <c r="BU1110" s="717"/>
      <c r="BV1110" s="717"/>
      <c r="BW1110" s="717"/>
      <c r="BX1110" s="717"/>
      <c r="BY1110" s="225"/>
      <c r="BZ1110" s="225"/>
      <c r="CA1110" s="225"/>
      <c r="CB1110" s="225"/>
      <c r="CC1110" s="225"/>
      <c r="CD1110" s="225"/>
      <c r="CE1110" s="225"/>
      <c r="CF1110" s="225"/>
      <c r="CG1110" s="225"/>
      <c r="CH1110" s="225"/>
      <c r="CI1110" s="225"/>
      <c r="CJ1110" s="225"/>
      <c r="CK1110" s="225"/>
      <c r="CL1110" s="225"/>
      <c r="CM1110" s="225"/>
      <c r="CN1110" s="225"/>
      <c r="CO1110" s="225"/>
      <c r="CP1110" s="225"/>
      <c r="CQ1110" s="225"/>
      <c r="CR1110" s="225"/>
      <c r="CS1110" s="225"/>
      <c r="CT1110" s="225"/>
      <c r="CU1110" s="225"/>
      <c r="CV1110" s="225"/>
      <c r="CW1110" s="225"/>
      <c r="CX1110" s="225"/>
      <c r="CY1110" s="225"/>
      <c r="CZ1110" s="225"/>
    </row>
    <row r="1111" s="823" customFormat="true" ht="15" customHeight="true" x14ac:dyDescent="0.2">
      <c r="BA1111" s="717"/>
      <c r="BB1111" s="258"/>
      <c r="BC1111" s="717"/>
      <c r="BD1111" s="717"/>
      <c r="BE1111" s="717"/>
      <c r="BF1111" s="717"/>
      <c r="BG1111" s="717"/>
      <c r="BH1111" s="717"/>
      <c r="BI1111" s="717"/>
      <c r="BJ1111" s="717"/>
      <c r="BK1111" s="717"/>
      <c r="BL1111" s="717"/>
      <c r="BM1111" s="717"/>
      <c r="BN1111" s="717"/>
      <c r="BO1111" s="717"/>
      <c r="BP1111" s="717"/>
      <c r="BQ1111" s="717"/>
      <c r="BR1111" s="717"/>
      <c r="BS1111" s="717"/>
      <c r="BT1111" s="717"/>
      <c r="BU1111" s="717"/>
      <c r="BV1111" s="717"/>
      <c r="BW1111" s="717"/>
      <c r="BX1111" s="717"/>
      <c r="BY1111" s="225"/>
      <c r="BZ1111" s="225"/>
      <c r="CA1111" s="225"/>
      <c r="CB1111" s="225"/>
      <c r="CC1111" s="225"/>
      <c r="CD1111" s="225"/>
      <c r="CE1111" s="225"/>
      <c r="CF1111" s="225"/>
      <c r="CG1111" s="225"/>
      <c r="CH1111" s="225"/>
      <c r="CI1111" s="225"/>
      <c r="CJ1111" s="225"/>
      <c r="CK1111" s="225"/>
      <c r="CL1111" s="225"/>
      <c r="CM1111" s="225"/>
      <c r="CN1111" s="225"/>
      <c r="CO1111" s="225"/>
      <c r="CP1111" s="225"/>
      <c r="CQ1111" s="225"/>
      <c r="CR1111" s="225"/>
      <c r="CS1111" s="225"/>
      <c r="CT1111" s="225"/>
      <c r="CU1111" s="225"/>
      <c r="CV1111" s="225"/>
      <c r="CW1111" s="225"/>
      <c r="CX1111" s="225"/>
      <c r="CY1111" s="225"/>
      <c r="CZ1111" s="225"/>
    </row>
    <row r="1112" s="823" customFormat="true" ht="15" customHeight="true" x14ac:dyDescent="0.2">
      <c r="BA1112" s="717"/>
      <c r="BB1112" s="258"/>
      <c r="BC1112" s="717"/>
      <c r="BD1112" s="717"/>
      <c r="BE1112" s="717"/>
      <c r="BF1112" s="717"/>
      <c r="BG1112" s="717"/>
      <c r="BH1112" s="717"/>
      <c r="BI1112" s="717"/>
      <c r="BJ1112" s="717"/>
      <c r="BK1112" s="717"/>
      <c r="BL1112" s="717"/>
      <c r="BM1112" s="717"/>
      <c r="BN1112" s="717"/>
      <c r="BO1112" s="717"/>
      <c r="BP1112" s="717"/>
      <c r="BQ1112" s="717"/>
      <c r="BR1112" s="717"/>
      <c r="BS1112" s="717"/>
      <c r="BT1112" s="717"/>
      <c r="BU1112" s="717"/>
      <c r="BV1112" s="717"/>
      <c r="BW1112" s="717"/>
      <c r="BX1112" s="717"/>
      <c r="BY1112" s="225"/>
      <c r="BZ1112" s="225"/>
      <c r="CA1112" s="225"/>
      <c r="CB1112" s="225"/>
      <c r="CC1112" s="225"/>
      <c r="CD1112" s="225"/>
      <c r="CE1112" s="225"/>
      <c r="CF1112" s="225"/>
      <c r="CG1112" s="225"/>
      <c r="CH1112" s="225"/>
      <c r="CI1112" s="225"/>
      <c r="CJ1112" s="225"/>
      <c r="CK1112" s="225"/>
      <c r="CL1112" s="225"/>
      <c r="CM1112" s="225"/>
      <c r="CN1112" s="225"/>
      <c r="CO1112" s="225"/>
      <c r="CP1112" s="225"/>
      <c r="CQ1112" s="225"/>
      <c r="CR1112" s="225"/>
      <c r="CS1112" s="225"/>
      <c r="CT1112" s="225"/>
      <c r="CU1112" s="225"/>
      <c r="CV1112" s="225"/>
      <c r="CW1112" s="225"/>
      <c r="CX1112" s="225"/>
      <c r="CY1112" s="225"/>
      <c r="CZ1112" s="225"/>
    </row>
    <row r="1113" s="823" customFormat="true" ht="15" customHeight="true" x14ac:dyDescent="0.2">
      <c r="BA1113" s="717"/>
      <c r="BB1113" s="258"/>
      <c r="BC1113" s="717"/>
      <c r="BD1113" s="717"/>
      <c r="BE1113" s="717"/>
      <c r="BF1113" s="717"/>
      <c r="BG1113" s="717"/>
      <c r="BH1113" s="717"/>
      <c r="BI1113" s="717"/>
      <c r="BJ1113" s="717"/>
      <c r="BK1113" s="717"/>
      <c r="BL1113" s="717"/>
      <c r="BM1113" s="717"/>
      <c r="BN1113" s="717"/>
      <c r="BO1113" s="717"/>
      <c r="BP1113" s="717"/>
      <c r="BQ1113" s="717"/>
      <c r="BR1113" s="717"/>
      <c r="BS1113" s="717"/>
      <c r="BT1113" s="717"/>
      <c r="BU1113" s="717"/>
      <c r="BV1113" s="717"/>
      <c r="BW1113" s="717"/>
      <c r="BX1113" s="717"/>
      <c r="BY1113" s="225"/>
      <c r="BZ1113" s="225"/>
      <c r="CA1113" s="225"/>
      <c r="CB1113" s="225"/>
      <c r="CC1113" s="225"/>
      <c r="CD1113" s="225"/>
      <c r="CE1113" s="225"/>
      <c r="CF1113" s="225"/>
      <c r="CG1113" s="225"/>
      <c r="CH1113" s="225"/>
      <c r="CI1113" s="225"/>
      <c r="CJ1113" s="225"/>
      <c r="CK1113" s="225"/>
      <c r="CL1113" s="225"/>
      <c r="CM1113" s="225"/>
      <c r="CN1113" s="225"/>
      <c r="CO1113" s="225"/>
      <c r="CP1113" s="225"/>
      <c r="CQ1113" s="225"/>
      <c r="CR1113" s="225"/>
      <c r="CS1113" s="225"/>
      <c r="CT1113" s="225"/>
      <c r="CU1113" s="225"/>
      <c r="CV1113" s="225"/>
      <c r="CW1113" s="225"/>
      <c r="CX1113" s="225"/>
      <c r="CY1113" s="225"/>
      <c r="CZ1113" s="225"/>
    </row>
    <row r="1114" s="823" customFormat="true" ht="17.1" customHeight="true" x14ac:dyDescent="0.2">
      <c r="A1114" s="835"/>
      <c r="B1114" s="824"/>
      <c r="C1114" s="825"/>
      <c r="D1114" s="825"/>
      <c r="E1114" s="825"/>
      <c r="F1114" s="825"/>
      <c r="G1114" s="825"/>
      <c r="H1114" s="825"/>
      <c r="I1114" s="825"/>
      <c r="J1114" s="825"/>
      <c r="K1114" s="825"/>
      <c r="L1114" s="825"/>
      <c r="M1114" s="825"/>
      <c r="N1114" s="825"/>
      <c r="O1114" s="825"/>
      <c r="P1114" s="825"/>
      <c r="Q1114" s="825"/>
      <c r="R1114" s="825"/>
      <c r="S1114" s="825"/>
      <c r="T1114" s="825"/>
      <c r="U1114" s="825"/>
      <c r="V1114" s="825"/>
      <c r="W1114" s="825"/>
      <c r="X1114" s="825"/>
      <c r="BA1114" s="717"/>
      <c r="BB1114" s="258"/>
      <c r="BC1114" s="717"/>
      <c r="BD1114" s="717"/>
      <c r="BE1114" s="717"/>
      <c r="BF1114" s="717"/>
      <c r="BG1114" s="717"/>
      <c r="BH1114" s="717"/>
      <c r="BI1114" s="717"/>
      <c r="BJ1114" s="717"/>
      <c r="BK1114" s="717"/>
      <c r="BL1114" s="717"/>
      <c r="BM1114" s="717"/>
      <c r="BN1114" s="717"/>
      <c r="BO1114" s="717"/>
      <c r="BP1114" s="717"/>
      <c r="BQ1114" s="717"/>
      <c r="BR1114" s="717"/>
      <c r="BS1114" s="717"/>
      <c r="BT1114" s="717"/>
      <c r="BU1114" s="717"/>
      <c r="BV1114" s="717"/>
      <c r="BW1114" s="717"/>
      <c r="BX1114" s="717"/>
      <c r="BY1114" s="225"/>
      <c r="BZ1114" s="225"/>
      <c r="CA1114" s="225"/>
      <c r="CB1114" s="225"/>
      <c r="CC1114" s="225"/>
      <c r="CD1114" s="225"/>
      <c r="CE1114" s="225"/>
      <c r="CF1114" s="225"/>
      <c r="CG1114" s="225"/>
      <c r="CH1114" s="225"/>
      <c r="CI1114" s="225"/>
      <c r="CJ1114" s="225"/>
      <c r="CK1114" s="225"/>
      <c r="CL1114" s="225"/>
      <c r="CM1114" s="225"/>
      <c r="CN1114" s="225"/>
      <c r="CO1114" s="225"/>
      <c r="CP1114" s="225"/>
      <c r="CQ1114" s="225"/>
      <c r="CR1114" s="225"/>
      <c r="CS1114" s="225"/>
      <c r="CT1114" s="225"/>
      <c r="CU1114" s="225"/>
      <c r="CV1114" s="225"/>
      <c r="CW1114" s="225"/>
      <c r="CX1114" s="225"/>
      <c r="CY1114" s="225"/>
      <c r="CZ1114" s="225"/>
    </row>
    <row r="1115" s="823" customFormat="true" ht="17.1" customHeight="true" x14ac:dyDescent="0.2">
      <c r="A1115" s="835"/>
      <c r="B1115" s="824"/>
      <c r="C1115" s="825"/>
      <c r="D1115" s="825"/>
      <c r="E1115" s="825"/>
      <c r="F1115" s="825"/>
      <c r="G1115" s="825"/>
      <c r="H1115" s="825"/>
      <c r="I1115" s="825"/>
      <c r="J1115" s="825"/>
      <c r="K1115" s="825"/>
      <c r="L1115" s="825"/>
      <c r="M1115" s="825"/>
      <c r="N1115" s="825"/>
      <c r="O1115" s="825"/>
      <c r="P1115" s="825"/>
      <c r="Q1115" s="825"/>
      <c r="R1115" s="825"/>
      <c r="S1115" s="825"/>
      <c r="T1115" s="825"/>
      <c r="U1115" s="825"/>
      <c r="V1115" s="825"/>
      <c r="W1115" s="825"/>
      <c r="X1115" s="825"/>
      <c r="BA1115" s="717"/>
      <c r="BB1115" s="258"/>
      <c r="BC1115" s="717"/>
      <c r="BD1115" s="717"/>
      <c r="BE1115" s="717"/>
      <c r="BF1115" s="717"/>
      <c r="BG1115" s="717"/>
      <c r="BH1115" s="717"/>
      <c r="BI1115" s="717"/>
      <c r="BJ1115" s="717"/>
      <c r="BK1115" s="717"/>
      <c r="BL1115" s="717"/>
      <c r="BM1115" s="717"/>
      <c r="BN1115" s="717"/>
      <c r="BO1115" s="717"/>
      <c r="BP1115" s="717"/>
      <c r="BQ1115" s="717"/>
      <c r="BR1115" s="717"/>
      <c r="BS1115" s="717"/>
      <c r="BT1115" s="717"/>
      <c r="BU1115" s="717"/>
      <c r="BV1115" s="717"/>
      <c r="BW1115" s="717"/>
      <c r="BX1115" s="717"/>
      <c r="BY1115" s="225"/>
      <c r="BZ1115" s="225"/>
      <c r="CA1115" s="225"/>
      <c r="CB1115" s="225"/>
      <c r="CC1115" s="225"/>
      <c r="CD1115" s="225"/>
      <c r="CE1115" s="225"/>
      <c r="CF1115" s="225"/>
      <c r="CG1115" s="225"/>
      <c r="CH1115" s="225"/>
      <c r="CI1115" s="225"/>
      <c r="CJ1115" s="225"/>
      <c r="CK1115" s="225"/>
      <c r="CL1115" s="225"/>
      <c r="CM1115" s="225"/>
      <c r="CN1115" s="225"/>
      <c r="CO1115" s="225"/>
      <c r="CP1115" s="225"/>
      <c r="CQ1115" s="225"/>
      <c r="CR1115" s="225"/>
      <c r="CS1115" s="225"/>
      <c r="CT1115" s="225"/>
      <c r="CU1115" s="225"/>
      <c r="CV1115" s="225"/>
      <c r="CW1115" s="225"/>
      <c r="CX1115" s="225"/>
      <c r="CY1115" s="225"/>
      <c r="CZ1115" s="225"/>
    </row>
    <row r="1116" s="823" customFormat="true" ht="17.1" customHeight="true" x14ac:dyDescent="0.2">
      <c r="A1116" s="835"/>
      <c r="B1116" s="824"/>
      <c r="C1116" s="825"/>
      <c r="D1116" s="825"/>
      <c r="E1116" s="825"/>
      <c r="F1116" s="825"/>
      <c r="G1116" s="825"/>
      <c r="H1116" s="825"/>
      <c r="I1116" s="825"/>
      <c r="J1116" s="825"/>
      <c r="K1116" s="825"/>
      <c r="L1116" s="825"/>
      <c r="M1116" s="825"/>
      <c r="N1116" s="825"/>
      <c r="O1116" s="825"/>
      <c r="P1116" s="825"/>
      <c r="Q1116" s="825"/>
      <c r="R1116" s="825"/>
      <c r="S1116" s="825"/>
      <c r="T1116" s="825"/>
      <c r="U1116" s="825"/>
      <c r="V1116" s="825"/>
      <c r="W1116" s="825"/>
      <c r="X1116" s="825"/>
      <c r="BA1116" s="717"/>
      <c r="BB1116" s="258"/>
      <c r="BC1116" s="717"/>
      <c r="BD1116" s="717"/>
      <c r="BE1116" s="717"/>
      <c r="BF1116" s="717"/>
      <c r="BG1116" s="717"/>
      <c r="BH1116" s="717"/>
      <c r="BI1116" s="717"/>
      <c r="BJ1116" s="717"/>
      <c r="BK1116" s="717"/>
      <c r="BL1116" s="717"/>
      <c r="BM1116" s="717"/>
      <c r="BN1116" s="717"/>
      <c r="BO1116" s="717"/>
      <c r="BP1116" s="717"/>
      <c r="BQ1116" s="717"/>
      <c r="BR1116" s="717"/>
      <c r="BS1116" s="717"/>
      <c r="BT1116" s="717"/>
      <c r="BU1116" s="717"/>
      <c r="BV1116" s="717"/>
      <c r="BW1116" s="717"/>
      <c r="BX1116" s="717"/>
      <c r="BY1116" s="225"/>
      <c r="BZ1116" s="225"/>
      <c r="CA1116" s="225"/>
      <c r="CB1116" s="225"/>
      <c r="CC1116" s="225"/>
      <c r="CD1116" s="225"/>
      <c r="CE1116" s="225"/>
      <c r="CF1116" s="225"/>
      <c r="CG1116" s="225"/>
      <c r="CH1116" s="225"/>
      <c r="CI1116" s="225"/>
      <c r="CJ1116" s="225"/>
      <c r="CK1116" s="225"/>
      <c r="CL1116" s="225"/>
      <c r="CM1116" s="225"/>
      <c r="CN1116" s="225"/>
      <c r="CO1116" s="225"/>
      <c r="CP1116" s="225"/>
      <c r="CQ1116" s="225"/>
      <c r="CR1116" s="225"/>
      <c r="CS1116" s="225"/>
      <c r="CT1116" s="225"/>
      <c r="CU1116" s="225"/>
      <c r="CV1116" s="225"/>
      <c r="CW1116" s="225"/>
      <c r="CX1116" s="225"/>
      <c r="CY1116" s="225"/>
      <c r="CZ1116" s="225"/>
    </row>
    <row r="1117" s="823" customFormat="true" ht="17.1" customHeight="true" x14ac:dyDescent="0.2">
      <c r="A1117" s="836"/>
      <c r="B1117" s="826"/>
      <c r="C1117" s="827"/>
      <c r="D1117" s="827"/>
      <c r="E1117" s="827"/>
      <c r="F1117" s="827"/>
      <c r="G1117" s="827"/>
      <c r="H1117" s="827"/>
      <c r="I1117" s="827"/>
      <c r="J1117" s="827"/>
      <c r="K1117" s="827"/>
      <c r="L1117" s="827"/>
      <c r="M1117" s="827"/>
      <c r="N1117" s="827"/>
      <c r="O1117" s="827"/>
      <c r="P1117" s="827"/>
      <c r="Q1117" s="827"/>
      <c r="R1117" s="827"/>
      <c r="S1117" s="827"/>
      <c r="T1117" s="827"/>
      <c r="U1117" s="827"/>
      <c r="V1117" s="827"/>
      <c r="W1117" s="827"/>
      <c r="X1117" s="827"/>
      <c r="BA1117" s="717"/>
      <c r="BB1117" s="258"/>
      <c r="BC1117" s="717"/>
      <c r="BD1117" s="717"/>
      <c r="BE1117" s="717"/>
      <c r="BF1117" s="717"/>
      <c r="BG1117" s="717"/>
      <c r="BH1117" s="717"/>
      <c r="BI1117" s="717"/>
      <c r="BJ1117" s="717"/>
      <c r="BK1117" s="717"/>
      <c r="BL1117" s="717"/>
      <c r="BM1117" s="717"/>
      <c r="BN1117" s="717"/>
      <c r="BO1117" s="717"/>
      <c r="BP1117" s="717"/>
      <c r="BQ1117" s="717"/>
      <c r="BR1117" s="717"/>
      <c r="BS1117" s="717"/>
      <c r="BT1117" s="717"/>
      <c r="BU1117" s="717"/>
      <c r="BV1117" s="717"/>
      <c r="BW1117" s="717"/>
      <c r="BX1117" s="717"/>
      <c r="BY1117" s="225"/>
      <c r="BZ1117" s="225"/>
      <c r="CA1117" s="225"/>
      <c r="CB1117" s="225"/>
      <c r="CC1117" s="225"/>
      <c r="CD1117" s="225"/>
      <c r="CE1117" s="225"/>
      <c r="CF1117" s="225"/>
      <c r="CG1117" s="225"/>
      <c r="CH1117" s="225"/>
      <c r="CI1117" s="225"/>
      <c r="CJ1117" s="225"/>
      <c r="CK1117" s="225"/>
      <c r="CL1117" s="225"/>
      <c r="CM1117" s="225"/>
      <c r="CN1117" s="225"/>
      <c r="CO1117" s="225"/>
      <c r="CP1117" s="225"/>
      <c r="CQ1117" s="225"/>
      <c r="CR1117" s="225"/>
      <c r="CS1117" s="225"/>
      <c r="CT1117" s="225"/>
      <c r="CU1117" s="225"/>
      <c r="CV1117" s="225"/>
      <c r="CW1117" s="225"/>
      <c r="CX1117" s="225"/>
      <c r="CY1117" s="225"/>
      <c r="CZ1117" s="225"/>
    </row>
    <row r="1118" s="823" customFormat="true" ht="15" customHeight="true" x14ac:dyDescent="0.2">
      <c r="BA1118" s="717"/>
      <c r="BB1118" s="258"/>
      <c r="BC1118" s="717"/>
      <c r="BD1118" s="717"/>
      <c r="BE1118" s="717"/>
      <c r="BF1118" s="717"/>
      <c r="BG1118" s="717"/>
      <c r="BH1118" s="717"/>
      <c r="BI1118" s="717"/>
      <c r="BJ1118" s="717"/>
      <c r="BK1118" s="717"/>
      <c r="BL1118" s="717"/>
      <c r="BM1118" s="717"/>
      <c r="BN1118" s="717"/>
      <c r="BO1118" s="717"/>
      <c r="BP1118" s="717"/>
      <c r="BQ1118" s="717"/>
      <c r="BR1118" s="717"/>
      <c r="BS1118" s="717"/>
      <c r="BT1118" s="717"/>
      <c r="BU1118" s="717"/>
      <c r="BV1118" s="717"/>
      <c r="BW1118" s="717"/>
      <c r="BX1118" s="717"/>
      <c r="BY1118" s="225"/>
      <c r="BZ1118" s="225"/>
      <c r="CA1118" s="225"/>
      <c r="CB1118" s="225"/>
      <c r="CC1118" s="225"/>
      <c r="CD1118" s="225"/>
      <c r="CE1118" s="225"/>
      <c r="CF1118" s="225"/>
      <c r="CG1118" s="225"/>
      <c r="CH1118" s="225"/>
      <c r="CI1118" s="225"/>
      <c r="CJ1118" s="225"/>
      <c r="CK1118" s="225"/>
      <c r="CL1118" s="225"/>
      <c r="CM1118" s="225"/>
      <c r="CN1118" s="225"/>
      <c r="CO1118" s="225"/>
      <c r="CP1118" s="225"/>
      <c r="CQ1118" s="225"/>
      <c r="CR1118" s="225"/>
      <c r="CS1118" s="225"/>
      <c r="CT1118" s="225"/>
      <c r="CU1118" s="225"/>
      <c r="CV1118" s="225"/>
      <c r="CW1118" s="225"/>
      <c r="CX1118" s="225"/>
      <c r="CY1118" s="225"/>
      <c r="CZ1118" s="225"/>
    </row>
    <row r="1119" s="823" customFormat="true" ht="15" customHeight="true" x14ac:dyDescent="0.2">
      <c r="BA1119" s="717"/>
      <c r="BB1119" s="258"/>
      <c r="BC1119" s="717"/>
      <c r="BD1119" s="717"/>
      <c r="BE1119" s="717"/>
      <c r="BF1119" s="717"/>
      <c r="BG1119" s="717"/>
      <c r="BH1119" s="717"/>
      <c r="BI1119" s="717"/>
      <c r="BJ1119" s="717"/>
      <c r="BK1119" s="717"/>
      <c r="BL1119" s="717"/>
      <c r="BM1119" s="717"/>
      <c r="BN1119" s="717"/>
      <c r="BO1119" s="717"/>
      <c r="BP1119" s="717"/>
      <c r="BQ1119" s="717"/>
      <c r="BR1119" s="717"/>
      <c r="BS1119" s="717"/>
      <c r="BT1119" s="717"/>
      <c r="BU1119" s="717"/>
      <c r="BV1119" s="717"/>
      <c r="BW1119" s="717"/>
      <c r="BX1119" s="717"/>
      <c r="BY1119" s="225"/>
      <c r="BZ1119" s="225"/>
      <c r="CA1119" s="225"/>
      <c r="CB1119" s="225"/>
      <c r="CC1119" s="225"/>
      <c r="CD1119" s="225"/>
      <c r="CE1119" s="225"/>
      <c r="CF1119" s="225"/>
      <c r="CG1119" s="225"/>
      <c r="CH1119" s="225"/>
      <c r="CI1119" s="225"/>
      <c r="CJ1119" s="225"/>
      <c r="CK1119" s="225"/>
      <c r="CL1119" s="225"/>
      <c r="CM1119" s="225"/>
      <c r="CN1119" s="225"/>
      <c r="CO1119" s="225"/>
      <c r="CP1119" s="225"/>
      <c r="CQ1119" s="225"/>
      <c r="CR1119" s="225"/>
      <c r="CS1119" s="225"/>
      <c r="CT1119" s="225"/>
      <c r="CU1119" s="225"/>
      <c r="CV1119" s="225"/>
      <c r="CW1119" s="225"/>
      <c r="CX1119" s="225"/>
      <c r="CY1119" s="225"/>
      <c r="CZ1119" s="225"/>
    </row>
    <row r="1120" s="823" customFormat="true" ht="15" customHeight="true" x14ac:dyDescent="0.2">
      <c r="BA1120" s="717"/>
      <c r="BB1120" s="258"/>
      <c r="BC1120" s="717"/>
      <c r="BD1120" s="717"/>
      <c r="BE1120" s="717"/>
      <c r="BF1120" s="717"/>
      <c r="BG1120" s="717"/>
      <c r="BH1120" s="717"/>
      <c r="BI1120" s="717"/>
      <c r="BJ1120" s="717"/>
      <c r="BK1120" s="717"/>
      <c r="BL1120" s="717"/>
      <c r="BM1120" s="717"/>
      <c r="BN1120" s="717"/>
      <c r="BO1120" s="717"/>
      <c r="BP1120" s="717"/>
      <c r="BQ1120" s="717"/>
      <c r="BR1120" s="717"/>
      <c r="BS1120" s="717"/>
      <c r="BT1120" s="717"/>
      <c r="BU1120" s="717"/>
      <c r="BV1120" s="717"/>
      <c r="BW1120" s="717"/>
      <c r="BX1120" s="717"/>
      <c r="BY1120" s="225"/>
      <c r="BZ1120" s="225"/>
      <c r="CA1120" s="225"/>
      <c r="CB1120" s="225"/>
      <c r="CC1120" s="225"/>
      <c r="CD1120" s="225"/>
      <c r="CE1120" s="225"/>
      <c r="CF1120" s="225"/>
      <c r="CG1120" s="225"/>
      <c r="CH1120" s="225"/>
      <c r="CI1120" s="225"/>
      <c r="CJ1120" s="225"/>
      <c r="CK1120" s="225"/>
      <c r="CL1120" s="225"/>
      <c r="CM1120" s="225"/>
      <c r="CN1120" s="225"/>
      <c r="CO1120" s="225"/>
      <c r="CP1120" s="225"/>
      <c r="CQ1120" s="225"/>
      <c r="CR1120" s="225"/>
      <c r="CS1120" s="225"/>
      <c r="CT1120" s="225"/>
      <c r="CU1120" s="225"/>
      <c r="CV1120" s="225"/>
      <c r="CW1120" s="225"/>
      <c r="CX1120" s="225"/>
      <c r="CY1120" s="225"/>
      <c r="CZ1120" s="225"/>
    </row>
    <row r="1121" s="823" customFormat="true" ht="15" customHeight="true" x14ac:dyDescent="0.2">
      <c r="BA1121" s="717"/>
      <c r="BB1121" s="258"/>
      <c r="BC1121" s="717"/>
      <c r="BD1121" s="717"/>
      <c r="BE1121" s="717"/>
      <c r="BF1121" s="717"/>
      <c r="BG1121" s="717"/>
      <c r="BH1121" s="717"/>
      <c r="BI1121" s="717"/>
      <c r="BJ1121" s="717"/>
      <c r="BK1121" s="717"/>
      <c r="BL1121" s="717"/>
      <c r="BM1121" s="717"/>
      <c r="BN1121" s="717"/>
      <c r="BO1121" s="717"/>
      <c r="BP1121" s="717"/>
      <c r="BQ1121" s="717"/>
      <c r="BR1121" s="717"/>
      <c r="BS1121" s="717"/>
      <c r="BT1121" s="717"/>
      <c r="BU1121" s="717"/>
      <c r="BV1121" s="717"/>
      <c r="BW1121" s="717"/>
      <c r="BX1121" s="717"/>
      <c r="BY1121" s="225"/>
      <c r="BZ1121" s="225"/>
      <c r="CA1121" s="225"/>
      <c r="CB1121" s="225"/>
      <c r="CC1121" s="225"/>
      <c r="CD1121" s="225"/>
      <c r="CE1121" s="225"/>
      <c r="CF1121" s="225"/>
      <c r="CG1121" s="225"/>
      <c r="CH1121" s="225"/>
      <c r="CI1121" s="225"/>
      <c r="CJ1121" s="225"/>
      <c r="CK1121" s="225"/>
      <c r="CL1121" s="225"/>
      <c r="CM1121" s="225"/>
      <c r="CN1121" s="225"/>
      <c r="CO1121" s="225"/>
      <c r="CP1121" s="225"/>
      <c r="CQ1121" s="225"/>
      <c r="CR1121" s="225"/>
      <c r="CS1121" s="225"/>
      <c r="CT1121" s="225"/>
      <c r="CU1121" s="225"/>
      <c r="CV1121" s="225"/>
      <c r="CW1121" s="225"/>
      <c r="CX1121" s="225"/>
      <c r="CY1121" s="225"/>
      <c r="CZ1121" s="225"/>
    </row>
    <row r="1122" s="823" customFormat="true" ht="15" customHeight="true" x14ac:dyDescent="0.2">
      <c r="BA1122" s="717"/>
      <c r="BB1122" s="258"/>
      <c r="BC1122" s="717"/>
      <c r="BD1122" s="717"/>
      <c r="BE1122" s="717"/>
      <c r="BF1122" s="717"/>
      <c r="BG1122" s="717"/>
      <c r="BH1122" s="717"/>
      <c r="BI1122" s="717"/>
      <c r="BJ1122" s="717"/>
      <c r="BK1122" s="717"/>
      <c r="BL1122" s="717"/>
      <c r="BM1122" s="717"/>
      <c r="BN1122" s="717"/>
      <c r="BO1122" s="717"/>
      <c r="BP1122" s="717"/>
      <c r="BQ1122" s="717"/>
      <c r="BR1122" s="717"/>
      <c r="BS1122" s="717"/>
      <c r="BT1122" s="717"/>
      <c r="BU1122" s="717"/>
      <c r="BV1122" s="717"/>
      <c r="BW1122" s="717"/>
      <c r="BX1122" s="717"/>
      <c r="BY1122" s="225"/>
      <c r="BZ1122" s="225"/>
      <c r="CA1122" s="225"/>
      <c r="CB1122" s="225"/>
      <c r="CC1122" s="225"/>
      <c r="CD1122" s="225"/>
      <c r="CE1122" s="225"/>
      <c r="CF1122" s="225"/>
      <c r="CG1122" s="225"/>
      <c r="CH1122" s="225"/>
      <c r="CI1122" s="225"/>
      <c r="CJ1122" s="225"/>
      <c r="CK1122" s="225"/>
      <c r="CL1122" s="225"/>
      <c r="CM1122" s="225"/>
      <c r="CN1122" s="225"/>
      <c r="CO1122" s="225"/>
      <c r="CP1122" s="225"/>
      <c r="CQ1122" s="225"/>
      <c r="CR1122" s="225"/>
      <c r="CS1122" s="225"/>
      <c r="CT1122" s="225"/>
      <c r="CU1122" s="225"/>
      <c r="CV1122" s="225"/>
      <c r="CW1122" s="225"/>
      <c r="CX1122" s="225"/>
      <c r="CY1122" s="225"/>
      <c r="CZ1122" s="225"/>
    </row>
    <row r="1123" s="823" customFormat="true" ht="15" customHeight="true" x14ac:dyDescent="0.2">
      <c r="BA1123" s="717"/>
      <c r="BB1123" s="258"/>
      <c r="BC1123" s="717"/>
      <c r="BD1123" s="717"/>
      <c r="BE1123" s="717"/>
      <c r="BF1123" s="717"/>
      <c r="BG1123" s="717"/>
      <c r="BH1123" s="717"/>
      <c r="BI1123" s="717"/>
      <c r="BJ1123" s="717"/>
      <c r="BK1123" s="717"/>
      <c r="BL1123" s="717"/>
      <c r="BM1123" s="717"/>
      <c r="BN1123" s="717"/>
      <c r="BO1123" s="717"/>
      <c r="BP1123" s="717"/>
      <c r="BQ1123" s="717"/>
      <c r="BR1123" s="717"/>
      <c r="BS1123" s="717"/>
      <c r="BT1123" s="717"/>
      <c r="BU1123" s="717"/>
      <c r="BV1123" s="717"/>
      <c r="BW1123" s="717"/>
      <c r="BX1123" s="717"/>
      <c r="BY1123" s="225"/>
      <c r="BZ1123" s="225"/>
      <c r="CA1123" s="225"/>
      <c r="CB1123" s="225"/>
      <c r="CC1123" s="225"/>
      <c r="CD1123" s="225"/>
      <c r="CE1123" s="225"/>
      <c r="CF1123" s="225"/>
      <c r="CG1123" s="225"/>
      <c r="CH1123" s="225"/>
      <c r="CI1123" s="225"/>
      <c r="CJ1123" s="225"/>
      <c r="CK1123" s="225"/>
      <c r="CL1123" s="225"/>
      <c r="CM1123" s="225"/>
      <c r="CN1123" s="225"/>
      <c r="CO1123" s="225"/>
      <c r="CP1123" s="225"/>
      <c r="CQ1123" s="225"/>
      <c r="CR1123" s="225"/>
      <c r="CS1123" s="225"/>
      <c r="CT1123" s="225"/>
      <c r="CU1123" s="225"/>
      <c r="CV1123" s="225"/>
      <c r="CW1123" s="225"/>
      <c r="CX1123" s="225"/>
      <c r="CY1123" s="225"/>
      <c r="CZ1123" s="225"/>
    </row>
    <row r="1124" s="823" customFormat="true" ht="15" customHeight="true" x14ac:dyDescent="0.2">
      <c r="BA1124" s="717"/>
      <c r="BB1124" s="258"/>
      <c r="BC1124" s="717"/>
      <c r="BD1124" s="717"/>
      <c r="BE1124" s="717"/>
      <c r="BF1124" s="717"/>
      <c r="BG1124" s="717"/>
      <c r="BH1124" s="717"/>
      <c r="BI1124" s="717"/>
      <c r="BJ1124" s="717"/>
      <c r="BK1124" s="717"/>
      <c r="BL1124" s="717"/>
      <c r="BM1124" s="717"/>
      <c r="BN1124" s="717"/>
      <c r="BO1124" s="717"/>
      <c r="BP1124" s="717"/>
      <c r="BQ1124" s="717"/>
      <c r="BR1124" s="717"/>
      <c r="BS1124" s="717"/>
      <c r="BT1124" s="717"/>
      <c r="BU1124" s="717"/>
      <c r="BV1124" s="717"/>
      <c r="BW1124" s="717"/>
      <c r="BX1124" s="717"/>
      <c r="BY1124" s="225"/>
      <c r="BZ1124" s="225"/>
      <c r="CA1124" s="225"/>
      <c r="CB1124" s="225"/>
      <c r="CC1124" s="225"/>
      <c r="CD1124" s="225"/>
      <c r="CE1124" s="225"/>
      <c r="CF1124" s="225"/>
      <c r="CG1124" s="225"/>
      <c r="CH1124" s="225"/>
      <c r="CI1124" s="225"/>
      <c r="CJ1124" s="225"/>
      <c r="CK1124" s="225"/>
      <c r="CL1124" s="225"/>
      <c r="CM1124" s="225"/>
      <c r="CN1124" s="225"/>
      <c r="CO1124" s="225"/>
      <c r="CP1124" s="225"/>
      <c r="CQ1124" s="225"/>
      <c r="CR1124" s="225"/>
      <c r="CS1124" s="225"/>
      <c r="CT1124" s="225"/>
      <c r="CU1124" s="225"/>
      <c r="CV1124" s="225"/>
      <c r="CW1124" s="225"/>
      <c r="CX1124" s="225"/>
      <c r="CY1124" s="225"/>
      <c r="CZ1124" s="225"/>
    </row>
    <row r="1125" s="823" customFormat="true" ht="15" customHeight="true" x14ac:dyDescent="0.2">
      <c r="BA1125" s="717"/>
      <c r="BB1125" s="258"/>
      <c r="BC1125" s="717"/>
      <c r="BD1125" s="717"/>
      <c r="BE1125" s="717"/>
      <c r="BF1125" s="717"/>
      <c r="BG1125" s="717"/>
      <c r="BH1125" s="717"/>
      <c r="BI1125" s="717"/>
      <c r="BJ1125" s="717"/>
      <c r="BK1125" s="717"/>
      <c r="BL1125" s="717"/>
      <c r="BM1125" s="717"/>
      <c r="BN1125" s="717"/>
      <c r="BO1125" s="717"/>
      <c r="BP1125" s="717"/>
      <c r="BQ1125" s="717"/>
      <c r="BR1125" s="717"/>
      <c r="BS1125" s="717"/>
      <c r="BT1125" s="717"/>
      <c r="BU1125" s="717"/>
      <c r="BV1125" s="717"/>
      <c r="BW1125" s="717"/>
      <c r="BX1125" s="717"/>
      <c r="BY1125" s="225"/>
      <c r="BZ1125" s="225"/>
      <c r="CA1125" s="225"/>
      <c r="CB1125" s="225"/>
      <c r="CC1125" s="225"/>
      <c r="CD1125" s="225"/>
      <c r="CE1125" s="225"/>
      <c r="CF1125" s="225"/>
      <c r="CG1125" s="225"/>
      <c r="CH1125" s="225"/>
      <c r="CI1125" s="225"/>
      <c r="CJ1125" s="225"/>
      <c r="CK1125" s="225"/>
      <c r="CL1125" s="225"/>
      <c r="CM1125" s="225"/>
      <c r="CN1125" s="225"/>
      <c r="CO1125" s="225"/>
      <c r="CP1125" s="225"/>
      <c r="CQ1125" s="225"/>
      <c r="CR1125" s="225"/>
      <c r="CS1125" s="225"/>
      <c r="CT1125" s="225"/>
      <c r="CU1125" s="225"/>
      <c r="CV1125" s="225"/>
      <c r="CW1125" s="225"/>
      <c r="CX1125" s="225"/>
      <c r="CY1125" s="225"/>
      <c r="CZ1125" s="225"/>
    </row>
    <row r="1126" s="823" customFormat="true" ht="15" customHeight="true" x14ac:dyDescent="0.2">
      <c r="BA1126" s="717"/>
      <c r="BB1126" s="258"/>
      <c r="BC1126" s="717"/>
      <c r="BD1126" s="717"/>
      <c r="BE1126" s="717"/>
      <c r="BF1126" s="717"/>
      <c r="BG1126" s="717"/>
      <c r="BH1126" s="717"/>
      <c r="BI1126" s="717"/>
      <c r="BJ1126" s="717"/>
      <c r="BK1126" s="717"/>
      <c r="BL1126" s="717"/>
      <c r="BM1126" s="717"/>
      <c r="BN1126" s="717"/>
      <c r="BO1126" s="717"/>
      <c r="BP1126" s="717"/>
      <c r="BQ1126" s="717"/>
      <c r="BR1126" s="717"/>
      <c r="BS1126" s="717"/>
      <c r="BT1126" s="717"/>
      <c r="BU1126" s="717"/>
      <c r="BV1126" s="717"/>
      <c r="BW1126" s="717"/>
      <c r="BX1126" s="717"/>
      <c r="BY1126" s="225"/>
      <c r="BZ1126" s="225"/>
      <c r="CA1126" s="225"/>
      <c r="CB1126" s="225"/>
      <c r="CC1126" s="225"/>
      <c r="CD1126" s="225"/>
      <c r="CE1126" s="225"/>
      <c r="CF1126" s="225"/>
      <c r="CG1126" s="225"/>
      <c r="CH1126" s="225"/>
      <c r="CI1126" s="225"/>
      <c r="CJ1126" s="225"/>
      <c r="CK1126" s="225"/>
      <c r="CL1126" s="225"/>
      <c r="CM1126" s="225"/>
      <c r="CN1126" s="225"/>
      <c r="CO1126" s="225"/>
      <c r="CP1126" s="225"/>
      <c r="CQ1126" s="225"/>
      <c r="CR1126" s="225"/>
      <c r="CS1126" s="225"/>
      <c r="CT1126" s="225"/>
      <c r="CU1126" s="225"/>
      <c r="CV1126" s="225"/>
      <c r="CW1126" s="225"/>
      <c r="CX1126" s="225"/>
      <c r="CY1126" s="225"/>
      <c r="CZ1126" s="225"/>
    </row>
    <row r="1127" s="823" customFormat="true" ht="15" customHeight="true" x14ac:dyDescent="0.2">
      <c r="BA1127" s="717"/>
      <c r="BB1127" s="258"/>
      <c r="BC1127" s="717"/>
      <c r="BD1127" s="717"/>
      <c r="BE1127" s="717"/>
      <c r="BF1127" s="717"/>
      <c r="BG1127" s="717"/>
      <c r="BH1127" s="717"/>
      <c r="BI1127" s="717"/>
      <c r="BJ1127" s="717"/>
      <c r="BK1127" s="717"/>
      <c r="BL1127" s="717"/>
      <c r="BM1127" s="717"/>
      <c r="BN1127" s="717"/>
      <c r="BO1127" s="717"/>
      <c r="BP1127" s="717"/>
      <c r="BQ1127" s="717"/>
      <c r="BR1127" s="717"/>
      <c r="BS1127" s="717"/>
      <c r="BT1127" s="717"/>
      <c r="BU1127" s="717"/>
      <c r="BV1127" s="717"/>
      <c r="BW1127" s="717"/>
      <c r="BX1127" s="717"/>
      <c r="BY1127" s="225"/>
      <c r="BZ1127" s="225"/>
      <c r="CA1127" s="225"/>
      <c r="CB1127" s="225"/>
      <c r="CC1127" s="225"/>
      <c r="CD1127" s="225"/>
      <c r="CE1127" s="225"/>
      <c r="CF1127" s="225"/>
      <c r="CG1127" s="225"/>
      <c r="CH1127" s="225"/>
      <c r="CI1127" s="225"/>
      <c r="CJ1127" s="225"/>
      <c r="CK1127" s="225"/>
      <c r="CL1127" s="225"/>
      <c r="CM1127" s="225"/>
      <c r="CN1127" s="225"/>
      <c r="CO1127" s="225"/>
      <c r="CP1127" s="225"/>
      <c r="CQ1127" s="225"/>
      <c r="CR1127" s="225"/>
      <c r="CS1127" s="225"/>
      <c r="CT1127" s="225"/>
      <c r="CU1127" s="225"/>
      <c r="CV1127" s="225"/>
      <c r="CW1127" s="225"/>
      <c r="CX1127" s="225"/>
      <c r="CY1127" s="225"/>
      <c r="CZ1127" s="225"/>
    </row>
    <row r="1128" s="823" customFormat="true" ht="15" customHeight="true" x14ac:dyDescent="0.2">
      <c r="BA1128" s="717"/>
      <c r="BB1128" s="258"/>
      <c r="BC1128" s="717"/>
      <c r="BD1128" s="717"/>
      <c r="BE1128" s="717"/>
      <c r="BF1128" s="717"/>
      <c r="BG1128" s="717"/>
      <c r="BH1128" s="717"/>
      <c r="BI1128" s="717"/>
      <c r="BJ1128" s="717"/>
      <c r="BK1128" s="717"/>
      <c r="BL1128" s="717"/>
      <c r="BM1128" s="717"/>
      <c r="BN1128" s="717"/>
      <c r="BO1128" s="717"/>
      <c r="BP1128" s="717"/>
      <c r="BQ1128" s="717"/>
      <c r="BR1128" s="717"/>
      <c r="BS1128" s="717"/>
      <c r="BT1128" s="717"/>
      <c r="BU1128" s="717"/>
      <c r="BV1128" s="717"/>
      <c r="BW1128" s="717"/>
      <c r="BX1128" s="717"/>
      <c r="BY1128" s="225"/>
      <c r="BZ1128" s="225"/>
      <c r="CA1128" s="225"/>
      <c r="CB1128" s="225"/>
      <c r="CC1128" s="225"/>
      <c r="CD1128" s="225"/>
      <c r="CE1128" s="225"/>
      <c r="CF1128" s="225"/>
      <c r="CG1128" s="225"/>
      <c r="CH1128" s="225"/>
      <c r="CI1128" s="225"/>
      <c r="CJ1128" s="225"/>
      <c r="CK1128" s="225"/>
      <c r="CL1128" s="225"/>
      <c r="CM1128" s="225"/>
      <c r="CN1128" s="225"/>
      <c r="CO1128" s="225"/>
      <c r="CP1128" s="225"/>
      <c r="CQ1128" s="225"/>
      <c r="CR1128" s="225"/>
      <c r="CS1128" s="225"/>
      <c r="CT1128" s="225"/>
      <c r="CU1128" s="225"/>
      <c r="CV1128" s="225"/>
      <c r="CW1128" s="225"/>
      <c r="CX1128" s="225"/>
      <c r="CY1128" s="225"/>
      <c r="CZ1128" s="225"/>
    </row>
    <row r="1129" s="823" customFormat="true" ht="15" customHeight="true" x14ac:dyDescent="0.2">
      <c r="BA1129" s="717"/>
      <c r="BB1129" s="258"/>
      <c r="BC1129" s="717"/>
      <c r="BD1129" s="717"/>
      <c r="BE1129" s="717"/>
      <c r="BF1129" s="717"/>
      <c r="BG1129" s="717"/>
      <c r="BH1129" s="717"/>
      <c r="BI1129" s="717"/>
      <c r="BJ1129" s="717"/>
      <c r="BK1129" s="717"/>
      <c r="BL1129" s="717"/>
      <c r="BM1129" s="717"/>
      <c r="BN1129" s="717"/>
      <c r="BO1129" s="717"/>
      <c r="BP1129" s="717"/>
      <c r="BQ1129" s="717"/>
      <c r="BR1129" s="717"/>
      <c r="BS1129" s="717"/>
      <c r="BT1129" s="717"/>
      <c r="BU1129" s="717"/>
      <c r="BV1129" s="717"/>
      <c r="BW1129" s="717"/>
      <c r="BX1129" s="717"/>
      <c r="BY1129" s="225"/>
      <c r="BZ1129" s="225"/>
      <c r="CA1129" s="225"/>
      <c r="CB1129" s="225"/>
      <c r="CC1129" s="225"/>
      <c r="CD1129" s="225"/>
      <c r="CE1129" s="225"/>
      <c r="CF1129" s="225"/>
      <c r="CG1129" s="225"/>
      <c r="CH1129" s="225"/>
      <c r="CI1129" s="225"/>
      <c r="CJ1129" s="225"/>
      <c r="CK1129" s="225"/>
      <c r="CL1129" s="225"/>
      <c r="CM1129" s="225"/>
      <c r="CN1129" s="225"/>
      <c r="CO1129" s="225"/>
      <c r="CP1129" s="225"/>
      <c r="CQ1129" s="225"/>
      <c r="CR1129" s="225"/>
      <c r="CS1129" s="225"/>
      <c r="CT1129" s="225"/>
      <c r="CU1129" s="225"/>
      <c r="CV1129" s="225"/>
      <c r="CW1129" s="225"/>
      <c r="CX1129" s="225"/>
      <c r="CY1129" s="225"/>
      <c r="CZ1129" s="225"/>
    </row>
    <row r="1130" s="823" customFormat="true" ht="15" customHeight="true" x14ac:dyDescent="0.2">
      <c r="BA1130" s="717"/>
      <c r="BB1130" s="258"/>
      <c r="BC1130" s="717"/>
      <c r="BD1130" s="717"/>
      <c r="BE1130" s="717"/>
      <c r="BF1130" s="717"/>
      <c r="BG1130" s="717"/>
      <c r="BH1130" s="717"/>
      <c r="BI1130" s="717"/>
      <c r="BJ1130" s="717"/>
      <c r="BK1130" s="717"/>
      <c r="BL1130" s="717"/>
      <c r="BM1130" s="717"/>
      <c r="BN1130" s="717"/>
      <c r="BO1130" s="717"/>
      <c r="BP1130" s="717"/>
      <c r="BQ1130" s="717"/>
      <c r="BR1130" s="717"/>
      <c r="BS1130" s="717"/>
      <c r="BT1130" s="717"/>
      <c r="BU1130" s="717"/>
      <c r="BV1130" s="717"/>
      <c r="BW1130" s="717"/>
      <c r="BX1130" s="717"/>
      <c r="BY1130" s="225"/>
      <c r="BZ1130" s="225"/>
      <c r="CA1130" s="225"/>
      <c r="CB1130" s="225"/>
      <c r="CC1130" s="225"/>
      <c r="CD1130" s="225"/>
      <c r="CE1130" s="225"/>
      <c r="CF1130" s="225"/>
      <c r="CG1130" s="225"/>
      <c r="CH1130" s="225"/>
      <c r="CI1130" s="225"/>
      <c r="CJ1130" s="225"/>
      <c r="CK1130" s="225"/>
      <c r="CL1130" s="225"/>
      <c r="CM1130" s="225"/>
      <c r="CN1130" s="225"/>
      <c r="CO1130" s="225"/>
      <c r="CP1130" s="225"/>
      <c r="CQ1130" s="225"/>
      <c r="CR1130" s="225"/>
      <c r="CS1130" s="225"/>
      <c r="CT1130" s="225"/>
      <c r="CU1130" s="225"/>
      <c r="CV1130" s="225"/>
      <c r="CW1130" s="225"/>
      <c r="CX1130" s="225"/>
      <c r="CY1130" s="225"/>
      <c r="CZ1130" s="225"/>
    </row>
    <row r="1131" s="823" customFormat="true" ht="15" customHeight="true" x14ac:dyDescent="0.2">
      <c r="BA1131" s="717"/>
      <c r="BB1131" s="258"/>
      <c r="BC1131" s="717"/>
      <c r="BD1131" s="717"/>
      <c r="BE1131" s="717"/>
      <c r="BF1131" s="717"/>
      <c r="BG1131" s="717"/>
      <c r="BH1131" s="717"/>
      <c r="BI1131" s="717"/>
      <c r="BJ1131" s="717"/>
      <c r="BK1131" s="717"/>
      <c r="BL1131" s="717"/>
      <c r="BM1131" s="717"/>
      <c r="BN1131" s="717"/>
      <c r="BO1131" s="717"/>
      <c r="BP1131" s="717"/>
      <c r="BQ1131" s="717"/>
      <c r="BR1131" s="717"/>
      <c r="BS1131" s="717"/>
      <c r="BT1131" s="717"/>
      <c r="BU1131" s="717"/>
      <c r="BV1131" s="717"/>
      <c r="BW1131" s="717"/>
      <c r="BX1131" s="717"/>
      <c r="BY1131" s="225"/>
      <c r="BZ1131" s="225"/>
      <c r="CA1131" s="225"/>
      <c r="CB1131" s="225"/>
      <c r="CC1131" s="225"/>
      <c r="CD1131" s="225"/>
      <c r="CE1131" s="225"/>
      <c r="CF1131" s="225"/>
      <c r="CG1131" s="225"/>
      <c r="CH1131" s="225"/>
      <c r="CI1131" s="225"/>
      <c r="CJ1131" s="225"/>
      <c r="CK1131" s="225"/>
      <c r="CL1131" s="225"/>
      <c r="CM1131" s="225"/>
      <c r="CN1131" s="225"/>
      <c r="CO1131" s="225"/>
      <c r="CP1131" s="225"/>
      <c r="CQ1131" s="225"/>
      <c r="CR1131" s="225"/>
      <c r="CS1131" s="225"/>
      <c r="CT1131" s="225"/>
      <c r="CU1131" s="225"/>
      <c r="CV1131" s="225"/>
      <c r="CW1131" s="225"/>
      <c r="CX1131" s="225"/>
      <c r="CY1131" s="225"/>
      <c r="CZ1131" s="225"/>
    </row>
    <row r="1132" s="823" customFormat="true" ht="15" customHeight="true" x14ac:dyDescent="0.2">
      <c r="BA1132" s="717"/>
      <c r="BB1132" s="258"/>
      <c r="BC1132" s="717"/>
      <c r="BD1132" s="717"/>
      <c r="BE1132" s="717"/>
      <c r="BF1132" s="717"/>
      <c r="BG1132" s="717"/>
      <c r="BH1132" s="717"/>
      <c r="BI1132" s="717"/>
      <c r="BJ1132" s="717"/>
      <c r="BK1132" s="717"/>
      <c r="BL1132" s="717"/>
      <c r="BM1132" s="717"/>
      <c r="BN1132" s="717"/>
      <c r="BO1132" s="717"/>
      <c r="BP1132" s="717"/>
      <c r="BQ1132" s="717"/>
      <c r="BR1132" s="717"/>
      <c r="BS1132" s="717"/>
      <c r="BT1132" s="717"/>
      <c r="BU1132" s="717"/>
      <c r="BV1132" s="717"/>
      <c r="BW1132" s="717"/>
      <c r="BX1132" s="717"/>
      <c r="BY1132" s="225"/>
      <c r="BZ1132" s="225"/>
      <c r="CA1132" s="225"/>
      <c r="CB1132" s="225"/>
      <c r="CC1132" s="225"/>
      <c r="CD1132" s="225"/>
      <c r="CE1132" s="225"/>
      <c r="CF1132" s="225"/>
      <c r="CG1132" s="225"/>
      <c r="CH1132" s="225"/>
      <c r="CI1132" s="225"/>
      <c r="CJ1132" s="225"/>
      <c r="CK1132" s="225"/>
      <c r="CL1132" s="225"/>
      <c r="CM1132" s="225"/>
      <c r="CN1132" s="225"/>
      <c r="CO1132" s="225"/>
      <c r="CP1132" s="225"/>
      <c r="CQ1132" s="225"/>
      <c r="CR1132" s="225"/>
      <c r="CS1132" s="225"/>
      <c r="CT1132" s="225"/>
      <c r="CU1132" s="225"/>
      <c r="CV1132" s="225"/>
      <c r="CW1132" s="225"/>
      <c r="CX1132" s="225"/>
      <c r="CY1132" s="225"/>
      <c r="CZ1132" s="225"/>
    </row>
    <row r="1133" s="823" customFormat="true" ht="15" customHeight="true" x14ac:dyDescent="0.2">
      <c r="BA1133" s="717"/>
      <c r="BB1133" s="258"/>
      <c r="BC1133" s="717"/>
      <c r="BD1133" s="717"/>
      <c r="BE1133" s="717"/>
      <c r="BF1133" s="717"/>
      <c r="BG1133" s="717"/>
      <c r="BH1133" s="717"/>
      <c r="BI1133" s="717"/>
      <c r="BJ1133" s="717"/>
      <c r="BK1133" s="717"/>
      <c r="BL1133" s="717"/>
      <c r="BM1133" s="717"/>
      <c r="BN1133" s="717"/>
      <c r="BO1133" s="717"/>
      <c r="BP1133" s="717"/>
      <c r="BQ1133" s="717"/>
      <c r="BR1133" s="717"/>
      <c r="BS1133" s="717"/>
      <c r="BT1133" s="717"/>
      <c r="BU1133" s="717"/>
      <c r="BV1133" s="717"/>
      <c r="BW1133" s="717"/>
      <c r="BX1133" s="717"/>
      <c r="BY1133" s="225"/>
      <c r="BZ1133" s="225"/>
      <c r="CA1133" s="225"/>
      <c r="CB1133" s="225"/>
      <c r="CC1133" s="225"/>
      <c r="CD1133" s="225"/>
      <c r="CE1133" s="225"/>
      <c r="CF1133" s="225"/>
      <c r="CG1133" s="225"/>
      <c r="CH1133" s="225"/>
      <c r="CI1133" s="225"/>
      <c r="CJ1133" s="225"/>
      <c r="CK1133" s="225"/>
      <c r="CL1133" s="225"/>
      <c r="CM1133" s="225"/>
      <c r="CN1133" s="225"/>
      <c r="CO1133" s="225"/>
      <c r="CP1133" s="225"/>
      <c r="CQ1133" s="225"/>
      <c r="CR1133" s="225"/>
      <c r="CS1133" s="225"/>
      <c r="CT1133" s="225"/>
      <c r="CU1133" s="225"/>
      <c r="CV1133" s="225"/>
      <c r="CW1133" s="225"/>
      <c r="CX1133" s="225"/>
      <c r="CY1133" s="225"/>
      <c r="CZ1133" s="225"/>
    </row>
    <row r="1134" s="823" customFormat="true" ht="15" customHeight="true" x14ac:dyDescent="0.2">
      <c r="BA1134" s="717"/>
      <c r="BB1134" s="258"/>
      <c r="BC1134" s="717"/>
      <c r="BD1134" s="717"/>
      <c r="BE1134" s="717"/>
      <c r="BF1134" s="717"/>
      <c r="BG1134" s="717"/>
      <c r="BH1134" s="717"/>
      <c r="BI1134" s="717"/>
      <c r="BJ1134" s="717"/>
      <c r="BK1134" s="717"/>
      <c r="BL1134" s="717"/>
      <c r="BM1134" s="717"/>
      <c r="BN1134" s="717"/>
      <c r="BO1134" s="717"/>
      <c r="BP1134" s="717"/>
      <c r="BQ1134" s="717"/>
      <c r="BR1134" s="717"/>
      <c r="BS1134" s="717"/>
      <c r="BT1134" s="717"/>
      <c r="BU1134" s="717"/>
      <c r="BV1134" s="717"/>
      <c r="BW1134" s="717"/>
      <c r="BX1134" s="717"/>
      <c r="BY1134" s="225"/>
      <c r="BZ1134" s="225"/>
      <c r="CA1134" s="225"/>
      <c r="CB1134" s="225"/>
      <c r="CC1134" s="225"/>
      <c r="CD1134" s="225"/>
      <c r="CE1134" s="225"/>
      <c r="CF1134" s="225"/>
      <c r="CG1134" s="225"/>
      <c r="CH1134" s="225"/>
      <c r="CI1134" s="225"/>
      <c r="CJ1134" s="225"/>
      <c r="CK1134" s="225"/>
      <c r="CL1134" s="225"/>
      <c r="CM1134" s="225"/>
      <c r="CN1134" s="225"/>
      <c r="CO1134" s="225"/>
      <c r="CP1134" s="225"/>
      <c r="CQ1134" s="225"/>
      <c r="CR1134" s="225"/>
      <c r="CS1134" s="225"/>
      <c r="CT1134" s="225"/>
      <c r="CU1134" s="225"/>
      <c r="CV1134" s="225"/>
      <c r="CW1134" s="225"/>
      <c r="CX1134" s="225"/>
      <c r="CY1134" s="225"/>
      <c r="CZ1134" s="225"/>
    </row>
    <row r="1135" s="823" customFormat="true" ht="15" customHeight="true" x14ac:dyDescent="0.2">
      <c r="BA1135" s="717"/>
      <c r="BB1135" s="258"/>
      <c r="BC1135" s="717"/>
      <c r="BD1135" s="717"/>
      <c r="BE1135" s="717"/>
      <c r="BF1135" s="717"/>
      <c r="BG1135" s="717"/>
      <c r="BH1135" s="717"/>
      <c r="BI1135" s="717"/>
      <c r="BJ1135" s="717"/>
      <c r="BK1135" s="717"/>
      <c r="BL1135" s="717"/>
      <c r="BM1135" s="717"/>
      <c r="BN1135" s="717"/>
      <c r="BO1135" s="717"/>
      <c r="BP1135" s="717"/>
      <c r="BQ1135" s="717"/>
      <c r="BR1135" s="717"/>
      <c r="BS1135" s="717"/>
      <c r="BT1135" s="717"/>
      <c r="BU1135" s="717"/>
      <c r="BV1135" s="717"/>
      <c r="BW1135" s="717"/>
      <c r="BX1135" s="717"/>
      <c r="BY1135" s="225"/>
      <c r="BZ1135" s="225"/>
      <c r="CA1135" s="225"/>
      <c r="CB1135" s="225"/>
      <c r="CC1135" s="225"/>
      <c r="CD1135" s="225"/>
      <c r="CE1135" s="225"/>
      <c r="CF1135" s="225"/>
      <c r="CG1135" s="225"/>
      <c r="CH1135" s="225"/>
      <c r="CI1135" s="225"/>
      <c r="CJ1135" s="225"/>
      <c r="CK1135" s="225"/>
      <c r="CL1135" s="225"/>
      <c r="CM1135" s="225"/>
      <c r="CN1135" s="225"/>
      <c r="CO1135" s="225"/>
      <c r="CP1135" s="225"/>
      <c r="CQ1135" s="225"/>
      <c r="CR1135" s="225"/>
      <c r="CS1135" s="225"/>
      <c r="CT1135" s="225"/>
      <c r="CU1135" s="225"/>
      <c r="CV1135" s="225"/>
      <c r="CW1135" s="225"/>
      <c r="CX1135" s="225"/>
      <c r="CY1135" s="225"/>
      <c r="CZ1135" s="225"/>
    </row>
    <row r="1136" s="823" customFormat="true" ht="15" customHeight="true" x14ac:dyDescent="0.2">
      <c r="BA1136" s="717"/>
      <c r="BB1136" s="258"/>
      <c r="BC1136" s="717"/>
      <c r="BD1136" s="717"/>
      <c r="BE1136" s="717"/>
      <c r="BF1136" s="717"/>
      <c r="BG1136" s="717"/>
      <c r="BH1136" s="717"/>
      <c r="BI1136" s="717"/>
      <c r="BJ1136" s="717"/>
      <c r="BK1136" s="717"/>
      <c r="BL1136" s="717"/>
      <c r="BM1136" s="717"/>
      <c r="BN1136" s="717"/>
      <c r="BO1136" s="717"/>
      <c r="BP1136" s="717"/>
      <c r="BQ1136" s="717"/>
      <c r="BR1136" s="717"/>
      <c r="BS1136" s="717"/>
      <c r="BT1136" s="717"/>
      <c r="BU1136" s="717"/>
      <c r="BV1136" s="717"/>
      <c r="BW1136" s="717"/>
      <c r="BX1136" s="717"/>
      <c r="BY1136" s="225"/>
      <c r="BZ1136" s="225"/>
      <c r="CA1136" s="225"/>
      <c r="CB1136" s="225"/>
      <c r="CC1136" s="225"/>
      <c r="CD1136" s="225"/>
      <c r="CE1136" s="225"/>
      <c r="CF1136" s="225"/>
      <c r="CG1136" s="225"/>
      <c r="CH1136" s="225"/>
      <c r="CI1136" s="225"/>
      <c r="CJ1136" s="225"/>
      <c r="CK1136" s="225"/>
      <c r="CL1136" s="225"/>
      <c r="CM1136" s="225"/>
      <c r="CN1136" s="225"/>
      <c r="CO1136" s="225"/>
      <c r="CP1136" s="225"/>
      <c r="CQ1136" s="225"/>
      <c r="CR1136" s="225"/>
      <c r="CS1136" s="225"/>
      <c r="CT1136" s="225"/>
      <c r="CU1136" s="225"/>
      <c r="CV1136" s="225"/>
      <c r="CW1136" s="225"/>
      <c r="CX1136" s="225"/>
      <c r="CY1136" s="225"/>
      <c r="CZ1136" s="225"/>
    </row>
    <row r="1137" s="823" customFormat="true" ht="15" customHeight="true" x14ac:dyDescent="0.2">
      <c r="BA1137" s="717"/>
      <c r="BB1137" s="258"/>
      <c r="BC1137" s="717"/>
      <c r="BD1137" s="717"/>
      <c r="BE1137" s="717"/>
      <c r="BF1137" s="717"/>
      <c r="BG1137" s="717"/>
      <c r="BH1137" s="717"/>
      <c r="BI1137" s="717"/>
      <c r="BJ1137" s="717"/>
      <c r="BK1137" s="717"/>
      <c r="BL1137" s="717"/>
      <c r="BM1137" s="717"/>
      <c r="BN1137" s="717"/>
      <c r="BO1137" s="717"/>
      <c r="BP1137" s="717"/>
      <c r="BQ1137" s="717"/>
      <c r="BR1137" s="717"/>
      <c r="BS1137" s="717"/>
      <c r="BT1137" s="717"/>
      <c r="BU1137" s="717"/>
      <c r="BV1137" s="717"/>
      <c r="BW1137" s="717"/>
      <c r="BX1137" s="717"/>
      <c r="BY1137" s="225"/>
      <c r="BZ1137" s="225"/>
      <c r="CA1137" s="225"/>
      <c r="CB1137" s="225"/>
      <c r="CC1137" s="225"/>
      <c r="CD1137" s="225"/>
      <c r="CE1137" s="225"/>
      <c r="CF1137" s="225"/>
      <c r="CG1137" s="225"/>
      <c r="CH1137" s="225"/>
      <c r="CI1137" s="225"/>
      <c r="CJ1137" s="225"/>
      <c r="CK1137" s="225"/>
      <c r="CL1137" s="225"/>
      <c r="CM1137" s="225"/>
      <c r="CN1137" s="225"/>
      <c r="CO1137" s="225"/>
      <c r="CP1137" s="225"/>
      <c r="CQ1137" s="225"/>
      <c r="CR1137" s="225"/>
      <c r="CS1137" s="225"/>
      <c r="CT1137" s="225"/>
      <c r="CU1137" s="225"/>
      <c r="CV1137" s="225"/>
      <c r="CW1137" s="225"/>
      <c r="CX1137" s="225"/>
      <c r="CY1137" s="225"/>
      <c r="CZ1137" s="225"/>
    </row>
    <row r="1138" s="823" customFormat="true" ht="15" customHeight="true" x14ac:dyDescent="0.2">
      <c r="BA1138" s="717"/>
      <c r="BB1138" s="258"/>
      <c r="BC1138" s="717"/>
      <c r="BD1138" s="717"/>
      <c r="BE1138" s="717"/>
      <c r="BF1138" s="717"/>
      <c r="BG1138" s="717"/>
      <c r="BH1138" s="717"/>
      <c r="BI1138" s="717"/>
      <c r="BJ1138" s="717"/>
      <c r="BK1138" s="717"/>
      <c r="BL1138" s="717"/>
      <c r="BM1138" s="717"/>
      <c r="BN1138" s="717"/>
      <c r="BO1138" s="717"/>
      <c r="BP1138" s="717"/>
      <c r="BQ1138" s="717"/>
      <c r="BR1138" s="717"/>
      <c r="BS1138" s="717"/>
      <c r="BT1138" s="717"/>
      <c r="BU1138" s="717"/>
      <c r="BV1138" s="717"/>
      <c r="BW1138" s="717"/>
      <c r="BX1138" s="717"/>
      <c r="BY1138" s="225"/>
      <c r="BZ1138" s="225"/>
      <c r="CA1138" s="225"/>
      <c r="CB1138" s="225"/>
      <c r="CC1138" s="225"/>
      <c r="CD1138" s="225"/>
      <c r="CE1138" s="225"/>
      <c r="CF1138" s="225"/>
      <c r="CG1138" s="225"/>
      <c r="CH1138" s="225"/>
      <c r="CI1138" s="225"/>
      <c r="CJ1138" s="225"/>
      <c r="CK1138" s="225"/>
      <c r="CL1138" s="225"/>
      <c r="CM1138" s="225"/>
      <c r="CN1138" s="225"/>
      <c r="CO1138" s="225"/>
      <c r="CP1138" s="225"/>
      <c r="CQ1138" s="225"/>
      <c r="CR1138" s="225"/>
      <c r="CS1138" s="225"/>
      <c r="CT1138" s="225"/>
      <c r="CU1138" s="225"/>
      <c r="CV1138" s="225"/>
      <c r="CW1138" s="225"/>
      <c r="CX1138" s="225"/>
      <c r="CY1138" s="225"/>
      <c r="CZ1138" s="225"/>
    </row>
    <row r="1139" s="823" customFormat="true" ht="15" customHeight="true" x14ac:dyDescent="0.2">
      <c r="BA1139" s="717"/>
      <c r="BB1139" s="258"/>
      <c r="BC1139" s="717"/>
      <c r="BD1139" s="717"/>
      <c r="BE1139" s="717"/>
      <c r="BF1139" s="717"/>
      <c r="BG1139" s="717"/>
      <c r="BH1139" s="717"/>
      <c r="BI1139" s="717"/>
      <c r="BJ1139" s="717"/>
      <c r="BK1139" s="717"/>
      <c r="BL1139" s="717"/>
      <c r="BM1139" s="717"/>
      <c r="BN1139" s="717"/>
      <c r="BO1139" s="717"/>
      <c r="BP1139" s="717"/>
      <c r="BQ1139" s="717"/>
      <c r="BR1139" s="717"/>
      <c r="BS1139" s="717"/>
      <c r="BT1139" s="717"/>
      <c r="BU1139" s="717"/>
      <c r="BV1139" s="717"/>
      <c r="BW1139" s="717"/>
      <c r="BX1139" s="717"/>
      <c r="BY1139" s="225"/>
      <c r="BZ1139" s="225"/>
      <c r="CA1139" s="225"/>
      <c r="CB1139" s="225"/>
      <c r="CC1139" s="225"/>
      <c r="CD1139" s="225"/>
      <c r="CE1139" s="225"/>
      <c r="CF1139" s="225"/>
      <c r="CG1139" s="225"/>
      <c r="CH1139" s="225"/>
      <c r="CI1139" s="225"/>
      <c r="CJ1139" s="225"/>
      <c r="CK1139" s="225"/>
      <c r="CL1139" s="225"/>
      <c r="CM1139" s="225"/>
      <c r="CN1139" s="225"/>
      <c r="CO1139" s="225"/>
      <c r="CP1139" s="225"/>
      <c r="CQ1139" s="225"/>
      <c r="CR1139" s="225"/>
      <c r="CS1139" s="225"/>
      <c r="CT1139" s="225"/>
      <c r="CU1139" s="225"/>
      <c r="CV1139" s="225"/>
      <c r="CW1139" s="225"/>
      <c r="CX1139" s="225"/>
      <c r="CY1139" s="225"/>
      <c r="CZ1139" s="225"/>
    </row>
    <row r="1140" s="823" customFormat="true" ht="15" customHeight="true" x14ac:dyDescent="0.2">
      <c r="BA1140" s="717"/>
      <c r="BB1140" s="258"/>
      <c r="BC1140" s="717"/>
      <c r="BD1140" s="717"/>
      <c r="BE1140" s="717"/>
      <c r="BF1140" s="717"/>
      <c r="BG1140" s="717"/>
      <c r="BH1140" s="717"/>
      <c r="BI1140" s="717"/>
      <c r="BJ1140" s="717"/>
      <c r="BK1140" s="717"/>
      <c r="BL1140" s="717"/>
      <c r="BM1140" s="717"/>
      <c r="BN1140" s="717"/>
      <c r="BO1140" s="717"/>
      <c r="BP1140" s="717"/>
      <c r="BQ1140" s="717"/>
      <c r="BR1140" s="717"/>
      <c r="BS1140" s="717"/>
      <c r="BT1140" s="717"/>
      <c r="BU1140" s="717"/>
      <c r="BV1140" s="717"/>
      <c r="BW1140" s="717"/>
      <c r="BX1140" s="717"/>
      <c r="BY1140" s="225"/>
      <c r="BZ1140" s="225"/>
      <c r="CA1140" s="225"/>
      <c r="CB1140" s="225"/>
      <c r="CC1140" s="225"/>
      <c r="CD1140" s="225"/>
      <c r="CE1140" s="225"/>
      <c r="CF1140" s="225"/>
      <c r="CG1140" s="225"/>
      <c r="CH1140" s="225"/>
      <c r="CI1140" s="225"/>
      <c r="CJ1140" s="225"/>
      <c r="CK1140" s="225"/>
      <c r="CL1140" s="225"/>
      <c r="CM1140" s="225"/>
      <c r="CN1140" s="225"/>
      <c r="CO1140" s="225"/>
      <c r="CP1140" s="225"/>
      <c r="CQ1140" s="225"/>
      <c r="CR1140" s="225"/>
      <c r="CS1140" s="225"/>
      <c r="CT1140" s="225"/>
      <c r="CU1140" s="225"/>
      <c r="CV1140" s="225"/>
      <c r="CW1140" s="225"/>
      <c r="CX1140" s="225"/>
      <c r="CY1140" s="225"/>
      <c r="CZ1140" s="225"/>
    </row>
    <row r="1141" s="823" customFormat="true" ht="15" customHeight="true" x14ac:dyDescent="0.2">
      <c r="BA1141" s="717"/>
      <c r="BB1141" s="258"/>
      <c r="BC1141" s="717"/>
      <c r="BD1141" s="717"/>
      <c r="BE1141" s="717"/>
      <c r="BF1141" s="717"/>
      <c r="BG1141" s="717"/>
      <c r="BH1141" s="717"/>
      <c r="BI1141" s="717"/>
      <c r="BJ1141" s="717"/>
      <c r="BK1141" s="717"/>
      <c r="BL1141" s="717"/>
      <c r="BM1141" s="717"/>
      <c r="BN1141" s="717"/>
      <c r="BO1141" s="717"/>
      <c r="BP1141" s="717"/>
      <c r="BQ1141" s="717"/>
      <c r="BR1141" s="717"/>
      <c r="BS1141" s="717"/>
      <c r="BT1141" s="717"/>
      <c r="BU1141" s="717"/>
      <c r="BV1141" s="717"/>
      <c r="BW1141" s="717"/>
      <c r="BX1141" s="717"/>
      <c r="BY1141" s="225"/>
      <c r="BZ1141" s="225"/>
      <c r="CA1141" s="225"/>
      <c r="CB1141" s="225"/>
      <c r="CC1141" s="225"/>
      <c r="CD1141" s="225"/>
      <c r="CE1141" s="225"/>
      <c r="CF1141" s="225"/>
      <c r="CG1141" s="225"/>
      <c r="CH1141" s="225"/>
      <c r="CI1141" s="225"/>
      <c r="CJ1141" s="225"/>
      <c r="CK1141" s="225"/>
      <c r="CL1141" s="225"/>
      <c r="CM1141" s="225"/>
      <c r="CN1141" s="225"/>
      <c r="CO1141" s="225"/>
      <c r="CP1141" s="225"/>
      <c r="CQ1141" s="225"/>
      <c r="CR1141" s="225"/>
      <c r="CS1141" s="225"/>
      <c r="CT1141" s="225"/>
      <c r="CU1141" s="225"/>
      <c r="CV1141" s="225"/>
      <c r="CW1141" s="225"/>
      <c r="CX1141" s="225"/>
      <c r="CY1141" s="225"/>
      <c r="CZ1141" s="225"/>
    </row>
    <row r="1142" s="823" customFormat="true" ht="15" customHeight="true" x14ac:dyDescent="0.2">
      <c r="BA1142" s="717"/>
      <c r="BB1142" s="258"/>
      <c r="BC1142" s="717"/>
      <c r="BD1142" s="717"/>
      <c r="BE1142" s="717"/>
      <c r="BF1142" s="717"/>
      <c r="BG1142" s="717"/>
      <c r="BH1142" s="717"/>
      <c r="BI1142" s="717"/>
      <c r="BJ1142" s="717"/>
      <c r="BK1142" s="717"/>
      <c r="BL1142" s="717"/>
      <c r="BM1142" s="717"/>
      <c r="BN1142" s="717"/>
      <c r="BO1142" s="717"/>
      <c r="BP1142" s="717"/>
      <c r="BQ1142" s="717"/>
      <c r="BR1142" s="717"/>
      <c r="BS1142" s="717"/>
      <c r="BT1142" s="717"/>
      <c r="BU1142" s="717"/>
      <c r="BV1142" s="717"/>
      <c r="BW1142" s="717"/>
      <c r="BX1142" s="717"/>
      <c r="BY1142" s="225"/>
      <c r="BZ1142" s="225"/>
      <c r="CA1142" s="225"/>
      <c r="CB1142" s="225"/>
      <c r="CC1142" s="225"/>
      <c r="CD1142" s="225"/>
      <c r="CE1142" s="225"/>
      <c r="CF1142" s="225"/>
      <c r="CG1142" s="225"/>
      <c r="CH1142" s="225"/>
      <c r="CI1142" s="225"/>
      <c r="CJ1142" s="225"/>
      <c r="CK1142" s="225"/>
      <c r="CL1142" s="225"/>
      <c r="CM1142" s="225"/>
      <c r="CN1142" s="225"/>
      <c r="CO1142" s="225"/>
      <c r="CP1142" s="225"/>
      <c r="CQ1142" s="225"/>
      <c r="CR1142" s="225"/>
      <c r="CS1142" s="225"/>
      <c r="CT1142" s="225"/>
      <c r="CU1142" s="225"/>
      <c r="CV1142" s="225"/>
      <c r="CW1142" s="225"/>
      <c r="CX1142" s="225"/>
      <c r="CY1142" s="225"/>
      <c r="CZ1142" s="225"/>
    </row>
    <row r="1143" s="823" customFormat="true" ht="15" customHeight="true" x14ac:dyDescent="0.2">
      <c r="BA1143" s="717"/>
      <c r="BB1143" s="258"/>
      <c r="BC1143" s="717"/>
      <c r="BD1143" s="717"/>
      <c r="BE1143" s="717"/>
      <c r="BF1143" s="717"/>
      <c r="BG1143" s="717"/>
      <c r="BH1143" s="717"/>
      <c r="BI1143" s="717"/>
      <c r="BJ1143" s="717"/>
      <c r="BK1143" s="717"/>
      <c r="BL1143" s="717"/>
      <c r="BM1143" s="717"/>
      <c r="BN1143" s="717"/>
      <c r="BO1143" s="717"/>
      <c r="BP1143" s="717"/>
      <c r="BQ1143" s="717"/>
      <c r="BR1143" s="717"/>
      <c r="BS1143" s="717"/>
      <c r="BT1143" s="717"/>
      <c r="BU1143" s="717"/>
      <c r="BV1143" s="717"/>
      <c r="BW1143" s="717"/>
      <c r="BX1143" s="717"/>
      <c r="BY1143" s="225"/>
      <c r="BZ1143" s="225"/>
      <c r="CA1143" s="225"/>
      <c r="CB1143" s="225"/>
      <c r="CC1143" s="225"/>
      <c r="CD1143" s="225"/>
      <c r="CE1143" s="225"/>
      <c r="CF1143" s="225"/>
      <c r="CG1143" s="225"/>
      <c r="CH1143" s="225"/>
      <c r="CI1143" s="225"/>
      <c r="CJ1143" s="225"/>
      <c r="CK1143" s="225"/>
      <c r="CL1143" s="225"/>
      <c r="CM1143" s="225"/>
      <c r="CN1143" s="225"/>
      <c r="CO1143" s="225"/>
      <c r="CP1143" s="225"/>
      <c r="CQ1143" s="225"/>
      <c r="CR1143" s="225"/>
      <c r="CS1143" s="225"/>
      <c r="CT1143" s="225"/>
      <c r="CU1143" s="225"/>
      <c r="CV1143" s="225"/>
      <c r="CW1143" s="225"/>
      <c r="CX1143" s="225"/>
      <c r="CY1143" s="225"/>
      <c r="CZ1143" s="225"/>
    </row>
    <row r="1144" s="823" customFormat="true" ht="15" customHeight="true" x14ac:dyDescent="0.2">
      <c r="BA1144" s="717"/>
      <c r="BB1144" s="258"/>
      <c r="BC1144" s="717"/>
      <c r="BD1144" s="717"/>
      <c r="BE1144" s="717"/>
      <c r="BF1144" s="717"/>
      <c r="BG1144" s="717"/>
      <c r="BH1144" s="717"/>
      <c r="BI1144" s="717"/>
      <c r="BJ1144" s="717"/>
      <c r="BK1144" s="717"/>
      <c r="BL1144" s="717"/>
      <c r="BM1144" s="717"/>
      <c r="BN1144" s="717"/>
      <c r="BO1144" s="717"/>
      <c r="BP1144" s="717"/>
      <c r="BQ1144" s="717"/>
      <c r="BR1144" s="717"/>
      <c r="BS1144" s="717"/>
      <c r="BT1144" s="717"/>
      <c r="BU1144" s="717"/>
      <c r="BV1144" s="717"/>
      <c r="BW1144" s="717"/>
      <c r="BX1144" s="717"/>
      <c r="BY1144" s="225"/>
      <c r="BZ1144" s="225"/>
      <c r="CA1144" s="225"/>
      <c r="CB1144" s="225"/>
      <c r="CC1144" s="225"/>
      <c r="CD1144" s="225"/>
      <c r="CE1144" s="225"/>
      <c r="CF1144" s="225"/>
      <c r="CG1144" s="225"/>
      <c r="CH1144" s="225"/>
      <c r="CI1144" s="225"/>
      <c r="CJ1144" s="225"/>
      <c r="CK1144" s="225"/>
      <c r="CL1144" s="225"/>
      <c r="CM1144" s="225"/>
      <c r="CN1144" s="225"/>
      <c r="CO1144" s="225"/>
      <c r="CP1144" s="225"/>
      <c r="CQ1144" s="225"/>
      <c r="CR1144" s="225"/>
      <c r="CS1144" s="225"/>
      <c r="CT1144" s="225"/>
      <c r="CU1144" s="225"/>
      <c r="CV1144" s="225"/>
      <c r="CW1144" s="225"/>
      <c r="CX1144" s="225"/>
      <c r="CY1144" s="225"/>
      <c r="CZ1144" s="225"/>
    </row>
    <row r="1145" s="823" customFormat="true" ht="15" customHeight="true" x14ac:dyDescent="0.2">
      <c r="BA1145" s="717"/>
      <c r="BB1145" s="258"/>
      <c r="BC1145" s="717"/>
      <c r="BD1145" s="717"/>
      <c r="BE1145" s="717"/>
      <c r="BF1145" s="717"/>
      <c r="BG1145" s="717"/>
      <c r="BH1145" s="717"/>
      <c r="BI1145" s="717"/>
      <c r="BJ1145" s="717"/>
      <c r="BK1145" s="717"/>
      <c r="BL1145" s="717"/>
      <c r="BM1145" s="717"/>
      <c r="BN1145" s="717"/>
      <c r="BO1145" s="717"/>
      <c r="BP1145" s="717"/>
      <c r="BQ1145" s="717"/>
      <c r="BR1145" s="717"/>
      <c r="BS1145" s="717"/>
      <c r="BT1145" s="717"/>
      <c r="BU1145" s="717"/>
      <c r="BV1145" s="717"/>
      <c r="BW1145" s="717"/>
      <c r="BX1145" s="717"/>
      <c r="BY1145" s="225"/>
      <c r="BZ1145" s="225"/>
      <c r="CA1145" s="225"/>
      <c r="CB1145" s="225"/>
      <c r="CC1145" s="225"/>
      <c r="CD1145" s="225"/>
      <c r="CE1145" s="225"/>
      <c r="CF1145" s="225"/>
      <c r="CG1145" s="225"/>
      <c r="CH1145" s="225"/>
      <c r="CI1145" s="225"/>
      <c r="CJ1145" s="225"/>
      <c r="CK1145" s="225"/>
      <c r="CL1145" s="225"/>
      <c r="CM1145" s="225"/>
      <c r="CN1145" s="225"/>
      <c r="CO1145" s="225"/>
      <c r="CP1145" s="225"/>
      <c r="CQ1145" s="225"/>
      <c r="CR1145" s="225"/>
      <c r="CS1145" s="225"/>
      <c r="CT1145" s="225"/>
      <c r="CU1145" s="225"/>
      <c r="CV1145" s="225"/>
      <c r="CW1145" s="225"/>
      <c r="CX1145" s="225"/>
      <c r="CY1145" s="225"/>
      <c r="CZ1145" s="225"/>
    </row>
    <row r="1146" s="823" customFormat="true" ht="15" customHeight="true" x14ac:dyDescent="0.2">
      <c r="BA1146" s="717"/>
      <c r="BB1146" s="258"/>
      <c r="BC1146" s="717"/>
      <c r="BD1146" s="717"/>
      <c r="BE1146" s="717"/>
      <c r="BF1146" s="717"/>
      <c r="BG1146" s="717"/>
      <c r="BH1146" s="717"/>
      <c r="BI1146" s="717"/>
      <c r="BJ1146" s="717"/>
      <c r="BK1146" s="717"/>
      <c r="BL1146" s="717"/>
      <c r="BM1146" s="717"/>
      <c r="BN1146" s="717"/>
      <c r="BO1146" s="717"/>
      <c r="BP1146" s="717"/>
      <c r="BQ1146" s="717"/>
      <c r="BR1146" s="717"/>
      <c r="BS1146" s="717"/>
      <c r="BT1146" s="717"/>
      <c r="BU1146" s="717"/>
      <c r="BV1146" s="717"/>
      <c r="BW1146" s="717"/>
      <c r="BX1146" s="717"/>
      <c r="BY1146" s="225"/>
      <c r="BZ1146" s="225"/>
      <c r="CA1146" s="225"/>
      <c r="CB1146" s="225"/>
      <c r="CC1146" s="225"/>
      <c r="CD1146" s="225"/>
      <c r="CE1146" s="225"/>
      <c r="CF1146" s="225"/>
      <c r="CG1146" s="225"/>
      <c r="CH1146" s="225"/>
      <c r="CI1146" s="225"/>
      <c r="CJ1146" s="225"/>
      <c r="CK1146" s="225"/>
      <c r="CL1146" s="225"/>
      <c r="CM1146" s="225"/>
      <c r="CN1146" s="225"/>
      <c r="CO1146" s="225"/>
      <c r="CP1146" s="225"/>
      <c r="CQ1146" s="225"/>
      <c r="CR1146" s="225"/>
      <c r="CS1146" s="225"/>
      <c r="CT1146" s="225"/>
      <c r="CU1146" s="225"/>
      <c r="CV1146" s="225"/>
      <c r="CW1146" s="225"/>
      <c r="CX1146" s="225"/>
      <c r="CY1146" s="225"/>
      <c r="CZ1146" s="225"/>
    </row>
    <row r="1147" s="823" customFormat="true" ht="15" customHeight="true" x14ac:dyDescent="0.2">
      <c r="BA1147" s="717"/>
      <c r="BB1147" s="258"/>
      <c r="BC1147" s="717"/>
      <c r="BD1147" s="717"/>
      <c r="BE1147" s="717"/>
      <c r="BF1147" s="717"/>
      <c r="BG1147" s="717"/>
      <c r="BH1147" s="717"/>
      <c r="BI1147" s="717"/>
      <c r="BJ1147" s="717"/>
      <c r="BK1147" s="717"/>
      <c r="BL1147" s="717"/>
      <c r="BM1147" s="717"/>
      <c r="BN1147" s="717"/>
      <c r="BO1147" s="717"/>
      <c r="BP1147" s="717"/>
      <c r="BQ1147" s="717"/>
      <c r="BR1147" s="717"/>
      <c r="BS1147" s="717"/>
      <c r="BT1147" s="717"/>
      <c r="BU1147" s="717"/>
      <c r="BV1147" s="717"/>
      <c r="BW1147" s="717"/>
      <c r="BX1147" s="717"/>
      <c r="BY1147" s="225"/>
      <c r="BZ1147" s="225"/>
      <c r="CA1147" s="225"/>
      <c r="CB1147" s="225"/>
      <c r="CC1147" s="225"/>
      <c r="CD1147" s="225"/>
      <c r="CE1147" s="225"/>
      <c r="CF1147" s="225"/>
      <c r="CG1147" s="225"/>
      <c r="CH1147" s="225"/>
      <c r="CI1147" s="225"/>
      <c r="CJ1147" s="225"/>
      <c r="CK1147" s="225"/>
      <c r="CL1147" s="225"/>
      <c r="CM1147" s="225"/>
      <c r="CN1147" s="225"/>
      <c r="CO1147" s="225"/>
      <c r="CP1147" s="225"/>
      <c r="CQ1147" s="225"/>
      <c r="CR1147" s="225"/>
      <c r="CS1147" s="225"/>
      <c r="CT1147" s="225"/>
      <c r="CU1147" s="225"/>
      <c r="CV1147" s="225"/>
      <c r="CW1147" s="225"/>
      <c r="CX1147" s="225"/>
      <c r="CY1147" s="225"/>
      <c r="CZ1147" s="225"/>
    </row>
    <row r="1148" s="823" customFormat="true" ht="15" customHeight="true" x14ac:dyDescent="0.2">
      <c r="BA1148" s="717"/>
      <c r="BB1148" s="258"/>
      <c r="BC1148" s="717"/>
      <c r="BD1148" s="717"/>
      <c r="BE1148" s="717"/>
      <c r="BF1148" s="717"/>
      <c r="BG1148" s="717"/>
      <c r="BH1148" s="717"/>
      <c r="BI1148" s="717"/>
      <c r="BJ1148" s="717"/>
      <c r="BK1148" s="717"/>
      <c r="BL1148" s="717"/>
      <c r="BM1148" s="717"/>
      <c r="BN1148" s="717"/>
      <c r="BO1148" s="717"/>
      <c r="BP1148" s="717"/>
      <c r="BQ1148" s="717"/>
      <c r="BR1148" s="717"/>
      <c r="BS1148" s="717"/>
      <c r="BT1148" s="717"/>
      <c r="BU1148" s="717"/>
      <c r="BV1148" s="717"/>
      <c r="BW1148" s="717"/>
      <c r="BX1148" s="717"/>
      <c r="BY1148" s="225"/>
      <c r="BZ1148" s="225"/>
      <c r="CA1148" s="225"/>
      <c r="CB1148" s="225"/>
      <c r="CC1148" s="225"/>
      <c r="CD1148" s="225"/>
      <c r="CE1148" s="225"/>
      <c r="CF1148" s="225"/>
      <c r="CG1148" s="225"/>
      <c r="CH1148" s="225"/>
      <c r="CI1148" s="225"/>
      <c r="CJ1148" s="225"/>
      <c r="CK1148" s="225"/>
      <c r="CL1148" s="225"/>
      <c r="CM1148" s="225"/>
      <c r="CN1148" s="225"/>
      <c r="CO1148" s="225"/>
      <c r="CP1148" s="225"/>
      <c r="CQ1148" s="225"/>
      <c r="CR1148" s="225"/>
      <c r="CS1148" s="225"/>
      <c r="CT1148" s="225"/>
      <c r="CU1148" s="225"/>
      <c r="CV1148" s="225"/>
      <c r="CW1148" s="225"/>
      <c r="CX1148" s="225"/>
      <c r="CY1148" s="225"/>
      <c r="CZ1148" s="225"/>
    </row>
    <row r="1149" s="823" customFormat="true" ht="15" customHeight="true" x14ac:dyDescent="0.2">
      <c r="BA1149" s="717"/>
      <c r="BB1149" s="258"/>
      <c r="BC1149" s="717"/>
      <c r="BD1149" s="717"/>
      <c r="BE1149" s="717"/>
      <c r="BF1149" s="717"/>
      <c r="BG1149" s="717"/>
      <c r="BH1149" s="717"/>
      <c r="BI1149" s="717"/>
      <c r="BJ1149" s="717"/>
      <c r="BK1149" s="717"/>
      <c r="BL1149" s="717"/>
      <c r="BM1149" s="717"/>
      <c r="BN1149" s="717"/>
      <c r="BO1149" s="717"/>
      <c r="BP1149" s="717"/>
      <c r="BQ1149" s="717"/>
      <c r="BR1149" s="717"/>
      <c r="BS1149" s="717"/>
      <c r="BT1149" s="717"/>
      <c r="BU1149" s="717"/>
      <c r="BV1149" s="717"/>
      <c r="BW1149" s="717"/>
      <c r="BX1149" s="717"/>
      <c r="BY1149" s="225"/>
      <c r="BZ1149" s="225"/>
      <c r="CA1149" s="225"/>
      <c r="CB1149" s="225"/>
      <c r="CC1149" s="225"/>
      <c r="CD1149" s="225"/>
      <c r="CE1149" s="225"/>
      <c r="CF1149" s="225"/>
      <c r="CG1149" s="225"/>
      <c r="CH1149" s="225"/>
      <c r="CI1149" s="225"/>
      <c r="CJ1149" s="225"/>
      <c r="CK1149" s="225"/>
      <c r="CL1149" s="225"/>
      <c r="CM1149" s="225"/>
      <c r="CN1149" s="225"/>
      <c r="CO1149" s="225"/>
      <c r="CP1149" s="225"/>
      <c r="CQ1149" s="225"/>
      <c r="CR1149" s="225"/>
      <c r="CS1149" s="225"/>
      <c r="CT1149" s="225"/>
      <c r="CU1149" s="225"/>
      <c r="CV1149" s="225"/>
      <c r="CW1149" s="225"/>
      <c r="CX1149" s="225"/>
      <c r="CY1149" s="225"/>
      <c r="CZ1149" s="225"/>
    </row>
    <row r="1150" s="823" customFormat="true" ht="15" customHeight="true" x14ac:dyDescent="0.2">
      <c r="BA1150" s="717"/>
      <c r="BB1150" s="258"/>
      <c r="BC1150" s="717"/>
      <c r="BD1150" s="717"/>
      <c r="BE1150" s="717"/>
      <c r="BF1150" s="717"/>
      <c r="BG1150" s="717"/>
      <c r="BH1150" s="717"/>
      <c r="BI1150" s="717"/>
      <c r="BJ1150" s="717"/>
      <c r="BK1150" s="717"/>
      <c r="BL1150" s="717"/>
      <c r="BM1150" s="717"/>
      <c r="BN1150" s="717"/>
      <c r="BO1150" s="717"/>
      <c r="BP1150" s="717"/>
      <c r="BQ1150" s="717"/>
      <c r="BR1150" s="717"/>
      <c r="BS1150" s="717"/>
      <c r="BT1150" s="717"/>
      <c r="BU1150" s="717"/>
      <c r="BV1150" s="717"/>
      <c r="BW1150" s="717"/>
      <c r="BX1150" s="717"/>
      <c r="BY1150" s="225"/>
      <c r="BZ1150" s="225"/>
      <c r="CA1150" s="225"/>
      <c r="CB1150" s="225"/>
      <c r="CC1150" s="225"/>
      <c r="CD1150" s="225"/>
      <c r="CE1150" s="225"/>
      <c r="CF1150" s="225"/>
      <c r="CG1150" s="225"/>
      <c r="CH1150" s="225"/>
      <c r="CI1150" s="225"/>
      <c r="CJ1150" s="225"/>
      <c r="CK1150" s="225"/>
      <c r="CL1150" s="225"/>
      <c r="CM1150" s="225"/>
      <c r="CN1150" s="225"/>
      <c r="CO1150" s="225"/>
      <c r="CP1150" s="225"/>
      <c r="CQ1150" s="225"/>
      <c r="CR1150" s="225"/>
      <c r="CS1150" s="225"/>
      <c r="CT1150" s="225"/>
      <c r="CU1150" s="225"/>
      <c r="CV1150" s="225"/>
      <c r="CW1150" s="225"/>
      <c r="CX1150" s="225"/>
      <c r="CY1150" s="225"/>
      <c r="CZ1150" s="225"/>
    </row>
    <row r="1151" s="823" customFormat="true" ht="15" customHeight="true" x14ac:dyDescent="0.2">
      <c r="BA1151" s="717"/>
      <c r="BB1151" s="258"/>
      <c r="BC1151" s="717"/>
      <c r="BD1151" s="717"/>
      <c r="BE1151" s="717"/>
      <c r="BF1151" s="717"/>
      <c r="BG1151" s="717"/>
      <c r="BH1151" s="717"/>
      <c r="BI1151" s="717"/>
      <c r="BJ1151" s="717"/>
      <c r="BK1151" s="717"/>
      <c r="BL1151" s="717"/>
      <c r="BM1151" s="717"/>
      <c r="BN1151" s="717"/>
      <c r="BO1151" s="717"/>
      <c r="BP1151" s="717"/>
      <c r="BQ1151" s="717"/>
      <c r="BR1151" s="717"/>
      <c r="BS1151" s="717"/>
      <c r="BT1151" s="717"/>
      <c r="BU1151" s="717"/>
      <c r="BV1151" s="717"/>
      <c r="BW1151" s="717"/>
      <c r="BX1151" s="717"/>
      <c r="BY1151" s="225"/>
      <c r="BZ1151" s="225"/>
      <c r="CA1151" s="225"/>
      <c r="CB1151" s="225"/>
      <c r="CC1151" s="225"/>
      <c r="CD1151" s="225"/>
      <c r="CE1151" s="225"/>
      <c r="CF1151" s="225"/>
      <c r="CG1151" s="225"/>
      <c r="CH1151" s="225"/>
      <c r="CI1151" s="225"/>
      <c r="CJ1151" s="225"/>
      <c r="CK1151" s="225"/>
      <c r="CL1151" s="225"/>
      <c r="CM1151" s="225"/>
      <c r="CN1151" s="225"/>
      <c r="CO1151" s="225"/>
      <c r="CP1151" s="225"/>
      <c r="CQ1151" s="225"/>
      <c r="CR1151" s="225"/>
      <c r="CS1151" s="225"/>
      <c r="CT1151" s="225"/>
      <c r="CU1151" s="225"/>
      <c r="CV1151" s="225"/>
      <c r="CW1151" s="225"/>
      <c r="CX1151" s="225"/>
      <c r="CY1151" s="225"/>
      <c r="CZ1151" s="225"/>
    </row>
    <row r="1152" s="823" customFormat="true" ht="15" customHeight="true" x14ac:dyDescent="0.2">
      <c r="BA1152" s="717"/>
      <c r="BB1152" s="258"/>
      <c r="BC1152" s="717"/>
      <c r="BD1152" s="717"/>
      <c r="BE1152" s="717"/>
      <c r="BF1152" s="717"/>
      <c r="BG1152" s="717"/>
      <c r="BH1152" s="717"/>
      <c r="BI1152" s="717"/>
      <c r="BJ1152" s="717"/>
      <c r="BK1152" s="717"/>
      <c r="BL1152" s="717"/>
      <c r="BM1152" s="717"/>
      <c r="BN1152" s="717"/>
      <c r="BO1152" s="717"/>
      <c r="BP1152" s="717"/>
      <c r="BQ1152" s="717"/>
      <c r="BR1152" s="717"/>
      <c r="BS1152" s="717"/>
      <c r="BT1152" s="717"/>
      <c r="BU1152" s="717"/>
      <c r="BV1152" s="717"/>
      <c r="BW1152" s="717"/>
      <c r="BX1152" s="717"/>
      <c r="BY1152" s="225"/>
      <c r="BZ1152" s="225"/>
      <c r="CA1152" s="225"/>
      <c r="CB1152" s="225"/>
      <c r="CC1152" s="225"/>
      <c r="CD1152" s="225"/>
      <c r="CE1152" s="225"/>
      <c r="CF1152" s="225"/>
      <c r="CG1152" s="225"/>
      <c r="CH1152" s="225"/>
      <c r="CI1152" s="225"/>
      <c r="CJ1152" s="225"/>
      <c r="CK1152" s="225"/>
      <c r="CL1152" s="225"/>
      <c r="CM1152" s="225"/>
      <c r="CN1152" s="225"/>
      <c r="CO1152" s="225"/>
      <c r="CP1152" s="225"/>
      <c r="CQ1152" s="225"/>
      <c r="CR1152" s="225"/>
      <c r="CS1152" s="225"/>
      <c r="CT1152" s="225"/>
      <c r="CU1152" s="225"/>
      <c r="CV1152" s="225"/>
      <c r="CW1152" s="225"/>
      <c r="CX1152" s="225"/>
      <c r="CY1152" s="225"/>
      <c r="CZ1152" s="225"/>
    </row>
    <row r="1153" s="823" customFormat="true" ht="15" customHeight="true" x14ac:dyDescent="0.2">
      <c r="BA1153" s="717"/>
      <c r="BB1153" s="258"/>
      <c r="BC1153" s="717"/>
      <c r="BD1153" s="717"/>
      <c r="BE1153" s="717"/>
      <c r="BF1153" s="717"/>
      <c r="BG1153" s="717"/>
      <c r="BH1153" s="717"/>
      <c r="BI1153" s="717"/>
      <c r="BJ1153" s="717"/>
      <c r="BK1153" s="717"/>
      <c r="BL1153" s="717"/>
      <c r="BM1153" s="717"/>
      <c r="BN1153" s="717"/>
      <c r="BO1153" s="717"/>
      <c r="BP1153" s="717"/>
      <c r="BQ1153" s="717"/>
      <c r="BR1153" s="717"/>
      <c r="BS1153" s="717"/>
      <c r="BT1153" s="717"/>
      <c r="BU1153" s="717"/>
      <c r="BV1153" s="717"/>
      <c r="BW1153" s="717"/>
      <c r="BX1153" s="717"/>
      <c r="BY1153" s="225"/>
      <c r="BZ1153" s="225"/>
      <c r="CA1153" s="225"/>
      <c r="CB1153" s="225"/>
      <c r="CC1153" s="225"/>
      <c r="CD1153" s="225"/>
      <c r="CE1153" s="225"/>
      <c r="CF1153" s="225"/>
      <c r="CG1153" s="225"/>
      <c r="CH1153" s="225"/>
      <c r="CI1153" s="225"/>
      <c r="CJ1153" s="225"/>
      <c r="CK1153" s="225"/>
      <c r="CL1153" s="225"/>
      <c r="CM1153" s="225"/>
      <c r="CN1153" s="225"/>
      <c r="CO1153" s="225"/>
      <c r="CP1153" s="225"/>
      <c r="CQ1153" s="225"/>
      <c r="CR1153" s="225"/>
      <c r="CS1153" s="225"/>
      <c r="CT1153" s="225"/>
      <c r="CU1153" s="225"/>
      <c r="CV1153" s="225"/>
      <c r="CW1153" s="225"/>
      <c r="CX1153" s="225"/>
      <c r="CY1153" s="225"/>
      <c r="CZ1153" s="225"/>
    </row>
    <row r="1154" s="823" customFormat="true" ht="15" customHeight="true" x14ac:dyDescent="0.2">
      <c r="BA1154" s="717"/>
      <c r="BB1154" s="258"/>
      <c r="BC1154" s="717"/>
      <c r="BD1154" s="717"/>
      <c r="BE1154" s="717"/>
      <c r="BF1154" s="717"/>
      <c r="BG1154" s="717"/>
      <c r="BH1154" s="717"/>
      <c r="BI1154" s="717"/>
      <c r="BJ1154" s="717"/>
      <c r="BK1154" s="717"/>
      <c r="BL1154" s="717"/>
      <c r="BM1154" s="717"/>
      <c r="BN1154" s="717"/>
      <c r="BO1154" s="717"/>
      <c r="BP1154" s="717"/>
      <c r="BQ1154" s="717"/>
      <c r="BR1154" s="717"/>
      <c r="BS1154" s="717"/>
      <c r="BT1154" s="717"/>
      <c r="BU1154" s="717"/>
      <c r="BV1154" s="717"/>
      <c r="BW1154" s="717"/>
      <c r="BX1154" s="717"/>
      <c r="BY1154" s="225"/>
      <c r="BZ1154" s="225"/>
      <c r="CA1154" s="225"/>
      <c r="CB1154" s="225"/>
      <c r="CC1154" s="225"/>
      <c r="CD1154" s="225"/>
      <c r="CE1154" s="225"/>
      <c r="CF1154" s="225"/>
      <c r="CG1154" s="225"/>
      <c r="CH1154" s="225"/>
      <c r="CI1154" s="225"/>
      <c r="CJ1154" s="225"/>
      <c r="CK1154" s="225"/>
      <c r="CL1154" s="225"/>
      <c r="CM1154" s="225"/>
      <c r="CN1154" s="225"/>
      <c r="CO1154" s="225"/>
      <c r="CP1154" s="225"/>
      <c r="CQ1154" s="225"/>
      <c r="CR1154" s="225"/>
      <c r="CS1154" s="225"/>
      <c r="CT1154" s="225"/>
      <c r="CU1154" s="225"/>
      <c r="CV1154" s="225"/>
      <c r="CW1154" s="225"/>
      <c r="CX1154" s="225"/>
      <c r="CY1154" s="225"/>
      <c r="CZ1154" s="225"/>
    </row>
    <row r="1155" s="823" customFormat="true" ht="15" customHeight="true" x14ac:dyDescent="0.2">
      <c r="BA1155" s="717"/>
      <c r="BB1155" s="258"/>
      <c r="BC1155" s="717"/>
      <c r="BD1155" s="717"/>
      <c r="BE1155" s="717"/>
      <c r="BF1155" s="717"/>
      <c r="BG1155" s="717"/>
      <c r="BH1155" s="717"/>
      <c r="BI1155" s="717"/>
      <c r="BJ1155" s="717"/>
      <c r="BK1155" s="717"/>
      <c r="BL1155" s="717"/>
      <c r="BM1155" s="717"/>
      <c r="BN1155" s="717"/>
      <c r="BO1155" s="717"/>
      <c r="BP1155" s="717"/>
      <c r="BQ1155" s="717"/>
      <c r="BR1155" s="717"/>
      <c r="BS1155" s="717"/>
      <c r="BT1155" s="717"/>
      <c r="BU1155" s="717"/>
      <c r="BV1155" s="717"/>
      <c r="BW1155" s="717"/>
      <c r="BX1155" s="717"/>
      <c r="BY1155" s="225"/>
      <c r="BZ1155" s="225"/>
      <c r="CA1155" s="225"/>
      <c r="CB1155" s="225"/>
      <c r="CC1155" s="225"/>
      <c r="CD1155" s="225"/>
      <c r="CE1155" s="225"/>
      <c r="CF1155" s="225"/>
      <c r="CG1155" s="225"/>
      <c r="CH1155" s="225"/>
      <c r="CI1155" s="225"/>
      <c r="CJ1155" s="225"/>
      <c r="CK1155" s="225"/>
      <c r="CL1155" s="225"/>
      <c r="CM1155" s="225"/>
      <c r="CN1155" s="225"/>
      <c r="CO1155" s="225"/>
      <c r="CP1155" s="225"/>
      <c r="CQ1155" s="225"/>
      <c r="CR1155" s="225"/>
      <c r="CS1155" s="225"/>
      <c r="CT1155" s="225"/>
      <c r="CU1155" s="225"/>
      <c r="CV1155" s="225"/>
      <c r="CW1155" s="225"/>
      <c r="CX1155" s="225"/>
      <c r="CY1155" s="225"/>
      <c r="CZ1155" s="225"/>
    </row>
    <row r="1156" s="823" customFormat="true" ht="15" customHeight="true" x14ac:dyDescent="0.2">
      <c r="BA1156" s="717"/>
      <c r="BB1156" s="258"/>
      <c r="BC1156" s="717"/>
      <c r="BD1156" s="717"/>
      <c r="BE1156" s="717"/>
      <c r="BF1156" s="717"/>
      <c r="BG1156" s="717"/>
      <c r="BH1156" s="717"/>
      <c r="BI1156" s="717"/>
      <c r="BJ1156" s="717"/>
      <c r="BK1156" s="717"/>
      <c r="BL1156" s="717"/>
      <c r="BM1156" s="717"/>
      <c r="BN1156" s="717"/>
      <c r="BO1156" s="717"/>
      <c r="BP1156" s="717"/>
      <c r="BQ1156" s="717"/>
      <c r="BR1156" s="717"/>
      <c r="BS1156" s="717"/>
      <c r="BT1156" s="717"/>
      <c r="BU1156" s="717"/>
      <c r="BV1156" s="717"/>
      <c r="BW1156" s="717"/>
      <c r="BX1156" s="717"/>
      <c r="BY1156" s="225"/>
      <c r="BZ1156" s="225"/>
      <c r="CA1156" s="225"/>
      <c r="CB1156" s="225"/>
      <c r="CC1156" s="225"/>
      <c r="CD1156" s="225"/>
      <c r="CE1156" s="225"/>
      <c r="CF1156" s="225"/>
      <c r="CG1156" s="225"/>
      <c r="CH1156" s="225"/>
      <c r="CI1156" s="225"/>
      <c r="CJ1156" s="225"/>
      <c r="CK1156" s="225"/>
      <c r="CL1156" s="225"/>
      <c r="CM1156" s="225"/>
      <c r="CN1156" s="225"/>
      <c r="CO1156" s="225"/>
      <c r="CP1156" s="225"/>
      <c r="CQ1156" s="225"/>
      <c r="CR1156" s="225"/>
      <c r="CS1156" s="225"/>
      <c r="CT1156" s="225"/>
      <c r="CU1156" s="225"/>
      <c r="CV1156" s="225"/>
      <c r="CW1156" s="225"/>
      <c r="CX1156" s="225"/>
      <c r="CY1156" s="225"/>
      <c r="CZ1156" s="225"/>
    </row>
    <row r="1157" s="823" customFormat="true" ht="15" customHeight="true" x14ac:dyDescent="0.2">
      <c r="BA1157" s="717"/>
      <c r="BB1157" s="258"/>
      <c r="BC1157" s="717"/>
      <c r="BD1157" s="717"/>
      <c r="BE1157" s="717"/>
      <c r="BF1157" s="717"/>
      <c r="BG1157" s="717"/>
      <c r="BH1157" s="717"/>
      <c r="BI1157" s="717"/>
      <c r="BJ1157" s="717"/>
      <c r="BK1157" s="717"/>
      <c r="BL1157" s="717"/>
      <c r="BM1157" s="717"/>
      <c r="BN1157" s="717"/>
      <c r="BO1157" s="717"/>
      <c r="BP1157" s="717"/>
      <c r="BQ1157" s="717"/>
      <c r="BR1157" s="717"/>
      <c r="BS1157" s="717"/>
      <c r="BT1157" s="717"/>
      <c r="BU1157" s="717"/>
      <c r="BV1157" s="717"/>
      <c r="BW1157" s="717"/>
      <c r="BX1157" s="717"/>
      <c r="BY1157" s="225"/>
      <c r="BZ1157" s="225"/>
      <c r="CA1157" s="225"/>
      <c r="CB1157" s="225"/>
      <c r="CC1157" s="225"/>
      <c r="CD1157" s="225"/>
      <c r="CE1157" s="225"/>
      <c r="CF1157" s="225"/>
      <c r="CG1157" s="225"/>
      <c r="CH1157" s="225"/>
      <c r="CI1157" s="225"/>
      <c r="CJ1157" s="225"/>
      <c r="CK1157" s="225"/>
      <c r="CL1157" s="225"/>
      <c r="CM1157" s="225"/>
      <c r="CN1157" s="225"/>
      <c r="CO1157" s="225"/>
      <c r="CP1157" s="225"/>
      <c r="CQ1157" s="225"/>
      <c r="CR1157" s="225"/>
      <c r="CS1157" s="225"/>
      <c r="CT1157" s="225"/>
      <c r="CU1157" s="225"/>
      <c r="CV1157" s="225"/>
      <c r="CW1157" s="225"/>
      <c r="CX1157" s="225"/>
      <c r="CY1157" s="225"/>
      <c r="CZ1157" s="225"/>
    </row>
    <row r="1158" s="823" customFormat="true" ht="15" customHeight="true" x14ac:dyDescent="0.2">
      <c r="BA1158" s="717"/>
      <c r="BB1158" s="258"/>
      <c r="BC1158" s="717"/>
      <c r="BD1158" s="717"/>
      <c r="BE1158" s="717"/>
      <c r="BF1158" s="717"/>
      <c r="BG1158" s="717"/>
      <c r="BH1158" s="717"/>
      <c r="BI1158" s="717"/>
      <c r="BJ1158" s="717"/>
      <c r="BK1158" s="717"/>
      <c r="BL1158" s="717"/>
      <c r="BM1158" s="717"/>
      <c r="BN1158" s="717"/>
      <c r="BO1158" s="717"/>
      <c r="BP1158" s="717"/>
      <c r="BQ1158" s="717"/>
      <c r="BR1158" s="717"/>
      <c r="BS1158" s="717"/>
      <c r="BT1158" s="717"/>
      <c r="BU1158" s="717"/>
      <c r="BV1158" s="717"/>
      <c r="BW1158" s="717"/>
      <c r="BX1158" s="717"/>
      <c r="BY1158" s="225"/>
      <c r="BZ1158" s="225"/>
      <c r="CA1158" s="225"/>
      <c r="CB1158" s="225"/>
      <c r="CC1158" s="225"/>
      <c r="CD1158" s="225"/>
      <c r="CE1158" s="225"/>
      <c r="CF1158" s="225"/>
      <c r="CG1158" s="225"/>
      <c r="CH1158" s="225"/>
      <c r="CI1158" s="225"/>
      <c r="CJ1158" s="225"/>
      <c r="CK1158" s="225"/>
      <c r="CL1158" s="225"/>
      <c r="CM1158" s="225"/>
      <c r="CN1158" s="225"/>
      <c r="CO1158" s="225"/>
      <c r="CP1158" s="225"/>
      <c r="CQ1158" s="225"/>
      <c r="CR1158" s="225"/>
      <c r="CS1158" s="225"/>
      <c r="CT1158" s="225"/>
      <c r="CU1158" s="225"/>
      <c r="CV1158" s="225"/>
      <c r="CW1158" s="225"/>
      <c r="CX1158" s="225"/>
      <c r="CY1158" s="225"/>
      <c r="CZ1158" s="225"/>
    </row>
    <row r="1159" s="823" customFormat="true" ht="15" customHeight="true" x14ac:dyDescent="0.2">
      <c r="BA1159" s="717"/>
      <c r="BB1159" s="258"/>
      <c r="BC1159" s="717"/>
      <c r="BD1159" s="717"/>
      <c r="BE1159" s="717"/>
      <c r="BF1159" s="717"/>
      <c r="BG1159" s="717"/>
      <c r="BH1159" s="717"/>
      <c r="BI1159" s="717"/>
      <c r="BJ1159" s="717"/>
      <c r="BK1159" s="717"/>
      <c r="BL1159" s="717"/>
      <c r="BM1159" s="717"/>
      <c r="BN1159" s="717"/>
      <c r="BO1159" s="717"/>
      <c r="BP1159" s="717"/>
      <c r="BQ1159" s="717"/>
      <c r="BR1159" s="717"/>
      <c r="BS1159" s="717"/>
      <c r="BT1159" s="717"/>
      <c r="BU1159" s="717"/>
      <c r="BV1159" s="717"/>
      <c r="BW1159" s="717"/>
      <c r="BX1159" s="717"/>
      <c r="BY1159" s="225"/>
      <c r="BZ1159" s="225"/>
      <c r="CA1159" s="225"/>
      <c r="CB1159" s="225"/>
      <c r="CC1159" s="225"/>
      <c r="CD1159" s="225"/>
      <c r="CE1159" s="225"/>
      <c r="CF1159" s="225"/>
      <c r="CG1159" s="225"/>
      <c r="CH1159" s="225"/>
      <c r="CI1159" s="225"/>
      <c r="CJ1159" s="225"/>
      <c r="CK1159" s="225"/>
      <c r="CL1159" s="225"/>
      <c r="CM1159" s="225"/>
      <c r="CN1159" s="225"/>
      <c r="CO1159" s="225"/>
      <c r="CP1159" s="225"/>
      <c r="CQ1159" s="225"/>
      <c r="CR1159" s="225"/>
      <c r="CS1159" s="225"/>
      <c r="CT1159" s="225"/>
      <c r="CU1159" s="225"/>
      <c r="CV1159" s="225"/>
      <c r="CW1159" s="225"/>
      <c r="CX1159" s="225"/>
      <c r="CY1159" s="225"/>
      <c r="CZ1159" s="225"/>
    </row>
    <row r="1160" s="823" customFormat="true" ht="15" customHeight="true" x14ac:dyDescent="0.2">
      <c r="BA1160" s="717"/>
      <c r="BB1160" s="258"/>
      <c r="BC1160" s="717"/>
      <c r="BD1160" s="717"/>
      <c r="BE1160" s="717"/>
      <c r="BF1160" s="717"/>
      <c r="BG1160" s="717"/>
      <c r="BH1160" s="717"/>
      <c r="BI1160" s="717"/>
      <c r="BJ1160" s="717"/>
      <c r="BK1160" s="717"/>
      <c r="BL1160" s="717"/>
      <c r="BM1160" s="717"/>
      <c r="BN1160" s="717"/>
      <c r="BO1160" s="717"/>
      <c r="BP1160" s="717"/>
      <c r="BQ1160" s="717"/>
      <c r="BR1160" s="717"/>
      <c r="BS1160" s="717"/>
      <c r="BT1160" s="717"/>
      <c r="BU1160" s="717"/>
      <c r="BV1160" s="717"/>
      <c r="BW1160" s="717"/>
      <c r="BX1160" s="717"/>
      <c r="BY1160" s="225"/>
      <c r="BZ1160" s="225"/>
      <c r="CA1160" s="225"/>
      <c r="CB1160" s="225"/>
      <c r="CC1160" s="225"/>
      <c r="CD1160" s="225"/>
      <c r="CE1160" s="225"/>
      <c r="CF1160" s="225"/>
      <c r="CG1160" s="225"/>
      <c r="CH1160" s="225"/>
      <c r="CI1160" s="225"/>
      <c r="CJ1160" s="225"/>
      <c r="CK1160" s="225"/>
      <c r="CL1160" s="225"/>
      <c r="CM1160" s="225"/>
      <c r="CN1160" s="225"/>
      <c r="CO1160" s="225"/>
      <c r="CP1160" s="225"/>
      <c r="CQ1160" s="225"/>
      <c r="CR1160" s="225"/>
      <c r="CS1160" s="225"/>
      <c r="CT1160" s="225"/>
      <c r="CU1160" s="225"/>
      <c r="CV1160" s="225"/>
      <c r="CW1160" s="225"/>
      <c r="CX1160" s="225"/>
      <c r="CY1160" s="225"/>
      <c r="CZ1160" s="225"/>
    </row>
    <row r="1161" s="823" customFormat="true" ht="15" customHeight="true" x14ac:dyDescent="0.2">
      <c r="BA1161" s="717"/>
      <c r="BB1161" s="258"/>
      <c r="BC1161" s="717"/>
      <c r="BD1161" s="717"/>
      <c r="BE1161" s="717"/>
      <c r="BF1161" s="717"/>
      <c r="BG1161" s="717"/>
      <c r="BH1161" s="717"/>
      <c r="BI1161" s="717"/>
      <c r="BJ1161" s="717"/>
      <c r="BK1161" s="717"/>
      <c r="BL1161" s="717"/>
      <c r="BM1161" s="717"/>
      <c r="BN1161" s="717"/>
      <c r="BO1161" s="717"/>
      <c r="BP1161" s="717"/>
      <c r="BQ1161" s="717"/>
      <c r="BR1161" s="717"/>
      <c r="BS1161" s="717"/>
      <c r="BT1161" s="717"/>
      <c r="BU1161" s="717"/>
      <c r="BV1161" s="717"/>
      <c r="BW1161" s="717"/>
      <c r="BX1161" s="717"/>
      <c r="BY1161" s="225"/>
      <c r="BZ1161" s="225"/>
      <c r="CA1161" s="225"/>
      <c r="CB1161" s="225"/>
      <c r="CC1161" s="225"/>
      <c r="CD1161" s="225"/>
      <c r="CE1161" s="225"/>
      <c r="CF1161" s="225"/>
      <c r="CG1161" s="225"/>
      <c r="CH1161" s="225"/>
      <c r="CI1161" s="225"/>
      <c r="CJ1161" s="225"/>
      <c r="CK1161" s="225"/>
      <c r="CL1161" s="225"/>
      <c r="CM1161" s="225"/>
      <c r="CN1161" s="225"/>
      <c r="CO1161" s="225"/>
      <c r="CP1161" s="225"/>
      <c r="CQ1161" s="225"/>
      <c r="CR1161" s="225"/>
      <c r="CS1161" s="225"/>
      <c r="CT1161" s="225"/>
      <c r="CU1161" s="225"/>
      <c r="CV1161" s="225"/>
      <c r="CW1161" s="225"/>
      <c r="CX1161" s="225"/>
      <c r="CY1161" s="225"/>
      <c r="CZ1161" s="225"/>
    </row>
    <row r="1162" s="823" customFormat="true" ht="15" customHeight="true" x14ac:dyDescent="0.2">
      <c r="BA1162" s="717"/>
      <c r="BB1162" s="258"/>
      <c r="BC1162" s="717"/>
      <c r="BD1162" s="717"/>
      <c r="BE1162" s="717"/>
      <c r="BF1162" s="717"/>
      <c r="BG1162" s="717"/>
      <c r="BH1162" s="717"/>
      <c r="BI1162" s="717"/>
      <c r="BJ1162" s="717"/>
      <c r="BK1162" s="717"/>
      <c r="BL1162" s="717"/>
      <c r="BM1162" s="717"/>
      <c r="BN1162" s="717"/>
      <c r="BO1162" s="717"/>
      <c r="BP1162" s="717"/>
      <c r="BQ1162" s="717"/>
      <c r="BR1162" s="717"/>
      <c r="BS1162" s="717"/>
      <c r="BT1162" s="717"/>
      <c r="BU1162" s="717"/>
      <c r="BV1162" s="717"/>
      <c r="BW1162" s="717"/>
      <c r="BX1162" s="717"/>
      <c r="BY1162" s="225"/>
      <c r="BZ1162" s="225"/>
      <c r="CA1162" s="225"/>
      <c r="CB1162" s="225"/>
      <c r="CC1162" s="225"/>
      <c r="CD1162" s="225"/>
      <c r="CE1162" s="225"/>
      <c r="CF1162" s="225"/>
      <c r="CG1162" s="225"/>
      <c r="CH1162" s="225"/>
      <c r="CI1162" s="225"/>
      <c r="CJ1162" s="225"/>
      <c r="CK1162" s="225"/>
      <c r="CL1162" s="225"/>
      <c r="CM1162" s="225"/>
      <c r="CN1162" s="225"/>
      <c r="CO1162" s="225"/>
      <c r="CP1162" s="225"/>
      <c r="CQ1162" s="225"/>
      <c r="CR1162" s="225"/>
      <c r="CS1162" s="225"/>
      <c r="CT1162" s="225"/>
      <c r="CU1162" s="225"/>
      <c r="CV1162" s="225"/>
      <c r="CW1162" s="225"/>
      <c r="CX1162" s="225"/>
      <c r="CY1162" s="225"/>
      <c r="CZ1162" s="225"/>
    </row>
    <row r="1163" s="823" customFormat="true" ht="15" customHeight="true" x14ac:dyDescent="0.2">
      <c r="BA1163" s="717"/>
      <c r="BB1163" s="258"/>
      <c r="BC1163" s="717"/>
      <c r="BD1163" s="717"/>
      <c r="BE1163" s="717"/>
      <c r="BF1163" s="717"/>
      <c r="BG1163" s="717"/>
      <c r="BH1163" s="717"/>
      <c r="BI1163" s="717"/>
      <c r="BJ1163" s="717"/>
      <c r="BK1163" s="717"/>
      <c r="BL1163" s="717"/>
      <c r="BM1163" s="717"/>
      <c r="BN1163" s="717"/>
      <c r="BO1163" s="717"/>
      <c r="BP1163" s="717"/>
      <c r="BQ1163" s="717"/>
      <c r="BR1163" s="717"/>
      <c r="BS1163" s="717"/>
      <c r="BT1163" s="717"/>
      <c r="BU1163" s="717"/>
      <c r="BV1163" s="717"/>
      <c r="BW1163" s="717"/>
      <c r="BX1163" s="717"/>
      <c r="BY1163" s="225"/>
      <c r="BZ1163" s="225"/>
      <c r="CA1163" s="225"/>
      <c r="CB1163" s="225"/>
      <c r="CC1163" s="225"/>
      <c r="CD1163" s="225"/>
      <c r="CE1163" s="225"/>
      <c r="CF1163" s="225"/>
      <c r="CG1163" s="225"/>
      <c r="CH1163" s="225"/>
      <c r="CI1163" s="225"/>
      <c r="CJ1163" s="225"/>
      <c r="CK1163" s="225"/>
      <c r="CL1163" s="225"/>
      <c r="CM1163" s="225"/>
      <c r="CN1163" s="225"/>
      <c r="CO1163" s="225"/>
      <c r="CP1163" s="225"/>
      <c r="CQ1163" s="225"/>
      <c r="CR1163" s="225"/>
      <c r="CS1163" s="225"/>
      <c r="CT1163" s="225"/>
      <c r="CU1163" s="225"/>
      <c r="CV1163" s="225"/>
      <c r="CW1163" s="225"/>
      <c r="CX1163" s="225"/>
      <c r="CY1163" s="225"/>
      <c r="CZ1163" s="225"/>
    </row>
    <row r="1164" s="823" customFormat="true" ht="15" customHeight="true" x14ac:dyDescent="0.2">
      <c r="BA1164" s="717"/>
      <c r="BB1164" s="258"/>
      <c r="BC1164" s="717"/>
      <c r="BD1164" s="717"/>
      <c r="BE1164" s="717"/>
      <c r="BF1164" s="717"/>
      <c r="BG1164" s="717"/>
      <c r="BH1164" s="717"/>
      <c r="BI1164" s="717"/>
      <c r="BJ1164" s="717"/>
      <c r="BK1164" s="717"/>
      <c r="BL1164" s="717"/>
      <c r="BM1164" s="717"/>
      <c r="BN1164" s="717"/>
      <c r="BO1164" s="717"/>
      <c r="BP1164" s="717"/>
      <c r="BQ1164" s="717"/>
      <c r="BR1164" s="717"/>
      <c r="BS1164" s="717"/>
      <c r="BT1164" s="717"/>
      <c r="BU1164" s="717"/>
      <c r="BV1164" s="717"/>
      <c r="BW1164" s="717"/>
      <c r="BX1164" s="717"/>
      <c r="BY1164" s="225"/>
      <c r="BZ1164" s="225"/>
      <c r="CA1164" s="225"/>
      <c r="CB1164" s="225"/>
      <c r="CC1164" s="225"/>
      <c r="CD1164" s="225"/>
      <c r="CE1164" s="225"/>
      <c r="CF1164" s="225"/>
      <c r="CG1164" s="225"/>
      <c r="CH1164" s="225"/>
      <c r="CI1164" s="225"/>
      <c r="CJ1164" s="225"/>
      <c r="CK1164" s="225"/>
      <c r="CL1164" s="225"/>
      <c r="CM1164" s="225"/>
      <c r="CN1164" s="225"/>
      <c r="CO1164" s="225"/>
      <c r="CP1164" s="225"/>
      <c r="CQ1164" s="225"/>
      <c r="CR1164" s="225"/>
      <c r="CS1164" s="225"/>
      <c r="CT1164" s="225"/>
      <c r="CU1164" s="225"/>
      <c r="CV1164" s="225"/>
      <c r="CW1164" s="225"/>
      <c r="CX1164" s="225"/>
      <c r="CY1164" s="225"/>
      <c r="CZ1164" s="225"/>
    </row>
    <row r="1165" s="823" customFormat="true" ht="15" customHeight="true" x14ac:dyDescent="0.2">
      <c r="BA1165" s="717"/>
      <c r="BB1165" s="258"/>
      <c r="BC1165" s="717"/>
      <c r="BD1165" s="717"/>
      <c r="BE1165" s="717"/>
      <c r="BF1165" s="717"/>
      <c r="BG1165" s="717"/>
      <c r="BH1165" s="717"/>
      <c r="BI1165" s="717"/>
      <c r="BJ1165" s="717"/>
      <c r="BK1165" s="717"/>
      <c r="BL1165" s="717"/>
      <c r="BM1165" s="717"/>
      <c r="BN1165" s="717"/>
      <c r="BO1165" s="717"/>
      <c r="BP1165" s="717"/>
      <c r="BQ1165" s="717"/>
      <c r="BR1165" s="717"/>
      <c r="BS1165" s="717"/>
      <c r="BT1165" s="717"/>
      <c r="BU1165" s="717"/>
      <c r="BV1165" s="717"/>
      <c r="BW1165" s="717"/>
      <c r="BX1165" s="717"/>
      <c r="BY1165" s="225"/>
      <c r="BZ1165" s="225"/>
      <c r="CA1165" s="225"/>
      <c r="CB1165" s="225"/>
      <c r="CC1165" s="225"/>
      <c r="CD1165" s="225"/>
      <c r="CE1165" s="225"/>
      <c r="CF1165" s="225"/>
      <c r="CG1165" s="225"/>
      <c r="CH1165" s="225"/>
      <c r="CI1165" s="225"/>
      <c r="CJ1165" s="225"/>
      <c r="CK1165" s="225"/>
      <c r="CL1165" s="225"/>
      <c r="CM1165" s="225"/>
      <c r="CN1165" s="225"/>
      <c r="CO1165" s="225"/>
      <c r="CP1165" s="225"/>
      <c r="CQ1165" s="225"/>
      <c r="CR1165" s="225"/>
      <c r="CS1165" s="225"/>
      <c r="CT1165" s="225"/>
      <c r="CU1165" s="225"/>
      <c r="CV1165" s="225"/>
      <c r="CW1165" s="225"/>
      <c r="CX1165" s="225"/>
      <c r="CY1165" s="225"/>
      <c r="CZ1165" s="225"/>
    </row>
    <row r="1166" s="823" customFormat="true" ht="15" customHeight="true" x14ac:dyDescent="0.2">
      <c r="BA1166" s="717"/>
      <c r="BB1166" s="258"/>
      <c r="BC1166" s="717"/>
      <c r="BD1166" s="717"/>
      <c r="BE1166" s="717"/>
      <c r="BF1166" s="717"/>
      <c r="BG1166" s="717"/>
      <c r="BH1166" s="717"/>
      <c r="BI1166" s="717"/>
      <c r="BJ1166" s="717"/>
      <c r="BK1166" s="717"/>
      <c r="BL1166" s="717"/>
      <c r="BM1166" s="717"/>
      <c r="BN1166" s="717"/>
      <c r="BO1166" s="717"/>
      <c r="BP1166" s="717"/>
      <c r="BQ1166" s="717"/>
      <c r="BR1166" s="717"/>
      <c r="BS1166" s="717"/>
      <c r="BT1166" s="717"/>
      <c r="BU1166" s="717"/>
      <c r="BV1166" s="717"/>
      <c r="BW1166" s="717"/>
      <c r="BX1166" s="717"/>
      <c r="BY1166" s="225"/>
      <c r="BZ1166" s="225"/>
      <c r="CA1166" s="225"/>
      <c r="CB1166" s="225"/>
      <c r="CC1166" s="225"/>
      <c r="CD1166" s="225"/>
      <c r="CE1166" s="225"/>
      <c r="CF1166" s="225"/>
      <c r="CG1166" s="225"/>
      <c r="CH1166" s="225"/>
      <c r="CI1166" s="225"/>
      <c r="CJ1166" s="225"/>
      <c r="CK1166" s="225"/>
      <c r="CL1166" s="225"/>
      <c r="CM1166" s="225"/>
      <c r="CN1166" s="225"/>
      <c r="CO1166" s="225"/>
      <c r="CP1166" s="225"/>
      <c r="CQ1166" s="225"/>
      <c r="CR1166" s="225"/>
      <c r="CS1166" s="225"/>
      <c r="CT1166" s="225"/>
      <c r="CU1166" s="225"/>
      <c r="CV1166" s="225"/>
      <c r="CW1166" s="225"/>
      <c r="CX1166" s="225"/>
      <c r="CY1166" s="225"/>
      <c r="CZ1166" s="225"/>
    </row>
    <row r="1167" s="823" customFormat="true" ht="15" customHeight="true" x14ac:dyDescent="0.2">
      <c r="BA1167" s="717"/>
      <c r="BB1167" s="258"/>
      <c r="BC1167" s="717"/>
      <c r="BD1167" s="717"/>
      <c r="BE1167" s="717"/>
      <c r="BF1167" s="717"/>
      <c r="BG1167" s="717"/>
      <c r="BH1167" s="717"/>
      <c r="BI1167" s="717"/>
      <c r="BJ1167" s="717"/>
      <c r="BK1167" s="717"/>
      <c r="BL1167" s="717"/>
      <c r="BM1167" s="717"/>
      <c r="BN1167" s="717"/>
      <c r="BO1167" s="717"/>
      <c r="BP1167" s="717"/>
      <c r="BQ1167" s="717"/>
      <c r="BR1167" s="717"/>
      <c r="BS1167" s="717"/>
      <c r="BT1167" s="717"/>
      <c r="BU1167" s="717"/>
      <c r="BV1167" s="717"/>
      <c r="BW1167" s="717"/>
      <c r="BX1167" s="717"/>
      <c r="BY1167" s="225"/>
      <c r="BZ1167" s="225"/>
      <c r="CA1167" s="225"/>
      <c r="CB1167" s="225"/>
      <c r="CC1167" s="225"/>
      <c r="CD1167" s="225"/>
      <c r="CE1167" s="225"/>
      <c r="CF1167" s="225"/>
      <c r="CG1167" s="225"/>
      <c r="CH1167" s="225"/>
      <c r="CI1167" s="225"/>
      <c r="CJ1167" s="225"/>
      <c r="CK1167" s="225"/>
      <c r="CL1167" s="225"/>
      <c r="CM1167" s="225"/>
      <c r="CN1167" s="225"/>
      <c r="CO1167" s="225"/>
      <c r="CP1167" s="225"/>
      <c r="CQ1167" s="225"/>
      <c r="CR1167" s="225"/>
      <c r="CS1167" s="225"/>
      <c r="CT1167" s="225"/>
      <c r="CU1167" s="225"/>
      <c r="CV1167" s="225"/>
      <c r="CW1167" s="225"/>
      <c r="CX1167" s="225"/>
      <c r="CY1167" s="225"/>
      <c r="CZ1167" s="225"/>
    </row>
    <row r="1168" s="823" customFormat="true" ht="15" customHeight="true" x14ac:dyDescent="0.2">
      <c r="BA1168" s="717"/>
      <c r="BB1168" s="258"/>
      <c r="BC1168" s="717"/>
      <c r="BD1168" s="717"/>
      <c r="BE1168" s="717"/>
      <c r="BF1168" s="717"/>
      <c r="BG1168" s="717"/>
      <c r="BH1168" s="717"/>
      <c r="BI1168" s="717"/>
      <c r="BJ1168" s="717"/>
      <c r="BK1168" s="717"/>
      <c r="BL1168" s="717"/>
      <c r="BM1168" s="717"/>
      <c r="BN1168" s="717"/>
      <c r="BO1168" s="717"/>
      <c r="BP1168" s="717"/>
      <c r="BQ1168" s="717"/>
      <c r="BR1168" s="717"/>
      <c r="BS1168" s="717"/>
      <c r="BT1168" s="717"/>
      <c r="BU1168" s="717"/>
      <c r="BV1168" s="717"/>
      <c r="BW1168" s="717"/>
      <c r="BX1168" s="717"/>
      <c r="BY1168" s="225"/>
      <c r="BZ1168" s="225"/>
      <c r="CA1168" s="225"/>
      <c r="CB1168" s="225"/>
      <c r="CC1168" s="225"/>
      <c r="CD1168" s="225"/>
      <c r="CE1168" s="225"/>
      <c r="CF1168" s="225"/>
      <c r="CG1168" s="225"/>
      <c r="CH1168" s="225"/>
      <c r="CI1168" s="225"/>
      <c r="CJ1168" s="225"/>
      <c r="CK1168" s="225"/>
      <c r="CL1168" s="225"/>
      <c r="CM1168" s="225"/>
      <c r="CN1168" s="225"/>
      <c r="CO1168" s="225"/>
      <c r="CP1168" s="225"/>
      <c r="CQ1168" s="225"/>
      <c r="CR1168" s="225"/>
      <c r="CS1168" s="225"/>
      <c r="CT1168" s="225"/>
      <c r="CU1168" s="225"/>
      <c r="CV1168" s="225"/>
      <c r="CW1168" s="225"/>
      <c r="CX1168" s="225"/>
      <c r="CY1168" s="225"/>
      <c r="CZ1168" s="225"/>
    </row>
    <row r="1169" s="823" customFormat="true" ht="15" customHeight="true" x14ac:dyDescent="0.2">
      <c r="BA1169" s="717"/>
      <c r="BB1169" s="258"/>
      <c r="BC1169" s="717"/>
      <c r="BD1169" s="717"/>
      <c r="BE1169" s="717"/>
      <c r="BF1169" s="717"/>
      <c r="BG1169" s="717"/>
      <c r="BH1169" s="717"/>
      <c r="BI1169" s="717"/>
      <c r="BJ1169" s="717"/>
      <c r="BK1169" s="717"/>
      <c r="BL1169" s="717"/>
      <c r="BM1169" s="717"/>
      <c r="BN1169" s="717"/>
      <c r="BO1169" s="717"/>
      <c r="BP1169" s="717"/>
      <c r="BQ1169" s="717"/>
      <c r="BR1169" s="717"/>
      <c r="BS1169" s="717"/>
      <c r="BT1169" s="717"/>
      <c r="BU1169" s="717"/>
      <c r="BV1169" s="717"/>
      <c r="BW1169" s="717"/>
      <c r="BX1169" s="717"/>
      <c r="BY1169" s="225"/>
      <c r="BZ1169" s="225"/>
      <c r="CA1169" s="225"/>
      <c r="CB1169" s="225"/>
      <c r="CC1169" s="225"/>
      <c r="CD1169" s="225"/>
      <c r="CE1169" s="225"/>
      <c r="CF1169" s="225"/>
      <c r="CG1169" s="225"/>
      <c r="CH1169" s="225"/>
      <c r="CI1169" s="225"/>
      <c r="CJ1169" s="225"/>
      <c r="CK1169" s="225"/>
      <c r="CL1169" s="225"/>
      <c r="CM1169" s="225"/>
      <c r="CN1169" s="225"/>
      <c r="CO1169" s="225"/>
      <c r="CP1169" s="225"/>
      <c r="CQ1169" s="225"/>
      <c r="CR1169" s="225"/>
      <c r="CS1169" s="225"/>
      <c r="CT1169" s="225"/>
      <c r="CU1169" s="225"/>
      <c r="CV1169" s="225"/>
      <c r="CW1169" s="225"/>
      <c r="CX1169" s="225"/>
      <c r="CY1169" s="225"/>
      <c r="CZ1169" s="225"/>
    </row>
    <row r="1170" s="823" customFormat="true" ht="15" customHeight="true" x14ac:dyDescent="0.2">
      <c r="A1170" s="828"/>
      <c r="B1170" s="829"/>
      <c r="C1170" s="830"/>
      <c r="D1170" s="830"/>
      <c r="E1170" s="830"/>
      <c r="F1170" s="830"/>
      <c r="G1170" s="830"/>
      <c r="H1170" s="830"/>
      <c r="I1170" s="830"/>
      <c r="J1170" s="830"/>
      <c r="K1170" s="830"/>
      <c r="L1170" s="830"/>
      <c r="M1170" s="830"/>
      <c r="N1170" s="830"/>
      <c r="O1170" s="830"/>
      <c r="P1170" s="830"/>
      <c r="Q1170" s="830"/>
      <c r="R1170" s="830"/>
      <c r="S1170" s="830"/>
      <c r="T1170" s="830"/>
      <c r="U1170" s="830"/>
      <c r="V1170" s="830"/>
      <c r="W1170" s="830"/>
      <c r="X1170" s="830"/>
      <c r="BA1170" s="717"/>
      <c r="BB1170" s="258"/>
      <c r="BC1170" s="717"/>
      <c r="BD1170" s="717"/>
      <c r="BE1170" s="717"/>
      <c r="BF1170" s="717"/>
      <c r="BG1170" s="717"/>
      <c r="BH1170" s="717"/>
      <c r="BI1170" s="717"/>
      <c r="BJ1170" s="717"/>
      <c r="BK1170" s="717"/>
      <c r="BL1170" s="717"/>
      <c r="BM1170" s="717"/>
      <c r="BN1170" s="717"/>
      <c r="BO1170" s="717"/>
      <c r="BP1170" s="717"/>
      <c r="BQ1170" s="717"/>
      <c r="BR1170" s="717"/>
      <c r="BS1170" s="717"/>
      <c r="BT1170" s="717"/>
      <c r="BU1170" s="717"/>
      <c r="BV1170" s="717"/>
      <c r="BW1170" s="717"/>
      <c r="BX1170" s="717"/>
      <c r="BY1170" s="225"/>
      <c r="BZ1170" s="225"/>
      <c r="CA1170" s="225"/>
      <c r="CB1170" s="225"/>
      <c r="CC1170" s="225"/>
      <c r="CD1170" s="225"/>
      <c r="CE1170" s="225"/>
      <c r="CF1170" s="225"/>
      <c r="CG1170" s="225"/>
      <c r="CH1170" s="225"/>
      <c r="CI1170" s="225"/>
      <c r="CJ1170" s="225"/>
      <c r="CK1170" s="225"/>
      <c r="CL1170" s="225"/>
      <c r="CM1170" s="225"/>
      <c r="CN1170" s="225"/>
      <c r="CO1170" s="225"/>
      <c r="CP1170" s="225"/>
      <c r="CQ1170" s="225"/>
      <c r="CR1170" s="225"/>
      <c r="CS1170" s="225"/>
      <c r="CT1170" s="225"/>
      <c r="CU1170" s="225"/>
      <c r="CV1170" s="225"/>
      <c r="CW1170" s="225"/>
      <c r="CX1170" s="225"/>
      <c r="CY1170" s="225"/>
      <c r="CZ1170" s="225"/>
    </row>
    <row r="1171" s="823" customFormat="true" ht="15" customHeight="true" x14ac:dyDescent="0.2">
      <c r="A1171" s="828"/>
      <c r="B1171" s="829"/>
      <c r="C1171" s="830"/>
      <c r="D1171" s="830"/>
      <c r="E1171" s="830"/>
      <c r="F1171" s="830"/>
      <c r="G1171" s="830"/>
      <c r="H1171" s="830"/>
      <c r="I1171" s="830"/>
      <c r="J1171" s="830"/>
      <c r="K1171" s="830"/>
      <c r="L1171" s="830"/>
      <c r="M1171" s="830"/>
      <c r="N1171" s="830"/>
      <c r="O1171" s="830"/>
      <c r="P1171" s="830"/>
      <c r="Q1171" s="830"/>
      <c r="R1171" s="830"/>
      <c r="S1171" s="830"/>
      <c r="T1171" s="830"/>
      <c r="U1171" s="830"/>
      <c r="V1171" s="830"/>
      <c r="W1171" s="830"/>
      <c r="X1171" s="830"/>
      <c r="BA1171" s="717"/>
      <c r="BB1171" s="258"/>
      <c r="BC1171" s="717"/>
      <c r="BD1171" s="717"/>
      <c r="BE1171" s="717"/>
      <c r="BF1171" s="717"/>
      <c r="BG1171" s="717"/>
      <c r="BH1171" s="717"/>
      <c r="BI1171" s="717"/>
      <c r="BJ1171" s="717"/>
      <c r="BK1171" s="717"/>
      <c r="BL1171" s="717"/>
      <c r="BM1171" s="717"/>
      <c r="BN1171" s="717"/>
      <c r="BO1171" s="717"/>
      <c r="BP1171" s="717"/>
      <c r="BQ1171" s="717"/>
      <c r="BR1171" s="717"/>
      <c r="BS1171" s="717"/>
      <c r="BT1171" s="717"/>
      <c r="BU1171" s="717"/>
      <c r="BV1171" s="717"/>
      <c r="BW1171" s="717"/>
      <c r="BX1171" s="717"/>
      <c r="BY1171" s="225"/>
      <c r="BZ1171" s="225"/>
      <c r="CA1171" s="225"/>
      <c r="CB1171" s="225"/>
      <c r="CC1171" s="225"/>
      <c r="CD1171" s="225"/>
      <c r="CE1171" s="225"/>
      <c r="CF1171" s="225"/>
      <c r="CG1171" s="225"/>
      <c r="CH1171" s="225"/>
      <c r="CI1171" s="225"/>
      <c r="CJ1171" s="225"/>
      <c r="CK1171" s="225"/>
      <c r="CL1171" s="225"/>
      <c r="CM1171" s="225"/>
      <c r="CN1171" s="225"/>
      <c r="CO1171" s="225"/>
      <c r="CP1171" s="225"/>
      <c r="CQ1171" s="225"/>
      <c r="CR1171" s="225"/>
      <c r="CS1171" s="225"/>
      <c r="CT1171" s="225"/>
      <c r="CU1171" s="225"/>
      <c r="CV1171" s="225"/>
      <c r="CW1171" s="225"/>
      <c r="CX1171" s="225"/>
      <c r="CY1171" s="225"/>
      <c r="CZ1171" s="225"/>
    </row>
    <row r="1172" s="823" customFormat="true" ht="15" customHeight="true" x14ac:dyDescent="0.2">
      <c r="A1172" s="828"/>
      <c r="B1172" s="829"/>
      <c r="C1172" s="830"/>
      <c r="D1172" s="830"/>
      <c r="E1172" s="830"/>
      <c r="F1172" s="830"/>
      <c r="G1172" s="830"/>
      <c r="H1172" s="830"/>
      <c r="I1172" s="830"/>
      <c r="J1172" s="830"/>
      <c r="K1172" s="830"/>
      <c r="L1172" s="830"/>
      <c r="M1172" s="830"/>
      <c r="N1172" s="830"/>
      <c r="O1172" s="830"/>
      <c r="P1172" s="830"/>
      <c r="Q1172" s="830"/>
      <c r="R1172" s="830"/>
      <c r="S1172" s="830"/>
      <c r="T1172" s="830"/>
      <c r="U1172" s="830"/>
      <c r="V1172" s="830"/>
      <c r="W1172" s="830"/>
      <c r="X1172" s="830"/>
      <c r="BA1172" s="717"/>
      <c r="BB1172" s="258"/>
      <c r="BC1172" s="717"/>
      <c r="BD1172" s="717"/>
      <c r="BE1172" s="717"/>
      <c r="BF1172" s="717"/>
      <c r="BG1172" s="717"/>
      <c r="BH1172" s="717"/>
      <c r="BI1172" s="717"/>
      <c r="BJ1172" s="717"/>
      <c r="BK1172" s="717"/>
      <c r="BL1172" s="717"/>
      <c r="BM1172" s="717"/>
      <c r="BN1172" s="717"/>
      <c r="BO1172" s="717"/>
      <c r="BP1172" s="717"/>
      <c r="BQ1172" s="717"/>
      <c r="BR1172" s="717"/>
      <c r="BS1172" s="717"/>
      <c r="BT1172" s="717"/>
      <c r="BU1172" s="717"/>
      <c r="BV1172" s="717"/>
      <c r="BW1172" s="717"/>
      <c r="BX1172" s="717"/>
      <c r="BY1172" s="225"/>
      <c r="BZ1172" s="225"/>
      <c r="CA1172" s="225"/>
      <c r="CB1172" s="225"/>
      <c r="CC1172" s="225"/>
      <c r="CD1172" s="225"/>
      <c r="CE1172" s="225"/>
      <c r="CF1172" s="225"/>
      <c r="CG1172" s="225"/>
      <c r="CH1172" s="225"/>
      <c r="CI1172" s="225"/>
      <c r="CJ1172" s="225"/>
      <c r="CK1172" s="225"/>
      <c r="CL1172" s="225"/>
      <c r="CM1172" s="225"/>
      <c r="CN1172" s="225"/>
      <c r="CO1172" s="225"/>
      <c r="CP1172" s="225"/>
      <c r="CQ1172" s="225"/>
      <c r="CR1172" s="225"/>
      <c r="CS1172" s="225"/>
      <c r="CT1172" s="225"/>
      <c r="CU1172" s="225"/>
      <c r="CV1172" s="225"/>
      <c r="CW1172" s="225"/>
      <c r="CX1172" s="225"/>
      <c r="CY1172" s="225"/>
      <c r="CZ1172" s="225"/>
    </row>
    <row r="1173" s="823" customFormat="true" ht="15" customHeight="true" x14ac:dyDescent="0.2">
      <c r="A1173" s="828"/>
      <c r="B1173" s="829"/>
      <c r="C1173" s="830"/>
      <c r="D1173" s="830"/>
      <c r="E1173" s="830"/>
      <c r="F1173" s="830"/>
      <c r="G1173" s="830"/>
      <c r="H1173" s="830"/>
      <c r="I1173" s="830"/>
      <c r="J1173" s="830"/>
      <c r="K1173" s="830"/>
      <c r="L1173" s="830"/>
      <c r="M1173" s="830"/>
      <c r="N1173" s="830"/>
      <c r="O1173" s="830"/>
      <c r="P1173" s="830"/>
      <c r="Q1173" s="830"/>
      <c r="R1173" s="830"/>
      <c r="S1173" s="830"/>
      <c r="T1173" s="830"/>
      <c r="U1173" s="830"/>
      <c r="V1173" s="830"/>
      <c r="W1173" s="830"/>
      <c r="X1173" s="830"/>
      <c r="BA1173" s="717"/>
      <c r="BB1173" s="258"/>
      <c r="BC1173" s="717"/>
      <c r="BD1173" s="717"/>
      <c r="BE1173" s="717"/>
      <c r="BF1173" s="717"/>
      <c r="BG1173" s="717"/>
      <c r="BH1173" s="717"/>
      <c r="BI1173" s="717"/>
      <c r="BJ1173" s="717"/>
      <c r="BK1173" s="717"/>
      <c r="BL1173" s="717"/>
      <c r="BM1173" s="717"/>
      <c r="BN1173" s="717"/>
      <c r="BO1173" s="717"/>
      <c r="BP1173" s="717"/>
      <c r="BQ1173" s="717"/>
      <c r="BR1173" s="717"/>
      <c r="BS1173" s="717"/>
      <c r="BT1173" s="717"/>
      <c r="BU1173" s="717"/>
      <c r="BV1173" s="717"/>
      <c r="BW1173" s="717"/>
      <c r="BX1173" s="717"/>
      <c r="BY1173" s="225"/>
      <c r="BZ1173" s="225"/>
      <c r="CA1173" s="225"/>
      <c r="CB1173" s="225"/>
      <c r="CC1173" s="225"/>
      <c r="CD1173" s="225"/>
      <c r="CE1173" s="225"/>
      <c r="CF1173" s="225"/>
      <c r="CG1173" s="225"/>
      <c r="CH1173" s="225"/>
      <c r="CI1173" s="225"/>
      <c r="CJ1173" s="225"/>
      <c r="CK1173" s="225"/>
      <c r="CL1173" s="225"/>
      <c r="CM1173" s="225"/>
      <c r="CN1173" s="225"/>
      <c r="CO1173" s="225"/>
      <c r="CP1173" s="225"/>
      <c r="CQ1173" s="225"/>
      <c r="CR1173" s="225"/>
      <c r="CS1173" s="225"/>
      <c r="CT1173" s="225"/>
      <c r="CU1173" s="225"/>
      <c r="CV1173" s="225"/>
      <c r="CW1173" s="225"/>
      <c r="CX1173" s="225"/>
      <c r="CY1173" s="225"/>
      <c r="CZ1173" s="225"/>
    </row>
    <row r="1174" s="823" customFormat="true" ht="15" customHeight="true" x14ac:dyDescent="0.2">
      <c r="A1174" s="828"/>
      <c r="B1174" s="829"/>
      <c r="C1174" s="830"/>
      <c r="D1174" s="830"/>
      <c r="E1174" s="830"/>
      <c r="F1174" s="830"/>
      <c r="G1174" s="830"/>
      <c r="H1174" s="830"/>
      <c r="I1174" s="830"/>
      <c r="J1174" s="830"/>
      <c r="K1174" s="830"/>
      <c r="L1174" s="830"/>
      <c r="M1174" s="830"/>
      <c r="N1174" s="830"/>
      <c r="O1174" s="830"/>
      <c r="P1174" s="830"/>
      <c r="Q1174" s="830"/>
      <c r="R1174" s="830"/>
      <c r="S1174" s="830"/>
      <c r="T1174" s="830"/>
      <c r="U1174" s="830"/>
      <c r="V1174" s="830"/>
      <c r="W1174" s="830"/>
      <c r="X1174" s="830"/>
      <c r="BA1174" s="717"/>
      <c r="BB1174" s="258"/>
      <c r="BC1174" s="717"/>
      <c r="BD1174" s="717"/>
      <c r="BE1174" s="717"/>
      <c r="BF1174" s="717"/>
      <c r="BG1174" s="717"/>
      <c r="BH1174" s="717"/>
      <c r="BI1174" s="717"/>
      <c r="BJ1174" s="717"/>
      <c r="BK1174" s="717"/>
      <c r="BL1174" s="717"/>
      <c r="BM1174" s="717"/>
      <c r="BN1174" s="717"/>
      <c r="BO1174" s="717"/>
      <c r="BP1174" s="717"/>
      <c r="BQ1174" s="717"/>
      <c r="BR1174" s="717"/>
      <c r="BS1174" s="717"/>
      <c r="BT1174" s="717"/>
      <c r="BU1174" s="717"/>
      <c r="BV1174" s="717"/>
      <c r="BW1174" s="717"/>
      <c r="BX1174" s="717"/>
      <c r="BY1174" s="225"/>
      <c r="BZ1174" s="225"/>
      <c r="CA1174" s="225"/>
      <c r="CB1174" s="225"/>
      <c r="CC1174" s="225"/>
      <c r="CD1174" s="225"/>
      <c r="CE1174" s="225"/>
      <c r="CF1174" s="225"/>
      <c r="CG1174" s="225"/>
      <c r="CH1174" s="225"/>
      <c r="CI1174" s="225"/>
      <c r="CJ1174" s="225"/>
      <c r="CK1174" s="225"/>
      <c r="CL1174" s="225"/>
      <c r="CM1174" s="225"/>
      <c r="CN1174" s="225"/>
      <c r="CO1174" s="225"/>
      <c r="CP1174" s="225"/>
      <c r="CQ1174" s="225"/>
      <c r="CR1174" s="225"/>
      <c r="CS1174" s="225"/>
      <c r="CT1174" s="225"/>
      <c r="CU1174" s="225"/>
      <c r="CV1174" s="225"/>
      <c r="CW1174" s="225"/>
      <c r="CX1174" s="225"/>
      <c r="CY1174" s="225"/>
      <c r="CZ1174" s="225"/>
    </row>
    <row r="1175" s="823" customFormat="true" ht="15" customHeight="true" x14ac:dyDescent="0.2">
      <c r="A1175" s="828"/>
      <c r="B1175" s="829"/>
      <c r="C1175" s="830"/>
      <c r="D1175" s="830"/>
      <c r="E1175" s="830"/>
      <c r="F1175" s="830"/>
      <c r="G1175" s="830"/>
      <c r="H1175" s="830"/>
      <c r="I1175" s="830"/>
      <c r="J1175" s="830"/>
      <c r="K1175" s="830"/>
      <c r="L1175" s="830"/>
      <c r="M1175" s="830"/>
      <c r="N1175" s="830"/>
      <c r="O1175" s="830"/>
      <c r="P1175" s="830"/>
      <c r="Q1175" s="830"/>
      <c r="R1175" s="830"/>
      <c r="S1175" s="830"/>
      <c r="T1175" s="830"/>
      <c r="U1175" s="830"/>
      <c r="V1175" s="830"/>
      <c r="W1175" s="830"/>
      <c r="X1175" s="830"/>
      <c r="BA1175" s="717"/>
      <c r="BB1175" s="258"/>
      <c r="BC1175" s="717"/>
      <c r="BD1175" s="717"/>
      <c r="BE1175" s="717"/>
      <c r="BF1175" s="717"/>
      <c r="BG1175" s="717"/>
      <c r="BH1175" s="717"/>
      <c r="BI1175" s="717"/>
      <c r="BJ1175" s="717"/>
      <c r="BK1175" s="717"/>
      <c r="BL1175" s="717"/>
      <c r="BM1175" s="717"/>
      <c r="BN1175" s="717"/>
      <c r="BO1175" s="717"/>
      <c r="BP1175" s="717"/>
      <c r="BQ1175" s="717"/>
      <c r="BR1175" s="717"/>
      <c r="BS1175" s="717"/>
      <c r="BT1175" s="717"/>
      <c r="BU1175" s="717"/>
      <c r="BV1175" s="717"/>
      <c r="BW1175" s="717"/>
      <c r="BX1175" s="717"/>
      <c r="BY1175" s="225"/>
      <c r="BZ1175" s="225"/>
      <c r="CA1175" s="225"/>
      <c r="CB1175" s="225"/>
      <c r="CC1175" s="225"/>
      <c r="CD1175" s="225"/>
      <c r="CE1175" s="225"/>
      <c r="CF1175" s="225"/>
      <c r="CG1175" s="225"/>
      <c r="CH1175" s="225"/>
      <c r="CI1175" s="225"/>
      <c r="CJ1175" s="225"/>
      <c r="CK1175" s="225"/>
      <c r="CL1175" s="225"/>
      <c r="CM1175" s="225"/>
      <c r="CN1175" s="225"/>
      <c r="CO1175" s="225"/>
      <c r="CP1175" s="225"/>
      <c r="CQ1175" s="225"/>
      <c r="CR1175" s="225"/>
      <c r="CS1175" s="225"/>
      <c r="CT1175" s="225"/>
      <c r="CU1175" s="225"/>
      <c r="CV1175" s="225"/>
      <c r="CW1175" s="225"/>
      <c r="CX1175" s="225"/>
      <c r="CY1175" s="225"/>
      <c r="CZ1175" s="225"/>
    </row>
    <row r="1176" s="823" customFormat="true" ht="15" customHeight="true" x14ac:dyDescent="0.2">
      <c r="A1176" s="831"/>
      <c r="B1176" s="828"/>
      <c r="C1176" s="832"/>
      <c r="D1176" s="833"/>
      <c r="E1176" s="833"/>
      <c r="F1176" s="833"/>
      <c r="G1176" s="833"/>
      <c r="H1176" s="832"/>
      <c r="I1176" s="833"/>
      <c r="J1176" s="833"/>
      <c r="K1176" s="833"/>
      <c r="L1176" s="833"/>
      <c r="M1176" s="832"/>
      <c r="N1176" s="833"/>
      <c r="O1176" s="833"/>
      <c r="P1176" s="833"/>
      <c r="Q1176" s="833"/>
      <c r="R1176" s="832"/>
      <c r="S1176" s="833"/>
      <c r="T1176" s="833"/>
      <c r="U1176" s="833"/>
      <c r="BA1176" s="717"/>
      <c r="BB1176" s="258"/>
      <c r="BC1176" s="717"/>
      <c r="BD1176" s="717"/>
      <c r="BE1176" s="717"/>
      <c r="BF1176" s="717"/>
      <c r="BG1176" s="717"/>
      <c r="BH1176" s="717"/>
      <c r="BI1176" s="717"/>
      <c r="BJ1176" s="717"/>
      <c r="BK1176" s="717"/>
      <c r="BL1176" s="717"/>
      <c r="BM1176" s="717"/>
      <c r="BN1176" s="717"/>
      <c r="BO1176" s="717"/>
      <c r="BP1176" s="717"/>
      <c r="BQ1176" s="717"/>
      <c r="BR1176" s="717"/>
      <c r="BS1176" s="717"/>
      <c r="BT1176" s="717"/>
      <c r="BU1176" s="717"/>
      <c r="BV1176" s="717"/>
      <c r="BW1176" s="717"/>
      <c r="BX1176" s="717"/>
      <c r="BY1176" s="225"/>
      <c r="BZ1176" s="225"/>
      <c r="CA1176" s="225"/>
      <c r="CB1176" s="225"/>
      <c r="CC1176" s="225"/>
      <c r="CD1176" s="225"/>
      <c r="CE1176" s="225"/>
      <c r="CF1176" s="225"/>
      <c r="CG1176" s="225"/>
      <c r="CH1176" s="225"/>
      <c r="CI1176" s="225"/>
      <c r="CJ1176" s="225"/>
      <c r="CK1176" s="225"/>
      <c r="CL1176" s="225"/>
      <c r="CM1176" s="225"/>
      <c r="CN1176" s="225"/>
      <c r="CO1176" s="225"/>
      <c r="CP1176" s="225"/>
      <c r="CQ1176" s="225"/>
      <c r="CR1176" s="225"/>
      <c r="CS1176" s="225"/>
      <c r="CT1176" s="225"/>
      <c r="CU1176" s="225"/>
      <c r="CV1176" s="225"/>
      <c r="CW1176" s="225"/>
      <c r="CX1176" s="225"/>
      <c r="CY1176" s="225"/>
      <c r="CZ1176" s="225"/>
    </row>
    <row r="1177" s="823" customFormat="true" ht="15" customHeight="true" x14ac:dyDescent="0.2">
      <c r="A1177" s="833"/>
      <c r="B1177" s="833"/>
      <c r="C1177" s="832"/>
      <c r="D1177" s="832"/>
      <c r="E1177" s="832"/>
      <c r="F1177" s="832"/>
      <c r="G1177" s="832"/>
      <c r="H1177" s="832"/>
      <c r="I1177" s="832"/>
      <c r="J1177" s="832"/>
      <c r="K1177" s="832"/>
      <c r="L1177" s="832"/>
      <c r="M1177" s="832"/>
      <c r="N1177" s="832"/>
      <c r="O1177" s="832"/>
      <c r="P1177" s="832"/>
      <c r="Q1177" s="832"/>
      <c r="R1177" s="832"/>
      <c r="S1177" s="832"/>
      <c r="T1177" s="832"/>
      <c r="U1177" s="832"/>
      <c r="BA1177" s="717"/>
      <c r="BB1177" s="258"/>
      <c r="BC1177" s="717"/>
      <c r="BD1177" s="717"/>
      <c r="BE1177" s="717"/>
      <c r="BF1177" s="717"/>
      <c r="BG1177" s="717"/>
      <c r="BH1177" s="717"/>
      <c r="BI1177" s="717"/>
      <c r="BJ1177" s="717"/>
      <c r="BK1177" s="717"/>
      <c r="BL1177" s="717"/>
      <c r="BM1177" s="717"/>
      <c r="BN1177" s="717"/>
      <c r="BO1177" s="717"/>
      <c r="BP1177" s="717"/>
      <c r="BQ1177" s="717"/>
      <c r="BR1177" s="717"/>
      <c r="BS1177" s="717"/>
      <c r="BT1177" s="717"/>
      <c r="BU1177" s="717"/>
      <c r="BV1177" s="717"/>
      <c r="BW1177" s="717"/>
      <c r="BX1177" s="717"/>
      <c r="BY1177" s="225"/>
      <c r="BZ1177" s="225"/>
      <c r="CA1177" s="225"/>
      <c r="CB1177" s="225"/>
      <c r="CC1177" s="225"/>
      <c r="CD1177" s="225"/>
      <c r="CE1177" s="225"/>
      <c r="CF1177" s="225"/>
      <c r="CG1177" s="225"/>
      <c r="CH1177" s="225"/>
      <c r="CI1177" s="225"/>
      <c r="CJ1177" s="225"/>
      <c r="CK1177" s="225"/>
      <c r="CL1177" s="225"/>
      <c r="CM1177" s="225"/>
      <c r="CN1177" s="225"/>
      <c r="CO1177" s="225"/>
      <c r="CP1177" s="225"/>
      <c r="CQ1177" s="225"/>
      <c r="CR1177" s="225"/>
      <c r="CS1177" s="225"/>
      <c r="CT1177" s="225"/>
      <c r="CU1177" s="225"/>
      <c r="CV1177" s="225"/>
      <c r="CW1177" s="225"/>
      <c r="CX1177" s="225"/>
      <c r="CY1177" s="225"/>
      <c r="CZ1177" s="225"/>
    </row>
    <row r="1178" s="823" customFormat="true" ht="15" customHeight="true" x14ac:dyDescent="0.2">
      <c r="BA1178" s="717"/>
      <c r="BB1178" s="258"/>
      <c r="BC1178" s="717"/>
      <c r="BD1178" s="717"/>
      <c r="BE1178" s="717"/>
      <c r="BF1178" s="717"/>
      <c r="BG1178" s="717"/>
      <c r="BH1178" s="717"/>
      <c r="BI1178" s="717"/>
      <c r="BJ1178" s="717"/>
      <c r="BK1178" s="717"/>
      <c r="BL1178" s="717"/>
      <c r="BM1178" s="717"/>
      <c r="BN1178" s="717"/>
      <c r="BO1178" s="717"/>
      <c r="BP1178" s="717"/>
      <c r="BQ1178" s="717"/>
      <c r="BR1178" s="717"/>
      <c r="BS1178" s="717"/>
      <c r="BT1178" s="717"/>
      <c r="BU1178" s="717"/>
      <c r="BV1178" s="717"/>
      <c r="BW1178" s="717"/>
      <c r="BX1178" s="717"/>
      <c r="BY1178" s="225"/>
      <c r="BZ1178" s="225"/>
      <c r="CA1178" s="225"/>
      <c r="CB1178" s="225"/>
      <c r="CC1178" s="225"/>
      <c r="CD1178" s="225"/>
      <c r="CE1178" s="225"/>
      <c r="CF1178" s="225"/>
      <c r="CG1178" s="225"/>
      <c r="CH1178" s="225"/>
      <c r="CI1178" s="225"/>
      <c r="CJ1178" s="225"/>
      <c r="CK1178" s="225"/>
      <c r="CL1178" s="225"/>
      <c r="CM1178" s="225"/>
      <c r="CN1178" s="225"/>
      <c r="CO1178" s="225"/>
      <c r="CP1178" s="225"/>
      <c r="CQ1178" s="225"/>
      <c r="CR1178" s="225"/>
      <c r="CS1178" s="225"/>
      <c r="CT1178" s="225"/>
      <c r="CU1178" s="225"/>
      <c r="CV1178" s="225"/>
      <c r="CW1178" s="225"/>
      <c r="CX1178" s="225"/>
      <c r="CY1178" s="225"/>
      <c r="CZ1178" s="225"/>
    </row>
    <row r="1179" s="823" customFormat="true" ht="15" customHeight="true" x14ac:dyDescent="0.2">
      <c r="BA1179" s="717"/>
      <c r="BB1179" s="258"/>
      <c r="BC1179" s="717"/>
      <c r="BD1179" s="717"/>
      <c r="BE1179" s="717"/>
      <c r="BF1179" s="717"/>
      <c r="BG1179" s="717"/>
      <c r="BH1179" s="717"/>
      <c r="BI1179" s="717"/>
      <c r="BJ1179" s="717"/>
      <c r="BK1179" s="717"/>
      <c r="BL1179" s="717"/>
      <c r="BM1179" s="717"/>
      <c r="BN1179" s="717"/>
      <c r="BO1179" s="717"/>
      <c r="BP1179" s="717"/>
      <c r="BQ1179" s="717"/>
      <c r="BR1179" s="717"/>
      <c r="BS1179" s="717"/>
      <c r="BT1179" s="717"/>
      <c r="BU1179" s="717"/>
      <c r="BV1179" s="717"/>
      <c r="BW1179" s="717"/>
      <c r="BX1179" s="717"/>
      <c r="BY1179" s="225"/>
      <c r="BZ1179" s="225"/>
      <c r="CA1179" s="225"/>
      <c r="CB1179" s="225"/>
      <c r="CC1179" s="225"/>
      <c r="CD1179" s="225"/>
      <c r="CE1179" s="225"/>
      <c r="CF1179" s="225"/>
      <c r="CG1179" s="225"/>
      <c r="CH1179" s="225"/>
      <c r="CI1179" s="225"/>
      <c r="CJ1179" s="225"/>
      <c r="CK1179" s="225"/>
      <c r="CL1179" s="225"/>
      <c r="CM1179" s="225"/>
      <c r="CN1179" s="225"/>
      <c r="CO1179" s="225"/>
      <c r="CP1179" s="225"/>
      <c r="CQ1179" s="225"/>
      <c r="CR1179" s="225"/>
      <c r="CS1179" s="225"/>
      <c r="CT1179" s="225"/>
      <c r="CU1179" s="225"/>
      <c r="CV1179" s="225"/>
      <c r="CW1179" s="225"/>
      <c r="CX1179" s="225"/>
      <c r="CY1179" s="225"/>
      <c r="CZ1179" s="225"/>
    </row>
    <row r="1180" s="823" customFormat="true" ht="15" customHeight="true" x14ac:dyDescent="0.2">
      <c r="BA1180" s="717"/>
      <c r="BB1180" s="258"/>
      <c r="BC1180" s="717"/>
      <c r="BD1180" s="717"/>
      <c r="BE1180" s="717"/>
      <c r="BF1180" s="717"/>
      <c r="BG1180" s="717"/>
      <c r="BH1180" s="717"/>
      <c r="BI1180" s="717"/>
      <c r="BJ1180" s="717"/>
      <c r="BK1180" s="717"/>
      <c r="BL1180" s="717"/>
      <c r="BM1180" s="717"/>
      <c r="BN1180" s="717"/>
      <c r="BO1180" s="717"/>
      <c r="BP1180" s="717"/>
      <c r="BQ1180" s="717"/>
      <c r="BR1180" s="717"/>
      <c r="BS1180" s="717"/>
      <c r="BT1180" s="717"/>
      <c r="BU1180" s="717"/>
      <c r="BV1180" s="717"/>
      <c r="BW1180" s="717"/>
      <c r="BX1180" s="717"/>
      <c r="BY1180" s="225"/>
      <c r="BZ1180" s="225"/>
      <c r="CA1180" s="225"/>
      <c r="CB1180" s="225"/>
      <c r="CC1180" s="225"/>
      <c r="CD1180" s="225"/>
      <c r="CE1180" s="225"/>
      <c r="CF1180" s="225"/>
      <c r="CG1180" s="225"/>
      <c r="CH1180" s="225"/>
      <c r="CI1180" s="225"/>
      <c r="CJ1180" s="225"/>
      <c r="CK1180" s="225"/>
      <c r="CL1180" s="225"/>
      <c r="CM1180" s="225"/>
      <c r="CN1180" s="225"/>
      <c r="CO1180" s="225"/>
      <c r="CP1180" s="225"/>
      <c r="CQ1180" s="225"/>
      <c r="CR1180" s="225"/>
      <c r="CS1180" s="225"/>
      <c r="CT1180" s="225"/>
      <c r="CU1180" s="225"/>
      <c r="CV1180" s="225"/>
      <c r="CW1180" s="225"/>
      <c r="CX1180" s="225"/>
      <c r="CY1180" s="225"/>
      <c r="CZ1180" s="225"/>
    </row>
    <row r="1181" s="823" customFormat="true" ht="15" customHeight="true" x14ac:dyDescent="0.2">
      <c r="BA1181" s="717"/>
      <c r="BB1181" s="258"/>
      <c r="BC1181" s="717"/>
      <c r="BD1181" s="717"/>
      <c r="BE1181" s="717"/>
      <c r="BF1181" s="717"/>
      <c r="BG1181" s="717"/>
      <c r="BH1181" s="717"/>
      <c r="BI1181" s="717"/>
      <c r="BJ1181" s="717"/>
      <c r="BK1181" s="717"/>
      <c r="BL1181" s="717"/>
      <c r="BM1181" s="717"/>
      <c r="BN1181" s="717"/>
      <c r="BO1181" s="717"/>
      <c r="BP1181" s="717"/>
      <c r="BQ1181" s="717"/>
      <c r="BR1181" s="717"/>
      <c r="BS1181" s="717"/>
      <c r="BT1181" s="717"/>
      <c r="BU1181" s="717"/>
      <c r="BV1181" s="717"/>
      <c r="BW1181" s="717"/>
      <c r="BX1181" s="717"/>
      <c r="BY1181" s="225"/>
      <c r="BZ1181" s="225"/>
      <c r="CA1181" s="225"/>
      <c r="CB1181" s="225"/>
      <c r="CC1181" s="225"/>
      <c r="CD1181" s="225"/>
      <c r="CE1181" s="225"/>
      <c r="CF1181" s="225"/>
      <c r="CG1181" s="225"/>
      <c r="CH1181" s="225"/>
      <c r="CI1181" s="225"/>
      <c r="CJ1181" s="225"/>
      <c r="CK1181" s="225"/>
      <c r="CL1181" s="225"/>
      <c r="CM1181" s="225"/>
      <c r="CN1181" s="225"/>
      <c r="CO1181" s="225"/>
      <c r="CP1181" s="225"/>
      <c r="CQ1181" s="225"/>
      <c r="CR1181" s="225"/>
      <c r="CS1181" s="225"/>
      <c r="CT1181" s="225"/>
      <c r="CU1181" s="225"/>
      <c r="CV1181" s="225"/>
      <c r="CW1181" s="225"/>
      <c r="CX1181" s="225"/>
      <c r="CY1181" s="225"/>
      <c r="CZ1181" s="225"/>
    </row>
    <row r="1182" s="823" customFormat="true" ht="15" customHeight="true" x14ac:dyDescent="0.2">
      <c r="BA1182" s="717"/>
      <c r="BB1182" s="258"/>
      <c r="BC1182" s="717"/>
      <c r="BD1182" s="717"/>
      <c r="BE1182" s="717"/>
      <c r="BF1182" s="717"/>
      <c r="BG1182" s="717"/>
      <c r="BH1182" s="717"/>
      <c r="BI1182" s="717"/>
      <c r="BJ1182" s="717"/>
      <c r="BK1182" s="717"/>
      <c r="BL1182" s="717"/>
      <c r="BM1182" s="717"/>
      <c r="BN1182" s="717"/>
      <c r="BO1182" s="717"/>
      <c r="BP1182" s="717"/>
      <c r="BQ1182" s="717"/>
      <c r="BR1182" s="717"/>
      <c r="BS1182" s="717"/>
      <c r="BT1182" s="717"/>
      <c r="BU1182" s="717"/>
      <c r="BV1182" s="717"/>
      <c r="BW1182" s="717"/>
      <c r="BX1182" s="717"/>
      <c r="BY1182" s="225"/>
      <c r="BZ1182" s="225"/>
      <c r="CA1182" s="225"/>
      <c r="CB1182" s="225"/>
      <c r="CC1182" s="225"/>
      <c r="CD1182" s="225"/>
      <c r="CE1182" s="225"/>
      <c r="CF1182" s="225"/>
      <c r="CG1182" s="225"/>
      <c r="CH1182" s="225"/>
      <c r="CI1182" s="225"/>
      <c r="CJ1182" s="225"/>
      <c r="CK1182" s="225"/>
      <c r="CL1182" s="225"/>
      <c r="CM1182" s="225"/>
      <c r="CN1182" s="225"/>
      <c r="CO1182" s="225"/>
      <c r="CP1182" s="225"/>
      <c r="CQ1182" s="225"/>
      <c r="CR1182" s="225"/>
      <c r="CS1182" s="225"/>
      <c r="CT1182" s="225"/>
      <c r="CU1182" s="225"/>
      <c r="CV1182" s="225"/>
      <c r="CW1182" s="225"/>
      <c r="CX1182" s="225"/>
      <c r="CY1182" s="225"/>
      <c r="CZ1182" s="225"/>
    </row>
    <row r="1183" s="823" customFormat="true" ht="15" customHeight="true" x14ac:dyDescent="0.2">
      <c r="BA1183" s="717"/>
      <c r="BB1183" s="258"/>
      <c r="BC1183" s="717"/>
      <c r="BD1183" s="717"/>
      <c r="BE1183" s="717"/>
      <c r="BF1183" s="717"/>
      <c r="BG1183" s="717"/>
      <c r="BH1183" s="717"/>
      <c r="BI1183" s="717"/>
      <c r="BJ1183" s="717"/>
      <c r="BK1183" s="717"/>
      <c r="BL1183" s="717"/>
      <c r="BM1183" s="717"/>
      <c r="BN1183" s="717"/>
      <c r="BO1183" s="717"/>
      <c r="BP1183" s="717"/>
      <c r="BQ1183" s="717"/>
      <c r="BR1183" s="717"/>
      <c r="BS1183" s="717"/>
      <c r="BT1183" s="717"/>
      <c r="BU1183" s="717"/>
      <c r="BV1183" s="717"/>
      <c r="BW1183" s="717"/>
      <c r="BX1183" s="717"/>
      <c r="BY1183" s="225"/>
      <c r="BZ1183" s="225"/>
      <c r="CA1183" s="225"/>
      <c r="CB1183" s="225"/>
      <c r="CC1183" s="225"/>
      <c r="CD1183" s="225"/>
      <c r="CE1183" s="225"/>
      <c r="CF1183" s="225"/>
      <c r="CG1183" s="225"/>
      <c r="CH1183" s="225"/>
      <c r="CI1183" s="225"/>
      <c r="CJ1183" s="225"/>
      <c r="CK1183" s="225"/>
      <c r="CL1183" s="225"/>
      <c r="CM1183" s="225"/>
      <c r="CN1183" s="225"/>
      <c r="CO1183" s="225"/>
      <c r="CP1183" s="225"/>
      <c r="CQ1183" s="225"/>
      <c r="CR1183" s="225"/>
      <c r="CS1183" s="225"/>
      <c r="CT1183" s="225"/>
      <c r="CU1183" s="225"/>
      <c r="CV1183" s="225"/>
      <c r="CW1183" s="225"/>
      <c r="CX1183" s="225"/>
      <c r="CY1183" s="225"/>
      <c r="CZ1183" s="225"/>
    </row>
    <row r="1184" s="823" customFormat="true" ht="15" customHeight="true" x14ac:dyDescent="0.2">
      <c r="BA1184" s="717"/>
      <c r="BB1184" s="258"/>
      <c r="BC1184" s="717"/>
      <c r="BD1184" s="717"/>
      <c r="BE1184" s="717"/>
      <c r="BF1184" s="717"/>
      <c r="BG1184" s="717"/>
      <c r="BH1184" s="717"/>
      <c r="BI1184" s="717"/>
      <c r="BJ1184" s="717"/>
      <c r="BK1184" s="717"/>
      <c r="BL1184" s="717"/>
      <c r="BM1184" s="717"/>
      <c r="BN1184" s="717"/>
      <c r="BO1184" s="717"/>
      <c r="BP1184" s="717"/>
      <c r="BQ1184" s="717"/>
      <c r="BR1184" s="717"/>
      <c r="BS1184" s="717"/>
      <c r="BT1184" s="717"/>
      <c r="BU1184" s="717"/>
      <c r="BV1184" s="717"/>
      <c r="BW1184" s="717"/>
      <c r="BX1184" s="717"/>
      <c r="BY1184" s="225"/>
      <c r="BZ1184" s="225"/>
      <c r="CA1184" s="225"/>
      <c r="CB1184" s="225"/>
      <c r="CC1184" s="225"/>
      <c r="CD1184" s="225"/>
      <c r="CE1184" s="225"/>
      <c r="CF1184" s="225"/>
      <c r="CG1184" s="225"/>
      <c r="CH1184" s="225"/>
      <c r="CI1184" s="225"/>
      <c r="CJ1184" s="225"/>
      <c r="CK1184" s="225"/>
      <c r="CL1184" s="225"/>
      <c r="CM1184" s="225"/>
      <c r="CN1184" s="225"/>
      <c r="CO1184" s="225"/>
      <c r="CP1184" s="225"/>
      <c r="CQ1184" s="225"/>
      <c r="CR1184" s="225"/>
      <c r="CS1184" s="225"/>
      <c r="CT1184" s="225"/>
      <c r="CU1184" s="225"/>
      <c r="CV1184" s="225"/>
      <c r="CW1184" s="225"/>
      <c r="CX1184" s="225"/>
      <c r="CY1184" s="225"/>
      <c r="CZ1184" s="225"/>
    </row>
    <row r="1185" s="823" customFormat="true" ht="15" customHeight="true" x14ac:dyDescent="0.2">
      <c r="BA1185" s="717"/>
      <c r="BB1185" s="258"/>
      <c r="BC1185" s="717"/>
      <c r="BD1185" s="717"/>
      <c r="BE1185" s="717"/>
      <c r="BF1185" s="717"/>
      <c r="BG1185" s="717"/>
      <c r="BH1185" s="717"/>
      <c r="BI1185" s="717"/>
      <c r="BJ1185" s="717"/>
      <c r="BK1185" s="717"/>
      <c r="BL1185" s="717"/>
      <c r="BM1185" s="717"/>
      <c r="BN1185" s="717"/>
      <c r="BO1185" s="717"/>
      <c r="BP1185" s="717"/>
      <c r="BQ1185" s="717"/>
      <c r="BR1185" s="717"/>
      <c r="BS1185" s="717"/>
      <c r="BT1185" s="717"/>
      <c r="BU1185" s="717"/>
      <c r="BV1185" s="717"/>
      <c r="BW1185" s="717"/>
      <c r="BX1185" s="717"/>
      <c r="BY1185" s="225"/>
      <c r="BZ1185" s="225"/>
      <c r="CA1185" s="225"/>
      <c r="CB1185" s="225"/>
      <c r="CC1185" s="225"/>
      <c r="CD1185" s="225"/>
      <c r="CE1185" s="225"/>
      <c r="CF1185" s="225"/>
      <c r="CG1185" s="225"/>
      <c r="CH1185" s="225"/>
      <c r="CI1185" s="225"/>
      <c r="CJ1185" s="225"/>
      <c r="CK1185" s="225"/>
      <c r="CL1185" s="225"/>
      <c r="CM1185" s="225"/>
      <c r="CN1185" s="225"/>
      <c r="CO1185" s="225"/>
      <c r="CP1185" s="225"/>
      <c r="CQ1185" s="225"/>
      <c r="CR1185" s="225"/>
      <c r="CS1185" s="225"/>
      <c r="CT1185" s="225"/>
      <c r="CU1185" s="225"/>
      <c r="CV1185" s="225"/>
      <c r="CW1185" s="225"/>
      <c r="CX1185" s="225"/>
      <c r="CY1185" s="225"/>
      <c r="CZ1185" s="225"/>
    </row>
    <row r="1186" s="823" customFormat="true" ht="15" customHeight="true" x14ac:dyDescent="0.2">
      <c r="BA1186" s="717"/>
      <c r="BB1186" s="258"/>
      <c r="BC1186" s="717"/>
      <c r="BD1186" s="717"/>
      <c r="BE1186" s="717"/>
      <c r="BF1186" s="717"/>
      <c r="BG1186" s="717"/>
      <c r="BH1186" s="717"/>
      <c r="BI1186" s="717"/>
      <c r="BJ1186" s="717"/>
      <c r="BK1186" s="717"/>
      <c r="BL1186" s="717"/>
      <c r="BM1186" s="717"/>
      <c r="BN1186" s="717"/>
      <c r="BO1186" s="717"/>
      <c r="BP1186" s="717"/>
      <c r="BQ1186" s="717"/>
      <c r="BR1186" s="717"/>
      <c r="BS1186" s="717"/>
      <c r="BT1186" s="717"/>
      <c r="BU1186" s="717"/>
      <c r="BV1186" s="717"/>
      <c r="BW1186" s="717"/>
      <c r="BX1186" s="717"/>
      <c r="BY1186" s="225"/>
      <c r="BZ1186" s="225"/>
      <c r="CA1186" s="225"/>
      <c r="CB1186" s="225"/>
      <c r="CC1186" s="225"/>
      <c r="CD1186" s="225"/>
      <c r="CE1186" s="225"/>
      <c r="CF1186" s="225"/>
      <c r="CG1186" s="225"/>
      <c r="CH1186" s="225"/>
      <c r="CI1186" s="225"/>
      <c r="CJ1186" s="225"/>
      <c r="CK1186" s="225"/>
      <c r="CL1186" s="225"/>
      <c r="CM1186" s="225"/>
      <c r="CN1186" s="225"/>
      <c r="CO1186" s="225"/>
      <c r="CP1186" s="225"/>
      <c r="CQ1186" s="225"/>
      <c r="CR1186" s="225"/>
      <c r="CS1186" s="225"/>
      <c r="CT1186" s="225"/>
      <c r="CU1186" s="225"/>
      <c r="CV1186" s="225"/>
      <c r="CW1186" s="225"/>
      <c r="CX1186" s="225"/>
      <c r="CY1186" s="225"/>
      <c r="CZ1186" s="225"/>
    </row>
    <row r="1187" s="823" customFormat="true" ht="15" customHeight="true" x14ac:dyDescent="0.2">
      <c r="BA1187" s="717"/>
      <c r="BB1187" s="258"/>
      <c r="BC1187" s="717"/>
      <c r="BD1187" s="717"/>
      <c r="BE1187" s="717"/>
      <c r="BF1187" s="717"/>
      <c r="BG1187" s="717"/>
      <c r="BH1187" s="717"/>
      <c r="BI1187" s="717"/>
      <c r="BJ1187" s="717"/>
      <c r="BK1187" s="717"/>
      <c r="BL1187" s="717"/>
      <c r="BM1187" s="717"/>
      <c r="BN1187" s="717"/>
      <c r="BO1187" s="717"/>
      <c r="BP1187" s="717"/>
      <c r="BQ1187" s="717"/>
      <c r="BR1187" s="717"/>
      <c r="BS1187" s="717"/>
      <c r="BT1187" s="717"/>
      <c r="BU1187" s="717"/>
      <c r="BV1187" s="717"/>
      <c r="BW1187" s="717"/>
      <c r="BX1187" s="717"/>
      <c r="BY1187" s="225"/>
      <c r="BZ1187" s="225"/>
      <c r="CA1187" s="225"/>
      <c r="CB1187" s="225"/>
      <c r="CC1187" s="225"/>
      <c r="CD1187" s="225"/>
      <c r="CE1187" s="225"/>
      <c r="CF1187" s="225"/>
      <c r="CG1187" s="225"/>
      <c r="CH1187" s="225"/>
      <c r="CI1187" s="225"/>
      <c r="CJ1187" s="225"/>
      <c r="CK1187" s="225"/>
      <c r="CL1187" s="225"/>
      <c r="CM1187" s="225"/>
      <c r="CN1187" s="225"/>
      <c r="CO1187" s="225"/>
      <c r="CP1187" s="225"/>
      <c r="CQ1187" s="225"/>
      <c r="CR1187" s="225"/>
      <c r="CS1187" s="225"/>
      <c r="CT1187" s="225"/>
      <c r="CU1187" s="225"/>
      <c r="CV1187" s="225"/>
      <c r="CW1187" s="225"/>
      <c r="CX1187" s="225"/>
      <c r="CY1187" s="225"/>
      <c r="CZ1187" s="225"/>
    </row>
    <row r="1188" s="823" customFormat="true" ht="15" customHeight="true" x14ac:dyDescent="0.2">
      <c r="BA1188" s="717"/>
      <c r="BB1188" s="258"/>
      <c r="BC1188" s="717"/>
      <c r="BD1188" s="717"/>
      <c r="BE1188" s="717"/>
      <c r="BF1188" s="717"/>
      <c r="BG1188" s="717"/>
      <c r="BH1188" s="717"/>
      <c r="BI1188" s="717"/>
      <c r="BJ1188" s="717"/>
      <c r="BK1188" s="717"/>
      <c r="BL1188" s="717"/>
      <c r="BM1188" s="717"/>
      <c r="BN1188" s="717"/>
      <c r="BO1188" s="717"/>
      <c r="BP1188" s="717"/>
      <c r="BQ1188" s="717"/>
      <c r="BR1188" s="717"/>
      <c r="BS1188" s="717"/>
      <c r="BT1188" s="717"/>
      <c r="BU1188" s="717"/>
      <c r="BV1188" s="717"/>
      <c r="BW1188" s="717"/>
      <c r="BX1188" s="717"/>
      <c r="BY1188" s="225"/>
      <c r="BZ1188" s="225"/>
      <c r="CA1188" s="225"/>
      <c r="CB1188" s="225"/>
      <c r="CC1188" s="225"/>
      <c r="CD1188" s="225"/>
      <c r="CE1188" s="225"/>
      <c r="CF1188" s="225"/>
      <c r="CG1188" s="225"/>
      <c r="CH1188" s="225"/>
      <c r="CI1188" s="225"/>
      <c r="CJ1188" s="225"/>
      <c r="CK1188" s="225"/>
      <c r="CL1188" s="225"/>
      <c r="CM1188" s="225"/>
      <c r="CN1188" s="225"/>
      <c r="CO1188" s="225"/>
      <c r="CP1188" s="225"/>
      <c r="CQ1188" s="225"/>
      <c r="CR1188" s="225"/>
      <c r="CS1188" s="225"/>
      <c r="CT1188" s="225"/>
      <c r="CU1188" s="225"/>
      <c r="CV1188" s="225"/>
      <c r="CW1188" s="225"/>
      <c r="CX1188" s="225"/>
      <c r="CY1188" s="225"/>
      <c r="CZ1188" s="225"/>
    </row>
    <row r="1189" s="823" customFormat="true" ht="15" customHeight="true" x14ac:dyDescent="0.2">
      <c r="BA1189" s="717"/>
      <c r="BB1189" s="258"/>
      <c r="BC1189" s="717"/>
      <c r="BD1189" s="717"/>
      <c r="BE1189" s="717"/>
      <c r="BF1189" s="717"/>
      <c r="BG1189" s="717"/>
      <c r="BH1189" s="717"/>
      <c r="BI1189" s="717"/>
      <c r="BJ1189" s="717"/>
      <c r="BK1189" s="717"/>
      <c r="BL1189" s="717"/>
      <c r="BM1189" s="717"/>
      <c r="BN1189" s="717"/>
      <c r="BO1189" s="717"/>
      <c r="BP1189" s="717"/>
      <c r="BQ1189" s="717"/>
      <c r="BR1189" s="717"/>
      <c r="BS1189" s="717"/>
      <c r="BT1189" s="717"/>
      <c r="BU1189" s="717"/>
      <c r="BV1189" s="717"/>
      <c r="BW1189" s="717"/>
      <c r="BX1189" s="717"/>
      <c r="BY1189" s="225"/>
      <c r="BZ1189" s="225"/>
      <c r="CA1189" s="225"/>
      <c r="CB1189" s="225"/>
      <c r="CC1189" s="225"/>
      <c r="CD1189" s="225"/>
      <c r="CE1189" s="225"/>
      <c r="CF1189" s="225"/>
      <c r="CG1189" s="225"/>
      <c r="CH1189" s="225"/>
      <c r="CI1189" s="225"/>
      <c r="CJ1189" s="225"/>
      <c r="CK1189" s="225"/>
      <c r="CL1189" s="225"/>
      <c r="CM1189" s="225"/>
      <c r="CN1189" s="225"/>
      <c r="CO1189" s="225"/>
      <c r="CP1189" s="225"/>
      <c r="CQ1189" s="225"/>
      <c r="CR1189" s="225"/>
      <c r="CS1189" s="225"/>
      <c r="CT1189" s="225"/>
      <c r="CU1189" s="225"/>
      <c r="CV1189" s="225"/>
      <c r="CW1189" s="225"/>
      <c r="CX1189" s="225"/>
      <c r="CY1189" s="225"/>
      <c r="CZ1189" s="225"/>
    </row>
    <row r="1190" s="823" customFormat="true" ht="15" customHeight="true" x14ac:dyDescent="0.2">
      <c r="BA1190" s="717"/>
      <c r="BB1190" s="258"/>
      <c r="BC1190" s="717"/>
      <c r="BD1190" s="717"/>
      <c r="BE1190" s="717"/>
      <c r="BF1190" s="717"/>
      <c r="BG1190" s="717"/>
      <c r="BH1190" s="717"/>
      <c r="BI1190" s="717"/>
      <c r="BJ1190" s="717"/>
      <c r="BK1190" s="717"/>
      <c r="BL1190" s="717"/>
      <c r="BM1190" s="717"/>
      <c r="BN1190" s="717"/>
      <c r="BO1190" s="717"/>
      <c r="BP1190" s="717"/>
      <c r="BQ1190" s="717"/>
      <c r="BR1190" s="717"/>
      <c r="BS1190" s="717"/>
      <c r="BT1190" s="717"/>
      <c r="BU1190" s="717"/>
      <c r="BV1190" s="717"/>
      <c r="BW1190" s="717"/>
      <c r="BX1190" s="717"/>
      <c r="BY1190" s="225"/>
      <c r="BZ1190" s="225"/>
      <c r="CA1190" s="225"/>
      <c r="CB1190" s="225"/>
      <c r="CC1190" s="225"/>
      <c r="CD1190" s="225"/>
      <c r="CE1190" s="225"/>
      <c r="CF1190" s="225"/>
      <c r="CG1190" s="225"/>
      <c r="CH1190" s="225"/>
      <c r="CI1190" s="225"/>
      <c r="CJ1190" s="225"/>
      <c r="CK1190" s="225"/>
      <c r="CL1190" s="225"/>
      <c r="CM1190" s="225"/>
      <c r="CN1190" s="225"/>
      <c r="CO1190" s="225"/>
      <c r="CP1190" s="225"/>
      <c r="CQ1190" s="225"/>
      <c r="CR1190" s="225"/>
      <c r="CS1190" s="225"/>
      <c r="CT1190" s="225"/>
      <c r="CU1190" s="225"/>
      <c r="CV1190" s="225"/>
      <c r="CW1190" s="225"/>
      <c r="CX1190" s="225"/>
      <c r="CY1190" s="225"/>
      <c r="CZ1190" s="225"/>
    </row>
    <row r="1191" s="823" customFormat="true" ht="15" customHeight="true" x14ac:dyDescent="0.2">
      <c r="BA1191" s="717"/>
      <c r="BB1191" s="258"/>
      <c r="BC1191" s="717"/>
      <c r="BD1191" s="717"/>
      <c r="BE1191" s="717"/>
      <c r="BF1191" s="717"/>
      <c r="BG1191" s="717"/>
      <c r="BH1191" s="717"/>
      <c r="BI1191" s="717"/>
      <c r="BJ1191" s="717"/>
      <c r="BK1191" s="717"/>
      <c r="BL1191" s="717"/>
      <c r="BM1191" s="717"/>
      <c r="BN1191" s="717"/>
      <c r="BO1191" s="717"/>
      <c r="BP1191" s="717"/>
      <c r="BQ1191" s="717"/>
      <c r="BR1191" s="717"/>
      <c r="BS1191" s="717"/>
      <c r="BT1191" s="717"/>
      <c r="BU1191" s="717"/>
      <c r="BV1191" s="717"/>
      <c r="BW1191" s="717"/>
      <c r="BX1191" s="717"/>
      <c r="BY1191" s="225"/>
      <c r="BZ1191" s="225"/>
      <c r="CA1191" s="225"/>
      <c r="CB1191" s="225"/>
      <c r="CC1191" s="225"/>
      <c r="CD1191" s="225"/>
      <c r="CE1191" s="225"/>
      <c r="CF1191" s="225"/>
      <c r="CG1191" s="225"/>
      <c r="CH1191" s="225"/>
      <c r="CI1191" s="225"/>
      <c r="CJ1191" s="225"/>
      <c r="CK1191" s="225"/>
      <c r="CL1191" s="225"/>
      <c r="CM1191" s="225"/>
      <c r="CN1191" s="225"/>
      <c r="CO1191" s="225"/>
      <c r="CP1191" s="225"/>
      <c r="CQ1191" s="225"/>
      <c r="CR1191" s="225"/>
      <c r="CS1191" s="225"/>
      <c r="CT1191" s="225"/>
      <c r="CU1191" s="225"/>
      <c r="CV1191" s="225"/>
      <c r="CW1191" s="225"/>
      <c r="CX1191" s="225"/>
      <c r="CY1191" s="225"/>
      <c r="CZ1191" s="225"/>
    </row>
    <row r="1192" s="823" customFormat="true" ht="15" customHeight="true" x14ac:dyDescent="0.2">
      <c r="BA1192" s="717"/>
      <c r="BB1192" s="258"/>
      <c r="BC1192" s="717"/>
      <c r="BD1192" s="717"/>
      <c r="BE1192" s="717"/>
      <c r="BF1192" s="717"/>
      <c r="BG1192" s="717"/>
      <c r="BH1192" s="717"/>
      <c r="BI1192" s="717"/>
      <c r="BJ1192" s="717"/>
      <c r="BK1192" s="717"/>
      <c r="BL1192" s="717"/>
      <c r="BM1192" s="717"/>
      <c r="BN1192" s="717"/>
      <c r="BO1192" s="717"/>
      <c r="BP1192" s="717"/>
      <c r="BQ1192" s="717"/>
      <c r="BR1192" s="717"/>
      <c r="BS1192" s="717"/>
      <c r="BT1192" s="717"/>
      <c r="BU1192" s="717"/>
      <c r="BV1192" s="717"/>
      <c r="BW1192" s="717"/>
      <c r="BX1192" s="717"/>
      <c r="BY1192" s="225"/>
      <c r="BZ1192" s="225"/>
      <c r="CA1192" s="225"/>
      <c r="CB1192" s="225"/>
      <c r="CC1192" s="225"/>
      <c r="CD1192" s="225"/>
      <c r="CE1192" s="225"/>
      <c r="CF1192" s="225"/>
      <c r="CG1192" s="225"/>
      <c r="CH1192" s="225"/>
      <c r="CI1192" s="225"/>
      <c r="CJ1192" s="225"/>
      <c r="CK1192" s="225"/>
      <c r="CL1192" s="225"/>
      <c r="CM1192" s="225"/>
      <c r="CN1192" s="225"/>
      <c r="CO1192" s="225"/>
      <c r="CP1192" s="225"/>
      <c r="CQ1192" s="225"/>
      <c r="CR1192" s="225"/>
      <c r="CS1192" s="225"/>
      <c r="CT1192" s="225"/>
      <c r="CU1192" s="225"/>
      <c r="CV1192" s="225"/>
      <c r="CW1192" s="225"/>
      <c r="CX1192" s="225"/>
      <c r="CY1192" s="225"/>
      <c r="CZ1192" s="225"/>
    </row>
    <row r="1193" s="823" customFormat="true" ht="15" customHeight="true" x14ac:dyDescent="0.2">
      <c r="BA1193" s="717"/>
      <c r="BB1193" s="258"/>
      <c r="BC1193" s="717"/>
      <c r="BD1193" s="717"/>
      <c r="BE1193" s="717"/>
      <c r="BF1193" s="717"/>
      <c r="BG1193" s="717"/>
      <c r="BH1193" s="717"/>
      <c r="BI1193" s="717"/>
      <c r="BJ1193" s="717"/>
      <c r="BK1193" s="717"/>
      <c r="BL1193" s="717"/>
      <c r="BM1193" s="717"/>
      <c r="BN1193" s="717"/>
      <c r="BO1193" s="717"/>
      <c r="BP1193" s="717"/>
      <c r="BQ1193" s="717"/>
      <c r="BR1193" s="717"/>
      <c r="BS1193" s="717"/>
      <c r="BT1193" s="717"/>
      <c r="BU1193" s="717"/>
      <c r="BV1193" s="717"/>
      <c r="BW1193" s="717"/>
      <c r="BX1193" s="717"/>
      <c r="BY1193" s="225"/>
      <c r="BZ1193" s="225"/>
      <c r="CA1193" s="225"/>
      <c r="CB1193" s="225"/>
      <c r="CC1193" s="225"/>
      <c r="CD1193" s="225"/>
      <c r="CE1193" s="225"/>
      <c r="CF1193" s="225"/>
      <c r="CG1193" s="225"/>
      <c r="CH1193" s="225"/>
      <c r="CI1193" s="225"/>
      <c r="CJ1193" s="225"/>
      <c r="CK1193" s="225"/>
      <c r="CL1193" s="225"/>
      <c r="CM1193" s="225"/>
      <c r="CN1193" s="225"/>
      <c r="CO1193" s="225"/>
      <c r="CP1193" s="225"/>
      <c r="CQ1193" s="225"/>
      <c r="CR1193" s="225"/>
      <c r="CS1193" s="225"/>
      <c r="CT1193" s="225"/>
      <c r="CU1193" s="225"/>
      <c r="CV1193" s="225"/>
      <c r="CW1193" s="225"/>
      <c r="CX1193" s="225"/>
      <c r="CY1193" s="225"/>
      <c r="CZ1193" s="225"/>
    </row>
    <row r="1194" s="823" customFormat="true" ht="15" customHeight="true" x14ac:dyDescent="0.2">
      <c r="BA1194" s="717"/>
      <c r="BB1194" s="258"/>
      <c r="BC1194" s="717"/>
      <c r="BD1194" s="717"/>
      <c r="BE1194" s="717"/>
      <c r="BF1194" s="717"/>
      <c r="BG1194" s="717"/>
      <c r="BH1194" s="717"/>
      <c r="BI1194" s="717"/>
      <c r="BJ1194" s="717"/>
      <c r="BK1194" s="717"/>
      <c r="BL1194" s="717"/>
      <c r="BM1194" s="717"/>
      <c r="BN1194" s="717"/>
      <c r="BO1194" s="717"/>
      <c r="BP1194" s="717"/>
      <c r="BQ1194" s="717"/>
      <c r="BR1194" s="717"/>
      <c r="BS1194" s="717"/>
      <c r="BT1194" s="717"/>
      <c r="BU1194" s="717"/>
      <c r="BV1194" s="717"/>
      <c r="BW1194" s="717"/>
      <c r="BX1194" s="717"/>
      <c r="BY1194" s="225"/>
      <c r="BZ1194" s="225"/>
      <c r="CA1194" s="225"/>
      <c r="CB1194" s="225"/>
      <c r="CC1194" s="225"/>
      <c r="CD1194" s="225"/>
      <c r="CE1194" s="225"/>
      <c r="CF1194" s="225"/>
      <c r="CG1194" s="225"/>
      <c r="CH1194" s="225"/>
      <c r="CI1194" s="225"/>
      <c r="CJ1194" s="225"/>
      <c r="CK1194" s="225"/>
      <c r="CL1194" s="225"/>
      <c r="CM1194" s="225"/>
      <c r="CN1194" s="225"/>
      <c r="CO1194" s="225"/>
      <c r="CP1194" s="225"/>
      <c r="CQ1194" s="225"/>
      <c r="CR1194" s="225"/>
      <c r="CS1194" s="225"/>
      <c r="CT1194" s="225"/>
      <c r="CU1194" s="225"/>
      <c r="CV1194" s="225"/>
      <c r="CW1194" s="225"/>
      <c r="CX1194" s="225"/>
      <c r="CY1194" s="225"/>
      <c r="CZ1194" s="225"/>
    </row>
    <row r="1195" s="823" customFormat="true" ht="15" customHeight="true" x14ac:dyDescent="0.2">
      <c r="BA1195" s="717"/>
      <c r="BB1195" s="258"/>
      <c r="BC1195" s="717"/>
      <c r="BD1195" s="717"/>
      <c r="BE1195" s="717"/>
      <c r="BF1195" s="717"/>
      <c r="BG1195" s="717"/>
      <c r="BH1195" s="717"/>
      <c r="BI1195" s="717"/>
      <c r="BJ1195" s="717"/>
      <c r="BK1195" s="717"/>
      <c r="BL1195" s="717"/>
      <c r="BM1195" s="717"/>
      <c r="BN1195" s="717"/>
      <c r="BO1195" s="717"/>
      <c r="BP1195" s="717"/>
      <c r="BQ1195" s="717"/>
      <c r="BR1195" s="717"/>
      <c r="BS1195" s="717"/>
      <c r="BT1195" s="717"/>
      <c r="BU1195" s="717"/>
      <c r="BV1195" s="717"/>
      <c r="BW1195" s="717"/>
      <c r="BX1195" s="717"/>
      <c r="BY1195" s="225"/>
      <c r="BZ1195" s="225"/>
      <c r="CA1195" s="225"/>
      <c r="CB1195" s="225"/>
      <c r="CC1195" s="225"/>
      <c r="CD1195" s="225"/>
      <c r="CE1195" s="225"/>
      <c r="CF1195" s="225"/>
      <c r="CG1195" s="225"/>
      <c r="CH1195" s="225"/>
      <c r="CI1195" s="225"/>
      <c r="CJ1195" s="225"/>
      <c r="CK1195" s="225"/>
      <c r="CL1195" s="225"/>
      <c r="CM1195" s="225"/>
      <c r="CN1195" s="225"/>
      <c r="CO1195" s="225"/>
      <c r="CP1195" s="225"/>
      <c r="CQ1195" s="225"/>
      <c r="CR1195" s="225"/>
      <c r="CS1195" s="225"/>
      <c r="CT1195" s="225"/>
      <c r="CU1195" s="225"/>
      <c r="CV1195" s="225"/>
      <c r="CW1195" s="225"/>
      <c r="CX1195" s="225"/>
      <c r="CY1195" s="225"/>
      <c r="CZ1195" s="225"/>
    </row>
    <row r="1196" s="823" customFormat="true" ht="15" customHeight="true" x14ac:dyDescent="0.2">
      <c r="BA1196" s="717"/>
      <c r="BB1196" s="258"/>
      <c r="BC1196" s="717"/>
      <c r="BD1196" s="717"/>
      <c r="BE1196" s="717"/>
      <c r="BF1196" s="717"/>
      <c r="BG1196" s="717"/>
      <c r="BH1196" s="717"/>
      <c r="BI1196" s="717"/>
      <c r="BJ1196" s="717"/>
      <c r="BK1196" s="717"/>
      <c r="BL1196" s="717"/>
      <c r="BM1196" s="717"/>
      <c r="BN1196" s="717"/>
      <c r="BO1196" s="717"/>
      <c r="BP1196" s="717"/>
      <c r="BQ1196" s="717"/>
      <c r="BR1196" s="717"/>
      <c r="BS1196" s="717"/>
      <c r="BT1196" s="717"/>
      <c r="BU1196" s="717"/>
      <c r="BV1196" s="717"/>
      <c r="BW1196" s="717"/>
      <c r="BX1196" s="717"/>
      <c r="BY1196" s="225"/>
      <c r="BZ1196" s="225"/>
      <c r="CA1196" s="225"/>
      <c r="CB1196" s="225"/>
      <c r="CC1196" s="225"/>
      <c r="CD1196" s="225"/>
      <c r="CE1196" s="225"/>
      <c r="CF1196" s="225"/>
      <c r="CG1196" s="225"/>
      <c r="CH1196" s="225"/>
      <c r="CI1196" s="225"/>
      <c r="CJ1196" s="225"/>
      <c r="CK1196" s="225"/>
      <c r="CL1196" s="225"/>
      <c r="CM1196" s="225"/>
      <c r="CN1196" s="225"/>
      <c r="CO1196" s="225"/>
      <c r="CP1196" s="225"/>
      <c r="CQ1196" s="225"/>
      <c r="CR1196" s="225"/>
      <c r="CS1196" s="225"/>
      <c r="CT1196" s="225"/>
      <c r="CU1196" s="225"/>
      <c r="CV1196" s="225"/>
      <c r="CW1196" s="225"/>
      <c r="CX1196" s="225"/>
      <c r="CY1196" s="225"/>
      <c r="CZ1196" s="225"/>
    </row>
    <row r="1197" s="823" customFormat="true" ht="15" customHeight="true" x14ac:dyDescent="0.2">
      <c r="BA1197" s="717"/>
      <c r="BB1197" s="258"/>
      <c r="BC1197" s="717"/>
      <c r="BD1197" s="717"/>
      <c r="BE1197" s="717"/>
      <c r="BF1197" s="717"/>
      <c r="BG1197" s="717"/>
      <c r="BH1197" s="717"/>
      <c r="BI1197" s="717"/>
      <c r="BJ1197" s="717"/>
      <c r="BK1197" s="717"/>
      <c r="BL1197" s="717"/>
      <c r="BM1197" s="717"/>
      <c r="BN1197" s="717"/>
      <c r="BO1197" s="717"/>
      <c r="BP1197" s="717"/>
      <c r="BQ1197" s="717"/>
      <c r="BR1197" s="717"/>
      <c r="BS1197" s="717"/>
      <c r="BT1197" s="717"/>
      <c r="BU1197" s="717"/>
      <c r="BV1197" s="717"/>
      <c r="BW1197" s="717"/>
      <c r="BX1197" s="717"/>
      <c r="BY1197" s="225"/>
      <c r="BZ1197" s="225"/>
      <c r="CA1197" s="225"/>
      <c r="CB1197" s="225"/>
      <c r="CC1197" s="225"/>
      <c r="CD1197" s="225"/>
      <c r="CE1197" s="225"/>
      <c r="CF1197" s="225"/>
      <c r="CG1197" s="225"/>
      <c r="CH1197" s="225"/>
      <c r="CI1197" s="225"/>
      <c r="CJ1197" s="225"/>
      <c r="CK1197" s="225"/>
      <c r="CL1197" s="225"/>
      <c r="CM1197" s="225"/>
      <c r="CN1197" s="225"/>
      <c r="CO1197" s="225"/>
      <c r="CP1197" s="225"/>
      <c r="CQ1197" s="225"/>
      <c r="CR1197" s="225"/>
      <c r="CS1197" s="225"/>
      <c r="CT1197" s="225"/>
      <c r="CU1197" s="225"/>
      <c r="CV1197" s="225"/>
      <c r="CW1197" s="225"/>
      <c r="CX1197" s="225"/>
      <c r="CY1197" s="225"/>
      <c r="CZ1197" s="225"/>
    </row>
    <row r="1198" s="823" customFormat="true" ht="15" customHeight="true" x14ac:dyDescent="0.2">
      <c r="BA1198" s="717"/>
      <c r="BB1198" s="258"/>
      <c r="BC1198" s="717"/>
      <c r="BD1198" s="717"/>
      <c r="BE1198" s="717"/>
      <c r="BF1198" s="717"/>
      <c r="BG1198" s="717"/>
      <c r="BH1198" s="717"/>
      <c r="BI1198" s="717"/>
      <c r="BJ1198" s="717"/>
      <c r="BK1198" s="717"/>
      <c r="BL1198" s="717"/>
      <c r="BM1198" s="717"/>
      <c r="BN1198" s="717"/>
      <c r="BO1198" s="717"/>
      <c r="BP1198" s="717"/>
      <c r="BQ1198" s="717"/>
      <c r="BR1198" s="717"/>
      <c r="BS1198" s="717"/>
      <c r="BT1198" s="717"/>
      <c r="BU1198" s="717"/>
      <c r="BV1198" s="717"/>
      <c r="BW1198" s="717"/>
      <c r="BX1198" s="717"/>
      <c r="BY1198" s="225"/>
      <c r="BZ1198" s="225"/>
      <c r="CA1198" s="225"/>
      <c r="CB1198" s="225"/>
      <c r="CC1198" s="225"/>
      <c r="CD1198" s="225"/>
      <c r="CE1198" s="225"/>
      <c r="CF1198" s="225"/>
      <c r="CG1198" s="225"/>
      <c r="CH1198" s="225"/>
      <c r="CI1198" s="225"/>
      <c r="CJ1198" s="225"/>
      <c r="CK1198" s="225"/>
      <c r="CL1198" s="225"/>
      <c r="CM1198" s="225"/>
      <c r="CN1198" s="225"/>
      <c r="CO1198" s="225"/>
      <c r="CP1198" s="225"/>
      <c r="CQ1198" s="225"/>
      <c r="CR1198" s="225"/>
      <c r="CS1198" s="225"/>
      <c r="CT1198" s="225"/>
      <c r="CU1198" s="225"/>
      <c r="CV1198" s="225"/>
      <c r="CW1198" s="225"/>
      <c r="CX1198" s="225"/>
      <c r="CY1198" s="225"/>
      <c r="CZ1198" s="225"/>
    </row>
    <row r="1199" s="823" customFormat="true" ht="15" customHeight="true" x14ac:dyDescent="0.2">
      <c r="BA1199" s="717"/>
      <c r="BB1199" s="258"/>
      <c r="BC1199" s="717"/>
      <c r="BD1199" s="717"/>
      <c r="BE1199" s="717"/>
      <c r="BF1199" s="717"/>
      <c r="BG1199" s="717"/>
      <c r="BH1199" s="717"/>
      <c r="BI1199" s="717"/>
      <c r="BJ1199" s="717"/>
      <c r="BK1199" s="717"/>
      <c r="BL1199" s="717"/>
      <c r="BM1199" s="717"/>
      <c r="BN1199" s="717"/>
      <c r="BO1199" s="717"/>
      <c r="BP1199" s="717"/>
      <c r="BQ1199" s="717"/>
      <c r="BR1199" s="717"/>
      <c r="BS1199" s="717"/>
      <c r="BT1199" s="717"/>
      <c r="BU1199" s="717"/>
      <c r="BV1199" s="717"/>
      <c r="BW1199" s="717"/>
      <c r="BX1199" s="717"/>
      <c r="BY1199" s="225"/>
      <c r="BZ1199" s="225"/>
      <c r="CA1199" s="225"/>
      <c r="CB1199" s="225"/>
      <c r="CC1199" s="225"/>
      <c r="CD1199" s="225"/>
      <c r="CE1199" s="225"/>
      <c r="CF1199" s="225"/>
      <c r="CG1199" s="225"/>
      <c r="CH1199" s="225"/>
      <c r="CI1199" s="225"/>
      <c r="CJ1199" s="225"/>
      <c r="CK1199" s="225"/>
      <c r="CL1199" s="225"/>
      <c r="CM1199" s="225"/>
      <c r="CN1199" s="225"/>
      <c r="CO1199" s="225"/>
      <c r="CP1199" s="225"/>
      <c r="CQ1199" s="225"/>
      <c r="CR1199" s="225"/>
      <c r="CS1199" s="225"/>
      <c r="CT1199" s="225"/>
      <c r="CU1199" s="225"/>
      <c r="CV1199" s="225"/>
      <c r="CW1199" s="225"/>
      <c r="CX1199" s="225"/>
      <c r="CY1199" s="225"/>
      <c r="CZ1199" s="225"/>
    </row>
    <row r="1200" s="823" customFormat="true" ht="15" customHeight="true" x14ac:dyDescent="0.2">
      <c r="BA1200" s="717"/>
      <c r="BB1200" s="258"/>
      <c r="BC1200" s="717"/>
      <c r="BD1200" s="717"/>
      <c r="BE1200" s="717"/>
      <c r="BF1200" s="717"/>
      <c r="BG1200" s="717"/>
      <c r="BH1200" s="717"/>
      <c r="BI1200" s="717"/>
      <c r="BJ1200" s="717"/>
      <c r="BK1200" s="717"/>
      <c r="BL1200" s="717"/>
      <c r="BM1200" s="717"/>
      <c r="BN1200" s="717"/>
      <c r="BO1200" s="717"/>
      <c r="BP1200" s="717"/>
      <c r="BQ1200" s="717"/>
      <c r="BR1200" s="717"/>
      <c r="BS1200" s="717"/>
      <c r="BT1200" s="717"/>
      <c r="BU1200" s="717"/>
      <c r="BV1200" s="717"/>
      <c r="BW1200" s="717"/>
      <c r="BX1200" s="717"/>
      <c r="BY1200" s="225"/>
      <c r="BZ1200" s="225"/>
      <c r="CA1200" s="225"/>
      <c r="CB1200" s="225"/>
      <c r="CC1200" s="225"/>
      <c r="CD1200" s="225"/>
      <c r="CE1200" s="225"/>
      <c r="CF1200" s="225"/>
      <c r="CG1200" s="225"/>
      <c r="CH1200" s="225"/>
      <c r="CI1200" s="225"/>
      <c r="CJ1200" s="225"/>
      <c r="CK1200" s="225"/>
      <c r="CL1200" s="225"/>
      <c r="CM1200" s="225"/>
      <c r="CN1200" s="225"/>
      <c r="CO1200" s="225"/>
      <c r="CP1200" s="225"/>
      <c r="CQ1200" s="225"/>
      <c r="CR1200" s="225"/>
      <c r="CS1200" s="225"/>
      <c r="CT1200" s="225"/>
      <c r="CU1200" s="225"/>
      <c r="CV1200" s="225"/>
      <c r="CW1200" s="225"/>
      <c r="CX1200" s="225"/>
      <c r="CY1200" s="225"/>
      <c r="CZ1200" s="225"/>
    </row>
  </sheetData>
  <mergeCells count="1314">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 ref="C792:D792"/>
    <mergeCell ref="H792:I792"/>
    <mergeCell ref="M792:N792"/>
    <mergeCell ref="C793:D793"/>
    <mergeCell ref="H793:I793"/>
    <mergeCell ref="M793:N793"/>
    <mergeCell ref="C790:D790"/>
    <mergeCell ref="H790:I790"/>
    <mergeCell ref="M790:N790"/>
    <mergeCell ref="C791:D791"/>
    <mergeCell ref="H791:I791"/>
    <mergeCell ref="M791:N791"/>
    <mergeCell ref="C788:D788"/>
    <mergeCell ref="H788:I788"/>
    <mergeCell ref="M788:N788"/>
    <mergeCell ref="C789:D789"/>
    <mergeCell ref="H789:I789"/>
    <mergeCell ref="M789:N789"/>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64:D764"/>
    <mergeCell ref="H764:I764"/>
    <mergeCell ref="M764:N764"/>
    <mergeCell ref="C765:D765"/>
    <mergeCell ref="H765:I765"/>
    <mergeCell ref="M765:N765"/>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22:D722"/>
    <mergeCell ref="H722:I722"/>
    <mergeCell ref="M722:N722"/>
    <mergeCell ref="C723:D723"/>
    <mergeCell ref="H723:I723"/>
    <mergeCell ref="M723:N723"/>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02:D702"/>
    <mergeCell ref="H702:I702"/>
    <mergeCell ref="M702:N702"/>
    <mergeCell ref="C703:D703"/>
    <mergeCell ref="H703:I703"/>
    <mergeCell ref="M703:N703"/>
    <mergeCell ref="C700:D700"/>
    <mergeCell ref="H700:I700"/>
    <mergeCell ref="M700:N700"/>
    <mergeCell ref="C701:D701"/>
    <mergeCell ref="H701:I701"/>
    <mergeCell ref="M701:N701"/>
    <mergeCell ref="C698:D698"/>
    <mergeCell ref="H698:I698"/>
    <mergeCell ref="M698:N698"/>
    <mergeCell ref="C699:D699"/>
    <mergeCell ref="H699:I699"/>
    <mergeCell ref="M699:N699"/>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594:D594"/>
    <mergeCell ref="H594:I594"/>
    <mergeCell ref="M594:N594"/>
    <mergeCell ref="C595:D595"/>
    <mergeCell ref="H595:J595"/>
    <mergeCell ref="M595:O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0:D570"/>
    <mergeCell ref="H570:I570"/>
    <mergeCell ref="M570:N570"/>
    <mergeCell ref="C571:E571"/>
    <mergeCell ref="H571:I571"/>
    <mergeCell ref="M571:N571"/>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33:D533"/>
    <mergeCell ref="H533:I534"/>
    <mergeCell ref="M533:N534"/>
    <mergeCell ref="C534:D534"/>
    <mergeCell ref="C535:D535"/>
    <mergeCell ref="H535:I535"/>
    <mergeCell ref="M535:N535"/>
    <mergeCell ref="C531:D531"/>
    <mergeCell ref="H531:I531"/>
    <mergeCell ref="M531:N531"/>
    <mergeCell ref="C532:D532"/>
    <mergeCell ref="H532:J532"/>
    <mergeCell ref="M532:O532"/>
    <mergeCell ref="C529:D529"/>
    <mergeCell ref="H529:I529"/>
    <mergeCell ref="M529:N529"/>
    <mergeCell ref="C530:D530"/>
    <mergeCell ref="H530:I530"/>
    <mergeCell ref="M530:N530"/>
    <mergeCell ref="C526:D526"/>
    <mergeCell ref="H526:L526"/>
    <mergeCell ref="M526:Q526"/>
    <mergeCell ref="C527:D527"/>
    <mergeCell ref="H527:I528"/>
    <mergeCell ref="J527:L527"/>
    <mergeCell ref="M527:N528"/>
    <mergeCell ref="O527:Q527"/>
    <mergeCell ref="C528:D528"/>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17:D518"/>
    <mergeCell ref="H517:I517"/>
    <mergeCell ref="M517:N517"/>
    <mergeCell ref="H518:I518"/>
    <mergeCell ref="M518:N518"/>
    <mergeCell ref="C519:D519"/>
    <mergeCell ref="H519:I519"/>
    <mergeCell ref="M519:N519"/>
    <mergeCell ref="C515:D515"/>
    <mergeCell ref="H515:I515"/>
    <mergeCell ref="M515:N515"/>
    <mergeCell ref="C516:E516"/>
    <mergeCell ref="H516:I516"/>
    <mergeCell ref="M516:N516"/>
    <mergeCell ref="C513:D513"/>
    <mergeCell ref="H513:I513"/>
    <mergeCell ref="M513:N513"/>
    <mergeCell ref="C514:D514"/>
    <mergeCell ref="H514:I514"/>
    <mergeCell ref="M514:N514"/>
    <mergeCell ref="C510:G510"/>
    <mergeCell ref="H510:I510"/>
    <mergeCell ref="M510:N510"/>
    <mergeCell ref="C511:D512"/>
    <mergeCell ref="E511:G511"/>
    <mergeCell ref="H511:I511"/>
    <mergeCell ref="M511:N511"/>
    <mergeCell ref="H512:I512"/>
    <mergeCell ref="M512:N512"/>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0:D500"/>
    <mergeCell ref="H500:I500"/>
    <mergeCell ref="M500:N500"/>
    <mergeCell ref="C501:D501"/>
    <mergeCell ref="H501:I501"/>
    <mergeCell ref="M501:N501"/>
    <mergeCell ref="C498:D498"/>
    <mergeCell ref="H498:I498"/>
    <mergeCell ref="M498:N498"/>
    <mergeCell ref="C499:D499"/>
    <mergeCell ref="H499:I499"/>
    <mergeCell ref="M499:N499"/>
    <mergeCell ref="C496:D496"/>
    <mergeCell ref="H496:I496"/>
    <mergeCell ref="M496:N496"/>
    <mergeCell ref="C497:D497"/>
    <mergeCell ref="H497:I497"/>
    <mergeCell ref="M497:N497"/>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64:D464"/>
    <mergeCell ref="H464:J464"/>
    <mergeCell ref="M464:O464"/>
    <mergeCell ref="C465:D465"/>
    <mergeCell ref="H465:I465"/>
    <mergeCell ref="M465:N465"/>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56:E456"/>
    <mergeCell ref="H456:I456"/>
    <mergeCell ref="M456:N456"/>
    <mergeCell ref="C457:D457"/>
    <mergeCell ref="H457:I457"/>
    <mergeCell ref="M457:N457"/>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10:D410"/>
    <mergeCell ref="H410:I410"/>
    <mergeCell ref="M410:N410"/>
    <mergeCell ref="C411:D411"/>
    <mergeCell ref="H411:I411"/>
    <mergeCell ref="M411:N411"/>
    <mergeCell ref="C408:D408"/>
    <mergeCell ref="H408:I408"/>
    <mergeCell ref="M408:N408"/>
    <mergeCell ref="C409:D409"/>
    <mergeCell ref="H409:I409"/>
    <mergeCell ref="M409:N409"/>
    <mergeCell ref="C406:D406"/>
    <mergeCell ref="H406:I406"/>
    <mergeCell ref="M406:N406"/>
    <mergeCell ref="C407:D407"/>
    <mergeCell ref="H407:I407"/>
    <mergeCell ref="M407:N407"/>
    <mergeCell ref="A208:B208"/>
    <mergeCell ref="A153:A166"/>
    <mergeCell ref="C133:G133"/>
    <mergeCell ref="H133:L133"/>
    <mergeCell ref="M133:Q133"/>
    <mergeCell ref="A135:A139"/>
    <mergeCell ref="A1026:B1026"/>
    <mergeCell ref="A1031:A1033"/>
    <mergeCell ref="C399:F399"/>
    <mergeCell ref="H399:K399"/>
    <mergeCell ref="A222:A224"/>
    <mergeCell ref="A225:A229"/>
    <mergeCell ref="C220:G220"/>
    <mergeCell ref="H220:L220"/>
    <mergeCell ref="M220:Q220"/>
    <mergeCell ref="B402:B445"/>
    <mergeCell ref="C403:D403"/>
    <mergeCell ref="H403:I403"/>
    <mergeCell ref="M403:N403"/>
    <mergeCell ref="C404:D404"/>
    <mergeCell ref="H404:I404"/>
    <mergeCell ref="M404:N404"/>
    <mergeCell ref="C405:D405"/>
    <mergeCell ref="H405:I405"/>
    <mergeCell ref="M405:N405"/>
    <mergeCell ref="M399:P399"/>
    <mergeCell ref="C400:E400"/>
    <mergeCell ref="H400:J400"/>
    <mergeCell ref="M400:O400"/>
    <mergeCell ref="C401:D402"/>
    <mergeCell ref="H401:I402"/>
    <mergeCell ref="M401:N402"/>
    <mergeCell ref="C56:G56"/>
    <mergeCell ref="H56:L56"/>
    <mergeCell ref="M56:Q56"/>
    <mergeCell ref="A29:A30"/>
    <mergeCell ref="A35:A36"/>
    <mergeCell ref="A37:A38"/>
    <mergeCell ref="A41:A42"/>
    <mergeCell ref="A43:A44"/>
    <mergeCell ref="A45:A46"/>
    <mergeCell ref="C27:G27"/>
    <mergeCell ref="H27:L27"/>
    <mergeCell ref="M27:Q27"/>
    <mergeCell ref="A140:A143"/>
    <mergeCell ref="M120:Q120"/>
    <mergeCell ref="A122:A123"/>
    <mergeCell ref="A124:A127"/>
    <mergeCell ref="A128:A129"/>
    <mergeCell ref="A130:A132"/>
    <mergeCell ref="A108:B108"/>
    <mergeCell ref="C120:G120"/>
    <mergeCell ref="H120:L120"/>
    <mergeCell ref="A58:A72"/>
    <mergeCell ref="BA39:BA40"/>
    <mergeCell ref="BA41:BA42"/>
    <mergeCell ref="BA43:BA44"/>
    <mergeCell ref="BA45:BA46"/>
    <mergeCell ref="A47:A49"/>
    <mergeCell ref="BA47:BA49"/>
    <mergeCell ref="A50:A52"/>
    <mergeCell ref="BA50:BA52"/>
    <mergeCell ref="A53:A55"/>
    <mergeCell ref="BA53:BA55"/>
    <mergeCell ref="M14:Q14"/>
    <mergeCell ref="A16:A17"/>
    <mergeCell ref="A18:A21"/>
    <mergeCell ref="A22:A23"/>
    <mergeCell ref="A24:A26"/>
    <mergeCell ref="C14:G14"/>
    <mergeCell ref="H14:L14"/>
    <mergeCell ref="BA29:BA30"/>
    <mergeCell ref="A31:A32"/>
    <mergeCell ref="BA31:BA32"/>
    <mergeCell ref="A33:A34"/>
    <mergeCell ref="BA33:BA34"/>
    <mergeCell ref="BA140:BA143"/>
    <mergeCell ref="A144:A147"/>
    <mergeCell ref="BA144:BA147"/>
    <mergeCell ref="A148:A150"/>
    <mergeCell ref="BA148:BA150"/>
    <mergeCell ref="A151:A152"/>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35:BA36"/>
    <mergeCell ref="BA37:BA38"/>
    <mergeCell ref="A39:A40"/>
    <mergeCell ref="BA341:BA342"/>
    <mergeCell ref="BA343:BA344"/>
    <mergeCell ref="BA345:BA346"/>
    <mergeCell ref="BA347:BA348"/>
    <mergeCell ref="BA349:BA350"/>
    <mergeCell ref="BA351:BA352"/>
    <mergeCell ref="BA353:BA354"/>
    <mergeCell ref="BA153:BA167"/>
    <mergeCell ref="BA231:BA236"/>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277:BA284"/>
    <mergeCell ref="BC339:BG339"/>
    <mergeCell ref="BH339:BL339"/>
    <mergeCell ref="BM339:BQ339"/>
  </mergeCells>
  <conditionalFormatting sqref="BC1:CZ1048576">
    <cfRule type="cellIs" dxfId="3"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4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294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295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5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5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295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2955"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6"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7"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8"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2959"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2960" r:id="rId19" name="B_Matrix">
              <controlPr defaultSize="0" print="0" autoFill="0" autoPict="0" macro="[0]!GoTo_WATER">
                <anchor moveWithCells="1">
                  <from>
                    <xdr:col>1</xdr:col>
                    <xdr:colOff>228600</xdr:colOff>
                    <xdr:row>398</xdr:row>
                    <xdr:rowOff>76200</xdr:rowOff>
                  </from>
                  <to>
                    <xdr:col>1</xdr:col>
                    <xdr:colOff>1704975</xdr:colOff>
                    <xdr:row>399</xdr:row>
                    <xdr:rowOff>266700</xdr:rowOff>
                  </to>
                </anchor>
              </controlPr>
            </control>
          </mc:Choice>
        </mc:AlternateContent>
        <mc:AlternateContent xmlns:mc="http://schemas.openxmlformats.org/markup-compatibility/2006">
          <mc:Choice Requires="x14">
            <control shapeId="25296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296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296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296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296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9"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70"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1"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2"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3"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74"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7"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8"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9"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80"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1"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2"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83"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84"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85"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6"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7"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8"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9"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2990"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2991"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2992"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2993"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2994"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2995"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3C7577-F300-4D62-90CE-85AF129ED7CD}">
  <sheetPr codeName="Feuil7"/>
  <dimension ref="A1:CZ1072"/>
  <sheetViews>
    <sheetView showGridLines="false" zoomScaleNormal="100" workbookViewId="0"/>
  </sheetViews>
  <sheetFormatPr defaultColWidth="9.140625" defaultRowHeight="15" customHeight="true" x14ac:dyDescent="0.2"/>
  <cols>
    <col min="1" max="1" width="31.5703125" style="258" customWidth="true"/>
    <col min="2" max="2" width="41.5703125" style="258" customWidth="true"/>
    <col min="3" max="7" width="10.7109375" style="258" customWidth="true"/>
    <col min="8" max="17" width="10.7109375" style="774" customWidth="true"/>
    <col min="18" max="24" width="12.5703125" style="774" customWidth="true"/>
    <col min="25" max="52" width="12.5703125" style="225" customWidth="true"/>
    <col min="53" max="53" width="31.5703125" style="774" customWidth="true"/>
    <col min="54" max="54" width="41.5703125" style="258" customWidth="true"/>
    <col min="55" max="69" width="9.140625" style="774" customWidth="true"/>
    <col min="70" max="76" width="12.5703125" style="774" customWidth="true"/>
    <col min="77" max="104" width="12.5703125" style="225" customWidth="true"/>
    <col min="105" max="115" width="10.5703125" style="774" customWidth="true"/>
    <col min="116" max="16384" width="9.140625" style="774"/>
  </cols>
  <sheetData>
    <row r="1" s="111" customFormat="true" ht="18" customHeight="true" x14ac:dyDescent="0.2">
      <c r="A1" s="134"/>
      <c r="B1" s="134"/>
      <c r="C1" s="134"/>
      <c r="D1" s="134"/>
      <c r="E1" s="134"/>
      <c r="F1" s="134"/>
      <c r="G1" s="134"/>
      <c r="Y1" s="225"/>
      <c r="Z1" s="225"/>
      <c r="AA1" s="225"/>
      <c r="AB1" s="225"/>
      <c r="AC1" s="225"/>
      <c r="AD1" s="225"/>
      <c r="AE1" s="225"/>
      <c r="AF1" s="225"/>
      <c r="AG1" s="225"/>
      <c r="AH1" s="225"/>
      <c r="AI1" s="225"/>
      <c r="AJ1" s="225"/>
      <c r="AK1" s="225"/>
      <c r="AL1" s="225"/>
      <c r="AM1" s="225"/>
      <c r="AN1" s="225"/>
      <c r="AO1" s="225"/>
      <c r="AP1" s="225"/>
      <c r="AQ1" s="225"/>
      <c r="AR1" s="225"/>
      <c r="AS1" s="225"/>
      <c r="AT1" s="225"/>
      <c r="AU1" s="225"/>
      <c r="AV1" s="225"/>
      <c r="AW1" s="225"/>
      <c r="AX1" s="225"/>
      <c r="AY1" s="225"/>
      <c r="AZ1" s="225"/>
      <c r="BB1" s="134"/>
      <c r="BY1" s="225"/>
      <c r="BZ1" s="225"/>
      <c r="CA1" s="225"/>
      <c r="CB1" s="225"/>
      <c r="CC1" s="225"/>
      <c r="CD1" s="225"/>
      <c r="CE1" s="225"/>
      <c r="CF1" s="225"/>
      <c r="CG1" s="225"/>
      <c r="CH1" s="225"/>
      <c r="CI1" s="225"/>
      <c r="CJ1" s="225"/>
      <c r="CK1" s="225"/>
      <c r="CL1" s="225"/>
      <c r="CM1" s="225"/>
      <c r="CN1" s="225"/>
      <c r="CO1" s="225"/>
      <c r="CP1" s="225"/>
      <c r="CQ1" s="225"/>
      <c r="CR1" s="225"/>
      <c r="CS1" s="225"/>
      <c r="CT1" s="225"/>
      <c r="CU1" s="225"/>
      <c r="CV1" s="225"/>
      <c r="CW1" s="225"/>
      <c r="CX1" s="225"/>
      <c r="CY1" s="225"/>
      <c r="CZ1" s="225"/>
    </row>
    <row r="2" s="111" customFormat="true" ht="22.5" customHeight="true" x14ac:dyDescent="0.35">
      <c r="A2" s="245" t="str">
        <f>A1026</f>
        <v>Algeria</v>
      </c>
      <c r="B2" s="246"/>
      <c r="C2" s="134"/>
      <c r="D2" s="134"/>
      <c r="E2" s="134"/>
      <c r="F2" s="134"/>
      <c r="G2" s="134"/>
      <c r="Y2" s="225"/>
      <c r="Z2" s="225"/>
      <c r="AA2" s="225"/>
      <c r="AB2" s="225"/>
      <c r="AC2" s="225"/>
      <c r="AD2" s="225"/>
      <c r="AE2" s="225"/>
      <c r="AF2" s="225"/>
      <c r="AG2" s="225"/>
      <c r="AH2" s="225"/>
      <c r="AI2" s="225"/>
      <c r="AJ2" s="225"/>
      <c r="AK2" s="225"/>
      <c r="AL2" s="225"/>
      <c r="AM2" s="225"/>
      <c r="AN2" s="225"/>
      <c r="AO2" s="225"/>
      <c r="AP2" s="225"/>
      <c r="AQ2" s="225"/>
      <c r="AR2" s="225"/>
      <c r="AS2" s="225"/>
      <c r="AT2" s="225"/>
      <c r="AU2" s="225"/>
      <c r="AV2" s="225"/>
      <c r="AW2" s="225"/>
      <c r="AX2" s="225"/>
      <c r="AY2" s="225"/>
      <c r="AZ2" s="225"/>
      <c r="BB2" s="134"/>
      <c r="BY2" s="225"/>
      <c r="BZ2" s="225"/>
      <c r="CA2" s="225"/>
      <c r="CB2" s="225"/>
      <c r="CC2" s="225"/>
      <c r="CD2" s="225"/>
      <c r="CE2" s="225"/>
      <c r="CF2" s="225"/>
      <c r="CG2" s="225"/>
      <c r="CH2" s="225"/>
      <c r="CI2" s="225"/>
      <c r="CJ2" s="225"/>
      <c r="CK2" s="225"/>
      <c r="CL2" s="225"/>
      <c r="CM2" s="225"/>
      <c r="CN2" s="225"/>
      <c r="CO2" s="225"/>
      <c r="CP2" s="225"/>
      <c r="CQ2" s="225"/>
      <c r="CR2" s="225"/>
      <c r="CS2" s="225"/>
      <c r="CT2" s="225"/>
      <c r="CU2" s="225"/>
      <c r="CV2" s="225"/>
      <c r="CW2" s="225"/>
      <c r="CX2" s="225"/>
      <c r="CY2" s="225"/>
      <c r="CZ2" s="225"/>
    </row>
    <row r="3" s="111" customFormat="true" ht="22.5" customHeight="true" x14ac:dyDescent="0.35">
      <c r="A3" s="138" t="str">
        <f>A1034</f>
        <v>2019</v>
      </c>
      <c r="B3" s="248"/>
      <c r="C3" s="134"/>
      <c r="D3" s="134"/>
      <c r="E3" s="134"/>
      <c r="F3" s="134"/>
      <c r="G3" s="134"/>
      <c r="Y3" s="225"/>
      <c r="Z3" s="225"/>
      <c r="AA3" s="225"/>
      <c r="AB3" s="225"/>
      <c r="AC3" s="225"/>
      <c r="AD3" s="225"/>
      <c r="AE3" s="225"/>
      <c r="AF3" s="225"/>
      <c r="AG3" s="225"/>
      <c r="AH3" s="225"/>
      <c r="AI3" s="225"/>
      <c r="AJ3" s="225"/>
      <c r="AK3" s="225"/>
      <c r="AL3" s="225"/>
      <c r="AM3" s="225"/>
      <c r="AN3" s="225"/>
      <c r="AO3" s="225"/>
      <c r="AP3" s="225"/>
      <c r="AQ3" s="225"/>
      <c r="AR3" s="225"/>
      <c r="AS3" s="225"/>
      <c r="AT3" s="225"/>
      <c r="AU3" s="225"/>
      <c r="AV3" s="225"/>
      <c r="AW3" s="225"/>
      <c r="AX3" s="225"/>
      <c r="AY3" s="225"/>
      <c r="AZ3" s="225"/>
      <c r="BB3" s="134"/>
      <c r="BY3" s="225"/>
      <c r="BZ3" s="225"/>
      <c r="CA3" s="225"/>
      <c r="CB3" s="225"/>
      <c r="CC3" s="225"/>
      <c r="CD3" s="225"/>
      <c r="CE3" s="225"/>
      <c r="CF3" s="225"/>
      <c r="CG3" s="225"/>
      <c r="CH3" s="225"/>
      <c r="CI3" s="225"/>
      <c r="CJ3" s="225"/>
      <c r="CK3" s="225"/>
      <c r="CL3" s="225"/>
      <c r="CM3" s="225"/>
      <c r="CN3" s="225"/>
      <c r="CO3" s="225"/>
      <c r="CP3" s="225"/>
      <c r="CQ3" s="225"/>
      <c r="CR3" s="225"/>
      <c r="CS3" s="225"/>
      <c r="CT3" s="225"/>
      <c r="CU3" s="225"/>
      <c r="CV3" s="225"/>
      <c r="CW3" s="225"/>
      <c r="CX3" s="225"/>
      <c r="CY3" s="225"/>
      <c r="CZ3" s="225"/>
    </row>
    <row r="4" s="111" customFormat="true" ht="22.5" customHeight="true" x14ac:dyDescent="0.35">
      <c r="A4" s="247" t="s">
        <v>95</v>
      </c>
      <c r="B4" s="248"/>
      <c r="C4" s="134"/>
      <c r="D4" s="134"/>
      <c r="E4" s="134"/>
      <c r="F4" s="134"/>
      <c r="G4" s="134"/>
      <c r="Y4" s="225"/>
      <c r="Z4" s="225"/>
      <c r="AA4" s="225"/>
      <c r="AB4" s="225"/>
      <c r="AC4" s="225"/>
      <c r="AD4" s="225"/>
      <c r="AE4" s="225"/>
      <c r="AF4" s="225"/>
      <c r="AG4" s="225"/>
      <c r="AH4" s="225"/>
      <c r="AI4" s="225"/>
      <c r="AJ4" s="225"/>
      <c r="AK4" s="225"/>
      <c r="AL4" s="225"/>
      <c r="AM4" s="225"/>
      <c r="AN4" s="225"/>
      <c r="AO4" s="225"/>
      <c r="AP4" s="225"/>
      <c r="AQ4" s="225"/>
      <c r="AR4" s="225"/>
      <c r="AS4" s="225"/>
      <c r="AT4" s="225"/>
      <c r="AU4" s="225"/>
      <c r="AV4" s="225"/>
      <c r="AW4" s="225"/>
      <c r="AX4" s="225"/>
      <c r="AY4" s="225"/>
      <c r="AZ4" s="225"/>
      <c r="BB4" s="134"/>
      <c r="BY4" s="225"/>
      <c r="BZ4" s="225"/>
      <c r="CA4" s="225"/>
      <c r="CB4" s="225"/>
      <c r="CC4" s="225"/>
      <c r="CD4" s="225"/>
      <c r="CE4" s="225"/>
      <c r="CF4" s="225"/>
      <c r="CG4" s="225"/>
      <c r="CH4" s="225"/>
      <c r="CI4" s="225"/>
      <c r="CJ4" s="225"/>
      <c r="CK4" s="225"/>
      <c r="CL4" s="225"/>
      <c r="CM4" s="225"/>
      <c r="CN4" s="225"/>
      <c r="CO4" s="225"/>
      <c r="CP4" s="225"/>
      <c r="CQ4" s="225"/>
      <c r="CR4" s="225"/>
      <c r="CS4" s="225"/>
      <c r="CT4" s="225"/>
      <c r="CU4" s="225"/>
      <c r="CV4" s="225"/>
      <c r="CW4" s="225"/>
      <c r="CX4" s="225"/>
      <c r="CY4" s="225"/>
      <c r="CZ4" s="225"/>
    </row>
    <row r="5" s="111" customFormat="true" ht="20.1" customHeight="true" x14ac:dyDescent="0.35">
      <c r="A5" s="247" t="s">
        <v>96</v>
      </c>
      <c r="B5" s="248"/>
      <c r="C5" s="134"/>
      <c r="D5" s="134"/>
      <c r="E5" s="134"/>
      <c r="F5" s="134"/>
      <c r="G5" s="134"/>
      <c r="Y5" s="225"/>
      <c r="Z5" s="225"/>
      <c r="AA5" s="225"/>
      <c r="AB5" s="225"/>
      <c r="AC5" s="225"/>
      <c r="AD5" s="225"/>
      <c r="AE5" s="225"/>
      <c r="AF5" s="225"/>
      <c r="AG5" s="225"/>
      <c r="AH5" s="225"/>
      <c r="AI5" s="225"/>
      <c r="AJ5" s="225"/>
      <c r="AK5" s="225"/>
      <c r="AL5" s="225"/>
      <c r="AM5" s="225"/>
      <c r="AN5" s="225"/>
      <c r="AO5" s="225"/>
      <c r="AP5" s="225"/>
      <c r="AQ5" s="225"/>
      <c r="AR5" s="225"/>
      <c r="AS5" s="225"/>
      <c r="AT5" s="225"/>
      <c r="AU5" s="225"/>
      <c r="AV5" s="225"/>
      <c r="AW5" s="225"/>
      <c r="AX5" s="225"/>
      <c r="AY5" s="225"/>
      <c r="AZ5" s="225"/>
      <c r="BB5" s="134"/>
      <c r="BY5" s="225"/>
      <c r="BZ5" s="225"/>
      <c r="CA5" s="225"/>
      <c r="CB5" s="225"/>
      <c r="CC5" s="225"/>
      <c r="CD5" s="225"/>
      <c r="CE5" s="225"/>
      <c r="CF5" s="225"/>
      <c r="CG5" s="225"/>
      <c r="CH5" s="225"/>
      <c r="CI5" s="225"/>
      <c r="CJ5" s="225"/>
      <c r="CK5" s="225"/>
      <c r="CL5" s="225"/>
      <c r="CM5" s="225"/>
      <c r="CN5" s="225"/>
      <c r="CO5" s="225"/>
      <c r="CP5" s="225"/>
      <c r="CQ5" s="225"/>
      <c r="CR5" s="225"/>
      <c r="CS5" s="225"/>
      <c r="CT5" s="225"/>
      <c r="CU5" s="225"/>
      <c r="CV5" s="225"/>
      <c r="CW5" s="225"/>
      <c r="CX5" s="225"/>
      <c r="CY5" s="225"/>
      <c r="CZ5" s="225"/>
    </row>
    <row r="6" s="111" customFormat="true" ht="15" customHeight="true" x14ac:dyDescent="0.2">
      <c r="A6" s="249" t="s">
        <v>97</v>
      </c>
      <c r="B6" s="250"/>
      <c r="C6" s="134"/>
      <c r="D6" s="134"/>
      <c r="E6" s="134"/>
      <c r="F6" s="134"/>
      <c r="G6" s="134"/>
      <c r="Y6" s="225"/>
      <c r="Z6" s="225"/>
      <c r="AA6" s="225"/>
      <c r="AB6" s="225"/>
      <c r="AC6" s="225"/>
      <c r="AD6" s="225"/>
      <c r="AE6" s="225"/>
      <c r="AF6" s="225"/>
      <c r="AG6" s="225"/>
      <c r="AH6" s="225"/>
      <c r="AI6" s="225"/>
      <c r="AJ6" s="225"/>
      <c r="AK6" s="225"/>
      <c r="AL6" s="225"/>
      <c r="AM6" s="225"/>
      <c r="AN6" s="225"/>
      <c r="AO6" s="225"/>
      <c r="AP6" s="225"/>
      <c r="AQ6" s="225"/>
      <c r="AR6" s="225"/>
      <c r="AS6" s="225"/>
      <c r="AT6" s="225"/>
      <c r="AU6" s="225"/>
      <c r="AV6" s="225"/>
      <c r="AW6" s="225"/>
      <c r="AX6" s="225"/>
      <c r="AY6" s="225"/>
      <c r="AZ6" s="225"/>
      <c r="BB6" s="134"/>
      <c r="BY6" s="225"/>
      <c r="BZ6" s="225"/>
      <c r="CA6" s="225"/>
      <c r="CB6" s="225"/>
      <c r="CC6" s="225"/>
      <c r="CD6" s="225"/>
      <c r="CE6" s="225"/>
      <c r="CF6" s="225"/>
      <c r="CG6" s="225"/>
      <c r="CH6" s="225"/>
      <c r="CI6" s="225"/>
      <c r="CJ6" s="225"/>
      <c r="CK6" s="225"/>
      <c r="CL6" s="225"/>
      <c r="CM6" s="225"/>
      <c r="CN6" s="225"/>
      <c r="CO6" s="225"/>
      <c r="CP6" s="225"/>
      <c r="CQ6" s="225"/>
      <c r="CR6" s="225"/>
      <c r="CS6" s="225"/>
      <c r="CT6" s="225"/>
      <c r="CU6" s="225"/>
      <c r="CV6" s="225"/>
      <c r="CW6" s="225"/>
      <c r="CX6" s="225"/>
      <c r="CY6" s="225"/>
      <c r="CZ6" s="225"/>
    </row>
    <row r="7" s="111" customFormat="true" ht="15" customHeight="true" x14ac:dyDescent="0.2">
      <c r="A7" s="251" t="s">
        <v>40</v>
      </c>
      <c r="B7" s="252"/>
      <c r="C7" s="134"/>
      <c r="D7" s="134"/>
      <c r="E7" s="134"/>
      <c r="F7" s="134"/>
      <c r="G7" s="134"/>
      <c r="Y7" s="225"/>
      <c r="Z7" s="225"/>
      <c r="AA7" s="225"/>
      <c r="AB7" s="225"/>
      <c r="AC7" s="225"/>
      <c r="AD7" s="225"/>
      <c r="AE7" s="225"/>
      <c r="AF7" s="225"/>
      <c r="AG7" s="225"/>
      <c r="AH7" s="225"/>
      <c r="AI7" s="225"/>
      <c r="AJ7" s="225"/>
      <c r="AK7" s="225"/>
      <c r="AL7" s="225"/>
      <c r="AM7" s="225"/>
      <c r="AN7" s="225"/>
      <c r="AO7" s="225"/>
      <c r="AP7" s="225"/>
      <c r="AQ7" s="225"/>
      <c r="AR7" s="225"/>
      <c r="AS7" s="225"/>
      <c r="AT7" s="225"/>
      <c r="AU7" s="225"/>
      <c r="AV7" s="225"/>
      <c r="AW7" s="225"/>
      <c r="AX7" s="225"/>
      <c r="AY7" s="225"/>
      <c r="AZ7" s="225"/>
      <c r="BB7" s="134"/>
      <c r="BY7" s="225"/>
      <c r="BZ7" s="225"/>
      <c r="CA7" s="225"/>
      <c r="CB7" s="225"/>
      <c r="CC7" s="225"/>
      <c r="CD7" s="225"/>
      <c r="CE7" s="225"/>
      <c r="CF7" s="225"/>
      <c r="CG7" s="225"/>
      <c r="CH7" s="225"/>
      <c r="CI7" s="225"/>
      <c r="CJ7" s="225"/>
      <c r="CK7" s="225"/>
      <c r="CL7" s="225"/>
      <c r="CM7" s="225"/>
      <c r="CN7" s="225"/>
      <c r="CO7" s="225"/>
      <c r="CP7" s="225"/>
      <c r="CQ7" s="225"/>
      <c r="CR7" s="225"/>
      <c r="CS7" s="225"/>
      <c r="CT7" s="225"/>
      <c r="CU7" s="225"/>
      <c r="CV7" s="225"/>
      <c r="CW7" s="225"/>
      <c r="CX7" s="225"/>
      <c r="CY7" s="225"/>
      <c r="CZ7" s="225"/>
    </row>
    <row r="8" s="111" customFormat="true" ht="15" customHeight="true" x14ac:dyDescent="0.2">
      <c r="A8" s="251" t="s">
        <v>39</v>
      </c>
      <c r="B8" s="252"/>
      <c r="C8" s="134"/>
      <c r="D8" s="134"/>
      <c r="E8" s="134"/>
      <c r="F8" s="134"/>
      <c r="G8" s="134"/>
      <c r="Y8" s="225"/>
      <c r="Z8" s="225"/>
      <c r="AA8" s="225"/>
      <c r="AB8" s="225"/>
      <c r="AC8" s="225"/>
      <c r="AD8" s="225"/>
      <c r="AE8" s="225"/>
      <c r="AF8" s="225"/>
      <c r="AG8" s="225"/>
      <c r="AH8" s="225"/>
      <c r="AI8" s="225"/>
      <c r="AJ8" s="225"/>
      <c r="AK8" s="225"/>
      <c r="AL8" s="225"/>
      <c r="AM8" s="225"/>
      <c r="AN8" s="225"/>
      <c r="AO8" s="225"/>
      <c r="AP8" s="225"/>
      <c r="AQ8" s="225"/>
      <c r="AR8" s="225"/>
      <c r="AS8" s="225"/>
      <c r="AT8" s="225"/>
      <c r="AU8" s="225"/>
      <c r="AV8" s="225"/>
      <c r="AW8" s="225"/>
      <c r="AX8" s="225"/>
      <c r="AY8" s="225"/>
      <c r="AZ8" s="225"/>
      <c r="BB8" s="134"/>
      <c r="BY8" s="225"/>
      <c r="BZ8" s="225"/>
      <c r="CA8" s="225"/>
      <c r="CB8" s="225"/>
      <c r="CC8" s="225"/>
      <c r="CD8" s="225"/>
      <c r="CE8" s="225"/>
      <c r="CF8" s="225"/>
      <c r="CG8" s="225"/>
      <c r="CH8" s="225"/>
      <c r="CI8" s="225"/>
      <c r="CJ8" s="225"/>
      <c r="CK8" s="225"/>
      <c r="CL8" s="225"/>
      <c r="CM8" s="225"/>
      <c r="CN8" s="225"/>
      <c r="CO8" s="225"/>
      <c r="CP8" s="225"/>
      <c r="CQ8" s="225"/>
      <c r="CR8" s="225"/>
      <c r="CS8" s="225"/>
      <c r="CT8" s="225"/>
      <c r="CU8" s="225"/>
      <c r="CV8" s="225"/>
      <c r="CW8" s="225"/>
      <c r="CX8" s="225"/>
      <c r="CY8" s="225"/>
      <c r="CZ8" s="225"/>
    </row>
    <row r="9" s="111" customFormat="true" ht="15" customHeight="true" x14ac:dyDescent="0.2">
      <c r="A9" s="251" t="s">
        <v>135</v>
      </c>
      <c r="B9" s="253" t="str">
        <f>A1025</f>
        <v>MICS19</v>
      </c>
      <c r="C9" s="134"/>
      <c r="D9" s="134"/>
      <c r="E9" s="134"/>
      <c r="F9" s="134"/>
      <c r="G9" s="134"/>
      <c r="Y9" s="225"/>
      <c r="Z9" s="225"/>
      <c r="AA9" s="225"/>
      <c r="AB9" s="225"/>
      <c r="AC9" s="225"/>
      <c r="AD9" s="225"/>
      <c r="AE9" s="225"/>
      <c r="AF9" s="225"/>
      <c r="AG9" s="225"/>
      <c r="AH9" s="225"/>
      <c r="AI9" s="225"/>
      <c r="AJ9" s="225"/>
      <c r="AK9" s="225"/>
      <c r="AL9" s="225"/>
      <c r="AM9" s="225"/>
      <c r="AN9" s="225"/>
      <c r="AO9" s="225"/>
      <c r="AP9" s="225"/>
      <c r="AQ9" s="225"/>
      <c r="AR9" s="225"/>
      <c r="AS9" s="225"/>
      <c r="AT9" s="225"/>
      <c r="AU9" s="225"/>
      <c r="AV9" s="225"/>
      <c r="AW9" s="225"/>
      <c r="AX9" s="225"/>
      <c r="AY9" s="225"/>
      <c r="AZ9" s="225"/>
      <c r="BB9" s="134"/>
      <c r="BY9" s="225"/>
      <c r="BZ9" s="225"/>
      <c r="CA9" s="225"/>
      <c r="CB9" s="225"/>
      <c r="CC9" s="225"/>
      <c r="CD9" s="225"/>
      <c r="CE9" s="225"/>
      <c r="CF9" s="225"/>
      <c r="CG9" s="225"/>
      <c r="CH9" s="225"/>
      <c r="CI9" s="225"/>
      <c r="CJ9" s="225"/>
      <c r="CK9" s="225"/>
      <c r="CL9" s="225"/>
      <c r="CM9" s="225"/>
      <c r="CN9" s="225"/>
      <c r="CO9" s="225"/>
      <c r="CP9" s="225"/>
      <c r="CQ9" s="225"/>
      <c r="CR9" s="225"/>
      <c r="CS9" s="225"/>
      <c r="CT9" s="225"/>
      <c r="CU9" s="225"/>
      <c r="CV9" s="225"/>
      <c r="CW9" s="225"/>
      <c r="CX9" s="225"/>
      <c r="CY9" s="225"/>
      <c r="CZ9" s="225"/>
    </row>
    <row r="10" s="111" customFormat="true" ht="15" customHeight="true" x14ac:dyDescent="0.2">
      <c r="A10" s="379" t="str">
        <f>B1028</f>
        <v/>
      </c>
      <c r="B10" s="238"/>
      <c r="C10" s="134"/>
      <c r="D10" s="134"/>
      <c r="E10" s="134"/>
      <c r="F10" s="134"/>
      <c r="G10" s="134"/>
      <c r="Y10" s="225"/>
      <c r="Z10" s="225"/>
      <c r="AA10" s="225"/>
      <c r="AB10" s="225"/>
      <c r="AC10" s="225"/>
      <c r="AD10" s="225"/>
      <c r="AE10" s="225"/>
      <c r="AF10" s="225"/>
      <c r="AG10" s="225"/>
      <c r="AH10" s="225"/>
      <c r="AI10" s="225"/>
      <c r="AJ10" s="225"/>
      <c r="AK10" s="225"/>
      <c r="AL10" s="225"/>
      <c r="AM10" s="225"/>
      <c r="AN10" s="225"/>
      <c r="AO10" s="225"/>
      <c r="AP10" s="225"/>
      <c r="AQ10" s="225"/>
      <c r="AR10" s="225"/>
      <c r="AS10" s="225"/>
      <c r="AT10" s="225"/>
      <c r="AU10" s="225"/>
      <c r="AV10" s="225"/>
      <c r="AW10" s="225"/>
      <c r="AX10" s="225"/>
      <c r="AY10" s="225"/>
      <c r="AZ10" s="225"/>
      <c r="BB10" s="134"/>
      <c r="BY10" s="225"/>
      <c r="BZ10" s="225"/>
      <c r="CA10" s="225"/>
      <c r="CB10" s="225"/>
      <c r="CC10" s="225"/>
      <c r="CD10" s="225"/>
      <c r="CE10" s="225"/>
      <c r="CF10" s="225"/>
      <c r="CG10" s="225"/>
      <c r="CH10" s="225"/>
      <c r="CI10" s="225"/>
      <c r="CJ10" s="225"/>
      <c r="CK10" s="225"/>
      <c r="CL10" s="225"/>
      <c r="CM10" s="225"/>
      <c r="CN10" s="225"/>
      <c r="CO10" s="225"/>
      <c r="CP10" s="225"/>
      <c r="CQ10" s="225"/>
      <c r="CR10" s="225"/>
      <c r="CS10" s="225"/>
      <c r="CT10" s="225"/>
      <c r="CU10" s="225"/>
      <c r="CV10" s="225"/>
      <c r="CW10" s="225"/>
      <c r="CX10" s="225"/>
      <c r="CY10" s="225"/>
      <c r="CZ10" s="225"/>
    </row>
    <row r="11" s="111" customFormat="true" ht="15" customHeight="true" x14ac:dyDescent="0.2">
      <c r="A11" s="379" t="str">
        <f>B1027</f>
        <v/>
      </c>
      <c r="B11" s="773"/>
      <c r="C11" s="134"/>
      <c r="D11" s="134"/>
      <c r="E11" s="134"/>
      <c r="F11" s="134"/>
      <c r="G11" s="134"/>
      <c r="Y11" s="225"/>
      <c r="Z11" s="225"/>
      <c r="AA11" s="225"/>
      <c r="AB11" s="225"/>
      <c r="AC11" s="225"/>
      <c r="AD11" s="225"/>
      <c r="AE11" s="225"/>
      <c r="AF11" s="225"/>
      <c r="AG11" s="225"/>
      <c r="AH11" s="225"/>
      <c r="AI11" s="225"/>
      <c r="AJ11" s="225"/>
      <c r="AK11" s="225"/>
      <c r="AL11" s="225"/>
      <c r="AM11" s="225"/>
      <c r="AN11" s="225"/>
      <c r="AO11" s="225"/>
      <c r="AP11" s="225"/>
      <c r="AQ11" s="225"/>
      <c r="AR11" s="225"/>
      <c r="AS11" s="225"/>
      <c r="AT11" s="225"/>
      <c r="AU11" s="225"/>
      <c r="AV11" s="225"/>
      <c r="AW11" s="225"/>
      <c r="AX11" s="225"/>
      <c r="AY11" s="225"/>
      <c r="AZ11" s="225"/>
      <c r="BB11" s="134"/>
      <c r="BY11" s="225"/>
      <c r="BZ11" s="225"/>
      <c r="CA11" s="225"/>
      <c r="CB11" s="225"/>
      <c r="CC11" s="225"/>
      <c r="CD11" s="225"/>
      <c r="CE11" s="225"/>
      <c r="CF11" s="225"/>
      <c r="CG11" s="225"/>
      <c r="CH11" s="225"/>
      <c r="CI11" s="225"/>
      <c r="CJ11" s="225"/>
      <c r="CK11" s="225"/>
      <c r="CL11" s="225"/>
      <c r="CM11" s="225"/>
      <c r="CN11" s="225"/>
      <c r="CO11" s="225"/>
      <c r="CP11" s="225"/>
      <c r="CQ11" s="225"/>
      <c r="CR11" s="225"/>
      <c r="CS11" s="225"/>
      <c r="CT11" s="225"/>
      <c r="CU11" s="225"/>
      <c r="CV11" s="225"/>
      <c r="CW11" s="225"/>
      <c r="CX11" s="225"/>
      <c r="CY11" s="225"/>
      <c r="CZ11" s="225"/>
    </row>
    <row r="12" s="111" customFormat="true" ht="18" customHeight="true" x14ac:dyDescent="0.2">
      <c r="A12" s="772"/>
      <c r="B12" s="238"/>
      <c r="C12" s="134"/>
      <c r="D12" s="134"/>
      <c r="E12" s="134"/>
      <c r="F12" s="134"/>
      <c r="G12" s="134"/>
      <c r="Y12" s="225"/>
      <c r="Z12" s="225"/>
      <c r="AA12" s="225"/>
      <c r="AB12" s="225"/>
      <c r="AC12" s="225"/>
      <c r="AD12" s="225"/>
      <c r="AE12" s="225"/>
      <c r="AF12" s="225"/>
      <c r="AG12" s="225"/>
      <c r="AH12" s="225"/>
      <c r="AI12" s="225"/>
      <c r="AJ12" s="225"/>
      <c r="AK12" s="225"/>
      <c r="AL12" s="225"/>
      <c r="AM12" s="225"/>
      <c r="AN12" s="225"/>
      <c r="AO12" s="225"/>
      <c r="AP12" s="225"/>
      <c r="AQ12" s="225"/>
      <c r="AR12" s="225"/>
      <c r="AS12" s="225"/>
      <c r="AT12" s="225"/>
      <c r="AU12" s="225"/>
      <c r="AV12" s="225"/>
      <c r="AW12" s="225"/>
      <c r="AX12" s="225"/>
      <c r="AY12" s="225"/>
      <c r="AZ12" s="225"/>
      <c r="BB12" s="134"/>
      <c r="BY12" s="225"/>
      <c r="BZ12" s="225"/>
      <c r="CA12" s="225"/>
      <c r="CB12" s="225"/>
      <c r="CC12" s="225"/>
      <c r="CD12" s="225"/>
      <c r="CE12" s="225"/>
      <c r="CF12" s="225"/>
      <c r="CG12" s="225"/>
      <c r="CH12" s="225"/>
      <c r="CI12" s="225"/>
      <c r="CJ12" s="225"/>
      <c r="CK12" s="225"/>
      <c r="CL12" s="225"/>
      <c r="CM12" s="225"/>
      <c r="CN12" s="225"/>
      <c r="CO12" s="225"/>
      <c r="CP12" s="225"/>
      <c r="CQ12" s="225"/>
      <c r="CR12" s="225"/>
      <c r="CS12" s="225"/>
      <c r="CT12" s="225"/>
      <c r="CU12" s="225"/>
      <c r="CV12" s="225"/>
      <c r="CW12" s="225"/>
      <c r="CX12" s="225"/>
      <c r="CY12" s="225"/>
      <c r="CZ12" s="225"/>
    </row>
    <row r="13" s="111" customFormat="true" ht="18" customHeight="true" x14ac:dyDescent="0.2">
      <c r="A13" s="380"/>
      <c r="B13" s="239"/>
      <c r="C13" s="134"/>
      <c r="D13" s="134"/>
      <c r="E13" s="134"/>
      <c r="F13" s="134"/>
      <c r="G13" s="134"/>
      <c r="Y13" s="225"/>
      <c r="Z13" s="225"/>
      <c r="AA13" s="225"/>
      <c r="AB13" s="225"/>
      <c r="AC13" s="225"/>
      <c r="AD13" s="225"/>
      <c r="AE13" s="225"/>
      <c r="AF13" s="225"/>
      <c r="AG13" s="225"/>
      <c r="AH13" s="225"/>
      <c r="AI13" s="225"/>
      <c r="AJ13" s="225"/>
      <c r="AK13" s="225"/>
      <c r="AL13" s="225"/>
      <c r="AM13" s="225"/>
      <c r="AN13" s="225"/>
      <c r="AO13" s="225"/>
      <c r="AP13" s="225"/>
      <c r="AQ13" s="225"/>
      <c r="AR13" s="225"/>
      <c r="AS13" s="225"/>
      <c r="AT13" s="225"/>
      <c r="AU13" s="225"/>
      <c r="AV13" s="225"/>
      <c r="AW13" s="225"/>
      <c r="AX13" s="225"/>
      <c r="AY13" s="225"/>
      <c r="AZ13" s="225"/>
      <c r="BB13" s="134"/>
      <c r="BY13" s="225"/>
      <c r="BZ13" s="225"/>
      <c r="CA13" s="225"/>
      <c r="CB13" s="225"/>
      <c r="CC13" s="225"/>
      <c r="CD13" s="225"/>
      <c r="CE13" s="225"/>
      <c r="CF13" s="225"/>
      <c r="CG13" s="225"/>
      <c r="CH13" s="225"/>
      <c r="CI13" s="225"/>
      <c r="CJ13" s="225"/>
      <c r="CK13" s="225"/>
      <c r="CL13" s="225"/>
      <c r="CM13" s="225"/>
      <c r="CN13" s="225"/>
      <c r="CO13" s="225"/>
      <c r="CP13" s="225"/>
      <c r="CQ13" s="225"/>
      <c r="CR13" s="225"/>
      <c r="CS13" s="225"/>
      <c r="CT13" s="225"/>
      <c r="CU13" s="225"/>
      <c r="CV13" s="225"/>
      <c r="CW13" s="225"/>
      <c r="CX13" s="225"/>
      <c r="CY13" s="225"/>
      <c r="CZ13" s="225"/>
    </row>
    <row r="14" s="130" customFormat="true" ht="15" customHeight="true" x14ac:dyDescent="0.2">
      <c r="A14" s="115" t="s">
        <v>95</v>
      </c>
      <c r="B14" s="222"/>
      <c r="C14" s="1843" t="s">
        <v>114</v>
      </c>
      <c r="D14" s="1844"/>
      <c r="E14" s="1844"/>
      <c r="F14" s="1844"/>
      <c r="G14" s="1845"/>
      <c r="H14" s="1954" t="s">
        <v>38</v>
      </c>
      <c r="I14" s="1955"/>
      <c r="J14" s="1955"/>
      <c r="K14" s="1955"/>
      <c r="L14" s="1956"/>
      <c r="M14" s="1957" t="s">
        <v>37</v>
      </c>
      <c r="N14" s="1958"/>
      <c r="O14" s="1958"/>
      <c r="P14" s="1958"/>
      <c r="Q14" s="1959"/>
      <c r="R14" s="699" t="s">
        <v>140</v>
      </c>
      <c r="S14" s="443"/>
      <c r="T14" s="443"/>
      <c r="U14" s="443"/>
      <c r="V14" s="443"/>
      <c r="W14" s="443"/>
      <c r="X14" s="443"/>
      <c r="Y14" s="1564"/>
      <c r="Z14" s="1563"/>
      <c r="AA14" s="1563"/>
      <c r="AB14" s="1563"/>
      <c r="AC14" s="1563"/>
      <c r="AD14" s="1563"/>
      <c r="AE14" s="1563"/>
      <c r="AF14" s="1563"/>
      <c r="AG14" s="1563"/>
      <c r="AH14" s="1563"/>
      <c r="AI14" s="1563"/>
      <c r="AJ14" s="1563"/>
      <c r="AK14" s="1563"/>
      <c r="AL14" s="1563"/>
      <c r="AM14" s="1563"/>
      <c r="AN14" s="1563"/>
      <c r="AO14" s="1563"/>
      <c r="AP14" s="1563"/>
      <c r="AQ14" s="1563"/>
      <c r="AR14" s="1563"/>
      <c r="AS14" s="1563"/>
      <c r="AT14" s="1563"/>
      <c r="AU14" s="1563"/>
      <c r="AV14" s="1563"/>
      <c r="AW14" s="1563"/>
      <c r="AX14" s="1563"/>
      <c r="AY14" s="1563"/>
      <c r="AZ14" s="229"/>
      <c r="BA14" s="231" t="s">
        <v>130</v>
      </c>
      <c r="BB14" s="115" t="s">
        <v>95</v>
      </c>
      <c r="BC14" s="1798" t="s">
        <v>114</v>
      </c>
      <c r="BD14" s="1799"/>
      <c r="BE14" s="1799"/>
      <c r="BF14" s="1799"/>
      <c r="BG14" s="1800"/>
      <c r="BH14" s="1801" t="s">
        <v>38</v>
      </c>
      <c r="BI14" s="1799"/>
      <c r="BJ14" s="1799"/>
      <c r="BK14" s="1799"/>
      <c r="BL14" s="1800"/>
      <c r="BM14" s="1801" t="s">
        <v>37</v>
      </c>
      <c r="BN14" s="1799"/>
      <c r="BO14" s="1799"/>
      <c r="BP14" s="1799"/>
      <c r="BQ14" s="1800"/>
      <c r="BR14" s="713" t="s">
        <v>140</v>
      </c>
      <c r="BS14" s="448"/>
      <c r="BT14" s="448"/>
      <c r="BU14" s="448"/>
      <c r="BV14" s="448"/>
      <c r="BW14" s="448"/>
      <c r="BX14" s="448"/>
      <c r="BY14" s="1467"/>
      <c r="BZ14" s="229"/>
      <c r="CA14" s="229"/>
      <c r="CB14" s="229"/>
      <c r="CC14" s="229"/>
      <c r="CD14" s="229"/>
      <c r="CE14" s="229"/>
      <c r="CF14" s="229"/>
      <c r="CG14" s="229"/>
      <c r="CH14" s="229"/>
      <c r="CI14" s="229"/>
      <c r="CJ14" s="229"/>
      <c r="CK14" s="229"/>
      <c r="CL14" s="229"/>
      <c r="CM14" s="229"/>
      <c r="CN14" s="229"/>
      <c r="CO14" s="229"/>
      <c r="CP14" s="229"/>
      <c r="CQ14" s="229"/>
      <c r="CR14" s="229"/>
      <c r="CS14" s="229"/>
      <c r="CT14" s="229"/>
      <c r="CU14" s="229"/>
      <c r="CV14" s="229"/>
      <c r="CW14" s="229"/>
      <c r="CX14" s="229"/>
      <c r="CY14" s="229"/>
      <c r="CZ14" s="229"/>
    </row>
    <row r="15" s="130" customFormat="true" ht="36" x14ac:dyDescent="0.2">
      <c r="A15" s="191" t="s">
        <v>86</v>
      </c>
      <c r="B15" s="266"/>
      <c r="C15" s="381" t="s">
        <v>0</v>
      </c>
      <c r="D15" s="382" t="s">
        <v>1</v>
      </c>
      <c r="E15" s="382" t="s">
        <v>2</v>
      </c>
      <c r="F15" s="382" t="s">
        <v>3</v>
      </c>
      <c r="G15" s="383" t="s">
        <v>4</v>
      </c>
      <c r="H15" s="297" t="s">
        <v>0</v>
      </c>
      <c r="I15" s="296" t="s">
        <v>1</v>
      </c>
      <c r="J15" s="296" t="s">
        <v>2</v>
      </c>
      <c r="K15" s="296" t="s">
        <v>3</v>
      </c>
      <c r="L15" s="298" t="s">
        <v>4</v>
      </c>
      <c r="M15" s="299" t="s">
        <v>0</v>
      </c>
      <c r="N15" s="296" t="s">
        <v>1</v>
      </c>
      <c r="O15" s="296" t="s">
        <v>2</v>
      </c>
      <c r="P15" s="296" t="s">
        <v>3</v>
      </c>
      <c r="Q15" s="298" t="s">
        <v>4</v>
      </c>
      <c r="R15" s="299" t="s">
        <v>282</v>
      </c>
      <c r="S15" s="296" t="s">
        <v>283</v>
      </c>
      <c r="T15" s="296" t="s">
        <v>284</v>
      </c>
      <c r="U15" s="296" t="s">
        <v>285</v>
      </c>
      <c r="V15" s="296" t="s">
        <v>286</v>
      </c>
      <c r="W15" s="296" t="s">
        <v>287</v>
      </c>
      <c r="X15" s="1523" t="s">
        <v>288</v>
      </c>
      <c r="Y15" s="1565"/>
      <c r="Z15" s="1565"/>
      <c r="AA15" s="1565"/>
      <c r="AB15" s="1565"/>
      <c r="AC15" s="1565"/>
      <c r="AD15" s="1565"/>
      <c r="AE15" s="1565"/>
      <c r="AF15" s="1565"/>
      <c r="AG15" s="1565"/>
      <c r="AH15" s="1565"/>
      <c r="AI15" s="1565"/>
      <c r="AJ15" s="1565"/>
      <c r="AK15" s="1565"/>
      <c r="AL15" s="1565"/>
      <c r="AM15" s="1565"/>
      <c r="AN15" s="1565"/>
      <c r="AO15" s="1565"/>
      <c r="AP15" s="1565"/>
      <c r="AQ15" s="1565"/>
      <c r="AR15" s="1565"/>
      <c r="AS15" s="1565"/>
      <c r="AT15" s="1565"/>
      <c r="AU15" s="1565"/>
      <c r="AV15" s="1565"/>
      <c r="AW15" s="1565"/>
      <c r="AX15" s="1565"/>
      <c r="AY15" s="1565"/>
      <c r="AZ15" s="229"/>
      <c r="BA15" s="204" t="s">
        <v>119</v>
      </c>
      <c r="BB15" s="203"/>
      <c r="BC15" s="445" t="s">
        <v>0</v>
      </c>
      <c r="BD15" s="180" t="s">
        <v>1</v>
      </c>
      <c r="BE15" s="180" t="s">
        <v>2</v>
      </c>
      <c r="BF15" s="180" t="s">
        <v>3</v>
      </c>
      <c r="BG15" s="446" t="s">
        <v>4</v>
      </c>
      <c r="BH15" s="447" t="s">
        <v>0</v>
      </c>
      <c r="BI15" s="180" t="s">
        <v>1</v>
      </c>
      <c r="BJ15" s="180" t="s">
        <v>2</v>
      </c>
      <c r="BK15" s="180" t="s">
        <v>3</v>
      </c>
      <c r="BL15" s="446" t="s">
        <v>4</v>
      </c>
      <c r="BM15" s="447" t="s">
        <v>0</v>
      </c>
      <c r="BN15" s="180" t="s">
        <v>1</v>
      </c>
      <c r="BO15" s="180" t="s">
        <v>2</v>
      </c>
      <c r="BP15" s="180" t="s">
        <v>3</v>
      </c>
      <c r="BQ15" s="446" t="s">
        <v>4</v>
      </c>
      <c r="BR15" s="447" t="s">
        <v>282</v>
      </c>
      <c r="BS15" s="180" t="s">
        <v>283</v>
      </c>
      <c r="BT15" s="180" t="s">
        <v>284</v>
      </c>
      <c r="BU15" s="180" t="s">
        <v>285</v>
      </c>
      <c r="BV15" s="180" t="s">
        <v>286</v>
      </c>
      <c r="BW15" s="180" t="s">
        <v>287</v>
      </c>
      <c r="BX15" s="1430" t="s">
        <v>288</v>
      </c>
      <c r="BY15" s="1468"/>
      <c r="BZ15" s="1468"/>
      <c r="CA15" s="1468"/>
      <c r="CB15" s="1468"/>
      <c r="CC15" s="1468"/>
      <c r="CD15" s="1468"/>
      <c r="CE15" s="1468"/>
      <c r="CF15" s="1468"/>
      <c r="CG15" s="1468"/>
      <c r="CH15" s="1468"/>
      <c r="CI15" s="1468"/>
      <c r="CJ15" s="1468"/>
      <c r="CK15" s="1468"/>
      <c r="CL15" s="1468"/>
      <c r="CM15" s="1468"/>
      <c r="CN15" s="1468"/>
      <c r="CO15" s="1468"/>
      <c r="CP15" s="1468"/>
      <c r="CQ15" s="1468"/>
      <c r="CR15" s="1468"/>
      <c r="CS15" s="1468"/>
      <c r="CT15" s="1468"/>
      <c r="CU15" s="1468"/>
      <c r="CV15" s="1468"/>
      <c r="CW15" s="1468"/>
      <c r="CX15" s="1468"/>
      <c r="CY15" s="1468"/>
      <c r="CZ15" s="1468"/>
    </row>
    <row r="16" s="130" customFormat="true" ht="15" customHeight="true" x14ac:dyDescent="0.2">
      <c r="A16" s="1970" t="s">
        <v>13</v>
      </c>
      <c r="B16" s="276" t="s">
        <v>14</v>
      </c>
      <c r="C16" s="502">
        <v>97.324323784235062</v>
      </c>
      <c r="D16" s="522">
        <v>99.257505765393873</v>
      </c>
      <c r="E16" s="522">
        <v>99.625793478971786</v>
      </c>
      <c r="F16" s="522">
        <v>99.52713504647636</v>
      </c>
      <c r="G16" s="543">
        <v>99.607857930907215</v>
      </c>
      <c r="H16" s="562">
        <v>99.218661158791434</v>
      </c>
      <c r="I16" s="522">
        <v>99.499987411531407</v>
      </c>
      <c r="J16" s="522">
        <v>99.619603122151076</v>
      </c>
      <c r="K16" s="522">
        <v>99.633680163673731</v>
      </c>
      <c r="L16" s="582">
        <v>99.788533382244609</v>
      </c>
      <c r="M16" s="597">
        <v>95.207485310763971</v>
      </c>
      <c r="N16" s="522">
        <v>98.167027145811019</v>
      </c>
      <c r="O16" s="522">
        <v>99.204656637108116</v>
      </c>
      <c r="P16" s="522">
        <v>99.492384172907848</v>
      </c>
      <c r="Q16" s="582">
        <v>99.081998778344939</v>
      </c>
      <c r="R16" s="597">
        <v>99.068417688623526</v>
      </c>
      <c r="S16" s="522">
        <v>99.171117881849284</v>
      </c>
      <c r="T16" s="522">
        <v>98.645360581308921</v>
      </c>
      <c r="U16" s="522">
        <v>98.744026757620489</v>
      </c>
      <c r="V16" s="522">
        <v>99.050646947368463</v>
      </c>
      <c r="W16" s="522">
        <v>99.547984175498812</v>
      </c>
      <c r="X16" s="1524">
        <v>99.439847864699829</v>
      </c>
      <c r="Y16" s="1566"/>
      <c r="Z16" s="1566"/>
      <c r="AA16" s="1566"/>
      <c r="AB16" s="1566"/>
      <c r="AC16" s="1566"/>
      <c r="AD16" s="1566"/>
      <c r="AE16" s="1566"/>
      <c r="AF16" s="1566"/>
      <c r="AG16" s="1566"/>
      <c r="AH16" s="1566"/>
      <c r="AI16" s="1566"/>
      <c r="AJ16" s="1566"/>
      <c r="AK16" s="1566"/>
      <c r="AL16" s="1566"/>
      <c r="AM16" s="1566"/>
      <c r="AN16" s="1566"/>
      <c r="AO16" s="1566"/>
      <c r="AP16" s="1566"/>
      <c r="AQ16" s="1566"/>
      <c r="AR16" s="1566"/>
      <c r="AS16" s="1566"/>
      <c r="AT16" s="1566"/>
      <c r="AU16" s="1566"/>
      <c r="AV16" s="1566"/>
      <c r="AW16" s="1566"/>
      <c r="AX16" s="1566"/>
      <c r="AY16" s="1566"/>
      <c r="AZ16" s="243"/>
      <c r="BA16" s="1803" t="s">
        <v>13</v>
      </c>
      <c r="BB16" s="161" t="s">
        <v>14</v>
      </c>
      <c r="BC16" s="615">
        <v>28772.464857000003</v>
      </c>
      <c r="BD16" s="633">
        <v>29354.677981000023</v>
      </c>
      <c r="BE16" s="633">
        <v>29450.659373999966</v>
      </c>
      <c r="BF16" s="633">
        <v>29432.588896000128</v>
      </c>
      <c r="BG16" s="652">
        <v>29450.421964000077</v>
      </c>
      <c r="BH16" s="671">
        <v>18603.507637000057</v>
      </c>
      <c r="BI16" s="633">
        <v>18652.668249999944</v>
      </c>
      <c r="BJ16" s="633">
        <v>18677.367059999968</v>
      </c>
      <c r="BK16" s="633">
        <v>18682.421926999956</v>
      </c>
      <c r="BL16" s="652">
        <v>18709.377057000023</v>
      </c>
      <c r="BM16" s="671">
        <v>10298.544419999995</v>
      </c>
      <c r="BN16" s="633">
        <v>10632.490373999972</v>
      </c>
      <c r="BO16" s="633">
        <v>10720.965514999987</v>
      </c>
      <c r="BP16" s="633">
        <v>10764.512764999974</v>
      </c>
      <c r="BQ16" s="652">
        <v>10718.958066999987</v>
      </c>
      <c r="BR16" s="671">
        <v>10957.452708999972</v>
      </c>
      <c r="BS16" s="633">
        <v>20562.552548999905</v>
      </c>
      <c r="BT16" s="633">
        <v>7397.4583349999821</v>
      </c>
      <c r="BU16" s="633">
        <v>47780.746753000043</v>
      </c>
      <c r="BV16" s="633">
        <v>20931.560177999952</v>
      </c>
      <c r="BW16" s="633">
        <v>24331.61853599998</v>
      </c>
      <c r="BX16" s="1602">
        <v>14499.424012000036</v>
      </c>
      <c r="BY16" s="1616"/>
      <c r="BZ16" s="1616"/>
      <c r="CA16" s="1616"/>
      <c r="CB16" s="1616"/>
      <c r="CC16" s="1616"/>
      <c r="CD16" s="1616"/>
      <c r="CE16" s="1616"/>
      <c r="CF16" s="1616"/>
      <c r="CG16" s="1616"/>
      <c r="CH16" s="1616"/>
      <c r="CI16" s="1616"/>
      <c r="CJ16" s="1616"/>
      <c r="CK16" s="1616"/>
      <c r="CL16" s="1616"/>
      <c r="CM16" s="1616"/>
      <c r="CN16" s="1616"/>
      <c r="CO16" s="1616"/>
      <c r="CP16" s="1616"/>
      <c r="CQ16" s="1616"/>
      <c r="CR16" s="1616"/>
      <c r="CS16" s="1616"/>
      <c r="CT16" s="1616"/>
      <c r="CU16" s="1616"/>
      <c r="CV16" s="1616"/>
      <c r="CW16" s="1616"/>
      <c r="CX16" s="1616"/>
      <c r="CY16" s="1616"/>
      <c r="CZ16" s="1469"/>
    </row>
    <row r="17" s="130" customFormat="true" ht="15" customHeight="true" x14ac:dyDescent="0.2">
      <c r="A17" s="1971"/>
      <c r="B17" s="277" t="s">
        <v>51</v>
      </c>
      <c r="C17" s="503">
        <v>2.6756762157648151</v>
      </c>
      <c r="D17" s="523">
        <v>0.74249423460612129</v>
      </c>
      <c r="E17" s="523">
        <v>0.37420652102820157</v>
      </c>
      <c r="F17" s="523">
        <v>0.47286495352364588</v>
      </c>
      <c r="G17" s="544">
        <v>0.3921420690928209</v>
      </c>
      <c r="H17" s="563">
        <v>0.78133884120859554</v>
      </c>
      <c r="I17" s="523">
        <v>0.50001258846855956</v>
      </c>
      <c r="J17" s="523">
        <v>0.38039687784894932</v>
      </c>
      <c r="K17" s="523">
        <v>0.36631983632622561</v>
      </c>
      <c r="L17" s="583">
        <v>0.21146661775535139</v>
      </c>
      <c r="M17" s="598">
        <v>4.7925146892359347</v>
      </c>
      <c r="N17" s="523">
        <v>1.8329728541889772</v>
      </c>
      <c r="O17" s="523">
        <v>0.7953433628918547</v>
      </c>
      <c r="P17" s="523">
        <v>0.50761582709213959</v>
      </c>
      <c r="Q17" s="583">
        <v>0.91800122165504383</v>
      </c>
      <c r="R17" s="598">
        <v>0.9315823113765288</v>
      </c>
      <c r="S17" s="523">
        <v>0.8288821181507342</v>
      </c>
      <c r="T17" s="523">
        <v>1.3546394186911244</v>
      </c>
      <c r="U17" s="523">
        <v>1.2559732423795784</v>
      </c>
      <c r="V17" s="523">
        <v>0.94935305263160252</v>
      </c>
      <c r="W17" s="523">
        <v>0.45201582450120686</v>
      </c>
      <c r="X17" s="1525">
        <v>0.5601521353001947</v>
      </c>
      <c r="Y17" s="1567"/>
      <c r="Z17" s="1567"/>
      <c r="AA17" s="1567"/>
      <c r="AB17" s="1567"/>
      <c r="AC17" s="1567"/>
      <c r="AD17" s="1567"/>
      <c r="AE17" s="1567"/>
      <c r="AF17" s="1567"/>
      <c r="AG17" s="1567"/>
      <c r="AH17" s="1567"/>
      <c r="AI17" s="1567"/>
      <c r="AJ17" s="1567"/>
      <c r="AK17" s="1567"/>
      <c r="AL17" s="1567"/>
      <c r="AM17" s="1567"/>
      <c r="AN17" s="1567"/>
      <c r="AO17" s="1567"/>
      <c r="AP17" s="1567"/>
      <c r="AQ17" s="1567"/>
      <c r="AR17" s="1567"/>
      <c r="AS17" s="1567"/>
      <c r="AT17" s="1567"/>
      <c r="AU17" s="1567"/>
      <c r="AV17" s="1567"/>
      <c r="AW17" s="1567"/>
      <c r="AX17" s="1567"/>
      <c r="AY17" s="1567"/>
      <c r="AZ17" s="240"/>
      <c r="BA17" s="1804"/>
      <c r="BB17" s="162" t="s">
        <v>51</v>
      </c>
      <c r="BC17" s="616">
        <v>791.02321900000015</v>
      </c>
      <c r="BD17" s="634">
        <v>219.58721399999996</v>
      </c>
      <c r="BE17" s="634">
        <v>110.62023600000001</v>
      </c>
      <c r="BF17" s="634">
        <v>139.83764099999996</v>
      </c>
      <c r="BG17" s="653">
        <v>115.94215199999999</v>
      </c>
      <c r="BH17" s="672">
        <v>146.50110100000001</v>
      </c>
      <c r="BI17" s="634">
        <v>93.734373000000005</v>
      </c>
      <c r="BJ17" s="634">
        <v>71.319417999999999</v>
      </c>
      <c r="BK17" s="634">
        <v>68.689039000000008</v>
      </c>
      <c r="BL17" s="653">
        <v>39.647929000000005</v>
      </c>
      <c r="BM17" s="672">
        <v>518.40383400000019</v>
      </c>
      <c r="BN17" s="634">
        <v>198.52965700000001</v>
      </c>
      <c r="BO17" s="634">
        <v>85.952101999999996</v>
      </c>
      <c r="BP17" s="634">
        <v>54.921159000000003</v>
      </c>
      <c r="BQ17" s="653">
        <v>99.311849999999993</v>
      </c>
      <c r="BR17" s="672">
        <v>103.03757099999999</v>
      </c>
      <c r="BS17" s="634">
        <v>171.86386999999996</v>
      </c>
      <c r="BT17" s="634">
        <v>101.58499700000003</v>
      </c>
      <c r="BU17" s="634">
        <v>607.74652800000024</v>
      </c>
      <c r="BV17" s="634">
        <v>200.61898799999994</v>
      </c>
      <c r="BW17" s="634">
        <v>110.482163</v>
      </c>
      <c r="BX17" s="1603">
        <v>81.676344999999998</v>
      </c>
      <c r="BY17" s="1617"/>
      <c r="BZ17" s="1617"/>
      <c r="CA17" s="1617"/>
      <c r="CB17" s="1617"/>
      <c r="CC17" s="1617"/>
      <c r="CD17" s="1617"/>
      <c r="CE17" s="1617"/>
      <c r="CF17" s="1617"/>
      <c r="CG17" s="1617"/>
      <c r="CH17" s="1617"/>
      <c r="CI17" s="1617"/>
      <c r="CJ17" s="1617"/>
      <c r="CK17" s="1617"/>
      <c r="CL17" s="1617"/>
      <c r="CM17" s="1617"/>
      <c r="CN17" s="1617"/>
      <c r="CO17" s="1617"/>
      <c r="CP17" s="1617"/>
      <c r="CQ17" s="1617"/>
      <c r="CR17" s="1617"/>
      <c r="CS17" s="1617"/>
      <c r="CT17" s="1617"/>
      <c r="CU17" s="1617"/>
      <c r="CV17" s="1617"/>
      <c r="CW17" s="1617"/>
      <c r="CX17" s="1617"/>
      <c r="CY17" s="1617"/>
      <c r="CZ17" s="1470"/>
    </row>
    <row r="18" s="130" customFormat="true" ht="15" customHeight="true" x14ac:dyDescent="0.2">
      <c r="A18" s="1971" t="s">
        <v>60</v>
      </c>
      <c r="B18" s="277" t="s">
        <v>15</v>
      </c>
      <c r="C18" s="503">
        <v>88.958831102948025</v>
      </c>
      <c r="D18" s="523">
        <v>95.33180438099717</v>
      </c>
      <c r="E18" s="523">
        <v>95.887825107547798</v>
      </c>
      <c r="F18" s="523">
        <v>95.759950205240258</v>
      </c>
      <c r="G18" s="544">
        <v>95.542929909512736</v>
      </c>
      <c r="H18" s="563">
        <v>96.94880638796127</v>
      </c>
      <c r="I18" s="523">
        <v>96.934987980304925</v>
      </c>
      <c r="J18" s="523">
        <v>96.022763101029668</v>
      </c>
      <c r="K18" s="523">
        <v>96.154889019936547</v>
      </c>
      <c r="L18" s="583">
        <v>95.495167148662233</v>
      </c>
      <c r="M18" s="598">
        <v>82.86482211817453</v>
      </c>
      <c r="N18" s="523">
        <v>89.339926700519285</v>
      </c>
      <c r="O18" s="523">
        <v>93.601613068561946</v>
      </c>
      <c r="P18" s="523">
        <v>93.561210086622623</v>
      </c>
      <c r="Q18" s="583">
        <v>94.633343011777285</v>
      </c>
      <c r="R18" s="598">
        <v>94.960098615350191</v>
      </c>
      <c r="S18" s="523">
        <v>92.842904791045541</v>
      </c>
      <c r="T18" s="523">
        <v>95.938634975885293</v>
      </c>
      <c r="U18" s="523">
        <v>91.375265095020623</v>
      </c>
      <c r="V18" s="523">
        <v>94.859864620745952</v>
      </c>
      <c r="W18" s="523">
        <v>97.419945948655453</v>
      </c>
      <c r="X18" s="1525">
        <v>98.669514043849787</v>
      </c>
      <c r="Y18" s="1567"/>
      <c r="Z18" s="1567"/>
      <c r="AA18" s="1567"/>
      <c r="AB18" s="1567"/>
      <c r="AC18" s="1567"/>
      <c r="AD18" s="1567"/>
      <c r="AE18" s="1567"/>
      <c r="AF18" s="1567"/>
      <c r="AG18" s="1567"/>
      <c r="AH18" s="1567"/>
      <c r="AI18" s="1567"/>
      <c r="AJ18" s="1567"/>
      <c r="AK18" s="1567"/>
      <c r="AL18" s="1567"/>
      <c r="AM18" s="1567"/>
      <c r="AN18" s="1567"/>
      <c r="AO18" s="1567"/>
      <c r="AP18" s="1567"/>
      <c r="AQ18" s="1567"/>
      <c r="AR18" s="1567"/>
      <c r="AS18" s="1567"/>
      <c r="AT18" s="1567"/>
      <c r="AU18" s="1567"/>
      <c r="AV18" s="1567"/>
      <c r="AW18" s="1567"/>
      <c r="AX18" s="1567"/>
      <c r="AY18" s="1567"/>
      <c r="AZ18" s="240"/>
      <c r="BA18" s="1804" t="s">
        <v>60</v>
      </c>
      <c r="BB18" s="162" t="s">
        <v>15</v>
      </c>
      <c r="BC18" s="616">
        <v>26239.660846999988</v>
      </c>
      <c r="BD18" s="634">
        <v>28160.966373000036</v>
      </c>
      <c r="BE18" s="634">
        <v>28282.687206999977</v>
      </c>
      <c r="BF18" s="634">
        <v>28261.784429000109</v>
      </c>
      <c r="BG18" s="653">
        <v>28227.708711000072</v>
      </c>
      <c r="BH18" s="672">
        <v>18169.316792000074</v>
      </c>
      <c r="BI18" s="634">
        <v>18146.895037999937</v>
      </c>
      <c r="BJ18" s="634">
        <v>17992.406063999992</v>
      </c>
      <c r="BK18" s="634">
        <v>18017.012129999945</v>
      </c>
      <c r="BL18" s="653">
        <v>17883.561344999998</v>
      </c>
      <c r="BM18" s="672">
        <v>8939.4937589999827</v>
      </c>
      <c r="BN18" s="634">
        <v>9645.8696239999699</v>
      </c>
      <c r="BO18" s="634">
        <v>10102.583535999989</v>
      </c>
      <c r="BP18" s="634">
        <v>10070.729663999975</v>
      </c>
      <c r="BQ18" s="653">
        <v>10204.939614999979</v>
      </c>
      <c r="BR18" s="672">
        <v>10486.164514999968</v>
      </c>
      <c r="BS18" s="634">
        <v>19141.177048999933</v>
      </c>
      <c r="BT18" s="634">
        <v>7188.7157869999846</v>
      </c>
      <c r="BU18" s="634">
        <v>44215.114010999998</v>
      </c>
      <c r="BV18" s="634">
        <v>19999.612639999938</v>
      </c>
      <c r="BW18" s="634">
        <v>23770.484726999966</v>
      </c>
      <c r="BX18" s="1603">
        <v>14371.538838000046</v>
      </c>
      <c r="BY18" s="1617"/>
      <c r="BZ18" s="1617"/>
      <c r="CA18" s="1617"/>
      <c r="CB18" s="1617"/>
      <c r="CC18" s="1617"/>
      <c r="CD18" s="1617"/>
      <c r="CE18" s="1617"/>
      <c r="CF18" s="1617"/>
      <c r="CG18" s="1617"/>
      <c r="CH18" s="1617"/>
      <c r="CI18" s="1617"/>
      <c r="CJ18" s="1617"/>
      <c r="CK18" s="1617"/>
      <c r="CL18" s="1617"/>
      <c r="CM18" s="1617"/>
      <c r="CN18" s="1617"/>
      <c r="CO18" s="1617"/>
      <c r="CP18" s="1617"/>
      <c r="CQ18" s="1617"/>
      <c r="CR18" s="1617"/>
      <c r="CS18" s="1617"/>
      <c r="CT18" s="1617"/>
      <c r="CU18" s="1617"/>
      <c r="CV18" s="1617"/>
      <c r="CW18" s="1617"/>
      <c r="CX18" s="1617"/>
      <c r="CY18" s="1617"/>
      <c r="CZ18" s="1470"/>
    </row>
    <row r="19" s="130" customFormat="true" ht="15" customHeight="true" x14ac:dyDescent="0.2">
      <c r="A19" s="1971"/>
      <c r="B19" s="277" t="s">
        <v>16</v>
      </c>
      <c r="C19" s="503">
        <v>8.3594078275074555</v>
      </c>
      <c r="D19" s="523">
        <v>3.9248388374086618</v>
      </c>
      <c r="E19" s="523">
        <v>3.7371350751501886</v>
      </c>
      <c r="F19" s="523">
        <v>3.7662352140625939</v>
      </c>
      <c r="G19" s="544">
        <v>4.0646382067836875</v>
      </c>
      <c r="H19" s="563">
        <v>2.2694852495799021</v>
      </c>
      <c r="I19" s="523">
        <v>2.5643125721548268</v>
      </c>
      <c r="J19" s="523">
        <v>3.5966158994911623</v>
      </c>
      <c r="K19" s="523">
        <v>3.4785248405706017</v>
      </c>
      <c r="L19" s="583">
        <v>4.2931196733015407</v>
      </c>
      <c r="M19" s="598">
        <v>12.329822830646735</v>
      </c>
      <c r="N19" s="523">
        <v>8.821294040000712</v>
      </c>
      <c r="O19" s="523">
        <v>5.6020306959102957</v>
      </c>
      <c r="P19" s="523">
        <v>5.9285498149097897</v>
      </c>
      <c r="Q19" s="583">
        <v>4.4457096116825658</v>
      </c>
      <c r="R19" s="598">
        <v>4.1068187604691824</v>
      </c>
      <c r="S19" s="523">
        <v>6.3234818486798696</v>
      </c>
      <c r="T19" s="523">
        <v>2.7056394348747825</v>
      </c>
      <c r="U19" s="523">
        <v>7.3687616625997876</v>
      </c>
      <c r="V19" s="523">
        <v>4.1885824474752686</v>
      </c>
      <c r="W19" s="523">
        <v>2.1272586426112134</v>
      </c>
      <c r="X19" s="1525">
        <v>0.76972726768481048</v>
      </c>
      <c r="Y19" s="1567"/>
      <c r="Z19" s="1567"/>
      <c r="AA19" s="1567"/>
      <c r="AB19" s="1567"/>
      <c r="AC19" s="1567"/>
      <c r="AD19" s="1567"/>
      <c r="AE19" s="1567"/>
      <c r="AF19" s="1567"/>
      <c r="AG19" s="1567"/>
      <c r="AH19" s="1567"/>
      <c r="AI19" s="1567"/>
      <c r="AJ19" s="1567"/>
      <c r="AK19" s="1567"/>
      <c r="AL19" s="1567"/>
      <c r="AM19" s="1567"/>
      <c r="AN19" s="1567"/>
      <c r="AO19" s="1567"/>
      <c r="AP19" s="1567"/>
      <c r="AQ19" s="1567"/>
      <c r="AR19" s="1567"/>
      <c r="AS19" s="1567"/>
      <c r="AT19" s="1567"/>
      <c r="AU19" s="1567"/>
      <c r="AV19" s="1567"/>
      <c r="AW19" s="1567"/>
      <c r="AX19" s="1567"/>
      <c r="AY19" s="1567"/>
      <c r="AZ19" s="240"/>
      <c r="BA19" s="1804"/>
      <c r="BB19" s="162" t="s">
        <v>16</v>
      </c>
      <c r="BC19" s="616">
        <v>2465.7251399999973</v>
      </c>
      <c r="BD19" s="634">
        <v>1159.3953899999995</v>
      </c>
      <c r="BE19" s="634">
        <v>1102.2903299999998</v>
      </c>
      <c r="BF19" s="634">
        <v>1111.5349109999993</v>
      </c>
      <c r="BG19" s="653">
        <v>1200.8782169999999</v>
      </c>
      <c r="BH19" s="672">
        <v>425.32753100000002</v>
      </c>
      <c r="BI19" s="634">
        <v>480.05691299999995</v>
      </c>
      <c r="BJ19" s="634">
        <v>673.92117899999971</v>
      </c>
      <c r="BK19" s="634">
        <v>651.78822300000002</v>
      </c>
      <c r="BL19" s="653">
        <v>803.98067600000002</v>
      </c>
      <c r="BM19" s="672">
        <v>1330.1467549999988</v>
      </c>
      <c r="BN19" s="634">
        <v>952.41909599999997</v>
      </c>
      <c r="BO19" s="634">
        <v>604.63683499999979</v>
      </c>
      <c r="BP19" s="634">
        <v>638.13649299999986</v>
      </c>
      <c r="BQ19" s="653">
        <v>479.41028699999998</v>
      </c>
      <c r="BR19" s="672">
        <v>453.50392200000005</v>
      </c>
      <c r="BS19" s="634">
        <v>1303.6955909999995</v>
      </c>
      <c r="BT19" s="634">
        <v>202.73451800000018</v>
      </c>
      <c r="BU19" s="634">
        <v>3565.632742000003</v>
      </c>
      <c r="BV19" s="634">
        <v>883.09240999999986</v>
      </c>
      <c r="BW19" s="634">
        <v>519.05149999999992</v>
      </c>
      <c r="BX19" s="1603">
        <v>112.11330499999997</v>
      </c>
      <c r="BY19" s="1617"/>
      <c r="BZ19" s="1617"/>
      <c r="CA19" s="1617"/>
      <c r="CB19" s="1617"/>
      <c r="CC19" s="1617"/>
      <c r="CD19" s="1617"/>
      <c r="CE19" s="1617"/>
      <c r="CF19" s="1617"/>
      <c r="CG19" s="1617"/>
      <c r="CH19" s="1617"/>
      <c r="CI19" s="1617"/>
      <c r="CJ19" s="1617"/>
      <c r="CK19" s="1617"/>
      <c r="CL19" s="1617"/>
      <c r="CM19" s="1617"/>
      <c r="CN19" s="1617"/>
      <c r="CO19" s="1617"/>
      <c r="CP19" s="1617"/>
      <c r="CQ19" s="1617"/>
      <c r="CR19" s="1617"/>
      <c r="CS19" s="1617"/>
      <c r="CT19" s="1617"/>
      <c r="CU19" s="1617"/>
      <c r="CV19" s="1617"/>
      <c r="CW19" s="1617"/>
      <c r="CX19" s="1617"/>
      <c r="CY19" s="1617"/>
      <c r="CZ19" s="1470"/>
    </row>
    <row r="20" s="130" customFormat="true" ht="15" customHeight="true" x14ac:dyDescent="0.2">
      <c r="A20" s="1971"/>
      <c r="B20" s="277" t="s">
        <v>22</v>
      </c>
      <c r="C20" s="503">
        <v>2.399837129517477</v>
      </c>
      <c r="D20" s="523">
        <v>0.66380183375629476</v>
      </c>
      <c r="E20" s="523">
        <v>0.33712295226314515</v>
      </c>
      <c r="F20" s="523">
        <v>0.46840057500116122</v>
      </c>
      <c r="G20" s="544">
        <v>0.34421779316443157</v>
      </c>
      <c r="H20" s="563">
        <v>0.74846360682078883</v>
      </c>
      <c r="I20" s="523">
        <v>0.45132427058340496</v>
      </c>
      <c r="J20" s="523">
        <v>0.37209354654507709</v>
      </c>
      <c r="K20" s="523">
        <v>0.35510936181454972</v>
      </c>
      <c r="L20" s="583">
        <v>0.14713239452136792</v>
      </c>
      <c r="M20" s="598">
        <v>4.3266700427175513</v>
      </c>
      <c r="N20" s="523">
        <v>1.5468720799803493</v>
      </c>
      <c r="O20" s="523">
        <v>0.79635623552774915</v>
      </c>
      <c r="P20" s="523">
        <v>0.3317668860561504</v>
      </c>
      <c r="Q20" s="583">
        <v>0.92094737654008085</v>
      </c>
      <c r="R20" s="598">
        <v>0.91814617654901454</v>
      </c>
      <c r="S20" s="523">
        <v>0.7116287484628705</v>
      </c>
      <c r="T20" s="523">
        <v>1.3057017491147582</v>
      </c>
      <c r="U20" s="523">
        <v>1.1585033486052265</v>
      </c>
      <c r="V20" s="523">
        <v>0.80262246453644526</v>
      </c>
      <c r="W20" s="523">
        <v>0.35208416496607436</v>
      </c>
      <c r="X20" s="1525">
        <v>0.56075868846549426</v>
      </c>
      <c r="Y20" s="1567"/>
      <c r="Z20" s="1567"/>
      <c r="AA20" s="1567"/>
      <c r="AB20" s="1567"/>
      <c r="AC20" s="1567"/>
      <c r="AD20" s="1567"/>
      <c r="AE20" s="1567"/>
      <c r="AF20" s="1567"/>
      <c r="AG20" s="1567"/>
      <c r="AH20" s="1567"/>
      <c r="AI20" s="1567"/>
      <c r="AJ20" s="1567"/>
      <c r="AK20" s="1567"/>
      <c r="AL20" s="1567"/>
      <c r="AM20" s="1567"/>
      <c r="AN20" s="1567"/>
      <c r="AO20" s="1567"/>
      <c r="AP20" s="1567"/>
      <c r="AQ20" s="1567"/>
      <c r="AR20" s="1567"/>
      <c r="AS20" s="1567"/>
      <c r="AT20" s="1567"/>
      <c r="AU20" s="1567"/>
      <c r="AV20" s="1567"/>
      <c r="AW20" s="1567"/>
      <c r="AX20" s="1567"/>
      <c r="AY20" s="1567"/>
      <c r="AZ20" s="240"/>
      <c r="BA20" s="1804"/>
      <c r="BB20" s="162" t="s">
        <v>22</v>
      </c>
      <c r="BC20" s="616">
        <v>707.8657800000002</v>
      </c>
      <c r="BD20" s="634">
        <v>196.08672299999998</v>
      </c>
      <c r="BE20" s="634">
        <v>99.436430000000001</v>
      </c>
      <c r="BF20" s="634">
        <v>138.23979699999995</v>
      </c>
      <c r="BG20" s="653">
        <v>101.69752599999998</v>
      </c>
      <c r="BH20" s="672">
        <v>140.27065300000001</v>
      </c>
      <c r="BI20" s="634">
        <v>84.491001000000011</v>
      </c>
      <c r="BJ20" s="634">
        <v>69.72157399999999</v>
      </c>
      <c r="BK20" s="634">
        <v>66.538579000000013</v>
      </c>
      <c r="BL20" s="653">
        <v>27.553763</v>
      </c>
      <c r="BM20" s="672">
        <v>466.76308300000005</v>
      </c>
      <c r="BN20" s="634">
        <v>167.01296900000003</v>
      </c>
      <c r="BO20" s="634">
        <v>85.952101999999996</v>
      </c>
      <c r="BP20" s="634">
        <v>35.710682000000006</v>
      </c>
      <c r="BQ20" s="653">
        <v>99.311849999999993</v>
      </c>
      <c r="BR20" s="672">
        <v>101.38818299999998</v>
      </c>
      <c r="BS20" s="634">
        <v>146.71462399999999</v>
      </c>
      <c r="BT20" s="634">
        <v>97.836693000000039</v>
      </c>
      <c r="BU20" s="634">
        <v>560.58231500000022</v>
      </c>
      <c r="BV20" s="634">
        <v>169.21949499999997</v>
      </c>
      <c r="BW20" s="634">
        <v>85.908601000000004</v>
      </c>
      <c r="BX20" s="1603">
        <v>81.676344999999998</v>
      </c>
      <c r="BY20" s="1617"/>
      <c r="BZ20" s="1617"/>
      <c r="CA20" s="1617"/>
      <c r="CB20" s="1617"/>
      <c r="CC20" s="1617"/>
      <c r="CD20" s="1617"/>
      <c r="CE20" s="1617"/>
      <c r="CF20" s="1617"/>
      <c r="CG20" s="1617"/>
      <c r="CH20" s="1617"/>
      <c r="CI20" s="1617"/>
      <c r="CJ20" s="1617"/>
      <c r="CK20" s="1617"/>
      <c r="CL20" s="1617"/>
      <c r="CM20" s="1617"/>
      <c r="CN20" s="1617"/>
      <c r="CO20" s="1617"/>
      <c r="CP20" s="1617"/>
      <c r="CQ20" s="1617"/>
      <c r="CR20" s="1617"/>
      <c r="CS20" s="1617"/>
      <c r="CT20" s="1617"/>
      <c r="CU20" s="1617"/>
      <c r="CV20" s="1617"/>
      <c r="CW20" s="1617"/>
      <c r="CX20" s="1617"/>
      <c r="CY20" s="1617"/>
      <c r="CZ20" s="1470"/>
    </row>
    <row r="21" s="130" customFormat="true" ht="15" customHeight="true" x14ac:dyDescent="0.2">
      <c r="A21" s="1971"/>
      <c r="B21" s="277" t="s">
        <v>17</v>
      </c>
      <c r="C21" s="503">
        <v>0.28192394002685744</v>
      </c>
      <c r="D21" s="523">
        <v>7.9554947837918139E-2</v>
      </c>
      <c r="E21" s="523">
        <v>3.7916865038882391E-2</v>
      </c>
      <c r="F21" s="523">
        <v>5.4140056959296303E-3</v>
      </c>
      <c r="G21" s="544">
        <v>4.8214090539161057E-2</v>
      </c>
      <c r="H21" s="563">
        <v>3.3244755638154544E-2</v>
      </c>
      <c r="I21" s="523">
        <v>4.9375176956787011E-2</v>
      </c>
      <c r="J21" s="523">
        <v>8.5274529342348505E-3</v>
      </c>
      <c r="K21" s="523">
        <v>1.1476777678220577E-2</v>
      </c>
      <c r="L21" s="583">
        <v>6.4580783514720436E-2</v>
      </c>
      <c r="M21" s="598">
        <v>0.47868500846099782</v>
      </c>
      <c r="N21" s="523">
        <v>0.29190717949964529</v>
      </c>
      <c r="O21" s="523">
        <v>0</v>
      </c>
      <c r="P21" s="523">
        <v>0.17847321241143749</v>
      </c>
      <c r="Q21" s="583">
        <v>0</v>
      </c>
      <c r="R21" s="598">
        <v>1.4936447631632042E-2</v>
      </c>
      <c r="S21" s="523">
        <v>0.12198461181187265</v>
      </c>
      <c r="T21" s="523">
        <v>5.0023840125236488E-2</v>
      </c>
      <c r="U21" s="523">
        <v>9.7469893774351668E-2</v>
      </c>
      <c r="V21" s="523">
        <v>0.14893046724229303</v>
      </c>
      <c r="W21" s="523">
        <v>0.10071124376722251</v>
      </c>
      <c r="X21" s="1525">
        <v>0</v>
      </c>
      <c r="Y21" s="1567"/>
      <c r="Z21" s="1567"/>
      <c r="AA21" s="1567"/>
      <c r="AB21" s="1567"/>
      <c r="AC21" s="1567"/>
      <c r="AD21" s="1567"/>
      <c r="AE21" s="1567"/>
      <c r="AF21" s="1567"/>
      <c r="AG21" s="1567"/>
      <c r="AH21" s="1567"/>
      <c r="AI21" s="1567"/>
      <c r="AJ21" s="1567"/>
      <c r="AK21" s="1567"/>
      <c r="AL21" s="1567"/>
      <c r="AM21" s="1567"/>
      <c r="AN21" s="1567"/>
      <c r="AO21" s="1567"/>
      <c r="AP21" s="1567"/>
      <c r="AQ21" s="1567"/>
      <c r="AR21" s="1567"/>
      <c r="AS21" s="1567"/>
      <c r="AT21" s="1567"/>
      <c r="AU21" s="1567"/>
      <c r="AV21" s="1567"/>
      <c r="AW21" s="1567"/>
      <c r="AX21" s="1567"/>
      <c r="AY21" s="1567"/>
      <c r="AZ21" s="240"/>
      <c r="BA21" s="1804"/>
      <c r="BB21" s="162" t="s">
        <v>17</v>
      </c>
      <c r="BC21" s="616">
        <v>83.157439000000011</v>
      </c>
      <c r="BD21" s="634">
        <v>23.500491</v>
      </c>
      <c r="BE21" s="634">
        <v>11.183806000000001</v>
      </c>
      <c r="BF21" s="634">
        <v>1.597844</v>
      </c>
      <c r="BG21" s="653">
        <v>14.244626</v>
      </c>
      <c r="BH21" s="672">
        <v>6.230448</v>
      </c>
      <c r="BI21" s="634">
        <v>9.243371999999999</v>
      </c>
      <c r="BJ21" s="634">
        <v>1.597844</v>
      </c>
      <c r="BK21" s="634">
        <v>2.1504599999999998</v>
      </c>
      <c r="BL21" s="653">
        <v>12.094166</v>
      </c>
      <c r="BM21" s="672">
        <v>51.640751000000009</v>
      </c>
      <c r="BN21" s="634">
        <v>31.516687999999995</v>
      </c>
      <c r="BO21" s="634">
        <v>0</v>
      </c>
      <c r="BP21" s="634">
        <v>19.210477000000001</v>
      </c>
      <c r="BQ21" s="653">
        <v>0</v>
      </c>
      <c r="BR21" s="672">
        <v>1.6493879999999999</v>
      </c>
      <c r="BS21" s="634">
        <v>25.149245999999998</v>
      </c>
      <c r="BT21" s="634">
        <v>3.7483040000000001</v>
      </c>
      <c r="BU21" s="634">
        <v>47.164213000000004</v>
      </c>
      <c r="BV21" s="634">
        <v>31.399493</v>
      </c>
      <c r="BW21" s="634">
        <v>24.573561999999999</v>
      </c>
      <c r="BX21" s="1603">
        <v>0</v>
      </c>
      <c r="BY21" s="1617"/>
      <c r="BZ21" s="1617"/>
      <c r="CA21" s="1617"/>
      <c r="CB21" s="1617"/>
      <c r="CC21" s="1617"/>
      <c r="CD21" s="1617"/>
      <c r="CE21" s="1617"/>
      <c r="CF21" s="1617"/>
      <c r="CG21" s="1617"/>
      <c r="CH21" s="1617"/>
      <c r="CI21" s="1617"/>
      <c r="CJ21" s="1617"/>
      <c r="CK21" s="1617"/>
      <c r="CL21" s="1617"/>
      <c r="CM21" s="1617"/>
      <c r="CN21" s="1617"/>
      <c r="CO21" s="1617"/>
      <c r="CP21" s="1617"/>
      <c r="CQ21" s="1617"/>
      <c r="CR21" s="1617"/>
      <c r="CS21" s="1617"/>
      <c r="CT21" s="1617"/>
      <c r="CU21" s="1617"/>
      <c r="CV21" s="1617"/>
      <c r="CW21" s="1617"/>
      <c r="CX21" s="1617"/>
      <c r="CY21" s="1617"/>
      <c r="CZ21" s="1470"/>
    </row>
    <row r="22" s="130" customFormat="true" ht="15" customHeight="true" x14ac:dyDescent="0.2">
      <c r="A22" s="1971" t="s">
        <v>54</v>
      </c>
      <c r="B22" s="277" t="s">
        <v>49</v>
      </c>
      <c r="C22" s="503">
        <v>8.5897647957657366</v>
      </c>
      <c r="D22" s="523">
        <v>3.9542328957996178</v>
      </c>
      <c r="E22" s="523">
        <v>3.7512035822115433</v>
      </c>
      <c r="F22" s="523">
        <v>3.7841651402547778</v>
      </c>
      <c r="G22" s="544">
        <v>4.080651986240678</v>
      </c>
      <c r="H22" s="563">
        <v>2.2873657791555848</v>
      </c>
      <c r="I22" s="523">
        <v>2.5772166818427262</v>
      </c>
      <c r="J22" s="523">
        <v>3.6103576789736489</v>
      </c>
      <c r="K22" s="523">
        <v>3.4913235487852976</v>
      </c>
      <c r="L22" s="583">
        <v>4.3022280570474773</v>
      </c>
      <c r="M22" s="598">
        <v>12.952223139521662</v>
      </c>
      <c r="N22" s="523">
        <v>8.9865366113559002</v>
      </c>
      <c r="O22" s="523">
        <v>5.6470009400164285</v>
      </c>
      <c r="P22" s="523">
        <v>5.958954791706633</v>
      </c>
      <c r="Q22" s="583">
        <v>4.487032822748156</v>
      </c>
      <c r="R22" s="598">
        <v>4.1454996978351399</v>
      </c>
      <c r="S22" s="523">
        <v>6.3766383579682966</v>
      </c>
      <c r="T22" s="523">
        <v>2.7428246099802558</v>
      </c>
      <c r="U22" s="523">
        <v>7.4624885216473205</v>
      </c>
      <c r="V22" s="523">
        <v>4.2288219264965479</v>
      </c>
      <c r="W22" s="523">
        <v>2.1369345842965419</v>
      </c>
      <c r="X22" s="1525">
        <v>0.77406792080535047</v>
      </c>
      <c r="Y22" s="1567"/>
      <c r="Z22" s="1567"/>
      <c r="AA22" s="1567"/>
      <c r="AB22" s="1567"/>
      <c r="AC22" s="1567"/>
      <c r="AD22" s="1567"/>
      <c r="AE22" s="1567"/>
      <c r="AF22" s="1567"/>
      <c r="AG22" s="1567"/>
      <c r="AH22" s="1567"/>
      <c r="AI22" s="1567"/>
      <c r="AJ22" s="1567"/>
      <c r="AK22" s="1567"/>
      <c r="AL22" s="1567"/>
      <c r="AM22" s="1567"/>
      <c r="AN22" s="1567"/>
      <c r="AO22" s="1567"/>
      <c r="AP22" s="1567"/>
      <c r="AQ22" s="1567"/>
      <c r="AR22" s="1567"/>
      <c r="AS22" s="1567"/>
      <c r="AT22" s="1567"/>
      <c r="AU22" s="1567"/>
      <c r="AV22" s="1567"/>
      <c r="AW22" s="1567"/>
      <c r="AX22" s="1567"/>
      <c r="AY22" s="1567"/>
      <c r="AZ22" s="240"/>
      <c r="BA22" s="1804" t="s">
        <v>54</v>
      </c>
      <c r="BB22" s="162" t="s">
        <v>49</v>
      </c>
      <c r="BC22" s="616">
        <v>2465.7251399999973</v>
      </c>
      <c r="BD22" s="634">
        <v>1159.3953899999995</v>
      </c>
      <c r="BE22" s="634">
        <v>1102.2903299999998</v>
      </c>
      <c r="BF22" s="634">
        <v>1111.5349109999993</v>
      </c>
      <c r="BG22" s="653">
        <v>1200.8782169999999</v>
      </c>
      <c r="BH22" s="672">
        <v>425.32753100000002</v>
      </c>
      <c r="BI22" s="634">
        <v>480.05691299999995</v>
      </c>
      <c r="BJ22" s="634">
        <v>673.92117899999971</v>
      </c>
      <c r="BK22" s="634">
        <v>651.78822300000002</v>
      </c>
      <c r="BL22" s="653">
        <v>803.98067600000002</v>
      </c>
      <c r="BM22" s="672">
        <v>1330.1467549999988</v>
      </c>
      <c r="BN22" s="634">
        <v>952.41909599999997</v>
      </c>
      <c r="BO22" s="634">
        <v>604.63683499999979</v>
      </c>
      <c r="BP22" s="634">
        <v>638.13649299999986</v>
      </c>
      <c r="BQ22" s="653">
        <v>479.41028699999998</v>
      </c>
      <c r="BR22" s="672">
        <v>453.50392200000005</v>
      </c>
      <c r="BS22" s="634">
        <v>1303.6955909999995</v>
      </c>
      <c r="BT22" s="634">
        <v>202.73451800000018</v>
      </c>
      <c r="BU22" s="634">
        <v>3565.632742000003</v>
      </c>
      <c r="BV22" s="634">
        <v>883.09240999999986</v>
      </c>
      <c r="BW22" s="634">
        <v>519.05149999999992</v>
      </c>
      <c r="BX22" s="1603">
        <v>112.11330499999997</v>
      </c>
      <c r="BY22" s="1617"/>
      <c r="BZ22" s="1617"/>
      <c r="CA22" s="1617"/>
      <c r="CB22" s="1617"/>
      <c r="CC22" s="1617"/>
      <c r="CD22" s="1617"/>
      <c r="CE22" s="1617"/>
      <c r="CF22" s="1617"/>
      <c r="CG22" s="1617"/>
      <c r="CH22" s="1617"/>
      <c r="CI22" s="1617"/>
      <c r="CJ22" s="1617"/>
      <c r="CK22" s="1617"/>
      <c r="CL22" s="1617"/>
      <c r="CM22" s="1617"/>
      <c r="CN22" s="1617"/>
      <c r="CO22" s="1617"/>
      <c r="CP22" s="1617"/>
      <c r="CQ22" s="1617"/>
      <c r="CR22" s="1617"/>
      <c r="CS22" s="1617"/>
      <c r="CT22" s="1617"/>
      <c r="CU22" s="1617"/>
      <c r="CV22" s="1617"/>
      <c r="CW22" s="1617"/>
      <c r="CX22" s="1617"/>
      <c r="CY22" s="1617"/>
      <c r="CZ22" s="1470"/>
    </row>
    <row r="23" s="130" customFormat="true" ht="15" customHeight="true" x14ac:dyDescent="0.2">
      <c r="A23" s="1972"/>
      <c r="B23" s="278" t="s">
        <v>48</v>
      </c>
      <c r="C23" s="504">
        <v>91.410235204234198</v>
      </c>
      <c r="D23" s="524">
        <v>96.045767104200436</v>
      </c>
      <c r="E23" s="524">
        <v>96.248796417788512</v>
      </c>
      <c r="F23" s="524">
        <v>96.215834859745172</v>
      </c>
      <c r="G23" s="545">
        <v>95.91934801375929</v>
      </c>
      <c r="H23" s="564">
        <v>97.712634220844492</v>
      </c>
      <c r="I23" s="524">
        <v>97.422783318157187</v>
      </c>
      <c r="J23" s="524">
        <v>96.389642321026457</v>
      </c>
      <c r="K23" s="524">
        <v>96.508676451214669</v>
      </c>
      <c r="L23" s="584">
        <v>95.697771942952414</v>
      </c>
      <c r="M23" s="599">
        <v>87.047776860478194</v>
      </c>
      <c r="N23" s="524">
        <v>91.013463388644084</v>
      </c>
      <c r="O23" s="524">
        <v>94.352999059983588</v>
      </c>
      <c r="P23" s="524">
        <v>94.041045208293383</v>
      </c>
      <c r="Q23" s="584">
        <v>95.512967177251753</v>
      </c>
      <c r="R23" s="599">
        <v>95.854500302164809</v>
      </c>
      <c r="S23" s="524">
        <v>93.623361642031838</v>
      </c>
      <c r="T23" s="524">
        <v>97.257175390019782</v>
      </c>
      <c r="U23" s="524">
        <v>92.537511478352599</v>
      </c>
      <c r="V23" s="524">
        <v>95.771178073503364</v>
      </c>
      <c r="W23" s="524">
        <v>97.863065415703403</v>
      </c>
      <c r="X23" s="1526">
        <v>99.22593207919472</v>
      </c>
      <c r="Y23" s="1568"/>
      <c r="Z23" s="1568"/>
      <c r="AA23" s="1568"/>
      <c r="AB23" s="1568"/>
      <c r="AC23" s="1568"/>
      <c r="AD23" s="1568"/>
      <c r="AE23" s="1568"/>
      <c r="AF23" s="1568"/>
      <c r="AG23" s="1568"/>
      <c r="AH23" s="1568"/>
      <c r="AI23" s="1568"/>
      <c r="AJ23" s="1568"/>
      <c r="AK23" s="1568"/>
      <c r="AL23" s="1568"/>
      <c r="AM23" s="1568"/>
      <c r="AN23" s="1568"/>
      <c r="AO23" s="1568"/>
      <c r="AP23" s="1568"/>
      <c r="AQ23" s="1568"/>
      <c r="AR23" s="1568"/>
      <c r="AS23" s="1568"/>
      <c r="AT23" s="1568"/>
      <c r="AU23" s="1568"/>
      <c r="AV23" s="1568"/>
      <c r="AW23" s="1568"/>
      <c r="AX23" s="1568"/>
      <c r="AY23" s="1568"/>
      <c r="AZ23" s="241"/>
      <c r="BA23" s="1805"/>
      <c r="BB23" s="163" t="s">
        <v>48</v>
      </c>
      <c r="BC23" s="617">
        <v>26239.660846999988</v>
      </c>
      <c r="BD23" s="635">
        <v>28160.966373000036</v>
      </c>
      <c r="BE23" s="635">
        <v>28282.687206999977</v>
      </c>
      <c r="BF23" s="635">
        <v>28261.784429000109</v>
      </c>
      <c r="BG23" s="654">
        <v>28227.708711000072</v>
      </c>
      <c r="BH23" s="673">
        <v>18169.316792000074</v>
      </c>
      <c r="BI23" s="635">
        <v>18146.895037999937</v>
      </c>
      <c r="BJ23" s="635">
        <v>17992.406063999992</v>
      </c>
      <c r="BK23" s="635">
        <v>18017.012129999945</v>
      </c>
      <c r="BL23" s="654">
        <v>17883.561344999998</v>
      </c>
      <c r="BM23" s="673">
        <v>8939.4937589999827</v>
      </c>
      <c r="BN23" s="635">
        <v>9645.8696239999699</v>
      </c>
      <c r="BO23" s="635">
        <v>10102.583535999989</v>
      </c>
      <c r="BP23" s="635">
        <v>10070.729663999975</v>
      </c>
      <c r="BQ23" s="654">
        <v>10204.939614999979</v>
      </c>
      <c r="BR23" s="673">
        <v>10486.164514999968</v>
      </c>
      <c r="BS23" s="635">
        <v>19141.177048999933</v>
      </c>
      <c r="BT23" s="635">
        <v>7188.7157869999846</v>
      </c>
      <c r="BU23" s="635">
        <v>44215.114010999998</v>
      </c>
      <c r="BV23" s="635">
        <v>19999.612639999938</v>
      </c>
      <c r="BW23" s="635">
        <v>23770.484726999966</v>
      </c>
      <c r="BX23" s="1604">
        <v>14371.538838000046</v>
      </c>
      <c r="BY23" s="1618"/>
      <c r="BZ23" s="1618"/>
      <c r="CA23" s="1618"/>
      <c r="CB23" s="1618"/>
      <c r="CC23" s="1618"/>
      <c r="CD23" s="1618"/>
      <c r="CE23" s="1618"/>
      <c r="CF23" s="1618"/>
      <c r="CG23" s="1618"/>
      <c r="CH23" s="1618"/>
      <c r="CI23" s="1618"/>
      <c r="CJ23" s="1618"/>
      <c r="CK23" s="1618"/>
      <c r="CL23" s="1618"/>
      <c r="CM23" s="1618"/>
      <c r="CN23" s="1618"/>
      <c r="CO23" s="1618"/>
      <c r="CP23" s="1618"/>
      <c r="CQ23" s="1618"/>
      <c r="CR23" s="1618"/>
      <c r="CS23" s="1618"/>
      <c r="CT23" s="1618"/>
      <c r="CU23" s="1618"/>
      <c r="CV23" s="1618"/>
      <c r="CW23" s="1618"/>
      <c r="CX23" s="1618"/>
      <c r="CY23" s="1618"/>
      <c r="CZ23" s="1471"/>
    </row>
    <row r="24" s="131" customFormat="true" ht="15" hidden="true" customHeight="true" x14ac:dyDescent="0.2">
      <c r="A24" s="1961" t="s">
        <v>47</v>
      </c>
      <c r="B24" s="272" t="s">
        <v>59</v>
      </c>
      <c r="C24" s="322"/>
      <c r="D24" s="323"/>
      <c r="E24" s="323"/>
      <c r="F24" s="323"/>
      <c r="G24" s="324"/>
      <c r="H24" s="325"/>
      <c r="I24" s="323"/>
      <c r="J24" s="323"/>
      <c r="K24" s="323"/>
      <c r="L24" s="326"/>
      <c r="M24" s="322"/>
      <c r="N24" s="323"/>
      <c r="O24" s="323"/>
      <c r="P24" s="323"/>
      <c r="Q24" s="324"/>
      <c r="R24" s="325"/>
      <c r="S24" s="323"/>
      <c r="T24" s="323"/>
      <c r="U24" s="323"/>
      <c r="V24" s="323"/>
      <c r="W24" s="323"/>
      <c r="X24" s="326"/>
      <c r="Y24" s="1569"/>
      <c r="Z24" s="1569"/>
      <c r="AA24" s="1569"/>
      <c r="AB24" s="1569"/>
      <c r="AC24" s="1569"/>
      <c r="AD24" s="1569"/>
      <c r="AE24" s="1569"/>
      <c r="AF24" s="1569"/>
      <c r="AG24" s="1569"/>
      <c r="AH24" s="1569"/>
      <c r="AI24" s="1569"/>
      <c r="AJ24" s="1569"/>
      <c r="AK24" s="1569"/>
      <c r="AL24" s="1569"/>
      <c r="AM24" s="1569"/>
      <c r="AN24" s="1569"/>
      <c r="AO24" s="1569"/>
      <c r="AP24" s="1569"/>
      <c r="AQ24" s="1569"/>
      <c r="AR24" s="1569"/>
      <c r="AS24" s="1569"/>
      <c r="AT24" s="1569"/>
      <c r="AU24" s="1569"/>
      <c r="AV24" s="1569"/>
      <c r="AW24" s="1569"/>
      <c r="AX24" s="1569"/>
      <c r="AY24" s="1569"/>
      <c r="AZ24" s="230"/>
      <c r="BB24" s="133"/>
      <c r="BY24" s="230"/>
      <c r="BZ24" s="230"/>
      <c r="CA24" s="230"/>
      <c r="CB24" s="230"/>
      <c r="CC24" s="230"/>
      <c r="CD24" s="230"/>
      <c r="CE24" s="230"/>
      <c r="CF24" s="230"/>
      <c r="CG24" s="230"/>
      <c r="CH24" s="230"/>
      <c r="CI24" s="230"/>
      <c r="CJ24" s="230"/>
      <c r="CK24" s="230"/>
      <c r="CL24" s="230"/>
      <c r="CM24" s="230"/>
      <c r="CN24" s="230"/>
      <c r="CO24" s="230"/>
      <c r="CP24" s="230"/>
      <c r="CQ24" s="230"/>
      <c r="CR24" s="230"/>
      <c r="CS24" s="230"/>
      <c r="CT24" s="230"/>
      <c r="CU24" s="230"/>
      <c r="CV24" s="230"/>
      <c r="CW24" s="230"/>
      <c r="CX24" s="230"/>
      <c r="CY24" s="230"/>
      <c r="CZ24" s="230"/>
    </row>
    <row r="25" s="131" customFormat="true" ht="15" hidden="true" customHeight="true" x14ac:dyDescent="0.2">
      <c r="A25" s="1962"/>
      <c r="B25" s="263" t="s">
        <v>58</v>
      </c>
      <c r="C25" s="327"/>
      <c r="D25" s="328"/>
      <c r="E25" s="328"/>
      <c r="F25" s="328"/>
      <c r="G25" s="329"/>
      <c r="H25" s="330"/>
      <c r="I25" s="328"/>
      <c r="J25" s="328"/>
      <c r="K25" s="328"/>
      <c r="L25" s="331"/>
      <c r="M25" s="327"/>
      <c r="N25" s="328"/>
      <c r="O25" s="328"/>
      <c r="P25" s="328"/>
      <c r="Q25" s="329"/>
      <c r="R25" s="330"/>
      <c r="S25" s="328"/>
      <c r="T25" s="328"/>
      <c r="U25" s="328"/>
      <c r="V25" s="328"/>
      <c r="W25" s="328"/>
      <c r="X25" s="331"/>
      <c r="Y25" s="1569"/>
      <c r="Z25" s="1569"/>
      <c r="AA25" s="1569"/>
      <c r="AB25" s="1569"/>
      <c r="AC25" s="1569"/>
      <c r="AD25" s="1569"/>
      <c r="AE25" s="1569"/>
      <c r="AF25" s="1569"/>
      <c r="AG25" s="1569"/>
      <c r="AH25" s="1569"/>
      <c r="AI25" s="1569"/>
      <c r="AJ25" s="1569"/>
      <c r="AK25" s="1569"/>
      <c r="AL25" s="1569"/>
      <c r="AM25" s="1569"/>
      <c r="AN25" s="1569"/>
      <c r="AO25" s="1569"/>
      <c r="AP25" s="1569"/>
      <c r="AQ25" s="1569"/>
      <c r="AR25" s="1569"/>
      <c r="AS25" s="1569"/>
      <c r="AT25" s="1569"/>
      <c r="AU25" s="1569"/>
      <c r="AV25" s="1569"/>
      <c r="AW25" s="1569"/>
      <c r="AX25" s="1569"/>
      <c r="AY25" s="1569"/>
      <c r="AZ25" s="230"/>
      <c r="BB25" s="133"/>
      <c r="BY25" s="230"/>
      <c r="BZ25" s="230"/>
      <c r="CA25" s="230"/>
      <c r="CB25" s="230"/>
      <c r="CC25" s="230"/>
      <c r="CD25" s="230"/>
      <c r="CE25" s="230"/>
      <c r="CF25" s="230"/>
      <c r="CG25" s="230"/>
      <c r="CH25" s="230"/>
      <c r="CI25" s="230"/>
      <c r="CJ25" s="230"/>
      <c r="CK25" s="230"/>
      <c r="CL25" s="230"/>
      <c r="CM25" s="230"/>
      <c r="CN25" s="230"/>
      <c r="CO25" s="230"/>
      <c r="CP25" s="230"/>
      <c r="CQ25" s="230"/>
      <c r="CR25" s="230"/>
      <c r="CS25" s="230"/>
      <c r="CT25" s="230"/>
      <c r="CU25" s="230"/>
      <c r="CV25" s="230"/>
      <c r="CW25" s="230"/>
      <c r="CX25" s="230"/>
      <c r="CY25" s="230"/>
      <c r="CZ25" s="230"/>
    </row>
    <row r="26" s="131" customFormat="true" ht="15" hidden="true" customHeight="true" x14ac:dyDescent="0.2">
      <c r="A26" s="1963"/>
      <c r="B26" s="264" t="s">
        <v>46</v>
      </c>
      <c r="C26" s="332"/>
      <c r="D26" s="333"/>
      <c r="E26" s="333"/>
      <c r="F26" s="333"/>
      <c r="G26" s="334"/>
      <c r="H26" s="335"/>
      <c r="I26" s="333"/>
      <c r="J26" s="333"/>
      <c r="K26" s="333"/>
      <c r="L26" s="336"/>
      <c r="M26" s="332"/>
      <c r="N26" s="333"/>
      <c r="O26" s="333"/>
      <c r="P26" s="333"/>
      <c r="Q26" s="336"/>
      <c r="R26" s="444"/>
      <c r="S26" s="417"/>
      <c r="T26" s="417"/>
      <c r="U26" s="417"/>
      <c r="V26" s="417"/>
      <c r="W26" s="417"/>
      <c r="X26" s="1527"/>
      <c r="Y26" s="1569"/>
      <c r="Z26" s="1569"/>
      <c r="AA26" s="1569"/>
      <c r="AB26" s="1569"/>
      <c r="AC26" s="1569"/>
      <c r="AD26" s="1569"/>
      <c r="AE26" s="1569"/>
      <c r="AF26" s="1569"/>
      <c r="AG26" s="1569"/>
      <c r="AH26" s="1569"/>
      <c r="AI26" s="1569"/>
      <c r="AJ26" s="1569"/>
      <c r="AK26" s="1569"/>
      <c r="AL26" s="1569"/>
      <c r="AM26" s="1569"/>
      <c r="AN26" s="1569"/>
      <c r="AO26" s="1569"/>
      <c r="AP26" s="1569"/>
      <c r="AQ26" s="1569"/>
      <c r="AR26" s="1569"/>
      <c r="AS26" s="1569"/>
      <c r="AT26" s="1569"/>
      <c r="AU26" s="1569"/>
      <c r="AV26" s="1569"/>
      <c r="AW26" s="1569"/>
      <c r="AX26" s="1569"/>
      <c r="AY26" s="1569"/>
      <c r="AZ26" s="230"/>
      <c r="BB26" s="133"/>
      <c r="BY26" s="230"/>
      <c r="BZ26" s="230"/>
      <c r="CA26" s="230"/>
      <c r="CB26" s="230"/>
      <c r="CC26" s="230"/>
      <c r="CD26" s="230"/>
      <c r="CE26" s="230"/>
      <c r="CF26" s="230"/>
      <c r="CG26" s="230"/>
      <c r="CH26" s="230"/>
      <c r="CI26" s="230"/>
      <c r="CJ26" s="230"/>
      <c r="CK26" s="230"/>
      <c r="CL26" s="230"/>
      <c r="CM26" s="230"/>
      <c r="CN26" s="230"/>
      <c r="CO26" s="230"/>
      <c r="CP26" s="230"/>
      <c r="CQ26" s="230"/>
      <c r="CR26" s="230"/>
      <c r="CS26" s="230"/>
      <c r="CT26" s="230"/>
      <c r="CU26" s="230"/>
      <c r="CV26" s="230"/>
      <c r="CW26" s="230"/>
      <c r="CX26" s="230"/>
      <c r="CY26" s="230"/>
      <c r="CZ26" s="230"/>
    </row>
    <row r="27" s="130" customFormat="true" ht="15" customHeight="true" x14ac:dyDescent="0.2">
      <c r="B27" s="192"/>
      <c r="C27" s="1859" t="s">
        <v>114</v>
      </c>
      <c r="D27" s="1860"/>
      <c r="E27" s="1860"/>
      <c r="F27" s="1860"/>
      <c r="G27" s="1861"/>
      <c r="H27" s="1964" t="s">
        <v>38</v>
      </c>
      <c r="I27" s="1965"/>
      <c r="J27" s="1965"/>
      <c r="K27" s="1965"/>
      <c r="L27" s="1966"/>
      <c r="M27" s="1967" t="s">
        <v>37</v>
      </c>
      <c r="N27" s="1968"/>
      <c r="O27" s="1968"/>
      <c r="P27" s="1968"/>
      <c r="Q27" s="1969"/>
      <c r="R27" s="700" t="s">
        <v>140</v>
      </c>
      <c r="S27" s="442"/>
      <c r="T27" s="442"/>
      <c r="U27" s="442"/>
      <c r="V27" s="442"/>
      <c r="W27" s="442"/>
      <c r="X27" s="442"/>
      <c r="Y27" s="1570"/>
      <c r="Z27" s="1563"/>
      <c r="AA27" s="1563"/>
      <c r="AB27" s="1563"/>
      <c r="AC27" s="1563"/>
      <c r="AD27" s="1563"/>
      <c r="AE27" s="1563"/>
      <c r="AF27" s="1563"/>
      <c r="AG27" s="1563"/>
      <c r="AH27" s="1563"/>
      <c r="AI27" s="1563"/>
      <c r="AJ27" s="1563"/>
      <c r="AK27" s="1563"/>
      <c r="AL27" s="1563"/>
      <c r="AM27" s="1563"/>
      <c r="AN27" s="1563"/>
      <c r="AO27" s="1563"/>
      <c r="AP27" s="1563"/>
      <c r="AQ27" s="1563"/>
      <c r="AR27" s="1563"/>
      <c r="AS27" s="1563"/>
      <c r="AT27" s="1563"/>
      <c r="AU27" s="1563"/>
      <c r="AV27" s="1563"/>
      <c r="AW27" s="1563"/>
      <c r="AX27" s="1563"/>
      <c r="AY27" s="1563"/>
      <c r="AZ27" s="229"/>
      <c r="BA27" s="231" t="s">
        <v>130</v>
      </c>
      <c r="BB27" s="115" t="s">
        <v>95</v>
      </c>
      <c r="BC27" s="1806" t="s">
        <v>114</v>
      </c>
      <c r="BD27" s="1807"/>
      <c r="BE27" s="1807"/>
      <c r="BF27" s="1807"/>
      <c r="BG27" s="1808"/>
      <c r="BH27" s="1809" t="s">
        <v>38</v>
      </c>
      <c r="BI27" s="1807"/>
      <c r="BJ27" s="1807"/>
      <c r="BK27" s="1807"/>
      <c r="BL27" s="1808"/>
      <c r="BM27" s="1809" t="s">
        <v>37</v>
      </c>
      <c r="BN27" s="1807"/>
      <c r="BO27" s="1807"/>
      <c r="BP27" s="1807"/>
      <c r="BQ27" s="1808"/>
      <c r="BR27" s="712" t="s">
        <v>140</v>
      </c>
      <c r="BS27" s="465"/>
      <c r="BT27" s="465"/>
      <c r="BU27" s="465"/>
      <c r="BV27" s="465"/>
      <c r="BW27" s="465"/>
      <c r="BX27" s="465"/>
      <c r="BY27" s="1472"/>
      <c r="BZ27" s="229"/>
      <c r="CA27" s="229"/>
      <c r="CB27" s="229"/>
      <c r="CC27" s="229"/>
      <c r="CD27" s="229"/>
      <c r="CE27" s="229"/>
      <c r="CF27" s="229"/>
      <c r="CG27" s="229"/>
      <c r="CH27" s="229"/>
      <c r="CI27" s="229"/>
      <c r="CJ27" s="229"/>
      <c r="CK27" s="229"/>
      <c r="CL27" s="229"/>
      <c r="CM27" s="229"/>
      <c r="CN27" s="229"/>
      <c r="CO27" s="229"/>
      <c r="CP27" s="229"/>
      <c r="CQ27" s="229"/>
      <c r="CR27" s="229"/>
      <c r="CS27" s="229"/>
      <c r="CT27" s="229"/>
      <c r="CU27" s="229"/>
      <c r="CV27" s="229"/>
      <c r="CW27" s="229"/>
      <c r="CX27" s="229"/>
      <c r="CY27" s="229"/>
      <c r="CZ27" s="229"/>
    </row>
    <row r="28" s="130" customFormat="true" ht="36" x14ac:dyDescent="0.2">
      <c r="A28" s="193" t="s">
        <v>68</v>
      </c>
      <c r="B28" s="267"/>
      <c r="C28" s="384" t="s">
        <v>0</v>
      </c>
      <c r="D28" s="385" t="s">
        <v>1</v>
      </c>
      <c r="E28" s="385" t="s">
        <v>2</v>
      </c>
      <c r="F28" s="385" t="s">
        <v>3</v>
      </c>
      <c r="G28" s="386" t="s">
        <v>4</v>
      </c>
      <c r="H28" s="302" t="s">
        <v>0</v>
      </c>
      <c r="I28" s="300" t="s">
        <v>1</v>
      </c>
      <c r="J28" s="300" t="s">
        <v>2</v>
      </c>
      <c r="K28" s="300" t="s">
        <v>3</v>
      </c>
      <c r="L28" s="303" t="s">
        <v>4</v>
      </c>
      <c r="M28" s="304" t="s">
        <v>0</v>
      </c>
      <c r="N28" s="300" t="s">
        <v>1</v>
      </c>
      <c r="O28" s="300" t="s">
        <v>2</v>
      </c>
      <c r="P28" s="300" t="s">
        <v>3</v>
      </c>
      <c r="Q28" s="301" t="s">
        <v>4</v>
      </c>
      <c r="R28" s="304" t="s">
        <v>282</v>
      </c>
      <c r="S28" s="300" t="s">
        <v>283</v>
      </c>
      <c r="T28" s="300" t="s">
        <v>284</v>
      </c>
      <c r="U28" s="300" t="s">
        <v>285</v>
      </c>
      <c r="V28" s="300" t="s">
        <v>286</v>
      </c>
      <c r="W28" s="300" t="s">
        <v>287</v>
      </c>
      <c r="X28" s="1528" t="s">
        <v>288</v>
      </c>
      <c r="Y28" s="1571"/>
      <c r="Z28" s="1571"/>
      <c r="AA28" s="1571"/>
      <c r="AB28" s="1571"/>
      <c r="AC28" s="1571"/>
      <c r="AD28" s="1571"/>
      <c r="AE28" s="1571"/>
      <c r="AF28" s="1571"/>
      <c r="AG28" s="1571"/>
      <c r="AH28" s="1571"/>
      <c r="AI28" s="1571"/>
      <c r="AJ28" s="1571"/>
      <c r="AK28" s="1571"/>
      <c r="AL28" s="1571"/>
      <c r="AM28" s="1571"/>
      <c r="AN28" s="1571"/>
      <c r="AO28" s="1571"/>
      <c r="AP28" s="1571"/>
      <c r="AQ28" s="1571"/>
      <c r="AR28" s="1571"/>
      <c r="AS28" s="1571"/>
      <c r="AT28" s="1571"/>
      <c r="AU28" s="1571"/>
      <c r="AV28" s="1571"/>
      <c r="AW28" s="1571"/>
      <c r="AX28" s="1571"/>
      <c r="AY28" s="1571"/>
      <c r="AZ28" s="229"/>
      <c r="BA28" s="206" t="s">
        <v>119</v>
      </c>
      <c r="BB28" s="205"/>
      <c r="BC28" s="449" t="s">
        <v>0</v>
      </c>
      <c r="BD28" s="181" t="s">
        <v>1</v>
      </c>
      <c r="BE28" s="181" t="s">
        <v>2</v>
      </c>
      <c r="BF28" s="181" t="s">
        <v>3</v>
      </c>
      <c r="BG28" s="450" t="s">
        <v>4</v>
      </c>
      <c r="BH28" s="460" t="s">
        <v>0</v>
      </c>
      <c r="BI28" s="181" t="s">
        <v>1</v>
      </c>
      <c r="BJ28" s="181" t="s">
        <v>2</v>
      </c>
      <c r="BK28" s="181" t="s">
        <v>3</v>
      </c>
      <c r="BL28" s="450" t="s">
        <v>4</v>
      </c>
      <c r="BM28" s="460" t="s">
        <v>0</v>
      </c>
      <c r="BN28" s="181" t="s">
        <v>1</v>
      </c>
      <c r="BO28" s="181" t="s">
        <v>2</v>
      </c>
      <c r="BP28" s="181" t="s">
        <v>3</v>
      </c>
      <c r="BQ28" s="450" t="s">
        <v>4</v>
      </c>
      <c r="BR28" s="460" t="s">
        <v>282</v>
      </c>
      <c r="BS28" s="181" t="s">
        <v>283</v>
      </c>
      <c r="BT28" s="181" t="s">
        <v>284</v>
      </c>
      <c r="BU28" s="181" t="s">
        <v>285</v>
      </c>
      <c r="BV28" s="181" t="s">
        <v>286</v>
      </c>
      <c r="BW28" s="181" t="s">
        <v>287</v>
      </c>
      <c r="BX28" s="1434" t="s">
        <v>288</v>
      </c>
      <c r="BY28" s="1473"/>
      <c r="BZ28" s="1473"/>
      <c r="CA28" s="1473"/>
      <c r="CB28" s="1473"/>
      <c r="CC28" s="1473"/>
      <c r="CD28" s="1473"/>
      <c r="CE28" s="1473"/>
      <c r="CF28" s="1473"/>
      <c r="CG28" s="1473"/>
      <c r="CH28" s="1473"/>
      <c r="CI28" s="1473"/>
      <c r="CJ28" s="1473"/>
      <c r="CK28" s="1473"/>
      <c r="CL28" s="1473"/>
      <c r="CM28" s="1473"/>
      <c r="CN28" s="1473"/>
      <c r="CO28" s="1473"/>
      <c r="CP28" s="1473"/>
      <c r="CQ28" s="1473"/>
      <c r="CR28" s="1473"/>
      <c r="CS28" s="1473"/>
      <c r="CT28" s="1473"/>
      <c r="CU28" s="1473"/>
      <c r="CV28" s="1473"/>
      <c r="CW28" s="1473"/>
      <c r="CX28" s="1473"/>
      <c r="CY28" s="1473"/>
      <c r="CZ28" s="1473"/>
    </row>
    <row r="29" s="130" customFormat="true" ht="15" customHeight="true" x14ac:dyDescent="0.2">
      <c r="A29" s="1960" t="s">
        <v>57</v>
      </c>
      <c r="B29" s="279" t="s">
        <v>49</v>
      </c>
      <c r="C29" s="505">
        <v>57.258970878142478</v>
      </c>
      <c r="D29" s="525">
        <v>69.541246960472478</v>
      </c>
      <c r="E29" s="525">
        <v>71.132366157406707</v>
      </c>
      <c r="F29" s="525">
        <v>71.848512097632707</v>
      </c>
      <c r="G29" s="546">
        <v>76.65843118915889</v>
      </c>
      <c r="H29" s="565">
        <v>75.277746630562532</v>
      </c>
      <c r="I29" s="525">
        <v>74.724212312678361</v>
      </c>
      <c r="J29" s="525">
        <v>72.834459795482942</v>
      </c>
      <c r="K29" s="525">
        <v>74.524095262079229</v>
      </c>
      <c r="L29" s="585">
        <v>78.731963918243437</v>
      </c>
      <c r="M29" s="600">
        <v>47.739432146127022</v>
      </c>
      <c r="N29" s="525">
        <v>55.871168548114248</v>
      </c>
      <c r="O29" s="525">
        <v>62.881765789628105</v>
      </c>
      <c r="P29" s="525">
        <v>63.491304159287928</v>
      </c>
      <c r="Q29" s="546">
        <v>65.075559733790328</v>
      </c>
      <c r="R29" s="600">
        <v>76.058672238171496</v>
      </c>
      <c r="S29" s="525">
        <v>60.827839140159256</v>
      </c>
      <c r="T29" s="525">
        <v>79.076630650945731</v>
      </c>
      <c r="U29" s="525">
        <v>75.536173382674733</v>
      </c>
      <c r="V29" s="525">
        <v>59.82140638547753</v>
      </c>
      <c r="W29" s="525">
        <v>69.633828272773329</v>
      </c>
      <c r="X29" s="1529">
        <v>63.555252341097244</v>
      </c>
      <c r="Y29" s="1572"/>
      <c r="Z29" s="1572"/>
      <c r="AA29" s="1572"/>
      <c r="AB29" s="1572"/>
      <c r="AC29" s="1572"/>
      <c r="AD29" s="1572"/>
      <c r="AE29" s="1572"/>
      <c r="AF29" s="1572"/>
      <c r="AG29" s="1572"/>
      <c r="AH29" s="1572"/>
      <c r="AI29" s="1572"/>
      <c r="AJ29" s="1572"/>
      <c r="AK29" s="1572"/>
      <c r="AL29" s="1572"/>
      <c r="AM29" s="1572"/>
      <c r="AN29" s="1572"/>
      <c r="AO29" s="1572"/>
      <c r="AP29" s="1572"/>
      <c r="AQ29" s="1572"/>
      <c r="AR29" s="1572"/>
      <c r="AS29" s="1572"/>
      <c r="AT29" s="1572"/>
      <c r="AU29" s="1572"/>
      <c r="AV29" s="1572"/>
      <c r="AW29" s="1572"/>
      <c r="AX29" s="1572"/>
      <c r="AY29" s="1572"/>
      <c r="AZ29" s="229"/>
      <c r="BA29" s="1849" t="s">
        <v>57</v>
      </c>
      <c r="BB29" s="164" t="s">
        <v>49</v>
      </c>
      <c r="BC29" s="618">
        <v>16927.749027999987</v>
      </c>
      <c r="BD29" s="636">
        <v>20566.312796000027</v>
      </c>
      <c r="BE29" s="636">
        <v>21027.637652999987</v>
      </c>
      <c r="BF29" s="636">
        <v>21247.34845800008</v>
      </c>
      <c r="BG29" s="655">
        <v>22665.110891000077</v>
      </c>
      <c r="BH29" s="674">
        <v>14114.584071000014</v>
      </c>
      <c r="BI29" s="636">
        <v>14008.101696999989</v>
      </c>
      <c r="BJ29" s="636">
        <v>13655.50451500003</v>
      </c>
      <c r="BK29" s="636">
        <v>13974.095798999997</v>
      </c>
      <c r="BL29" s="655">
        <v>14761.475586999988</v>
      </c>
      <c r="BM29" s="674">
        <v>5163.9496720000043</v>
      </c>
      <c r="BN29" s="636">
        <v>6051.4174570000096</v>
      </c>
      <c r="BO29" s="636">
        <v>6795.5806249999923</v>
      </c>
      <c r="BP29" s="636">
        <v>6869.3997010000057</v>
      </c>
      <c r="BQ29" s="655">
        <v>7040.0497019999966</v>
      </c>
      <c r="BR29" s="674">
        <v>8412.462049999991</v>
      </c>
      <c r="BS29" s="636">
        <v>12612.297466000027</v>
      </c>
      <c r="BT29" s="636">
        <v>5929.9907979999971</v>
      </c>
      <c r="BU29" s="636">
        <v>36550.816182000082</v>
      </c>
      <c r="BV29" s="636">
        <v>12641.56677700004</v>
      </c>
      <c r="BW29" s="636">
        <v>17019.970426999971</v>
      </c>
      <c r="BX29" s="1605">
        <v>9267.0551260000011</v>
      </c>
      <c r="BY29" s="1619"/>
      <c r="BZ29" s="1619"/>
      <c r="CA29" s="1619"/>
      <c r="CB29" s="1619"/>
      <c r="CC29" s="1619"/>
      <c r="CD29" s="1619"/>
      <c r="CE29" s="1619"/>
      <c r="CF29" s="1619"/>
      <c r="CG29" s="1619"/>
      <c r="CH29" s="1619"/>
      <c r="CI29" s="1619"/>
      <c r="CJ29" s="1619"/>
      <c r="CK29" s="1619"/>
      <c r="CL29" s="1619"/>
      <c r="CM29" s="1619"/>
      <c r="CN29" s="1619"/>
      <c r="CO29" s="1619"/>
      <c r="CP29" s="1619"/>
      <c r="CQ29" s="1619"/>
      <c r="CR29" s="1619"/>
      <c r="CS29" s="1619"/>
      <c r="CT29" s="1619"/>
      <c r="CU29" s="1619"/>
      <c r="CV29" s="1619"/>
      <c r="CW29" s="1619"/>
      <c r="CX29" s="1619"/>
      <c r="CY29" s="1619"/>
      <c r="CZ29" s="1474"/>
    </row>
    <row r="30" s="130" customFormat="true" ht="15" customHeight="true" x14ac:dyDescent="0.2">
      <c r="A30" s="1831"/>
      <c r="B30" s="280" t="s">
        <v>48</v>
      </c>
      <c r="C30" s="506">
        <v>42.741029121857238</v>
      </c>
      <c r="D30" s="526">
        <v>30.458753039527497</v>
      </c>
      <c r="E30" s="526">
        <v>28.86763384259336</v>
      </c>
      <c r="F30" s="526">
        <v>28.151487902367144</v>
      </c>
      <c r="G30" s="547">
        <v>23.341568810841082</v>
      </c>
      <c r="H30" s="566">
        <v>24.722253369437244</v>
      </c>
      <c r="I30" s="526">
        <v>25.275787687321838</v>
      </c>
      <c r="J30" s="526">
        <v>27.165540204517363</v>
      </c>
      <c r="K30" s="526">
        <v>25.475904737920963</v>
      </c>
      <c r="L30" s="586">
        <v>21.268036081756367</v>
      </c>
      <c r="M30" s="601">
        <v>52.260567853872899</v>
      </c>
      <c r="N30" s="526">
        <v>44.128831451886057</v>
      </c>
      <c r="O30" s="526">
        <v>37.118234210371867</v>
      </c>
      <c r="P30" s="526">
        <v>36.508695840712321</v>
      </c>
      <c r="Q30" s="547">
        <v>34.924440266209714</v>
      </c>
      <c r="R30" s="601">
        <v>23.941327761828671</v>
      </c>
      <c r="S30" s="526">
        <v>39.172160859841306</v>
      </c>
      <c r="T30" s="526">
        <v>20.923369349054528</v>
      </c>
      <c r="U30" s="526">
        <v>24.463826617325395</v>
      </c>
      <c r="V30" s="526">
        <v>40.178593614522917</v>
      </c>
      <c r="W30" s="526">
        <v>30.3661717272266</v>
      </c>
      <c r="X30" s="1530">
        <v>36.444747658902529</v>
      </c>
      <c r="Y30" s="1573"/>
      <c r="Z30" s="1573"/>
      <c r="AA30" s="1573"/>
      <c r="AB30" s="1573"/>
      <c r="AC30" s="1573"/>
      <c r="AD30" s="1573"/>
      <c r="AE30" s="1573"/>
      <c r="AF30" s="1573"/>
      <c r="AG30" s="1573"/>
      <c r="AH30" s="1573"/>
      <c r="AI30" s="1573"/>
      <c r="AJ30" s="1573"/>
      <c r="AK30" s="1573"/>
      <c r="AL30" s="1573"/>
      <c r="AM30" s="1573"/>
      <c r="AN30" s="1573"/>
      <c r="AO30" s="1573"/>
      <c r="AP30" s="1573"/>
      <c r="AQ30" s="1573"/>
      <c r="AR30" s="1573"/>
      <c r="AS30" s="1573"/>
      <c r="AT30" s="1573"/>
      <c r="AU30" s="1573"/>
      <c r="AV30" s="1573"/>
      <c r="AW30" s="1573"/>
      <c r="AX30" s="1573"/>
      <c r="AY30" s="1573"/>
      <c r="AZ30" s="229"/>
      <c r="BA30" s="1830"/>
      <c r="BB30" s="165" t="s">
        <v>48</v>
      </c>
      <c r="BC30" s="619">
        <v>12635.739047999969</v>
      </c>
      <c r="BD30" s="637">
        <v>9007.9523989999925</v>
      </c>
      <c r="BE30" s="637">
        <v>8533.6419570000016</v>
      </c>
      <c r="BF30" s="637">
        <v>8325.0780790000008</v>
      </c>
      <c r="BG30" s="656">
        <v>6901.2532249999813</v>
      </c>
      <c r="BH30" s="675">
        <v>4635.4246669999957</v>
      </c>
      <c r="BI30" s="637">
        <v>4738.3009259999999</v>
      </c>
      <c r="BJ30" s="637">
        <v>5093.1819629999909</v>
      </c>
      <c r="BK30" s="637">
        <v>4777.0151670000023</v>
      </c>
      <c r="BL30" s="656">
        <v>3987.5493990000027</v>
      </c>
      <c r="BM30" s="675">
        <v>5652.998581999992</v>
      </c>
      <c r="BN30" s="637">
        <v>4779.6025739999941</v>
      </c>
      <c r="BO30" s="637">
        <v>4011.3369919999946</v>
      </c>
      <c r="BP30" s="637">
        <v>3950.0342229999965</v>
      </c>
      <c r="BQ30" s="656">
        <v>3778.2202149999966</v>
      </c>
      <c r="BR30" s="675">
        <v>2648.0282299999935</v>
      </c>
      <c r="BS30" s="637">
        <v>8122.1189529999874</v>
      </c>
      <c r="BT30" s="637">
        <v>1569.0525340000011</v>
      </c>
      <c r="BU30" s="637">
        <v>11837.677098999991</v>
      </c>
      <c r="BV30" s="637">
        <v>8490.6123889999944</v>
      </c>
      <c r="BW30" s="637">
        <v>7422.1302719999858</v>
      </c>
      <c r="BX30" s="1606">
        <v>5314.0452309999973</v>
      </c>
      <c r="BY30" s="1620"/>
      <c r="BZ30" s="1620"/>
      <c r="CA30" s="1620"/>
      <c r="CB30" s="1620"/>
      <c r="CC30" s="1620"/>
      <c r="CD30" s="1620"/>
      <c r="CE30" s="1620"/>
      <c r="CF30" s="1620"/>
      <c r="CG30" s="1620"/>
      <c r="CH30" s="1620"/>
      <c r="CI30" s="1620"/>
      <c r="CJ30" s="1620"/>
      <c r="CK30" s="1620"/>
      <c r="CL30" s="1620"/>
      <c r="CM30" s="1620"/>
      <c r="CN30" s="1620"/>
      <c r="CO30" s="1620"/>
      <c r="CP30" s="1620"/>
      <c r="CQ30" s="1620"/>
      <c r="CR30" s="1620"/>
      <c r="CS30" s="1620"/>
      <c r="CT30" s="1620"/>
      <c r="CU30" s="1620"/>
      <c r="CV30" s="1620"/>
      <c r="CW30" s="1620"/>
      <c r="CX30" s="1620"/>
      <c r="CY30" s="1620"/>
      <c r="CZ30" s="1475"/>
    </row>
    <row r="31" s="130" customFormat="true" ht="15" customHeight="true" x14ac:dyDescent="0.2">
      <c r="A31" s="1831" t="s">
        <v>103</v>
      </c>
      <c r="B31" s="280" t="s">
        <v>49</v>
      </c>
      <c r="C31" s="506">
        <v>51.808789149487566</v>
      </c>
      <c r="D31" s="526">
        <v>66.889468922919264</v>
      </c>
      <c r="E31" s="526">
        <v>68.183556111612845</v>
      </c>
      <c r="F31" s="526">
        <v>69.456703349963959</v>
      </c>
      <c r="G31" s="547">
        <v>74.789710541492198</v>
      </c>
      <c r="H31" s="566">
        <v>73.605597831785502</v>
      </c>
      <c r="I31" s="526">
        <v>73.06538052699895</v>
      </c>
      <c r="J31" s="526">
        <v>71.613645752168338</v>
      </c>
      <c r="K31" s="526">
        <v>72.618858242188125</v>
      </c>
      <c r="L31" s="586">
        <v>77.320083566077614</v>
      </c>
      <c r="M31" s="601">
        <v>41.589570119440197</v>
      </c>
      <c r="N31" s="526">
        <v>49.346819666108722</v>
      </c>
      <c r="O31" s="526">
        <v>58.448949208826008</v>
      </c>
      <c r="P31" s="526">
        <v>57.704731281281575</v>
      </c>
      <c r="Q31" s="547">
        <v>59.783639108844788</v>
      </c>
      <c r="R31" s="601">
        <v>74.477668340734695</v>
      </c>
      <c r="S31" s="526">
        <v>54.030239941773218</v>
      </c>
      <c r="T31" s="526">
        <v>76.828270124281161</v>
      </c>
      <c r="U31" s="526">
        <v>72.02614632972228</v>
      </c>
      <c r="V31" s="526">
        <v>56.067993509274359</v>
      </c>
      <c r="W31" s="526">
        <v>68.642688101699761</v>
      </c>
      <c r="X31" s="1530">
        <v>63.311362539690364</v>
      </c>
      <c r="Y31" s="1573"/>
      <c r="Z31" s="1573"/>
      <c r="AA31" s="1573"/>
      <c r="AB31" s="1573"/>
      <c r="AC31" s="1573"/>
      <c r="AD31" s="1573"/>
      <c r="AE31" s="1573"/>
      <c r="AF31" s="1573"/>
      <c r="AG31" s="1573"/>
      <c r="AH31" s="1573"/>
      <c r="AI31" s="1573"/>
      <c r="AJ31" s="1573"/>
      <c r="AK31" s="1573"/>
      <c r="AL31" s="1573"/>
      <c r="AM31" s="1573"/>
      <c r="AN31" s="1573"/>
      <c r="AO31" s="1573"/>
      <c r="AP31" s="1573"/>
      <c r="AQ31" s="1573"/>
      <c r="AR31" s="1573"/>
      <c r="AS31" s="1573"/>
      <c r="AT31" s="1573"/>
      <c r="AU31" s="1573"/>
      <c r="AV31" s="1573"/>
      <c r="AW31" s="1573"/>
      <c r="AX31" s="1573"/>
      <c r="AY31" s="1573"/>
      <c r="AZ31" s="229"/>
      <c r="BA31" s="1830" t="s">
        <v>103</v>
      </c>
      <c r="BB31" s="165" t="s">
        <v>49</v>
      </c>
      <c r="BC31" s="619">
        <v>15296.268926000006</v>
      </c>
      <c r="BD31" s="637">
        <v>19769.510829000013</v>
      </c>
      <c r="BE31" s="637">
        <v>20151.867004999986</v>
      </c>
      <c r="BF31" s="637">
        <v>20534.304615000059</v>
      </c>
      <c r="BG31" s="656">
        <v>22112.598140000071</v>
      </c>
      <c r="BH31" s="675">
        <v>13780.759665000009</v>
      </c>
      <c r="BI31" s="637">
        <v>13689.472724999987</v>
      </c>
      <c r="BJ31" s="637">
        <v>13425.269149000031</v>
      </c>
      <c r="BK31" s="637">
        <v>13612.221657000013</v>
      </c>
      <c r="BL31" s="656">
        <v>14496.761786999994</v>
      </c>
      <c r="BM31" s="675">
        <v>4488.7996550000016</v>
      </c>
      <c r="BN31" s="637">
        <v>5343.8543710000104</v>
      </c>
      <c r="BO31" s="637">
        <v>6316.5297889999938</v>
      </c>
      <c r="BP31" s="637">
        <v>6243.3252720000037</v>
      </c>
      <c r="BQ31" s="656">
        <v>6467.5554449999954</v>
      </c>
      <c r="BR31" s="675">
        <v>8232.8209720000032</v>
      </c>
      <c r="BS31" s="637">
        <v>11196.994629000024</v>
      </c>
      <c r="BT31" s="637">
        <v>5759.9691829999965</v>
      </c>
      <c r="BU31" s="637">
        <v>34832.769587000046</v>
      </c>
      <c r="BV31" s="637">
        <v>11840.595142000035</v>
      </c>
      <c r="BW31" s="637">
        <v>16773.323913999971</v>
      </c>
      <c r="BX31" s="1606">
        <v>9228.0760880000016</v>
      </c>
      <c r="BY31" s="1620"/>
      <c r="BZ31" s="1620"/>
      <c r="CA31" s="1620"/>
      <c r="CB31" s="1620"/>
      <c r="CC31" s="1620"/>
      <c r="CD31" s="1620"/>
      <c r="CE31" s="1620"/>
      <c r="CF31" s="1620"/>
      <c r="CG31" s="1620"/>
      <c r="CH31" s="1620"/>
      <c r="CI31" s="1620"/>
      <c r="CJ31" s="1620"/>
      <c r="CK31" s="1620"/>
      <c r="CL31" s="1620"/>
      <c r="CM31" s="1620"/>
      <c r="CN31" s="1620"/>
      <c r="CO31" s="1620"/>
      <c r="CP31" s="1620"/>
      <c r="CQ31" s="1620"/>
      <c r="CR31" s="1620"/>
      <c r="CS31" s="1620"/>
      <c r="CT31" s="1620"/>
      <c r="CU31" s="1620"/>
      <c r="CV31" s="1620"/>
      <c r="CW31" s="1620"/>
      <c r="CX31" s="1620"/>
      <c r="CY31" s="1620"/>
      <c r="CZ31" s="1475"/>
    </row>
    <row r="32" s="130" customFormat="true" ht="15" customHeight="true" x14ac:dyDescent="0.2">
      <c r="A32" s="1831"/>
      <c r="B32" s="280" t="s">
        <v>48</v>
      </c>
      <c r="C32" s="506">
        <v>48.191210850512228</v>
      </c>
      <c r="D32" s="526">
        <v>33.110531077080708</v>
      </c>
      <c r="E32" s="526">
        <v>31.816443888387219</v>
      </c>
      <c r="F32" s="526">
        <v>30.543296650035817</v>
      </c>
      <c r="G32" s="547">
        <v>25.210289458507763</v>
      </c>
      <c r="H32" s="566">
        <v>26.394402168214242</v>
      </c>
      <c r="I32" s="526">
        <v>26.934619473001192</v>
      </c>
      <c r="J32" s="526">
        <v>28.386354247831942</v>
      </c>
      <c r="K32" s="526">
        <v>27.381141757812149</v>
      </c>
      <c r="L32" s="586">
        <v>22.679916433922198</v>
      </c>
      <c r="M32" s="601">
        <v>58.410429880559654</v>
      </c>
      <c r="N32" s="526">
        <v>50.653180333891548</v>
      </c>
      <c r="O32" s="526">
        <v>41.551050791173971</v>
      </c>
      <c r="P32" s="526">
        <v>42.295268718718695</v>
      </c>
      <c r="Q32" s="547">
        <v>40.216360891155254</v>
      </c>
      <c r="R32" s="601">
        <v>25.522331659265607</v>
      </c>
      <c r="S32" s="526">
        <v>45.969760058227308</v>
      </c>
      <c r="T32" s="526">
        <v>23.17172987571908</v>
      </c>
      <c r="U32" s="526">
        <v>27.973853670277759</v>
      </c>
      <c r="V32" s="526">
        <v>43.932006490726025</v>
      </c>
      <c r="W32" s="526">
        <v>31.357311898300154</v>
      </c>
      <c r="X32" s="1530">
        <v>36.688637460309401</v>
      </c>
      <c r="Y32" s="1573"/>
      <c r="Z32" s="1573"/>
      <c r="AA32" s="1573"/>
      <c r="AB32" s="1573"/>
      <c r="AC32" s="1573"/>
      <c r="AD32" s="1573"/>
      <c r="AE32" s="1573"/>
      <c r="AF32" s="1573"/>
      <c r="AG32" s="1573"/>
      <c r="AH32" s="1573"/>
      <c r="AI32" s="1573"/>
      <c r="AJ32" s="1573"/>
      <c r="AK32" s="1573"/>
      <c r="AL32" s="1573"/>
      <c r="AM32" s="1573"/>
      <c r="AN32" s="1573"/>
      <c r="AO32" s="1573"/>
      <c r="AP32" s="1573"/>
      <c r="AQ32" s="1573"/>
      <c r="AR32" s="1573"/>
      <c r="AS32" s="1573"/>
      <c r="AT32" s="1573"/>
      <c r="AU32" s="1573"/>
      <c r="AV32" s="1573"/>
      <c r="AW32" s="1573"/>
      <c r="AX32" s="1573"/>
      <c r="AY32" s="1573"/>
      <c r="AZ32" s="229"/>
      <c r="BA32" s="1830"/>
      <c r="BB32" s="165" t="s">
        <v>48</v>
      </c>
      <c r="BC32" s="619">
        <v>14228.198209999964</v>
      </c>
      <c r="BD32" s="637">
        <v>9785.9799640000001</v>
      </c>
      <c r="BE32" s="637">
        <v>9403.4512480000012</v>
      </c>
      <c r="BF32" s="637">
        <v>9029.8751179999945</v>
      </c>
      <c r="BG32" s="656">
        <v>7453.765975999986</v>
      </c>
      <c r="BH32" s="675">
        <v>4941.6745939999964</v>
      </c>
      <c r="BI32" s="637">
        <v>5046.4493029999958</v>
      </c>
      <c r="BJ32" s="637">
        <v>5321.533932999987</v>
      </c>
      <c r="BK32" s="637">
        <v>5132.5259010000009</v>
      </c>
      <c r="BL32" s="656">
        <v>4252.263199</v>
      </c>
      <c r="BM32" s="675">
        <v>6304.2901559999846</v>
      </c>
      <c r="BN32" s="637">
        <v>5485.3224779999891</v>
      </c>
      <c r="BO32" s="637">
        <v>4490.3878279999935</v>
      </c>
      <c r="BP32" s="637">
        <v>4576.1086520000008</v>
      </c>
      <c r="BQ32" s="656">
        <v>4350.7144719999978</v>
      </c>
      <c r="BR32" s="675">
        <v>2821.2589359999929</v>
      </c>
      <c r="BS32" s="637">
        <v>9526.5754329999818</v>
      </c>
      <c r="BT32" s="637">
        <v>1737.2309670000006</v>
      </c>
      <c r="BU32" s="637">
        <v>13528.51497699999</v>
      </c>
      <c r="BV32" s="637">
        <v>9277.6835779999856</v>
      </c>
      <c r="BW32" s="637">
        <v>7662.3798409999854</v>
      </c>
      <c r="BX32" s="1606">
        <v>5347.6267839999973</v>
      </c>
      <c r="BY32" s="1620"/>
      <c r="BZ32" s="1620"/>
      <c r="CA32" s="1620"/>
      <c r="CB32" s="1620"/>
      <c r="CC32" s="1620"/>
      <c r="CD32" s="1620"/>
      <c r="CE32" s="1620"/>
      <c r="CF32" s="1620"/>
      <c r="CG32" s="1620"/>
      <c r="CH32" s="1620"/>
      <c r="CI32" s="1620"/>
      <c r="CJ32" s="1620"/>
      <c r="CK32" s="1620"/>
      <c r="CL32" s="1620"/>
      <c r="CM32" s="1620"/>
      <c r="CN32" s="1620"/>
      <c r="CO32" s="1620"/>
      <c r="CP32" s="1620"/>
      <c r="CQ32" s="1620"/>
      <c r="CR32" s="1620"/>
      <c r="CS32" s="1620"/>
      <c r="CT32" s="1620"/>
      <c r="CU32" s="1620"/>
      <c r="CV32" s="1620"/>
      <c r="CW32" s="1620"/>
      <c r="CX32" s="1620"/>
      <c r="CY32" s="1620"/>
      <c r="CZ32" s="1475"/>
    </row>
    <row r="33" s="130" customFormat="true" ht="15" customHeight="true" x14ac:dyDescent="0.2">
      <c r="A33" s="1831" t="s">
        <v>104</v>
      </c>
      <c r="B33" s="280" t="s">
        <v>49</v>
      </c>
      <c r="C33" s="506">
        <v>33.336569509153989</v>
      </c>
      <c r="D33" s="526">
        <v>55.998662217850516</v>
      </c>
      <c r="E33" s="526">
        <v>62.535178236149548</v>
      </c>
      <c r="F33" s="526">
        <v>66.756314004357449</v>
      </c>
      <c r="G33" s="547">
        <v>73.73288719732281</v>
      </c>
      <c r="H33" s="566">
        <v>59.212426891929546</v>
      </c>
      <c r="I33" s="526">
        <v>67.142334121401063</v>
      </c>
      <c r="J33" s="526">
        <v>68.614032652589046</v>
      </c>
      <c r="K33" s="526">
        <v>70.839764001640006</v>
      </c>
      <c r="L33" s="586">
        <v>76.546116199196632</v>
      </c>
      <c r="M33" s="601">
        <v>21.438045856357249</v>
      </c>
      <c r="N33" s="526">
        <v>33.453090659744312</v>
      </c>
      <c r="O33" s="526">
        <v>45.266585749711687</v>
      </c>
      <c r="P33" s="526">
        <v>49.29677661017724</v>
      </c>
      <c r="Q33" s="547">
        <v>56.293735391368514</v>
      </c>
      <c r="R33" s="601">
        <v>57.308380333087214</v>
      </c>
      <c r="S33" s="526">
        <v>48.200763534104425</v>
      </c>
      <c r="T33" s="526">
        <v>67.157729502526507</v>
      </c>
      <c r="U33" s="526">
        <v>67.08507203952702</v>
      </c>
      <c r="V33" s="526">
        <v>48.781293938898294</v>
      </c>
      <c r="W33" s="526">
        <v>57.90342283514066</v>
      </c>
      <c r="X33" s="1530">
        <v>55.989205204484115</v>
      </c>
      <c r="Y33" s="1573"/>
      <c r="Z33" s="1573"/>
      <c r="AA33" s="1573"/>
      <c r="AB33" s="1573"/>
      <c r="AC33" s="1573"/>
      <c r="AD33" s="1573"/>
      <c r="AE33" s="1573"/>
      <c r="AF33" s="1573"/>
      <c r="AG33" s="1573"/>
      <c r="AH33" s="1573"/>
      <c r="AI33" s="1573"/>
      <c r="AJ33" s="1573"/>
      <c r="AK33" s="1573"/>
      <c r="AL33" s="1573"/>
      <c r="AM33" s="1573"/>
      <c r="AN33" s="1573"/>
      <c r="AO33" s="1573"/>
      <c r="AP33" s="1573"/>
      <c r="AQ33" s="1573"/>
      <c r="AR33" s="1573"/>
      <c r="AS33" s="1573"/>
      <c r="AT33" s="1573"/>
      <c r="AU33" s="1573"/>
      <c r="AV33" s="1573"/>
      <c r="AW33" s="1573"/>
      <c r="AX33" s="1573"/>
      <c r="AY33" s="1573"/>
      <c r="AZ33" s="229"/>
      <c r="BA33" s="1830" t="s">
        <v>104</v>
      </c>
      <c r="BB33" s="165" t="s">
        <v>49</v>
      </c>
      <c r="BC33" s="619">
        <v>9842.4445089999772</v>
      </c>
      <c r="BD33" s="637">
        <v>16550.679455999991</v>
      </c>
      <c r="BE33" s="637">
        <v>18486.198893000015</v>
      </c>
      <c r="BF33" s="637">
        <v>19740.20463200003</v>
      </c>
      <c r="BG33" s="656">
        <v>21800.133902000056</v>
      </c>
      <c r="BH33" s="675">
        <v>11086.007697999978</v>
      </c>
      <c r="BI33" s="637">
        <v>12583.737963000018</v>
      </c>
      <c r="BJ33" s="637">
        <v>12862.937588000026</v>
      </c>
      <c r="BK33" s="637">
        <v>13283.242756000014</v>
      </c>
      <c r="BL33" s="656">
        <v>14351.650451999993</v>
      </c>
      <c r="BM33" s="675">
        <v>2313.8275430000022</v>
      </c>
      <c r="BN33" s="637">
        <v>3622.6943490000021</v>
      </c>
      <c r="BO33" s="637">
        <v>4891.92263</v>
      </c>
      <c r="BP33" s="637">
        <v>5333.6321720000014</v>
      </c>
      <c r="BQ33" s="656">
        <v>6090.0082409999959</v>
      </c>
      <c r="BR33" s="675">
        <v>6334.9141559999962</v>
      </c>
      <c r="BS33" s="637">
        <v>9991.7924210000219</v>
      </c>
      <c r="BT33" s="637">
        <v>5034.9493969999976</v>
      </c>
      <c r="BU33" s="637">
        <v>32443.20258900007</v>
      </c>
      <c r="BV33" s="637">
        <v>10304.873769999991</v>
      </c>
      <c r="BW33" s="637">
        <v>14149.108867999979</v>
      </c>
      <c r="BX33" s="1606">
        <v>8160.8201909999834</v>
      </c>
      <c r="BY33" s="1620"/>
      <c r="BZ33" s="1620"/>
      <c r="CA33" s="1620"/>
      <c r="CB33" s="1620"/>
      <c r="CC33" s="1620"/>
      <c r="CD33" s="1620"/>
      <c r="CE33" s="1620"/>
      <c r="CF33" s="1620"/>
      <c r="CG33" s="1620"/>
      <c r="CH33" s="1620"/>
      <c r="CI33" s="1620"/>
      <c r="CJ33" s="1620"/>
      <c r="CK33" s="1620"/>
      <c r="CL33" s="1620"/>
      <c r="CM33" s="1620"/>
      <c r="CN33" s="1620"/>
      <c r="CO33" s="1620"/>
      <c r="CP33" s="1620"/>
      <c r="CQ33" s="1620"/>
      <c r="CR33" s="1620"/>
      <c r="CS33" s="1620"/>
      <c r="CT33" s="1620"/>
      <c r="CU33" s="1620"/>
      <c r="CV33" s="1620"/>
      <c r="CW33" s="1620"/>
      <c r="CX33" s="1620"/>
      <c r="CY33" s="1620"/>
      <c r="CZ33" s="1475"/>
    </row>
    <row r="34" s="130" customFormat="true" ht="15" customHeight="true" x14ac:dyDescent="0.2">
      <c r="A34" s="1831"/>
      <c r="B34" s="280" t="s">
        <v>48</v>
      </c>
      <c r="C34" s="506">
        <v>66.663430490845926</v>
      </c>
      <c r="D34" s="526">
        <v>44.001337782149378</v>
      </c>
      <c r="E34" s="526">
        <v>37.464821763850544</v>
      </c>
      <c r="F34" s="526">
        <v>33.243685995642217</v>
      </c>
      <c r="G34" s="547">
        <v>26.267112802677119</v>
      </c>
      <c r="H34" s="566">
        <v>40.787573108070099</v>
      </c>
      <c r="I34" s="526">
        <v>32.857665878599228</v>
      </c>
      <c r="J34" s="526">
        <v>31.385967347411185</v>
      </c>
      <c r="K34" s="526">
        <v>29.160235998360296</v>
      </c>
      <c r="L34" s="586">
        <v>23.453883800803169</v>
      </c>
      <c r="M34" s="601">
        <v>78.561954143642538</v>
      </c>
      <c r="N34" s="526">
        <v>66.546909340255766</v>
      </c>
      <c r="O34" s="526">
        <v>54.733414250288313</v>
      </c>
      <c r="P34" s="526">
        <v>50.703223389823073</v>
      </c>
      <c r="Q34" s="547">
        <v>43.706264608631528</v>
      </c>
      <c r="R34" s="601">
        <v>42.691619666913034</v>
      </c>
      <c r="S34" s="526">
        <v>51.799236465896115</v>
      </c>
      <c r="T34" s="526">
        <v>32.842270497473756</v>
      </c>
      <c r="U34" s="526">
        <v>32.914927960473058</v>
      </c>
      <c r="V34" s="526">
        <v>51.218706061101948</v>
      </c>
      <c r="W34" s="526">
        <v>42.096577164859276</v>
      </c>
      <c r="X34" s="1530">
        <v>44.010794795515558</v>
      </c>
      <c r="Y34" s="1573"/>
      <c r="Z34" s="1573"/>
      <c r="AA34" s="1573"/>
      <c r="AB34" s="1573"/>
      <c r="AC34" s="1573"/>
      <c r="AD34" s="1573"/>
      <c r="AE34" s="1573"/>
      <c r="AF34" s="1573"/>
      <c r="AG34" s="1573"/>
      <c r="AH34" s="1573"/>
      <c r="AI34" s="1573"/>
      <c r="AJ34" s="1573"/>
      <c r="AK34" s="1573"/>
      <c r="AL34" s="1573"/>
      <c r="AM34" s="1573"/>
      <c r="AN34" s="1573"/>
      <c r="AO34" s="1573"/>
      <c r="AP34" s="1573"/>
      <c r="AQ34" s="1573"/>
      <c r="AR34" s="1573"/>
      <c r="AS34" s="1573"/>
      <c r="AT34" s="1573"/>
      <c r="AU34" s="1573"/>
      <c r="AV34" s="1573"/>
      <c r="AW34" s="1573"/>
      <c r="AX34" s="1573"/>
      <c r="AY34" s="1573"/>
      <c r="AZ34" s="229"/>
      <c r="BA34" s="1830"/>
      <c r="BB34" s="165" t="s">
        <v>48</v>
      </c>
      <c r="BC34" s="619">
        <v>19682.022627000031</v>
      </c>
      <c r="BD34" s="637">
        <v>13004.811336999999</v>
      </c>
      <c r="BE34" s="637">
        <v>11075.080716999981</v>
      </c>
      <c r="BF34" s="637">
        <v>9830.3385089999992</v>
      </c>
      <c r="BG34" s="656">
        <v>7766.2302139999865</v>
      </c>
      <c r="BH34" s="675">
        <v>7636.4265610000093</v>
      </c>
      <c r="BI34" s="637">
        <v>6158.1454219999869</v>
      </c>
      <c r="BJ34" s="637">
        <v>5883.8654939999833</v>
      </c>
      <c r="BK34" s="637">
        <v>5467.868210000006</v>
      </c>
      <c r="BL34" s="656">
        <v>4397.3745339999996</v>
      </c>
      <c r="BM34" s="675">
        <v>8479.2622679999768</v>
      </c>
      <c r="BN34" s="637">
        <v>7206.4824999999764</v>
      </c>
      <c r="BO34" s="637">
        <v>5914.9949869999909</v>
      </c>
      <c r="BP34" s="637">
        <v>5485.8017520000076</v>
      </c>
      <c r="BQ34" s="656">
        <v>4728.2616759999974</v>
      </c>
      <c r="BR34" s="675">
        <v>4719.1657519999944</v>
      </c>
      <c r="BS34" s="637">
        <v>10737.738997999986</v>
      </c>
      <c r="BT34" s="637">
        <v>2462.2507530000007</v>
      </c>
      <c r="BU34" s="637">
        <v>15918.081974999981</v>
      </c>
      <c r="BV34" s="637">
        <v>10819.768358000001</v>
      </c>
      <c r="BW34" s="637">
        <v>10286.594886999981</v>
      </c>
      <c r="BX34" s="1606">
        <v>6414.8826810000019</v>
      </c>
      <c r="BY34" s="1620"/>
      <c r="BZ34" s="1620"/>
      <c r="CA34" s="1620"/>
      <c r="CB34" s="1620"/>
      <c r="CC34" s="1620"/>
      <c r="CD34" s="1620"/>
      <c r="CE34" s="1620"/>
      <c r="CF34" s="1620"/>
      <c r="CG34" s="1620"/>
      <c r="CH34" s="1620"/>
      <c r="CI34" s="1620"/>
      <c r="CJ34" s="1620"/>
      <c r="CK34" s="1620"/>
      <c r="CL34" s="1620"/>
      <c r="CM34" s="1620"/>
      <c r="CN34" s="1620"/>
      <c r="CO34" s="1620"/>
      <c r="CP34" s="1620"/>
      <c r="CQ34" s="1620"/>
      <c r="CR34" s="1620"/>
      <c r="CS34" s="1620"/>
      <c r="CT34" s="1620"/>
      <c r="CU34" s="1620"/>
      <c r="CV34" s="1620"/>
      <c r="CW34" s="1620"/>
      <c r="CX34" s="1620"/>
      <c r="CY34" s="1620"/>
      <c r="CZ34" s="1475"/>
    </row>
    <row r="35" s="130" customFormat="true" ht="15" customHeight="true" x14ac:dyDescent="0.2">
      <c r="A35" s="1831" t="s">
        <v>55</v>
      </c>
      <c r="B35" s="280" t="s">
        <v>49</v>
      </c>
      <c r="C35" s="506">
        <v>65.582942033622558</v>
      </c>
      <c r="D35" s="526">
        <v>76.371043419258228</v>
      </c>
      <c r="E35" s="526">
        <v>75.734081370505407</v>
      </c>
      <c r="F35" s="526">
        <v>76.389621175441306</v>
      </c>
      <c r="G35" s="547">
        <v>80.295163148426511</v>
      </c>
      <c r="H35" s="566">
        <v>81.335230698280171</v>
      </c>
      <c r="I35" s="526">
        <v>80.191915469455964</v>
      </c>
      <c r="J35" s="526">
        <v>78.352430519533144</v>
      </c>
      <c r="K35" s="526">
        <v>78.596142813738993</v>
      </c>
      <c r="L35" s="586">
        <v>82.014977058711452</v>
      </c>
      <c r="M35" s="601">
        <v>59.869518434695458</v>
      </c>
      <c r="N35" s="526">
        <v>62.474995435635506</v>
      </c>
      <c r="O35" s="526">
        <v>69.068192675572988</v>
      </c>
      <c r="P35" s="526">
        <v>69.091000106929641</v>
      </c>
      <c r="Q35" s="547">
        <v>68.616003722880677</v>
      </c>
      <c r="R35" s="601">
        <v>81.540260501001939</v>
      </c>
      <c r="S35" s="526">
        <v>65.92005011279349</v>
      </c>
      <c r="T35" s="526">
        <v>81.56872882568922</v>
      </c>
      <c r="U35" s="526">
        <v>77.217063069147656</v>
      </c>
      <c r="V35" s="526">
        <v>65.993051769302227</v>
      </c>
      <c r="W35" s="526">
        <v>81.79077838353696</v>
      </c>
      <c r="X35" s="1530">
        <v>72.616442077479192</v>
      </c>
      <c r="Y35" s="1573"/>
      <c r="Z35" s="1573"/>
      <c r="AA35" s="1573"/>
      <c r="AB35" s="1573"/>
      <c r="AC35" s="1573"/>
      <c r="AD35" s="1573"/>
      <c r="AE35" s="1573"/>
      <c r="AF35" s="1573"/>
      <c r="AG35" s="1573"/>
      <c r="AH35" s="1573"/>
      <c r="AI35" s="1573"/>
      <c r="AJ35" s="1573"/>
      <c r="AK35" s="1573"/>
      <c r="AL35" s="1573"/>
      <c r="AM35" s="1573"/>
      <c r="AN35" s="1573"/>
      <c r="AO35" s="1573"/>
      <c r="AP35" s="1573"/>
      <c r="AQ35" s="1573"/>
      <c r="AR35" s="1573"/>
      <c r="AS35" s="1573"/>
      <c r="AT35" s="1573"/>
      <c r="AU35" s="1573"/>
      <c r="AV35" s="1573"/>
      <c r="AW35" s="1573"/>
      <c r="AX35" s="1573"/>
      <c r="AY35" s="1573"/>
      <c r="AZ35" s="229"/>
      <c r="BA35" s="1830" t="s">
        <v>55</v>
      </c>
      <c r="BB35" s="165" t="s">
        <v>49</v>
      </c>
      <c r="BC35" s="619">
        <v>19388.605248000022</v>
      </c>
      <c r="BD35" s="637">
        <v>22586.174913000043</v>
      </c>
      <c r="BE35" s="637">
        <v>22387.963554000002</v>
      </c>
      <c r="BF35" s="637">
        <v>22590.264604000069</v>
      </c>
      <c r="BG35" s="656">
        <v>23740.360304000085</v>
      </c>
      <c r="BH35" s="675">
        <v>15250.362863000033</v>
      </c>
      <c r="BI35" s="637">
        <v>15033.099344999997</v>
      </c>
      <c r="BJ35" s="637">
        <v>14690.051546000028</v>
      </c>
      <c r="BK35" s="637">
        <v>14737.649954000004</v>
      </c>
      <c r="BL35" s="656">
        <v>15377.008541000001</v>
      </c>
      <c r="BM35" s="675">
        <v>6476.0548290000015</v>
      </c>
      <c r="BN35" s="637">
        <v>6766.6792699999987</v>
      </c>
      <c r="BO35" s="637">
        <v>7464.1426819999933</v>
      </c>
      <c r="BP35" s="637">
        <v>7475.2551040000053</v>
      </c>
      <c r="BQ35" s="656">
        <v>7423.064488999993</v>
      </c>
      <c r="BR35" s="675">
        <v>9018.7525869999699</v>
      </c>
      <c r="BS35" s="637">
        <v>13668.137694000015</v>
      </c>
      <c r="BT35" s="637">
        <v>6116.8743199999917</v>
      </c>
      <c r="BU35" s="637">
        <v>37364.173375000057</v>
      </c>
      <c r="BV35" s="637">
        <v>13945.769937000039</v>
      </c>
      <c r="BW35" s="637">
        <v>19991.384415000011</v>
      </c>
      <c r="BX35" s="1606">
        <v>10588.27629500004</v>
      </c>
      <c r="BY35" s="1620"/>
      <c r="BZ35" s="1620"/>
      <c r="CA35" s="1620"/>
      <c r="CB35" s="1620"/>
      <c r="CC35" s="1620"/>
      <c r="CD35" s="1620"/>
      <c r="CE35" s="1620"/>
      <c r="CF35" s="1620"/>
      <c r="CG35" s="1620"/>
      <c r="CH35" s="1620"/>
      <c r="CI35" s="1620"/>
      <c r="CJ35" s="1620"/>
      <c r="CK35" s="1620"/>
      <c r="CL35" s="1620"/>
      <c r="CM35" s="1620"/>
      <c r="CN35" s="1620"/>
      <c r="CO35" s="1620"/>
      <c r="CP35" s="1620"/>
      <c r="CQ35" s="1620"/>
      <c r="CR35" s="1620"/>
      <c r="CS35" s="1620"/>
      <c r="CT35" s="1620"/>
      <c r="CU35" s="1620"/>
      <c r="CV35" s="1620"/>
      <c r="CW35" s="1620"/>
      <c r="CX35" s="1620"/>
      <c r="CY35" s="1620"/>
      <c r="CZ35" s="1475"/>
    </row>
    <row r="36" s="130" customFormat="true" ht="15" customHeight="true" x14ac:dyDescent="0.2">
      <c r="A36" s="1831"/>
      <c r="B36" s="280" t="s">
        <v>48</v>
      </c>
      <c r="C36" s="506">
        <v>34.417057966377321</v>
      </c>
      <c r="D36" s="526">
        <v>23.628956580741797</v>
      </c>
      <c r="E36" s="526">
        <v>24.265918629494681</v>
      </c>
      <c r="F36" s="526">
        <v>23.610378824558495</v>
      </c>
      <c r="G36" s="547">
        <v>19.704836851573521</v>
      </c>
      <c r="H36" s="566">
        <v>18.664769301719723</v>
      </c>
      <c r="I36" s="526">
        <v>19.808084530544299</v>
      </c>
      <c r="J36" s="526">
        <v>21.647569480467194</v>
      </c>
      <c r="K36" s="526">
        <v>21.403857186261217</v>
      </c>
      <c r="L36" s="586">
        <v>17.985022941288413</v>
      </c>
      <c r="M36" s="601">
        <v>40.130481565304521</v>
      </c>
      <c r="N36" s="526">
        <v>37.525004564364764</v>
      </c>
      <c r="O36" s="526">
        <v>30.931807324427012</v>
      </c>
      <c r="P36" s="526">
        <v>30.908999893070625</v>
      </c>
      <c r="Q36" s="547">
        <v>31.383996277119351</v>
      </c>
      <c r="R36" s="601">
        <v>18.459739498998097</v>
      </c>
      <c r="S36" s="526">
        <v>34.079949887207007</v>
      </c>
      <c r="T36" s="526">
        <v>18.431271174310947</v>
      </c>
      <c r="U36" s="526">
        <v>22.782936930852443</v>
      </c>
      <c r="V36" s="526">
        <v>34.006948230698221</v>
      </c>
      <c r="W36" s="526">
        <v>18.209221616463172</v>
      </c>
      <c r="X36" s="1530">
        <v>27.38355792252079</v>
      </c>
      <c r="Y36" s="1573"/>
      <c r="Z36" s="1573"/>
      <c r="AA36" s="1573"/>
      <c r="AB36" s="1573"/>
      <c r="AC36" s="1573"/>
      <c r="AD36" s="1573"/>
      <c r="AE36" s="1573"/>
      <c r="AF36" s="1573"/>
      <c r="AG36" s="1573"/>
      <c r="AH36" s="1573"/>
      <c r="AI36" s="1573"/>
      <c r="AJ36" s="1573"/>
      <c r="AK36" s="1573"/>
      <c r="AL36" s="1573"/>
      <c r="AM36" s="1573"/>
      <c r="AN36" s="1573"/>
      <c r="AO36" s="1573"/>
      <c r="AP36" s="1573"/>
      <c r="AQ36" s="1573"/>
      <c r="AR36" s="1573"/>
      <c r="AS36" s="1573"/>
      <c r="AT36" s="1573"/>
      <c r="AU36" s="1573"/>
      <c r="AV36" s="1573"/>
      <c r="AW36" s="1573"/>
      <c r="AX36" s="1573"/>
      <c r="AY36" s="1573"/>
      <c r="AZ36" s="229"/>
      <c r="BA36" s="1830"/>
      <c r="BB36" s="165" t="s">
        <v>48</v>
      </c>
      <c r="BC36" s="619">
        <v>10174.882827999982</v>
      </c>
      <c r="BD36" s="637">
        <v>6988.0902819999892</v>
      </c>
      <c r="BE36" s="637">
        <v>7173.3160559999951</v>
      </c>
      <c r="BF36" s="637">
        <v>6982.161932999994</v>
      </c>
      <c r="BG36" s="656">
        <v>5826.0038119999908</v>
      </c>
      <c r="BH36" s="675">
        <v>3499.6458749999988</v>
      </c>
      <c r="BI36" s="637">
        <v>3713.3032780000044</v>
      </c>
      <c r="BJ36" s="637">
        <v>4058.6349319999995</v>
      </c>
      <c r="BK36" s="637">
        <v>4013.4610119999979</v>
      </c>
      <c r="BL36" s="656">
        <v>3372.016445000002</v>
      </c>
      <c r="BM36" s="675">
        <v>4340.8934250000011</v>
      </c>
      <c r="BN36" s="637">
        <v>4064.3407610000004</v>
      </c>
      <c r="BO36" s="637">
        <v>3342.7749349999963</v>
      </c>
      <c r="BP36" s="637">
        <v>3344.1788199999996</v>
      </c>
      <c r="BQ36" s="656">
        <v>3395.2054279999993</v>
      </c>
      <c r="BR36" s="675">
        <v>2041.7376929999991</v>
      </c>
      <c r="BS36" s="637">
        <v>7066.2787249999874</v>
      </c>
      <c r="BT36" s="637">
        <v>1382.1690119999992</v>
      </c>
      <c r="BU36" s="637">
        <v>11024.319906000004</v>
      </c>
      <c r="BV36" s="637">
        <v>7186.4092289999944</v>
      </c>
      <c r="BW36" s="637">
        <v>4450.7162840000001</v>
      </c>
      <c r="BX36" s="1606">
        <v>3992.8240619999897</v>
      </c>
      <c r="BY36" s="1620"/>
      <c r="BZ36" s="1620"/>
      <c r="CA36" s="1620"/>
      <c r="CB36" s="1620"/>
      <c r="CC36" s="1620"/>
      <c r="CD36" s="1620"/>
      <c r="CE36" s="1620"/>
      <c r="CF36" s="1620"/>
      <c r="CG36" s="1620"/>
      <c r="CH36" s="1620"/>
      <c r="CI36" s="1620"/>
      <c r="CJ36" s="1620"/>
      <c r="CK36" s="1620"/>
      <c r="CL36" s="1620"/>
      <c r="CM36" s="1620"/>
      <c r="CN36" s="1620"/>
      <c r="CO36" s="1620"/>
      <c r="CP36" s="1620"/>
      <c r="CQ36" s="1620"/>
      <c r="CR36" s="1620"/>
      <c r="CS36" s="1620"/>
      <c r="CT36" s="1620"/>
      <c r="CU36" s="1620"/>
      <c r="CV36" s="1620"/>
      <c r="CW36" s="1620"/>
      <c r="CX36" s="1620"/>
      <c r="CY36" s="1620"/>
      <c r="CZ36" s="1475"/>
    </row>
    <row r="37" s="130" customFormat="true" ht="15" customHeight="true" x14ac:dyDescent="0.2">
      <c r="A37" s="1831" t="s">
        <v>125</v>
      </c>
      <c r="B37" s="280" t="s">
        <v>49</v>
      </c>
      <c r="C37" s="506">
        <v>66.164520403848826</v>
      </c>
      <c r="D37" s="526">
        <v>76.533203125380297</v>
      </c>
      <c r="E37" s="526">
        <v>75.876672903045304</v>
      </c>
      <c r="F37" s="526">
        <v>76.672148004849333</v>
      </c>
      <c r="G37" s="547">
        <v>80.397511251088744</v>
      </c>
      <c r="H37" s="566">
        <v>81.548613116523256</v>
      </c>
      <c r="I37" s="526">
        <v>80.465632792241621</v>
      </c>
      <c r="J37" s="526">
        <v>78.521289756137904</v>
      </c>
      <c r="K37" s="526">
        <v>78.88122706779312</v>
      </c>
      <c r="L37" s="586">
        <v>82.012447727430398</v>
      </c>
      <c r="M37" s="601">
        <v>60.830247989550422</v>
      </c>
      <c r="N37" s="526">
        <v>62.602080339301878</v>
      </c>
      <c r="O37" s="526">
        <v>69.222037339983032</v>
      </c>
      <c r="P37" s="526">
        <v>69.1924752341545</v>
      </c>
      <c r="Q37" s="547">
        <v>68.818148731358448</v>
      </c>
      <c r="R37" s="601">
        <v>82.110585506885599</v>
      </c>
      <c r="S37" s="526">
        <v>66.003822116238752</v>
      </c>
      <c r="T37" s="526">
        <v>82.451041557640721</v>
      </c>
      <c r="U37" s="526">
        <v>77.569309982943963</v>
      </c>
      <c r="V37" s="526">
        <v>66.257674960974782</v>
      </c>
      <c r="W37" s="526">
        <v>82.014583199530179</v>
      </c>
      <c r="X37" s="1530">
        <v>72.674657877989162</v>
      </c>
      <c r="Y37" s="1573"/>
      <c r="Z37" s="1573"/>
      <c r="AA37" s="1573"/>
      <c r="AB37" s="1573"/>
      <c r="AC37" s="1573"/>
      <c r="AD37" s="1573"/>
      <c r="AE37" s="1573"/>
      <c r="AF37" s="1573"/>
      <c r="AG37" s="1573"/>
      <c r="AH37" s="1573"/>
      <c r="AI37" s="1573"/>
      <c r="AJ37" s="1573"/>
      <c r="AK37" s="1573"/>
      <c r="AL37" s="1573"/>
      <c r="AM37" s="1573"/>
      <c r="AN37" s="1573"/>
      <c r="AO37" s="1573"/>
      <c r="AP37" s="1573"/>
      <c r="AQ37" s="1573"/>
      <c r="AR37" s="1573"/>
      <c r="AS37" s="1573"/>
      <c r="AT37" s="1573"/>
      <c r="AU37" s="1573"/>
      <c r="AV37" s="1573"/>
      <c r="AW37" s="1573"/>
      <c r="AX37" s="1573"/>
      <c r="AY37" s="1573"/>
      <c r="AZ37" s="229"/>
      <c r="BA37" s="1830" t="s">
        <v>125</v>
      </c>
      <c r="BB37" s="165" t="s">
        <v>49</v>
      </c>
      <c r="BC37" s="619">
        <v>19037.163380999998</v>
      </c>
      <c r="BD37" s="637">
        <v>22466.075326000031</v>
      </c>
      <c r="BE37" s="637">
        <v>22346.180481000003</v>
      </c>
      <c r="BF37" s="637">
        <v>22566.598120000068</v>
      </c>
      <c r="BG37" s="656">
        <v>23677.406312000076</v>
      </c>
      <c r="BH37" s="675">
        <v>15170.902469000035</v>
      </c>
      <c r="BI37" s="637">
        <v>15008.987539999996</v>
      </c>
      <c r="BJ37" s="637">
        <v>14665.709508000029</v>
      </c>
      <c r="BK37" s="637">
        <v>14736.923662000005</v>
      </c>
      <c r="BL37" s="656">
        <v>15344.018078999999</v>
      </c>
      <c r="BM37" s="675">
        <v>6264.6301100000037</v>
      </c>
      <c r="BN37" s="637">
        <v>6656.1601660000015</v>
      </c>
      <c r="BO37" s="637">
        <v>7421.2707519999949</v>
      </c>
      <c r="BP37" s="637">
        <v>7448.2328290000059</v>
      </c>
      <c r="BQ37" s="656">
        <v>7376.5885049999943</v>
      </c>
      <c r="BR37" s="675">
        <v>8997.2285759999741</v>
      </c>
      <c r="BS37" s="637">
        <v>13572.070607000014</v>
      </c>
      <c r="BT37" s="637">
        <v>6099.2814459999927</v>
      </c>
      <c r="BU37" s="637">
        <v>37063.195561000037</v>
      </c>
      <c r="BV37" s="637">
        <v>13868.765107000041</v>
      </c>
      <c r="BW37" s="637">
        <v>19955.47552800001</v>
      </c>
      <c r="BX37" s="1606">
        <v>10537.406795000037</v>
      </c>
      <c r="BY37" s="1620"/>
      <c r="BZ37" s="1620"/>
      <c r="CA37" s="1620"/>
      <c r="CB37" s="1620"/>
      <c r="CC37" s="1620"/>
      <c r="CD37" s="1620"/>
      <c r="CE37" s="1620"/>
      <c r="CF37" s="1620"/>
      <c r="CG37" s="1620"/>
      <c r="CH37" s="1620"/>
      <c r="CI37" s="1620"/>
      <c r="CJ37" s="1620"/>
      <c r="CK37" s="1620"/>
      <c r="CL37" s="1620"/>
      <c r="CM37" s="1620"/>
      <c r="CN37" s="1620"/>
      <c r="CO37" s="1620"/>
      <c r="CP37" s="1620"/>
      <c r="CQ37" s="1620"/>
      <c r="CR37" s="1620"/>
      <c r="CS37" s="1620"/>
      <c r="CT37" s="1620"/>
      <c r="CU37" s="1620"/>
      <c r="CV37" s="1620"/>
      <c r="CW37" s="1620"/>
      <c r="CX37" s="1620"/>
      <c r="CY37" s="1620"/>
      <c r="CZ37" s="1475"/>
    </row>
    <row r="38" s="130" customFormat="true" ht="15" customHeight="true" x14ac:dyDescent="0.2">
      <c r="A38" s="1831"/>
      <c r="B38" s="280" t="s">
        <v>48</v>
      </c>
      <c r="C38" s="506">
        <v>33.835479596151053</v>
      </c>
      <c r="D38" s="526">
        <v>23.466796874619689</v>
      </c>
      <c r="E38" s="526">
        <v>24.123327096954807</v>
      </c>
      <c r="F38" s="526">
        <v>23.327851995150439</v>
      </c>
      <c r="G38" s="547">
        <v>19.60248874891121</v>
      </c>
      <c r="H38" s="566">
        <v>18.451386883476616</v>
      </c>
      <c r="I38" s="526">
        <v>19.534367207758681</v>
      </c>
      <c r="J38" s="526">
        <v>21.47871024386243</v>
      </c>
      <c r="K38" s="526">
        <v>21.11877293220714</v>
      </c>
      <c r="L38" s="586">
        <v>17.987552272569491</v>
      </c>
      <c r="M38" s="601">
        <v>39.169752010449706</v>
      </c>
      <c r="N38" s="526">
        <v>37.397919660698399</v>
      </c>
      <c r="O38" s="526">
        <v>30.777962660017018</v>
      </c>
      <c r="P38" s="526">
        <v>30.807524765845802</v>
      </c>
      <c r="Q38" s="547">
        <v>31.181851268641626</v>
      </c>
      <c r="R38" s="601">
        <v>17.889414493114423</v>
      </c>
      <c r="S38" s="526">
        <v>33.99617788376171</v>
      </c>
      <c r="T38" s="526">
        <v>17.548958442359407</v>
      </c>
      <c r="U38" s="526">
        <v>22.430690017056037</v>
      </c>
      <c r="V38" s="526">
        <v>33.74232503902563</v>
      </c>
      <c r="W38" s="526">
        <v>17.985416800469949</v>
      </c>
      <c r="X38" s="1530">
        <v>27.32534212201077</v>
      </c>
      <c r="Y38" s="1573"/>
      <c r="Z38" s="1573"/>
      <c r="AA38" s="1573"/>
      <c r="AB38" s="1573"/>
      <c r="AC38" s="1573"/>
      <c r="AD38" s="1573"/>
      <c r="AE38" s="1573"/>
      <c r="AF38" s="1573"/>
      <c r="AG38" s="1573"/>
      <c r="AH38" s="1573"/>
      <c r="AI38" s="1573"/>
      <c r="AJ38" s="1573"/>
      <c r="AK38" s="1573"/>
      <c r="AL38" s="1573"/>
      <c r="AM38" s="1573"/>
      <c r="AN38" s="1573"/>
      <c r="AO38" s="1573"/>
      <c r="AP38" s="1573"/>
      <c r="AQ38" s="1573"/>
      <c r="AR38" s="1573"/>
      <c r="AS38" s="1573"/>
      <c r="AT38" s="1573"/>
      <c r="AU38" s="1573"/>
      <c r="AV38" s="1573"/>
      <c r="AW38" s="1573"/>
      <c r="AX38" s="1573"/>
      <c r="AY38" s="1573"/>
      <c r="AZ38" s="229"/>
      <c r="BA38" s="1830"/>
      <c r="BB38" s="165" t="s">
        <v>48</v>
      </c>
      <c r="BC38" s="619">
        <v>9735.3014759999678</v>
      </c>
      <c r="BD38" s="637">
        <v>6888.602654999987</v>
      </c>
      <c r="BE38" s="637">
        <v>7104.478892999995</v>
      </c>
      <c r="BF38" s="637">
        <v>6865.9907759999924</v>
      </c>
      <c r="BG38" s="656">
        <v>5773.015651999991</v>
      </c>
      <c r="BH38" s="675">
        <v>3432.6051679999987</v>
      </c>
      <c r="BI38" s="637">
        <v>3643.6807100000042</v>
      </c>
      <c r="BJ38" s="637">
        <v>4011.6575520000006</v>
      </c>
      <c r="BK38" s="637">
        <v>3945.4982649999979</v>
      </c>
      <c r="BL38" s="656">
        <v>3365.3589780000025</v>
      </c>
      <c r="BM38" s="675">
        <v>4033.9143100000038</v>
      </c>
      <c r="BN38" s="637">
        <v>3976.3302080000003</v>
      </c>
      <c r="BO38" s="637">
        <v>3299.6947629999968</v>
      </c>
      <c r="BP38" s="637">
        <v>3316.2799359999995</v>
      </c>
      <c r="BQ38" s="656">
        <v>3342.369561999999</v>
      </c>
      <c r="BR38" s="675">
        <v>1960.2241329999997</v>
      </c>
      <c r="BS38" s="637">
        <v>6990.4819419999858</v>
      </c>
      <c r="BT38" s="637">
        <v>1298.1768889999989</v>
      </c>
      <c r="BU38" s="637">
        <v>10717.551192000008</v>
      </c>
      <c r="BV38" s="637">
        <v>7062.795070999995</v>
      </c>
      <c r="BW38" s="637">
        <v>4376.1430080000009</v>
      </c>
      <c r="BX38" s="1606">
        <v>3962.0172169999896</v>
      </c>
      <c r="BY38" s="1620"/>
      <c r="BZ38" s="1620"/>
      <c r="CA38" s="1620"/>
      <c r="CB38" s="1620"/>
      <c r="CC38" s="1620"/>
      <c r="CD38" s="1620"/>
      <c r="CE38" s="1620"/>
      <c r="CF38" s="1620"/>
      <c r="CG38" s="1620"/>
      <c r="CH38" s="1620"/>
      <c r="CI38" s="1620"/>
      <c r="CJ38" s="1620"/>
      <c r="CK38" s="1620"/>
      <c r="CL38" s="1620"/>
      <c r="CM38" s="1620"/>
      <c r="CN38" s="1620"/>
      <c r="CO38" s="1620"/>
      <c r="CP38" s="1620"/>
      <c r="CQ38" s="1620"/>
      <c r="CR38" s="1620"/>
      <c r="CS38" s="1620"/>
      <c r="CT38" s="1620"/>
      <c r="CU38" s="1620"/>
      <c r="CV38" s="1620"/>
      <c r="CW38" s="1620"/>
      <c r="CX38" s="1620"/>
      <c r="CY38" s="1620"/>
      <c r="CZ38" s="1475"/>
    </row>
    <row r="39" s="130" customFormat="true" ht="15" customHeight="true" x14ac:dyDescent="0.2">
      <c r="A39" s="1831" t="s">
        <v>122</v>
      </c>
      <c r="B39" s="280" t="s">
        <v>49</v>
      </c>
      <c r="C39" s="506">
        <v>63.261840575333828</v>
      </c>
      <c r="D39" s="526">
        <v>66.75253184154127</v>
      </c>
      <c r="E39" s="526">
        <v>70.758790300566588</v>
      </c>
      <c r="F39" s="526">
        <v>73.862947974486389</v>
      </c>
      <c r="G39" s="547">
        <v>76.004506101719798</v>
      </c>
      <c r="H39" s="566">
        <v>65.634077189538672</v>
      </c>
      <c r="I39" s="526">
        <v>70.473797689858614</v>
      </c>
      <c r="J39" s="526">
        <v>74.277802617467501</v>
      </c>
      <c r="K39" s="526">
        <v>75.10253207383964</v>
      </c>
      <c r="L39" s="586">
        <v>76.57920050732811</v>
      </c>
      <c r="M39" s="601">
        <v>62.650532170446368</v>
      </c>
      <c r="N39" s="526">
        <v>65.585952269353442</v>
      </c>
      <c r="O39" s="526">
        <v>66.214378683337202</v>
      </c>
      <c r="P39" s="526">
        <v>64.042418349556499</v>
      </c>
      <c r="Q39" s="547">
        <v>71.472325255714622</v>
      </c>
      <c r="R39" s="601">
        <v>69.090759190467082</v>
      </c>
      <c r="S39" s="526">
        <v>67.9723313678263</v>
      </c>
      <c r="T39" s="526">
        <v>81.653595684318915</v>
      </c>
      <c r="U39" s="526">
        <v>67.83785306991571</v>
      </c>
      <c r="V39" s="526">
        <v>73.154142216626923</v>
      </c>
      <c r="W39" s="526">
        <v>73.316389200733937</v>
      </c>
      <c r="X39" s="1530">
        <v>70.647888625145924</v>
      </c>
      <c r="Y39" s="1573"/>
      <c r="Z39" s="1573"/>
      <c r="AA39" s="1573"/>
      <c r="AB39" s="1573"/>
      <c r="AC39" s="1573"/>
      <c r="AD39" s="1573"/>
      <c r="AE39" s="1573"/>
      <c r="AF39" s="1573"/>
      <c r="AG39" s="1573"/>
      <c r="AH39" s="1573"/>
      <c r="AI39" s="1573"/>
      <c r="AJ39" s="1573"/>
      <c r="AK39" s="1573"/>
      <c r="AL39" s="1573"/>
      <c r="AM39" s="1573"/>
      <c r="AN39" s="1573"/>
      <c r="AO39" s="1573"/>
      <c r="AP39" s="1573"/>
      <c r="AQ39" s="1573"/>
      <c r="AR39" s="1573"/>
      <c r="AS39" s="1573"/>
      <c r="AT39" s="1573"/>
      <c r="AU39" s="1573"/>
      <c r="AV39" s="1573"/>
      <c r="AW39" s="1573"/>
      <c r="AX39" s="1573"/>
      <c r="AY39" s="1573"/>
      <c r="AZ39" s="229"/>
      <c r="BA39" s="1830" t="s">
        <v>122</v>
      </c>
      <c r="BB39" s="165" t="s">
        <v>49</v>
      </c>
      <c r="BC39" s="619">
        <v>9633.9563249999719</v>
      </c>
      <c r="BD39" s="637">
        <v>13124.536071999981</v>
      </c>
      <c r="BE39" s="637">
        <v>14176.577198999999</v>
      </c>
      <c r="BF39" s="637">
        <v>15056.414142999954</v>
      </c>
      <c r="BG39" s="656">
        <v>16702.730122000004</v>
      </c>
      <c r="BH39" s="675">
        <v>8959.9079389999733</v>
      </c>
      <c r="BI39" s="637">
        <v>9583.620839000012</v>
      </c>
      <c r="BJ39" s="637">
        <v>9862.7391840000219</v>
      </c>
      <c r="BK39" s="637">
        <v>10176.869020000007</v>
      </c>
      <c r="BL39" s="656">
        <v>11017.277671999989</v>
      </c>
      <c r="BM39" s="675">
        <v>2808.6952750000005</v>
      </c>
      <c r="BN39" s="637">
        <v>3494.9961849999991</v>
      </c>
      <c r="BO39" s="637">
        <v>4174.2365420000024</v>
      </c>
      <c r="BP39" s="637">
        <v>3996.9914499999995</v>
      </c>
      <c r="BQ39" s="656">
        <v>4618.8797550000045</v>
      </c>
      <c r="BR39" s="675">
        <v>5683.8117149999816</v>
      </c>
      <c r="BS39" s="637">
        <v>7603.9528800000089</v>
      </c>
      <c r="BT39" s="637">
        <v>4697.6615179999926</v>
      </c>
      <c r="BU39" s="637">
        <v>23545.663583000049</v>
      </c>
      <c r="BV39" s="637">
        <v>8355.591407999993</v>
      </c>
      <c r="BW39" s="637">
        <v>12291.358382999988</v>
      </c>
      <c r="BX39" s="1606">
        <v>6516.1743739999974</v>
      </c>
      <c r="BY39" s="1620"/>
      <c r="BZ39" s="1620"/>
      <c r="CA39" s="1620"/>
      <c r="CB39" s="1620"/>
      <c r="CC39" s="1620"/>
      <c r="CD39" s="1620"/>
      <c r="CE39" s="1620"/>
      <c r="CF39" s="1620"/>
      <c r="CG39" s="1620"/>
      <c r="CH39" s="1620"/>
      <c r="CI39" s="1620"/>
      <c r="CJ39" s="1620"/>
      <c r="CK39" s="1620"/>
      <c r="CL39" s="1620"/>
      <c r="CM39" s="1620"/>
      <c r="CN39" s="1620"/>
      <c r="CO39" s="1620"/>
      <c r="CP39" s="1620"/>
      <c r="CQ39" s="1620"/>
      <c r="CR39" s="1620"/>
      <c r="CS39" s="1620"/>
      <c r="CT39" s="1620"/>
      <c r="CU39" s="1620"/>
      <c r="CV39" s="1620"/>
      <c r="CW39" s="1620"/>
      <c r="CX39" s="1620"/>
      <c r="CY39" s="1620"/>
      <c r="CZ39" s="1475"/>
    </row>
    <row r="40" s="130" customFormat="true" ht="15" customHeight="true" x14ac:dyDescent="0.2">
      <c r="A40" s="1831"/>
      <c r="B40" s="280" t="s">
        <v>48</v>
      </c>
      <c r="C40" s="506">
        <v>36.738159424665938</v>
      </c>
      <c r="D40" s="526">
        <v>33.24746815845851</v>
      </c>
      <c r="E40" s="526">
        <v>29.241209699433462</v>
      </c>
      <c r="F40" s="526">
        <v>26.137052025513107</v>
      </c>
      <c r="G40" s="547">
        <v>23.995493898279953</v>
      </c>
      <c r="H40" s="566">
        <v>34.365922810461086</v>
      </c>
      <c r="I40" s="526">
        <v>29.526202310141535</v>
      </c>
      <c r="J40" s="526">
        <v>25.722197382532357</v>
      </c>
      <c r="K40" s="526">
        <v>24.897467926160324</v>
      </c>
      <c r="L40" s="586">
        <v>23.420799492671872</v>
      </c>
      <c r="M40" s="601">
        <v>37.349467829553632</v>
      </c>
      <c r="N40" s="526">
        <v>34.414047730646331</v>
      </c>
      <c r="O40" s="526">
        <v>33.785621316662976</v>
      </c>
      <c r="P40" s="526">
        <v>35.95758165044343</v>
      </c>
      <c r="Q40" s="547">
        <v>28.527674744285527</v>
      </c>
      <c r="R40" s="601">
        <v>30.909240809532712</v>
      </c>
      <c r="S40" s="526">
        <v>32.02766863217358</v>
      </c>
      <c r="T40" s="526">
        <v>18.346404315681013</v>
      </c>
      <c r="U40" s="526">
        <v>32.16214693008439</v>
      </c>
      <c r="V40" s="526">
        <v>26.845857783372786</v>
      </c>
      <c r="W40" s="526">
        <v>26.683610799266177</v>
      </c>
      <c r="X40" s="1530">
        <v>29.352111374854051</v>
      </c>
      <c r="Y40" s="1573"/>
      <c r="Z40" s="1573"/>
      <c r="AA40" s="1573"/>
      <c r="AB40" s="1573"/>
      <c r="AC40" s="1573"/>
      <c r="AD40" s="1573"/>
      <c r="AE40" s="1573"/>
      <c r="AF40" s="1573"/>
      <c r="AG40" s="1573"/>
      <c r="AH40" s="1573"/>
      <c r="AI40" s="1573"/>
      <c r="AJ40" s="1573"/>
      <c r="AK40" s="1573"/>
      <c r="AL40" s="1573"/>
      <c r="AM40" s="1573"/>
      <c r="AN40" s="1573"/>
      <c r="AO40" s="1573"/>
      <c r="AP40" s="1573"/>
      <c r="AQ40" s="1573"/>
      <c r="AR40" s="1573"/>
      <c r="AS40" s="1573"/>
      <c r="AT40" s="1573"/>
      <c r="AU40" s="1573"/>
      <c r="AV40" s="1573"/>
      <c r="AW40" s="1573"/>
      <c r="AX40" s="1573"/>
      <c r="AY40" s="1573"/>
      <c r="AZ40" s="229"/>
      <c r="BA40" s="1830"/>
      <c r="BB40" s="165" t="s">
        <v>48</v>
      </c>
      <c r="BC40" s="619">
        <v>5594.7443219999941</v>
      </c>
      <c r="BD40" s="637">
        <v>6536.9444889999886</v>
      </c>
      <c r="BE40" s="637">
        <v>5858.4984979999963</v>
      </c>
      <c r="BF40" s="637">
        <v>5327.8442109999969</v>
      </c>
      <c r="BG40" s="656">
        <v>5273.2433809999975</v>
      </c>
      <c r="BH40" s="675">
        <v>4691.3968750000004</v>
      </c>
      <c r="BI40" s="637">
        <v>4015.2217849999965</v>
      </c>
      <c r="BJ40" s="637">
        <v>3415.4392709999943</v>
      </c>
      <c r="BK40" s="637">
        <v>3373.7646790000008</v>
      </c>
      <c r="BL40" s="656">
        <v>3369.4978479999995</v>
      </c>
      <c r="BM40" s="675">
        <v>1674.4195170000007</v>
      </c>
      <c r="BN40" s="637">
        <v>1833.8830400000002</v>
      </c>
      <c r="BO40" s="637">
        <v>2129.8874640000013</v>
      </c>
      <c r="BP40" s="637">
        <v>2244.1711309999982</v>
      </c>
      <c r="BQ40" s="656">
        <v>1843.5932910000001</v>
      </c>
      <c r="BR40" s="675">
        <v>2542.7757210000032</v>
      </c>
      <c r="BS40" s="637">
        <v>3582.8825970000021</v>
      </c>
      <c r="BT40" s="637">
        <v>1055.4978849999993</v>
      </c>
      <c r="BU40" s="637">
        <v>11163.075738</v>
      </c>
      <c r="BV40" s="637">
        <v>3066.3064569999997</v>
      </c>
      <c r="BW40" s="637">
        <v>4473.4584840000025</v>
      </c>
      <c r="BX40" s="1606">
        <v>2707.2780190000017</v>
      </c>
      <c r="BY40" s="1620"/>
      <c r="BZ40" s="1620"/>
      <c r="CA40" s="1620"/>
      <c r="CB40" s="1620"/>
      <c r="CC40" s="1620"/>
      <c r="CD40" s="1620"/>
      <c r="CE40" s="1620"/>
      <c r="CF40" s="1620"/>
      <c r="CG40" s="1620"/>
      <c r="CH40" s="1620"/>
      <c r="CI40" s="1620"/>
      <c r="CJ40" s="1620"/>
      <c r="CK40" s="1620"/>
      <c r="CL40" s="1620"/>
      <c r="CM40" s="1620"/>
      <c r="CN40" s="1620"/>
      <c r="CO40" s="1620"/>
      <c r="CP40" s="1620"/>
      <c r="CQ40" s="1620"/>
      <c r="CR40" s="1620"/>
      <c r="CS40" s="1620"/>
      <c r="CT40" s="1620"/>
      <c r="CU40" s="1620"/>
      <c r="CV40" s="1620"/>
      <c r="CW40" s="1620"/>
      <c r="CX40" s="1620"/>
      <c r="CY40" s="1620"/>
      <c r="CZ40" s="1475"/>
    </row>
    <row r="41" s="130" customFormat="true" ht="15" customHeight="true" x14ac:dyDescent="0.2">
      <c r="A41" s="1831" t="s">
        <v>56</v>
      </c>
      <c r="B41" s="280" t="s">
        <v>49</v>
      </c>
      <c r="C41" s="506">
        <v>8.6670014291126112</v>
      </c>
      <c r="D41" s="526">
        <v>3.9947008776448087</v>
      </c>
      <c r="E41" s="526">
        <v>3.8195348261020787</v>
      </c>
      <c r="F41" s="526">
        <v>3.9254016338117217</v>
      </c>
      <c r="G41" s="547">
        <v>4.1722733764419742</v>
      </c>
      <c r="H41" s="566">
        <v>2.2733242423443882</v>
      </c>
      <c r="I41" s="526">
        <v>2.6662420511325053</v>
      </c>
      <c r="J41" s="526">
        <v>3.6517174775430621</v>
      </c>
      <c r="K41" s="526">
        <v>3.589892628848816</v>
      </c>
      <c r="L41" s="586">
        <v>4.2931196733015407</v>
      </c>
      <c r="M41" s="601">
        <v>13.041457660747465</v>
      </c>
      <c r="N41" s="526">
        <v>8.9388716684902558</v>
      </c>
      <c r="O41" s="526">
        <v>5.7168949495022154</v>
      </c>
      <c r="P41" s="526">
        <v>6.0034229405429986</v>
      </c>
      <c r="Q41" s="547">
        <v>4.9356718083380837</v>
      </c>
      <c r="R41" s="601">
        <v>4.3260086284079255</v>
      </c>
      <c r="S41" s="526">
        <v>6.4995376595771575</v>
      </c>
      <c r="T41" s="526">
        <v>2.8595080947077691</v>
      </c>
      <c r="U41" s="526">
        <v>7.5658902067363449</v>
      </c>
      <c r="V41" s="526">
        <v>4.318865888587097</v>
      </c>
      <c r="W41" s="526">
        <v>2.1814221550674837</v>
      </c>
      <c r="X41" s="1530">
        <v>0.81124756687145183</v>
      </c>
      <c r="Y41" s="1573"/>
      <c r="Z41" s="1573"/>
      <c r="AA41" s="1573"/>
      <c r="AB41" s="1573"/>
      <c r="AC41" s="1573"/>
      <c r="AD41" s="1573"/>
      <c r="AE41" s="1573"/>
      <c r="AF41" s="1573"/>
      <c r="AG41" s="1573"/>
      <c r="AH41" s="1573"/>
      <c r="AI41" s="1573"/>
      <c r="AJ41" s="1573"/>
      <c r="AK41" s="1573"/>
      <c r="AL41" s="1573"/>
      <c r="AM41" s="1573"/>
      <c r="AN41" s="1573"/>
      <c r="AO41" s="1573"/>
      <c r="AP41" s="1573"/>
      <c r="AQ41" s="1573"/>
      <c r="AR41" s="1573"/>
      <c r="AS41" s="1573"/>
      <c r="AT41" s="1573"/>
      <c r="AU41" s="1573"/>
      <c r="AV41" s="1573"/>
      <c r="AW41" s="1573"/>
      <c r="AX41" s="1573"/>
      <c r="AY41" s="1573"/>
      <c r="AZ41" s="229"/>
      <c r="BA41" s="1830" t="s">
        <v>56</v>
      </c>
      <c r="BB41" s="165" t="s">
        <v>49</v>
      </c>
      <c r="BC41" s="619">
        <v>2554.6893479999972</v>
      </c>
      <c r="BD41" s="637">
        <v>1179.8520709999996</v>
      </c>
      <c r="BE41" s="637">
        <v>1126.3669329999996</v>
      </c>
      <c r="BF41" s="637">
        <v>1158.260156999999</v>
      </c>
      <c r="BG41" s="656">
        <v>1232.6785209999998</v>
      </c>
      <c r="BH41" s="675">
        <v>425.74421100000001</v>
      </c>
      <c r="BI41" s="637">
        <v>498.85937299999983</v>
      </c>
      <c r="BJ41" s="637">
        <v>684.24591799999973</v>
      </c>
      <c r="BK41" s="637">
        <v>672.42731099999992</v>
      </c>
      <c r="BL41" s="656">
        <v>803.98067600000002</v>
      </c>
      <c r="BM41" s="675">
        <v>1405.9996399999986</v>
      </c>
      <c r="BN41" s="637">
        <v>965.11373899999978</v>
      </c>
      <c r="BO41" s="637">
        <v>617.03433199999972</v>
      </c>
      <c r="BP41" s="637">
        <v>646.19567699999993</v>
      </c>
      <c r="BQ41" s="656">
        <v>532.24615300000005</v>
      </c>
      <c r="BR41" s="675">
        <v>477.63720100000006</v>
      </c>
      <c r="BS41" s="637">
        <v>1339.6050929999997</v>
      </c>
      <c r="BT41" s="637">
        <v>214.26395100000016</v>
      </c>
      <c r="BU41" s="637">
        <v>3659.6706290000034</v>
      </c>
      <c r="BV41" s="637">
        <v>910.28566299999977</v>
      </c>
      <c r="BW41" s="637">
        <v>532.26740699999982</v>
      </c>
      <c r="BX41" s="1606">
        <v>118.11708599999996</v>
      </c>
      <c r="BY41" s="1620"/>
      <c r="BZ41" s="1620"/>
      <c r="CA41" s="1620"/>
      <c r="CB41" s="1620"/>
      <c r="CC41" s="1620"/>
      <c r="CD41" s="1620"/>
      <c r="CE41" s="1620"/>
      <c r="CF41" s="1620"/>
      <c r="CG41" s="1620"/>
      <c r="CH41" s="1620"/>
      <c r="CI41" s="1620"/>
      <c r="CJ41" s="1620"/>
      <c r="CK41" s="1620"/>
      <c r="CL41" s="1620"/>
      <c r="CM41" s="1620"/>
      <c r="CN41" s="1620"/>
      <c r="CO41" s="1620"/>
      <c r="CP41" s="1620"/>
      <c r="CQ41" s="1620"/>
      <c r="CR41" s="1620"/>
      <c r="CS41" s="1620"/>
      <c r="CT41" s="1620"/>
      <c r="CU41" s="1620"/>
      <c r="CV41" s="1620"/>
      <c r="CW41" s="1620"/>
      <c r="CX41" s="1620"/>
      <c r="CY41" s="1620"/>
      <c r="CZ41" s="1475"/>
    </row>
    <row r="42" s="130" customFormat="true" ht="15" customHeight="true" x14ac:dyDescent="0.2">
      <c r="A42" s="1831"/>
      <c r="B42" s="280" t="s">
        <v>48</v>
      </c>
      <c r="C42" s="506">
        <v>91.332998570887327</v>
      </c>
      <c r="D42" s="526">
        <v>96.005299122355254</v>
      </c>
      <c r="E42" s="526">
        <v>96.180465173897943</v>
      </c>
      <c r="F42" s="526">
        <v>96.074598366188241</v>
      </c>
      <c r="G42" s="547">
        <v>95.827726623558036</v>
      </c>
      <c r="H42" s="566">
        <v>97.726675757655698</v>
      </c>
      <c r="I42" s="526">
        <v>97.333757948867444</v>
      </c>
      <c r="J42" s="526">
        <v>96.348282522457069</v>
      </c>
      <c r="K42" s="526">
        <v>96.410107371151085</v>
      </c>
      <c r="L42" s="586">
        <v>95.706880326698325</v>
      </c>
      <c r="M42" s="601">
        <v>86.95854233925246</v>
      </c>
      <c r="N42" s="526">
        <v>91.061128331509636</v>
      </c>
      <c r="O42" s="526">
        <v>94.283105050497738</v>
      </c>
      <c r="P42" s="526">
        <v>93.996577059456982</v>
      </c>
      <c r="Q42" s="547">
        <v>95.064328191661886</v>
      </c>
      <c r="R42" s="601">
        <v>95.673991371592095</v>
      </c>
      <c r="S42" s="526">
        <v>93.50046234042307</v>
      </c>
      <c r="T42" s="526">
        <v>97.140491905292265</v>
      </c>
      <c r="U42" s="526">
        <v>92.434109793263644</v>
      </c>
      <c r="V42" s="526">
        <v>95.681134111412888</v>
      </c>
      <c r="W42" s="526">
        <v>97.818577844932463</v>
      </c>
      <c r="X42" s="1530">
        <v>99.188752433128599</v>
      </c>
      <c r="Y42" s="1573"/>
      <c r="Z42" s="1573"/>
      <c r="AA42" s="1573"/>
      <c r="AB42" s="1573"/>
      <c r="AC42" s="1573"/>
      <c r="AD42" s="1573"/>
      <c r="AE42" s="1573"/>
      <c r="AF42" s="1573"/>
      <c r="AG42" s="1573"/>
      <c r="AH42" s="1573"/>
      <c r="AI42" s="1573"/>
      <c r="AJ42" s="1573"/>
      <c r="AK42" s="1573"/>
      <c r="AL42" s="1573"/>
      <c r="AM42" s="1573"/>
      <c r="AN42" s="1573"/>
      <c r="AO42" s="1573"/>
      <c r="AP42" s="1573"/>
      <c r="AQ42" s="1573"/>
      <c r="AR42" s="1573"/>
      <c r="AS42" s="1573"/>
      <c r="AT42" s="1573"/>
      <c r="AU42" s="1573"/>
      <c r="AV42" s="1573"/>
      <c r="AW42" s="1573"/>
      <c r="AX42" s="1573"/>
      <c r="AY42" s="1573"/>
      <c r="AZ42" s="229"/>
      <c r="BA42" s="1830"/>
      <c r="BB42" s="165" t="s">
        <v>48</v>
      </c>
      <c r="BC42" s="619">
        <v>26921.356882000022</v>
      </c>
      <c r="BD42" s="637">
        <v>28355.577668000038</v>
      </c>
      <c r="BE42" s="637">
        <v>28363.269482999971</v>
      </c>
      <c r="BF42" s="637">
        <v>28348.533416000115</v>
      </c>
      <c r="BG42" s="656">
        <v>28311.850559000071</v>
      </c>
      <c r="BH42" s="675">
        <v>18302.081898000073</v>
      </c>
      <c r="BI42" s="637">
        <v>18211.34635599994</v>
      </c>
      <c r="BJ42" s="637">
        <v>18053.400742999991</v>
      </c>
      <c r="BK42" s="637">
        <v>18058.698672999944</v>
      </c>
      <c r="BL42" s="656">
        <v>17923.209274000001</v>
      </c>
      <c r="BM42" s="675">
        <v>9375.0010469999943</v>
      </c>
      <c r="BN42" s="637">
        <v>9831.7046379999592</v>
      </c>
      <c r="BO42" s="637">
        <v>10176.138140999985</v>
      </c>
      <c r="BP42" s="637">
        <v>10117.591638999973</v>
      </c>
      <c r="BQ42" s="656">
        <v>10251.415598999984</v>
      </c>
      <c r="BR42" s="675">
        <v>10563.422630999967</v>
      </c>
      <c r="BS42" s="637">
        <v>19271.170059999939</v>
      </c>
      <c r="BT42" s="637">
        <v>7278.7713509999821</v>
      </c>
      <c r="BU42" s="637">
        <v>44710.984099000001</v>
      </c>
      <c r="BV42" s="637">
        <v>20166.674966999944</v>
      </c>
      <c r="BW42" s="637">
        <v>23867.750982999962</v>
      </c>
      <c r="BX42" s="1606">
        <v>14441.813917000041</v>
      </c>
      <c r="BY42" s="1620"/>
      <c r="BZ42" s="1620"/>
      <c r="CA42" s="1620"/>
      <c r="CB42" s="1620"/>
      <c r="CC42" s="1620"/>
      <c r="CD42" s="1620"/>
      <c r="CE42" s="1620"/>
      <c r="CF42" s="1620"/>
      <c r="CG42" s="1620"/>
      <c r="CH42" s="1620"/>
      <c r="CI42" s="1620"/>
      <c r="CJ42" s="1620"/>
      <c r="CK42" s="1620"/>
      <c r="CL42" s="1620"/>
      <c r="CM42" s="1620"/>
      <c r="CN42" s="1620"/>
      <c r="CO42" s="1620"/>
      <c r="CP42" s="1620"/>
      <c r="CQ42" s="1620"/>
      <c r="CR42" s="1620"/>
      <c r="CS42" s="1620"/>
      <c r="CT42" s="1620"/>
      <c r="CU42" s="1620"/>
      <c r="CV42" s="1620"/>
      <c r="CW42" s="1620"/>
      <c r="CX42" s="1620"/>
      <c r="CY42" s="1620"/>
      <c r="CZ42" s="1475"/>
    </row>
    <row r="43" s="130" customFormat="true" ht="15" customHeight="true" x14ac:dyDescent="0.2">
      <c r="A43" s="1831" t="s">
        <v>53</v>
      </c>
      <c r="B43" s="280" t="s">
        <v>49</v>
      </c>
      <c r="C43" s="506">
        <v>64.348650493730247</v>
      </c>
      <c r="D43" s="526">
        <v>70.110162902835782</v>
      </c>
      <c r="E43" s="526">
        <v>73.814730196506432</v>
      </c>
      <c r="F43" s="526">
        <v>77.545339034042811</v>
      </c>
      <c r="G43" s="547">
        <v>79.467947070604055</v>
      </c>
      <c r="H43" s="566">
        <v>67.640708108331481</v>
      </c>
      <c r="I43" s="526">
        <v>72.632578854111856</v>
      </c>
      <c r="J43" s="526">
        <v>76.81085059719581</v>
      </c>
      <c r="K43" s="526">
        <v>79.048540156301144</v>
      </c>
      <c r="L43" s="586">
        <v>79.248919849837193</v>
      </c>
      <c r="M43" s="601">
        <v>62.152262615469226</v>
      </c>
      <c r="N43" s="526">
        <v>66.737270041434925</v>
      </c>
      <c r="O43" s="526">
        <v>69.96515708311874</v>
      </c>
      <c r="P43" s="526">
        <v>70.920282188332422</v>
      </c>
      <c r="Q43" s="547">
        <v>78.003520598892479</v>
      </c>
      <c r="R43" s="601">
        <v>70.49958680982644</v>
      </c>
      <c r="S43" s="526">
        <v>71.657848120941935</v>
      </c>
      <c r="T43" s="526">
        <v>81.547583787085358</v>
      </c>
      <c r="U43" s="526">
        <v>68.518718189180092</v>
      </c>
      <c r="V43" s="526">
        <v>78.388806028036186</v>
      </c>
      <c r="W43" s="526">
        <v>76.134519081731838</v>
      </c>
      <c r="X43" s="1530">
        <v>74.938667236156277</v>
      </c>
      <c r="Y43" s="1573"/>
      <c r="Z43" s="1573"/>
      <c r="AA43" s="1573"/>
      <c r="AB43" s="1573"/>
      <c r="AC43" s="1573"/>
      <c r="AD43" s="1573"/>
      <c r="AE43" s="1573"/>
      <c r="AF43" s="1573"/>
      <c r="AG43" s="1573"/>
      <c r="AH43" s="1573"/>
      <c r="AI43" s="1573"/>
      <c r="AJ43" s="1573"/>
      <c r="AK43" s="1573"/>
      <c r="AL43" s="1573"/>
      <c r="AM43" s="1573"/>
      <c r="AN43" s="1573"/>
      <c r="AO43" s="1573"/>
      <c r="AP43" s="1573"/>
      <c r="AQ43" s="1573"/>
      <c r="AR43" s="1573"/>
      <c r="AS43" s="1573"/>
      <c r="AT43" s="1573"/>
      <c r="AU43" s="1573"/>
      <c r="AV43" s="1573"/>
      <c r="AW43" s="1573"/>
      <c r="AX43" s="1573"/>
      <c r="AY43" s="1573"/>
      <c r="AZ43" s="229"/>
      <c r="BA43" s="1830" t="s">
        <v>53</v>
      </c>
      <c r="BB43" s="165" t="s">
        <v>49</v>
      </c>
      <c r="BC43" s="619">
        <v>18900.025359000028</v>
      </c>
      <c r="BD43" s="637">
        <v>20636.386095999998</v>
      </c>
      <c r="BE43" s="637">
        <v>21732.131456999996</v>
      </c>
      <c r="BF43" s="637">
        <v>22807.187190000011</v>
      </c>
      <c r="BG43" s="656">
        <v>23385.696465000077</v>
      </c>
      <c r="BH43" s="675">
        <v>12568.439235000016</v>
      </c>
      <c r="BI43" s="637">
        <v>13544.683951999998</v>
      </c>
      <c r="BJ43" s="637">
        <v>14279.627084000032</v>
      </c>
      <c r="BK43" s="637">
        <v>14773.795099999988</v>
      </c>
      <c r="BL43" s="656">
        <v>14769.727698999999</v>
      </c>
      <c r="BM43" s="675">
        <v>6661.7217579999869</v>
      </c>
      <c r="BN43" s="637">
        <v>7211.5884299999852</v>
      </c>
      <c r="BO43" s="637">
        <v>7547.6671049999904</v>
      </c>
      <c r="BP43" s="637">
        <v>7669.509250999994</v>
      </c>
      <c r="BQ43" s="656">
        <v>8434.6669529999926</v>
      </c>
      <c r="BR43" s="675">
        <v>7786.5326809999915</v>
      </c>
      <c r="BS43" s="637">
        <v>14824.169683999997</v>
      </c>
      <c r="BT43" s="637">
        <v>6102.8019959999829</v>
      </c>
      <c r="BU43" s="637">
        <v>33027.47756300008</v>
      </c>
      <c r="BV43" s="637">
        <v>16217.936635999989</v>
      </c>
      <c r="BW43" s="637">
        <v>18598.475738000008</v>
      </c>
      <c r="BX43" s="1606">
        <v>10904.032269000021</v>
      </c>
      <c r="BY43" s="1620"/>
      <c r="BZ43" s="1620"/>
      <c r="CA43" s="1620"/>
      <c r="CB43" s="1620"/>
      <c r="CC43" s="1620"/>
      <c r="CD43" s="1620"/>
      <c r="CE43" s="1620"/>
      <c r="CF43" s="1620"/>
      <c r="CG43" s="1620"/>
      <c r="CH43" s="1620"/>
      <c r="CI43" s="1620"/>
      <c r="CJ43" s="1620"/>
      <c r="CK43" s="1620"/>
      <c r="CL43" s="1620"/>
      <c r="CM43" s="1620"/>
      <c r="CN43" s="1620"/>
      <c r="CO43" s="1620"/>
      <c r="CP43" s="1620"/>
      <c r="CQ43" s="1620"/>
      <c r="CR43" s="1620"/>
      <c r="CS43" s="1620"/>
      <c r="CT43" s="1620"/>
      <c r="CU43" s="1620"/>
      <c r="CV43" s="1620"/>
      <c r="CW43" s="1620"/>
      <c r="CX43" s="1620"/>
      <c r="CY43" s="1620"/>
      <c r="CZ43" s="1475"/>
    </row>
    <row r="44" s="130" customFormat="true" ht="15" customHeight="true" x14ac:dyDescent="0.2">
      <c r="A44" s="1831"/>
      <c r="B44" s="280" t="s">
        <v>48</v>
      </c>
      <c r="C44" s="506">
        <v>35.65134950626971</v>
      </c>
      <c r="D44" s="526">
        <v>29.889837097164083</v>
      </c>
      <c r="E44" s="526">
        <v>26.185269803493703</v>
      </c>
      <c r="F44" s="526">
        <v>22.454660965956723</v>
      </c>
      <c r="G44" s="547">
        <v>20.532052929395903</v>
      </c>
      <c r="H44" s="566">
        <v>32.35929189166832</v>
      </c>
      <c r="I44" s="526">
        <v>27.367421145888386</v>
      </c>
      <c r="J44" s="526">
        <v>23.189149402804503</v>
      </c>
      <c r="K44" s="526">
        <v>20.951459843699027</v>
      </c>
      <c r="L44" s="586">
        <v>20.751080150162757</v>
      </c>
      <c r="M44" s="601">
        <v>37.847737384530674</v>
      </c>
      <c r="N44" s="526">
        <v>33.262729958565281</v>
      </c>
      <c r="O44" s="526">
        <v>30.034842916881292</v>
      </c>
      <c r="P44" s="526">
        <v>29.07971781166771</v>
      </c>
      <c r="Q44" s="547">
        <v>21.996479401107546</v>
      </c>
      <c r="R44" s="601">
        <v>29.50041319017383</v>
      </c>
      <c r="S44" s="526">
        <v>28.342151879058523</v>
      </c>
      <c r="T44" s="526">
        <v>18.452416212914677</v>
      </c>
      <c r="U44" s="526">
        <v>31.481281810819979</v>
      </c>
      <c r="V44" s="526">
        <v>21.611193971964056</v>
      </c>
      <c r="W44" s="526">
        <v>23.865480918268261</v>
      </c>
      <c r="X44" s="1530">
        <v>25.06133276384357</v>
      </c>
      <c r="Y44" s="1573"/>
      <c r="Z44" s="1573"/>
      <c r="AA44" s="1573"/>
      <c r="AB44" s="1573"/>
      <c r="AC44" s="1573"/>
      <c r="AD44" s="1573"/>
      <c r="AE44" s="1573"/>
      <c r="AF44" s="1573"/>
      <c r="AG44" s="1573"/>
      <c r="AH44" s="1573"/>
      <c r="AI44" s="1573"/>
      <c r="AJ44" s="1573"/>
      <c r="AK44" s="1573"/>
      <c r="AL44" s="1573"/>
      <c r="AM44" s="1573"/>
      <c r="AN44" s="1573"/>
      <c r="AO44" s="1573"/>
      <c r="AP44" s="1573"/>
      <c r="AQ44" s="1573"/>
      <c r="AR44" s="1573"/>
      <c r="AS44" s="1573"/>
      <c r="AT44" s="1573"/>
      <c r="AU44" s="1573"/>
      <c r="AV44" s="1573"/>
      <c r="AW44" s="1573"/>
      <c r="AX44" s="1573"/>
      <c r="AY44" s="1573"/>
      <c r="AZ44" s="229"/>
      <c r="BA44" s="1830"/>
      <c r="BB44" s="165" t="s">
        <v>48</v>
      </c>
      <c r="BC44" s="619">
        <v>10471.259374999992</v>
      </c>
      <c r="BD44" s="637">
        <v>8797.8431819999823</v>
      </c>
      <c r="BE44" s="637">
        <v>7709.3247390000051</v>
      </c>
      <c r="BF44" s="637">
        <v>6604.2351779999917</v>
      </c>
      <c r="BG44" s="656">
        <v>6042.1386899999907</v>
      </c>
      <c r="BH44" s="675">
        <v>6012.7370810000002</v>
      </c>
      <c r="BI44" s="637">
        <v>5103.5372259999931</v>
      </c>
      <c r="BJ44" s="637">
        <v>4311.0107919999946</v>
      </c>
      <c r="BK44" s="637">
        <v>3915.7279080000021</v>
      </c>
      <c r="BL44" s="656">
        <v>3867.4066960000032</v>
      </c>
      <c r="BM44" s="675">
        <v>4056.668012000001</v>
      </c>
      <c r="BN44" s="637">
        <v>3594.3501790000046</v>
      </c>
      <c r="BO44" s="637">
        <v>3240.0841410000012</v>
      </c>
      <c r="BP44" s="637">
        <v>3144.7585639999966</v>
      </c>
      <c r="BQ44" s="656">
        <v>2378.5205650000003</v>
      </c>
      <c r="BR44" s="675">
        <v>3258.259258000001</v>
      </c>
      <c r="BS44" s="637">
        <v>5863.2638249999982</v>
      </c>
      <c r="BT44" s="637">
        <v>1380.9292349999994</v>
      </c>
      <c r="BU44" s="637">
        <v>15174.646521999992</v>
      </c>
      <c r="BV44" s="637">
        <v>4471.1610269999992</v>
      </c>
      <c r="BW44" s="637">
        <v>5829.9648199999883</v>
      </c>
      <c r="BX44" s="1606">
        <v>3646.576476999996</v>
      </c>
      <c r="BY44" s="1620"/>
      <c r="BZ44" s="1620"/>
      <c r="CA44" s="1620"/>
      <c r="CB44" s="1620"/>
      <c r="CC44" s="1620"/>
      <c r="CD44" s="1620"/>
      <c r="CE44" s="1620"/>
      <c r="CF44" s="1620"/>
      <c r="CG44" s="1620"/>
      <c r="CH44" s="1620"/>
      <c r="CI44" s="1620"/>
      <c r="CJ44" s="1620"/>
      <c r="CK44" s="1620"/>
      <c r="CL44" s="1620"/>
      <c r="CM44" s="1620"/>
      <c r="CN44" s="1620"/>
      <c r="CO44" s="1620"/>
      <c r="CP44" s="1620"/>
      <c r="CQ44" s="1620"/>
      <c r="CR44" s="1620"/>
      <c r="CS44" s="1620"/>
      <c r="CT44" s="1620"/>
      <c r="CU44" s="1620"/>
      <c r="CV44" s="1620"/>
      <c r="CW44" s="1620"/>
      <c r="CX44" s="1620"/>
      <c r="CY44" s="1620"/>
      <c r="CZ44" s="1475"/>
    </row>
    <row r="45" s="130" customFormat="true" ht="15" customHeight="true" x14ac:dyDescent="0.2">
      <c r="A45" s="1831" t="s">
        <v>52</v>
      </c>
      <c r="B45" s="280" t="s">
        <v>49</v>
      </c>
      <c r="C45" s="506">
        <v>64.262579918233655</v>
      </c>
      <c r="D45" s="526">
        <v>70.055116222281825</v>
      </c>
      <c r="E45" s="526">
        <v>73.750627396028776</v>
      </c>
      <c r="F45" s="526">
        <v>77.467846248057967</v>
      </c>
      <c r="G45" s="547">
        <v>79.419317065661502</v>
      </c>
      <c r="H45" s="566">
        <v>67.576831300546118</v>
      </c>
      <c r="I45" s="526">
        <v>72.600809018444707</v>
      </c>
      <c r="J45" s="526">
        <v>76.723914430699324</v>
      </c>
      <c r="K45" s="526">
        <v>78.971253841160532</v>
      </c>
      <c r="L45" s="586">
        <v>79.256036701233995</v>
      </c>
      <c r="M45" s="601">
        <v>62.108464876267867</v>
      </c>
      <c r="N45" s="526">
        <v>66.548096317186634</v>
      </c>
      <c r="O45" s="526">
        <v>69.854673970322835</v>
      </c>
      <c r="P45" s="526">
        <v>70.82140802434995</v>
      </c>
      <c r="Q45" s="547">
        <v>77.922375111512295</v>
      </c>
      <c r="R45" s="601">
        <v>70.542771731675998</v>
      </c>
      <c r="S45" s="526">
        <v>71.589606333965477</v>
      </c>
      <c r="T45" s="526">
        <v>81.734335892864422</v>
      </c>
      <c r="U45" s="526">
        <v>68.431535240127602</v>
      </c>
      <c r="V45" s="526">
        <v>78.335629568869479</v>
      </c>
      <c r="W45" s="526">
        <v>76.145532685043591</v>
      </c>
      <c r="X45" s="1530">
        <v>74.9266614919039</v>
      </c>
      <c r="Y45" s="1573"/>
      <c r="Z45" s="1573"/>
      <c r="AA45" s="1573"/>
      <c r="AB45" s="1573"/>
      <c r="AC45" s="1573"/>
      <c r="AD45" s="1573"/>
      <c r="AE45" s="1573"/>
      <c r="AF45" s="1573"/>
      <c r="AG45" s="1573"/>
      <c r="AH45" s="1573"/>
      <c r="AI45" s="1573"/>
      <c r="AJ45" s="1573"/>
      <c r="AK45" s="1573"/>
      <c r="AL45" s="1573"/>
      <c r="AM45" s="1573"/>
      <c r="AN45" s="1573"/>
      <c r="AO45" s="1573"/>
      <c r="AP45" s="1573"/>
      <c r="AQ45" s="1573"/>
      <c r="AR45" s="1573"/>
      <c r="AS45" s="1573"/>
      <c r="AT45" s="1573"/>
      <c r="AU45" s="1573"/>
      <c r="AV45" s="1573"/>
      <c r="AW45" s="1573"/>
      <c r="AX45" s="1573"/>
      <c r="AY45" s="1573"/>
      <c r="AZ45" s="229"/>
      <c r="BA45" s="1830" t="s">
        <v>52</v>
      </c>
      <c r="BB45" s="165" t="s">
        <v>49</v>
      </c>
      <c r="BC45" s="619">
        <v>18389.470470000044</v>
      </c>
      <c r="BD45" s="637">
        <v>20479.503880999997</v>
      </c>
      <c r="BE45" s="637">
        <v>21631.675540999997</v>
      </c>
      <c r="BF45" s="637">
        <v>22677.525277000004</v>
      </c>
      <c r="BG45" s="656">
        <v>23279.305242000082</v>
      </c>
      <c r="BH45" s="675">
        <v>12476.203330000017</v>
      </c>
      <c r="BI45" s="637">
        <v>13473.988533000002</v>
      </c>
      <c r="BJ45" s="637">
        <v>14210.191062000036</v>
      </c>
      <c r="BK45" s="637">
        <v>14705.106060999988</v>
      </c>
      <c r="BL45" s="656">
        <v>14739.630698999996</v>
      </c>
      <c r="BM45" s="675">
        <v>6347.2272769999918</v>
      </c>
      <c r="BN45" s="637">
        <v>7060.9993649999869</v>
      </c>
      <c r="BO45" s="637">
        <v>7475.7069009999905</v>
      </c>
      <c r="BP45" s="637">
        <v>7619.920795999994</v>
      </c>
      <c r="BQ45" s="656">
        <v>8348.506386999994</v>
      </c>
      <c r="BR45" s="675">
        <v>7719.9454069999902</v>
      </c>
      <c r="BS45" s="637">
        <v>14690.512693999992</v>
      </c>
      <c r="BT45" s="637">
        <v>6033.7481989999869</v>
      </c>
      <c r="BU45" s="637">
        <v>32588.182593000111</v>
      </c>
      <c r="BV45" s="637">
        <v>16056.264161999992</v>
      </c>
      <c r="BW45" s="637">
        <v>18517.038958000012</v>
      </c>
      <c r="BX45" s="1606">
        <v>10851.788398000021</v>
      </c>
      <c r="BY45" s="1620"/>
      <c r="BZ45" s="1620"/>
      <c r="CA45" s="1620"/>
      <c r="CB45" s="1620"/>
      <c r="CC45" s="1620"/>
      <c r="CD45" s="1620"/>
      <c r="CE45" s="1620"/>
      <c r="CF45" s="1620"/>
      <c r="CG45" s="1620"/>
      <c r="CH45" s="1620"/>
      <c r="CI45" s="1620"/>
      <c r="CJ45" s="1620"/>
      <c r="CK45" s="1620"/>
      <c r="CL45" s="1620"/>
      <c r="CM45" s="1620"/>
      <c r="CN45" s="1620"/>
      <c r="CO45" s="1620"/>
      <c r="CP45" s="1620"/>
      <c r="CQ45" s="1620"/>
      <c r="CR45" s="1620"/>
      <c r="CS45" s="1620"/>
      <c r="CT45" s="1620"/>
      <c r="CU45" s="1620"/>
      <c r="CV45" s="1620"/>
      <c r="CW45" s="1620"/>
      <c r="CX45" s="1620"/>
      <c r="CY45" s="1620"/>
      <c r="CZ45" s="1475"/>
    </row>
    <row r="46" s="130" customFormat="true" ht="15" customHeight="true" x14ac:dyDescent="0.2">
      <c r="A46" s="1831"/>
      <c r="B46" s="280" t="s">
        <v>48</v>
      </c>
      <c r="C46" s="506">
        <v>35.737420081766459</v>
      </c>
      <c r="D46" s="526">
        <v>29.944883777717994</v>
      </c>
      <c r="E46" s="526">
        <v>26.249372603971338</v>
      </c>
      <c r="F46" s="526">
        <v>22.532153751941561</v>
      </c>
      <c r="G46" s="547">
        <v>20.580682934338476</v>
      </c>
      <c r="H46" s="566">
        <v>32.423168699453605</v>
      </c>
      <c r="I46" s="526">
        <v>27.399190981555559</v>
      </c>
      <c r="J46" s="526">
        <v>23.276085569300985</v>
      </c>
      <c r="K46" s="526">
        <v>21.028746158839752</v>
      </c>
      <c r="L46" s="586">
        <v>20.743963298765923</v>
      </c>
      <c r="M46" s="601">
        <v>37.891535123732126</v>
      </c>
      <c r="N46" s="526">
        <v>33.451903682813551</v>
      </c>
      <c r="O46" s="526">
        <v>30.145326029677218</v>
      </c>
      <c r="P46" s="526">
        <v>29.178591975650203</v>
      </c>
      <c r="Q46" s="547">
        <v>22.077624888487772</v>
      </c>
      <c r="R46" s="601">
        <v>29.457228268324194</v>
      </c>
      <c r="S46" s="526">
        <v>28.410393666034917</v>
      </c>
      <c r="T46" s="526">
        <v>18.265664107135638</v>
      </c>
      <c r="U46" s="526">
        <v>31.568464759872512</v>
      </c>
      <c r="V46" s="526">
        <v>21.664370431130795</v>
      </c>
      <c r="W46" s="526">
        <v>23.854467314956491</v>
      </c>
      <c r="X46" s="1530">
        <v>25.073338508095937</v>
      </c>
      <c r="Y46" s="1573"/>
      <c r="Z46" s="1573"/>
      <c r="AA46" s="1573"/>
      <c r="AB46" s="1573"/>
      <c r="AC46" s="1573"/>
      <c r="AD46" s="1573"/>
      <c r="AE46" s="1573"/>
      <c r="AF46" s="1573"/>
      <c r="AG46" s="1573"/>
      <c r="AH46" s="1573"/>
      <c r="AI46" s="1573"/>
      <c r="AJ46" s="1573"/>
      <c r="AK46" s="1573"/>
      <c r="AL46" s="1573"/>
      <c r="AM46" s="1573"/>
      <c r="AN46" s="1573"/>
      <c r="AO46" s="1573"/>
      <c r="AP46" s="1573"/>
      <c r="AQ46" s="1573"/>
      <c r="AR46" s="1573"/>
      <c r="AS46" s="1573"/>
      <c r="AT46" s="1573"/>
      <c r="AU46" s="1573"/>
      <c r="AV46" s="1573"/>
      <c r="AW46" s="1573"/>
      <c r="AX46" s="1573"/>
      <c r="AY46" s="1573"/>
      <c r="AZ46" s="229"/>
      <c r="BA46" s="1830"/>
      <c r="BB46" s="165" t="s">
        <v>48</v>
      </c>
      <c r="BC46" s="619">
        <v>10226.670514999994</v>
      </c>
      <c r="BD46" s="637">
        <v>8753.9125849999855</v>
      </c>
      <c r="BE46" s="637">
        <v>7699.1604190000053</v>
      </c>
      <c r="BF46" s="637">
        <v>6595.9428459999917</v>
      </c>
      <c r="BG46" s="656">
        <v>6032.5877609999916</v>
      </c>
      <c r="BH46" s="675">
        <v>5986.0463639999989</v>
      </c>
      <c r="BI46" s="637">
        <v>5085.0175099999915</v>
      </c>
      <c r="BJ46" s="637">
        <v>4311.0107919999946</v>
      </c>
      <c r="BK46" s="637">
        <v>3915.7279080000021</v>
      </c>
      <c r="BL46" s="656">
        <v>3857.8557670000023</v>
      </c>
      <c r="BM46" s="675">
        <v>3872.3575889999993</v>
      </c>
      <c r="BN46" s="637">
        <v>3549.3708120000038</v>
      </c>
      <c r="BO46" s="637">
        <v>3226.0922430000014</v>
      </c>
      <c r="BP46" s="637">
        <v>3139.4258599999971</v>
      </c>
      <c r="BQ46" s="656">
        <v>2365.3692810000007</v>
      </c>
      <c r="BR46" s="675">
        <v>3223.6923570000008</v>
      </c>
      <c r="BS46" s="637">
        <v>5829.9419449999987</v>
      </c>
      <c r="BT46" s="637">
        <v>1348.3980349999999</v>
      </c>
      <c r="BU46" s="637">
        <v>15033.403680999989</v>
      </c>
      <c r="BV46" s="637">
        <v>4440.4935079999987</v>
      </c>
      <c r="BW46" s="637">
        <v>5800.9194369999877</v>
      </c>
      <c r="BX46" s="1606">
        <v>3631.4251629999962</v>
      </c>
      <c r="BY46" s="1620"/>
      <c r="BZ46" s="1620"/>
      <c r="CA46" s="1620"/>
      <c r="CB46" s="1620"/>
      <c r="CC46" s="1620"/>
      <c r="CD46" s="1620"/>
      <c r="CE46" s="1620"/>
      <c r="CF46" s="1620"/>
      <c r="CG46" s="1620"/>
      <c r="CH46" s="1620"/>
      <c r="CI46" s="1620"/>
      <c r="CJ46" s="1620"/>
      <c r="CK46" s="1620"/>
      <c r="CL46" s="1620"/>
      <c r="CM46" s="1620"/>
      <c r="CN46" s="1620"/>
      <c r="CO46" s="1620"/>
      <c r="CP46" s="1620"/>
      <c r="CQ46" s="1620"/>
      <c r="CR46" s="1620"/>
      <c r="CS46" s="1620"/>
      <c r="CT46" s="1620"/>
      <c r="CU46" s="1620"/>
      <c r="CV46" s="1620"/>
      <c r="CW46" s="1620"/>
      <c r="CX46" s="1620"/>
      <c r="CY46" s="1620"/>
      <c r="CZ46" s="1475"/>
    </row>
    <row r="47" s="130" customFormat="true" ht="15" customHeight="true" x14ac:dyDescent="0.2">
      <c r="A47" s="1831" t="s">
        <v>101</v>
      </c>
      <c r="B47" s="281" t="s">
        <v>100</v>
      </c>
      <c r="C47" s="506">
        <v>74.099612344336535</v>
      </c>
      <c r="D47" s="526">
        <v>78.224969096450266</v>
      </c>
      <c r="E47" s="526">
        <v>87.964408579699963</v>
      </c>
      <c r="F47" s="526">
        <v>84.995188304617102</v>
      </c>
      <c r="G47" s="547">
        <v>90.051614422470536</v>
      </c>
      <c r="H47" s="566">
        <v>79.987323411496661</v>
      </c>
      <c r="I47" s="526">
        <v>94.434466521443426</v>
      </c>
      <c r="J47" s="526">
        <v>87.347474460787851</v>
      </c>
      <c r="K47" s="526">
        <v>88.586906006898232</v>
      </c>
      <c r="L47" s="586">
        <v>91.410024295512173</v>
      </c>
      <c r="M47" s="601">
        <v>73.877246352200501</v>
      </c>
      <c r="N47" s="526">
        <v>71.286856611092858</v>
      </c>
      <c r="O47" s="526">
        <v>75.996937266638497</v>
      </c>
      <c r="P47" s="526">
        <v>78.484420665487903</v>
      </c>
      <c r="Q47" s="547">
        <v>77.937112802616028</v>
      </c>
      <c r="R47" s="601">
        <v>82.257188305860211</v>
      </c>
      <c r="S47" s="526">
        <v>85.405378057901288</v>
      </c>
      <c r="T47" s="526">
        <v>87.41789425170191</v>
      </c>
      <c r="U47" s="526">
        <v>81.408720212499645</v>
      </c>
      <c r="V47" s="526">
        <v>79.295634801711529</v>
      </c>
      <c r="W47" s="526">
        <v>83.867718731879336</v>
      </c>
      <c r="X47" s="1530">
        <v>87.659831803196056</v>
      </c>
      <c r="Y47" s="1573"/>
      <c r="Z47" s="1573"/>
      <c r="AA47" s="1573"/>
      <c r="AB47" s="1573"/>
      <c r="AC47" s="1573"/>
      <c r="AD47" s="1573"/>
      <c r="AE47" s="1573"/>
      <c r="AF47" s="1573"/>
      <c r="AG47" s="1573"/>
      <c r="AH47" s="1573"/>
      <c r="AI47" s="1573"/>
      <c r="AJ47" s="1573"/>
      <c r="AK47" s="1573"/>
      <c r="AL47" s="1573"/>
      <c r="AM47" s="1573"/>
      <c r="AN47" s="1573"/>
      <c r="AO47" s="1573"/>
      <c r="AP47" s="1573"/>
      <c r="AQ47" s="1573"/>
      <c r="AR47" s="1573"/>
      <c r="AS47" s="1573"/>
      <c r="AT47" s="1573"/>
      <c r="AU47" s="1573"/>
      <c r="AV47" s="1573"/>
      <c r="AW47" s="1573"/>
      <c r="AX47" s="1573"/>
      <c r="AY47" s="1573"/>
      <c r="AZ47" s="229"/>
      <c r="BA47" s="1830" t="s">
        <v>101</v>
      </c>
      <c r="BB47" s="165" t="s">
        <v>100</v>
      </c>
      <c r="BC47" s="619">
        <v>2399.4719150000001</v>
      </c>
      <c r="BD47" s="637">
        <v>2447.1857560000012</v>
      </c>
      <c r="BE47" s="637">
        <v>2566.591057000001</v>
      </c>
      <c r="BF47" s="637">
        <v>2649.9739989999998</v>
      </c>
      <c r="BG47" s="656">
        <v>3158.3371100000004</v>
      </c>
      <c r="BH47" s="675">
        <v>1379.5241919999996</v>
      </c>
      <c r="BI47" s="637">
        <v>1530.2162229999997</v>
      </c>
      <c r="BJ47" s="637">
        <v>1666.1695909999996</v>
      </c>
      <c r="BK47" s="637">
        <v>1780.3672359999996</v>
      </c>
      <c r="BL47" s="656">
        <v>1895.8223750000002</v>
      </c>
      <c r="BM47" s="675">
        <v>918.17013299999985</v>
      </c>
      <c r="BN47" s="637">
        <v>902.15787099999966</v>
      </c>
      <c r="BO47" s="637">
        <v>1017.2754299999997</v>
      </c>
      <c r="BP47" s="637">
        <v>1032.3458019999998</v>
      </c>
      <c r="BQ47" s="656">
        <v>1099.510984</v>
      </c>
      <c r="BR47" s="675">
        <v>899.04434200000026</v>
      </c>
      <c r="BS47" s="637">
        <v>1570.7009339999991</v>
      </c>
      <c r="BT47" s="637">
        <v>815.80804499999942</v>
      </c>
      <c r="BU47" s="637">
        <v>4596.04007</v>
      </c>
      <c r="BV47" s="637">
        <v>1499.3265270000015</v>
      </c>
      <c r="BW47" s="637">
        <v>2449.0224020000032</v>
      </c>
      <c r="BX47" s="1606">
        <v>1391.617516999999</v>
      </c>
      <c r="BY47" s="1620"/>
      <c r="BZ47" s="1620"/>
      <c r="CA47" s="1620"/>
      <c r="CB47" s="1620"/>
      <c r="CC47" s="1620"/>
      <c r="CD47" s="1620"/>
      <c r="CE47" s="1620"/>
      <c r="CF47" s="1620"/>
      <c r="CG47" s="1620"/>
      <c r="CH47" s="1620"/>
      <c r="CI47" s="1620"/>
      <c r="CJ47" s="1620"/>
      <c r="CK47" s="1620"/>
      <c r="CL47" s="1620"/>
      <c r="CM47" s="1620"/>
      <c r="CN47" s="1620"/>
      <c r="CO47" s="1620"/>
      <c r="CP47" s="1620"/>
      <c r="CQ47" s="1620"/>
      <c r="CR47" s="1620"/>
      <c r="CS47" s="1620"/>
      <c r="CT47" s="1620"/>
      <c r="CU47" s="1620"/>
      <c r="CV47" s="1620"/>
      <c r="CW47" s="1620"/>
      <c r="CX47" s="1620"/>
      <c r="CY47" s="1620"/>
      <c r="CZ47" s="1475"/>
    </row>
    <row r="48" s="130" customFormat="true" ht="15" customHeight="true" x14ac:dyDescent="0.2">
      <c r="A48" s="1831"/>
      <c r="B48" s="281" t="s">
        <v>99</v>
      </c>
      <c r="C48" s="506">
        <v>21.68881554245635</v>
      </c>
      <c r="D48" s="526">
        <v>19.145147466784117</v>
      </c>
      <c r="E48" s="526">
        <v>10.679923004751529</v>
      </c>
      <c r="F48" s="526">
        <v>12.112217732307528</v>
      </c>
      <c r="G48" s="547">
        <v>8.2275079841146166</v>
      </c>
      <c r="H48" s="566">
        <v>17.769424911632004</v>
      </c>
      <c r="I48" s="526">
        <v>4.7201282169727774</v>
      </c>
      <c r="J48" s="526">
        <v>11.012987819882728</v>
      </c>
      <c r="K48" s="526">
        <v>9.3124350428687688</v>
      </c>
      <c r="L48" s="586">
        <v>7.8675325439375481</v>
      </c>
      <c r="M48" s="601">
        <v>21.771780418471817</v>
      </c>
      <c r="N48" s="526">
        <v>23.542637145999777</v>
      </c>
      <c r="O48" s="526">
        <v>21.426368829151954</v>
      </c>
      <c r="P48" s="526">
        <v>18.910456162400461</v>
      </c>
      <c r="Q48" s="547">
        <v>16.419417928897641</v>
      </c>
      <c r="R48" s="601">
        <v>16.159266816777794</v>
      </c>
      <c r="S48" s="526">
        <v>11.642221710335223</v>
      </c>
      <c r="T48" s="526">
        <v>9.6846683235191122</v>
      </c>
      <c r="U48" s="526">
        <v>16.118661107455335</v>
      </c>
      <c r="V48" s="526">
        <v>19.248545314182593</v>
      </c>
      <c r="W48" s="526">
        <v>11.9161546175475</v>
      </c>
      <c r="X48" s="1530">
        <v>11.088873171531359</v>
      </c>
      <c r="Y48" s="1573"/>
      <c r="Z48" s="1573"/>
      <c r="AA48" s="1573"/>
      <c r="AB48" s="1573"/>
      <c r="AC48" s="1573"/>
      <c r="AD48" s="1573"/>
      <c r="AE48" s="1573"/>
      <c r="AF48" s="1573"/>
      <c r="AG48" s="1573"/>
      <c r="AH48" s="1573"/>
      <c r="AI48" s="1573"/>
      <c r="AJ48" s="1573"/>
      <c r="AK48" s="1573"/>
      <c r="AL48" s="1573"/>
      <c r="AM48" s="1573"/>
      <c r="AN48" s="1573"/>
      <c r="AO48" s="1573"/>
      <c r="AP48" s="1573"/>
      <c r="AQ48" s="1573"/>
      <c r="AR48" s="1573"/>
      <c r="AS48" s="1573"/>
      <c r="AT48" s="1573"/>
      <c r="AU48" s="1573"/>
      <c r="AV48" s="1573"/>
      <c r="AW48" s="1573"/>
      <c r="AX48" s="1573"/>
      <c r="AY48" s="1573"/>
      <c r="AZ48" s="229"/>
      <c r="BA48" s="1830"/>
      <c r="BB48" s="165" t="s">
        <v>99</v>
      </c>
      <c r="BC48" s="619">
        <v>702.32086399999991</v>
      </c>
      <c r="BD48" s="637">
        <v>598.93577099999982</v>
      </c>
      <c r="BE48" s="637">
        <v>311.61460999999997</v>
      </c>
      <c r="BF48" s="637">
        <v>377.63387200000017</v>
      </c>
      <c r="BG48" s="656">
        <v>288.5594440000001</v>
      </c>
      <c r="BH48" s="675">
        <v>306.46545600000007</v>
      </c>
      <c r="BI48" s="637">
        <v>76.484964000000005</v>
      </c>
      <c r="BJ48" s="637">
        <v>210.07482500000003</v>
      </c>
      <c r="BK48" s="637">
        <v>187.155811</v>
      </c>
      <c r="BL48" s="656">
        <v>163.170772</v>
      </c>
      <c r="BM48" s="675">
        <v>270.58667600000001</v>
      </c>
      <c r="BN48" s="637">
        <v>297.93957000000006</v>
      </c>
      <c r="BO48" s="637">
        <v>286.8078549999999</v>
      </c>
      <c r="BP48" s="637">
        <v>248.73892000000001</v>
      </c>
      <c r="BQ48" s="656">
        <v>231.63971199999997</v>
      </c>
      <c r="BR48" s="675">
        <v>176.61553599999999</v>
      </c>
      <c r="BS48" s="637">
        <v>214.11354800000004</v>
      </c>
      <c r="BT48" s="637">
        <v>90.380011999999994</v>
      </c>
      <c r="BU48" s="637">
        <v>910.000945</v>
      </c>
      <c r="BV48" s="637">
        <v>363.95262700000006</v>
      </c>
      <c r="BW48" s="637">
        <v>347.96379400000006</v>
      </c>
      <c r="BX48" s="1606">
        <v>176.03809899999999</v>
      </c>
      <c r="BY48" s="1620"/>
      <c r="BZ48" s="1620"/>
      <c r="CA48" s="1620"/>
      <c r="CB48" s="1620"/>
      <c r="CC48" s="1620"/>
      <c r="CD48" s="1620"/>
      <c r="CE48" s="1620"/>
      <c r="CF48" s="1620"/>
      <c r="CG48" s="1620"/>
      <c r="CH48" s="1620"/>
      <c r="CI48" s="1620"/>
      <c r="CJ48" s="1620"/>
      <c r="CK48" s="1620"/>
      <c r="CL48" s="1620"/>
      <c r="CM48" s="1620"/>
      <c r="CN48" s="1620"/>
      <c r="CO48" s="1620"/>
      <c r="CP48" s="1620"/>
      <c r="CQ48" s="1620"/>
      <c r="CR48" s="1620"/>
      <c r="CS48" s="1620"/>
      <c r="CT48" s="1620"/>
      <c r="CU48" s="1620"/>
      <c r="CV48" s="1620"/>
      <c r="CW48" s="1620"/>
      <c r="CX48" s="1620"/>
      <c r="CY48" s="1620"/>
      <c r="CZ48" s="1475"/>
    </row>
    <row r="49" s="130" customFormat="true" ht="15" customHeight="true" x14ac:dyDescent="0.2">
      <c r="A49" s="1831"/>
      <c r="B49" s="281" t="s">
        <v>67</v>
      </c>
      <c r="C49" s="506">
        <v>4.2115721132070041</v>
      </c>
      <c r="D49" s="526">
        <v>2.6298834367656143</v>
      </c>
      <c r="E49" s="526">
        <v>1.3556684155485312</v>
      </c>
      <c r="F49" s="526">
        <v>2.892593963075345</v>
      </c>
      <c r="G49" s="547">
        <v>1.7208775934148575</v>
      </c>
      <c r="H49" s="566">
        <v>2.2432516768713437</v>
      </c>
      <c r="I49" s="526">
        <v>0.84540526158373808</v>
      </c>
      <c r="J49" s="526">
        <v>1.6395377193293852</v>
      </c>
      <c r="K49" s="526">
        <v>2.1006589502329698</v>
      </c>
      <c r="L49" s="586">
        <v>0.72244316055029767</v>
      </c>
      <c r="M49" s="601">
        <v>4.350973229327618</v>
      </c>
      <c r="N49" s="526">
        <v>5.170506242907309</v>
      </c>
      <c r="O49" s="526">
        <v>2.5766939042094781</v>
      </c>
      <c r="P49" s="526">
        <v>2.6051231721116204</v>
      </c>
      <c r="Q49" s="547">
        <v>5.643469268486351</v>
      </c>
      <c r="R49" s="601">
        <v>1.583544877361948</v>
      </c>
      <c r="S49" s="526">
        <v>2.9524002317635376</v>
      </c>
      <c r="T49" s="526">
        <v>2.8974374247790156</v>
      </c>
      <c r="U49" s="526">
        <v>2.4726186800450032</v>
      </c>
      <c r="V49" s="526">
        <v>1.4558198841059022</v>
      </c>
      <c r="W49" s="526">
        <v>4.2161266505731758</v>
      </c>
      <c r="X49" s="1530">
        <v>1.2512950252726154</v>
      </c>
      <c r="Y49" s="1573"/>
      <c r="Z49" s="1573"/>
      <c r="AA49" s="1573"/>
      <c r="AB49" s="1573"/>
      <c r="AC49" s="1573"/>
      <c r="AD49" s="1573"/>
      <c r="AE49" s="1573"/>
      <c r="AF49" s="1573"/>
      <c r="AG49" s="1573"/>
      <c r="AH49" s="1573"/>
      <c r="AI49" s="1573"/>
      <c r="AJ49" s="1573"/>
      <c r="AK49" s="1573"/>
      <c r="AL49" s="1573"/>
      <c r="AM49" s="1573"/>
      <c r="AN49" s="1573"/>
      <c r="AO49" s="1573"/>
      <c r="AP49" s="1573"/>
      <c r="AQ49" s="1573"/>
      <c r="AR49" s="1573"/>
      <c r="AS49" s="1573"/>
      <c r="AT49" s="1573"/>
      <c r="AU49" s="1573"/>
      <c r="AV49" s="1573"/>
      <c r="AW49" s="1573"/>
      <c r="AX49" s="1573"/>
      <c r="AY49" s="1573"/>
      <c r="AZ49" s="229"/>
      <c r="BA49" s="1830"/>
      <c r="BB49" s="165" t="s">
        <v>67</v>
      </c>
      <c r="BC49" s="619">
        <v>136.377893</v>
      </c>
      <c r="BD49" s="637">
        <v>82.273132999999987</v>
      </c>
      <c r="BE49" s="637">
        <v>39.555161999999996</v>
      </c>
      <c r="BF49" s="637">
        <v>90.185091</v>
      </c>
      <c r="BG49" s="656">
        <v>60.355514999999997</v>
      </c>
      <c r="BH49" s="675">
        <v>38.688879999999997</v>
      </c>
      <c r="BI49" s="637">
        <v>13.698948</v>
      </c>
      <c r="BJ49" s="637">
        <v>31.274491999999995</v>
      </c>
      <c r="BK49" s="637">
        <v>42.217800999999994</v>
      </c>
      <c r="BL49" s="656">
        <v>14.983301000000001</v>
      </c>
      <c r="BM49" s="675">
        <v>54.075292000000012</v>
      </c>
      <c r="BN49" s="637">
        <v>65.434403000000003</v>
      </c>
      <c r="BO49" s="637">
        <v>34.490960999999999</v>
      </c>
      <c r="BP49" s="637">
        <v>34.26652</v>
      </c>
      <c r="BQ49" s="656">
        <v>79.616196000000002</v>
      </c>
      <c r="BR49" s="675">
        <v>17.307631000000001</v>
      </c>
      <c r="BS49" s="637">
        <v>54.297960000000003</v>
      </c>
      <c r="BT49" s="637">
        <v>27.03969</v>
      </c>
      <c r="BU49" s="637">
        <v>139.59505200000004</v>
      </c>
      <c r="BV49" s="637">
        <v>27.526728000000002</v>
      </c>
      <c r="BW49" s="637">
        <v>123.115172</v>
      </c>
      <c r="BX49" s="1606">
        <v>19.864561000000002</v>
      </c>
      <c r="BY49" s="1620"/>
      <c r="BZ49" s="1620"/>
      <c r="CA49" s="1620"/>
      <c r="CB49" s="1620"/>
      <c r="CC49" s="1620"/>
      <c r="CD49" s="1620"/>
      <c r="CE49" s="1620"/>
      <c r="CF49" s="1620"/>
      <c r="CG49" s="1620"/>
      <c r="CH49" s="1620"/>
      <c r="CI49" s="1620"/>
      <c r="CJ49" s="1620"/>
      <c r="CK49" s="1620"/>
      <c r="CL49" s="1620"/>
      <c r="CM49" s="1620"/>
      <c r="CN49" s="1620"/>
      <c r="CO49" s="1620"/>
      <c r="CP49" s="1620"/>
      <c r="CQ49" s="1620"/>
      <c r="CR49" s="1620"/>
      <c r="CS49" s="1620"/>
      <c r="CT49" s="1620"/>
      <c r="CU49" s="1620"/>
      <c r="CV49" s="1620"/>
      <c r="CW49" s="1620"/>
      <c r="CX49" s="1620"/>
      <c r="CY49" s="1620"/>
      <c r="CZ49" s="1475"/>
    </row>
    <row r="50" s="130" customFormat="true" ht="15" customHeight="true" x14ac:dyDescent="0.2">
      <c r="A50" s="1831" t="s">
        <v>102</v>
      </c>
      <c r="B50" s="281" t="s">
        <v>100</v>
      </c>
      <c r="C50" s="506">
        <v>74.56236196079864</v>
      </c>
      <c r="D50" s="526">
        <v>78.372921097736196</v>
      </c>
      <c r="E50" s="526">
        <v>88.061837584886689</v>
      </c>
      <c r="F50" s="526">
        <v>85.619379633493239</v>
      </c>
      <c r="G50" s="547">
        <v>90.030503291914556</v>
      </c>
      <c r="H50" s="566">
        <v>80.894140255771887</v>
      </c>
      <c r="I50" s="526">
        <v>94.376412073633773</v>
      </c>
      <c r="J50" s="526">
        <v>87.906135960205987</v>
      </c>
      <c r="K50" s="526">
        <v>88.807534866970613</v>
      </c>
      <c r="L50" s="586">
        <v>91.410024295512173</v>
      </c>
      <c r="M50" s="601">
        <v>74.752901684254951</v>
      </c>
      <c r="N50" s="526">
        <v>70.487520304980862</v>
      </c>
      <c r="O50" s="526">
        <v>76.131483373832936</v>
      </c>
      <c r="P50" s="526">
        <v>78.644070496562378</v>
      </c>
      <c r="Q50" s="547">
        <v>78.293590784271586</v>
      </c>
      <c r="R50" s="601">
        <v>82.065145959725712</v>
      </c>
      <c r="S50" s="526">
        <v>85.5227516394323</v>
      </c>
      <c r="T50" s="526">
        <v>87.540320192393324</v>
      </c>
      <c r="U50" s="526">
        <v>81.850328712865263</v>
      </c>
      <c r="V50" s="526">
        <v>80.415713329205971</v>
      </c>
      <c r="W50" s="526">
        <v>83.891904804631722</v>
      </c>
      <c r="X50" s="1530">
        <v>87.733323706577863</v>
      </c>
      <c r="Y50" s="1573"/>
      <c r="Z50" s="1573"/>
      <c r="AA50" s="1573"/>
      <c r="AB50" s="1573"/>
      <c r="AC50" s="1573"/>
      <c r="AD50" s="1573"/>
      <c r="AE50" s="1573"/>
      <c r="AF50" s="1573"/>
      <c r="AG50" s="1573"/>
      <c r="AH50" s="1573"/>
      <c r="AI50" s="1573"/>
      <c r="AJ50" s="1573"/>
      <c r="AK50" s="1573"/>
      <c r="AL50" s="1573"/>
      <c r="AM50" s="1573"/>
      <c r="AN50" s="1573"/>
      <c r="AO50" s="1573"/>
      <c r="AP50" s="1573"/>
      <c r="AQ50" s="1573"/>
      <c r="AR50" s="1573"/>
      <c r="AS50" s="1573"/>
      <c r="AT50" s="1573"/>
      <c r="AU50" s="1573"/>
      <c r="AV50" s="1573"/>
      <c r="AW50" s="1573"/>
      <c r="AX50" s="1573"/>
      <c r="AY50" s="1573"/>
      <c r="AZ50" s="229"/>
      <c r="BA50" s="1830" t="s">
        <v>102</v>
      </c>
      <c r="BB50" s="165" t="s">
        <v>100</v>
      </c>
      <c r="BC50" s="619">
        <v>2323.4856040000004</v>
      </c>
      <c r="BD50" s="637">
        <v>2432.0085910000012</v>
      </c>
      <c r="BE50" s="637">
        <v>2549.8630470000007</v>
      </c>
      <c r="BF50" s="637">
        <v>2638.3178599999992</v>
      </c>
      <c r="BG50" s="656">
        <v>3150.9102500000008</v>
      </c>
      <c r="BH50" s="675">
        <v>1376.2952379999997</v>
      </c>
      <c r="BI50" s="637">
        <v>1513.4882129999996</v>
      </c>
      <c r="BJ50" s="637">
        <v>1659.7318759999996</v>
      </c>
      <c r="BK50" s="637">
        <v>1772.9403759999996</v>
      </c>
      <c r="BL50" s="656">
        <v>1895.8223750000002</v>
      </c>
      <c r="BM50" s="675">
        <v>902.099647</v>
      </c>
      <c r="BN50" s="637">
        <v>842.24204599999996</v>
      </c>
      <c r="BO50" s="637">
        <v>1007.9259779999996</v>
      </c>
      <c r="BP50" s="637">
        <v>1029.7470429999998</v>
      </c>
      <c r="BQ50" s="656">
        <v>1094.2925599999999</v>
      </c>
      <c r="BR50" s="675">
        <v>887.34109400000011</v>
      </c>
      <c r="BS50" s="637">
        <v>1542.4893679999991</v>
      </c>
      <c r="BT50" s="637">
        <v>804.18329499999959</v>
      </c>
      <c r="BU50" s="637">
        <v>4545.1182740000013</v>
      </c>
      <c r="BV50" s="637">
        <v>1478.5264640000014</v>
      </c>
      <c r="BW50" s="637">
        <v>2445.309340000003</v>
      </c>
      <c r="BX50" s="1606">
        <v>1391.617516999999</v>
      </c>
      <c r="BY50" s="1620"/>
      <c r="BZ50" s="1620"/>
      <c r="CA50" s="1620"/>
      <c r="CB50" s="1620"/>
      <c r="CC50" s="1620"/>
      <c r="CD50" s="1620"/>
      <c r="CE50" s="1620"/>
      <c r="CF50" s="1620"/>
      <c r="CG50" s="1620"/>
      <c r="CH50" s="1620"/>
      <c r="CI50" s="1620"/>
      <c r="CJ50" s="1620"/>
      <c r="CK50" s="1620"/>
      <c r="CL50" s="1620"/>
      <c r="CM50" s="1620"/>
      <c r="CN50" s="1620"/>
      <c r="CO50" s="1620"/>
      <c r="CP50" s="1620"/>
      <c r="CQ50" s="1620"/>
      <c r="CR50" s="1620"/>
      <c r="CS50" s="1620"/>
      <c r="CT50" s="1620"/>
      <c r="CU50" s="1620"/>
      <c r="CV50" s="1620"/>
      <c r="CW50" s="1620"/>
      <c r="CX50" s="1620"/>
      <c r="CY50" s="1620"/>
      <c r="CZ50" s="1475"/>
    </row>
    <row r="51" s="130" customFormat="true" ht="15" customHeight="true" x14ac:dyDescent="0.2">
      <c r="A51" s="1831"/>
      <c r="B51" s="281" t="s">
        <v>99</v>
      </c>
      <c r="C51" s="506">
        <v>21.378052269592139</v>
      </c>
      <c r="D51" s="526">
        <v>19.189327031553997</v>
      </c>
      <c r="E51" s="526">
        <v>10.645303970082194</v>
      </c>
      <c r="F51" s="526">
        <v>11.453910260541683</v>
      </c>
      <c r="G51" s="547">
        <v>8.2449672988797555</v>
      </c>
      <c r="H51" s="566">
        <v>16.910016416106934</v>
      </c>
      <c r="I51" s="526">
        <v>4.769364186585209</v>
      </c>
      <c r="J51" s="526">
        <v>10.437440019991435</v>
      </c>
      <c r="K51" s="526">
        <v>9.0777528251212924</v>
      </c>
      <c r="L51" s="586">
        <v>7.8675325439375481</v>
      </c>
      <c r="M51" s="601">
        <v>21.347134409867518</v>
      </c>
      <c r="N51" s="526">
        <v>24.27586210267253</v>
      </c>
      <c r="O51" s="526">
        <v>21.663403782630937</v>
      </c>
      <c r="P51" s="526">
        <v>18.73891920671381</v>
      </c>
      <c r="Q51" s="547">
        <v>16.161769524166772</v>
      </c>
      <c r="R51" s="601">
        <v>16.334169395061497</v>
      </c>
      <c r="S51" s="526">
        <v>11.871446356861814</v>
      </c>
      <c r="T51" s="526">
        <v>9.5162424902435792</v>
      </c>
      <c r="U51" s="526">
        <v>15.635787114251858</v>
      </c>
      <c r="V51" s="526">
        <v>18.630571097093828</v>
      </c>
      <c r="W51" s="526">
        <v>11.88434889035894</v>
      </c>
      <c r="X51" s="1530">
        <v>11.098169817201009</v>
      </c>
      <c r="Y51" s="1573"/>
      <c r="Z51" s="1573"/>
      <c r="AA51" s="1573"/>
      <c r="AB51" s="1573"/>
      <c r="AC51" s="1573"/>
      <c r="AD51" s="1573"/>
      <c r="AE51" s="1573"/>
      <c r="AF51" s="1573"/>
      <c r="AG51" s="1573"/>
      <c r="AH51" s="1573"/>
      <c r="AI51" s="1573"/>
      <c r="AJ51" s="1573"/>
      <c r="AK51" s="1573"/>
      <c r="AL51" s="1573"/>
      <c r="AM51" s="1573"/>
      <c r="AN51" s="1573"/>
      <c r="AO51" s="1573"/>
      <c r="AP51" s="1573"/>
      <c r="AQ51" s="1573"/>
      <c r="AR51" s="1573"/>
      <c r="AS51" s="1573"/>
      <c r="AT51" s="1573"/>
      <c r="AU51" s="1573"/>
      <c r="AV51" s="1573"/>
      <c r="AW51" s="1573"/>
      <c r="AX51" s="1573"/>
      <c r="AY51" s="1573"/>
      <c r="AZ51" s="229"/>
      <c r="BA51" s="1830"/>
      <c r="BB51" s="165" t="s">
        <v>99</v>
      </c>
      <c r="BC51" s="619">
        <v>666.17520399999989</v>
      </c>
      <c r="BD51" s="637">
        <v>595.46853099999987</v>
      </c>
      <c r="BE51" s="637">
        <v>308.23870999999997</v>
      </c>
      <c r="BF51" s="637">
        <v>352.94644900000009</v>
      </c>
      <c r="BG51" s="656">
        <v>288.5594440000001</v>
      </c>
      <c r="BH51" s="675">
        <v>287.69914600000004</v>
      </c>
      <c r="BI51" s="637">
        <v>76.484964000000005</v>
      </c>
      <c r="BJ51" s="637">
        <v>197.06647000000004</v>
      </c>
      <c r="BK51" s="637">
        <v>181.22690300000002</v>
      </c>
      <c r="BL51" s="656">
        <v>163.170772</v>
      </c>
      <c r="BM51" s="675">
        <v>257.61197200000004</v>
      </c>
      <c r="BN51" s="637">
        <v>290.06768399999999</v>
      </c>
      <c r="BO51" s="637">
        <v>286.8078549999999</v>
      </c>
      <c r="BP51" s="637">
        <v>245.36302000000001</v>
      </c>
      <c r="BQ51" s="656">
        <v>225.88955199999998</v>
      </c>
      <c r="BR51" s="675">
        <v>176.61553599999999</v>
      </c>
      <c r="BS51" s="637">
        <v>214.11354800000004</v>
      </c>
      <c r="BT51" s="637">
        <v>87.420324999999963</v>
      </c>
      <c r="BU51" s="637">
        <v>868.24943600000006</v>
      </c>
      <c r="BV51" s="637">
        <v>342.54241200000001</v>
      </c>
      <c r="BW51" s="637">
        <v>346.40898200000004</v>
      </c>
      <c r="BX51" s="1606">
        <v>176.03809899999999</v>
      </c>
      <c r="BY51" s="1620"/>
      <c r="BZ51" s="1620"/>
      <c r="CA51" s="1620"/>
      <c r="CB51" s="1620"/>
      <c r="CC51" s="1620"/>
      <c r="CD51" s="1620"/>
      <c r="CE51" s="1620"/>
      <c r="CF51" s="1620"/>
      <c r="CG51" s="1620"/>
      <c r="CH51" s="1620"/>
      <c r="CI51" s="1620"/>
      <c r="CJ51" s="1620"/>
      <c r="CK51" s="1620"/>
      <c r="CL51" s="1620"/>
      <c r="CM51" s="1620"/>
      <c r="CN51" s="1620"/>
      <c r="CO51" s="1620"/>
      <c r="CP51" s="1620"/>
      <c r="CQ51" s="1620"/>
      <c r="CR51" s="1620"/>
      <c r="CS51" s="1620"/>
      <c r="CT51" s="1620"/>
      <c r="CU51" s="1620"/>
      <c r="CV51" s="1620"/>
      <c r="CW51" s="1620"/>
      <c r="CX51" s="1620"/>
      <c r="CY51" s="1620"/>
      <c r="CZ51" s="1475"/>
    </row>
    <row r="52" s="130" customFormat="true" ht="15" customHeight="true" x14ac:dyDescent="0.2">
      <c r="A52" s="1831"/>
      <c r="B52" s="281" t="s">
        <v>67</v>
      </c>
      <c r="C52" s="506">
        <v>4.0595857696091535</v>
      </c>
      <c r="D52" s="526">
        <v>2.4377518707098216</v>
      </c>
      <c r="E52" s="526">
        <v>1.2928584450311162</v>
      </c>
      <c r="F52" s="526">
        <v>2.92671010596507</v>
      </c>
      <c r="G52" s="547">
        <v>1.7245294092057037</v>
      </c>
      <c r="H52" s="566">
        <v>2.1958433281211698</v>
      </c>
      <c r="I52" s="526">
        <v>0.85422373978097288</v>
      </c>
      <c r="J52" s="526">
        <v>1.6564240198025664</v>
      </c>
      <c r="K52" s="526">
        <v>2.1147123079080505</v>
      </c>
      <c r="L52" s="586">
        <v>0.72244316055029767</v>
      </c>
      <c r="M52" s="601">
        <v>3.8999639058775162</v>
      </c>
      <c r="N52" s="526">
        <v>5.2366175923466374</v>
      </c>
      <c r="O52" s="526">
        <v>2.2051128435360496</v>
      </c>
      <c r="P52" s="526">
        <v>2.6170102967237803</v>
      </c>
      <c r="Q52" s="547">
        <v>5.5446396915616525</v>
      </c>
      <c r="R52" s="601">
        <v>1.6006846452127386</v>
      </c>
      <c r="S52" s="526">
        <v>2.6058020037059308</v>
      </c>
      <c r="T52" s="526">
        <v>2.9434373173631476</v>
      </c>
      <c r="U52" s="526">
        <v>2.5138841728829164</v>
      </c>
      <c r="V52" s="526">
        <v>0.95371557370022064</v>
      </c>
      <c r="W52" s="526">
        <v>4.2237463050093478</v>
      </c>
      <c r="X52" s="1530">
        <v>1.1685064762211437</v>
      </c>
      <c r="Y52" s="1573"/>
      <c r="Z52" s="1573"/>
      <c r="AA52" s="1573"/>
      <c r="AB52" s="1573"/>
      <c r="AC52" s="1573"/>
      <c r="AD52" s="1573"/>
      <c r="AE52" s="1573"/>
      <c r="AF52" s="1573"/>
      <c r="AG52" s="1573"/>
      <c r="AH52" s="1573"/>
      <c r="AI52" s="1573"/>
      <c r="AJ52" s="1573"/>
      <c r="AK52" s="1573"/>
      <c r="AL52" s="1573"/>
      <c r="AM52" s="1573"/>
      <c r="AN52" s="1573"/>
      <c r="AO52" s="1573"/>
      <c r="AP52" s="1573"/>
      <c r="AQ52" s="1573"/>
      <c r="AR52" s="1573"/>
      <c r="AS52" s="1573"/>
      <c r="AT52" s="1573"/>
      <c r="AU52" s="1573"/>
      <c r="AV52" s="1573"/>
      <c r="AW52" s="1573"/>
      <c r="AX52" s="1573"/>
      <c r="AY52" s="1573"/>
      <c r="AZ52" s="229"/>
      <c r="BA52" s="1830"/>
      <c r="BB52" s="165" t="s">
        <v>67</v>
      </c>
      <c r="BC52" s="619">
        <v>126.50335699999999</v>
      </c>
      <c r="BD52" s="637">
        <v>75.646453000000008</v>
      </c>
      <c r="BE52" s="637">
        <v>37.435193999999996</v>
      </c>
      <c r="BF52" s="637">
        <v>90.185091</v>
      </c>
      <c r="BG52" s="656">
        <v>60.355514999999997</v>
      </c>
      <c r="BH52" s="675">
        <v>37.359056000000002</v>
      </c>
      <c r="BI52" s="637">
        <v>13.698948</v>
      </c>
      <c r="BJ52" s="637">
        <v>31.274491999999995</v>
      </c>
      <c r="BK52" s="637">
        <v>42.217800999999994</v>
      </c>
      <c r="BL52" s="656">
        <v>14.983301000000001</v>
      </c>
      <c r="BM52" s="675">
        <v>47.063806000000007</v>
      </c>
      <c r="BN52" s="637">
        <v>62.571353000000002</v>
      </c>
      <c r="BO52" s="637">
        <v>29.194105</v>
      </c>
      <c r="BP52" s="637">
        <v>34.26652</v>
      </c>
      <c r="BQ52" s="656">
        <v>77.496228000000002</v>
      </c>
      <c r="BR52" s="675">
        <v>17.307631000000001</v>
      </c>
      <c r="BS52" s="637">
        <v>46.998276000000004</v>
      </c>
      <c r="BT52" s="637">
        <v>27.03969</v>
      </c>
      <c r="BU52" s="637">
        <v>139.59505200000004</v>
      </c>
      <c r="BV52" s="637">
        <v>17.535052</v>
      </c>
      <c r="BW52" s="637">
        <v>123.115172</v>
      </c>
      <c r="BX52" s="1606">
        <v>18.534737000000003</v>
      </c>
      <c r="BY52" s="1620"/>
      <c r="BZ52" s="1620"/>
      <c r="CA52" s="1620"/>
      <c r="CB52" s="1620"/>
      <c r="CC52" s="1620"/>
      <c r="CD52" s="1620"/>
      <c r="CE52" s="1620"/>
      <c r="CF52" s="1620"/>
      <c r="CG52" s="1620"/>
      <c r="CH52" s="1620"/>
      <c r="CI52" s="1620"/>
      <c r="CJ52" s="1620"/>
      <c r="CK52" s="1620"/>
      <c r="CL52" s="1620"/>
      <c r="CM52" s="1620"/>
      <c r="CN52" s="1620"/>
      <c r="CO52" s="1620"/>
      <c r="CP52" s="1620"/>
      <c r="CQ52" s="1620"/>
      <c r="CR52" s="1620"/>
      <c r="CS52" s="1620"/>
      <c r="CT52" s="1620"/>
      <c r="CU52" s="1620"/>
      <c r="CV52" s="1620"/>
      <c r="CW52" s="1620"/>
      <c r="CX52" s="1620"/>
      <c r="CY52" s="1620"/>
      <c r="CZ52" s="1475"/>
    </row>
    <row r="53" s="130" customFormat="true" ht="15" customHeight="true" x14ac:dyDescent="0.2">
      <c r="A53" s="1831" t="s">
        <v>105</v>
      </c>
      <c r="B53" s="281" t="s">
        <v>100</v>
      </c>
      <c r="C53" s="506">
        <v>78.167479382687546</v>
      </c>
      <c r="D53" s="526">
        <v>80.951104592461036</v>
      </c>
      <c r="E53" s="526">
        <v>88.128821489592156</v>
      </c>
      <c r="F53" s="526">
        <v>87.637793109153691</v>
      </c>
      <c r="G53" s="547">
        <v>92.535019972223239</v>
      </c>
      <c r="H53" s="566">
        <v>83.951097740959241</v>
      </c>
      <c r="I53" s="526">
        <v>93.459246632115409</v>
      </c>
      <c r="J53" s="526">
        <v>90.366543088465235</v>
      </c>
      <c r="K53" s="526">
        <v>89.423800783134681</v>
      </c>
      <c r="L53" s="586">
        <v>93.071935131367766</v>
      </c>
      <c r="M53" s="601">
        <v>69.382130686968878</v>
      </c>
      <c r="N53" s="526">
        <v>80.11151953466559</v>
      </c>
      <c r="O53" s="526">
        <v>81.496732223209108</v>
      </c>
      <c r="P53" s="526">
        <v>77.810972875226099</v>
      </c>
      <c r="Q53" s="547">
        <v>80.562633942728553</v>
      </c>
      <c r="R53" s="601">
        <v>84.529406340810681</v>
      </c>
      <c r="S53" s="526">
        <v>85.398581056274523</v>
      </c>
      <c r="T53" s="526">
        <v>89.457980180455195</v>
      </c>
      <c r="U53" s="526">
        <v>85.889577703972279</v>
      </c>
      <c r="V53" s="526">
        <v>91.798270941593486</v>
      </c>
      <c r="W53" s="526">
        <v>85.616865441917398</v>
      </c>
      <c r="X53" s="1530">
        <v>83.518479363538944</v>
      </c>
      <c r="Y53" s="1573"/>
      <c r="Z53" s="1573"/>
      <c r="AA53" s="1573"/>
      <c r="AB53" s="1573"/>
      <c r="AC53" s="1573"/>
      <c r="AD53" s="1573"/>
      <c r="AE53" s="1573"/>
      <c r="AF53" s="1573"/>
      <c r="AG53" s="1573"/>
      <c r="AH53" s="1573"/>
      <c r="AI53" s="1573"/>
      <c r="AJ53" s="1573"/>
      <c r="AK53" s="1573"/>
      <c r="AL53" s="1573"/>
      <c r="AM53" s="1573"/>
      <c r="AN53" s="1573"/>
      <c r="AO53" s="1573"/>
      <c r="AP53" s="1573"/>
      <c r="AQ53" s="1573"/>
      <c r="AR53" s="1573"/>
      <c r="AS53" s="1573"/>
      <c r="AT53" s="1573"/>
      <c r="AU53" s="1573"/>
      <c r="AV53" s="1573"/>
      <c r="AW53" s="1573"/>
      <c r="AX53" s="1573"/>
      <c r="AY53" s="1573"/>
      <c r="AZ53" s="229"/>
      <c r="BA53" s="1830" t="s">
        <v>105</v>
      </c>
      <c r="BB53" s="165" t="s">
        <v>100</v>
      </c>
      <c r="BC53" s="619">
        <v>1202.3839180000002</v>
      </c>
      <c r="BD53" s="637">
        <v>1787.1026990000012</v>
      </c>
      <c r="BE53" s="637">
        <v>1830.3506970000012</v>
      </c>
      <c r="BF53" s="637">
        <v>1949.8743200000008</v>
      </c>
      <c r="BG53" s="656">
        <v>2539.9995300000028</v>
      </c>
      <c r="BH53" s="675">
        <v>1048.2977890000002</v>
      </c>
      <c r="BI53" s="637">
        <v>1176.6730210000001</v>
      </c>
      <c r="BJ53" s="637">
        <v>1314.5322939999999</v>
      </c>
      <c r="BK53" s="637">
        <v>1430.7117549999998</v>
      </c>
      <c r="BL53" s="656">
        <v>1518.7559580000002</v>
      </c>
      <c r="BM53" s="675">
        <v>388.78929400000004</v>
      </c>
      <c r="BN53" s="637">
        <v>418.35499099999998</v>
      </c>
      <c r="BO53" s="637">
        <v>703.76798699999949</v>
      </c>
      <c r="BP53" s="637">
        <v>603.25406600000031</v>
      </c>
      <c r="BQ53" s="656">
        <v>706.57400899999993</v>
      </c>
      <c r="BR53" s="675">
        <v>678.59151300000008</v>
      </c>
      <c r="BS53" s="637">
        <v>882.34460500000012</v>
      </c>
      <c r="BT53" s="637">
        <v>635.9492719999995</v>
      </c>
      <c r="BU53" s="637">
        <v>3673.790541000003</v>
      </c>
      <c r="BV53" s="637">
        <v>957.87012300000038</v>
      </c>
      <c r="BW53" s="637">
        <v>1563.9769900000013</v>
      </c>
      <c r="BX53" s="1606">
        <v>917.18811999999991</v>
      </c>
      <c r="BY53" s="1620"/>
      <c r="BZ53" s="1620"/>
      <c r="CA53" s="1620"/>
      <c r="CB53" s="1620"/>
      <c r="CC53" s="1620"/>
      <c r="CD53" s="1620"/>
      <c r="CE53" s="1620"/>
      <c r="CF53" s="1620"/>
      <c r="CG53" s="1620"/>
      <c r="CH53" s="1620"/>
      <c r="CI53" s="1620"/>
      <c r="CJ53" s="1620"/>
      <c r="CK53" s="1620"/>
      <c r="CL53" s="1620"/>
      <c r="CM53" s="1620"/>
      <c r="CN53" s="1620"/>
      <c r="CO53" s="1620"/>
      <c r="CP53" s="1620"/>
      <c r="CQ53" s="1620"/>
      <c r="CR53" s="1620"/>
      <c r="CS53" s="1620"/>
      <c r="CT53" s="1620"/>
      <c r="CU53" s="1620"/>
      <c r="CV53" s="1620"/>
      <c r="CW53" s="1620"/>
      <c r="CX53" s="1620"/>
      <c r="CY53" s="1620"/>
      <c r="CZ53" s="1475"/>
    </row>
    <row r="54" s="130" customFormat="true" ht="15" customHeight="true" x14ac:dyDescent="0.2">
      <c r="A54" s="1831"/>
      <c r="B54" s="281" t="s">
        <v>99</v>
      </c>
      <c r="C54" s="506">
        <v>17.572026171695878</v>
      </c>
      <c r="D54" s="526">
        <v>16.532541980761106</v>
      </c>
      <c r="E54" s="526">
        <v>10.468601929140538</v>
      </c>
      <c r="F54" s="526">
        <v>8.6653419275036168</v>
      </c>
      <c r="G54" s="547">
        <v>6.2343001376522018</v>
      </c>
      <c r="H54" s="566">
        <v>13.057067501135016</v>
      </c>
      <c r="I54" s="526">
        <v>5.4526912326242201</v>
      </c>
      <c r="J54" s="526">
        <v>7.8695768102431227</v>
      </c>
      <c r="K54" s="526">
        <v>8.0822627829646354</v>
      </c>
      <c r="L54" s="586">
        <v>6.8642049943690511</v>
      </c>
      <c r="M54" s="601">
        <v>25.928024935939142</v>
      </c>
      <c r="N54" s="526">
        <v>15.601481650382851</v>
      </c>
      <c r="O54" s="526">
        <v>15.903101406347291</v>
      </c>
      <c r="P54" s="526">
        <v>20.562889877345636</v>
      </c>
      <c r="Q54" s="547">
        <v>12.041778062439338</v>
      </c>
      <c r="R54" s="601">
        <v>14.468324573053328</v>
      </c>
      <c r="S54" s="526">
        <v>11.653214840796014</v>
      </c>
      <c r="T54" s="526">
        <v>9.1800692889317936</v>
      </c>
      <c r="U54" s="526">
        <v>12.015275105853322</v>
      </c>
      <c r="V54" s="526">
        <v>7.1374945809634243</v>
      </c>
      <c r="W54" s="526">
        <v>8.9236117671913124</v>
      </c>
      <c r="X54" s="1530">
        <v>14.877920385364432</v>
      </c>
      <c r="Y54" s="1573"/>
      <c r="Z54" s="1573"/>
      <c r="AA54" s="1573"/>
      <c r="AB54" s="1573"/>
      <c r="AC54" s="1573"/>
      <c r="AD54" s="1573"/>
      <c r="AE54" s="1573"/>
      <c r="AF54" s="1573"/>
      <c r="AG54" s="1573"/>
      <c r="AH54" s="1573"/>
      <c r="AI54" s="1573"/>
      <c r="AJ54" s="1573"/>
      <c r="AK54" s="1573"/>
      <c r="AL54" s="1573"/>
      <c r="AM54" s="1573"/>
      <c r="AN54" s="1573"/>
      <c r="AO54" s="1573"/>
      <c r="AP54" s="1573"/>
      <c r="AQ54" s="1573"/>
      <c r="AR54" s="1573"/>
      <c r="AS54" s="1573"/>
      <c r="AT54" s="1573"/>
      <c r="AU54" s="1573"/>
      <c r="AV54" s="1573"/>
      <c r="AW54" s="1573"/>
      <c r="AX54" s="1573"/>
      <c r="AY54" s="1573"/>
      <c r="AZ54" s="229"/>
      <c r="BA54" s="1830"/>
      <c r="BB54" s="165" t="s">
        <v>99</v>
      </c>
      <c r="BC54" s="619">
        <v>270.29554800000005</v>
      </c>
      <c r="BD54" s="637">
        <v>364.97772999999989</v>
      </c>
      <c r="BE54" s="637">
        <v>217.422774</v>
      </c>
      <c r="BF54" s="637">
        <v>192.79727500000001</v>
      </c>
      <c r="BG54" s="656">
        <v>171.12569300000001</v>
      </c>
      <c r="BH54" s="675">
        <v>163.04366899999991</v>
      </c>
      <c r="BI54" s="637">
        <v>68.650614000000004</v>
      </c>
      <c r="BJ54" s="637">
        <v>114.47613800000002</v>
      </c>
      <c r="BK54" s="637">
        <v>129.30996300000001</v>
      </c>
      <c r="BL54" s="656">
        <v>112.010696</v>
      </c>
      <c r="BM54" s="675">
        <v>145.29012600000001</v>
      </c>
      <c r="BN54" s="637">
        <v>81.473397999999975</v>
      </c>
      <c r="BO54" s="637">
        <v>137.33180899999996</v>
      </c>
      <c r="BP54" s="637">
        <v>159.420278</v>
      </c>
      <c r="BQ54" s="656">
        <v>105.61232899999999</v>
      </c>
      <c r="BR54" s="675">
        <v>116.14990199999998</v>
      </c>
      <c r="BS54" s="637">
        <v>120.401898</v>
      </c>
      <c r="BT54" s="637">
        <v>65.260341999999994</v>
      </c>
      <c r="BU54" s="637">
        <v>513.93434699999989</v>
      </c>
      <c r="BV54" s="637">
        <v>74.476270000000014</v>
      </c>
      <c r="BW54" s="637">
        <v>163.00904500000001</v>
      </c>
      <c r="BX54" s="1606">
        <v>163.38721599999997</v>
      </c>
      <c r="BY54" s="1620"/>
      <c r="BZ54" s="1620"/>
      <c r="CA54" s="1620"/>
      <c r="CB54" s="1620"/>
      <c r="CC54" s="1620"/>
      <c r="CD54" s="1620"/>
      <c r="CE54" s="1620"/>
      <c r="CF54" s="1620"/>
      <c r="CG54" s="1620"/>
      <c r="CH54" s="1620"/>
      <c r="CI54" s="1620"/>
      <c r="CJ54" s="1620"/>
      <c r="CK54" s="1620"/>
      <c r="CL54" s="1620"/>
      <c r="CM54" s="1620"/>
      <c r="CN54" s="1620"/>
      <c r="CO54" s="1620"/>
      <c r="CP54" s="1620"/>
      <c r="CQ54" s="1620"/>
      <c r="CR54" s="1620"/>
      <c r="CS54" s="1620"/>
      <c r="CT54" s="1620"/>
      <c r="CU54" s="1620"/>
      <c r="CV54" s="1620"/>
      <c r="CW54" s="1620"/>
      <c r="CX54" s="1620"/>
      <c r="CY54" s="1620"/>
      <c r="CZ54" s="1475"/>
    </row>
    <row r="55" s="130" customFormat="true" ht="15" customHeight="true" x14ac:dyDescent="0.2">
      <c r="A55" s="1832"/>
      <c r="B55" s="282" t="s">
        <v>67</v>
      </c>
      <c r="C55" s="507">
        <v>4.2604944456166258</v>
      </c>
      <c r="D55" s="527">
        <v>2.5163534267778598</v>
      </c>
      <c r="E55" s="527">
        <v>1.4025765812673341</v>
      </c>
      <c r="F55" s="527">
        <v>3.6968649633427124</v>
      </c>
      <c r="G55" s="548">
        <v>1.2306798901245661</v>
      </c>
      <c r="H55" s="567">
        <v>2.99183475790577</v>
      </c>
      <c r="I55" s="527">
        <v>1.0880621352603648</v>
      </c>
      <c r="J55" s="527">
        <v>1.7638801012916907</v>
      </c>
      <c r="K55" s="527">
        <v>2.4939364339006924</v>
      </c>
      <c r="L55" s="587">
        <v>6.3859874263143157E-2</v>
      </c>
      <c r="M55" s="602">
        <v>4.6898443770919549</v>
      </c>
      <c r="N55" s="527">
        <v>4.2869988149515335</v>
      </c>
      <c r="O55" s="527">
        <v>2.6001663704436058</v>
      </c>
      <c r="P55" s="527">
        <v>1.6261372474282676</v>
      </c>
      <c r="Q55" s="548">
        <v>7.3955879948320797</v>
      </c>
      <c r="R55" s="613">
        <v>1.0022690861359767</v>
      </c>
      <c r="S55" s="614">
        <v>2.9482041029294779</v>
      </c>
      <c r="T55" s="614">
        <v>1.3619505306129613</v>
      </c>
      <c r="U55" s="614">
        <v>2.0951471901744969</v>
      </c>
      <c r="V55" s="614">
        <v>1.064234477443103</v>
      </c>
      <c r="W55" s="614">
        <v>5.4595227908912598</v>
      </c>
      <c r="X55" s="614">
        <v>1.6036002510966623</v>
      </c>
      <c r="Y55" s="1574"/>
      <c r="Z55" s="1574"/>
      <c r="AA55" s="1574"/>
      <c r="AB55" s="1574"/>
      <c r="AC55" s="1574"/>
      <c r="AD55" s="1574"/>
      <c r="AE55" s="1574"/>
      <c r="AF55" s="1574"/>
      <c r="AG55" s="1574"/>
      <c r="AH55" s="1574"/>
      <c r="AI55" s="1574"/>
      <c r="AJ55" s="1574"/>
      <c r="AK55" s="1574"/>
      <c r="AL55" s="1574"/>
      <c r="AM55" s="1574"/>
      <c r="AN55" s="1574"/>
      <c r="AO55" s="1574"/>
      <c r="AP55" s="1574"/>
      <c r="AQ55" s="1574"/>
      <c r="AR55" s="1574"/>
      <c r="AS55" s="1574"/>
      <c r="AT55" s="1574"/>
      <c r="AU55" s="1574"/>
      <c r="AV55" s="1574"/>
      <c r="AW55" s="1574"/>
      <c r="AX55" s="1574"/>
      <c r="AY55" s="1574"/>
      <c r="AZ55" s="229"/>
      <c r="BA55" s="1833"/>
      <c r="BB55" s="166" t="s">
        <v>67</v>
      </c>
      <c r="BC55" s="620">
        <v>65.535565999999989</v>
      </c>
      <c r="BD55" s="638">
        <v>55.551829999999995</v>
      </c>
      <c r="BE55" s="638">
        <v>29.130164000000001</v>
      </c>
      <c r="BF55" s="638">
        <v>82.252437000000015</v>
      </c>
      <c r="BG55" s="657">
        <v>33.781008999999997</v>
      </c>
      <c r="BH55" s="676">
        <v>37.359056000000002</v>
      </c>
      <c r="BI55" s="638">
        <v>13.698948</v>
      </c>
      <c r="BJ55" s="638">
        <v>25.658581999999996</v>
      </c>
      <c r="BK55" s="638">
        <v>39.901056999999994</v>
      </c>
      <c r="BL55" s="657">
        <v>1.042071</v>
      </c>
      <c r="BM55" s="676">
        <v>26.279983999999999</v>
      </c>
      <c r="BN55" s="638">
        <v>22.387383999999997</v>
      </c>
      <c r="BO55" s="638">
        <v>22.453831000000001</v>
      </c>
      <c r="BP55" s="638">
        <v>12.607141000000002</v>
      </c>
      <c r="BQ55" s="657">
        <v>64.862952000000007</v>
      </c>
      <c r="BR55" s="690">
        <v>8.0460910000000005</v>
      </c>
      <c r="BS55" s="691">
        <v>30.461067999999997</v>
      </c>
      <c r="BT55" s="691">
        <v>9.6819919999999993</v>
      </c>
      <c r="BU55" s="691">
        <v>89.616600000000005</v>
      </c>
      <c r="BV55" s="691">
        <v>11.104766999999999</v>
      </c>
      <c r="BW55" s="691">
        <v>99.729977000000019</v>
      </c>
      <c r="BX55" s="691">
        <v>17.610511000000002</v>
      </c>
      <c r="BY55" s="1621"/>
      <c r="BZ55" s="1622"/>
      <c r="CA55" s="1622"/>
      <c r="CB55" s="1622"/>
      <c r="CC55" s="1622"/>
      <c r="CD55" s="1622"/>
      <c r="CE55" s="1622"/>
      <c r="CF55" s="1622"/>
      <c r="CG55" s="1622"/>
      <c r="CH55" s="1622"/>
      <c r="CI55" s="1622"/>
      <c r="CJ55" s="1622"/>
      <c r="CK55" s="1622"/>
      <c r="CL55" s="1622"/>
      <c r="CM55" s="1622"/>
      <c r="CN55" s="1622"/>
      <c r="CO55" s="1622"/>
      <c r="CP55" s="1622"/>
      <c r="CQ55" s="1622"/>
      <c r="CR55" s="1622"/>
      <c r="CS55" s="1622"/>
      <c r="CT55" s="1622"/>
      <c r="CU55" s="1622"/>
      <c r="CV55" s="1622"/>
      <c r="CW55" s="1622"/>
      <c r="CX55" s="1622"/>
      <c r="CY55" s="1622"/>
      <c r="CZ55" s="1477"/>
    </row>
    <row r="56" s="130" customFormat="true" ht="15" customHeight="true" x14ac:dyDescent="0.2">
      <c r="A56" s="132"/>
      <c r="B56" s="194"/>
      <c r="C56" s="1850" t="s">
        <v>114</v>
      </c>
      <c r="D56" s="1851"/>
      <c r="E56" s="1851"/>
      <c r="F56" s="1851"/>
      <c r="G56" s="1852"/>
      <c r="H56" s="1982" t="s">
        <v>38</v>
      </c>
      <c r="I56" s="1983"/>
      <c r="J56" s="1983"/>
      <c r="K56" s="1983"/>
      <c r="L56" s="1984"/>
      <c r="M56" s="1985" t="s">
        <v>37</v>
      </c>
      <c r="N56" s="1986"/>
      <c r="O56" s="1986"/>
      <c r="P56" s="1986"/>
      <c r="Q56" s="1987"/>
      <c r="R56" s="701" t="s">
        <v>140</v>
      </c>
      <c r="S56" s="441"/>
      <c r="T56" s="441"/>
      <c r="U56" s="441"/>
      <c r="V56" s="441"/>
      <c r="W56" s="441"/>
      <c r="X56" s="441"/>
      <c r="Y56" s="1575"/>
      <c r="Z56" s="1563"/>
      <c r="AA56" s="1563"/>
      <c r="AB56" s="1563"/>
      <c r="AC56" s="1563"/>
      <c r="AD56" s="1563"/>
      <c r="AE56" s="1563"/>
      <c r="AF56" s="1563"/>
      <c r="AG56" s="1563"/>
      <c r="AH56" s="1563"/>
      <c r="AI56" s="1563"/>
      <c r="AJ56" s="1563"/>
      <c r="AK56" s="1563"/>
      <c r="AL56" s="1563"/>
      <c r="AM56" s="1563"/>
      <c r="AN56" s="1563"/>
      <c r="AO56" s="1563"/>
      <c r="AP56" s="1563"/>
      <c r="AQ56" s="1563"/>
      <c r="AR56" s="1563"/>
      <c r="AS56" s="1563"/>
      <c r="AT56" s="1563"/>
      <c r="AU56" s="1563"/>
      <c r="AV56" s="1563"/>
      <c r="AW56" s="1563"/>
      <c r="AX56" s="1563"/>
      <c r="AY56" s="1563"/>
      <c r="AZ56" s="229"/>
      <c r="BA56" s="231" t="s">
        <v>130</v>
      </c>
      <c r="BB56" s="115" t="s">
        <v>95</v>
      </c>
      <c r="BC56" s="1811" t="s">
        <v>114</v>
      </c>
      <c r="BD56" s="1812"/>
      <c r="BE56" s="1812"/>
      <c r="BF56" s="1812"/>
      <c r="BG56" s="1813"/>
      <c r="BH56" s="1814" t="s">
        <v>38</v>
      </c>
      <c r="BI56" s="1812"/>
      <c r="BJ56" s="1812"/>
      <c r="BK56" s="1812"/>
      <c r="BL56" s="1813"/>
      <c r="BM56" s="1814" t="s">
        <v>37</v>
      </c>
      <c r="BN56" s="1812"/>
      <c r="BO56" s="1812"/>
      <c r="BP56" s="1812"/>
      <c r="BQ56" s="1813"/>
      <c r="BR56" s="711" t="s">
        <v>140</v>
      </c>
      <c r="BS56" s="414"/>
      <c r="BT56" s="414"/>
      <c r="BU56" s="414"/>
      <c r="BV56" s="414"/>
      <c r="BW56" s="414"/>
      <c r="BX56" s="414"/>
      <c r="BY56" s="1478"/>
      <c r="BZ56" s="229"/>
      <c r="CA56" s="229"/>
      <c r="CB56" s="229"/>
      <c r="CC56" s="229"/>
      <c r="CD56" s="229"/>
      <c r="CE56" s="229"/>
      <c r="CF56" s="229"/>
      <c r="CG56" s="229"/>
      <c r="CH56" s="229"/>
      <c r="CI56" s="229"/>
      <c r="CJ56" s="229"/>
      <c r="CK56" s="229"/>
      <c r="CL56" s="229"/>
      <c r="CM56" s="229"/>
      <c r="CN56" s="229"/>
      <c r="CO56" s="229"/>
      <c r="CP56" s="229"/>
      <c r="CQ56" s="229"/>
      <c r="CR56" s="229"/>
      <c r="CS56" s="229"/>
      <c r="CT56" s="229"/>
      <c r="CU56" s="229"/>
      <c r="CV56" s="229"/>
      <c r="CW56" s="229"/>
      <c r="CX56" s="229"/>
      <c r="CY56" s="229"/>
      <c r="CZ56" s="229"/>
    </row>
    <row r="57" s="130" customFormat="true" ht="36" x14ac:dyDescent="0.2">
      <c r="A57" s="195" t="s">
        <v>68</v>
      </c>
      <c r="B57" s="268"/>
      <c r="C57" s="387" t="s">
        <v>0</v>
      </c>
      <c r="D57" s="388" t="s">
        <v>1</v>
      </c>
      <c r="E57" s="388" t="s">
        <v>2</v>
      </c>
      <c r="F57" s="388" t="s">
        <v>3</v>
      </c>
      <c r="G57" s="389" t="s">
        <v>4</v>
      </c>
      <c r="H57" s="307" t="s">
        <v>0</v>
      </c>
      <c r="I57" s="305" t="s">
        <v>1</v>
      </c>
      <c r="J57" s="305" t="s">
        <v>2</v>
      </c>
      <c r="K57" s="305" t="s">
        <v>3</v>
      </c>
      <c r="L57" s="308" t="s">
        <v>4</v>
      </c>
      <c r="M57" s="309" t="s">
        <v>0</v>
      </c>
      <c r="N57" s="305" t="s">
        <v>1</v>
      </c>
      <c r="O57" s="305" t="s">
        <v>2</v>
      </c>
      <c r="P57" s="305" t="s">
        <v>3</v>
      </c>
      <c r="Q57" s="306" t="s">
        <v>4</v>
      </c>
      <c r="R57" s="309" t="s">
        <v>282</v>
      </c>
      <c r="S57" s="305" t="s">
        <v>283</v>
      </c>
      <c r="T57" s="305" t="s">
        <v>284</v>
      </c>
      <c r="U57" s="305" t="s">
        <v>285</v>
      </c>
      <c r="V57" s="305" t="s">
        <v>286</v>
      </c>
      <c r="W57" s="305" t="s">
        <v>287</v>
      </c>
      <c r="X57" s="1531" t="s">
        <v>288</v>
      </c>
      <c r="Y57" s="1576"/>
      <c r="Z57" s="1576"/>
      <c r="AA57" s="1576"/>
      <c r="AB57" s="1576"/>
      <c r="AC57" s="1576"/>
      <c r="AD57" s="1576"/>
      <c r="AE57" s="1576"/>
      <c r="AF57" s="1576"/>
      <c r="AG57" s="1576"/>
      <c r="AH57" s="1576"/>
      <c r="AI57" s="1576"/>
      <c r="AJ57" s="1576"/>
      <c r="AK57" s="1576"/>
      <c r="AL57" s="1576"/>
      <c r="AM57" s="1576"/>
      <c r="AN57" s="1576"/>
      <c r="AO57" s="1576"/>
      <c r="AP57" s="1576"/>
      <c r="AQ57" s="1576"/>
      <c r="AR57" s="1576"/>
      <c r="AS57" s="1576"/>
      <c r="AT57" s="1576"/>
      <c r="AU57" s="1576"/>
      <c r="AV57" s="1576"/>
      <c r="AW57" s="1576"/>
      <c r="AX57" s="1576"/>
      <c r="AY57" s="1576"/>
      <c r="AZ57" s="229"/>
      <c r="BA57" s="208" t="s">
        <v>119</v>
      </c>
      <c r="BB57" s="207"/>
      <c r="BC57" s="451" t="s">
        <v>0</v>
      </c>
      <c r="BD57" s="182" t="s">
        <v>1</v>
      </c>
      <c r="BE57" s="182" t="s">
        <v>2</v>
      </c>
      <c r="BF57" s="182" t="s">
        <v>3</v>
      </c>
      <c r="BG57" s="452" t="s">
        <v>4</v>
      </c>
      <c r="BH57" s="461" t="s">
        <v>0</v>
      </c>
      <c r="BI57" s="182" t="s">
        <v>1</v>
      </c>
      <c r="BJ57" s="182" t="s">
        <v>2</v>
      </c>
      <c r="BK57" s="182" t="s">
        <v>3</v>
      </c>
      <c r="BL57" s="452" t="s">
        <v>4</v>
      </c>
      <c r="BM57" s="461" t="s">
        <v>0</v>
      </c>
      <c r="BN57" s="182" t="s">
        <v>1</v>
      </c>
      <c r="BO57" s="182" t="s">
        <v>2</v>
      </c>
      <c r="BP57" s="182" t="s">
        <v>3</v>
      </c>
      <c r="BQ57" s="452" t="s">
        <v>4</v>
      </c>
      <c r="BR57" s="461" t="s">
        <v>282</v>
      </c>
      <c r="BS57" s="182" t="s">
        <v>283</v>
      </c>
      <c r="BT57" s="182" t="s">
        <v>284</v>
      </c>
      <c r="BU57" s="182" t="s">
        <v>285</v>
      </c>
      <c r="BV57" s="182" t="s">
        <v>286</v>
      </c>
      <c r="BW57" s="182" t="s">
        <v>287</v>
      </c>
      <c r="BX57" s="1437" t="s">
        <v>288</v>
      </c>
      <c r="BY57" s="1479"/>
      <c r="BZ57" s="1479"/>
      <c r="CA57" s="1479"/>
      <c r="CB57" s="1479"/>
      <c r="CC57" s="1479"/>
      <c r="CD57" s="1479"/>
      <c r="CE57" s="1479"/>
      <c r="CF57" s="1479"/>
      <c r="CG57" s="1479"/>
      <c r="CH57" s="1479"/>
      <c r="CI57" s="1479"/>
      <c r="CJ57" s="1479"/>
      <c r="CK57" s="1479"/>
      <c r="CL57" s="1479"/>
      <c r="CM57" s="1479"/>
      <c r="CN57" s="1479"/>
      <c r="CO57" s="1479"/>
      <c r="CP57" s="1479"/>
      <c r="CQ57" s="1479"/>
      <c r="CR57" s="1479"/>
      <c r="CS57" s="1479"/>
      <c r="CT57" s="1479"/>
      <c r="CU57" s="1479"/>
      <c r="CV57" s="1479"/>
      <c r="CW57" s="1479"/>
      <c r="CX57" s="1479"/>
      <c r="CY57" s="1479"/>
      <c r="CZ57" s="1479"/>
    </row>
    <row r="58" s="130" customFormat="true" ht="15" customHeight="true" x14ac:dyDescent="0.2">
      <c r="A58" s="2038" t="s">
        <v>289</v>
      </c>
      <c r="B58" s="283" t="s">
        <v>290</v>
      </c>
      <c r="C58" s="337">
        <v>30.970075102311018</v>
      </c>
      <c r="D58" s="338">
        <v>51.339699407195937</v>
      </c>
      <c r="E58" s="338">
        <v>54.707944978569998</v>
      </c>
      <c r="F58" s="338">
        <v>55.051414173371427</v>
      </c>
      <c r="G58" s="339">
        <v>52.673515765748824</v>
      </c>
      <c r="H58" s="340">
        <v>54.908413989881247</v>
      </c>
      <c r="I58" s="338">
        <v>58.572844954947733</v>
      </c>
      <c r="J58" s="338">
        <v>57.005387254948438</v>
      </c>
      <c r="K58" s="338">
        <v>56.195407003384915</v>
      </c>
      <c r="L58" s="341">
        <v>51.717771832084395</v>
      </c>
      <c r="M58" s="342">
        <v>19.989388940641593</v>
      </c>
      <c r="N58" s="338">
        <v>30.503253576708389</v>
      </c>
      <c r="O58" s="338">
        <v>42.457243745268023</v>
      </c>
      <c r="P58" s="338">
        <v>45.107448756392131</v>
      </c>
      <c r="Q58" s="339">
        <v>48.374119902262748</v>
      </c>
      <c r="R58" s="342">
        <v>55.029297489695118</v>
      </c>
      <c r="S58" s="338">
        <v>42.075213812170603</v>
      </c>
      <c r="T58" s="338">
        <v>64.780030037570299</v>
      </c>
      <c r="U58" s="338">
        <v>55.37073524982128</v>
      </c>
      <c r="V58" s="338">
        <v>38.42979022753201</v>
      </c>
      <c r="W58" s="338">
        <v>41.154676698519324</v>
      </c>
      <c r="X58" s="1532">
        <v>52.969922508571642</v>
      </c>
      <c r="Y58" s="1577"/>
      <c r="Z58" s="1577"/>
      <c r="AA58" s="1577"/>
      <c r="AB58" s="1577"/>
      <c r="AC58" s="1577"/>
      <c r="AD58" s="1577"/>
      <c r="AE58" s="1577"/>
      <c r="AF58" s="1577"/>
      <c r="AG58" s="1577"/>
      <c r="AH58" s="1577"/>
      <c r="AI58" s="1577"/>
      <c r="AJ58" s="1577"/>
      <c r="AK58" s="1577"/>
      <c r="AL58" s="1577"/>
      <c r="AM58" s="1577"/>
      <c r="AN58" s="1577"/>
      <c r="AO58" s="1577"/>
      <c r="AP58" s="1577"/>
      <c r="AQ58" s="1577"/>
      <c r="AR58" s="1577"/>
      <c r="AS58" s="1577"/>
      <c r="AT58" s="1577"/>
      <c r="AU58" s="1577"/>
      <c r="AV58" s="1577"/>
      <c r="AW58" s="1577"/>
      <c r="AX58" s="1577"/>
      <c r="AY58" s="1577"/>
      <c r="AZ58" s="229"/>
      <c r="BA58" s="2022" t="s">
        <v>289</v>
      </c>
      <c r="BB58" s="167" t="s">
        <v>290</v>
      </c>
      <c r="BC58" s="453">
        <v>9155.8344599999746</v>
      </c>
      <c r="BD58" s="418">
        <v>15183.338852999983</v>
      </c>
      <c r="BE58" s="418">
        <v>16172.368584000014</v>
      </c>
      <c r="BF58" s="418">
        <v>16280.039013999938</v>
      </c>
      <c r="BG58" s="454">
        <v>15573.643463999997</v>
      </c>
      <c r="BH58" s="462">
        <v>10295.332420999976</v>
      </c>
      <c r="BI58" s="418">
        <v>10980.301343000016</v>
      </c>
      <c r="BJ58" s="418">
        <v>10687.761332000033</v>
      </c>
      <c r="BK58" s="418">
        <v>10537.263125000019</v>
      </c>
      <c r="BL58" s="454">
        <v>9696.577962999987</v>
      </c>
      <c r="BM58" s="462">
        <v>2162.2418580000008</v>
      </c>
      <c r="BN58" s="418">
        <v>3303.813505000001</v>
      </c>
      <c r="BO58" s="418">
        <v>4588.3193539999966</v>
      </c>
      <c r="BP58" s="418">
        <v>4880.3706129999955</v>
      </c>
      <c r="BQ58" s="454">
        <v>5233.2428609999952</v>
      </c>
      <c r="BR58" s="462">
        <v>6086.5100999999931</v>
      </c>
      <c r="BS58" s="418">
        <v>8724.050041000015</v>
      </c>
      <c r="BT58" s="418">
        <v>4857.8825229999984</v>
      </c>
      <c r="BU58" s="418">
        <v>26793.064506000075</v>
      </c>
      <c r="BV58" s="418">
        <v>8121.0521240000007</v>
      </c>
      <c r="BW58" s="418">
        <v>10059.067520999974</v>
      </c>
      <c r="BX58" s="1438">
        <v>7723.5975599999801</v>
      </c>
      <c r="BY58" s="1480"/>
      <c r="BZ58" s="1480"/>
      <c r="CA58" s="1480"/>
      <c r="CB58" s="1480"/>
      <c r="CC58" s="1480"/>
      <c r="CD58" s="1480"/>
      <c r="CE58" s="1480"/>
      <c r="CF58" s="1480"/>
      <c r="CG58" s="1480"/>
      <c r="CH58" s="1480"/>
      <c r="CI58" s="1480"/>
      <c r="CJ58" s="1480"/>
      <c r="CK58" s="1480"/>
      <c r="CL58" s="1480"/>
      <c r="CM58" s="1480"/>
      <c r="CN58" s="1480"/>
      <c r="CO58" s="1480"/>
      <c r="CP58" s="1480"/>
      <c r="CQ58" s="1480"/>
      <c r="CR58" s="1480"/>
      <c r="CS58" s="1480"/>
      <c r="CT58" s="1480"/>
      <c r="CU58" s="1480"/>
      <c r="CV58" s="1480"/>
      <c r="CW58" s="1480"/>
      <c r="CX58" s="1480"/>
      <c r="CY58" s="1480"/>
      <c r="CZ58" s="1480"/>
    </row>
    <row r="59" s="130" customFormat="true" ht="15" customHeight="true" x14ac:dyDescent="0.2">
      <c r="A59" s="2039"/>
      <c r="B59" s="284" t="s">
        <v>291</v>
      </c>
      <c r="C59" s="343">
        <v>17.805776075771572</v>
      </c>
      <c r="D59" s="344">
        <v>10.445997148636851</v>
      </c>
      <c r="E59" s="344">
        <v>5.3765373690465967</v>
      </c>
      <c r="F59" s="344">
        <v>2.4912924141622912</v>
      </c>
      <c r="G59" s="345">
        <v>1.0499741218840073</v>
      </c>
      <c r="H59" s="346">
        <v>13.755281440338671</v>
      </c>
      <c r="I59" s="344">
        <v>5.4908769842439105</v>
      </c>
      <c r="J59" s="344">
        <v>2.8280552006785826</v>
      </c>
      <c r="K59" s="344">
        <v>1.6943969217402397</v>
      </c>
      <c r="L59" s="347">
        <v>0.77396736688097212</v>
      </c>
      <c r="M59" s="348">
        <v>19.536901216279013</v>
      </c>
      <c r="N59" s="344">
        <v>15.251039378305862</v>
      </c>
      <c r="O59" s="344">
        <v>12.689240110823382</v>
      </c>
      <c r="P59" s="344">
        <v>8.2582850108083168</v>
      </c>
      <c r="Q59" s="345">
        <v>3.3130733541485955</v>
      </c>
      <c r="R59" s="348">
        <v>17.001940035157332</v>
      </c>
      <c r="S59" s="344">
        <v>5.7187285865130359</v>
      </c>
      <c r="T59" s="344">
        <v>9.6576363935591356</v>
      </c>
      <c r="U59" s="344">
        <v>4.3918234107000895</v>
      </c>
      <c r="V59" s="344">
        <v>7.007454784325029</v>
      </c>
      <c r="W59" s="344">
        <v>10.348075045380559</v>
      </c>
      <c r="X59" s="1533">
        <v>7.2982020214209884</v>
      </c>
      <c r="Y59" s="1578"/>
      <c r="Z59" s="1578"/>
      <c r="AA59" s="1578"/>
      <c r="AB59" s="1578"/>
      <c r="AC59" s="1578"/>
      <c r="AD59" s="1578"/>
      <c r="AE59" s="1578"/>
      <c r="AF59" s="1578"/>
      <c r="AG59" s="1578"/>
      <c r="AH59" s="1578"/>
      <c r="AI59" s="1578"/>
      <c r="AJ59" s="1578"/>
      <c r="AK59" s="1578"/>
      <c r="AL59" s="1578"/>
      <c r="AM59" s="1578"/>
      <c r="AN59" s="1578"/>
      <c r="AO59" s="1578"/>
      <c r="AP59" s="1578"/>
      <c r="AQ59" s="1578"/>
      <c r="AR59" s="1578"/>
      <c r="AS59" s="1578"/>
      <c r="AT59" s="1578"/>
      <c r="AU59" s="1578"/>
      <c r="AV59" s="1578"/>
      <c r="AW59" s="1578"/>
      <c r="AX59" s="1578"/>
      <c r="AY59" s="1578"/>
      <c r="AZ59" s="229"/>
      <c r="BA59" s="2023"/>
      <c r="BB59" s="168" t="s">
        <v>291</v>
      </c>
      <c r="BC59" s="455">
        <v>5264.0084869999955</v>
      </c>
      <c r="BD59" s="419">
        <v>3089.3268990000033</v>
      </c>
      <c r="BE59" s="419">
        <v>1589.3732450000005</v>
      </c>
      <c r="BF59" s="419">
        <v>736.73561900000038</v>
      </c>
      <c r="BG59" s="456">
        <v>310.43917199999993</v>
      </c>
      <c r="BH59" s="463">
        <v>2579.1164720000002</v>
      </c>
      <c r="BI59" s="419">
        <v>1029.3419070000009</v>
      </c>
      <c r="BJ59" s="419">
        <v>530.22320300000013</v>
      </c>
      <c r="BK59" s="419">
        <v>317.71824699999991</v>
      </c>
      <c r="BL59" s="456">
        <v>145.11133499999997</v>
      </c>
      <c r="BM59" s="463">
        <v>2113.2964949999982</v>
      </c>
      <c r="BN59" s="419">
        <v>1651.8431300000013</v>
      </c>
      <c r="BO59" s="419">
        <v>1371.3157250000011</v>
      </c>
      <c r="BP59" s="419">
        <v>893.49968999999999</v>
      </c>
      <c r="BQ59" s="456">
        <v>358.41721800000005</v>
      </c>
      <c r="BR59" s="463">
        <v>1880.4979249999992</v>
      </c>
      <c r="BS59" s="419">
        <v>1185.7449989999998</v>
      </c>
      <c r="BT59" s="419">
        <v>724.23033799999951</v>
      </c>
      <c r="BU59" s="419">
        <v>2125.1371759999984</v>
      </c>
      <c r="BV59" s="419">
        <v>1480.8278999999998</v>
      </c>
      <c r="BW59" s="419">
        <v>2529.2869230000038</v>
      </c>
      <c r="BX59" s="1439">
        <v>1064.1581609999992</v>
      </c>
      <c r="BY59" s="1481"/>
      <c r="BZ59" s="1481"/>
      <c r="CA59" s="1481"/>
      <c r="CB59" s="1481"/>
      <c r="CC59" s="1481"/>
      <c r="CD59" s="1481"/>
      <c r="CE59" s="1481"/>
      <c r="CF59" s="1481"/>
      <c r="CG59" s="1481"/>
      <c r="CH59" s="1481"/>
      <c r="CI59" s="1481"/>
      <c r="CJ59" s="1481"/>
      <c r="CK59" s="1481"/>
      <c r="CL59" s="1481"/>
      <c r="CM59" s="1481"/>
      <c r="CN59" s="1481"/>
      <c r="CO59" s="1481"/>
      <c r="CP59" s="1481"/>
      <c r="CQ59" s="1481"/>
      <c r="CR59" s="1481"/>
      <c r="CS59" s="1481"/>
      <c r="CT59" s="1481"/>
      <c r="CU59" s="1481"/>
      <c r="CV59" s="1481"/>
      <c r="CW59" s="1481"/>
      <c r="CX59" s="1481"/>
      <c r="CY59" s="1481"/>
      <c r="CZ59" s="1481"/>
    </row>
    <row r="60" s="130" customFormat="true" ht="15" customHeight="true" x14ac:dyDescent="0.2">
      <c r="A60" s="2039"/>
      <c r="B60" s="284" t="s">
        <v>292</v>
      </c>
      <c r="C60" s="343">
        <v>2.0277733549535535</v>
      </c>
      <c r="D60" s="344">
        <v>0.52918198632525615</v>
      </c>
      <c r="E60" s="344">
        <v>0.14192372439049517</v>
      </c>
      <c r="F60" s="344">
        <v>4.3783471687046251E-2</v>
      </c>
      <c r="G60" s="345">
        <v>2.3915138744346188E-2</v>
      </c>
      <c r="H60" s="346">
        <v>0.99789970561879071</v>
      </c>
      <c r="I60" s="344">
        <v>0.15920325408664446</v>
      </c>
      <c r="J60" s="344">
        <v>2.6730139233383843E-2</v>
      </c>
      <c r="K60" s="344">
        <v>0</v>
      </c>
      <c r="L60" s="347">
        <v>7.4780528643325454E-3</v>
      </c>
      <c r="M60" s="348">
        <v>2.6826255445263394</v>
      </c>
      <c r="N60" s="344">
        <v>1.5241006435915476</v>
      </c>
      <c r="O60" s="344">
        <v>0.81734113398858588</v>
      </c>
      <c r="P60" s="344">
        <v>0.34569531329206804</v>
      </c>
      <c r="Q60" s="345">
        <v>0.1257600346855906</v>
      </c>
      <c r="R60" s="348">
        <v>0.75228756495955484</v>
      </c>
      <c r="S60" s="344">
        <v>0.72093665902756143</v>
      </c>
      <c r="T60" s="344">
        <v>1.6125776001850198</v>
      </c>
      <c r="U60" s="344">
        <v>0.18806956949769957</v>
      </c>
      <c r="V60" s="344">
        <v>0.65917500464940171</v>
      </c>
      <c r="W60" s="344">
        <v>0.8533190889297555</v>
      </c>
      <c r="X60" s="1533">
        <v>0.17466157132492155</v>
      </c>
      <c r="Y60" s="1578"/>
      <c r="Z60" s="1578"/>
      <c r="AA60" s="1578"/>
      <c r="AB60" s="1578"/>
      <c r="AC60" s="1578"/>
      <c r="AD60" s="1578"/>
      <c r="AE60" s="1578"/>
      <c r="AF60" s="1578"/>
      <c r="AG60" s="1578"/>
      <c r="AH60" s="1578"/>
      <c r="AI60" s="1578"/>
      <c r="AJ60" s="1578"/>
      <c r="AK60" s="1578"/>
      <c r="AL60" s="1578"/>
      <c r="AM60" s="1578"/>
      <c r="AN60" s="1578"/>
      <c r="AO60" s="1578"/>
      <c r="AP60" s="1578"/>
      <c r="AQ60" s="1578"/>
      <c r="AR60" s="1578"/>
      <c r="AS60" s="1578"/>
      <c r="AT60" s="1578"/>
      <c r="AU60" s="1578"/>
      <c r="AV60" s="1578"/>
      <c r="AW60" s="1578"/>
      <c r="AX60" s="1578"/>
      <c r="AY60" s="1578"/>
      <c r="AZ60" s="229"/>
      <c r="BA60" s="2023"/>
      <c r="BB60" s="168" t="s">
        <v>292</v>
      </c>
      <c r="BC60" s="455">
        <v>599.48053399999969</v>
      </c>
      <c r="BD60" s="419">
        <v>156.50168400000004</v>
      </c>
      <c r="BE60" s="419">
        <v>41.954468999999996</v>
      </c>
      <c r="BF60" s="419">
        <v>12.947835000000001</v>
      </c>
      <c r="BG60" s="456">
        <v>7.070837</v>
      </c>
      <c r="BH60" s="463">
        <v>187.10628200000005</v>
      </c>
      <c r="BI60" s="419">
        <v>29.844882999999996</v>
      </c>
      <c r="BJ60" s="419">
        <v>5.0115499999999997</v>
      </c>
      <c r="BK60" s="419">
        <v>0</v>
      </c>
      <c r="BL60" s="456">
        <v>1.4020619999999999</v>
      </c>
      <c r="BM60" s="463">
        <v>290.17821700000002</v>
      </c>
      <c r="BN60" s="419">
        <v>165.07564600000001</v>
      </c>
      <c r="BO60" s="419">
        <v>88.329382999999993</v>
      </c>
      <c r="BP60" s="419">
        <v>37.402276000000001</v>
      </c>
      <c r="BQ60" s="456">
        <v>13.605060000000002</v>
      </c>
      <c r="BR60" s="463">
        <v>83.206692999999987</v>
      </c>
      <c r="BS60" s="419">
        <v>149.48200900000001</v>
      </c>
      <c r="BT60" s="419">
        <v>120.92789300000001</v>
      </c>
      <c r="BU60" s="419">
        <v>91.004030999999998</v>
      </c>
      <c r="BV60" s="419">
        <v>139.29804300000001</v>
      </c>
      <c r="BW60" s="419">
        <v>208.56911099999999</v>
      </c>
      <c r="BX60" s="1439">
        <v>25.467579000000001</v>
      </c>
      <c r="BY60" s="1481"/>
      <c r="BZ60" s="1481"/>
      <c r="CA60" s="1481"/>
      <c r="CB60" s="1481"/>
      <c r="CC60" s="1481"/>
      <c r="CD60" s="1481"/>
      <c r="CE60" s="1481"/>
      <c r="CF60" s="1481"/>
      <c r="CG60" s="1481"/>
      <c r="CH60" s="1481"/>
      <c r="CI60" s="1481"/>
      <c r="CJ60" s="1481"/>
      <c r="CK60" s="1481"/>
      <c r="CL60" s="1481"/>
      <c r="CM60" s="1481"/>
      <c r="CN60" s="1481"/>
      <c r="CO60" s="1481"/>
      <c r="CP60" s="1481"/>
      <c r="CQ60" s="1481"/>
      <c r="CR60" s="1481"/>
      <c r="CS60" s="1481"/>
      <c r="CT60" s="1481"/>
      <c r="CU60" s="1481"/>
      <c r="CV60" s="1481"/>
      <c r="CW60" s="1481"/>
      <c r="CX60" s="1481"/>
      <c r="CY60" s="1481"/>
      <c r="CZ60" s="1481"/>
    </row>
    <row r="61" s="130" customFormat="true" ht="15" customHeight="true" x14ac:dyDescent="0.2">
      <c r="A61" s="2039"/>
      <c r="B61" s="284" t="s">
        <v>293</v>
      </c>
      <c r="C61" s="343">
        <v>3.3703232360083932</v>
      </c>
      <c r="D61" s="344">
        <v>2.1364597288686742</v>
      </c>
      <c r="E61" s="344">
        <v>2.8035257537351277</v>
      </c>
      <c r="F61" s="344">
        <v>2.3673945292384482</v>
      </c>
      <c r="G61" s="345">
        <v>1.8448055089223154</v>
      </c>
      <c r="H61" s="346">
        <v>0.72436108109508446</v>
      </c>
      <c r="I61" s="344">
        <v>1.5134956967791606</v>
      </c>
      <c r="J61" s="344">
        <v>1.201277840259805</v>
      </c>
      <c r="K61" s="344">
        <v>1.9298810756128544</v>
      </c>
      <c r="L61" s="347">
        <v>1.4044022993015155</v>
      </c>
      <c r="M61" s="348">
        <v>3.41865286138587</v>
      </c>
      <c r="N61" s="344">
        <v>4.920600511074813</v>
      </c>
      <c r="O61" s="344">
        <v>3.5372106047951593</v>
      </c>
      <c r="P61" s="344">
        <v>5.4408775647142766</v>
      </c>
      <c r="Q61" s="345">
        <v>5.1661605902599401</v>
      </c>
      <c r="R61" s="348">
        <v>0.87188164863158579</v>
      </c>
      <c r="S61" s="344">
        <v>6.018141879587982</v>
      </c>
      <c r="T61" s="344">
        <v>0.65466646646122018</v>
      </c>
      <c r="U61" s="344">
        <v>3.3473952776206932</v>
      </c>
      <c r="V61" s="344">
        <v>3.0438762086350271</v>
      </c>
      <c r="W61" s="344">
        <v>0.13364524760891966</v>
      </c>
      <c r="X61" s="1533">
        <v>9.2664193162304634E-2</v>
      </c>
      <c r="Y61" s="1578"/>
      <c r="Z61" s="1578"/>
      <c r="AA61" s="1578"/>
      <c r="AB61" s="1578"/>
      <c r="AC61" s="1578"/>
      <c r="AD61" s="1578"/>
      <c r="AE61" s="1578"/>
      <c r="AF61" s="1578"/>
      <c r="AG61" s="1578"/>
      <c r="AH61" s="1578"/>
      <c r="AI61" s="1578"/>
      <c r="AJ61" s="1578"/>
      <c r="AK61" s="1578"/>
      <c r="AL61" s="1578"/>
      <c r="AM61" s="1578"/>
      <c r="AN61" s="1578"/>
      <c r="AO61" s="1578"/>
      <c r="AP61" s="1578"/>
      <c r="AQ61" s="1578"/>
      <c r="AR61" s="1578"/>
      <c r="AS61" s="1578"/>
      <c r="AT61" s="1578"/>
      <c r="AU61" s="1578"/>
      <c r="AV61" s="1578"/>
      <c r="AW61" s="1578"/>
      <c r="AX61" s="1578"/>
      <c r="AY61" s="1578"/>
      <c r="AZ61" s="229"/>
      <c r="BA61" s="2023"/>
      <c r="BB61" s="168" t="s">
        <v>293</v>
      </c>
      <c r="BC61" s="455">
        <v>996.38510799999995</v>
      </c>
      <c r="BD61" s="419">
        <v>631.84226600000022</v>
      </c>
      <c r="BE61" s="419">
        <v>828.75808700000016</v>
      </c>
      <c r="BF61" s="419">
        <v>700.09600799999998</v>
      </c>
      <c r="BG61" s="456">
        <v>545.44191399999988</v>
      </c>
      <c r="BH61" s="463">
        <v>135.81776599999998</v>
      </c>
      <c r="BI61" s="419">
        <v>283.72599699999995</v>
      </c>
      <c r="BJ61" s="419">
        <v>225.22381600000006</v>
      </c>
      <c r="BK61" s="419">
        <v>361.87414200000001</v>
      </c>
      <c r="BL61" s="456">
        <v>263.31173800000005</v>
      </c>
      <c r="BM61" s="463">
        <v>369.79391100000004</v>
      </c>
      <c r="BN61" s="419">
        <v>532.9512269999999</v>
      </c>
      <c r="BO61" s="419">
        <v>382.26343599999996</v>
      </c>
      <c r="BP61" s="419">
        <v>588.67215300000009</v>
      </c>
      <c r="BQ61" s="456">
        <v>558.88919700000008</v>
      </c>
      <c r="BR61" s="463">
        <v>96.434385000000006</v>
      </c>
      <c r="BS61" s="419">
        <v>1247.8265979999996</v>
      </c>
      <c r="BT61" s="419">
        <v>49.093722000000007</v>
      </c>
      <c r="BU61" s="419">
        <v>1619.7541390000008</v>
      </c>
      <c r="BV61" s="419">
        <v>643.23737400000005</v>
      </c>
      <c r="BW61" s="419">
        <v>32.665706</v>
      </c>
      <c r="BX61" s="1439">
        <v>13.511459</v>
      </c>
      <c r="BY61" s="1481"/>
      <c r="BZ61" s="1481"/>
      <c r="CA61" s="1481"/>
      <c r="CB61" s="1481"/>
      <c r="CC61" s="1481"/>
      <c r="CD61" s="1481"/>
      <c r="CE61" s="1481"/>
      <c r="CF61" s="1481"/>
      <c r="CG61" s="1481"/>
      <c r="CH61" s="1481"/>
      <c r="CI61" s="1481"/>
      <c r="CJ61" s="1481"/>
      <c r="CK61" s="1481"/>
      <c r="CL61" s="1481"/>
      <c r="CM61" s="1481"/>
      <c r="CN61" s="1481"/>
      <c r="CO61" s="1481"/>
      <c r="CP61" s="1481"/>
      <c r="CQ61" s="1481"/>
      <c r="CR61" s="1481"/>
      <c r="CS61" s="1481"/>
      <c r="CT61" s="1481"/>
      <c r="CU61" s="1481"/>
      <c r="CV61" s="1481"/>
      <c r="CW61" s="1481"/>
      <c r="CX61" s="1481"/>
      <c r="CY61" s="1481"/>
      <c r="CZ61" s="1481"/>
    </row>
    <row r="62" s="130" customFormat="true" ht="15" customHeight="true" x14ac:dyDescent="0.2">
      <c r="A62" s="2039"/>
      <c r="B62" s="284" t="s">
        <v>294</v>
      </c>
      <c r="C62" s="343">
        <v>6.4880035470412603</v>
      </c>
      <c r="D62" s="344">
        <v>2.4301345181739507</v>
      </c>
      <c r="E62" s="344">
        <v>2.4940648129135603</v>
      </c>
      <c r="F62" s="344">
        <v>2.4139639779198716</v>
      </c>
      <c r="G62" s="345">
        <v>2.5470830232807189</v>
      </c>
      <c r="H62" s="346">
        <v>1.1786627093784097</v>
      </c>
      <c r="I62" s="344">
        <v>1.9255719311027666</v>
      </c>
      <c r="J62" s="344">
        <v>1.8805327904635769</v>
      </c>
      <c r="K62" s="344">
        <v>2.6964790988480845</v>
      </c>
      <c r="L62" s="347">
        <v>2.6408856800272185</v>
      </c>
      <c r="M62" s="348">
        <v>11.186542669763982</v>
      </c>
      <c r="N62" s="344">
        <v>5.5077227010254584</v>
      </c>
      <c r="O62" s="344">
        <v>3.4228975560811872</v>
      </c>
      <c r="P62" s="344">
        <v>4.0257616346620342</v>
      </c>
      <c r="Q62" s="345">
        <v>2.7142054436873075</v>
      </c>
      <c r="R62" s="348">
        <v>5.6369943756236633</v>
      </c>
      <c r="S62" s="344">
        <v>10.119319153238092</v>
      </c>
      <c r="T62" s="344">
        <v>4.7144589429344155</v>
      </c>
      <c r="U62" s="344">
        <v>1.8207531507205319</v>
      </c>
      <c r="V62" s="344">
        <v>0.91909828359061974</v>
      </c>
      <c r="W62" s="344">
        <v>2.5392365191646276</v>
      </c>
      <c r="X62" s="1533">
        <v>0.4793606332079362</v>
      </c>
      <c r="Y62" s="1578"/>
      <c r="Z62" s="1578"/>
      <c r="AA62" s="1578"/>
      <c r="AB62" s="1578"/>
      <c r="AC62" s="1578"/>
      <c r="AD62" s="1578"/>
      <c r="AE62" s="1578"/>
      <c r="AF62" s="1578"/>
      <c r="AG62" s="1578"/>
      <c r="AH62" s="1578"/>
      <c r="AI62" s="1578"/>
      <c r="AJ62" s="1578"/>
      <c r="AK62" s="1578"/>
      <c r="AL62" s="1578"/>
      <c r="AM62" s="1578"/>
      <c r="AN62" s="1578"/>
      <c r="AO62" s="1578"/>
      <c r="AP62" s="1578"/>
      <c r="AQ62" s="1578"/>
      <c r="AR62" s="1578"/>
      <c r="AS62" s="1578"/>
      <c r="AT62" s="1578"/>
      <c r="AU62" s="1578"/>
      <c r="AV62" s="1578"/>
      <c r="AW62" s="1578"/>
      <c r="AX62" s="1578"/>
      <c r="AY62" s="1578"/>
      <c r="AZ62" s="229"/>
      <c r="BA62" s="2023"/>
      <c r="BB62" s="168" t="s">
        <v>294</v>
      </c>
      <c r="BC62" s="455">
        <v>1918.0801550000024</v>
      </c>
      <c r="BD62" s="419">
        <v>718.69442700000025</v>
      </c>
      <c r="BE62" s="419">
        <v>737.2774730000001</v>
      </c>
      <c r="BF62" s="419">
        <v>713.86772399999995</v>
      </c>
      <c r="BG62" s="456">
        <v>753.0798410000001</v>
      </c>
      <c r="BH62" s="463">
        <v>220.99936099999996</v>
      </c>
      <c r="BI62" s="419">
        <v>360.97546699999987</v>
      </c>
      <c r="BJ62" s="419">
        <v>352.575197</v>
      </c>
      <c r="BK62" s="419">
        <v>505.6197880000002</v>
      </c>
      <c r="BL62" s="456">
        <v>495.14031600000004</v>
      </c>
      <c r="BM62" s="463">
        <v>1210.0425320000006</v>
      </c>
      <c r="BN62" s="419">
        <v>596.54254900000001</v>
      </c>
      <c r="BO62" s="419">
        <v>369.90971899999994</v>
      </c>
      <c r="BP62" s="419">
        <v>435.56462000000005</v>
      </c>
      <c r="BQ62" s="456">
        <v>293.63007100000004</v>
      </c>
      <c r="BR62" s="463">
        <v>623.47921500000007</v>
      </c>
      <c r="BS62" s="419">
        <v>2098.1817720000004</v>
      </c>
      <c r="BT62" s="419">
        <v>353.53931899999992</v>
      </c>
      <c r="BU62" s="419">
        <v>881.0350160000005</v>
      </c>
      <c r="BV62" s="419">
        <v>194.22549599999996</v>
      </c>
      <c r="BW62" s="419">
        <v>620.6427470000001</v>
      </c>
      <c r="BX62" s="1439">
        <v>69.896055000000004</v>
      </c>
      <c r="BY62" s="1481"/>
      <c r="BZ62" s="1481"/>
      <c r="CA62" s="1481"/>
      <c r="CB62" s="1481"/>
      <c r="CC62" s="1481"/>
      <c r="CD62" s="1481"/>
      <c r="CE62" s="1481"/>
      <c r="CF62" s="1481"/>
      <c r="CG62" s="1481"/>
      <c r="CH62" s="1481"/>
      <c r="CI62" s="1481"/>
      <c r="CJ62" s="1481"/>
      <c r="CK62" s="1481"/>
      <c r="CL62" s="1481"/>
      <c r="CM62" s="1481"/>
      <c r="CN62" s="1481"/>
      <c r="CO62" s="1481"/>
      <c r="CP62" s="1481"/>
      <c r="CQ62" s="1481"/>
      <c r="CR62" s="1481"/>
      <c r="CS62" s="1481"/>
      <c r="CT62" s="1481"/>
      <c r="CU62" s="1481"/>
      <c r="CV62" s="1481"/>
      <c r="CW62" s="1481"/>
      <c r="CX62" s="1481"/>
      <c r="CY62" s="1481"/>
      <c r="CZ62" s="1481"/>
    </row>
    <row r="63" s="130" customFormat="true" ht="15" customHeight="true" x14ac:dyDescent="0.2">
      <c r="A63" s="2039"/>
      <c r="B63" s="284" t="s">
        <v>295</v>
      </c>
      <c r="C63" s="343">
        <v>3.9750609027559705</v>
      </c>
      <c r="D63" s="344">
        <v>2.3126068069330414</v>
      </c>
      <c r="E63" s="344">
        <v>2.0038446806599541</v>
      </c>
      <c r="F63" s="344">
        <v>2.2435509651867203</v>
      </c>
      <c r="G63" s="345">
        <v>2.2331827999192146</v>
      </c>
      <c r="H63" s="346">
        <v>1.2387813853615035</v>
      </c>
      <c r="I63" s="344">
        <v>1.7443487242656392</v>
      </c>
      <c r="J63" s="344">
        <v>1.6000877093551051</v>
      </c>
      <c r="K63" s="344">
        <v>2.3373594492331837</v>
      </c>
      <c r="L63" s="347">
        <v>2.1910940878619147</v>
      </c>
      <c r="M63" s="348">
        <v>6.0142356487600876</v>
      </c>
      <c r="N63" s="344">
        <v>4.0398037096013288</v>
      </c>
      <c r="O63" s="344">
        <v>3.3260080601945097</v>
      </c>
      <c r="P63" s="344">
        <v>3.1344607063751297</v>
      </c>
      <c r="Q63" s="345">
        <v>2.5897929165155653</v>
      </c>
      <c r="R63" s="348">
        <v>1.8342746466389073</v>
      </c>
      <c r="S63" s="344">
        <v>2.8054260522469869</v>
      </c>
      <c r="T63" s="344">
        <v>5.2989256150093835</v>
      </c>
      <c r="U63" s="344">
        <v>3.7687644403593463</v>
      </c>
      <c r="V63" s="344">
        <v>1.5391772256186484</v>
      </c>
      <c r="W63" s="344">
        <v>1.6055747901245501</v>
      </c>
      <c r="X63" s="1533">
        <v>0.35611326805711174</v>
      </c>
      <c r="Y63" s="1578"/>
      <c r="Z63" s="1578"/>
      <c r="AA63" s="1578"/>
      <c r="AB63" s="1578"/>
      <c r="AC63" s="1578"/>
      <c r="AD63" s="1578"/>
      <c r="AE63" s="1578"/>
      <c r="AF63" s="1578"/>
      <c r="AG63" s="1578"/>
      <c r="AH63" s="1578"/>
      <c r="AI63" s="1578"/>
      <c r="AJ63" s="1578"/>
      <c r="AK63" s="1578"/>
      <c r="AL63" s="1578"/>
      <c r="AM63" s="1578"/>
      <c r="AN63" s="1578"/>
      <c r="AO63" s="1578"/>
      <c r="AP63" s="1578"/>
      <c r="AQ63" s="1578"/>
      <c r="AR63" s="1578"/>
      <c r="AS63" s="1578"/>
      <c r="AT63" s="1578"/>
      <c r="AU63" s="1578"/>
      <c r="AV63" s="1578"/>
      <c r="AW63" s="1578"/>
      <c r="AX63" s="1578"/>
      <c r="AY63" s="1578"/>
      <c r="AZ63" s="229"/>
      <c r="BA63" s="2023"/>
      <c r="BB63" s="168" t="s">
        <v>295</v>
      </c>
      <c r="BC63" s="455">
        <v>1175.1666560000008</v>
      </c>
      <c r="BD63" s="419">
        <v>683.93646999999987</v>
      </c>
      <c r="BE63" s="419">
        <v>592.36212899999998</v>
      </c>
      <c r="BF63" s="419">
        <v>663.47246100000007</v>
      </c>
      <c r="BG63" s="456">
        <v>660.27095800000029</v>
      </c>
      <c r="BH63" s="463">
        <v>232.27161800000002</v>
      </c>
      <c r="BI63" s="419">
        <v>327.002635</v>
      </c>
      <c r="BJ63" s="419">
        <v>299.99542799999995</v>
      </c>
      <c r="BK63" s="419">
        <v>438.28086399999984</v>
      </c>
      <c r="BL63" s="456">
        <v>410.80877799999979</v>
      </c>
      <c r="BM63" s="463">
        <v>650.55675800000017</v>
      </c>
      <c r="BN63" s="419">
        <v>437.55194899999987</v>
      </c>
      <c r="BO63" s="419">
        <v>359.43895100000009</v>
      </c>
      <c r="BP63" s="419">
        <v>339.1309050000001</v>
      </c>
      <c r="BQ63" s="456">
        <v>280.17078800000002</v>
      </c>
      <c r="BR63" s="463">
        <v>202.87976900000004</v>
      </c>
      <c r="BS63" s="419">
        <v>581.68871999999999</v>
      </c>
      <c r="BT63" s="419">
        <v>397.36872799999998</v>
      </c>
      <c r="BU63" s="419">
        <v>1823.648328</v>
      </c>
      <c r="BV63" s="419">
        <v>325.26168899999993</v>
      </c>
      <c r="BW63" s="419">
        <v>392.43620700000002</v>
      </c>
      <c r="BX63" s="1439">
        <v>51.925233000000006</v>
      </c>
      <c r="BY63" s="1481"/>
      <c r="BZ63" s="1481"/>
      <c r="CA63" s="1481"/>
      <c r="CB63" s="1481"/>
      <c r="CC63" s="1481"/>
      <c r="CD63" s="1481"/>
      <c r="CE63" s="1481"/>
      <c r="CF63" s="1481"/>
      <c r="CG63" s="1481"/>
      <c r="CH63" s="1481"/>
      <c r="CI63" s="1481"/>
      <c r="CJ63" s="1481"/>
      <c r="CK63" s="1481"/>
      <c r="CL63" s="1481"/>
      <c r="CM63" s="1481"/>
      <c r="CN63" s="1481"/>
      <c r="CO63" s="1481"/>
      <c r="CP63" s="1481"/>
      <c r="CQ63" s="1481"/>
      <c r="CR63" s="1481"/>
      <c r="CS63" s="1481"/>
      <c r="CT63" s="1481"/>
      <c r="CU63" s="1481"/>
      <c r="CV63" s="1481"/>
      <c r="CW63" s="1481"/>
      <c r="CX63" s="1481"/>
      <c r="CY63" s="1481"/>
      <c r="CZ63" s="1481"/>
    </row>
    <row r="64" s="130" customFormat="true" ht="15" customHeight="true" x14ac:dyDescent="0.2">
      <c r="A64" s="2039"/>
      <c r="B64" s="284" t="s">
        <v>296</v>
      </c>
      <c r="C64" s="343">
        <v>0.92351525739495965</v>
      </c>
      <c r="D64" s="344">
        <v>0.38614481626852781</v>
      </c>
      <c r="E64" s="344">
        <v>0.10157554543018658</v>
      </c>
      <c r="F64" s="344">
        <v>6.3432451092675507E-2</v>
      </c>
      <c r="G64" s="345">
        <v>3.641147067580805E-2</v>
      </c>
      <c r="H64" s="346">
        <v>0.22700936620758111</v>
      </c>
      <c r="I64" s="344">
        <v>6.6787240473748108E-2</v>
      </c>
      <c r="J64" s="344">
        <v>0.10752945825648384</v>
      </c>
      <c r="K64" s="344">
        <v>1.7532849152037844E-2</v>
      </c>
      <c r="L64" s="347">
        <v>3.9884442020765402E-2</v>
      </c>
      <c r="M64" s="348">
        <v>2.1288950228161077</v>
      </c>
      <c r="N64" s="344">
        <v>0.35897579257279189</v>
      </c>
      <c r="O64" s="344">
        <v>0.61911433371853075</v>
      </c>
      <c r="P64" s="344">
        <v>0.11058850291103296</v>
      </c>
      <c r="Q64" s="345">
        <v>0.11766280650843566</v>
      </c>
      <c r="R64" s="348">
        <v>0.30318779865154499</v>
      </c>
      <c r="S64" s="344">
        <v>0.24082737122151673</v>
      </c>
      <c r="T64" s="344">
        <v>0.7575964357689372</v>
      </c>
      <c r="U64" s="344">
        <v>0.42810479300734883</v>
      </c>
      <c r="V64" s="344">
        <v>0.26989967552312849</v>
      </c>
      <c r="W64" s="344">
        <v>0.1013249078096355</v>
      </c>
      <c r="X64" s="1533">
        <v>0.12027994164089519</v>
      </c>
      <c r="Y64" s="1578"/>
      <c r="Z64" s="1578"/>
      <c r="AA64" s="1578"/>
      <c r="AB64" s="1578"/>
      <c r="AC64" s="1578"/>
      <c r="AD64" s="1578"/>
      <c r="AE64" s="1578"/>
      <c r="AF64" s="1578"/>
      <c r="AG64" s="1578"/>
      <c r="AH64" s="1578"/>
      <c r="AI64" s="1578"/>
      <c r="AJ64" s="1578"/>
      <c r="AK64" s="1578"/>
      <c r="AL64" s="1578"/>
      <c r="AM64" s="1578"/>
      <c r="AN64" s="1578"/>
      <c r="AO64" s="1578"/>
      <c r="AP64" s="1578"/>
      <c r="AQ64" s="1578"/>
      <c r="AR64" s="1578"/>
      <c r="AS64" s="1578"/>
      <c r="AT64" s="1578"/>
      <c r="AU64" s="1578"/>
      <c r="AV64" s="1578"/>
      <c r="AW64" s="1578"/>
      <c r="AX64" s="1578"/>
      <c r="AY64" s="1578"/>
      <c r="AZ64" s="229"/>
      <c r="BA64" s="2023"/>
      <c r="BB64" s="168" t="s">
        <v>296</v>
      </c>
      <c r="BC64" s="455">
        <v>273.02332299999995</v>
      </c>
      <c r="BD64" s="419">
        <v>114.19949200000001</v>
      </c>
      <c r="BE64" s="419">
        <v>30.027031000000001</v>
      </c>
      <c r="BF64" s="419">
        <v>18.758514999999999</v>
      </c>
      <c r="BG64" s="456">
        <v>10.765547999999999</v>
      </c>
      <c r="BH64" s="463">
        <v>42.564276</v>
      </c>
      <c r="BI64" s="419">
        <v>12.520205000000001</v>
      </c>
      <c r="BJ64" s="419">
        <v>20.160361000000002</v>
      </c>
      <c r="BK64" s="419">
        <v>3.287604</v>
      </c>
      <c r="BL64" s="456">
        <v>7.4779439999999999</v>
      </c>
      <c r="BM64" s="463">
        <v>230.28147299999998</v>
      </c>
      <c r="BN64" s="419">
        <v>38.880739999999996</v>
      </c>
      <c r="BO64" s="419">
        <v>66.907176000000007</v>
      </c>
      <c r="BP64" s="419">
        <v>11.96505</v>
      </c>
      <c r="BQ64" s="456">
        <v>12.72908</v>
      </c>
      <c r="BR64" s="463">
        <v>33.534056999999997</v>
      </c>
      <c r="BS64" s="419">
        <v>49.934150000000002</v>
      </c>
      <c r="BT64" s="419">
        <v>56.812484999999988</v>
      </c>
      <c r="BU64" s="419">
        <v>207.153459</v>
      </c>
      <c r="BV64" s="419">
        <v>57.035682999999999</v>
      </c>
      <c r="BW64" s="419">
        <v>24.765936000000004</v>
      </c>
      <c r="BX64" s="1439">
        <v>17.538138999999997</v>
      </c>
      <c r="BY64" s="1481"/>
      <c r="BZ64" s="1481"/>
      <c r="CA64" s="1481"/>
      <c r="CB64" s="1481"/>
      <c r="CC64" s="1481"/>
      <c r="CD64" s="1481"/>
      <c r="CE64" s="1481"/>
      <c r="CF64" s="1481"/>
      <c r="CG64" s="1481"/>
      <c r="CH64" s="1481"/>
      <c r="CI64" s="1481"/>
      <c r="CJ64" s="1481"/>
      <c r="CK64" s="1481"/>
      <c r="CL64" s="1481"/>
      <c r="CM64" s="1481"/>
      <c r="CN64" s="1481"/>
      <c r="CO64" s="1481"/>
      <c r="CP64" s="1481"/>
      <c r="CQ64" s="1481"/>
      <c r="CR64" s="1481"/>
      <c r="CS64" s="1481"/>
      <c r="CT64" s="1481"/>
      <c r="CU64" s="1481"/>
      <c r="CV64" s="1481"/>
      <c r="CW64" s="1481"/>
      <c r="CX64" s="1481"/>
      <c r="CY64" s="1481"/>
      <c r="CZ64" s="1481"/>
    </row>
    <row r="65" s="130" customFormat="true" ht="15" customHeight="true" x14ac:dyDescent="0.2">
      <c r="A65" s="2039"/>
      <c r="B65" s="284" t="s">
        <v>297</v>
      </c>
      <c r="C65" s="343">
        <v>12.919937671701126</v>
      </c>
      <c r="D65" s="344">
        <v>8.9532758854399539</v>
      </c>
      <c r="E65" s="344">
        <v>8.0175104673014612</v>
      </c>
      <c r="F65" s="344">
        <v>7.8614407583065846</v>
      </c>
      <c r="G65" s="345">
        <v>7.6911531532191697</v>
      </c>
      <c r="H65" s="346">
        <v>4.8499744864492094</v>
      </c>
      <c r="I65" s="344">
        <v>5.0438915509043145</v>
      </c>
      <c r="J65" s="344">
        <v>6.6156568219082805</v>
      </c>
      <c r="K65" s="344">
        <v>6.5635641441811874</v>
      </c>
      <c r="L65" s="347">
        <v>6.626214360094286</v>
      </c>
      <c r="M65" s="348">
        <v>14.725935648355909</v>
      </c>
      <c r="N65" s="344">
        <v>15.838092922829011</v>
      </c>
      <c r="O65" s="344">
        <v>12.755388250869846</v>
      </c>
      <c r="P65" s="344">
        <v>13.449266941518806</v>
      </c>
      <c r="Q65" s="345">
        <v>15.955042019127713</v>
      </c>
      <c r="R65" s="348">
        <v>4.2156782402597228</v>
      </c>
      <c r="S65" s="344">
        <v>11.254523275907829</v>
      </c>
      <c r="T65" s="344">
        <v>6.4304792178256616</v>
      </c>
      <c r="U65" s="344">
        <v>11.773855540232381</v>
      </c>
      <c r="V65" s="344">
        <v>14.493487140823577</v>
      </c>
      <c r="W65" s="344">
        <v>4.883167738723996</v>
      </c>
      <c r="X65" s="1533">
        <v>1.3768031087147912</v>
      </c>
      <c r="Y65" s="1578"/>
      <c r="Z65" s="1578"/>
      <c r="AA65" s="1578"/>
      <c r="AB65" s="1578"/>
      <c r="AC65" s="1578"/>
      <c r="AD65" s="1578"/>
      <c r="AE65" s="1578"/>
      <c r="AF65" s="1578"/>
      <c r="AG65" s="1578"/>
      <c r="AH65" s="1578"/>
      <c r="AI65" s="1578"/>
      <c r="AJ65" s="1578"/>
      <c r="AK65" s="1578"/>
      <c r="AL65" s="1578"/>
      <c r="AM65" s="1578"/>
      <c r="AN65" s="1578"/>
      <c r="AO65" s="1578"/>
      <c r="AP65" s="1578"/>
      <c r="AQ65" s="1578"/>
      <c r="AR65" s="1578"/>
      <c r="AS65" s="1578"/>
      <c r="AT65" s="1578"/>
      <c r="AU65" s="1578"/>
      <c r="AV65" s="1578"/>
      <c r="AW65" s="1578"/>
      <c r="AX65" s="1578"/>
      <c r="AY65" s="1578"/>
      <c r="AZ65" s="229"/>
      <c r="BA65" s="2023"/>
      <c r="BB65" s="168" t="s">
        <v>297</v>
      </c>
      <c r="BC65" s="455">
        <v>3819.5842329999991</v>
      </c>
      <c r="BD65" s="419">
        <v>2647.8655539999986</v>
      </c>
      <c r="BE65" s="419">
        <v>2370.0786870000002</v>
      </c>
      <c r="BF65" s="419">
        <v>2324.8187929999999</v>
      </c>
      <c r="BG65" s="456">
        <v>2273.9943460000004</v>
      </c>
      <c r="BH65" s="463">
        <v>909.37063999999987</v>
      </c>
      <c r="BI65" s="419">
        <v>945.54821799999934</v>
      </c>
      <c r="BJ65" s="419">
        <v>1240.3487559999999</v>
      </c>
      <c r="BK65" s="419">
        <v>1230.7411960000004</v>
      </c>
      <c r="BL65" s="456">
        <v>1242.3505859999996</v>
      </c>
      <c r="BM65" s="463">
        <v>1592.8968389999989</v>
      </c>
      <c r="BN65" s="419">
        <v>1715.4270169999988</v>
      </c>
      <c r="BO65" s="419">
        <v>1378.4643000000001</v>
      </c>
      <c r="BP65" s="419">
        <v>1455.1345499999995</v>
      </c>
      <c r="BQ65" s="456">
        <v>1726.0595110000008</v>
      </c>
      <c r="BR65" s="463">
        <v>466.27468200000027</v>
      </c>
      <c r="BS65" s="419">
        <v>2333.5597219999981</v>
      </c>
      <c r="BT65" s="419">
        <v>482.2244229999996</v>
      </c>
      <c r="BU65" s="419">
        <v>5697.191296999993</v>
      </c>
      <c r="BV65" s="419">
        <v>3062.7896700000001</v>
      </c>
      <c r="BW65" s="419">
        <v>1193.5487759999992</v>
      </c>
      <c r="BX65" s="1439">
        <v>200.75304299999996</v>
      </c>
      <c r="BY65" s="1481"/>
      <c r="BZ65" s="1481"/>
      <c r="CA65" s="1481"/>
      <c r="CB65" s="1481"/>
      <c r="CC65" s="1481"/>
      <c r="CD65" s="1481"/>
      <c r="CE65" s="1481"/>
      <c r="CF65" s="1481"/>
      <c r="CG65" s="1481"/>
      <c r="CH65" s="1481"/>
      <c r="CI65" s="1481"/>
      <c r="CJ65" s="1481"/>
      <c r="CK65" s="1481"/>
      <c r="CL65" s="1481"/>
      <c r="CM65" s="1481"/>
      <c r="CN65" s="1481"/>
      <c r="CO65" s="1481"/>
      <c r="CP65" s="1481"/>
      <c r="CQ65" s="1481"/>
      <c r="CR65" s="1481"/>
      <c r="CS65" s="1481"/>
      <c r="CT65" s="1481"/>
      <c r="CU65" s="1481"/>
      <c r="CV65" s="1481"/>
      <c r="CW65" s="1481"/>
      <c r="CX65" s="1481"/>
      <c r="CY65" s="1481"/>
      <c r="CZ65" s="1481"/>
    </row>
    <row r="66" s="130" customFormat="true" ht="15" customHeight="true" x14ac:dyDescent="0.2">
      <c r="A66" s="2039"/>
      <c r="B66" s="284" t="s">
        <v>298</v>
      </c>
      <c r="C66" s="343">
        <v>0.9916733175947573</v>
      </c>
      <c r="D66" s="344">
        <v>0.11695304269418542</v>
      </c>
      <c r="E66" s="344">
        <v>7.2430555383525996E-2</v>
      </c>
      <c r="F66" s="344">
        <v>0.33153452212428974</v>
      </c>
      <c r="G66" s="345">
        <v>0.28381839468245229</v>
      </c>
      <c r="H66" s="346">
        <v>0.20539804294570077</v>
      </c>
      <c r="I66" s="344">
        <v>0.12141297964055821</v>
      </c>
      <c r="J66" s="344">
        <v>0.20124444474696324</v>
      </c>
      <c r="K66" s="344">
        <v>0.25971157702763326</v>
      </c>
      <c r="L66" s="347">
        <v>9.6020107783966288E-2</v>
      </c>
      <c r="M66" s="348">
        <v>1.4060109046353209</v>
      </c>
      <c r="N66" s="344">
        <v>0.97865560858180556</v>
      </c>
      <c r="O66" s="344">
        <v>0.14272182454446869</v>
      </c>
      <c r="P66" s="344">
        <v>4.9288197861912575E-2</v>
      </c>
      <c r="Q66" s="345">
        <v>0.80033841514660831</v>
      </c>
      <c r="R66" s="348">
        <v>0.19504120933055122</v>
      </c>
      <c r="S66" s="344">
        <v>0.30358869392783322</v>
      </c>
      <c r="T66" s="344">
        <v>0.39153435578521179</v>
      </c>
      <c r="U66" s="344">
        <v>0.53778759856980196</v>
      </c>
      <c r="V66" s="344">
        <v>0.42163706497130626</v>
      </c>
      <c r="W66" s="344">
        <v>8.8950926386165863E-2</v>
      </c>
      <c r="X66" s="1533">
        <v>0.31670537112674435</v>
      </c>
      <c r="Y66" s="1578"/>
      <c r="Z66" s="1578"/>
      <c r="AA66" s="1578"/>
      <c r="AB66" s="1578"/>
      <c r="AC66" s="1578"/>
      <c r="AD66" s="1578"/>
      <c r="AE66" s="1578"/>
      <c r="AF66" s="1578"/>
      <c r="AG66" s="1578"/>
      <c r="AH66" s="1578"/>
      <c r="AI66" s="1578"/>
      <c r="AJ66" s="1578"/>
      <c r="AK66" s="1578"/>
      <c r="AL66" s="1578"/>
      <c r="AM66" s="1578"/>
      <c r="AN66" s="1578"/>
      <c r="AO66" s="1578"/>
      <c r="AP66" s="1578"/>
      <c r="AQ66" s="1578"/>
      <c r="AR66" s="1578"/>
      <c r="AS66" s="1578"/>
      <c r="AT66" s="1578"/>
      <c r="AU66" s="1578"/>
      <c r="AV66" s="1578"/>
      <c r="AW66" s="1578"/>
      <c r="AX66" s="1578"/>
      <c r="AY66" s="1578"/>
      <c r="AZ66" s="229"/>
      <c r="BA66" s="2023"/>
      <c r="BB66" s="168" t="s">
        <v>298</v>
      </c>
      <c r="BC66" s="455">
        <v>293.17322300000006</v>
      </c>
      <c r="BD66" s="419">
        <v>34.588003</v>
      </c>
      <c r="BE66" s="419">
        <v>21.411399000000003</v>
      </c>
      <c r="BF66" s="419">
        <v>98.042802999999992</v>
      </c>
      <c r="BG66" s="456">
        <v>83.914780000000007</v>
      </c>
      <c r="BH66" s="463">
        <v>38.512150999999996</v>
      </c>
      <c r="BI66" s="419">
        <v>22.760566000000001</v>
      </c>
      <c r="BJ66" s="419">
        <v>37.730690000000003</v>
      </c>
      <c r="BK66" s="419">
        <v>48.69880599999999</v>
      </c>
      <c r="BL66" s="456">
        <v>18.002834</v>
      </c>
      <c r="BM66" s="463">
        <v>152.08747200000002</v>
      </c>
      <c r="BN66" s="419">
        <v>105.99838500000003</v>
      </c>
      <c r="BO66" s="419">
        <v>15.423830000000002</v>
      </c>
      <c r="BP66" s="419">
        <v>5.3327039999999997</v>
      </c>
      <c r="BQ66" s="456">
        <v>86.582770000000011</v>
      </c>
      <c r="BR66" s="463">
        <v>21.572514000000002</v>
      </c>
      <c r="BS66" s="419">
        <v>62.947343999999994</v>
      </c>
      <c r="BT66" s="419">
        <v>29.361330999999993</v>
      </c>
      <c r="BU66" s="419">
        <v>260.22731599999992</v>
      </c>
      <c r="BV66" s="419">
        <v>89.101100000000017</v>
      </c>
      <c r="BW66" s="419">
        <v>21.741475000000001</v>
      </c>
      <c r="BX66" s="1439">
        <v>46.179127999999999</v>
      </c>
      <c r="BY66" s="1481"/>
      <c r="BZ66" s="1481"/>
      <c r="CA66" s="1481"/>
      <c r="CB66" s="1481"/>
      <c r="CC66" s="1481"/>
      <c r="CD66" s="1481"/>
      <c r="CE66" s="1481"/>
      <c r="CF66" s="1481"/>
      <c r="CG66" s="1481"/>
      <c r="CH66" s="1481"/>
      <c r="CI66" s="1481"/>
      <c r="CJ66" s="1481"/>
      <c r="CK66" s="1481"/>
      <c r="CL66" s="1481"/>
      <c r="CM66" s="1481"/>
      <c r="CN66" s="1481"/>
      <c r="CO66" s="1481"/>
      <c r="CP66" s="1481"/>
      <c r="CQ66" s="1481"/>
      <c r="CR66" s="1481"/>
      <c r="CS66" s="1481"/>
      <c r="CT66" s="1481"/>
      <c r="CU66" s="1481"/>
      <c r="CV66" s="1481"/>
      <c r="CW66" s="1481"/>
      <c r="CX66" s="1481"/>
      <c r="CY66" s="1481"/>
      <c r="CZ66" s="1481"/>
    </row>
    <row r="67" s="130" customFormat="true" ht="15" customHeight="true" x14ac:dyDescent="0.2">
      <c r="A67" s="2039"/>
      <c r="B67" s="284" t="s">
        <v>299</v>
      </c>
      <c r="C67" s="343">
        <v>0.11380165937629112</v>
      </c>
      <c r="D67" s="344">
        <v>5.3674719880052069E-2</v>
      </c>
      <c r="E67" s="344">
        <v>0</v>
      </c>
      <c r="F67" s="344">
        <v>1.6130776397505268E-2</v>
      </c>
      <c r="G67" s="345">
        <v>2.7023890961540849E-2</v>
      </c>
      <c r="H67" s="346">
        <v>0</v>
      </c>
      <c r="I67" s="344">
        <v>0</v>
      </c>
      <c r="J67" s="344">
        <v>0</v>
      </c>
      <c r="K67" s="344">
        <v>6.8050602565027901E-2</v>
      </c>
      <c r="L67" s="347">
        <v>0</v>
      </c>
      <c r="M67" s="348">
        <v>0.18394513436488139</v>
      </c>
      <c r="N67" s="344">
        <v>0.12065844179584119</v>
      </c>
      <c r="O67" s="344">
        <v>0.15315980547462346</v>
      </c>
      <c r="P67" s="344">
        <v>0</v>
      </c>
      <c r="Q67" s="345">
        <v>0</v>
      </c>
      <c r="R67" s="348">
        <v>8.7149102399464606E-2</v>
      </c>
      <c r="S67" s="344">
        <v>0</v>
      </c>
      <c r="T67" s="344">
        <v>5.5570901720454438E-2</v>
      </c>
      <c r="U67" s="344">
        <v>0</v>
      </c>
      <c r="V67" s="344">
        <v>0</v>
      </c>
      <c r="W67" s="344">
        <v>0.14206702372935032</v>
      </c>
      <c r="X67" s="1533">
        <v>9.4281766556803412E-2</v>
      </c>
      <c r="Y67" s="1578"/>
      <c r="Z67" s="1578"/>
      <c r="AA67" s="1578"/>
      <c r="AB67" s="1578"/>
      <c r="AC67" s="1578"/>
      <c r="AD67" s="1578"/>
      <c r="AE67" s="1578"/>
      <c r="AF67" s="1578"/>
      <c r="AG67" s="1578"/>
      <c r="AH67" s="1578"/>
      <c r="AI67" s="1578"/>
      <c r="AJ67" s="1578"/>
      <c r="AK67" s="1578"/>
      <c r="AL67" s="1578"/>
      <c r="AM67" s="1578"/>
      <c r="AN67" s="1578"/>
      <c r="AO67" s="1578"/>
      <c r="AP67" s="1578"/>
      <c r="AQ67" s="1578"/>
      <c r="AR67" s="1578"/>
      <c r="AS67" s="1578"/>
      <c r="AT67" s="1578"/>
      <c r="AU67" s="1578"/>
      <c r="AV67" s="1578"/>
      <c r="AW67" s="1578"/>
      <c r="AX67" s="1578"/>
      <c r="AY67" s="1578"/>
      <c r="AZ67" s="229"/>
      <c r="BA67" s="2023"/>
      <c r="BB67" s="168" t="s">
        <v>299</v>
      </c>
      <c r="BC67" s="455">
        <v>33.643740000000001</v>
      </c>
      <c r="BD67" s="419">
        <v>15.873904</v>
      </c>
      <c r="BE67" s="419">
        <v>0</v>
      </c>
      <c r="BF67" s="419">
        <v>4.7702619999999998</v>
      </c>
      <c r="BG67" s="456">
        <v>7.9899819999999995</v>
      </c>
      <c r="BH67" s="463">
        <v>0</v>
      </c>
      <c r="BI67" s="419">
        <v>0</v>
      </c>
      <c r="BJ67" s="419">
        <v>0</v>
      </c>
      <c r="BK67" s="419">
        <v>12.760243999999998</v>
      </c>
      <c r="BL67" s="456">
        <v>0</v>
      </c>
      <c r="BM67" s="463">
        <v>19.89725</v>
      </c>
      <c r="BN67" s="419">
        <v>13.06854</v>
      </c>
      <c r="BO67" s="419">
        <v>16.551853999999999</v>
      </c>
      <c r="BP67" s="419">
        <v>0</v>
      </c>
      <c r="BQ67" s="456">
        <v>0</v>
      </c>
      <c r="BR67" s="463">
        <v>9.6391179999999999</v>
      </c>
      <c r="BS67" s="419">
        <v>0</v>
      </c>
      <c r="BT67" s="419">
        <v>4.1672859999999998</v>
      </c>
      <c r="BU67" s="419">
        <v>0</v>
      </c>
      <c r="BV67" s="419">
        <v>0</v>
      </c>
      <c r="BW67" s="419">
        <v>34.724164999999999</v>
      </c>
      <c r="BX67" s="1439">
        <v>13.747318999999999</v>
      </c>
      <c r="BY67" s="1481"/>
      <c r="BZ67" s="1481"/>
      <c r="CA67" s="1481"/>
      <c r="CB67" s="1481"/>
      <c r="CC67" s="1481"/>
      <c r="CD67" s="1481"/>
      <c r="CE67" s="1481"/>
      <c r="CF67" s="1481"/>
      <c r="CG67" s="1481"/>
      <c r="CH67" s="1481"/>
      <c r="CI67" s="1481"/>
      <c r="CJ67" s="1481"/>
      <c r="CK67" s="1481"/>
      <c r="CL67" s="1481"/>
      <c r="CM67" s="1481"/>
      <c r="CN67" s="1481"/>
      <c r="CO67" s="1481"/>
      <c r="CP67" s="1481"/>
      <c r="CQ67" s="1481"/>
      <c r="CR67" s="1481"/>
      <c r="CS67" s="1481"/>
      <c r="CT67" s="1481"/>
      <c r="CU67" s="1481"/>
      <c r="CV67" s="1481"/>
      <c r="CW67" s="1481"/>
      <c r="CX67" s="1481"/>
      <c r="CY67" s="1481"/>
      <c r="CZ67" s="1481"/>
    </row>
    <row r="68" s="130" customFormat="true" ht="15" customHeight="true" x14ac:dyDescent="0.2">
      <c r="A68" s="2039"/>
      <c r="B68" s="284" t="s">
        <v>300</v>
      </c>
      <c r="C68" s="343">
        <v>15.947664574896473</v>
      </c>
      <c r="D68" s="344">
        <v>15.44497363123746</v>
      </c>
      <c r="E68" s="344">
        <v>15.553209271241005</v>
      </c>
      <c r="F68" s="344">
        <v>14.76766379159298</v>
      </c>
      <c r="G68" s="345">
        <v>9.6015418901769696</v>
      </c>
      <c r="H68" s="346">
        <v>16.329440448711914</v>
      </c>
      <c r="I68" s="344">
        <v>15.610196643326463</v>
      </c>
      <c r="J68" s="344">
        <v>16.403841755041626</v>
      </c>
      <c r="K68" s="344">
        <v>12.882516867294216</v>
      </c>
      <c r="L68" s="347">
        <v>8.6360702661020916</v>
      </c>
      <c r="M68" s="348">
        <v>14.768605335698584</v>
      </c>
      <c r="N68" s="344">
        <v>16.061571034130818</v>
      </c>
      <c r="O68" s="344">
        <v>15.631853437492543</v>
      </c>
      <c r="P68" s="344">
        <v>15.013301854885503</v>
      </c>
      <c r="Q68" s="345">
        <v>12.357738984670599</v>
      </c>
      <c r="R68" s="348">
        <v>10.901480137641817</v>
      </c>
      <c r="S68" s="344">
        <v>12.968867440782789</v>
      </c>
      <c r="T68" s="344">
        <v>2.9651442344806118</v>
      </c>
      <c r="U68" s="344">
        <v>5.2475934521338798</v>
      </c>
      <c r="V68" s="344">
        <v>21.668677910735155</v>
      </c>
      <c r="W68" s="344">
        <v>20.335814892552861</v>
      </c>
      <c r="X68" s="1533">
        <v>33.469389274569558</v>
      </c>
      <c r="Y68" s="1578"/>
      <c r="Z68" s="1578"/>
      <c r="AA68" s="1578"/>
      <c r="AB68" s="1578"/>
      <c r="AC68" s="1578"/>
      <c r="AD68" s="1578"/>
      <c r="AE68" s="1578"/>
      <c r="AF68" s="1578"/>
      <c r="AG68" s="1578"/>
      <c r="AH68" s="1578"/>
      <c r="AI68" s="1578"/>
      <c r="AJ68" s="1578"/>
      <c r="AK68" s="1578"/>
      <c r="AL68" s="1578"/>
      <c r="AM68" s="1578"/>
      <c r="AN68" s="1578"/>
      <c r="AO68" s="1578"/>
      <c r="AP68" s="1578"/>
      <c r="AQ68" s="1578"/>
      <c r="AR68" s="1578"/>
      <c r="AS68" s="1578"/>
      <c r="AT68" s="1578"/>
      <c r="AU68" s="1578"/>
      <c r="AV68" s="1578"/>
      <c r="AW68" s="1578"/>
      <c r="AX68" s="1578"/>
      <c r="AY68" s="1578"/>
      <c r="AZ68" s="229"/>
      <c r="BA68" s="2023"/>
      <c r="BB68" s="168" t="s">
        <v>300</v>
      </c>
      <c r="BC68" s="455">
        <v>4714.6859150000009</v>
      </c>
      <c r="BD68" s="419">
        <v>4567.7374609999915</v>
      </c>
      <c r="BE68" s="419">
        <v>4597.7276809999921</v>
      </c>
      <c r="BF68" s="419">
        <v>4367.1565260000007</v>
      </c>
      <c r="BG68" s="456">
        <v>2838.8268359999979</v>
      </c>
      <c r="BH68" s="463">
        <v>3061.7715109999986</v>
      </c>
      <c r="BI68" s="419">
        <v>2926.3503130000022</v>
      </c>
      <c r="BJ68" s="419">
        <v>3075.5048610000013</v>
      </c>
      <c r="BK68" s="419">
        <v>2415.6150330000009</v>
      </c>
      <c r="BL68" s="456">
        <v>1619.1789720000004</v>
      </c>
      <c r="BM68" s="463">
        <v>1597.5123969999995</v>
      </c>
      <c r="BN68" s="419">
        <v>1739.6319759999978</v>
      </c>
      <c r="BO68" s="419">
        <v>1689.3215230000003</v>
      </c>
      <c r="BP68" s="419">
        <v>1624.3542739999996</v>
      </c>
      <c r="BQ68" s="456">
        <v>1336.8935589999992</v>
      </c>
      <c r="BR68" s="463">
        <v>1205.757151</v>
      </c>
      <c r="BS68" s="419">
        <v>2689.0189799999985</v>
      </c>
      <c r="BT68" s="419">
        <v>222.35745100000011</v>
      </c>
      <c r="BU68" s="419">
        <v>2539.2314049999991</v>
      </c>
      <c r="BV68" s="419">
        <v>4579.0638390000058</v>
      </c>
      <c r="BW68" s="419">
        <v>4970.5003540000043</v>
      </c>
      <c r="BX68" s="1439">
        <v>4880.2052389999926</v>
      </c>
      <c r="BY68" s="1481"/>
      <c r="BZ68" s="1481"/>
      <c r="CA68" s="1481"/>
      <c r="CB68" s="1481"/>
      <c r="CC68" s="1481"/>
      <c r="CD68" s="1481"/>
      <c r="CE68" s="1481"/>
      <c r="CF68" s="1481"/>
      <c r="CG68" s="1481"/>
      <c r="CH68" s="1481"/>
      <c r="CI68" s="1481"/>
      <c r="CJ68" s="1481"/>
      <c r="CK68" s="1481"/>
      <c r="CL68" s="1481"/>
      <c r="CM68" s="1481"/>
      <c r="CN68" s="1481"/>
      <c r="CO68" s="1481"/>
      <c r="CP68" s="1481"/>
      <c r="CQ68" s="1481"/>
      <c r="CR68" s="1481"/>
      <c r="CS68" s="1481"/>
      <c r="CT68" s="1481"/>
      <c r="CU68" s="1481"/>
      <c r="CV68" s="1481"/>
      <c r="CW68" s="1481"/>
      <c r="CX68" s="1481"/>
      <c r="CY68" s="1481"/>
      <c r="CZ68" s="1481"/>
    </row>
    <row r="69" s="130" customFormat="true" ht="15" customHeight="true" x14ac:dyDescent="0.2">
      <c r="A69" s="2039"/>
      <c r="B69" s="284" t="s">
        <v>301</v>
      </c>
      <c r="C69" s="343">
        <v>0.28128426113394961</v>
      </c>
      <c r="D69" s="344">
        <v>7.9462637009061213E-2</v>
      </c>
      <c r="E69" s="344">
        <v>3.7832618031246351E-2</v>
      </c>
      <c r="F69" s="344">
        <v>5.4031548544074531E-3</v>
      </c>
      <c r="G69" s="345">
        <v>4.8178483983059017E-2</v>
      </c>
      <c r="H69" s="346">
        <v>3.3229040514380921E-2</v>
      </c>
      <c r="I69" s="344">
        <v>4.9307444131490651E-2</v>
      </c>
      <c r="J69" s="344">
        <v>8.5224317014151261E-3</v>
      </c>
      <c r="K69" s="344">
        <v>1.1468440477469701E-2</v>
      </c>
      <c r="L69" s="347">
        <v>6.4505573004626962E-2</v>
      </c>
      <c r="M69" s="348">
        <v>0.47740591696834406</v>
      </c>
      <c r="N69" s="344">
        <v>0.29098540959018265</v>
      </c>
      <c r="O69" s="344">
        <v>0</v>
      </c>
      <c r="P69" s="344">
        <v>0.17755528741098714</v>
      </c>
      <c r="Q69" s="345">
        <v>0</v>
      </c>
      <c r="R69" s="348">
        <v>1.4912431169371318E-2</v>
      </c>
      <c r="S69" s="344">
        <v>0.1212922779777616</v>
      </c>
      <c r="T69" s="344">
        <v>4.9983762382132223E-2</v>
      </c>
      <c r="U69" s="344">
        <v>9.7469893774351668E-2</v>
      </c>
      <c r="V69" s="344">
        <v>0.14858615741115513</v>
      </c>
      <c r="W69" s="344">
        <v>0.10053784780047732</v>
      </c>
      <c r="X69" s="1533">
        <v>0</v>
      </c>
      <c r="Y69" s="1578"/>
      <c r="Z69" s="1578"/>
      <c r="AA69" s="1578"/>
      <c r="AB69" s="1578"/>
      <c r="AC69" s="1578"/>
      <c r="AD69" s="1578"/>
      <c r="AE69" s="1578"/>
      <c r="AF69" s="1578"/>
      <c r="AG69" s="1578"/>
      <c r="AH69" s="1578"/>
      <c r="AI69" s="1578"/>
      <c r="AJ69" s="1578"/>
      <c r="AK69" s="1578"/>
      <c r="AL69" s="1578"/>
      <c r="AM69" s="1578"/>
      <c r="AN69" s="1578"/>
      <c r="AO69" s="1578"/>
      <c r="AP69" s="1578"/>
      <c r="AQ69" s="1578"/>
      <c r="AR69" s="1578"/>
      <c r="AS69" s="1578"/>
      <c r="AT69" s="1578"/>
      <c r="AU69" s="1578"/>
      <c r="AV69" s="1578"/>
      <c r="AW69" s="1578"/>
      <c r="AX69" s="1578"/>
      <c r="AY69" s="1578"/>
      <c r="AZ69" s="229"/>
      <c r="BA69" s="2023"/>
      <c r="BB69" s="168" t="s">
        <v>301</v>
      </c>
      <c r="BC69" s="455">
        <v>83.157439000000011</v>
      </c>
      <c r="BD69" s="419">
        <v>23.500491</v>
      </c>
      <c r="BE69" s="419">
        <v>11.183806000000001</v>
      </c>
      <c r="BF69" s="419">
        <v>1.597844</v>
      </c>
      <c r="BG69" s="456">
        <v>14.244626</v>
      </c>
      <c r="BH69" s="463">
        <v>6.230448</v>
      </c>
      <c r="BI69" s="419">
        <v>9.243371999999999</v>
      </c>
      <c r="BJ69" s="419">
        <v>1.597844</v>
      </c>
      <c r="BK69" s="419">
        <v>2.1504599999999998</v>
      </c>
      <c r="BL69" s="456">
        <v>12.094166</v>
      </c>
      <c r="BM69" s="463">
        <v>51.640751000000009</v>
      </c>
      <c r="BN69" s="419">
        <v>31.516687999999995</v>
      </c>
      <c r="BO69" s="419">
        <v>0</v>
      </c>
      <c r="BP69" s="419">
        <v>19.210477000000001</v>
      </c>
      <c r="BQ69" s="456">
        <v>0</v>
      </c>
      <c r="BR69" s="463">
        <v>1.6493879999999999</v>
      </c>
      <c r="BS69" s="419">
        <v>25.149245999999998</v>
      </c>
      <c r="BT69" s="419">
        <v>3.7483040000000001</v>
      </c>
      <c r="BU69" s="419">
        <v>47.164213000000004</v>
      </c>
      <c r="BV69" s="419">
        <v>31.399493</v>
      </c>
      <c r="BW69" s="419">
        <v>24.573561999999999</v>
      </c>
      <c r="BX69" s="1439">
        <v>0</v>
      </c>
      <c r="BY69" s="1481"/>
      <c r="BZ69" s="1481"/>
      <c r="CA69" s="1481"/>
      <c r="CB69" s="1481"/>
      <c r="CC69" s="1481"/>
      <c r="CD69" s="1481"/>
      <c r="CE69" s="1481"/>
      <c r="CF69" s="1481"/>
      <c r="CG69" s="1481"/>
      <c r="CH69" s="1481"/>
      <c r="CI69" s="1481"/>
      <c r="CJ69" s="1481"/>
      <c r="CK69" s="1481"/>
      <c r="CL69" s="1481"/>
      <c r="CM69" s="1481"/>
      <c r="CN69" s="1481"/>
      <c r="CO69" s="1481"/>
      <c r="CP69" s="1481"/>
      <c r="CQ69" s="1481"/>
      <c r="CR69" s="1481"/>
      <c r="CS69" s="1481"/>
      <c r="CT69" s="1481"/>
      <c r="CU69" s="1481"/>
      <c r="CV69" s="1481"/>
      <c r="CW69" s="1481"/>
      <c r="CX69" s="1481"/>
      <c r="CY69" s="1481"/>
      <c r="CZ69" s="1481"/>
    </row>
    <row r="70" s="130" customFormat="true" ht="15" customHeight="true" x14ac:dyDescent="0.2">
      <c r="A70" s="2039"/>
      <c r="B70" s="284" t="s">
        <v>302</v>
      </c>
      <c r="C70" s="343">
        <v>3.705907659419311</v>
      </c>
      <c r="D70" s="344">
        <v>5.6115019327025388</v>
      </c>
      <c r="E70" s="344">
        <v>8.5272324211137285</v>
      </c>
      <c r="F70" s="344">
        <v>12.270500188612862</v>
      </c>
      <c r="G70" s="345">
        <v>21.915662638049813</v>
      </c>
      <c r="H70" s="346">
        <v>5.2358459119561696</v>
      </c>
      <c r="I70" s="344">
        <v>9.4395576718751713</v>
      </c>
      <c r="J70" s="344">
        <v>12.058033610262621</v>
      </c>
      <c r="K70" s="344">
        <v>15.26602500081437</v>
      </c>
      <c r="L70" s="347">
        <v>25.790649437027685</v>
      </c>
      <c r="M70" s="348">
        <v>2.7006523109877492</v>
      </c>
      <c r="N70" s="344">
        <v>4.4001842267482125</v>
      </c>
      <c r="O70" s="344">
        <v>4.4143139321203586</v>
      </c>
      <c r="P70" s="344">
        <v>4.7172863902597761</v>
      </c>
      <c r="Q70" s="345">
        <v>8.4861055329869615</v>
      </c>
      <c r="R70" s="348">
        <v>2.7374344476165562</v>
      </c>
      <c r="S70" s="344">
        <v>7.489961022374934</v>
      </c>
      <c r="T70" s="344">
        <v>2.4758711715629342</v>
      </c>
      <c r="U70" s="344">
        <v>12.835036666534631</v>
      </c>
      <c r="V70" s="344">
        <v>11.289910161459238</v>
      </c>
      <c r="W70" s="344">
        <v>17.552407130764834</v>
      </c>
      <c r="X70" s="1533">
        <v>3.1284495191133339</v>
      </c>
      <c r="Y70" s="1578"/>
      <c r="Z70" s="1578"/>
      <c r="AA70" s="1578"/>
      <c r="AB70" s="1578"/>
      <c r="AC70" s="1578"/>
      <c r="AD70" s="1578"/>
      <c r="AE70" s="1578"/>
      <c r="AF70" s="1578"/>
      <c r="AG70" s="1578"/>
      <c r="AH70" s="1578"/>
      <c r="AI70" s="1578"/>
      <c r="AJ70" s="1578"/>
      <c r="AK70" s="1578"/>
      <c r="AL70" s="1578"/>
      <c r="AM70" s="1578"/>
      <c r="AN70" s="1578"/>
      <c r="AO70" s="1578"/>
      <c r="AP70" s="1578"/>
      <c r="AQ70" s="1578"/>
      <c r="AR70" s="1578"/>
      <c r="AS70" s="1578"/>
      <c r="AT70" s="1578"/>
      <c r="AU70" s="1578"/>
      <c r="AV70" s="1578"/>
      <c r="AW70" s="1578"/>
      <c r="AX70" s="1578"/>
      <c r="AY70" s="1578"/>
      <c r="AZ70" s="229"/>
      <c r="BA70" s="2023"/>
      <c r="BB70" s="168" t="s">
        <v>302</v>
      </c>
      <c r="BC70" s="455">
        <v>1095.5955690000001</v>
      </c>
      <c r="BD70" s="419">
        <v>1659.5604630000007</v>
      </c>
      <c r="BE70" s="419">
        <v>2520.7590189999992</v>
      </c>
      <c r="BF70" s="419">
        <v>3628.6846540000001</v>
      </c>
      <c r="BG70" s="456">
        <v>6479.664613999993</v>
      </c>
      <c r="BH70" s="463">
        <v>981.72156600000028</v>
      </c>
      <c r="BI70" s="419">
        <v>1769.577487</v>
      </c>
      <c r="BJ70" s="419">
        <v>2260.7229169999987</v>
      </c>
      <c r="BK70" s="419">
        <v>2862.5492879999997</v>
      </c>
      <c r="BL70" s="456">
        <v>4835.4953069999965</v>
      </c>
      <c r="BM70" s="463">
        <v>292.12816300000009</v>
      </c>
      <c r="BN70" s="419">
        <v>476.58483500000006</v>
      </c>
      <c r="BO70" s="419">
        <v>477.05126999999999</v>
      </c>
      <c r="BP70" s="419">
        <v>510.38368400000007</v>
      </c>
      <c r="BQ70" s="456">
        <v>918.049802</v>
      </c>
      <c r="BR70" s="463">
        <v>302.77367099999992</v>
      </c>
      <c r="BS70" s="419">
        <v>1552.999708000001</v>
      </c>
      <c r="BT70" s="419">
        <v>185.66665199999997</v>
      </c>
      <c r="BU70" s="419">
        <v>6210.6808549999969</v>
      </c>
      <c r="BV70" s="419">
        <v>2385.8040429999992</v>
      </c>
      <c r="BW70" s="419">
        <v>4290.177025999993</v>
      </c>
      <c r="BX70" s="1439">
        <v>456.16236400000014</v>
      </c>
      <c r="BY70" s="1481"/>
      <c r="BZ70" s="1481"/>
      <c r="CA70" s="1481"/>
      <c r="CB70" s="1481"/>
      <c r="CC70" s="1481"/>
      <c r="CD70" s="1481"/>
      <c r="CE70" s="1481"/>
      <c r="CF70" s="1481"/>
      <c r="CG70" s="1481"/>
      <c r="CH70" s="1481"/>
      <c r="CI70" s="1481"/>
      <c r="CJ70" s="1481"/>
      <c r="CK70" s="1481"/>
      <c r="CL70" s="1481"/>
      <c r="CM70" s="1481"/>
      <c r="CN70" s="1481"/>
      <c r="CO70" s="1481"/>
      <c r="CP70" s="1481"/>
      <c r="CQ70" s="1481"/>
      <c r="CR70" s="1481"/>
      <c r="CS70" s="1481"/>
      <c r="CT70" s="1481"/>
      <c r="CU70" s="1481"/>
      <c r="CV70" s="1481"/>
      <c r="CW70" s="1481"/>
      <c r="CX70" s="1481"/>
      <c r="CY70" s="1481"/>
      <c r="CZ70" s="1481"/>
    </row>
    <row r="71" s="130" customFormat="true" ht="15" customHeight="true" x14ac:dyDescent="0.2">
      <c r="A71" s="2039"/>
      <c r="B71" s="284" t="s">
        <v>303</v>
      </c>
      <c r="C71" s="343">
        <v>0.34721306814716157</v>
      </c>
      <c r="D71" s="344">
        <v>9.6451512191155137E-2</v>
      </c>
      <c r="E71" s="344">
        <v>0.14220170288494507</v>
      </c>
      <c r="F71" s="344">
        <v>4.4608023570520926E-2</v>
      </c>
      <c r="G71" s="345">
        <v>2.3733719751501639E-2</v>
      </c>
      <c r="H71" s="346">
        <v>0.16863857207659458</v>
      </c>
      <c r="I71" s="344">
        <v>0.20659769118840238</v>
      </c>
      <c r="J71" s="344">
        <v>5.3055060746106837E-2</v>
      </c>
      <c r="K71" s="344">
        <v>4.3670804438457479E-2</v>
      </c>
      <c r="L71" s="347">
        <v>1.105649494599269E-2</v>
      </c>
      <c r="M71" s="348">
        <v>0.55963746500880662</v>
      </c>
      <c r="N71" s="344">
        <v>0.18733842188385896</v>
      </c>
      <c r="O71" s="344">
        <v>3.35072046288553E-2</v>
      </c>
      <c r="P71" s="344">
        <v>0.17018383890820685</v>
      </c>
      <c r="Q71" s="345">
        <v>0</v>
      </c>
      <c r="R71" s="348">
        <v>0.360483477591376</v>
      </c>
      <c r="S71" s="344">
        <v>0.11086288871355052</v>
      </c>
      <c r="T71" s="344">
        <v>0.13094596957584334</v>
      </c>
      <c r="U71" s="344">
        <v>0.13638123141542913</v>
      </c>
      <c r="V71" s="344">
        <v>4.345158124900609E-2</v>
      </c>
      <c r="W71" s="344">
        <v>0.13503031677367378</v>
      </c>
      <c r="X71" s="1533">
        <v>8.6149828836268066E-2</v>
      </c>
      <c r="Y71" s="1578"/>
      <c r="Z71" s="1578"/>
      <c r="AA71" s="1578"/>
      <c r="AB71" s="1578"/>
      <c r="AC71" s="1578"/>
      <c r="AD71" s="1578"/>
      <c r="AE71" s="1578"/>
      <c r="AF71" s="1578"/>
      <c r="AG71" s="1578"/>
      <c r="AH71" s="1578"/>
      <c r="AI71" s="1578"/>
      <c r="AJ71" s="1578"/>
      <c r="AK71" s="1578"/>
      <c r="AL71" s="1578"/>
      <c r="AM71" s="1578"/>
      <c r="AN71" s="1578"/>
      <c r="AO71" s="1578"/>
      <c r="AP71" s="1578"/>
      <c r="AQ71" s="1578"/>
      <c r="AR71" s="1578"/>
      <c r="AS71" s="1578"/>
      <c r="AT71" s="1578"/>
      <c r="AU71" s="1578"/>
      <c r="AV71" s="1578"/>
      <c r="AW71" s="1578"/>
      <c r="AX71" s="1578"/>
      <c r="AY71" s="1578"/>
      <c r="AZ71" s="229"/>
      <c r="BA71" s="2023"/>
      <c r="BB71" s="168" t="s">
        <v>303</v>
      </c>
      <c r="BC71" s="455">
        <v>102.64829399999999</v>
      </c>
      <c r="BD71" s="419">
        <v>28.524826000000001</v>
      </c>
      <c r="BE71" s="419">
        <v>42.036643000000005</v>
      </c>
      <c r="BF71" s="419">
        <v>13.191675</v>
      </c>
      <c r="BG71" s="456">
        <v>7.0171980000000005</v>
      </c>
      <c r="BH71" s="463">
        <v>31.619746999999997</v>
      </c>
      <c r="BI71" s="419">
        <v>38.729635000000002</v>
      </c>
      <c r="BJ71" s="419">
        <v>9.9471270000000001</v>
      </c>
      <c r="BK71" s="419">
        <v>8.1887609999999995</v>
      </c>
      <c r="BL71" s="456">
        <v>2.0729850000000001</v>
      </c>
      <c r="BM71" s="463">
        <v>60.53569499999999</v>
      </c>
      <c r="BN71" s="419">
        <v>20.290661999999998</v>
      </c>
      <c r="BO71" s="419">
        <v>3.6210959999999996</v>
      </c>
      <c r="BP71" s="419">
        <v>18.412928000000001</v>
      </c>
      <c r="BQ71" s="456">
        <v>0</v>
      </c>
      <c r="BR71" s="463">
        <v>39.87124</v>
      </c>
      <c r="BS71" s="419">
        <v>22.986773000000003</v>
      </c>
      <c r="BT71" s="419">
        <v>9.8196949999999994</v>
      </c>
      <c r="BU71" s="419">
        <v>65.992823000000001</v>
      </c>
      <c r="BV71" s="419">
        <v>9.1822660000000003</v>
      </c>
      <c r="BW71" s="419">
        <v>33.004246000000002</v>
      </c>
      <c r="BX71" s="1439">
        <v>12.561593</v>
      </c>
      <c r="BY71" s="1481"/>
      <c r="BZ71" s="1481"/>
      <c r="CA71" s="1481"/>
      <c r="CB71" s="1481"/>
      <c r="CC71" s="1481"/>
      <c r="CD71" s="1481"/>
      <c r="CE71" s="1481"/>
      <c r="CF71" s="1481"/>
      <c r="CG71" s="1481"/>
      <c r="CH71" s="1481"/>
      <c r="CI71" s="1481"/>
      <c r="CJ71" s="1481"/>
      <c r="CK71" s="1481"/>
      <c r="CL71" s="1481"/>
      <c r="CM71" s="1481"/>
      <c r="CN71" s="1481"/>
      <c r="CO71" s="1481"/>
      <c r="CP71" s="1481"/>
      <c r="CQ71" s="1481"/>
      <c r="CR71" s="1481"/>
      <c r="CS71" s="1481"/>
      <c r="CT71" s="1481"/>
      <c r="CU71" s="1481"/>
      <c r="CV71" s="1481"/>
      <c r="CW71" s="1481"/>
      <c r="CX71" s="1481"/>
      <c r="CY71" s="1481"/>
      <c r="CZ71" s="1481"/>
    </row>
    <row r="72" s="130" customFormat="true" ht="15" customHeight="true" x14ac:dyDescent="0.2">
      <c r="A72" s="2040"/>
      <c r="B72" s="284" t="s">
        <v>304</v>
      </c>
      <c r="C72" s="343">
        <v>0.13199031149398646</v>
      </c>
      <c r="D72" s="344">
        <v>6.3482226443191889E-2</v>
      </c>
      <c r="E72" s="344">
        <v>2.0166099298297612E-2</v>
      </c>
      <c r="F72" s="344">
        <v>2.7886801881752406E-2</v>
      </c>
      <c r="G72" s="345">
        <v>0</v>
      </c>
      <c r="H72" s="346">
        <v>0.147063819464338</v>
      </c>
      <c r="I72" s="344">
        <v>5.5907233034360217E-2</v>
      </c>
      <c r="J72" s="344">
        <v>1.0045482397980306E-2</v>
      </c>
      <c r="K72" s="344">
        <v>3.3936165230627174E-2</v>
      </c>
      <c r="L72" s="347">
        <v>0</v>
      </c>
      <c r="M72" s="348">
        <v>0.2205653798073535</v>
      </c>
      <c r="N72" s="344">
        <v>1.70176215603382E-2</v>
      </c>
      <c r="O72" s="344">
        <v>0</v>
      </c>
      <c r="P72" s="344">
        <v>0</v>
      </c>
      <c r="Q72" s="345">
        <v>0</v>
      </c>
      <c r="R72" s="348">
        <v>5.7957394633685447E-2</v>
      </c>
      <c r="S72" s="344">
        <v>5.2310886310072295E-2</v>
      </c>
      <c r="T72" s="344">
        <v>2.4578895178999152E-2</v>
      </c>
      <c r="U72" s="344">
        <v>5.6229725612646095E-2</v>
      </c>
      <c r="V72" s="344">
        <v>6.577857347700683E-2</v>
      </c>
      <c r="W72" s="344">
        <v>2.6171825731254452E-2</v>
      </c>
      <c r="X72" s="1533">
        <v>3.7016993696287109E-2</v>
      </c>
      <c r="Y72" s="1578"/>
      <c r="Z72" s="1578"/>
      <c r="AA72" s="1578"/>
      <c r="AB72" s="1578"/>
      <c r="AC72" s="1578"/>
      <c r="AD72" s="1578"/>
      <c r="AE72" s="1578"/>
      <c r="AF72" s="1578"/>
      <c r="AG72" s="1578"/>
      <c r="AH72" s="1578"/>
      <c r="AI72" s="1578"/>
      <c r="AJ72" s="1578"/>
      <c r="AK72" s="1578"/>
      <c r="AL72" s="1578"/>
      <c r="AM72" s="1578"/>
      <c r="AN72" s="1578"/>
      <c r="AO72" s="1578"/>
      <c r="AP72" s="1578"/>
      <c r="AQ72" s="1578"/>
      <c r="AR72" s="1578"/>
      <c r="AS72" s="1578"/>
      <c r="AT72" s="1578"/>
      <c r="AU72" s="1578"/>
      <c r="AV72" s="1578"/>
      <c r="AW72" s="1578"/>
      <c r="AX72" s="1578"/>
      <c r="AY72" s="1578"/>
      <c r="AZ72" s="229"/>
      <c r="BA72" s="2024"/>
      <c r="BB72" s="168" t="s">
        <v>304</v>
      </c>
      <c r="BC72" s="455">
        <v>39.020939999999996</v>
      </c>
      <c r="BD72" s="419">
        <v>18.774402000000002</v>
      </c>
      <c r="BE72" s="419">
        <v>5.9613569999999996</v>
      </c>
      <c r="BF72" s="419">
        <v>8.2468039999999991</v>
      </c>
      <c r="BG72" s="456">
        <v>0</v>
      </c>
      <c r="BH72" s="463">
        <v>27.574478999999997</v>
      </c>
      <c r="BI72" s="419">
        <v>10.480594999999999</v>
      </c>
      <c r="BJ72" s="419">
        <v>1.8833960000000001</v>
      </c>
      <c r="BK72" s="419">
        <v>6.3634079999999997</v>
      </c>
      <c r="BL72" s="456">
        <v>0</v>
      </c>
      <c r="BM72" s="463">
        <v>23.858443000000001</v>
      </c>
      <c r="BN72" s="419">
        <v>1.8431820000000001</v>
      </c>
      <c r="BO72" s="419">
        <v>0</v>
      </c>
      <c r="BP72" s="419">
        <v>0</v>
      </c>
      <c r="BQ72" s="456">
        <v>0</v>
      </c>
      <c r="BR72" s="463">
        <v>6.4103720000000006</v>
      </c>
      <c r="BS72" s="419">
        <v>10.846356999999999</v>
      </c>
      <c r="BT72" s="419">
        <v>1.8431820000000001</v>
      </c>
      <c r="BU72" s="419">
        <v>27.208717</v>
      </c>
      <c r="BV72" s="419">
        <v>13.900445999999999</v>
      </c>
      <c r="BW72" s="419">
        <v>6.3969440000000004</v>
      </c>
      <c r="BX72" s="1439">
        <v>5.3974849999999996</v>
      </c>
      <c r="BY72" s="1481"/>
      <c r="BZ72" s="1481"/>
      <c r="CA72" s="1481"/>
      <c r="CB72" s="1481"/>
      <c r="CC72" s="1481"/>
      <c r="CD72" s="1481"/>
      <c r="CE72" s="1481"/>
      <c r="CF72" s="1481"/>
      <c r="CG72" s="1481"/>
      <c r="CH72" s="1481"/>
      <c r="CI72" s="1481"/>
      <c r="CJ72" s="1481"/>
      <c r="CK72" s="1481"/>
      <c r="CL72" s="1481"/>
      <c r="CM72" s="1481"/>
      <c r="CN72" s="1481"/>
      <c r="CO72" s="1481"/>
      <c r="CP72" s="1481"/>
      <c r="CQ72" s="1481"/>
      <c r="CR72" s="1481"/>
      <c r="CS72" s="1481"/>
      <c r="CT72" s="1481"/>
      <c r="CU72" s="1481"/>
      <c r="CV72" s="1481"/>
      <c r="CW72" s="1481"/>
      <c r="CX72" s="1481"/>
      <c r="CY72" s="1481"/>
      <c r="CZ72" s="1481"/>
    </row>
    <row r="73" s="130" customFormat="true" ht="15" customHeight="true" x14ac:dyDescent="0.2">
      <c r="A73" s="265"/>
      <c r="B73" s="284"/>
      <c r="C73" s="343"/>
      <c r="D73" s="344"/>
      <c r="E73" s="344"/>
      <c r="F73" s="344"/>
      <c r="G73" s="345"/>
      <c r="H73" s="346"/>
      <c r="I73" s="344"/>
      <c r="J73" s="344"/>
      <c r="K73" s="344"/>
      <c r="L73" s="347"/>
      <c r="M73" s="348"/>
      <c r="N73" s="344"/>
      <c r="O73" s="344"/>
      <c r="P73" s="344"/>
      <c r="Q73" s="345"/>
      <c r="R73" s="348"/>
      <c r="S73" s="344"/>
      <c r="T73" s="344"/>
      <c r="U73" s="344"/>
      <c r="V73" s="344"/>
      <c r="W73" s="344"/>
      <c r="X73" s="1533"/>
      <c r="Y73" s="1578"/>
      <c r="Z73" s="1578"/>
      <c r="AA73" s="1578"/>
      <c r="AB73" s="1578"/>
      <c r="AC73" s="1578"/>
      <c r="AD73" s="1578"/>
      <c r="AE73" s="1578"/>
      <c r="AF73" s="1578"/>
      <c r="AG73" s="1578"/>
      <c r="AH73" s="1578"/>
      <c r="AI73" s="1578"/>
      <c r="AJ73" s="1578"/>
      <c r="AK73" s="1578"/>
      <c r="AL73" s="1578"/>
      <c r="AM73" s="1578"/>
      <c r="AN73" s="1578"/>
      <c r="AO73" s="1578"/>
      <c r="AP73" s="1578"/>
      <c r="AQ73" s="1578"/>
      <c r="AR73" s="1578"/>
      <c r="AS73" s="1578"/>
      <c r="AT73" s="1578"/>
      <c r="AU73" s="1578"/>
      <c r="AV73" s="1578"/>
      <c r="AW73" s="1578"/>
      <c r="AX73" s="1578"/>
      <c r="AY73" s="1578"/>
      <c r="AZ73" s="229"/>
      <c r="BA73" s="257"/>
      <c r="BB73" s="168"/>
      <c r="BC73" s="455"/>
      <c r="BD73" s="419"/>
      <c r="BE73" s="419"/>
      <c r="BF73" s="419"/>
      <c r="BG73" s="456"/>
      <c r="BH73" s="463"/>
      <c r="BI73" s="419"/>
      <c r="BJ73" s="419"/>
      <c r="BK73" s="419"/>
      <c r="BL73" s="456"/>
      <c r="BM73" s="463"/>
      <c r="BN73" s="419"/>
      <c r="BO73" s="419"/>
      <c r="BP73" s="419"/>
      <c r="BQ73" s="456"/>
      <c r="BR73" s="463"/>
      <c r="BS73" s="419"/>
      <c r="BT73" s="419"/>
      <c r="BU73" s="419"/>
      <c r="BV73" s="419"/>
      <c r="BW73" s="419"/>
      <c r="BX73" s="1439"/>
      <c r="BY73" s="1481"/>
      <c r="BZ73" s="1481"/>
      <c r="CA73" s="1481"/>
      <c r="CB73" s="1481"/>
      <c r="CC73" s="1481"/>
      <c r="CD73" s="1481"/>
      <c r="CE73" s="1481"/>
      <c r="CF73" s="1481"/>
      <c r="CG73" s="1481"/>
      <c r="CH73" s="1481"/>
      <c r="CI73" s="1481"/>
      <c r="CJ73" s="1481"/>
      <c r="CK73" s="1481"/>
      <c r="CL73" s="1481"/>
      <c r="CM73" s="1481"/>
      <c r="CN73" s="1481"/>
      <c r="CO73" s="1481"/>
      <c r="CP73" s="1481"/>
      <c r="CQ73" s="1481"/>
      <c r="CR73" s="1481"/>
      <c r="CS73" s="1481"/>
      <c r="CT73" s="1481"/>
      <c r="CU73" s="1481"/>
      <c r="CV73" s="1481"/>
      <c r="CW73" s="1481"/>
      <c r="CX73" s="1481"/>
      <c r="CY73" s="1481"/>
      <c r="CZ73" s="1481"/>
    </row>
    <row r="74" s="130" customFormat="true" ht="15" customHeight="true" x14ac:dyDescent="0.2">
      <c r="A74" s="265"/>
      <c r="B74" s="284"/>
      <c r="C74" s="343"/>
      <c r="D74" s="344"/>
      <c r="E74" s="344"/>
      <c r="F74" s="344"/>
      <c r="G74" s="345"/>
      <c r="H74" s="346"/>
      <c r="I74" s="344"/>
      <c r="J74" s="344"/>
      <c r="K74" s="344"/>
      <c r="L74" s="347"/>
      <c r="M74" s="348"/>
      <c r="N74" s="344"/>
      <c r="O74" s="344"/>
      <c r="P74" s="344"/>
      <c r="Q74" s="345"/>
      <c r="R74" s="348"/>
      <c r="S74" s="344"/>
      <c r="T74" s="344"/>
      <c r="U74" s="344"/>
      <c r="V74" s="344"/>
      <c r="W74" s="344"/>
      <c r="X74" s="1533"/>
      <c r="Y74" s="1578"/>
      <c r="Z74" s="1578"/>
      <c r="AA74" s="1578"/>
      <c r="AB74" s="1578"/>
      <c r="AC74" s="1578"/>
      <c r="AD74" s="1578"/>
      <c r="AE74" s="1578"/>
      <c r="AF74" s="1578"/>
      <c r="AG74" s="1578"/>
      <c r="AH74" s="1578"/>
      <c r="AI74" s="1578"/>
      <c r="AJ74" s="1578"/>
      <c r="AK74" s="1578"/>
      <c r="AL74" s="1578"/>
      <c r="AM74" s="1578"/>
      <c r="AN74" s="1578"/>
      <c r="AO74" s="1578"/>
      <c r="AP74" s="1578"/>
      <c r="AQ74" s="1578"/>
      <c r="AR74" s="1578"/>
      <c r="AS74" s="1578"/>
      <c r="AT74" s="1578"/>
      <c r="AU74" s="1578"/>
      <c r="AV74" s="1578"/>
      <c r="AW74" s="1578"/>
      <c r="AX74" s="1578"/>
      <c r="AY74" s="1578"/>
      <c r="AZ74" s="229"/>
      <c r="BA74" s="257"/>
      <c r="BB74" s="168"/>
      <c r="BC74" s="455"/>
      <c r="BD74" s="419"/>
      <c r="BE74" s="419"/>
      <c r="BF74" s="419"/>
      <c r="BG74" s="456"/>
      <c r="BH74" s="463"/>
      <c r="BI74" s="419"/>
      <c r="BJ74" s="419"/>
      <c r="BK74" s="419"/>
      <c r="BL74" s="456"/>
      <c r="BM74" s="463"/>
      <c r="BN74" s="419"/>
      <c r="BO74" s="419"/>
      <c r="BP74" s="419"/>
      <c r="BQ74" s="456"/>
      <c r="BR74" s="463"/>
      <c r="BS74" s="419"/>
      <c r="BT74" s="419"/>
      <c r="BU74" s="419"/>
      <c r="BV74" s="419"/>
      <c r="BW74" s="419"/>
      <c r="BX74" s="1439"/>
      <c r="BY74" s="1481"/>
      <c r="BZ74" s="1481"/>
      <c r="CA74" s="1481"/>
      <c r="CB74" s="1481"/>
      <c r="CC74" s="1481"/>
      <c r="CD74" s="1481"/>
      <c r="CE74" s="1481"/>
      <c r="CF74" s="1481"/>
      <c r="CG74" s="1481"/>
      <c r="CH74" s="1481"/>
      <c r="CI74" s="1481"/>
      <c r="CJ74" s="1481"/>
      <c r="CK74" s="1481"/>
      <c r="CL74" s="1481"/>
      <c r="CM74" s="1481"/>
      <c r="CN74" s="1481"/>
      <c r="CO74" s="1481"/>
      <c r="CP74" s="1481"/>
      <c r="CQ74" s="1481"/>
      <c r="CR74" s="1481"/>
      <c r="CS74" s="1481"/>
      <c r="CT74" s="1481"/>
      <c r="CU74" s="1481"/>
      <c r="CV74" s="1481"/>
      <c r="CW74" s="1481"/>
      <c r="CX74" s="1481"/>
      <c r="CY74" s="1481"/>
      <c r="CZ74" s="1481"/>
    </row>
    <row r="75" s="130" customFormat="true" ht="15" customHeight="true" x14ac:dyDescent="0.2">
      <c r="A75" s="265"/>
      <c r="B75" s="284"/>
      <c r="C75" s="343"/>
      <c r="D75" s="344"/>
      <c r="E75" s="344"/>
      <c r="F75" s="344"/>
      <c r="G75" s="345"/>
      <c r="H75" s="346"/>
      <c r="I75" s="344"/>
      <c r="J75" s="344"/>
      <c r="K75" s="344"/>
      <c r="L75" s="347"/>
      <c r="M75" s="348"/>
      <c r="N75" s="344"/>
      <c r="O75" s="344"/>
      <c r="P75" s="344"/>
      <c r="Q75" s="345"/>
      <c r="R75" s="348"/>
      <c r="S75" s="344"/>
      <c r="T75" s="344"/>
      <c r="U75" s="344"/>
      <c r="V75" s="344"/>
      <c r="W75" s="344"/>
      <c r="X75" s="1533"/>
      <c r="Y75" s="1578"/>
      <c r="Z75" s="1578"/>
      <c r="AA75" s="1578"/>
      <c r="AB75" s="1578"/>
      <c r="AC75" s="1578"/>
      <c r="AD75" s="1578"/>
      <c r="AE75" s="1578"/>
      <c r="AF75" s="1578"/>
      <c r="AG75" s="1578"/>
      <c r="AH75" s="1578"/>
      <c r="AI75" s="1578"/>
      <c r="AJ75" s="1578"/>
      <c r="AK75" s="1578"/>
      <c r="AL75" s="1578"/>
      <c r="AM75" s="1578"/>
      <c r="AN75" s="1578"/>
      <c r="AO75" s="1578"/>
      <c r="AP75" s="1578"/>
      <c r="AQ75" s="1578"/>
      <c r="AR75" s="1578"/>
      <c r="AS75" s="1578"/>
      <c r="AT75" s="1578"/>
      <c r="AU75" s="1578"/>
      <c r="AV75" s="1578"/>
      <c r="AW75" s="1578"/>
      <c r="AX75" s="1578"/>
      <c r="AY75" s="1578"/>
      <c r="AZ75" s="229"/>
      <c r="BA75" s="257"/>
      <c r="BB75" s="168"/>
      <c r="BC75" s="455"/>
      <c r="BD75" s="419"/>
      <c r="BE75" s="419"/>
      <c r="BF75" s="419"/>
      <c r="BG75" s="456"/>
      <c r="BH75" s="463"/>
      <c r="BI75" s="419"/>
      <c r="BJ75" s="419"/>
      <c r="BK75" s="419"/>
      <c r="BL75" s="456"/>
      <c r="BM75" s="463"/>
      <c r="BN75" s="419"/>
      <c r="BO75" s="419"/>
      <c r="BP75" s="419"/>
      <c r="BQ75" s="456"/>
      <c r="BR75" s="463"/>
      <c r="BS75" s="419"/>
      <c r="BT75" s="419"/>
      <c r="BU75" s="419"/>
      <c r="BV75" s="419"/>
      <c r="BW75" s="419"/>
      <c r="BX75" s="1439"/>
      <c r="BY75" s="1481"/>
      <c r="BZ75" s="1481"/>
      <c r="CA75" s="1481"/>
      <c r="CB75" s="1481"/>
      <c r="CC75" s="1481"/>
      <c r="CD75" s="1481"/>
      <c r="CE75" s="1481"/>
      <c r="CF75" s="1481"/>
      <c r="CG75" s="1481"/>
      <c r="CH75" s="1481"/>
      <c r="CI75" s="1481"/>
      <c r="CJ75" s="1481"/>
      <c r="CK75" s="1481"/>
      <c r="CL75" s="1481"/>
      <c r="CM75" s="1481"/>
      <c r="CN75" s="1481"/>
      <c r="CO75" s="1481"/>
      <c r="CP75" s="1481"/>
      <c r="CQ75" s="1481"/>
      <c r="CR75" s="1481"/>
      <c r="CS75" s="1481"/>
      <c r="CT75" s="1481"/>
      <c r="CU75" s="1481"/>
      <c r="CV75" s="1481"/>
      <c r="CW75" s="1481"/>
      <c r="CX75" s="1481"/>
      <c r="CY75" s="1481"/>
      <c r="CZ75" s="1481"/>
    </row>
    <row r="76" s="130" customFormat="true" ht="15" customHeight="true" x14ac:dyDescent="0.2">
      <c r="A76" s="265"/>
      <c r="B76" s="284"/>
      <c r="C76" s="343"/>
      <c r="D76" s="344"/>
      <c r="E76" s="344"/>
      <c r="F76" s="344"/>
      <c r="G76" s="345"/>
      <c r="H76" s="346"/>
      <c r="I76" s="344"/>
      <c r="J76" s="344"/>
      <c r="K76" s="344"/>
      <c r="L76" s="347"/>
      <c r="M76" s="348"/>
      <c r="N76" s="344"/>
      <c r="O76" s="344"/>
      <c r="P76" s="344"/>
      <c r="Q76" s="345"/>
      <c r="R76" s="348"/>
      <c r="S76" s="344"/>
      <c r="T76" s="344"/>
      <c r="U76" s="344"/>
      <c r="V76" s="344"/>
      <c r="W76" s="344"/>
      <c r="X76" s="1533"/>
      <c r="Y76" s="1578"/>
      <c r="Z76" s="1578"/>
      <c r="AA76" s="1578"/>
      <c r="AB76" s="1578"/>
      <c r="AC76" s="1578"/>
      <c r="AD76" s="1578"/>
      <c r="AE76" s="1578"/>
      <c r="AF76" s="1578"/>
      <c r="AG76" s="1578"/>
      <c r="AH76" s="1578"/>
      <c r="AI76" s="1578"/>
      <c r="AJ76" s="1578"/>
      <c r="AK76" s="1578"/>
      <c r="AL76" s="1578"/>
      <c r="AM76" s="1578"/>
      <c r="AN76" s="1578"/>
      <c r="AO76" s="1578"/>
      <c r="AP76" s="1578"/>
      <c r="AQ76" s="1578"/>
      <c r="AR76" s="1578"/>
      <c r="AS76" s="1578"/>
      <c r="AT76" s="1578"/>
      <c r="AU76" s="1578"/>
      <c r="AV76" s="1578"/>
      <c r="AW76" s="1578"/>
      <c r="AX76" s="1578"/>
      <c r="AY76" s="1578"/>
      <c r="AZ76" s="229"/>
      <c r="BA76" s="257"/>
      <c r="BB76" s="168"/>
      <c r="BC76" s="455"/>
      <c r="BD76" s="419"/>
      <c r="BE76" s="419"/>
      <c r="BF76" s="419"/>
      <c r="BG76" s="456"/>
      <c r="BH76" s="463"/>
      <c r="BI76" s="419"/>
      <c r="BJ76" s="419"/>
      <c r="BK76" s="419"/>
      <c r="BL76" s="456"/>
      <c r="BM76" s="463"/>
      <c r="BN76" s="419"/>
      <c r="BO76" s="419"/>
      <c r="BP76" s="419"/>
      <c r="BQ76" s="456"/>
      <c r="BR76" s="463"/>
      <c r="BS76" s="419"/>
      <c r="BT76" s="419"/>
      <c r="BU76" s="419"/>
      <c r="BV76" s="419"/>
      <c r="BW76" s="419"/>
      <c r="BX76" s="1439"/>
      <c r="BY76" s="1481"/>
      <c r="BZ76" s="1481"/>
      <c r="CA76" s="1481"/>
      <c r="CB76" s="1481"/>
      <c r="CC76" s="1481"/>
      <c r="CD76" s="1481"/>
      <c r="CE76" s="1481"/>
      <c r="CF76" s="1481"/>
      <c r="CG76" s="1481"/>
      <c r="CH76" s="1481"/>
      <c r="CI76" s="1481"/>
      <c r="CJ76" s="1481"/>
      <c r="CK76" s="1481"/>
      <c r="CL76" s="1481"/>
      <c r="CM76" s="1481"/>
      <c r="CN76" s="1481"/>
      <c r="CO76" s="1481"/>
      <c r="CP76" s="1481"/>
      <c r="CQ76" s="1481"/>
      <c r="CR76" s="1481"/>
      <c r="CS76" s="1481"/>
      <c r="CT76" s="1481"/>
      <c r="CU76" s="1481"/>
      <c r="CV76" s="1481"/>
      <c r="CW76" s="1481"/>
      <c r="CX76" s="1481"/>
      <c r="CY76" s="1481"/>
      <c r="CZ76" s="1481"/>
    </row>
    <row r="77" s="130" customFormat="true" ht="15" customHeight="true" x14ac:dyDescent="0.2">
      <c r="A77" s="265"/>
      <c r="B77" s="284"/>
      <c r="C77" s="343"/>
      <c r="D77" s="344"/>
      <c r="E77" s="344"/>
      <c r="F77" s="344"/>
      <c r="G77" s="345"/>
      <c r="H77" s="346"/>
      <c r="I77" s="344"/>
      <c r="J77" s="344"/>
      <c r="K77" s="344"/>
      <c r="L77" s="347"/>
      <c r="M77" s="348"/>
      <c r="N77" s="344"/>
      <c r="O77" s="344"/>
      <c r="P77" s="344"/>
      <c r="Q77" s="345"/>
      <c r="R77" s="348"/>
      <c r="S77" s="344"/>
      <c r="T77" s="344"/>
      <c r="U77" s="344"/>
      <c r="V77" s="344"/>
      <c r="W77" s="344"/>
      <c r="X77" s="1533"/>
      <c r="Y77" s="1578"/>
      <c r="Z77" s="1578"/>
      <c r="AA77" s="1578"/>
      <c r="AB77" s="1578"/>
      <c r="AC77" s="1578"/>
      <c r="AD77" s="1578"/>
      <c r="AE77" s="1578"/>
      <c r="AF77" s="1578"/>
      <c r="AG77" s="1578"/>
      <c r="AH77" s="1578"/>
      <c r="AI77" s="1578"/>
      <c r="AJ77" s="1578"/>
      <c r="AK77" s="1578"/>
      <c r="AL77" s="1578"/>
      <c r="AM77" s="1578"/>
      <c r="AN77" s="1578"/>
      <c r="AO77" s="1578"/>
      <c r="AP77" s="1578"/>
      <c r="AQ77" s="1578"/>
      <c r="AR77" s="1578"/>
      <c r="AS77" s="1578"/>
      <c r="AT77" s="1578"/>
      <c r="AU77" s="1578"/>
      <c r="AV77" s="1578"/>
      <c r="AW77" s="1578"/>
      <c r="AX77" s="1578"/>
      <c r="AY77" s="1578"/>
      <c r="AZ77" s="229"/>
      <c r="BA77" s="257"/>
      <c r="BB77" s="168"/>
      <c r="BC77" s="455"/>
      <c r="BD77" s="419"/>
      <c r="BE77" s="419"/>
      <c r="BF77" s="419"/>
      <c r="BG77" s="456"/>
      <c r="BH77" s="463"/>
      <c r="BI77" s="419"/>
      <c r="BJ77" s="419"/>
      <c r="BK77" s="419"/>
      <c r="BL77" s="456"/>
      <c r="BM77" s="463"/>
      <c r="BN77" s="419"/>
      <c r="BO77" s="419"/>
      <c r="BP77" s="419"/>
      <c r="BQ77" s="456"/>
      <c r="BR77" s="463"/>
      <c r="BS77" s="419"/>
      <c r="BT77" s="419"/>
      <c r="BU77" s="419"/>
      <c r="BV77" s="419"/>
      <c r="BW77" s="419"/>
      <c r="BX77" s="1439"/>
      <c r="BY77" s="1481"/>
      <c r="BZ77" s="1481"/>
      <c r="CA77" s="1481"/>
      <c r="CB77" s="1481"/>
      <c r="CC77" s="1481"/>
      <c r="CD77" s="1481"/>
      <c r="CE77" s="1481"/>
      <c r="CF77" s="1481"/>
      <c r="CG77" s="1481"/>
      <c r="CH77" s="1481"/>
      <c r="CI77" s="1481"/>
      <c r="CJ77" s="1481"/>
      <c r="CK77" s="1481"/>
      <c r="CL77" s="1481"/>
      <c r="CM77" s="1481"/>
      <c r="CN77" s="1481"/>
      <c r="CO77" s="1481"/>
      <c r="CP77" s="1481"/>
      <c r="CQ77" s="1481"/>
      <c r="CR77" s="1481"/>
      <c r="CS77" s="1481"/>
      <c r="CT77" s="1481"/>
      <c r="CU77" s="1481"/>
      <c r="CV77" s="1481"/>
      <c r="CW77" s="1481"/>
      <c r="CX77" s="1481"/>
      <c r="CY77" s="1481"/>
      <c r="CZ77" s="1481"/>
    </row>
    <row r="78" s="130" customFormat="true" ht="15" customHeight="true" x14ac:dyDescent="0.2">
      <c r="A78" s="265"/>
      <c r="B78" s="284"/>
      <c r="C78" s="343"/>
      <c r="D78" s="344"/>
      <c r="E78" s="344"/>
      <c r="F78" s="344"/>
      <c r="G78" s="345"/>
      <c r="H78" s="346"/>
      <c r="I78" s="344"/>
      <c r="J78" s="344"/>
      <c r="K78" s="344"/>
      <c r="L78" s="347"/>
      <c r="M78" s="348"/>
      <c r="N78" s="344"/>
      <c r="O78" s="344"/>
      <c r="P78" s="344"/>
      <c r="Q78" s="345"/>
      <c r="R78" s="348"/>
      <c r="S78" s="344"/>
      <c r="T78" s="344"/>
      <c r="U78" s="344"/>
      <c r="V78" s="344"/>
      <c r="W78" s="344"/>
      <c r="X78" s="1533"/>
      <c r="Y78" s="1578"/>
      <c r="Z78" s="1578"/>
      <c r="AA78" s="1578"/>
      <c r="AB78" s="1578"/>
      <c r="AC78" s="1578"/>
      <c r="AD78" s="1578"/>
      <c r="AE78" s="1578"/>
      <c r="AF78" s="1578"/>
      <c r="AG78" s="1578"/>
      <c r="AH78" s="1578"/>
      <c r="AI78" s="1578"/>
      <c r="AJ78" s="1578"/>
      <c r="AK78" s="1578"/>
      <c r="AL78" s="1578"/>
      <c r="AM78" s="1578"/>
      <c r="AN78" s="1578"/>
      <c r="AO78" s="1578"/>
      <c r="AP78" s="1578"/>
      <c r="AQ78" s="1578"/>
      <c r="AR78" s="1578"/>
      <c r="AS78" s="1578"/>
      <c r="AT78" s="1578"/>
      <c r="AU78" s="1578"/>
      <c r="AV78" s="1578"/>
      <c r="AW78" s="1578"/>
      <c r="AX78" s="1578"/>
      <c r="AY78" s="1578"/>
      <c r="AZ78" s="229"/>
      <c r="BA78" s="257"/>
      <c r="BB78" s="168"/>
      <c r="BC78" s="455"/>
      <c r="BD78" s="419"/>
      <c r="BE78" s="419"/>
      <c r="BF78" s="419"/>
      <c r="BG78" s="456"/>
      <c r="BH78" s="463"/>
      <c r="BI78" s="419"/>
      <c r="BJ78" s="419"/>
      <c r="BK78" s="419"/>
      <c r="BL78" s="456"/>
      <c r="BM78" s="463"/>
      <c r="BN78" s="419"/>
      <c r="BO78" s="419"/>
      <c r="BP78" s="419"/>
      <c r="BQ78" s="456"/>
      <c r="BR78" s="463"/>
      <c r="BS78" s="419"/>
      <c r="BT78" s="419"/>
      <c r="BU78" s="419"/>
      <c r="BV78" s="419"/>
      <c r="BW78" s="419"/>
      <c r="BX78" s="1439"/>
      <c r="BY78" s="1481"/>
      <c r="BZ78" s="1481"/>
      <c r="CA78" s="1481"/>
      <c r="CB78" s="1481"/>
      <c r="CC78" s="1481"/>
      <c r="CD78" s="1481"/>
      <c r="CE78" s="1481"/>
      <c r="CF78" s="1481"/>
      <c r="CG78" s="1481"/>
      <c r="CH78" s="1481"/>
      <c r="CI78" s="1481"/>
      <c r="CJ78" s="1481"/>
      <c r="CK78" s="1481"/>
      <c r="CL78" s="1481"/>
      <c r="CM78" s="1481"/>
      <c r="CN78" s="1481"/>
      <c r="CO78" s="1481"/>
      <c r="CP78" s="1481"/>
      <c r="CQ78" s="1481"/>
      <c r="CR78" s="1481"/>
      <c r="CS78" s="1481"/>
      <c r="CT78" s="1481"/>
      <c r="CU78" s="1481"/>
      <c r="CV78" s="1481"/>
      <c r="CW78" s="1481"/>
      <c r="CX78" s="1481"/>
      <c r="CY78" s="1481"/>
      <c r="CZ78" s="1481"/>
    </row>
    <row r="79" s="130" customFormat="true" ht="15" customHeight="true" x14ac:dyDescent="0.2">
      <c r="A79" s="265"/>
      <c r="B79" s="284"/>
      <c r="C79" s="343"/>
      <c r="D79" s="344"/>
      <c r="E79" s="344"/>
      <c r="F79" s="344"/>
      <c r="G79" s="345"/>
      <c r="H79" s="346"/>
      <c r="I79" s="344"/>
      <c r="J79" s="344"/>
      <c r="K79" s="344"/>
      <c r="L79" s="347"/>
      <c r="M79" s="348"/>
      <c r="N79" s="344"/>
      <c r="O79" s="344"/>
      <c r="P79" s="344"/>
      <c r="Q79" s="345"/>
      <c r="R79" s="348"/>
      <c r="S79" s="344"/>
      <c r="T79" s="344"/>
      <c r="U79" s="344"/>
      <c r="V79" s="344"/>
      <c r="W79" s="344"/>
      <c r="X79" s="1533"/>
      <c r="Y79" s="1578"/>
      <c r="Z79" s="1578"/>
      <c r="AA79" s="1578"/>
      <c r="AB79" s="1578"/>
      <c r="AC79" s="1578"/>
      <c r="AD79" s="1578"/>
      <c r="AE79" s="1578"/>
      <c r="AF79" s="1578"/>
      <c r="AG79" s="1578"/>
      <c r="AH79" s="1578"/>
      <c r="AI79" s="1578"/>
      <c r="AJ79" s="1578"/>
      <c r="AK79" s="1578"/>
      <c r="AL79" s="1578"/>
      <c r="AM79" s="1578"/>
      <c r="AN79" s="1578"/>
      <c r="AO79" s="1578"/>
      <c r="AP79" s="1578"/>
      <c r="AQ79" s="1578"/>
      <c r="AR79" s="1578"/>
      <c r="AS79" s="1578"/>
      <c r="AT79" s="1578"/>
      <c r="AU79" s="1578"/>
      <c r="AV79" s="1578"/>
      <c r="AW79" s="1578"/>
      <c r="AX79" s="1578"/>
      <c r="AY79" s="1578"/>
      <c r="AZ79" s="229"/>
      <c r="BA79" s="257"/>
      <c r="BB79" s="168"/>
      <c r="BC79" s="455"/>
      <c r="BD79" s="419"/>
      <c r="BE79" s="419"/>
      <c r="BF79" s="419"/>
      <c r="BG79" s="456"/>
      <c r="BH79" s="463"/>
      <c r="BI79" s="419"/>
      <c r="BJ79" s="419"/>
      <c r="BK79" s="419"/>
      <c r="BL79" s="456"/>
      <c r="BM79" s="463"/>
      <c r="BN79" s="419"/>
      <c r="BO79" s="419"/>
      <c r="BP79" s="419"/>
      <c r="BQ79" s="456"/>
      <c r="BR79" s="463"/>
      <c r="BS79" s="419"/>
      <c r="BT79" s="419"/>
      <c r="BU79" s="419"/>
      <c r="BV79" s="419"/>
      <c r="BW79" s="419"/>
      <c r="BX79" s="1439"/>
      <c r="BY79" s="1481"/>
      <c r="BZ79" s="1481"/>
      <c r="CA79" s="1481"/>
      <c r="CB79" s="1481"/>
      <c r="CC79" s="1481"/>
      <c r="CD79" s="1481"/>
      <c r="CE79" s="1481"/>
      <c r="CF79" s="1481"/>
      <c r="CG79" s="1481"/>
      <c r="CH79" s="1481"/>
      <c r="CI79" s="1481"/>
      <c r="CJ79" s="1481"/>
      <c r="CK79" s="1481"/>
      <c r="CL79" s="1481"/>
      <c r="CM79" s="1481"/>
      <c r="CN79" s="1481"/>
      <c r="CO79" s="1481"/>
      <c r="CP79" s="1481"/>
      <c r="CQ79" s="1481"/>
      <c r="CR79" s="1481"/>
      <c r="CS79" s="1481"/>
      <c r="CT79" s="1481"/>
      <c r="CU79" s="1481"/>
      <c r="CV79" s="1481"/>
      <c r="CW79" s="1481"/>
      <c r="CX79" s="1481"/>
      <c r="CY79" s="1481"/>
      <c r="CZ79" s="1481"/>
    </row>
    <row r="80" s="130" customFormat="true" ht="15" customHeight="true" x14ac:dyDescent="0.2">
      <c r="A80" s="265"/>
      <c r="B80" s="284"/>
      <c r="C80" s="343"/>
      <c r="D80" s="344"/>
      <c r="E80" s="344"/>
      <c r="F80" s="344"/>
      <c r="G80" s="345"/>
      <c r="H80" s="346"/>
      <c r="I80" s="344"/>
      <c r="J80" s="344"/>
      <c r="K80" s="344"/>
      <c r="L80" s="347"/>
      <c r="M80" s="348"/>
      <c r="N80" s="344"/>
      <c r="O80" s="344"/>
      <c r="P80" s="344"/>
      <c r="Q80" s="345"/>
      <c r="R80" s="348"/>
      <c r="S80" s="344"/>
      <c r="T80" s="344"/>
      <c r="U80" s="344"/>
      <c r="V80" s="344"/>
      <c r="W80" s="344"/>
      <c r="X80" s="1533"/>
      <c r="Y80" s="1578"/>
      <c r="Z80" s="1578"/>
      <c r="AA80" s="1578"/>
      <c r="AB80" s="1578"/>
      <c r="AC80" s="1578"/>
      <c r="AD80" s="1578"/>
      <c r="AE80" s="1578"/>
      <c r="AF80" s="1578"/>
      <c r="AG80" s="1578"/>
      <c r="AH80" s="1578"/>
      <c r="AI80" s="1578"/>
      <c r="AJ80" s="1578"/>
      <c r="AK80" s="1578"/>
      <c r="AL80" s="1578"/>
      <c r="AM80" s="1578"/>
      <c r="AN80" s="1578"/>
      <c r="AO80" s="1578"/>
      <c r="AP80" s="1578"/>
      <c r="AQ80" s="1578"/>
      <c r="AR80" s="1578"/>
      <c r="AS80" s="1578"/>
      <c r="AT80" s="1578"/>
      <c r="AU80" s="1578"/>
      <c r="AV80" s="1578"/>
      <c r="AW80" s="1578"/>
      <c r="AX80" s="1578"/>
      <c r="AY80" s="1578"/>
      <c r="AZ80" s="229"/>
      <c r="BA80" s="257"/>
      <c r="BB80" s="168"/>
      <c r="BC80" s="455"/>
      <c r="BD80" s="419"/>
      <c r="BE80" s="419"/>
      <c r="BF80" s="419"/>
      <c r="BG80" s="456"/>
      <c r="BH80" s="463"/>
      <c r="BI80" s="419"/>
      <c r="BJ80" s="419"/>
      <c r="BK80" s="419"/>
      <c r="BL80" s="456"/>
      <c r="BM80" s="463"/>
      <c r="BN80" s="419"/>
      <c r="BO80" s="419"/>
      <c r="BP80" s="419"/>
      <c r="BQ80" s="456"/>
      <c r="BR80" s="463"/>
      <c r="BS80" s="419"/>
      <c r="BT80" s="419"/>
      <c r="BU80" s="419"/>
      <c r="BV80" s="419"/>
      <c r="BW80" s="419"/>
      <c r="BX80" s="1439"/>
      <c r="BY80" s="1481"/>
      <c r="BZ80" s="1481"/>
      <c r="CA80" s="1481"/>
      <c r="CB80" s="1481"/>
      <c r="CC80" s="1481"/>
      <c r="CD80" s="1481"/>
      <c r="CE80" s="1481"/>
      <c r="CF80" s="1481"/>
      <c r="CG80" s="1481"/>
      <c r="CH80" s="1481"/>
      <c r="CI80" s="1481"/>
      <c r="CJ80" s="1481"/>
      <c r="CK80" s="1481"/>
      <c r="CL80" s="1481"/>
      <c r="CM80" s="1481"/>
      <c r="CN80" s="1481"/>
      <c r="CO80" s="1481"/>
      <c r="CP80" s="1481"/>
      <c r="CQ80" s="1481"/>
      <c r="CR80" s="1481"/>
      <c r="CS80" s="1481"/>
      <c r="CT80" s="1481"/>
      <c r="CU80" s="1481"/>
      <c r="CV80" s="1481"/>
      <c r="CW80" s="1481"/>
      <c r="CX80" s="1481"/>
      <c r="CY80" s="1481"/>
      <c r="CZ80" s="1481"/>
    </row>
    <row r="81" s="130" customFormat="true" ht="15" customHeight="true" x14ac:dyDescent="0.2">
      <c r="A81" s="265"/>
      <c r="B81" s="284"/>
      <c r="C81" s="343"/>
      <c r="D81" s="344"/>
      <c r="E81" s="344"/>
      <c r="F81" s="344"/>
      <c r="G81" s="345"/>
      <c r="H81" s="346"/>
      <c r="I81" s="344"/>
      <c r="J81" s="344"/>
      <c r="K81" s="344"/>
      <c r="L81" s="347"/>
      <c r="M81" s="348"/>
      <c r="N81" s="344"/>
      <c r="O81" s="344"/>
      <c r="P81" s="344"/>
      <c r="Q81" s="345"/>
      <c r="R81" s="348"/>
      <c r="S81" s="344"/>
      <c r="T81" s="344"/>
      <c r="U81" s="344"/>
      <c r="V81" s="344"/>
      <c r="W81" s="344"/>
      <c r="X81" s="1533"/>
      <c r="Y81" s="1578"/>
      <c r="Z81" s="1578"/>
      <c r="AA81" s="1578"/>
      <c r="AB81" s="1578"/>
      <c r="AC81" s="1578"/>
      <c r="AD81" s="1578"/>
      <c r="AE81" s="1578"/>
      <c r="AF81" s="1578"/>
      <c r="AG81" s="1578"/>
      <c r="AH81" s="1578"/>
      <c r="AI81" s="1578"/>
      <c r="AJ81" s="1578"/>
      <c r="AK81" s="1578"/>
      <c r="AL81" s="1578"/>
      <c r="AM81" s="1578"/>
      <c r="AN81" s="1578"/>
      <c r="AO81" s="1578"/>
      <c r="AP81" s="1578"/>
      <c r="AQ81" s="1578"/>
      <c r="AR81" s="1578"/>
      <c r="AS81" s="1578"/>
      <c r="AT81" s="1578"/>
      <c r="AU81" s="1578"/>
      <c r="AV81" s="1578"/>
      <c r="AW81" s="1578"/>
      <c r="AX81" s="1578"/>
      <c r="AY81" s="1578"/>
      <c r="AZ81" s="229"/>
      <c r="BA81" s="257"/>
      <c r="BB81" s="168"/>
      <c r="BC81" s="455"/>
      <c r="BD81" s="419"/>
      <c r="BE81" s="419"/>
      <c r="BF81" s="419"/>
      <c r="BG81" s="456"/>
      <c r="BH81" s="463"/>
      <c r="BI81" s="419"/>
      <c r="BJ81" s="419"/>
      <c r="BK81" s="419"/>
      <c r="BL81" s="456"/>
      <c r="BM81" s="463"/>
      <c r="BN81" s="419"/>
      <c r="BO81" s="419"/>
      <c r="BP81" s="419"/>
      <c r="BQ81" s="456"/>
      <c r="BR81" s="463"/>
      <c r="BS81" s="419"/>
      <c r="BT81" s="419"/>
      <c r="BU81" s="419"/>
      <c r="BV81" s="419"/>
      <c r="BW81" s="419"/>
      <c r="BX81" s="1439"/>
      <c r="BY81" s="1481"/>
      <c r="BZ81" s="1481"/>
      <c r="CA81" s="1481"/>
      <c r="CB81" s="1481"/>
      <c r="CC81" s="1481"/>
      <c r="CD81" s="1481"/>
      <c r="CE81" s="1481"/>
      <c r="CF81" s="1481"/>
      <c r="CG81" s="1481"/>
      <c r="CH81" s="1481"/>
      <c r="CI81" s="1481"/>
      <c r="CJ81" s="1481"/>
      <c r="CK81" s="1481"/>
      <c r="CL81" s="1481"/>
      <c r="CM81" s="1481"/>
      <c r="CN81" s="1481"/>
      <c r="CO81" s="1481"/>
      <c r="CP81" s="1481"/>
      <c r="CQ81" s="1481"/>
      <c r="CR81" s="1481"/>
      <c r="CS81" s="1481"/>
      <c r="CT81" s="1481"/>
      <c r="CU81" s="1481"/>
      <c r="CV81" s="1481"/>
      <c r="CW81" s="1481"/>
      <c r="CX81" s="1481"/>
      <c r="CY81" s="1481"/>
      <c r="CZ81" s="1481"/>
    </row>
    <row r="82" s="130" customFormat="true" ht="15" customHeight="true" x14ac:dyDescent="0.2">
      <c r="A82" s="265"/>
      <c r="B82" s="284"/>
      <c r="C82" s="343"/>
      <c r="D82" s="344"/>
      <c r="E82" s="344"/>
      <c r="F82" s="344"/>
      <c r="G82" s="345"/>
      <c r="H82" s="346"/>
      <c r="I82" s="344"/>
      <c r="J82" s="344"/>
      <c r="K82" s="344"/>
      <c r="L82" s="347"/>
      <c r="M82" s="348"/>
      <c r="N82" s="344"/>
      <c r="O82" s="344"/>
      <c r="P82" s="344"/>
      <c r="Q82" s="345"/>
      <c r="R82" s="348"/>
      <c r="S82" s="344"/>
      <c r="T82" s="344"/>
      <c r="U82" s="344"/>
      <c r="V82" s="344"/>
      <c r="W82" s="344"/>
      <c r="X82" s="1533"/>
      <c r="Y82" s="1578"/>
      <c r="Z82" s="1578"/>
      <c r="AA82" s="1578"/>
      <c r="AB82" s="1578"/>
      <c r="AC82" s="1578"/>
      <c r="AD82" s="1578"/>
      <c r="AE82" s="1578"/>
      <c r="AF82" s="1578"/>
      <c r="AG82" s="1578"/>
      <c r="AH82" s="1578"/>
      <c r="AI82" s="1578"/>
      <c r="AJ82" s="1578"/>
      <c r="AK82" s="1578"/>
      <c r="AL82" s="1578"/>
      <c r="AM82" s="1578"/>
      <c r="AN82" s="1578"/>
      <c r="AO82" s="1578"/>
      <c r="AP82" s="1578"/>
      <c r="AQ82" s="1578"/>
      <c r="AR82" s="1578"/>
      <c r="AS82" s="1578"/>
      <c r="AT82" s="1578"/>
      <c r="AU82" s="1578"/>
      <c r="AV82" s="1578"/>
      <c r="AW82" s="1578"/>
      <c r="AX82" s="1578"/>
      <c r="AY82" s="1578"/>
      <c r="AZ82" s="229"/>
      <c r="BA82" s="257"/>
      <c r="BB82" s="168"/>
      <c r="BC82" s="455"/>
      <c r="BD82" s="419"/>
      <c r="BE82" s="419"/>
      <c r="BF82" s="419"/>
      <c r="BG82" s="456"/>
      <c r="BH82" s="463"/>
      <c r="BI82" s="419"/>
      <c r="BJ82" s="419"/>
      <c r="BK82" s="419"/>
      <c r="BL82" s="456"/>
      <c r="BM82" s="463"/>
      <c r="BN82" s="419"/>
      <c r="BO82" s="419"/>
      <c r="BP82" s="419"/>
      <c r="BQ82" s="456"/>
      <c r="BR82" s="463"/>
      <c r="BS82" s="419"/>
      <c r="BT82" s="419"/>
      <c r="BU82" s="419"/>
      <c r="BV82" s="419"/>
      <c r="BW82" s="419"/>
      <c r="BX82" s="1439"/>
      <c r="BY82" s="1481"/>
      <c r="BZ82" s="1481"/>
      <c r="CA82" s="1481"/>
      <c r="CB82" s="1481"/>
      <c r="CC82" s="1481"/>
      <c r="CD82" s="1481"/>
      <c r="CE82" s="1481"/>
      <c r="CF82" s="1481"/>
      <c r="CG82" s="1481"/>
      <c r="CH82" s="1481"/>
      <c r="CI82" s="1481"/>
      <c r="CJ82" s="1481"/>
      <c r="CK82" s="1481"/>
      <c r="CL82" s="1481"/>
      <c r="CM82" s="1481"/>
      <c r="CN82" s="1481"/>
      <c r="CO82" s="1481"/>
      <c r="CP82" s="1481"/>
      <c r="CQ82" s="1481"/>
      <c r="CR82" s="1481"/>
      <c r="CS82" s="1481"/>
      <c r="CT82" s="1481"/>
      <c r="CU82" s="1481"/>
      <c r="CV82" s="1481"/>
      <c r="CW82" s="1481"/>
      <c r="CX82" s="1481"/>
      <c r="CY82" s="1481"/>
      <c r="CZ82" s="1481"/>
    </row>
    <row r="83" s="130" customFormat="true" ht="15" customHeight="true" x14ac:dyDescent="0.2">
      <c r="A83" s="265"/>
      <c r="B83" s="284"/>
      <c r="C83" s="343"/>
      <c r="D83" s="344"/>
      <c r="E83" s="344"/>
      <c r="F83" s="344"/>
      <c r="G83" s="345"/>
      <c r="H83" s="346"/>
      <c r="I83" s="344"/>
      <c r="J83" s="344"/>
      <c r="K83" s="344"/>
      <c r="L83" s="347"/>
      <c r="M83" s="348"/>
      <c r="N83" s="344"/>
      <c r="O83" s="344"/>
      <c r="P83" s="344"/>
      <c r="Q83" s="345"/>
      <c r="R83" s="348"/>
      <c r="S83" s="344"/>
      <c r="T83" s="344"/>
      <c r="U83" s="344"/>
      <c r="V83" s="344"/>
      <c r="W83" s="344"/>
      <c r="X83" s="1533"/>
      <c r="Y83" s="1578"/>
      <c r="Z83" s="1578"/>
      <c r="AA83" s="1578"/>
      <c r="AB83" s="1578"/>
      <c r="AC83" s="1578"/>
      <c r="AD83" s="1578"/>
      <c r="AE83" s="1578"/>
      <c r="AF83" s="1578"/>
      <c r="AG83" s="1578"/>
      <c r="AH83" s="1578"/>
      <c r="AI83" s="1578"/>
      <c r="AJ83" s="1578"/>
      <c r="AK83" s="1578"/>
      <c r="AL83" s="1578"/>
      <c r="AM83" s="1578"/>
      <c r="AN83" s="1578"/>
      <c r="AO83" s="1578"/>
      <c r="AP83" s="1578"/>
      <c r="AQ83" s="1578"/>
      <c r="AR83" s="1578"/>
      <c r="AS83" s="1578"/>
      <c r="AT83" s="1578"/>
      <c r="AU83" s="1578"/>
      <c r="AV83" s="1578"/>
      <c r="AW83" s="1578"/>
      <c r="AX83" s="1578"/>
      <c r="AY83" s="1578"/>
      <c r="AZ83" s="229"/>
      <c r="BA83" s="257"/>
      <c r="BB83" s="168"/>
      <c r="BC83" s="455"/>
      <c r="BD83" s="419"/>
      <c r="BE83" s="419"/>
      <c r="BF83" s="419"/>
      <c r="BG83" s="456"/>
      <c r="BH83" s="463"/>
      <c r="BI83" s="419"/>
      <c r="BJ83" s="419"/>
      <c r="BK83" s="419"/>
      <c r="BL83" s="456"/>
      <c r="BM83" s="463"/>
      <c r="BN83" s="419"/>
      <c r="BO83" s="419"/>
      <c r="BP83" s="419"/>
      <c r="BQ83" s="456"/>
      <c r="BR83" s="463"/>
      <c r="BS83" s="419"/>
      <c r="BT83" s="419"/>
      <c r="BU83" s="419"/>
      <c r="BV83" s="419"/>
      <c r="BW83" s="419"/>
      <c r="BX83" s="1439"/>
      <c r="BY83" s="1481"/>
      <c r="BZ83" s="1481"/>
      <c r="CA83" s="1481"/>
      <c r="CB83" s="1481"/>
      <c r="CC83" s="1481"/>
      <c r="CD83" s="1481"/>
      <c r="CE83" s="1481"/>
      <c r="CF83" s="1481"/>
      <c r="CG83" s="1481"/>
      <c r="CH83" s="1481"/>
      <c r="CI83" s="1481"/>
      <c r="CJ83" s="1481"/>
      <c r="CK83" s="1481"/>
      <c r="CL83" s="1481"/>
      <c r="CM83" s="1481"/>
      <c r="CN83" s="1481"/>
      <c r="CO83" s="1481"/>
      <c r="CP83" s="1481"/>
      <c r="CQ83" s="1481"/>
      <c r="CR83" s="1481"/>
      <c r="CS83" s="1481"/>
      <c r="CT83" s="1481"/>
      <c r="CU83" s="1481"/>
      <c r="CV83" s="1481"/>
      <c r="CW83" s="1481"/>
      <c r="CX83" s="1481"/>
      <c r="CY83" s="1481"/>
      <c r="CZ83" s="1481"/>
    </row>
    <row r="84" s="130" customFormat="true" ht="15" customHeight="true" x14ac:dyDescent="0.2">
      <c r="A84" s="265"/>
      <c r="B84" s="284"/>
      <c r="C84" s="343"/>
      <c r="D84" s="344"/>
      <c r="E84" s="344"/>
      <c r="F84" s="344"/>
      <c r="G84" s="345"/>
      <c r="H84" s="346"/>
      <c r="I84" s="344"/>
      <c r="J84" s="344"/>
      <c r="K84" s="344"/>
      <c r="L84" s="347"/>
      <c r="M84" s="348"/>
      <c r="N84" s="344"/>
      <c r="O84" s="344"/>
      <c r="P84" s="344"/>
      <c r="Q84" s="345"/>
      <c r="R84" s="348"/>
      <c r="S84" s="344"/>
      <c r="T84" s="344"/>
      <c r="U84" s="344"/>
      <c r="V84" s="344"/>
      <c r="W84" s="344"/>
      <c r="X84" s="1533"/>
      <c r="Y84" s="1578"/>
      <c r="Z84" s="1578"/>
      <c r="AA84" s="1578"/>
      <c r="AB84" s="1578"/>
      <c r="AC84" s="1578"/>
      <c r="AD84" s="1578"/>
      <c r="AE84" s="1578"/>
      <c r="AF84" s="1578"/>
      <c r="AG84" s="1578"/>
      <c r="AH84" s="1578"/>
      <c r="AI84" s="1578"/>
      <c r="AJ84" s="1578"/>
      <c r="AK84" s="1578"/>
      <c r="AL84" s="1578"/>
      <c r="AM84" s="1578"/>
      <c r="AN84" s="1578"/>
      <c r="AO84" s="1578"/>
      <c r="AP84" s="1578"/>
      <c r="AQ84" s="1578"/>
      <c r="AR84" s="1578"/>
      <c r="AS84" s="1578"/>
      <c r="AT84" s="1578"/>
      <c r="AU84" s="1578"/>
      <c r="AV84" s="1578"/>
      <c r="AW84" s="1578"/>
      <c r="AX84" s="1578"/>
      <c r="AY84" s="1578"/>
      <c r="AZ84" s="229"/>
      <c r="BA84" s="257"/>
      <c r="BB84" s="168"/>
      <c r="BC84" s="455"/>
      <c r="BD84" s="419"/>
      <c r="BE84" s="419"/>
      <c r="BF84" s="419"/>
      <c r="BG84" s="456"/>
      <c r="BH84" s="463"/>
      <c r="BI84" s="419"/>
      <c r="BJ84" s="419"/>
      <c r="BK84" s="419"/>
      <c r="BL84" s="456"/>
      <c r="BM84" s="463"/>
      <c r="BN84" s="419"/>
      <c r="BO84" s="419"/>
      <c r="BP84" s="419"/>
      <c r="BQ84" s="456"/>
      <c r="BR84" s="463"/>
      <c r="BS84" s="419"/>
      <c r="BT84" s="419"/>
      <c r="BU84" s="419"/>
      <c r="BV84" s="419"/>
      <c r="BW84" s="419"/>
      <c r="BX84" s="1439"/>
      <c r="BY84" s="1481"/>
      <c r="BZ84" s="1481"/>
      <c r="CA84" s="1481"/>
      <c r="CB84" s="1481"/>
      <c r="CC84" s="1481"/>
      <c r="CD84" s="1481"/>
      <c r="CE84" s="1481"/>
      <c r="CF84" s="1481"/>
      <c r="CG84" s="1481"/>
      <c r="CH84" s="1481"/>
      <c r="CI84" s="1481"/>
      <c r="CJ84" s="1481"/>
      <c r="CK84" s="1481"/>
      <c r="CL84" s="1481"/>
      <c r="CM84" s="1481"/>
      <c r="CN84" s="1481"/>
      <c r="CO84" s="1481"/>
      <c r="CP84" s="1481"/>
      <c r="CQ84" s="1481"/>
      <c r="CR84" s="1481"/>
      <c r="CS84" s="1481"/>
      <c r="CT84" s="1481"/>
      <c r="CU84" s="1481"/>
      <c r="CV84" s="1481"/>
      <c r="CW84" s="1481"/>
      <c r="CX84" s="1481"/>
      <c r="CY84" s="1481"/>
      <c r="CZ84" s="1481"/>
    </row>
    <row r="85" s="130" customFormat="true" ht="15" customHeight="true" x14ac:dyDescent="0.2">
      <c r="A85" s="265"/>
      <c r="B85" s="284"/>
      <c r="C85" s="343"/>
      <c r="D85" s="344"/>
      <c r="E85" s="344"/>
      <c r="F85" s="344"/>
      <c r="G85" s="345"/>
      <c r="H85" s="346"/>
      <c r="I85" s="344"/>
      <c r="J85" s="344"/>
      <c r="K85" s="344"/>
      <c r="L85" s="347"/>
      <c r="M85" s="348"/>
      <c r="N85" s="344"/>
      <c r="O85" s="344"/>
      <c r="P85" s="344"/>
      <c r="Q85" s="345"/>
      <c r="R85" s="348"/>
      <c r="S85" s="344"/>
      <c r="T85" s="344"/>
      <c r="U85" s="344"/>
      <c r="V85" s="344"/>
      <c r="W85" s="344"/>
      <c r="X85" s="1533"/>
      <c r="Y85" s="1578"/>
      <c r="Z85" s="1578"/>
      <c r="AA85" s="1578"/>
      <c r="AB85" s="1578"/>
      <c r="AC85" s="1578"/>
      <c r="AD85" s="1578"/>
      <c r="AE85" s="1578"/>
      <c r="AF85" s="1578"/>
      <c r="AG85" s="1578"/>
      <c r="AH85" s="1578"/>
      <c r="AI85" s="1578"/>
      <c r="AJ85" s="1578"/>
      <c r="AK85" s="1578"/>
      <c r="AL85" s="1578"/>
      <c r="AM85" s="1578"/>
      <c r="AN85" s="1578"/>
      <c r="AO85" s="1578"/>
      <c r="AP85" s="1578"/>
      <c r="AQ85" s="1578"/>
      <c r="AR85" s="1578"/>
      <c r="AS85" s="1578"/>
      <c r="AT85" s="1578"/>
      <c r="AU85" s="1578"/>
      <c r="AV85" s="1578"/>
      <c r="AW85" s="1578"/>
      <c r="AX85" s="1578"/>
      <c r="AY85" s="1578"/>
      <c r="AZ85" s="229"/>
      <c r="BA85" s="257"/>
      <c r="BB85" s="168"/>
      <c r="BC85" s="455"/>
      <c r="BD85" s="419"/>
      <c r="BE85" s="419"/>
      <c r="BF85" s="419"/>
      <c r="BG85" s="456"/>
      <c r="BH85" s="463"/>
      <c r="BI85" s="419"/>
      <c r="BJ85" s="419"/>
      <c r="BK85" s="419"/>
      <c r="BL85" s="456"/>
      <c r="BM85" s="463"/>
      <c r="BN85" s="419"/>
      <c r="BO85" s="419"/>
      <c r="BP85" s="419"/>
      <c r="BQ85" s="456"/>
      <c r="BR85" s="463"/>
      <c r="BS85" s="419"/>
      <c r="BT85" s="419"/>
      <c r="BU85" s="419"/>
      <c r="BV85" s="419"/>
      <c r="BW85" s="419"/>
      <c r="BX85" s="1439"/>
      <c r="BY85" s="1481"/>
      <c r="BZ85" s="1481"/>
      <c r="CA85" s="1481"/>
      <c r="CB85" s="1481"/>
      <c r="CC85" s="1481"/>
      <c r="CD85" s="1481"/>
      <c r="CE85" s="1481"/>
      <c r="CF85" s="1481"/>
      <c r="CG85" s="1481"/>
      <c r="CH85" s="1481"/>
      <c r="CI85" s="1481"/>
      <c r="CJ85" s="1481"/>
      <c r="CK85" s="1481"/>
      <c r="CL85" s="1481"/>
      <c r="CM85" s="1481"/>
      <c r="CN85" s="1481"/>
      <c r="CO85" s="1481"/>
      <c r="CP85" s="1481"/>
      <c r="CQ85" s="1481"/>
      <c r="CR85" s="1481"/>
      <c r="CS85" s="1481"/>
      <c r="CT85" s="1481"/>
      <c r="CU85" s="1481"/>
      <c r="CV85" s="1481"/>
      <c r="CW85" s="1481"/>
      <c r="CX85" s="1481"/>
      <c r="CY85" s="1481"/>
      <c r="CZ85" s="1481"/>
    </row>
    <row r="86" s="130" customFormat="true" ht="15" customHeight="true" x14ac:dyDescent="0.2">
      <c r="A86" s="265"/>
      <c r="B86" s="284"/>
      <c r="C86" s="343"/>
      <c r="D86" s="344"/>
      <c r="E86" s="344"/>
      <c r="F86" s="344"/>
      <c r="G86" s="345"/>
      <c r="H86" s="346"/>
      <c r="I86" s="344"/>
      <c r="J86" s="344"/>
      <c r="K86" s="344"/>
      <c r="L86" s="347"/>
      <c r="M86" s="348"/>
      <c r="N86" s="344"/>
      <c r="O86" s="344"/>
      <c r="P86" s="344"/>
      <c r="Q86" s="345"/>
      <c r="R86" s="348"/>
      <c r="S86" s="344"/>
      <c r="T86" s="344"/>
      <c r="U86" s="344"/>
      <c r="V86" s="344"/>
      <c r="W86" s="344"/>
      <c r="X86" s="1533"/>
      <c r="Y86" s="1578"/>
      <c r="Z86" s="1578"/>
      <c r="AA86" s="1578"/>
      <c r="AB86" s="1578"/>
      <c r="AC86" s="1578"/>
      <c r="AD86" s="1578"/>
      <c r="AE86" s="1578"/>
      <c r="AF86" s="1578"/>
      <c r="AG86" s="1578"/>
      <c r="AH86" s="1578"/>
      <c r="AI86" s="1578"/>
      <c r="AJ86" s="1578"/>
      <c r="AK86" s="1578"/>
      <c r="AL86" s="1578"/>
      <c r="AM86" s="1578"/>
      <c r="AN86" s="1578"/>
      <c r="AO86" s="1578"/>
      <c r="AP86" s="1578"/>
      <c r="AQ86" s="1578"/>
      <c r="AR86" s="1578"/>
      <c r="AS86" s="1578"/>
      <c r="AT86" s="1578"/>
      <c r="AU86" s="1578"/>
      <c r="AV86" s="1578"/>
      <c r="AW86" s="1578"/>
      <c r="AX86" s="1578"/>
      <c r="AY86" s="1578"/>
      <c r="AZ86" s="229"/>
      <c r="BA86" s="257"/>
      <c r="BB86" s="168"/>
      <c r="BC86" s="455"/>
      <c r="BD86" s="419"/>
      <c r="BE86" s="419"/>
      <c r="BF86" s="419"/>
      <c r="BG86" s="456"/>
      <c r="BH86" s="463"/>
      <c r="BI86" s="419"/>
      <c r="BJ86" s="419"/>
      <c r="BK86" s="419"/>
      <c r="BL86" s="456"/>
      <c r="BM86" s="463"/>
      <c r="BN86" s="419"/>
      <c r="BO86" s="419"/>
      <c r="BP86" s="419"/>
      <c r="BQ86" s="456"/>
      <c r="BR86" s="463"/>
      <c r="BS86" s="419"/>
      <c r="BT86" s="419"/>
      <c r="BU86" s="419"/>
      <c r="BV86" s="419"/>
      <c r="BW86" s="419"/>
      <c r="BX86" s="1439"/>
      <c r="BY86" s="1481"/>
      <c r="BZ86" s="1481"/>
      <c r="CA86" s="1481"/>
      <c r="CB86" s="1481"/>
      <c r="CC86" s="1481"/>
      <c r="CD86" s="1481"/>
      <c r="CE86" s="1481"/>
      <c r="CF86" s="1481"/>
      <c r="CG86" s="1481"/>
      <c r="CH86" s="1481"/>
      <c r="CI86" s="1481"/>
      <c r="CJ86" s="1481"/>
      <c r="CK86" s="1481"/>
      <c r="CL86" s="1481"/>
      <c r="CM86" s="1481"/>
      <c r="CN86" s="1481"/>
      <c r="CO86" s="1481"/>
      <c r="CP86" s="1481"/>
      <c r="CQ86" s="1481"/>
      <c r="CR86" s="1481"/>
      <c r="CS86" s="1481"/>
      <c r="CT86" s="1481"/>
      <c r="CU86" s="1481"/>
      <c r="CV86" s="1481"/>
      <c r="CW86" s="1481"/>
      <c r="CX86" s="1481"/>
      <c r="CY86" s="1481"/>
      <c r="CZ86" s="1481"/>
    </row>
    <row r="87" s="130" customFormat="true" ht="15" customHeight="true" x14ac:dyDescent="0.2">
      <c r="A87" s="265"/>
      <c r="B87" s="284"/>
      <c r="C87" s="343"/>
      <c r="D87" s="344"/>
      <c r="E87" s="344"/>
      <c r="F87" s="344"/>
      <c r="G87" s="345"/>
      <c r="H87" s="346"/>
      <c r="I87" s="344"/>
      <c r="J87" s="344"/>
      <c r="K87" s="344"/>
      <c r="L87" s="347"/>
      <c r="M87" s="348"/>
      <c r="N87" s="344"/>
      <c r="O87" s="344"/>
      <c r="P87" s="344"/>
      <c r="Q87" s="345"/>
      <c r="R87" s="348"/>
      <c r="S87" s="344"/>
      <c r="T87" s="344"/>
      <c r="U87" s="344"/>
      <c r="V87" s="344"/>
      <c r="W87" s="344"/>
      <c r="X87" s="1533"/>
      <c r="Y87" s="1578"/>
      <c r="Z87" s="1578"/>
      <c r="AA87" s="1578"/>
      <c r="AB87" s="1578"/>
      <c r="AC87" s="1578"/>
      <c r="AD87" s="1578"/>
      <c r="AE87" s="1578"/>
      <c r="AF87" s="1578"/>
      <c r="AG87" s="1578"/>
      <c r="AH87" s="1578"/>
      <c r="AI87" s="1578"/>
      <c r="AJ87" s="1578"/>
      <c r="AK87" s="1578"/>
      <c r="AL87" s="1578"/>
      <c r="AM87" s="1578"/>
      <c r="AN87" s="1578"/>
      <c r="AO87" s="1578"/>
      <c r="AP87" s="1578"/>
      <c r="AQ87" s="1578"/>
      <c r="AR87" s="1578"/>
      <c r="AS87" s="1578"/>
      <c r="AT87" s="1578"/>
      <c r="AU87" s="1578"/>
      <c r="AV87" s="1578"/>
      <c r="AW87" s="1578"/>
      <c r="AX87" s="1578"/>
      <c r="AY87" s="1578"/>
      <c r="AZ87" s="229"/>
      <c r="BA87" s="257"/>
      <c r="BB87" s="168"/>
      <c r="BC87" s="455"/>
      <c r="BD87" s="419"/>
      <c r="BE87" s="419"/>
      <c r="BF87" s="419"/>
      <c r="BG87" s="456"/>
      <c r="BH87" s="463"/>
      <c r="BI87" s="419"/>
      <c r="BJ87" s="419"/>
      <c r="BK87" s="419"/>
      <c r="BL87" s="456"/>
      <c r="BM87" s="463"/>
      <c r="BN87" s="419"/>
      <c r="BO87" s="419"/>
      <c r="BP87" s="419"/>
      <c r="BQ87" s="456"/>
      <c r="BR87" s="463"/>
      <c r="BS87" s="419"/>
      <c r="BT87" s="419"/>
      <c r="BU87" s="419"/>
      <c r="BV87" s="419"/>
      <c r="BW87" s="419"/>
      <c r="BX87" s="1439"/>
      <c r="BY87" s="1481"/>
      <c r="BZ87" s="1481"/>
      <c r="CA87" s="1481"/>
      <c r="CB87" s="1481"/>
      <c r="CC87" s="1481"/>
      <c r="CD87" s="1481"/>
      <c r="CE87" s="1481"/>
      <c r="CF87" s="1481"/>
      <c r="CG87" s="1481"/>
      <c r="CH87" s="1481"/>
      <c r="CI87" s="1481"/>
      <c r="CJ87" s="1481"/>
      <c r="CK87" s="1481"/>
      <c r="CL87" s="1481"/>
      <c r="CM87" s="1481"/>
      <c r="CN87" s="1481"/>
      <c r="CO87" s="1481"/>
      <c r="CP87" s="1481"/>
      <c r="CQ87" s="1481"/>
      <c r="CR87" s="1481"/>
      <c r="CS87" s="1481"/>
      <c r="CT87" s="1481"/>
      <c r="CU87" s="1481"/>
      <c r="CV87" s="1481"/>
      <c r="CW87" s="1481"/>
      <c r="CX87" s="1481"/>
      <c r="CY87" s="1481"/>
      <c r="CZ87" s="1481"/>
    </row>
    <row r="88" s="130" customFormat="true" ht="15" customHeight="true" x14ac:dyDescent="0.2">
      <c r="A88" s="265"/>
      <c r="B88" s="284"/>
      <c r="C88" s="343"/>
      <c r="D88" s="344"/>
      <c r="E88" s="344"/>
      <c r="F88" s="344"/>
      <c r="G88" s="345"/>
      <c r="H88" s="346"/>
      <c r="I88" s="344"/>
      <c r="J88" s="344"/>
      <c r="K88" s="344"/>
      <c r="L88" s="347"/>
      <c r="M88" s="348"/>
      <c r="N88" s="344"/>
      <c r="O88" s="344"/>
      <c r="P88" s="344"/>
      <c r="Q88" s="345"/>
      <c r="R88" s="348"/>
      <c r="S88" s="344"/>
      <c r="T88" s="344"/>
      <c r="U88" s="344"/>
      <c r="V88" s="344"/>
      <c r="W88" s="344"/>
      <c r="X88" s="1533"/>
      <c r="Y88" s="1578"/>
      <c r="Z88" s="1578"/>
      <c r="AA88" s="1578"/>
      <c r="AB88" s="1578"/>
      <c r="AC88" s="1578"/>
      <c r="AD88" s="1578"/>
      <c r="AE88" s="1578"/>
      <c r="AF88" s="1578"/>
      <c r="AG88" s="1578"/>
      <c r="AH88" s="1578"/>
      <c r="AI88" s="1578"/>
      <c r="AJ88" s="1578"/>
      <c r="AK88" s="1578"/>
      <c r="AL88" s="1578"/>
      <c r="AM88" s="1578"/>
      <c r="AN88" s="1578"/>
      <c r="AO88" s="1578"/>
      <c r="AP88" s="1578"/>
      <c r="AQ88" s="1578"/>
      <c r="AR88" s="1578"/>
      <c r="AS88" s="1578"/>
      <c r="AT88" s="1578"/>
      <c r="AU88" s="1578"/>
      <c r="AV88" s="1578"/>
      <c r="AW88" s="1578"/>
      <c r="AX88" s="1578"/>
      <c r="AY88" s="1578"/>
      <c r="AZ88" s="229"/>
      <c r="BA88" s="257"/>
      <c r="BB88" s="168"/>
      <c r="BC88" s="455"/>
      <c r="BD88" s="419"/>
      <c r="BE88" s="419"/>
      <c r="BF88" s="419"/>
      <c r="BG88" s="456"/>
      <c r="BH88" s="463"/>
      <c r="BI88" s="419"/>
      <c r="BJ88" s="419"/>
      <c r="BK88" s="419"/>
      <c r="BL88" s="456"/>
      <c r="BM88" s="463"/>
      <c r="BN88" s="419"/>
      <c r="BO88" s="419"/>
      <c r="BP88" s="419"/>
      <c r="BQ88" s="456"/>
      <c r="BR88" s="463"/>
      <c r="BS88" s="419"/>
      <c r="BT88" s="419"/>
      <c r="BU88" s="419"/>
      <c r="BV88" s="419"/>
      <c r="BW88" s="419"/>
      <c r="BX88" s="1439"/>
      <c r="BY88" s="1481"/>
      <c r="BZ88" s="1481"/>
      <c r="CA88" s="1481"/>
      <c r="CB88" s="1481"/>
      <c r="CC88" s="1481"/>
      <c r="CD88" s="1481"/>
      <c r="CE88" s="1481"/>
      <c r="CF88" s="1481"/>
      <c r="CG88" s="1481"/>
      <c r="CH88" s="1481"/>
      <c r="CI88" s="1481"/>
      <c r="CJ88" s="1481"/>
      <c r="CK88" s="1481"/>
      <c r="CL88" s="1481"/>
      <c r="CM88" s="1481"/>
      <c r="CN88" s="1481"/>
      <c r="CO88" s="1481"/>
      <c r="CP88" s="1481"/>
      <c r="CQ88" s="1481"/>
      <c r="CR88" s="1481"/>
      <c r="CS88" s="1481"/>
      <c r="CT88" s="1481"/>
      <c r="CU88" s="1481"/>
      <c r="CV88" s="1481"/>
      <c r="CW88" s="1481"/>
      <c r="CX88" s="1481"/>
      <c r="CY88" s="1481"/>
      <c r="CZ88" s="1481"/>
    </row>
    <row r="89" s="130" customFormat="true" ht="15" customHeight="true" x14ac:dyDescent="0.2">
      <c r="A89" s="265"/>
      <c r="B89" s="284"/>
      <c r="C89" s="343"/>
      <c r="D89" s="344"/>
      <c r="E89" s="344"/>
      <c r="F89" s="344"/>
      <c r="G89" s="345"/>
      <c r="H89" s="346"/>
      <c r="I89" s="344"/>
      <c r="J89" s="344"/>
      <c r="K89" s="344"/>
      <c r="L89" s="347"/>
      <c r="M89" s="348"/>
      <c r="N89" s="344"/>
      <c r="O89" s="344"/>
      <c r="P89" s="344"/>
      <c r="Q89" s="345"/>
      <c r="R89" s="348"/>
      <c r="S89" s="344"/>
      <c r="T89" s="344"/>
      <c r="U89" s="344"/>
      <c r="V89" s="344"/>
      <c r="W89" s="344"/>
      <c r="X89" s="1533"/>
      <c r="Y89" s="1578"/>
      <c r="Z89" s="1578"/>
      <c r="AA89" s="1578"/>
      <c r="AB89" s="1578"/>
      <c r="AC89" s="1578"/>
      <c r="AD89" s="1578"/>
      <c r="AE89" s="1578"/>
      <c r="AF89" s="1578"/>
      <c r="AG89" s="1578"/>
      <c r="AH89" s="1578"/>
      <c r="AI89" s="1578"/>
      <c r="AJ89" s="1578"/>
      <c r="AK89" s="1578"/>
      <c r="AL89" s="1578"/>
      <c r="AM89" s="1578"/>
      <c r="AN89" s="1578"/>
      <c r="AO89" s="1578"/>
      <c r="AP89" s="1578"/>
      <c r="AQ89" s="1578"/>
      <c r="AR89" s="1578"/>
      <c r="AS89" s="1578"/>
      <c r="AT89" s="1578"/>
      <c r="AU89" s="1578"/>
      <c r="AV89" s="1578"/>
      <c r="AW89" s="1578"/>
      <c r="AX89" s="1578"/>
      <c r="AY89" s="1578"/>
      <c r="AZ89" s="229"/>
      <c r="BA89" s="257"/>
      <c r="BB89" s="168"/>
      <c r="BC89" s="455"/>
      <c r="BD89" s="419"/>
      <c r="BE89" s="419"/>
      <c r="BF89" s="419"/>
      <c r="BG89" s="456"/>
      <c r="BH89" s="463"/>
      <c r="BI89" s="419"/>
      <c r="BJ89" s="419"/>
      <c r="BK89" s="419"/>
      <c r="BL89" s="456"/>
      <c r="BM89" s="463"/>
      <c r="BN89" s="419"/>
      <c r="BO89" s="419"/>
      <c r="BP89" s="419"/>
      <c r="BQ89" s="456"/>
      <c r="BR89" s="463"/>
      <c r="BS89" s="419"/>
      <c r="BT89" s="419"/>
      <c r="BU89" s="419"/>
      <c r="BV89" s="419"/>
      <c r="BW89" s="419"/>
      <c r="BX89" s="1439"/>
      <c r="BY89" s="1481"/>
      <c r="BZ89" s="1481"/>
      <c r="CA89" s="1481"/>
      <c r="CB89" s="1481"/>
      <c r="CC89" s="1481"/>
      <c r="CD89" s="1481"/>
      <c r="CE89" s="1481"/>
      <c r="CF89" s="1481"/>
      <c r="CG89" s="1481"/>
      <c r="CH89" s="1481"/>
      <c r="CI89" s="1481"/>
      <c r="CJ89" s="1481"/>
      <c r="CK89" s="1481"/>
      <c r="CL89" s="1481"/>
      <c r="CM89" s="1481"/>
      <c r="CN89" s="1481"/>
      <c r="CO89" s="1481"/>
      <c r="CP89" s="1481"/>
      <c r="CQ89" s="1481"/>
      <c r="CR89" s="1481"/>
      <c r="CS89" s="1481"/>
      <c r="CT89" s="1481"/>
      <c r="CU89" s="1481"/>
      <c r="CV89" s="1481"/>
      <c r="CW89" s="1481"/>
      <c r="CX89" s="1481"/>
      <c r="CY89" s="1481"/>
      <c r="CZ89" s="1481"/>
    </row>
    <row r="90" s="130" customFormat="true" ht="15" customHeight="true" x14ac:dyDescent="0.2">
      <c r="A90" s="265"/>
      <c r="B90" s="284"/>
      <c r="C90" s="343"/>
      <c r="D90" s="344"/>
      <c r="E90" s="344"/>
      <c r="F90" s="344"/>
      <c r="G90" s="345"/>
      <c r="H90" s="346"/>
      <c r="I90" s="344"/>
      <c r="J90" s="344"/>
      <c r="K90" s="344"/>
      <c r="L90" s="347"/>
      <c r="M90" s="348"/>
      <c r="N90" s="344"/>
      <c r="O90" s="344"/>
      <c r="P90" s="344"/>
      <c r="Q90" s="345"/>
      <c r="R90" s="348"/>
      <c r="S90" s="344"/>
      <c r="T90" s="344"/>
      <c r="U90" s="344"/>
      <c r="V90" s="344"/>
      <c r="W90" s="344"/>
      <c r="X90" s="1533"/>
      <c r="Y90" s="1578"/>
      <c r="Z90" s="1578"/>
      <c r="AA90" s="1578"/>
      <c r="AB90" s="1578"/>
      <c r="AC90" s="1578"/>
      <c r="AD90" s="1578"/>
      <c r="AE90" s="1578"/>
      <c r="AF90" s="1578"/>
      <c r="AG90" s="1578"/>
      <c r="AH90" s="1578"/>
      <c r="AI90" s="1578"/>
      <c r="AJ90" s="1578"/>
      <c r="AK90" s="1578"/>
      <c r="AL90" s="1578"/>
      <c r="AM90" s="1578"/>
      <c r="AN90" s="1578"/>
      <c r="AO90" s="1578"/>
      <c r="AP90" s="1578"/>
      <c r="AQ90" s="1578"/>
      <c r="AR90" s="1578"/>
      <c r="AS90" s="1578"/>
      <c r="AT90" s="1578"/>
      <c r="AU90" s="1578"/>
      <c r="AV90" s="1578"/>
      <c r="AW90" s="1578"/>
      <c r="AX90" s="1578"/>
      <c r="AY90" s="1578"/>
      <c r="AZ90" s="229"/>
      <c r="BA90" s="257"/>
      <c r="BB90" s="168"/>
      <c r="BC90" s="455"/>
      <c r="BD90" s="419"/>
      <c r="BE90" s="419"/>
      <c r="BF90" s="419"/>
      <c r="BG90" s="456"/>
      <c r="BH90" s="463"/>
      <c r="BI90" s="419"/>
      <c r="BJ90" s="419"/>
      <c r="BK90" s="419"/>
      <c r="BL90" s="456"/>
      <c r="BM90" s="463"/>
      <c r="BN90" s="419"/>
      <c r="BO90" s="419"/>
      <c r="BP90" s="419"/>
      <c r="BQ90" s="456"/>
      <c r="BR90" s="463"/>
      <c r="BS90" s="419"/>
      <c r="BT90" s="419"/>
      <c r="BU90" s="419"/>
      <c r="BV90" s="419"/>
      <c r="BW90" s="419"/>
      <c r="BX90" s="1439"/>
      <c r="BY90" s="1481"/>
      <c r="BZ90" s="1481"/>
      <c r="CA90" s="1481"/>
      <c r="CB90" s="1481"/>
      <c r="CC90" s="1481"/>
      <c r="CD90" s="1481"/>
      <c r="CE90" s="1481"/>
      <c r="CF90" s="1481"/>
      <c r="CG90" s="1481"/>
      <c r="CH90" s="1481"/>
      <c r="CI90" s="1481"/>
      <c r="CJ90" s="1481"/>
      <c r="CK90" s="1481"/>
      <c r="CL90" s="1481"/>
      <c r="CM90" s="1481"/>
      <c r="CN90" s="1481"/>
      <c r="CO90" s="1481"/>
      <c r="CP90" s="1481"/>
      <c r="CQ90" s="1481"/>
      <c r="CR90" s="1481"/>
      <c r="CS90" s="1481"/>
      <c r="CT90" s="1481"/>
      <c r="CU90" s="1481"/>
      <c r="CV90" s="1481"/>
      <c r="CW90" s="1481"/>
      <c r="CX90" s="1481"/>
      <c r="CY90" s="1481"/>
      <c r="CZ90" s="1481"/>
    </row>
    <row r="91" s="130" customFormat="true" ht="15" customHeight="true" x14ac:dyDescent="0.2">
      <c r="A91" s="265"/>
      <c r="B91" s="284"/>
      <c r="C91" s="343"/>
      <c r="D91" s="344"/>
      <c r="E91" s="344"/>
      <c r="F91" s="344"/>
      <c r="G91" s="345"/>
      <c r="H91" s="346"/>
      <c r="I91" s="344"/>
      <c r="J91" s="344"/>
      <c r="K91" s="344"/>
      <c r="L91" s="347"/>
      <c r="M91" s="348"/>
      <c r="N91" s="344"/>
      <c r="O91" s="344"/>
      <c r="P91" s="344"/>
      <c r="Q91" s="345"/>
      <c r="R91" s="348"/>
      <c r="S91" s="344"/>
      <c r="T91" s="344"/>
      <c r="U91" s="344"/>
      <c r="V91" s="344"/>
      <c r="W91" s="344"/>
      <c r="X91" s="1533"/>
      <c r="Y91" s="1578"/>
      <c r="Z91" s="1578"/>
      <c r="AA91" s="1578"/>
      <c r="AB91" s="1578"/>
      <c r="AC91" s="1578"/>
      <c r="AD91" s="1578"/>
      <c r="AE91" s="1578"/>
      <c r="AF91" s="1578"/>
      <c r="AG91" s="1578"/>
      <c r="AH91" s="1578"/>
      <c r="AI91" s="1578"/>
      <c r="AJ91" s="1578"/>
      <c r="AK91" s="1578"/>
      <c r="AL91" s="1578"/>
      <c r="AM91" s="1578"/>
      <c r="AN91" s="1578"/>
      <c r="AO91" s="1578"/>
      <c r="AP91" s="1578"/>
      <c r="AQ91" s="1578"/>
      <c r="AR91" s="1578"/>
      <c r="AS91" s="1578"/>
      <c r="AT91" s="1578"/>
      <c r="AU91" s="1578"/>
      <c r="AV91" s="1578"/>
      <c r="AW91" s="1578"/>
      <c r="AX91" s="1578"/>
      <c r="AY91" s="1578"/>
      <c r="AZ91" s="229"/>
      <c r="BA91" s="257"/>
      <c r="BB91" s="168"/>
      <c r="BC91" s="455"/>
      <c r="BD91" s="419"/>
      <c r="BE91" s="419"/>
      <c r="BF91" s="419"/>
      <c r="BG91" s="456"/>
      <c r="BH91" s="463"/>
      <c r="BI91" s="419"/>
      <c r="BJ91" s="419"/>
      <c r="BK91" s="419"/>
      <c r="BL91" s="456"/>
      <c r="BM91" s="463"/>
      <c r="BN91" s="419"/>
      <c r="BO91" s="419"/>
      <c r="BP91" s="419"/>
      <c r="BQ91" s="456"/>
      <c r="BR91" s="463"/>
      <c r="BS91" s="419"/>
      <c r="BT91" s="419"/>
      <c r="BU91" s="419"/>
      <c r="BV91" s="419"/>
      <c r="BW91" s="419"/>
      <c r="BX91" s="1439"/>
      <c r="BY91" s="1481"/>
      <c r="BZ91" s="1481"/>
      <c r="CA91" s="1481"/>
      <c r="CB91" s="1481"/>
      <c r="CC91" s="1481"/>
      <c r="CD91" s="1481"/>
      <c r="CE91" s="1481"/>
      <c r="CF91" s="1481"/>
      <c r="CG91" s="1481"/>
      <c r="CH91" s="1481"/>
      <c r="CI91" s="1481"/>
      <c r="CJ91" s="1481"/>
      <c r="CK91" s="1481"/>
      <c r="CL91" s="1481"/>
      <c r="CM91" s="1481"/>
      <c r="CN91" s="1481"/>
      <c r="CO91" s="1481"/>
      <c r="CP91" s="1481"/>
      <c r="CQ91" s="1481"/>
      <c r="CR91" s="1481"/>
      <c r="CS91" s="1481"/>
      <c r="CT91" s="1481"/>
      <c r="CU91" s="1481"/>
      <c r="CV91" s="1481"/>
      <c r="CW91" s="1481"/>
      <c r="CX91" s="1481"/>
      <c r="CY91" s="1481"/>
      <c r="CZ91" s="1481"/>
    </row>
    <row r="92" s="130" customFormat="true" ht="15" customHeight="true" x14ac:dyDescent="0.2">
      <c r="A92" s="265"/>
      <c r="B92" s="284"/>
      <c r="C92" s="343"/>
      <c r="D92" s="344"/>
      <c r="E92" s="344"/>
      <c r="F92" s="344"/>
      <c r="G92" s="345"/>
      <c r="H92" s="346"/>
      <c r="I92" s="344"/>
      <c r="J92" s="344"/>
      <c r="K92" s="344"/>
      <c r="L92" s="347"/>
      <c r="M92" s="348"/>
      <c r="N92" s="344"/>
      <c r="O92" s="344"/>
      <c r="P92" s="344"/>
      <c r="Q92" s="345"/>
      <c r="R92" s="348"/>
      <c r="S92" s="344"/>
      <c r="T92" s="344"/>
      <c r="U92" s="344"/>
      <c r="V92" s="344"/>
      <c r="W92" s="344"/>
      <c r="X92" s="1533"/>
      <c r="Y92" s="1578"/>
      <c r="Z92" s="1578"/>
      <c r="AA92" s="1578"/>
      <c r="AB92" s="1578"/>
      <c r="AC92" s="1578"/>
      <c r="AD92" s="1578"/>
      <c r="AE92" s="1578"/>
      <c r="AF92" s="1578"/>
      <c r="AG92" s="1578"/>
      <c r="AH92" s="1578"/>
      <c r="AI92" s="1578"/>
      <c r="AJ92" s="1578"/>
      <c r="AK92" s="1578"/>
      <c r="AL92" s="1578"/>
      <c r="AM92" s="1578"/>
      <c r="AN92" s="1578"/>
      <c r="AO92" s="1578"/>
      <c r="AP92" s="1578"/>
      <c r="AQ92" s="1578"/>
      <c r="AR92" s="1578"/>
      <c r="AS92" s="1578"/>
      <c r="AT92" s="1578"/>
      <c r="AU92" s="1578"/>
      <c r="AV92" s="1578"/>
      <c r="AW92" s="1578"/>
      <c r="AX92" s="1578"/>
      <c r="AY92" s="1578"/>
      <c r="AZ92" s="229"/>
      <c r="BA92" s="257"/>
      <c r="BB92" s="168"/>
      <c r="BC92" s="455"/>
      <c r="BD92" s="419"/>
      <c r="BE92" s="419"/>
      <c r="BF92" s="419"/>
      <c r="BG92" s="456"/>
      <c r="BH92" s="463"/>
      <c r="BI92" s="419"/>
      <c r="BJ92" s="419"/>
      <c r="BK92" s="419"/>
      <c r="BL92" s="456"/>
      <c r="BM92" s="463"/>
      <c r="BN92" s="419"/>
      <c r="BO92" s="419"/>
      <c r="BP92" s="419"/>
      <c r="BQ92" s="456"/>
      <c r="BR92" s="463"/>
      <c r="BS92" s="419"/>
      <c r="BT92" s="419"/>
      <c r="BU92" s="419"/>
      <c r="BV92" s="419"/>
      <c r="BW92" s="419"/>
      <c r="BX92" s="1439"/>
      <c r="BY92" s="1481"/>
      <c r="BZ92" s="1481"/>
      <c r="CA92" s="1481"/>
      <c r="CB92" s="1481"/>
      <c r="CC92" s="1481"/>
      <c r="CD92" s="1481"/>
      <c r="CE92" s="1481"/>
      <c r="CF92" s="1481"/>
      <c r="CG92" s="1481"/>
      <c r="CH92" s="1481"/>
      <c r="CI92" s="1481"/>
      <c r="CJ92" s="1481"/>
      <c r="CK92" s="1481"/>
      <c r="CL92" s="1481"/>
      <c r="CM92" s="1481"/>
      <c r="CN92" s="1481"/>
      <c r="CO92" s="1481"/>
      <c r="CP92" s="1481"/>
      <c r="CQ92" s="1481"/>
      <c r="CR92" s="1481"/>
      <c r="CS92" s="1481"/>
      <c r="CT92" s="1481"/>
      <c r="CU92" s="1481"/>
      <c r="CV92" s="1481"/>
      <c r="CW92" s="1481"/>
      <c r="CX92" s="1481"/>
      <c r="CY92" s="1481"/>
      <c r="CZ92" s="1481"/>
    </row>
    <row r="93" s="130" customFormat="true" ht="15" customHeight="true" x14ac:dyDescent="0.2">
      <c r="A93" s="265"/>
      <c r="B93" s="284"/>
      <c r="C93" s="343"/>
      <c r="D93" s="344"/>
      <c r="E93" s="344"/>
      <c r="F93" s="344"/>
      <c r="G93" s="345"/>
      <c r="H93" s="346"/>
      <c r="I93" s="344"/>
      <c r="J93" s="344"/>
      <c r="K93" s="344"/>
      <c r="L93" s="347"/>
      <c r="M93" s="348"/>
      <c r="N93" s="344"/>
      <c r="O93" s="344"/>
      <c r="P93" s="344"/>
      <c r="Q93" s="345"/>
      <c r="R93" s="348"/>
      <c r="S93" s="344"/>
      <c r="T93" s="344"/>
      <c r="U93" s="344"/>
      <c r="V93" s="344"/>
      <c r="W93" s="344"/>
      <c r="X93" s="1533"/>
      <c r="Y93" s="1578"/>
      <c r="Z93" s="1578"/>
      <c r="AA93" s="1578"/>
      <c r="AB93" s="1578"/>
      <c r="AC93" s="1578"/>
      <c r="AD93" s="1578"/>
      <c r="AE93" s="1578"/>
      <c r="AF93" s="1578"/>
      <c r="AG93" s="1578"/>
      <c r="AH93" s="1578"/>
      <c r="AI93" s="1578"/>
      <c r="AJ93" s="1578"/>
      <c r="AK93" s="1578"/>
      <c r="AL93" s="1578"/>
      <c r="AM93" s="1578"/>
      <c r="AN93" s="1578"/>
      <c r="AO93" s="1578"/>
      <c r="AP93" s="1578"/>
      <c r="AQ93" s="1578"/>
      <c r="AR93" s="1578"/>
      <c r="AS93" s="1578"/>
      <c r="AT93" s="1578"/>
      <c r="AU93" s="1578"/>
      <c r="AV93" s="1578"/>
      <c r="AW93" s="1578"/>
      <c r="AX93" s="1578"/>
      <c r="AY93" s="1578"/>
      <c r="AZ93" s="229"/>
      <c r="BA93" s="257"/>
      <c r="BB93" s="168"/>
      <c r="BC93" s="455"/>
      <c r="BD93" s="419"/>
      <c r="BE93" s="419"/>
      <c r="BF93" s="419"/>
      <c r="BG93" s="456"/>
      <c r="BH93" s="463"/>
      <c r="BI93" s="419"/>
      <c r="BJ93" s="419"/>
      <c r="BK93" s="419"/>
      <c r="BL93" s="456"/>
      <c r="BM93" s="463"/>
      <c r="BN93" s="419"/>
      <c r="BO93" s="419"/>
      <c r="BP93" s="419"/>
      <c r="BQ93" s="456"/>
      <c r="BR93" s="463"/>
      <c r="BS93" s="419"/>
      <c r="BT93" s="419"/>
      <c r="BU93" s="419"/>
      <c r="BV93" s="419"/>
      <c r="BW93" s="419"/>
      <c r="BX93" s="1439"/>
      <c r="BY93" s="1481"/>
      <c r="BZ93" s="1481"/>
      <c r="CA93" s="1481"/>
      <c r="CB93" s="1481"/>
      <c r="CC93" s="1481"/>
      <c r="CD93" s="1481"/>
      <c r="CE93" s="1481"/>
      <c r="CF93" s="1481"/>
      <c r="CG93" s="1481"/>
      <c r="CH93" s="1481"/>
      <c r="CI93" s="1481"/>
      <c r="CJ93" s="1481"/>
      <c r="CK93" s="1481"/>
      <c r="CL93" s="1481"/>
      <c r="CM93" s="1481"/>
      <c r="CN93" s="1481"/>
      <c r="CO93" s="1481"/>
      <c r="CP93" s="1481"/>
      <c r="CQ93" s="1481"/>
      <c r="CR93" s="1481"/>
      <c r="CS93" s="1481"/>
      <c r="CT93" s="1481"/>
      <c r="CU93" s="1481"/>
      <c r="CV93" s="1481"/>
      <c r="CW93" s="1481"/>
      <c r="CX93" s="1481"/>
      <c r="CY93" s="1481"/>
      <c r="CZ93" s="1481"/>
    </row>
    <row r="94" s="130" customFormat="true" ht="15" customHeight="true" x14ac:dyDescent="0.2">
      <c r="A94" s="265"/>
      <c r="B94" s="284"/>
      <c r="C94" s="343"/>
      <c r="D94" s="344"/>
      <c r="E94" s="344"/>
      <c r="F94" s="344"/>
      <c r="G94" s="345"/>
      <c r="H94" s="346"/>
      <c r="I94" s="344"/>
      <c r="J94" s="344"/>
      <c r="K94" s="344"/>
      <c r="L94" s="347"/>
      <c r="M94" s="348"/>
      <c r="N94" s="344"/>
      <c r="O94" s="344"/>
      <c r="P94" s="344"/>
      <c r="Q94" s="345"/>
      <c r="R94" s="348"/>
      <c r="S94" s="344"/>
      <c r="T94" s="344"/>
      <c r="U94" s="344"/>
      <c r="V94" s="344"/>
      <c r="W94" s="344"/>
      <c r="X94" s="1533"/>
      <c r="Y94" s="1578"/>
      <c r="Z94" s="1578"/>
      <c r="AA94" s="1578"/>
      <c r="AB94" s="1578"/>
      <c r="AC94" s="1578"/>
      <c r="AD94" s="1578"/>
      <c r="AE94" s="1578"/>
      <c r="AF94" s="1578"/>
      <c r="AG94" s="1578"/>
      <c r="AH94" s="1578"/>
      <c r="AI94" s="1578"/>
      <c r="AJ94" s="1578"/>
      <c r="AK94" s="1578"/>
      <c r="AL94" s="1578"/>
      <c r="AM94" s="1578"/>
      <c r="AN94" s="1578"/>
      <c r="AO94" s="1578"/>
      <c r="AP94" s="1578"/>
      <c r="AQ94" s="1578"/>
      <c r="AR94" s="1578"/>
      <c r="AS94" s="1578"/>
      <c r="AT94" s="1578"/>
      <c r="AU94" s="1578"/>
      <c r="AV94" s="1578"/>
      <c r="AW94" s="1578"/>
      <c r="AX94" s="1578"/>
      <c r="AY94" s="1578"/>
      <c r="AZ94" s="229"/>
      <c r="BA94" s="257"/>
      <c r="BB94" s="168"/>
      <c r="BC94" s="455"/>
      <c r="BD94" s="419"/>
      <c r="BE94" s="419"/>
      <c r="BF94" s="419"/>
      <c r="BG94" s="456"/>
      <c r="BH94" s="463"/>
      <c r="BI94" s="419"/>
      <c r="BJ94" s="419"/>
      <c r="BK94" s="419"/>
      <c r="BL94" s="456"/>
      <c r="BM94" s="463"/>
      <c r="BN94" s="419"/>
      <c r="BO94" s="419"/>
      <c r="BP94" s="419"/>
      <c r="BQ94" s="456"/>
      <c r="BR94" s="463"/>
      <c r="BS94" s="419"/>
      <c r="BT94" s="419"/>
      <c r="BU94" s="419"/>
      <c r="BV94" s="419"/>
      <c r="BW94" s="419"/>
      <c r="BX94" s="1439"/>
      <c r="BY94" s="1481"/>
      <c r="BZ94" s="1481"/>
      <c r="CA94" s="1481"/>
      <c r="CB94" s="1481"/>
      <c r="CC94" s="1481"/>
      <c r="CD94" s="1481"/>
      <c r="CE94" s="1481"/>
      <c r="CF94" s="1481"/>
      <c r="CG94" s="1481"/>
      <c r="CH94" s="1481"/>
      <c r="CI94" s="1481"/>
      <c r="CJ94" s="1481"/>
      <c r="CK94" s="1481"/>
      <c r="CL94" s="1481"/>
      <c r="CM94" s="1481"/>
      <c r="CN94" s="1481"/>
      <c r="CO94" s="1481"/>
      <c r="CP94" s="1481"/>
      <c r="CQ94" s="1481"/>
      <c r="CR94" s="1481"/>
      <c r="CS94" s="1481"/>
      <c r="CT94" s="1481"/>
      <c r="CU94" s="1481"/>
      <c r="CV94" s="1481"/>
      <c r="CW94" s="1481"/>
      <c r="CX94" s="1481"/>
      <c r="CY94" s="1481"/>
      <c r="CZ94" s="1481"/>
    </row>
    <row r="95" s="130" customFormat="true" ht="15" customHeight="true" x14ac:dyDescent="0.2">
      <c r="A95" s="265"/>
      <c r="B95" s="284"/>
      <c r="C95" s="343"/>
      <c r="D95" s="344"/>
      <c r="E95" s="344"/>
      <c r="F95" s="344"/>
      <c r="G95" s="345"/>
      <c r="H95" s="346"/>
      <c r="I95" s="344"/>
      <c r="J95" s="344"/>
      <c r="K95" s="344"/>
      <c r="L95" s="347"/>
      <c r="M95" s="348"/>
      <c r="N95" s="344"/>
      <c r="O95" s="344"/>
      <c r="P95" s="344"/>
      <c r="Q95" s="345"/>
      <c r="R95" s="348"/>
      <c r="S95" s="344"/>
      <c r="T95" s="344"/>
      <c r="U95" s="344"/>
      <c r="V95" s="344"/>
      <c r="W95" s="344"/>
      <c r="X95" s="1533"/>
      <c r="Y95" s="1578"/>
      <c r="Z95" s="1578"/>
      <c r="AA95" s="1578"/>
      <c r="AB95" s="1578"/>
      <c r="AC95" s="1578"/>
      <c r="AD95" s="1578"/>
      <c r="AE95" s="1578"/>
      <c r="AF95" s="1578"/>
      <c r="AG95" s="1578"/>
      <c r="AH95" s="1578"/>
      <c r="AI95" s="1578"/>
      <c r="AJ95" s="1578"/>
      <c r="AK95" s="1578"/>
      <c r="AL95" s="1578"/>
      <c r="AM95" s="1578"/>
      <c r="AN95" s="1578"/>
      <c r="AO95" s="1578"/>
      <c r="AP95" s="1578"/>
      <c r="AQ95" s="1578"/>
      <c r="AR95" s="1578"/>
      <c r="AS95" s="1578"/>
      <c r="AT95" s="1578"/>
      <c r="AU95" s="1578"/>
      <c r="AV95" s="1578"/>
      <c r="AW95" s="1578"/>
      <c r="AX95" s="1578"/>
      <c r="AY95" s="1578"/>
      <c r="AZ95" s="229"/>
      <c r="BA95" s="257"/>
      <c r="BB95" s="168"/>
      <c r="BC95" s="455"/>
      <c r="BD95" s="419"/>
      <c r="BE95" s="419"/>
      <c r="BF95" s="419"/>
      <c r="BG95" s="456"/>
      <c r="BH95" s="463"/>
      <c r="BI95" s="419"/>
      <c r="BJ95" s="419"/>
      <c r="BK95" s="419"/>
      <c r="BL95" s="456"/>
      <c r="BM95" s="463"/>
      <c r="BN95" s="419"/>
      <c r="BO95" s="419"/>
      <c r="BP95" s="419"/>
      <c r="BQ95" s="456"/>
      <c r="BR95" s="463"/>
      <c r="BS95" s="419"/>
      <c r="BT95" s="419"/>
      <c r="BU95" s="419"/>
      <c r="BV95" s="419"/>
      <c r="BW95" s="419"/>
      <c r="BX95" s="1439"/>
      <c r="BY95" s="1481"/>
      <c r="BZ95" s="1481"/>
      <c r="CA95" s="1481"/>
      <c r="CB95" s="1481"/>
      <c r="CC95" s="1481"/>
      <c r="CD95" s="1481"/>
      <c r="CE95" s="1481"/>
      <c r="CF95" s="1481"/>
      <c r="CG95" s="1481"/>
      <c r="CH95" s="1481"/>
      <c r="CI95" s="1481"/>
      <c r="CJ95" s="1481"/>
      <c r="CK95" s="1481"/>
      <c r="CL95" s="1481"/>
      <c r="CM95" s="1481"/>
      <c r="CN95" s="1481"/>
      <c r="CO95" s="1481"/>
      <c r="CP95" s="1481"/>
      <c r="CQ95" s="1481"/>
      <c r="CR95" s="1481"/>
      <c r="CS95" s="1481"/>
      <c r="CT95" s="1481"/>
      <c r="CU95" s="1481"/>
      <c r="CV95" s="1481"/>
      <c r="CW95" s="1481"/>
      <c r="CX95" s="1481"/>
      <c r="CY95" s="1481"/>
      <c r="CZ95" s="1481"/>
    </row>
    <row r="96" s="130" customFormat="true" ht="15" customHeight="true" x14ac:dyDescent="0.2">
      <c r="A96" s="265"/>
      <c r="B96" s="284"/>
      <c r="C96" s="343"/>
      <c r="D96" s="344"/>
      <c r="E96" s="344"/>
      <c r="F96" s="344"/>
      <c r="G96" s="345"/>
      <c r="H96" s="346"/>
      <c r="I96" s="344"/>
      <c r="J96" s="344"/>
      <c r="K96" s="344"/>
      <c r="L96" s="347"/>
      <c r="M96" s="348"/>
      <c r="N96" s="344"/>
      <c r="O96" s="344"/>
      <c r="P96" s="344"/>
      <c r="Q96" s="345"/>
      <c r="R96" s="348"/>
      <c r="S96" s="344"/>
      <c r="T96" s="344"/>
      <c r="U96" s="344"/>
      <c r="V96" s="344"/>
      <c r="W96" s="344"/>
      <c r="X96" s="1533"/>
      <c r="Y96" s="1578"/>
      <c r="Z96" s="1578"/>
      <c r="AA96" s="1578"/>
      <c r="AB96" s="1578"/>
      <c r="AC96" s="1578"/>
      <c r="AD96" s="1578"/>
      <c r="AE96" s="1578"/>
      <c r="AF96" s="1578"/>
      <c r="AG96" s="1578"/>
      <c r="AH96" s="1578"/>
      <c r="AI96" s="1578"/>
      <c r="AJ96" s="1578"/>
      <c r="AK96" s="1578"/>
      <c r="AL96" s="1578"/>
      <c r="AM96" s="1578"/>
      <c r="AN96" s="1578"/>
      <c r="AO96" s="1578"/>
      <c r="AP96" s="1578"/>
      <c r="AQ96" s="1578"/>
      <c r="AR96" s="1578"/>
      <c r="AS96" s="1578"/>
      <c r="AT96" s="1578"/>
      <c r="AU96" s="1578"/>
      <c r="AV96" s="1578"/>
      <c r="AW96" s="1578"/>
      <c r="AX96" s="1578"/>
      <c r="AY96" s="1578"/>
      <c r="AZ96" s="229"/>
      <c r="BA96" s="257"/>
      <c r="BB96" s="168"/>
      <c r="BC96" s="455"/>
      <c r="BD96" s="419"/>
      <c r="BE96" s="419"/>
      <c r="BF96" s="419"/>
      <c r="BG96" s="456"/>
      <c r="BH96" s="463"/>
      <c r="BI96" s="419"/>
      <c r="BJ96" s="419"/>
      <c r="BK96" s="419"/>
      <c r="BL96" s="456"/>
      <c r="BM96" s="463"/>
      <c r="BN96" s="419"/>
      <c r="BO96" s="419"/>
      <c r="BP96" s="419"/>
      <c r="BQ96" s="456"/>
      <c r="BR96" s="463"/>
      <c r="BS96" s="419"/>
      <c r="BT96" s="419"/>
      <c r="BU96" s="419"/>
      <c r="BV96" s="419"/>
      <c r="BW96" s="419"/>
      <c r="BX96" s="1439"/>
      <c r="BY96" s="1481"/>
      <c r="BZ96" s="1481"/>
      <c r="CA96" s="1481"/>
      <c r="CB96" s="1481"/>
      <c r="CC96" s="1481"/>
      <c r="CD96" s="1481"/>
      <c r="CE96" s="1481"/>
      <c r="CF96" s="1481"/>
      <c r="CG96" s="1481"/>
      <c r="CH96" s="1481"/>
      <c r="CI96" s="1481"/>
      <c r="CJ96" s="1481"/>
      <c r="CK96" s="1481"/>
      <c r="CL96" s="1481"/>
      <c r="CM96" s="1481"/>
      <c r="CN96" s="1481"/>
      <c r="CO96" s="1481"/>
      <c r="CP96" s="1481"/>
      <c r="CQ96" s="1481"/>
      <c r="CR96" s="1481"/>
      <c r="CS96" s="1481"/>
      <c r="CT96" s="1481"/>
      <c r="CU96" s="1481"/>
      <c r="CV96" s="1481"/>
      <c r="CW96" s="1481"/>
      <c r="CX96" s="1481"/>
      <c r="CY96" s="1481"/>
      <c r="CZ96" s="1481"/>
    </row>
    <row r="97" s="130" customFormat="true" ht="15" customHeight="true" x14ac:dyDescent="0.2">
      <c r="A97" s="265"/>
      <c r="B97" s="284"/>
      <c r="C97" s="343"/>
      <c r="D97" s="344"/>
      <c r="E97" s="344"/>
      <c r="F97" s="344"/>
      <c r="G97" s="345"/>
      <c r="H97" s="346"/>
      <c r="I97" s="344"/>
      <c r="J97" s="344"/>
      <c r="K97" s="344"/>
      <c r="L97" s="347"/>
      <c r="M97" s="348"/>
      <c r="N97" s="344"/>
      <c r="O97" s="344"/>
      <c r="P97" s="344"/>
      <c r="Q97" s="345"/>
      <c r="R97" s="348"/>
      <c r="S97" s="344"/>
      <c r="T97" s="344"/>
      <c r="U97" s="344"/>
      <c r="V97" s="344"/>
      <c r="W97" s="344"/>
      <c r="X97" s="1533"/>
      <c r="Y97" s="1578"/>
      <c r="Z97" s="1578"/>
      <c r="AA97" s="1578"/>
      <c r="AB97" s="1578"/>
      <c r="AC97" s="1578"/>
      <c r="AD97" s="1578"/>
      <c r="AE97" s="1578"/>
      <c r="AF97" s="1578"/>
      <c r="AG97" s="1578"/>
      <c r="AH97" s="1578"/>
      <c r="AI97" s="1578"/>
      <c r="AJ97" s="1578"/>
      <c r="AK97" s="1578"/>
      <c r="AL97" s="1578"/>
      <c r="AM97" s="1578"/>
      <c r="AN97" s="1578"/>
      <c r="AO97" s="1578"/>
      <c r="AP97" s="1578"/>
      <c r="AQ97" s="1578"/>
      <c r="AR97" s="1578"/>
      <c r="AS97" s="1578"/>
      <c r="AT97" s="1578"/>
      <c r="AU97" s="1578"/>
      <c r="AV97" s="1578"/>
      <c r="AW97" s="1578"/>
      <c r="AX97" s="1578"/>
      <c r="AY97" s="1578"/>
      <c r="AZ97" s="229"/>
      <c r="BA97" s="257"/>
      <c r="BB97" s="168"/>
      <c r="BC97" s="455"/>
      <c r="BD97" s="419"/>
      <c r="BE97" s="419"/>
      <c r="BF97" s="419"/>
      <c r="BG97" s="456"/>
      <c r="BH97" s="463"/>
      <c r="BI97" s="419"/>
      <c r="BJ97" s="419"/>
      <c r="BK97" s="419"/>
      <c r="BL97" s="456"/>
      <c r="BM97" s="463"/>
      <c r="BN97" s="419"/>
      <c r="BO97" s="419"/>
      <c r="BP97" s="419"/>
      <c r="BQ97" s="456"/>
      <c r="BR97" s="463"/>
      <c r="BS97" s="419"/>
      <c r="BT97" s="419"/>
      <c r="BU97" s="419"/>
      <c r="BV97" s="419"/>
      <c r="BW97" s="419"/>
      <c r="BX97" s="1439"/>
      <c r="BY97" s="1481"/>
      <c r="BZ97" s="1481"/>
      <c r="CA97" s="1481"/>
      <c r="CB97" s="1481"/>
      <c r="CC97" s="1481"/>
      <c r="CD97" s="1481"/>
      <c r="CE97" s="1481"/>
      <c r="CF97" s="1481"/>
      <c r="CG97" s="1481"/>
      <c r="CH97" s="1481"/>
      <c r="CI97" s="1481"/>
      <c r="CJ97" s="1481"/>
      <c r="CK97" s="1481"/>
      <c r="CL97" s="1481"/>
      <c r="CM97" s="1481"/>
      <c r="CN97" s="1481"/>
      <c r="CO97" s="1481"/>
      <c r="CP97" s="1481"/>
      <c r="CQ97" s="1481"/>
      <c r="CR97" s="1481"/>
      <c r="CS97" s="1481"/>
      <c r="CT97" s="1481"/>
      <c r="CU97" s="1481"/>
      <c r="CV97" s="1481"/>
      <c r="CW97" s="1481"/>
      <c r="CX97" s="1481"/>
      <c r="CY97" s="1481"/>
      <c r="CZ97" s="1481"/>
    </row>
    <row r="98" s="130" customFormat="true" ht="15" customHeight="true" x14ac:dyDescent="0.2">
      <c r="A98" s="265"/>
      <c r="B98" s="284"/>
      <c r="C98" s="343"/>
      <c r="D98" s="344"/>
      <c r="E98" s="344"/>
      <c r="F98" s="344"/>
      <c r="G98" s="345"/>
      <c r="H98" s="346"/>
      <c r="I98" s="344"/>
      <c r="J98" s="344"/>
      <c r="K98" s="344"/>
      <c r="L98" s="347"/>
      <c r="M98" s="348"/>
      <c r="N98" s="344"/>
      <c r="O98" s="344"/>
      <c r="P98" s="344"/>
      <c r="Q98" s="345"/>
      <c r="R98" s="348"/>
      <c r="S98" s="344"/>
      <c r="T98" s="344"/>
      <c r="U98" s="344"/>
      <c r="V98" s="344"/>
      <c r="W98" s="344"/>
      <c r="X98" s="1533"/>
      <c r="Y98" s="1578"/>
      <c r="Z98" s="1578"/>
      <c r="AA98" s="1578"/>
      <c r="AB98" s="1578"/>
      <c r="AC98" s="1578"/>
      <c r="AD98" s="1578"/>
      <c r="AE98" s="1578"/>
      <c r="AF98" s="1578"/>
      <c r="AG98" s="1578"/>
      <c r="AH98" s="1578"/>
      <c r="AI98" s="1578"/>
      <c r="AJ98" s="1578"/>
      <c r="AK98" s="1578"/>
      <c r="AL98" s="1578"/>
      <c r="AM98" s="1578"/>
      <c r="AN98" s="1578"/>
      <c r="AO98" s="1578"/>
      <c r="AP98" s="1578"/>
      <c r="AQ98" s="1578"/>
      <c r="AR98" s="1578"/>
      <c r="AS98" s="1578"/>
      <c r="AT98" s="1578"/>
      <c r="AU98" s="1578"/>
      <c r="AV98" s="1578"/>
      <c r="AW98" s="1578"/>
      <c r="AX98" s="1578"/>
      <c r="AY98" s="1578"/>
      <c r="AZ98" s="229"/>
      <c r="BA98" s="257"/>
      <c r="BB98" s="168"/>
      <c r="BC98" s="455"/>
      <c r="BD98" s="419"/>
      <c r="BE98" s="419"/>
      <c r="BF98" s="419"/>
      <c r="BG98" s="456"/>
      <c r="BH98" s="463"/>
      <c r="BI98" s="419"/>
      <c r="BJ98" s="419"/>
      <c r="BK98" s="419"/>
      <c r="BL98" s="456"/>
      <c r="BM98" s="463"/>
      <c r="BN98" s="419"/>
      <c r="BO98" s="419"/>
      <c r="BP98" s="419"/>
      <c r="BQ98" s="456"/>
      <c r="BR98" s="463"/>
      <c r="BS98" s="419"/>
      <c r="BT98" s="419"/>
      <c r="BU98" s="419"/>
      <c r="BV98" s="419"/>
      <c r="BW98" s="419"/>
      <c r="BX98" s="1439"/>
      <c r="BY98" s="1481"/>
      <c r="BZ98" s="1481"/>
      <c r="CA98" s="1481"/>
      <c r="CB98" s="1481"/>
      <c r="CC98" s="1481"/>
      <c r="CD98" s="1481"/>
      <c r="CE98" s="1481"/>
      <c r="CF98" s="1481"/>
      <c r="CG98" s="1481"/>
      <c r="CH98" s="1481"/>
      <c r="CI98" s="1481"/>
      <c r="CJ98" s="1481"/>
      <c r="CK98" s="1481"/>
      <c r="CL98" s="1481"/>
      <c r="CM98" s="1481"/>
      <c r="CN98" s="1481"/>
      <c r="CO98" s="1481"/>
      <c r="CP98" s="1481"/>
      <c r="CQ98" s="1481"/>
      <c r="CR98" s="1481"/>
      <c r="CS98" s="1481"/>
      <c r="CT98" s="1481"/>
      <c r="CU98" s="1481"/>
      <c r="CV98" s="1481"/>
      <c r="CW98" s="1481"/>
      <c r="CX98" s="1481"/>
      <c r="CY98" s="1481"/>
      <c r="CZ98" s="1481"/>
    </row>
    <row r="99" s="130" customFormat="true" ht="15" customHeight="true" x14ac:dyDescent="0.2">
      <c r="A99" s="265"/>
      <c r="B99" s="284"/>
      <c r="C99" s="343"/>
      <c r="D99" s="344"/>
      <c r="E99" s="344"/>
      <c r="F99" s="344"/>
      <c r="G99" s="345"/>
      <c r="H99" s="346"/>
      <c r="I99" s="344"/>
      <c r="J99" s="344"/>
      <c r="K99" s="344"/>
      <c r="L99" s="347"/>
      <c r="M99" s="348"/>
      <c r="N99" s="344"/>
      <c r="O99" s="344"/>
      <c r="P99" s="344"/>
      <c r="Q99" s="345"/>
      <c r="R99" s="348"/>
      <c r="S99" s="344"/>
      <c r="T99" s="344"/>
      <c r="U99" s="344"/>
      <c r="V99" s="344"/>
      <c r="W99" s="344"/>
      <c r="X99" s="1533"/>
      <c r="Y99" s="1578"/>
      <c r="Z99" s="1578"/>
      <c r="AA99" s="1578"/>
      <c r="AB99" s="1578"/>
      <c r="AC99" s="1578"/>
      <c r="AD99" s="1578"/>
      <c r="AE99" s="1578"/>
      <c r="AF99" s="1578"/>
      <c r="AG99" s="1578"/>
      <c r="AH99" s="1578"/>
      <c r="AI99" s="1578"/>
      <c r="AJ99" s="1578"/>
      <c r="AK99" s="1578"/>
      <c r="AL99" s="1578"/>
      <c r="AM99" s="1578"/>
      <c r="AN99" s="1578"/>
      <c r="AO99" s="1578"/>
      <c r="AP99" s="1578"/>
      <c r="AQ99" s="1578"/>
      <c r="AR99" s="1578"/>
      <c r="AS99" s="1578"/>
      <c r="AT99" s="1578"/>
      <c r="AU99" s="1578"/>
      <c r="AV99" s="1578"/>
      <c r="AW99" s="1578"/>
      <c r="AX99" s="1578"/>
      <c r="AY99" s="1578"/>
      <c r="AZ99" s="229"/>
      <c r="BA99" s="257"/>
      <c r="BB99" s="168"/>
      <c r="BC99" s="455"/>
      <c r="BD99" s="419"/>
      <c r="BE99" s="419"/>
      <c r="BF99" s="419"/>
      <c r="BG99" s="456"/>
      <c r="BH99" s="463"/>
      <c r="BI99" s="419"/>
      <c r="BJ99" s="419"/>
      <c r="BK99" s="419"/>
      <c r="BL99" s="456"/>
      <c r="BM99" s="463"/>
      <c r="BN99" s="419"/>
      <c r="BO99" s="419"/>
      <c r="BP99" s="419"/>
      <c r="BQ99" s="456"/>
      <c r="BR99" s="463"/>
      <c r="BS99" s="419"/>
      <c r="BT99" s="419"/>
      <c r="BU99" s="419"/>
      <c r="BV99" s="419"/>
      <c r="BW99" s="419"/>
      <c r="BX99" s="1439"/>
      <c r="BY99" s="1481"/>
      <c r="BZ99" s="1481"/>
      <c r="CA99" s="1481"/>
      <c r="CB99" s="1481"/>
      <c r="CC99" s="1481"/>
      <c r="CD99" s="1481"/>
      <c r="CE99" s="1481"/>
      <c r="CF99" s="1481"/>
      <c r="CG99" s="1481"/>
      <c r="CH99" s="1481"/>
      <c r="CI99" s="1481"/>
      <c r="CJ99" s="1481"/>
      <c r="CK99" s="1481"/>
      <c r="CL99" s="1481"/>
      <c r="CM99" s="1481"/>
      <c r="CN99" s="1481"/>
      <c r="CO99" s="1481"/>
      <c r="CP99" s="1481"/>
      <c r="CQ99" s="1481"/>
      <c r="CR99" s="1481"/>
      <c r="CS99" s="1481"/>
      <c r="CT99" s="1481"/>
      <c r="CU99" s="1481"/>
      <c r="CV99" s="1481"/>
      <c r="CW99" s="1481"/>
      <c r="CX99" s="1481"/>
      <c r="CY99" s="1481"/>
      <c r="CZ99" s="1481"/>
    </row>
    <row r="100" s="130" customFormat="true" ht="15" customHeight="true" x14ac:dyDescent="0.2">
      <c r="A100" s="265"/>
      <c r="B100" s="284"/>
      <c r="C100" s="343"/>
      <c r="D100" s="344"/>
      <c r="E100" s="344"/>
      <c r="F100" s="344"/>
      <c r="G100" s="345"/>
      <c r="H100" s="346"/>
      <c r="I100" s="344"/>
      <c r="J100" s="344"/>
      <c r="K100" s="344"/>
      <c r="L100" s="347"/>
      <c r="M100" s="348"/>
      <c r="N100" s="344"/>
      <c r="O100" s="344"/>
      <c r="P100" s="344"/>
      <c r="Q100" s="345"/>
      <c r="R100" s="348"/>
      <c r="S100" s="344"/>
      <c r="T100" s="344"/>
      <c r="U100" s="344"/>
      <c r="V100" s="344"/>
      <c r="W100" s="344"/>
      <c r="X100" s="1533"/>
      <c r="Y100" s="1578"/>
      <c r="Z100" s="1578"/>
      <c r="AA100" s="1578"/>
      <c r="AB100" s="1578"/>
      <c r="AC100" s="1578"/>
      <c r="AD100" s="1578"/>
      <c r="AE100" s="1578"/>
      <c r="AF100" s="1578"/>
      <c r="AG100" s="1578"/>
      <c r="AH100" s="1578"/>
      <c r="AI100" s="1578"/>
      <c r="AJ100" s="1578"/>
      <c r="AK100" s="1578"/>
      <c r="AL100" s="1578"/>
      <c r="AM100" s="1578"/>
      <c r="AN100" s="1578"/>
      <c r="AO100" s="1578"/>
      <c r="AP100" s="1578"/>
      <c r="AQ100" s="1578"/>
      <c r="AR100" s="1578"/>
      <c r="AS100" s="1578"/>
      <c r="AT100" s="1578"/>
      <c r="AU100" s="1578"/>
      <c r="AV100" s="1578"/>
      <c r="AW100" s="1578"/>
      <c r="AX100" s="1578"/>
      <c r="AY100" s="1578"/>
      <c r="AZ100" s="229"/>
      <c r="BA100" s="257"/>
      <c r="BB100" s="168"/>
      <c r="BC100" s="455"/>
      <c r="BD100" s="419"/>
      <c r="BE100" s="419"/>
      <c r="BF100" s="419"/>
      <c r="BG100" s="456"/>
      <c r="BH100" s="463"/>
      <c r="BI100" s="419"/>
      <c r="BJ100" s="419"/>
      <c r="BK100" s="419"/>
      <c r="BL100" s="456"/>
      <c r="BM100" s="463"/>
      <c r="BN100" s="419"/>
      <c r="BO100" s="419"/>
      <c r="BP100" s="419"/>
      <c r="BQ100" s="456"/>
      <c r="BR100" s="463"/>
      <c r="BS100" s="419"/>
      <c r="BT100" s="419"/>
      <c r="BU100" s="419"/>
      <c r="BV100" s="419"/>
      <c r="BW100" s="419"/>
      <c r="BX100" s="1439"/>
      <c r="BY100" s="1481"/>
      <c r="BZ100" s="1481"/>
      <c r="CA100" s="1481"/>
      <c r="CB100" s="1481"/>
      <c r="CC100" s="1481"/>
      <c r="CD100" s="1481"/>
      <c r="CE100" s="1481"/>
      <c r="CF100" s="1481"/>
      <c r="CG100" s="1481"/>
      <c r="CH100" s="1481"/>
      <c r="CI100" s="1481"/>
      <c r="CJ100" s="1481"/>
      <c r="CK100" s="1481"/>
      <c r="CL100" s="1481"/>
      <c r="CM100" s="1481"/>
      <c r="CN100" s="1481"/>
      <c r="CO100" s="1481"/>
      <c r="CP100" s="1481"/>
      <c r="CQ100" s="1481"/>
      <c r="CR100" s="1481"/>
      <c r="CS100" s="1481"/>
      <c r="CT100" s="1481"/>
      <c r="CU100" s="1481"/>
      <c r="CV100" s="1481"/>
      <c r="CW100" s="1481"/>
      <c r="CX100" s="1481"/>
      <c r="CY100" s="1481"/>
      <c r="CZ100" s="1481"/>
    </row>
    <row r="101" s="130" customFormat="true" ht="15" customHeight="true" x14ac:dyDescent="0.2">
      <c r="A101" s="265"/>
      <c r="B101" s="284"/>
      <c r="C101" s="343"/>
      <c r="D101" s="344"/>
      <c r="E101" s="344"/>
      <c r="F101" s="344"/>
      <c r="G101" s="345"/>
      <c r="H101" s="346"/>
      <c r="I101" s="344"/>
      <c r="J101" s="344"/>
      <c r="K101" s="344"/>
      <c r="L101" s="347"/>
      <c r="M101" s="348"/>
      <c r="N101" s="344"/>
      <c r="O101" s="344"/>
      <c r="P101" s="344"/>
      <c r="Q101" s="345"/>
      <c r="R101" s="348"/>
      <c r="S101" s="344"/>
      <c r="T101" s="344"/>
      <c r="U101" s="344"/>
      <c r="V101" s="344"/>
      <c r="W101" s="344"/>
      <c r="X101" s="1533"/>
      <c r="Y101" s="1578"/>
      <c r="Z101" s="1578"/>
      <c r="AA101" s="1578"/>
      <c r="AB101" s="1578"/>
      <c r="AC101" s="1578"/>
      <c r="AD101" s="1578"/>
      <c r="AE101" s="1578"/>
      <c r="AF101" s="1578"/>
      <c r="AG101" s="1578"/>
      <c r="AH101" s="1578"/>
      <c r="AI101" s="1578"/>
      <c r="AJ101" s="1578"/>
      <c r="AK101" s="1578"/>
      <c r="AL101" s="1578"/>
      <c r="AM101" s="1578"/>
      <c r="AN101" s="1578"/>
      <c r="AO101" s="1578"/>
      <c r="AP101" s="1578"/>
      <c r="AQ101" s="1578"/>
      <c r="AR101" s="1578"/>
      <c r="AS101" s="1578"/>
      <c r="AT101" s="1578"/>
      <c r="AU101" s="1578"/>
      <c r="AV101" s="1578"/>
      <c r="AW101" s="1578"/>
      <c r="AX101" s="1578"/>
      <c r="AY101" s="1578"/>
      <c r="AZ101" s="229"/>
      <c r="BA101" s="257"/>
      <c r="BB101" s="168"/>
      <c r="BC101" s="455"/>
      <c r="BD101" s="419"/>
      <c r="BE101" s="419"/>
      <c r="BF101" s="419"/>
      <c r="BG101" s="456"/>
      <c r="BH101" s="463"/>
      <c r="BI101" s="419"/>
      <c r="BJ101" s="419"/>
      <c r="BK101" s="419"/>
      <c r="BL101" s="456"/>
      <c r="BM101" s="463"/>
      <c r="BN101" s="419"/>
      <c r="BO101" s="419"/>
      <c r="BP101" s="419"/>
      <c r="BQ101" s="456"/>
      <c r="BR101" s="463"/>
      <c r="BS101" s="419"/>
      <c r="BT101" s="419"/>
      <c r="BU101" s="419"/>
      <c r="BV101" s="419"/>
      <c r="BW101" s="419"/>
      <c r="BX101" s="1439"/>
      <c r="BY101" s="1481"/>
      <c r="BZ101" s="1481"/>
      <c r="CA101" s="1481"/>
      <c r="CB101" s="1481"/>
      <c r="CC101" s="1481"/>
      <c r="CD101" s="1481"/>
      <c r="CE101" s="1481"/>
      <c r="CF101" s="1481"/>
      <c r="CG101" s="1481"/>
      <c r="CH101" s="1481"/>
      <c r="CI101" s="1481"/>
      <c r="CJ101" s="1481"/>
      <c r="CK101" s="1481"/>
      <c r="CL101" s="1481"/>
      <c r="CM101" s="1481"/>
      <c r="CN101" s="1481"/>
      <c r="CO101" s="1481"/>
      <c r="CP101" s="1481"/>
      <c r="CQ101" s="1481"/>
      <c r="CR101" s="1481"/>
      <c r="CS101" s="1481"/>
      <c r="CT101" s="1481"/>
      <c r="CU101" s="1481"/>
      <c r="CV101" s="1481"/>
      <c r="CW101" s="1481"/>
      <c r="CX101" s="1481"/>
      <c r="CY101" s="1481"/>
      <c r="CZ101" s="1481"/>
    </row>
    <row r="102" s="130" customFormat="true" ht="15" customHeight="true" x14ac:dyDescent="0.2">
      <c r="A102" s="265"/>
      <c r="B102" s="284"/>
      <c r="C102" s="343"/>
      <c r="D102" s="344"/>
      <c r="E102" s="344"/>
      <c r="F102" s="344"/>
      <c r="G102" s="345"/>
      <c r="H102" s="346"/>
      <c r="I102" s="344"/>
      <c r="J102" s="344"/>
      <c r="K102" s="344"/>
      <c r="L102" s="347"/>
      <c r="M102" s="348"/>
      <c r="N102" s="344"/>
      <c r="O102" s="344"/>
      <c r="P102" s="344"/>
      <c r="Q102" s="345"/>
      <c r="R102" s="348"/>
      <c r="S102" s="344"/>
      <c r="T102" s="344"/>
      <c r="U102" s="344"/>
      <c r="V102" s="344"/>
      <c r="W102" s="344"/>
      <c r="X102" s="1533"/>
      <c r="Y102" s="1578"/>
      <c r="Z102" s="1578"/>
      <c r="AA102" s="1578"/>
      <c r="AB102" s="1578"/>
      <c r="AC102" s="1578"/>
      <c r="AD102" s="1578"/>
      <c r="AE102" s="1578"/>
      <c r="AF102" s="1578"/>
      <c r="AG102" s="1578"/>
      <c r="AH102" s="1578"/>
      <c r="AI102" s="1578"/>
      <c r="AJ102" s="1578"/>
      <c r="AK102" s="1578"/>
      <c r="AL102" s="1578"/>
      <c r="AM102" s="1578"/>
      <c r="AN102" s="1578"/>
      <c r="AO102" s="1578"/>
      <c r="AP102" s="1578"/>
      <c r="AQ102" s="1578"/>
      <c r="AR102" s="1578"/>
      <c r="AS102" s="1578"/>
      <c r="AT102" s="1578"/>
      <c r="AU102" s="1578"/>
      <c r="AV102" s="1578"/>
      <c r="AW102" s="1578"/>
      <c r="AX102" s="1578"/>
      <c r="AY102" s="1578"/>
      <c r="AZ102" s="229"/>
      <c r="BA102" s="257"/>
      <c r="BB102" s="168"/>
      <c r="BC102" s="455"/>
      <c r="BD102" s="419"/>
      <c r="BE102" s="419"/>
      <c r="BF102" s="419"/>
      <c r="BG102" s="456"/>
      <c r="BH102" s="463"/>
      <c r="BI102" s="419"/>
      <c r="BJ102" s="419"/>
      <c r="BK102" s="419"/>
      <c r="BL102" s="456"/>
      <c r="BM102" s="463"/>
      <c r="BN102" s="419"/>
      <c r="BO102" s="419"/>
      <c r="BP102" s="419"/>
      <c r="BQ102" s="456"/>
      <c r="BR102" s="463"/>
      <c r="BS102" s="419"/>
      <c r="BT102" s="419"/>
      <c r="BU102" s="419"/>
      <c r="BV102" s="419"/>
      <c r="BW102" s="419"/>
      <c r="BX102" s="1439"/>
      <c r="BY102" s="1481"/>
      <c r="BZ102" s="1481"/>
      <c r="CA102" s="1481"/>
      <c r="CB102" s="1481"/>
      <c r="CC102" s="1481"/>
      <c r="CD102" s="1481"/>
      <c r="CE102" s="1481"/>
      <c r="CF102" s="1481"/>
      <c r="CG102" s="1481"/>
      <c r="CH102" s="1481"/>
      <c r="CI102" s="1481"/>
      <c r="CJ102" s="1481"/>
      <c r="CK102" s="1481"/>
      <c r="CL102" s="1481"/>
      <c r="CM102" s="1481"/>
      <c r="CN102" s="1481"/>
      <c r="CO102" s="1481"/>
      <c r="CP102" s="1481"/>
      <c r="CQ102" s="1481"/>
      <c r="CR102" s="1481"/>
      <c r="CS102" s="1481"/>
      <c r="CT102" s="1481"/>
      <c r="CU102" s="1481"/>
      <c r="CV102" s="1481"/>
      <c r="CW102" s="1481"/>
      <c r="CX102" s="1481"/>
      <c r="CY102" s="1481"/>
      <c r="CZ102" s="1481"/>
    </row>
    <row r="103" s="130" customFormat="true" ht="15" customHeight="true" x14ac:dyDescent="0.2">
      <c r="A103" s="265"/>
      <c r="B103" s="284"/>
      <c r="C103" s="343"/>
      <c r="D103" s="344"/>
      <c r="E103" s="344"/>
      <c r="F103" s="344"/>
      <c r="G103" s="345"/>
      <c r="H103" s="346"/>
      <c r="I103" s="344"/>
      <c r="J103" s="344"/>
      <c r="K103" s="344"/>
      <c r="L103" s="347"/>
      <c r="M103" s="348"/>
      <c r="N103" s="344"/>
      <c r="O103" s="344"/>
      <c r="P103" s="344"/>
      <c r="Q103" s="345"/>
      <c r="R103" s="348"/>
      <c r="S103" s="344"/>
      <c r="T103" s="344"/>
      <c r="U103" s="344"/>
      <c r="V103" s="344"/>
      <c r="W103" s="344"/>
      <c r="X103" s="1533"/>
      <c r="Y103" s="1578"/>
      <c r="Z103" s="1578"/>
      <c r="AA103" s="1578"/>
      <c r="AB103" s="1578"/>
      <c r="AC103" s="1578"/>
      <c r="AD103" s="1578"/>
      <c r="AE103" s="1578"/>
      <c r="AF103" s="1578"/>
      <c r="AG103" s="1578"/>
      <c r="AH103" s="1578"/>
      <c r="AI103" s="1578"/>
      <c r="AJ103" s="1578"/>
      <c r="AK103" s="1578"/>
      <c r="AL103" s="1578"/>
      <c r="AM103" s="1578"/>
      <c r="AN103" s="1578"/>
      <c r="AO103" s="1578"/>
      <c r="AP103" s="1578"/>
      <c r="AQ103" s="1578"/>
      <c r="AR103" s="1578"/>
      <c r="AS103" s="1578"/>
      <c r="AT103" s="1578"/>
      <c r="AU103" s="1578"/>
      <c r="AV103" s="1578"/>
      <c r="AW103" s="1578"/>
      <c r="AX103" s="1578"/>
      <c r="AY103" s="1578"/>
      <c r="AZ103" s="229"/>
      <c r="BA103" s="257"/>
      <c r="BB103" s="168"/>
      <c r="BC103" s="455"/>
      <c r="BD103" s="419"/>
      <c r="BE103" s="419"/>
      <c r="BF103" s="419"/>
      <c r="BG103" s="456"/>
      <c r="BH103" s="463"/>
      <c r="BI103" s="419"/>
      <c r="BJ103" s="419"/>
      <c r="BK103" s="419"/>
      <c r="BL103" s="456"/>
      <c r="BM103" s="463"/>
      <c r="BN103" s="419"/>
      <c r="BO103" s="419"/>
      <c r="BP103" s="419"/>
      <c r="BQ103" s="456"/>
      <c r="BR103" s="463"/>
      <c r="BS103" s="419"/>
      <c r="BT103" s="419"/>
      <c r="BU103" s="419"/>
      <c r="BV103" s="419"/>
      <c r="BW103" s="419"/>
      <c r="BX103" s="1439"/>
      <c r="BY103" s="1481"/>
      <c r="BZ103" s="1481"/>
      <c r="CA103" s="1481"/>
      <c r="CB103" s="1481"/>
      <c r="CC103" s="1481"/>
      <c r="CD103" s="1481"/>
      <c r="CE103" s="1481"/>
      <c r="CF103" s="1481"/>
      <c r="CG103" s="1481"/>
      <c r="CH103" s="1481"/>
      <c r="CI103" s="1481"/>
      <c r="CJ103" s="1481"/>
      <c r="CK103" s="1481"/>
      <c r="CL103" s="1481"/>
      <c r="CM103" s="1481"/>
      <c r="CN103" s="1481"/>
      <c r="CO103" s="1481"/>
      <c r="CP103" s="1481"/>
      <c r="CQ103" s="1481"/>
      <c r="CR103" s="1481"/>
      <c r="CS103" s="1481"/>
      <c r="CT103" s="1481"/>
      <c r="CU103" s="1481"/>
      <c r="CV103" s="1481"/>
      <c r="CW103" s="1481"/>
      <c r="CX103" s="1481"/>
      <c r="CY103" s="1481"/>
      <c r="CZ103" s="1481"/>
    </row>
    <row r="104" s="130" customFormat="true" ht="15" customHeight="true" x14ac:dyDescent="0.2">
      <c r="A104" s="265"/>
      <c r="B104" s="284"/>
      <c r="C104" s="343"/>
      <c r="D104" s="344"/>
      <c r="E104" s="344"/>
      <c r="F104" s="344"/>
      <c r="G104" s="345"/>
      <c r="H104" s="346"/>
      <c r="I104" s="344"/>
      <c r="J104" s="344"/>
      <c r="K104" s="344"/>
      <c r="L104" s="347"/>
      <c r="M104" s="348"/>
      <c r="N104" s="344"/>
      <c r="O104" s="344"/>
      <c r="P104" s="344"/>
      <c r="Q104" s="345"/>
      <c r="R104" s="348"/>
      <c r="S104" s="344"/>
      <c r="T104" s="344"/>
      <c r="U104" s="344"/>
      <c r="V104" s="344"/>
      <c r="W104" s="344"/>
      <c r="X104" s="1533"/>
      <c r="Y104" s="1578"/>
      <c r="Z104" s="1578"/>
      <c r="AA104" s="1578"/>
      <c r="AB104" s="1578"/>
      <c r="AC104" s="1578"/>
      <c r="AD104" s="1578"/>
      <c r="AE104" s="1578"/>
      <c r="AF104" s="1578"/>
      <c r="AG104" s="1578"/>
      <c r="AH104" s="1578"/>
      <c r="AI104" s="1578"/>
      <c r="AJ104" s="1578"/>
      <c r="AK104" s="1578"/>
      <c r="AL104" s="1578"/>
      <c r="AM104" s="1578"/>
      <c r="AN104" s="1578"/>
      <c r="AO104" s="1578"/>
      <c r="AP104" s="1578"/>
      <c r="AQ104" s="1578"/>
      <c r="AR104" s="1578"/>
      <c r="AS104" s="1578"/>
      <c r="AT104" s="1578"/>
      <c r="AU104" s="1578"/>
      <c r="AV104" s="1578"/>
      <c r="AW104" s="1578"/>
      <c r="AX104" s="1578"/>
      <c r="AY104" s="1578"/>
      <c r="AZ104" s="229"/>
      <c r="BA104" s="257"/>
      <c r="BB104" s="168"/>
      <c r="BC104" s="455"/>
      <c r="BD104" s="419"/>
      <c r="BE104" s="419"/>
      <c r="BF104" s="419"/>
      <c r="BG104" s="456"/>
      <c r="BH104" s="463"/>
      <c r="BI104" s="419"/>
      <c r="BJ104" s="419"/>
      <c r="BK104" s="419"/>
      <c r="BL104" s="456"/>
      <c r="BM104" s="463"/>
      <c r="BN104" s="419"/>
      <c r="BO104" s="419"/>
      <c r="BP104" s="419"/>
      <c r="BQ104" s="456"/>
      <c r="BR104" s="463"/>
      <c r="BS104" s="419"/>
      <c r="BT104" s="419"/>
      <c r="BU104" s="419"/>
      <c r="BV104" s="419"/>
      <c r="BW104" s="419"/>
      <c r="BX104" s="1439"/>
      <c r="BY104" s="1481"/>
      <c r="BZ104" s="1481"/>
      <c r="CA104" s="1481"/>
      <c r="CB104" s="1481"/>
      <c r="CC104" s="1481"/>
      <c r="CD104" s="1481"/>
      <c r="CE104" s="1481"/>
      <c r="CF104" s="1481"/>
      <c r="CG104" s="1481"/>
      <c r="CH104" s="1481"/>
      <c r="CI104" s="1481"/>
      <c r="CJ104" s="1481"/>
      <c r="CK104" s="1481"/>
      <c r="CL104" s="1481"/>
      <c r="CM104" s="1481"/>
      <c r="CN104" s="1481"/>
      <c r="CO104" s="1481"/>
      <c r="CP104" s="1481"/>
      <c r="CQ104" s="1481"/>
      <c r="CR104" s="1481"/>
      <c r="CS104" s="1481"/>
      <c r="CT104" s="1481"/>
      <c r="CU104" s="1481"/>
      <c r="CV104" s="1481"/>
      <c r="CW104" s="1481"/>
      <c r="CX104" s="1481"/>
      <c r="CY104" s="1481"/>
      <c r="CZ104" s="1481"/>
    </row>
    <row r="105" s="130" customFormat="true" ht="15" customHeight="true" x14ac:dyDescent="0.2">
      <c r="A105" s="273"/>
      <c r="B105" s="285"/>
      <c r="C105" s="349"/>
      <c r="D105" s="350"/>
      <c r="E105" s="350"/>
      <c r="F105" s="350"/>
      <c r="G105" s="351"/>
      <c r="H105" s="352"/>
      <c r="I105" s="350"/>
      <c r="J105" s="350"/>
      <c r="K105" s="350"/>
      <c r="L105" s="353"/>
      <c r="M105" s="354"/>
      <c r="N105" s="350"/>
      <c r="O105" s="350"/>
      <c r="P105" s="350"/>
      <c r="Q105" s="351"/>
      <c r="R105" s="354"/>
      <c r="S105" s="350"/>
      <c r="T105" s="350"/>
      <c r="U105" s="350"/>
      <c r="V105" s="350"/>
      <c r="W105" s="350"/>
      <c r="X105" s="1534"/>
      <c r="Y105" s="1578"/>
      <c r="Z105" s="1578"/>
      <c r="AA105" s="1578"/>
      <c r="AB105" s="1578"/>
      <c r="AC105" s="1578"/>
      <c r="AD105" s="1578"/>
      <c r="AE105" s="1578"/>
      <c r="AF105" s="1578"/>
      <c r="AG105" s="1578"/>
      <c r="AH105" s="1578"/>
      <c r="AI105" s="1578"/>
      <c r="AJ105" s="1578"/>
      <c r="AK105" s="1578"/>
      <c r="AL105" s="1578"/>
      <c r="AM105" s="1578"/>
      <c r="AN105" s="1578"/>
      <c r="AO105" s="1578"/>
      <c r="AP105" s="1578"/>
      <c r="AQ105" s="1578"/>
      <c r="AR105" s="1578"/>
      <c r="AS105" s="1578"/>
      <c r="AT105" s="1578"/>
      <c r="AU105" s="1578"/>
      <c r="AV105" s="1578"/>
      <c r="AW105" s="1578"/>
      <c r="AX105" s="1578"/>
      <c r="AY105" s="1578"/>
      <c r="AZ105" s="229"/>
      <c r="BA105" s="257"/>
      <c r="BB105" s="168"/>
      <c r="BC105" s="457"/>
      <c r="BD105" s="458"/>
      <c r="BE105" s="458"/>
      <c r="BF105" s="458"/>
      <c r="BG105" s="459"/>
      <c r="BH105" s="464"/>
      <c r="BI105" s="458"/>
      <c r="BJ105" s="458"/>
      <c r="BK105" s="458"/>
      <c r="BL105" s="459"/>
      <c r="BM105" s="464"/>
      <c r="BN105" s="458"/>
      <c r="BO105" s="458"/>
      <c r="BP105" s="458"/>
      <c r="BQ105" s="459"/>
      <c r="BR105" s="464"/>
      <c r="BS105" s="458"/>
      <c r="BT105" s="458"/>
      <c r="BU105" s="458"/>
      <c r="BV105" s="458"/>
      <c r="BW105" s="458"/>
      <c r="BX105" s="1440"/>
      <c r="BY105" s="1481"/>
      <c r="BZ105" s="1481"/>
      <c r="CA105" s="1481"/>
      <c r="CB105" s="1481"/>
      <c r="CC105" s="1481"/>
      <c r="CD105" s="1481"/>
      <c r="CE105" s="1481"/>
      <c r="CF105" s="1481"/>
      <c r="CG105" s="1481"/>
      <c r="CH105" s="1481"/>
      <c r="CI105" s="1481"/>
      <c r="CJ105" s="1481"/>
      <c r="CK105" s="1481"/>
      <c r="CL105" s="1481"/>
      <c r="CM105" s="1481"/>
      <c r="CN105" s="1481"/>
      <c r="CO105" s="1481"/>
      <c r="CP105" s="1481"/>
      <c r="CQ105" s="1481"/>
      <c r="CR105" s="1481"/>
      <c r="CS105" s="1481"/>
      <c r="CT105" s="1481"/>
      <c r="CU105" s="1481"/>
      <c r="CV105" s="1481"/>
      <c r="CW105" s="1481"/>
      <c r="CX105" s="1481"/>
      <c r="CY105" s="1481"/>
      <c r="CZ105" s="1481"/>
    </row>
    <row r="106" s="130" customFormat="true" ht="250.15" customHeight="true" x14ac:dyDescent="0.2">
      <c r="A106" s="415"/>
      <c r="B106" s="415"/>
      <c r="C106" s="415"/>
      <c r="D106" s="415"/>
      <c r="E106" s="415"/>
      <c r="F106" s="415"/>
      <c r="G106" s="415"/>
      <c r="H106" s="415"/>
      <c r="I106" s="415"/>
      <c r="J106" s="415"/>
      <c r="K106" s="415"/>
      <c r="L106" s="415"/>
      <c r="M106" s="415"/>
      <c r="N106" s="415"/>
      <c r="O106" s="415"/>
      <c r="P106" s="415"/>
      <c r="Q106" s="415"/>
      <c r="R106" s="415"/>
      <c r="S106" s="415"/>
      <c r="T106" s="415"/>
      <c r="U106" s="415"/>
      <c r="V106" s="415"/>
      <c r="W106" s="415"/>
      <c r="X106" s="415"/>
      <c r="Y106" s="229"/>
      <c r="Z106" s="229"/>
      <c r="AA106" s="229"/>
      <c r="AB106" s="229"/>
      <c r="AC106" s="229"/>
      <c r="AD106" s="229"/>
      <c r="AE106" s="229"/>
      <c r="AF106" s="229"/>
      <c r="AG106" s="229"/>
      <c r="AH106" s="229"/>
      <c r="AI106" s="229"/>
      <c r="AJ106" s="229"/>
      <c r="AK106" s="229"/>
      <c r="AL106" s="229"/>
      <c r="AM106" s="229"/>
      <c r="AN106" s="229"/>
      <c r="AO106" s="229"/>
      <c r="AP106" s="229"/>
      <c r="AQ106" s="229"/>
      <c r="AR106" s="229"/>
      <c r="AS106" s="229"/>
      <c r="AT106" s="229"/>
      <c r="AU106" s="229"/>
      <c r="AV106" s="229"/>
      <c r="AW106" s="229"/>
      <c r="AX106" s="229"/>
      <c r="AY106" s="229"/>
      <c r="AZ106" s="229"/>
      <c r="BA106" s="415"/>
      <c r="BB106" s="416"/>
      <c r="BC106" s="416"/>
      <c r="BD106" s="416"/>
      <c r="BE106" s="416"/>
      <c r="BF106" s="416"/>
      <c r="BG106" s="416"/>
      <c r="BH106" s="416"/>
      <c r="BI106" s="416"/>
      <c r="BJ106" s="416"/>
      <c r="BK106" s="416"/>
      <c r="BL106" s="416"/>
      <c r="BM106" s="416"/>
      <c r="BN106" s="416"/>
      <c r="BO106" s="416"/>
      <c r="BP106" s="416"/>
      <c r="BQ106" s="416"/>
      <c r="BR106" s="416"/>
      <c r="BS106" s="416"/>
      <c r="BT106" s="416"/>
      <c r="BU106" s="416"/>
      <c r="BV106" s="416"/>
      <c r="BW106" s="416"/>
      <c r="BX106" s="415"/>
      <c r="BY106" s="229"/>
      <c r="BZ106" s="229"/>
      <c r="CA106" s="229"/>
      <c r="CB106" s="229"/>
      <c r="CC106" s="229"/>
      <c r="CD106" s="229"/>
      <c r="CE106" s="229"/>
      <c r="CF106" s="229"/>
      <c r="CG106" s="229"/>
      <c r="CH106" s="229"/>
      <c r="CI106" s="229"/>
      <c r="CJ106" s="229"/>
      <c r="CK106" s="229"/>
      <c r="CL106" s="229"/>
      <c r="CM106" s="229"/>
      <c r="CN106" s="229"/>
      <c r="CO106" s="229"/>
      <c r="CP106" s="229"/>
      <c r="CQ106" s="229"/>
      <c r="CR106" s="229"/>
      <c r="CS106" s="229"/>
      <c r="CT106" s="229"/>
      <c r="CU106" s="229"/>
      <c r="CV106" s="229"/>
      <c r="CW106" s="229"/>
      <c r="CX106" s="229"/>
      <c r="CY106" s="229"/>
      <c r="CZ106" s="229"/>
    </row>
    <row r="107" s="111" customFormat="true" ht="18" customHeight="true" x14ac:dyDescent="0.2">
      <c r="A107" s="112"/>
      <c r="B107" s="112"/>
      <c r="C107" s="390"/>
      <c r="D107" s="390"/>
      <c r="E107" s="390"/>
      <c r="F107" s="390"/>
      <c r="G107" s="390"/>
      <c r="H107" s="113"/>
      <c r="I107" s="113"/>
      <c r="J107" s="113"/>
      <c r="K107" s="113"/>
      <c r="L107" s="113"/>
      <c r="M107" s="113"/>
      <c r="N107" s="113"/>
      <c r="O107" s="113"/>
      <c r="P107" s="113"/>
      <c r="Q107" s="113"/>
      <c r="R107" s="113"/>
      <c r="S107" s="113"/>
      <c r="T107" s="113"/>
      <c r="U107" s="113"/>
      <c r="Y107" s="225"/>
      <c r="Z107" s="225"/>
      <c r="AA107" s="225"/>
      <c r="AB107" s="225"/>
      <c r="AC107" s="225"/>
      <c r="AD107" s="225"/>
      <c r="AE107" s="225"/>
      <c r="AF107" s="225"/>
      <c r="AG107" s="225"/>
      <c r="AH107" s="225"/>
      <c r="AI107" s="225"/>
      <c r="AJ107" s="225"/>
      <c r="AK107" s="225"/>
      <c r="AL107" s="225"/>
      <c r="AM107" s="225"/>
      <c r="AN107" s="225"/>
      <c r="AO107" s="225"/>
      <c r="AP107" s="225"/>
      <c r="AQ107" s="225"/>
      <c r="AR107" s="225"/>
      <c r="AS107" s="225"/>
      <c r="AT107" s="225"/>
      <c r="AU107" s="225"/>
      <c r="AV107" s="225"/>
      <c r="AW107" s="225"/>
      <c r="AX107" s="225"/>
      <c r="AY107" s="225"/>
      <c r="AZ107" s="225"/>
      <c r="BB107" s="134"/>
      <c r="BY107" s="225"/>
      <c r="BZ107" s="225"/>
      <c r="CA107" s="225"/>
      <c r="CB107" s="225"/>
      <c r="CC107" s="225"/>
      <c r="CD107" s="225"/>
      <c r="CE107" s="225"/>
      <c r="CF107" s="225"/>
      <c r="CG107" s="225"/>
      <c r="CH107" s="225"/>
      <c r="CI107" s="225"/>
      <c r="CJ107" s="225"/>
      <c r="CK107" s="225"/>
      <c r="CL107" s="225"/>
      <c r="CM107" s="225"/>
      <c r="CN107" s="225"/>
      <c r="CO107" s="225"/>
      <c r="CP107" s="225"/>
      <c r="CQ107" s="225"/>
      <c r="CR107" s="225"/>
      <c r="CS107" s="225"/>
      <c r="CT107" s="225"/>
      <c r="CU107" s="225"/>
      <c r="CV107" s="225"/>
      <c r="CW107" s="225"/>
      <c r="CX107" s="225"/>
      <c r="CY107" s="225"/>
      <c r="CZ107" s="225"/>
    </row>
    <row r="108" s="111" customFormat="true" ht="22.5" customHeight="true" x14ac:dyDescent="0.35">
      <c r="A108" s="1872" t="str">
        <f>A1026</f>
        <v>Algeria</v>
      </c>
      <c r="B108" s="1873"/>
      <c r="C108" s="390"/>
      <c r="D108" s="390"/>
      <c r="E108" s="390"/>
      <c r="F108" s="390"/>
      <c r="G108" s="390"/>
      <c r="H108" s="113"/>
      <c r="I108" s="113"/>
      <c r="J108" s="113"/>
      <c r="K108" s="113"/>
      <c r="L108" s="113"/>
      <c r="M108" s="113"/>
      <c r="N108" s="113"/>
      <c r="O108" s="113"/>
      <c r="P108" s="113"/>
      <c r="Q108" s="113"/>
      <c r="R108" s="113"/>
      <c r="S108" s="113"/>
      <c r="T108" s="113"/>
      <c r="U108" s="113"/>
      <c r="Y108" s="225"/>
      <c r="Z108" s="225"/>
      <c r="AA108" s="225"/>
      <c r="AB108" s="225"/>
      <c r="AC108" s="225"/>
      <c r="AD108" s="225"/>
      <c r="AE108" s="225"/>
      <c r="AF108" s="225"/>
      <c r="AG108" s="225"/>
      <c r="AH108" s="225"/>
      <c r="AI108" s="225"/>
      <c r="AJ108" s="225"/>
      <c r="AK108" s="225"/>
      <c r="AL108" s="225"/>
      <c r="AM108" s="225"/>
      <c r="AN108" s="225"/>
      <c r="AO108" s="225"/>
      <c r="AP108" s="225"/>
      <c r="AQ108" s="225"/>
      <c r="AR108" s="225"/>
      <c r="AS108" s="225"/>
      <c r="AT108" s="225"/>
      <c r="AU108" s="225"/>
      <c r="AV108" s="225"/>
      <c r="AW108" s="225"/>
      <c r="AX108" s="225"/>
      <c r="AY108" s="225"/>
      <c r="AZ108" s="225"/>
      <c r="BB108" s="134"/>
      <c r="BY108" s="225"/>
      <c r="BZ108" s="225"/>
      <c r="CA108" s="225"/>
      <c r="CB108" s="225"/>
      <c r="CC108" s="225"/>
      <c r="CD108" s="225"/>
      <c r="CE108" s="225"/>
      <c r="CF108" s="225"/>
      <c r="CG108" s="225"/>
      <c r="CH108" s="225"/>
      <c r="CI108" s="225"/>
      <c r="CJ108" s="225"/>
      <c r="CK108" s="225"/>
      <c r="CL108" s="225"/>
      <c r="CM108" s="225"/>
      <c r="CN108" s="225"/>
      <c r="CO108" s="225"/>
      <c r="CP108" s="225"/>
      <c r="CQ108" s="225"/>
      <c r="CR108" s="225"/>
      <c r="CS108" s="225"/>
      <c r="CT108" s="225"/>
      <c r="CU108" s="225"/>
      <c r="CV108" s="225"/>
      <c r="CW108" s="225"/>
      <c r="CX108" s="225"/>
      <c r="CY108" s="225"/>
      <c r="CZ108" s="225"/>
    </row>
    <row r="109" s="111" customFormat="true" ht="22.5" customHeight="true" x14ac:dyDescent="0.35">
      <c r="A109" s="138" t="str">
        <f>A1034</f>
        <v>2019</v>
      </c>
      <c r="B109" s="139"/>
      <c r="C109" s="390"/>
      <c r="D109" s="390"/>
      <c r="E109" s="390"/>
      <c r="F109" s="390"/>
      <c r="G109" s="390"/>
      <c r="H109" s="113"/>
      <c r="I109" s="113"/>
      <c r="J109" s="113"/>
      <c r="K109" s="113"/>
      <c r="L109" s="113"/>
      <c r="M109" s="113"/>
      <c r="N109" s="113"/>
      <c r="O109" s="113"/>
      <c r="P109" s="113"/>
      <c r="Q109" s="113"/>
      <c r="R109" s="113"/>
      <c r="S109" s="113"/>
      <c r="T109" s="113"/>
      <c r="U109" s="113"/>
      <c r="Y109" s="225"/>
      <c r="Z109" s="225"/>
      <c r="AA109" s="225"/>
      <c r="AB109" s="225"/>
      <c r="AC109" s="225"/>
      <c r="AD109" s="225"/>
      <c r="AE109" s="225"/>
      <c r="AF109" s="225"/>
      <c r="AG109" s="225"/>
      <c r="AH109" s="225"/>
      <c r="AI109" s="225"/>
      <c r="AJ109" s="225"/>
      <c r="AK109" s="225"/>
      <c r="AL109" s="225"/>
      <c r="AM109" s="225"/>
      <c r="AN109" s="225"/>
      <c r="AO109" s="225"/>
      <c r="AP109" s="225"/>
      <c r="AQ109" s="225"/>
      <c r="AR109" s="225"/>
      <c r="AS109" s="225"/>
      <c r="AT109" s="225"/>
      <c r="AU109" s="225"/>
      <c r="AV109" s="225"/>
      <c r="AW109" s="225"/>
      <c r="AX109" s="225"/>
      <c r="AY109" s="225"/>
      <c r="AZ109" s="225"/>
      <c r="BB109" s="134"/>
      <c r="BY109" s="225"/>
      <c r="BZ109" s="225"/>
      <c r="CA109" s="225"/>
      <c r="CB109" s="225"/>
      <c r="CC109" s="225"/>
      <c r="CD109" s="225"/>
      <c r="CE109" s="225"/>
      <c r="CF109" s="225"/>
      <c r="CG109" s="225"/>
      <c r="CH109" s="225"/>
      <c r="CI109" s="225"/>
      <c r="CJ109" s="225"/>
      <c r="CK109" s="225"/>
      <c r="CL109" s="225"/>
      <c r="CM109" s="225"/>
      <c r="CN109" s="225"/>
      <c r="CO109" s="225"/>
      <c r="CP109" s="225"/>
      <c r="CQ109" s="225"/>
      <c r="CR109" s="225"/>
      <c r="CS109" s="225"/>
      <c r="CT109" s="225"/>
      <c r="CU109" s="225"/>
      <c r="CV109" s="225"/>
      <c r="CW109" s="225"/>
      <c r="CX109" s="225"/>
      <c r="CY109" s="225"/>
      <c r="CZ109" s="225"/>
    </row>
    <row r="110" s="111" customFormat="true" ht="23.85" customHeight="true" x14ac:dyDescent="0.35">
      <c r="A110" s="140" t="s">
        <v>98</v>
      </c>
      <c r="B110" s="141"/>
      <c r="C110" s="390"/>
      <c r="D110" s="390"/>
      <c r="E110" s="390"/>
      <c r="F110" s="390"/>
      <c r="G110" s="390"/>
      <c r="H110" s="113"/>
      <c r="I110" s="113"/>
      <c r="J110" s="113"/>
      <c r="K110" s="113"/>
      <c r="L110" s="113"/>
      <c r="M110" s="113"/>
      <c r="N110" s="113"/>
      <c r="O110" s="113"/>
      <c r="P110" s="113"/>
      <c r="Q110" s="113"/>
      <c r="R110" s="113"/>
      <c r="S110" s="113"/>
      <c r="T110" s="113"/>
      <c r="U110" s="113"/>
      <c r="Y110" s="225"/>
      <c r="Z110" s="225"/>
      <c r="AA110" s="225"/>
      <c r="AB110" s="225"/>
      <c r="AC110" s="225"/>
      <c r="AD110" s="225"/>
      <c r="AE110" s="225"/>
      <c r="AF110" s="225"/>
      <c r="AG110" s="225"/>
      <c r="AH110" s="225"/>
      <c r="AI110" s="225"/>
      <c r="AJ110" s="225"/>
      <c r="AK110" s="225"/>
      <c r="AL110" s="225"/>
      <c r="AM110" s="225"/>
      <c r="AN110" s="225"/>
      <c r="AO110" s="225"/>
      <c r="AP110" s="225"/>
      <c r="AQ110" s="225"/>
      <c r="AR110" s="225"/>
      <c r="AS110" s="225"/>
      <c r="AT110" s="225"/>
      <c r="AU110" s="225"/>
      <c r="AV110" s="225"/>
      <c r="AW110" s="225"/>
      <c r="AX110" s="225"/>
      <c r="AY110" s="225"/>
      <c r="AZ110" s="225"/>
      <c r="BB110" s="134"/>
      <c r="BY110" s="225"/>
      <c r="BZ110" s="225"/>
      <c r="CA110" s="225"/>
      <c r="CB110" s="225"/>
      <c r="CC110" s="225"/>
      <c r="CD110" s="225"/>
      <c r="CE110" s="225"/>
      <c r="CF110" s="225"/>
      <c r="CG110" s="225"/>
      <c r="CH110" s="225"/>
      <c r="CI110" s="225"/>
      <c r="CJ110" s="225"/>
      <c r="CK110" s="225"/>
      <c r="CL110" s="225"/>
      <c r="CM110" s="225"/>
      <c r="CN110" s="225"/>
      <c r="CO110" s="225"/>
      <c r="CP110" s="225"/>
      <c r="CQ110" s="225"/>
      <c r="CR110" s="225"/>
      <c r="CS110" s="225"/>
      <c r="CT110" s="225"/>
      <c r="CU110" s="225"/>
      <c r="CV110" s="225"/>
      <c r="CW110" s="225"/>
      <c r="CX110" s="225"/>
      <c r="CY110" s="225"/>
      <c r="CZ110" s="225"/>
    </row>
    <row r="111" s="111" customFormat="true" ht="20.1" customHeight="true" x14ac:dyDescent="0.35">
      <c r="A111" s="142" t="s">
        <v>96</v>
      </c>
      <c r="B111" s="139"/>
      <c r="C111" s="390"/>
      <c r="D111" s="390"/>
      <c r="E111" s="390"/>
      <c r="F111" s="390"/>
      <c r="G111" s="390"/>
      <c r="H111" s="113"/>
      <c r="I111" s="113"/>
      <c r="J111" s="113"/>
      <c r="K111" s="113"/>
      <c r="L111" s="113"/>
      <c r="M111" s="113"/>
      <c r="N111" s="113"/>
      <c r="O111" s="113"/>
      <c r="P111" s="113"/>
      <c r="Q111" s="113"/>
      <c r="R111" s="113"/>
      <c r="S111" s="113"/>
      <c r="T111" s="113"/>
      <c r="U111" s="113"/>
      <c r="Y111" s="225"/>
      <c r="Z111" s="225"/>
      <c r="AA111" s="225"/>
      <c r="AB111" s="225"/>
      <c r="AC111" s="225"/>
      <c r="AD111" s="225"/>
      <c r="AE111" s="225"/>
      <c r="AF111" s="225"/>
      <c r="AG111" s="225"/>
      <c r="AH111" s="225"/>
      <c r="AI111" s="225"/>
      <c r="AJ111" s="225"/>
      <c r="AK111" s="225"/>
      <c r="AL111" s="225"/>
      <c r="AM111" s="225"/>
      <c r="AN111" s="225"/>
      <c r="AO111" s="225"/>
      <c r="AP111" s="225"/>
      <c r="AQ111" s="225"/>
      <c r="AR111" s="225"/>
      <c r="AS111" s="225"/>
      <c r="AT111" s="225"/>
      <c r="AU111" s="225"/>
      <c r="AV111" s="225"/>
      <c r="AW111" s="225"/>
      <c r="AX111" s="225"/>
      <c r="AY111" s="225"/>
      <c r="AZ111" s="225"/>
      <c r="BB111" s="134"/>
      <c r="BY111" s="225"/>
      <c r="BZ111" s="225"/>
      <c r="CA111" s="225"/>
      <c r="CB111" s="225"/>
      <c r="CC111" s="225"/>
      <c r="CD111" s="225"/>
      <c r="CE111" s="225"/>
      <c r="CF111" s="225"/>
      <c r="CG111" s="225"/>
      <c r="CH111" s="225"/>
      <c r="CI111" s="225"/>
      <c r="CJ111" s="225"/>
      <c r="CK111" s="225"/>
      <c r="CL111" s="225"/>
      <c r="CM111" s="225"/>
      <c r="CN111" s="225"/>
      <c r="CO111" s="225"/>
      <c r="CP111" s="225"/>
      <c r="CQ111" s="225"/>
      <c r="CR111" s="225"/>
      <c r="CS111" s="225"/>
      <c r="CT111" s="225"/>
      <c r="CU111" s="225"/>
      <c r="CV111" s="225"/>
      <c r="CW111" s="225"/>
      <c r="CX111" s="225"/>
      <c r="CY111" s="225"/>
      <c r="CZ111" s="225"/>
    </row>
    <row r="112" s="111" customFormat="true" ht="15" customHeight="true" x14ac:dyDescent="0.2">
      <c r="A112" s="772" t="s">
        <v>97</v>
      </c>
      <c r="B112" s="238"/>
      <c r="C112" s="390"/>
      <c r="D112" s="390"/>
      <c r="E112" s="390"/>
      <c r="F112" s="390"/>
      <c r="G112" s="390"/>
      <c r="H112" s="113"/>
      <c r="I112" s="113"/>
      <c r="J112" s="113"/>
      <c r="K112" s="113"/>
      <c r="L112" s="113"/>
      <c r="M112" s="113"/>
      <c r="N112" s="113"/>
      <c r="O112" s="113"/>
      <c r="P112" s="113"/>
      <c r="Q112" s="113"/>
      <c r="R112" s="113"/>
      <c r="S112" s="113"/>
      <c r="T112" s="113"/>
      <c r="U112" s="113"/>
      <c r="Y112" s="225"/>
      <c r="Z112" s="225"/>
      <c r="AA112" s="225"/>
      <c r="AB112" s="225"/>
      <c r="AC112" s="225"/>
      <c r="AD112" s="225"/>
      <c r="AE112" s="225"/>
      <c r="AF112" s="225"/>
      <c r="AG112" s="225"/>
      <c r="AH112" s="225"/>
      <c r="AI112" s="225"/>
      <c r="AJ112" s="225"/>
      <c r="AK112" s="225"/>
      <c r="AL112" s="225"/>
      <c r="AM112" s="225"/>
      <c r="AN112" s="225"/>
      <c r="AO112" s="225"/>
      <c r="AP112" s="225"/>
      <c r="AQ112" s="225"/>
      <c r="AR112" s="225"/>
      <c r="AS112" s="225"/>
      <c r="AT112" s="225"/>
      <c r="AU112" s="225"/>
      <c r="AV112" s="225"/>
      <c r="AW112" s="225"/>
      <c r="AX112" s="225"/>
      <c r="AY112" s="225"/>
      <c r="AZ112" s="225"/>
      <c r="BB112" s="134"/>
      <c r="BY112" s="225"/>
      <c r="BZ112" s="225"/>
      <c r="CA112" s="225"/>
      <c r="CB112" s="225"/>
      <c r="CC112" s="225"/>
      <c r="CD112" s="225"/>
      <c r="CE112" s="225"/>
      <c r="CF112" s="225"/>
      <c r="CG112" s="225"/>
      <c r="CH112" s="225"/>
      <c r="CI112" s="225"/>
      <c r="CJ112" s="225"/>
      <c r="CK112" s="225"/>
      <c r="CL112" s="225"/>
      <c r="CM112" s="225"/>
      <c r="CN112" s="225"/>
      <c r="CO112" s="225"/>
      <c r="CP112" s="225"/>
      <c r="CQ112" s="225"/>
      <c r="CR112" s="225"/>
      <c r="CS112" s="225"/>
      <c r="CT112" s="225"/>
      <c r="CU112" s="225"/>
      <c r="CV112" s="225"/>
      <c r="CW112" s="225"/>
      <c r="CX112" s="225"/>
      <c r="CY112" s="225"/>
      <c r="CZ112" s="225"/>
    </row>
    <row r="113" s="111" customFormat="true" ht="15" customHeight="true" x14ac:dyDescent="0.2">
      <c r="A113" s="152" t="s">
        <v>40</v>
      </c>
      <c r="B113" s="151"/>
      <c r="C113" s="390"/>
      <c r="D113" s="390"/>
      <c r="E113" s="390"/>
      <c r="F113" s="390"/>
      <c r="G113" s="390"/>
      <c r="H113" s="113"/>
      <c r="I113" s="113"/>
      <c r="J113" s="113"/>
      <c r="K113" s="113"/>
      <c r="L113" s="113"/>
      <c r="M113" s="113"/>
      <c r="N113" s="113"/>
      <c r="O113" s="113"/>
      <c r="P113" s="113"/>
      <c r="Q113" s="113"/>
      <c r="R113" s="113"/>
      <c r="S113" s="113"/>
      <c r="T113" s="113"/>
      <c r="U113" s="113"/>
      <c r="Y113" s="225"/>
      <c r="Z113" s="225"/>
      <c r="AA113" s="225"/>
      <c r="AB113" s="225"/>
      <c r="AC113" s="225"/>
      <c r="AD113" s="225"/>
      <c r="AE113" s="225"/>
      <c r="AF113" s="225"/>
      <c r="AG113" s="225"/>
      <c r="AH113" s="225"/>
      <c r="AI113" s="225"/>
      <c r="AJ113" s="225"/>
      <c r="AK113" s="225"/>
      <c r="AL113" s="225"/>
      <c r="AM113" s="225"/>
      <c r="AN113" s="225"/>
      <c r="AO113" s="225"/>
      <c r="AP113" s="225"/>
      <c r="AQ113" s="225"/>
      <c r="AR113" s="225"/>
      <c r="AS113" s="225"/>
      <c r="AT113" s="225"/>
      <c r="AU113" s="225"/>
      <c r="AV113" s="225"/>
      <c r="AW113" s="225"/>
      <c r="AX113" s="225"/>
      <c r="AY113" s="225"/>
      <c r="AZ113" s="225"/>
      <c r="BB113" s="134"/>
      <c r="BY113" s="225"/>
      <c r="BZ113" s="225"/>
      <c r="CA113" s="225"/>
      <c r="CB113" s="225"/>
      <c r="CC113" s="225"/>
      <c r="CD113" s="225"/>
      <c r="CE113" s="225"/>
      <c r="CF113" s="225"/>
      <c r="CG113" s="225"/>
      <c r="CH113" s="225"/>
      <c r="CI113" s="225"/>
      <c r="CJ113" s="225"/>
      <c r="CK113" s="225"/>
      <c r="CL113" s="225"/>
      <c r="CM113" s="225"/>
      <c r="CN113" s="225"/>
      <c r="CO113" s="225"/>
      <c r="CP113" s="225"/>
      <c r="CQ113" s="225"/>
      <c r="CR113" s="225"/>
      <c r="CS113" s="225"/>
      <c r="CT113" s="225"/>
      <c r="CU113" s="225"/>
      <c r="CV113" s="225"/>
      <c r="CW113" s="225"/>
      <c r="CX113" s="225"/>
      <c r="CY113" s="225"/>
      <c r="CZ113" s="225"/>
    </row>
    <row r="114" s="111" customFormat="true" ht="15" customHeight="true" x14ac:dyDescent="0.2">
      <c r="A114" s="150" t="s">
        <v>39</v>
      </c>
      <c r="B114" s="151"/>
      <c r="C114" s="390"/>
      <c r="D114" s="390"/>
      <c r="E114" s="390"/>
      <c r="F114" s="390"/>
      <c r="G114" s="390"/>
      <c r="H114" s="113"/>
      <c r="I114" s="113"/>
      <c r="J114" s="113"/>
      <c r="K114" s="113"/>
      <c r="L114" s="113"/>
      <c r="M114" s="113"/>
      <c r="N114" s="113"/>
      <c r="O114" s="113"/>
      <c r="P114" s="113"/>
      <c r="Q114" s="113"/>
      <c r="R114" s="113"/>
      <c r="S114" s="113"/>
      <c r="T114" s="113"/>
      <c r="U114" s="113"/>
      <c r="Y114" s="225"/>
      <c r="Z114" s="225"/>
      <c r="AA114" s="225"/>
      <c r="AB114" s="225"/>
      <c r="AC114" s="225"/>
      <c r="AD114" s="225"/>
      <c r="AE114" s="225"/>
      <c r="AF114" s="225"/>
      <c r="AG114" s="225"/>
      <c r="AH114" s="225"/>
      <c r="AI114" s="225"/>
      <c r="AJ114" s="225"/>
      <c r="AK114" s="225"/>
      <c r="AL114" s="225"/>
      <c r="AM114" s="225"/>
      <c r="AN114" s="225"/>
      <c r="AO114" s="225"/>
      <c r="AP114" s="225"/>
      <c r="AQ114" s="225"/>
      <c r="AR114" s="225"/>
      <c r="AS114" s="225"/>
      <c r="AT114" s="225"/>
      <c r="AU114" s="225"/>
      <c r="AV114" s="225"/>
      <c r="AW114" s="225"/>
      <c r="AX114" s="225"/>
      <c r="AY114" s="225"/>
      <c r="AZ114" s="225"/>
      <c r="BB114" s="134"/>
      <c r="BY114" s="225"/>
      <c r="BZ114" s="225"/>
      <c r="CA114" s="225"/>
      <c r="CB114" s="225"/>
      <c r="CC114" s="225"/>
      <c r="CD114" s="225"/>
      <c r="CE114" s="225"/>
      <c r="CF114" s="225"/>
      <c r="CG114" s="225"/>
      <c r="CH114" s="225"/>
      <c r="CI114" s="225"/>
      <c r="CJ114" s="225"/>
      <c r="CK114" s="225"/>
      <c r="CL114" s="225"/>
      <c r="CM114" s="225"/>
      <c r="CN114" s="225"/>
      <c r="CO114" s="225"/>
      <c r="CP114" s="225"/>
      <c r="CQ114" s="225"/>
      <c r="CR114" s="225"/>
      <c r="CS114" s="225"/>
      <c r="CT114" s="225"/>
      <c r="CU114" s="225"/>
      <c r="CV114" s="225"/>
      <c r="CW114" s="225"/>
      <c r="CX114" s="225"/>
      <c r="CY114" s="225"/>
      <c r="CZ114" s="225"/>
    </row>
    <row r="115" s="111" customFormat="true" ht="15" customHeight="true" x14ac:dyDescent="0.2">
      <c r="A115" s="150" t="s">
        <v>135</v>
      </c>
      <c r="B115" s="237" t="str">
        <f>A1025</f>
        <v>MICS19</v>
      </c>
      <c r="C115" s="390"/>
      <c r="D115" s="390"/>
      <c r="E115" s="390"/>
      <c r="F115" s="390"/>
      <c r="G115" s="390"/>
      <c r="H115" s="113"/>
      <c r="I115" s="113"/>
      <c r="J115" s="113"/>
      <c r="K115" s="113"/>
      <c r="L115" s="113"/>
      <c r="M115" s="113"/>
      <c r="N115" s="113"/>
      <c r="O115" s="113"/>
      <c r="P115" s="113"/>
      <c r="Q115" s="113"/>
      <c r="R115" s="113"/>
      <c r="S115" s="113"/>
      <c r="T115" s="113"/>
      <c r="U115" s="113"/>
      <c r="Y115" s="225"/>
      <c r="Z115" s="225"/>
      <c r="AA115" s="225"/>
      <c r="AB115" s="225"/>
      <c r="AC115" s="225"/>
      <c r="AD115" s="225"/>
      <c r="AE115" s="225"/>
      <c r="AF115" s="225"/>
      <c r="AG115" s="225"/>
      <c r="AH115" s="225"/>
      <c r="AI115" s="225"/>
      <c r="AJ115" s="225"/>
      <c r="AK115" s="225"/>
      <c r="AL115" s="225"/>
      <c r="AM115" s="225"/>
      <c r="AN115" s="225"/>
      <c r="AO115" s="225"/>
      <c r="AP115" s="225"/>
      <c r="AQ115" s="225"/>
      <c r="AR115" s="225"/>
      <c r="AS115" s="225"/>
      <c r="AT115" s="225"/>
      <c r="AU115" s="225"/>
      <c r="AV115" s="225"/>
      <c r="AW115" s="225"/>
      <c r="AX115" s="225"/>
      <c r="AY115" s="225"/>
      <c r="AZ115" s="225"/>
      <c r="BB115" s="134"/>
      <c r="BY115" s="225"/>
      <c r="BZ115" s="225"/>
      <c r="CA115" s="225"/>
      <c r="CB115" s="225"/>
      <c r="CC115" s="225"/>
      <c r="CD115" s="225"/>
      <c r="CE115" s="225"/>
      <c r="CF115" s="225"/>
      <c r="CG115" s="225"/>
      <c r="CH115" s="225"/>
      <c r="CI115" s="225"/>
      <c r="CJ115" s="225"/>
      <c r="CK115" s="225"/>
      <c r="CL115" s="225"/>
      <c r="CM115" s="225"/>
      <c r="CN115" s="225"/>
      <c r="CO115" s="225"/>
      <c r="CP115" s="225"/>
      <c r="CQ115" s="225"/>
      <c r="CR115" s="225"/>
      <c r="CS115" s="225"/>
      <c r="CT115" s="225"/>
      <c r="CU115" s="225"/>
      <c r="CV115" s="225"/>
      <c r="CW115" s="225"/>
      <c r="CX115" s="225"/>
      <c r="CY115" s="225"/>
      <c r="CZ115" s="225"/>
    </row>
    <row r="116" s="111" customFormat="true" ht="15" customHeight="true" x14ac:dyDescent="0.2">
      <c r="A116" s="379" t="str">
        <f>B1030</f>
        <v/>
      </c>
      <c r="B116" s="238"/>
      <c r="C116" s="390"/>
      <c r="D116" s="390"/>
      <c r="E116" s="390"/>
      <c r="F116" s="390"/>
      <c r="G116" s="390"/>
      <c r="H116" s="113"/>
      <c r="I116" s="113"/>
      <c r="J116" s="113"/>
      <c r="K116" s="113"/>
      <c r="L116" s="113"/>
      <c r="M116" s="113"/>
      <c r="N116" s="113"/>
      <c r="O116" s="113"/>
      <c r="P116" s="113"/>
      <c r="Q116" s="113"/>
      <c r="R116" s="113"/>
      <c r="S116" s="113"/>
      <c r="T116" s="113"/>
      <c r="U116" s="113"/>
      <c r="Y116" s="225"/>
      <c r="Z116" s="225"/>
      <c r="AA116" s="225"/>
      <c r="AB116" s="225"/>
      <c r="AC116" s="225"/>
      <c r="AD116" s="225"/>
      <c r="AE116" s="225"/>
      <c r="AF116" s="225"/>
      <c r="AG116" s="225"/>
      <c r="AH116" s="225"/>
      <c r="AI116" s="225"/>
      <c r="AJ116" s="225"/>
      <c r="AK116" s="225"/>
      <c r="AL116" s="225"/>
      <c r="AM116" s="225"/>
      <c r="AN116" s="225"/>
      <c r="AO116" s="225"/>
      <c r="AP116" s="225"/>
      <c r="AQ116" s="225"/>
      <c r="AR116" s="225"/>
      <c r="AS116" s="225"/>
      <c r="AT116" s="225"/>
      <c r="AU116" s="225"/>
      <c r="AV116" s="225"/>
      <c r="AW116" s="225"/>
      <c r="AX116" s="225"/>
      <c r="AY116" s="225"/>
      <c r="AZ116" s="225"/>
      <c r="BB116" s="134"/>
      <c r="BY116" s="225"/>
      <c r="BZ116" s="225"/>
      <c r="CA116" s="225"/>
      <c r="CB116" s="225"/>
      <c r="CC116" s="225"/>
      <c r="CD116" s="225"/>
      <c r="CE116" s="225"/>
      <c r="CF116" s="225"/>
      <c r="CG116" s="225"/>
      <c r="CH116" s="225"/>
      <c r="CI116" s="225"/>
      <c r="CJ116" s="225"/>
      <c r="CK116" s="225"/>
      <c r="CL116" s="225"/>
      <c r="CM116" s="225"/>
      <c r="CN116" s="225"/>
      <c r="CO116" s="225"/>
      <c r="CP116" s="225"/>
      <c r="CQ116" s="225"/>
      <c r="CR116" s="225"/>
      <c r="CS116" s="225"/>
      <c r="CT116" s="225"/>
      <c r="CU116" s="225"/>
      <c r="CV116" s="225"/>
      <c r="CW116" s="225"/>
      <c r="CX116" s="225"/>
      <c r="CY116" s="225"/>
      <c r="CZ116" s="225"/>
    </row>
    <row r="117" s="111" customFormat="true" ht="15" customHeight="true" x14ac:dyDescent="0.2">
      <c r="A117" s="379" t="str">
        <f>B1029</f>
        <v/>
      </c>
      <c r="B117" s="773"/>
      <c r="C117" s="390"/>
      <c r="D117" s="390"/>
      <c r="E117" s="390"/>
      <c r="F117" s="390"/>
      <c r="G117" s="390"/>
      <c r="H117" s="113"/>
      <c r="I117" s="113"/>
      <c r="J117" s="113"/>
      <c r="K117" s="113"/>
      <c r="L117" s="113"/>
      <c r="M117" s="113"/>
      <c r="N117" s="113"/>
      <c r="O117" s="113"/>
      <c r="P117" s="113"/>
      <c r="Q117" s="113"/>
      <c r="R117" s="113"/>
      <c r="S117" s="113"/>
      <c r="T117" s="113"/>
      <c r="U117" s="113"/>
      <c r="Y117" s="225"/>
      <c r="Z117" s="225"/>
      <c r="AA117" s="225"/>
      <c r="AB117" s="225"/>
      <c r="AC117" s="225"/>
      <c r="AD117" s="225"/>
      <c r="AE117" s="225"/>
      <c r="AF117" s="225"/>
      <c r="AG117" s="225"/>
      <c r="AH117" s="225"/>
      <c r="AI117" s="225"/>
      <c r="AJ117" s="225"/>
      <c r="AK117" s="225"/>
      <c r="AL117" s="225"/>
      <c r="AM117" s="225"/>
      <c r="AN117" s="225"/>
      <c r="AO117" s="225"/>
      <c r="AP117" s="225"/>
      <c r="AQ117" s="225"/>
      <c r="AR117" s="225"/>
      <c r="AS117" s="225"/>
      <c r="AT117" s="225"/>
      <c r="AU117" s="225"/>
      <c r="AV117" s="225"/>
      <c r="AW117" s="225"/>
      <c r="AX117" s="225"/>
      <c r="AY117" s="225"/>
      <c r="AZ117" s="225"/>
      <c r="BB117" s="134"/>
      <c r="BY117" s="225"/>
      <c r="BZ117" s="225"/>
      <c r="CA117" s="225"/>
      <c r="CB117" s="225"/>
      <c r="CC117" s="225"/>
      <c r="CD117" s="225"/>
      <c r="CE117" s="225"/>
      <c r="CF117" s="225"/>
      <c r="CG117" s="225"/>
      <c r="CH117" s="225"/>
      <c r="CI117" s="225"/>
      <c r="CJ117" s="225"/>
      <c r="CK117" s="225"/>
      <c r="CL117" s="225"/>
      <c r="CM117" s="225"/>
      <c r="CN117" s="225"/>
      <c r="CO117" s="225"/>
      <c r="CP117" s="225"/>
      <c r="CQ117" s="225"/>
      <c r="CR117" s="225"/>
      <c r="CS117" s="225"/>
      <c r="CT117" s="225"/>
      <c r="CU117" s="225"/>
      <c r="CV117" s="225"/>
      <c r="CW117" s="225"/>
      <c r="CX117" s="225"/>
      <c r="CY117" s="225"/>
      <c r="CZ117" s="225"/>
    </row>
    <row r="118" s="111" customFormat="true" ht="21" customHeight="true" x14ac:dyDescent="0.2">
      <c r="A118" s="772"/>
      <c r="B118" s="238"/>
      <c r="C118" s="390"/>
      <c r="D118" s="390"/>
      <c r="E118" s="390"/>
      <c r="F118" s="390"/>
      <c r="G118" s="390"/>
      <c r="H118" s="113"/>
      <c r="I118" s="113"/>
      <c r="J118" s="113"/>
      <c r="K118" s="113"/>
      <c r="L118" s="113"/>
      <c r="M118" s="113"/>
      <c r="N118" s="113"/>
      <c r="O118" s="113"/>
      <c r="P118" s="113"/>
      <c r="Q118" s="113"/>
      <c r="R118" s="113"/>
      <c r="S118" s="113"/>
      <c r="T118" s="113"/>
      <c r="U118" s="113"/>
      <c r="Y118" s="225"/>
      <c r="Z118" s="225"/>
      <c r="AA118" s="225"/>
      <c r="AB118" s="225"/>
      <c r="AC118" s="225"/>
      <c r="AD118" s="225"/>
      <c r="AE118" s="225"/>
      <c r="AF118" s="225"/>
      <c r="AG118" s="225"/>
      <c r="AH118" s="225"/>
      <c r="AI118" s="225"/>
      <c r="AJ118" s="225"/>
      <c r="AK118" s="225"/>
      <c r="AL118" s="225"/>
      <c r="AM118" s="225"/>
      <c r="AN118" s="225"/>
      <c r="AO118" s="225"/>
      <c r="AP118" s="225"/>
      <c r="AQ118" s="225"/>
      <c r="AR118" s="225"/>
      <c r="AS118" s="225"/>
      <c r="AT118" s="225"/>
      <c r="AU118" s="225"/>
      <c r="AV118" s="225"/>
      <c r="AW118" s="225"/>
      <c r="AX118" s="225"/>
      <c r="AY118" s="225"/>
      <c r="AZ118" s="225"/>
      <c r="BB118" s="134"/>
      <c r="BY118" s="225"/>
      <c r="BZ118" s="225"/>
      <c r="CA118" s="225"/>
      <c r="CB118" s="225"/>
      <c r="CC118" s="225"/>
      <c r="CD118" s="225"/>
      <c r="CE118" s="225"/>
      <c r="CF118" s="225"/>
      <c r="CG118" s="225"/>
      <c r="CH118" s="225"/>
      <c r="CI118" s="225"/>
      <c r="CJ118" s="225"/>
      <c r="CK118" s="225"/>
      <c r="CL118" s="225"/>
      <c r="CM118" s="225"/>
      <c r="CN118" s="225"/>
      <c r="CO118" s="225"/>
      <c r="CP118" s="225"/>
      <c r="CQ118" s="225"/>
      <c r="CR118" s="225"/>
      <c r="CS118" s="225"/>
      <c r="CT118" s="225"/>
      <c r="CU118" s="225"/>
      <c r="CV118" s="225"/>
      <c r="CW118" s="225"/>
      <c r="CX118" s="225"/>
      <c r="CY118" s="225"/>
      <c r="CZ118" s="225"/>
    </row>
    <row r="119" s="111" customFormat="true" ht="15" customHeight="true" x14ac:dyDescent="0.2">
      <c r="A119" s="380"/>
      <c r="B119" s="239"/>
      <c r="C119" s="390"/>
      <c r="D119" s="390"/>
      <c r="E119" s="390"/>
      <c r="F119" s="390"/>
      <c r="G119" s="390"/>
      <c r="H119" s="113"/>
      <c r="I119" s="113"/>
      <c r="J119" s="113"/>
      <c r="K119" s="113"/>
      <c r="L119" s="113"/>
      <c r="M119" s="113"/>
      <c r="N119" s="113"/>
      <c r="O119" s="113"/>
      <c r="P119" s="113"/>
      <c r="Q119" s="113"/>
      <c r="R119" s="113"/>
      <c r="S119" s="113"/>
      <c r="T119" s="113"/>
      <c r="U119" s="113"/>
      <c r="Y119" s="225"/>
      <c r="Z119" s="225"/>
      <c r="AA119" s="225"/>
      <c r="AB119" s="225"/>
      <c r="AC119" s="225"/>
      <c r="AD119" s="225"/>
      <c r="AE119" s="225"/>
      <c r="AF119" s="225"/>
      <c r="AG119" s="225"/>
      <c r="AH119" s="225"/>
      <c r="AI119" s="225"/>
      <c r="AJ119" s="225"/>
      <c r="AK119" s="225"/>
      <c r="AL119" s="225"/>
      <c r="AM119" s="225"/>
      <c r="AN119" s="225"/>
      <c r="AO119" s="225"/>
      <c r="AP119" s="225"/>
      <c r="AQ119" s="225"/>
      <c r="AR119" s="225"/>
      <c r="AS119" s="225"/>
      <c r="AT119" s="225"/>
      <c r="AU119" s="225"/>
      <c r="AV119" s="225"/>
      <c r="AW119" s="225"/>
      <c r="AX119" s="225"/>
      <c r="AY119" s="225"/>
      <c r="AZ119" s="225"/>
      <c r="BB119" s="134"/>
      <c r="BY119" s="225"/>
      <c r="BZ119" s="225"/>
      <c r="CA119" s="225"/>
      <c r="CB119" s="225"/>
      <c r="CC119" s="225"/>
      <c r="CD119" s="225"/>
      <c r="CE119" s="225"/>
      <c r="CF119" s="225"/>
      <c r="CG119" s="225"/>
      <c r="CH119" s="225"/>
      <c r="CI119" s="225"/>
      <c r="CJ119" s="225"/>
      <c r="CK119" s="225"/>
      <c r="CL119" s="225"/>
      <c r="CM119" s="225"/>
      <c r="CN119" s="225"/>
      <c r="CO119" s="225"/>
      <c r="CP119" s="225"/>
      <c r="CQ119" s="225"/>
      <c r="CR119" s="225"/>
      <c r="CS119" s="225"/>
      <c r="CT119" s="225"/>
      <c r="CU119" s="225"/>
      <c r="CV119" s="225"/>
      <c r="CW119" s="225"/>
      <c r="CX119" s="225"/>
      <c r="CY119" s="225"/>
      <c r="CZ119" s="225"/>
    </row>
    <row r="120" s="130" customFormat="true" ht="15" customHeight="true" x14ac:dyDescent="0.2">
      <c r="A120" s="116" t="s">
        <v>98</v>
      </c>
      <c r="B120" s="221"/>
      <c r="C120" s="1874" t="s">
        <v>114</v>
      </c>
      <c r="D120" s="1875"/>
      <c r="E120" s="1875"/>
      <c r="F120" s="1875"/>
      <c r="G120" s="1876"/>
      <c r="H120" s="1976" t="s">
        <v>38</v>
      </c>
      <c r="I120" s="1977"/>
      <c r="J120" s="1977"/>
      <c r="K120" s="1977"/>
      <c r="L120" s="1978"/>
      <c r="M120" s="1979" t="s">
        <v>37</v>
      </c>
      <c r="N120" s="1980"/>
      <c r="O120" s="1980"/>
      <c r="P120" s="1980"/>
      <c r="Q120" s="1981"/>
      <c r="R120" s="702" t="s">
        <v>140</v>
      </c>
      <c r="S120" s="438"/>
      <c r="T120" s="438"/>
      <c r="U120" s="438"/>
      <c r="V120" s="438"/>
      <c r="W120" s="438"/>
      <c r="X120" s="438"/>
      <c r="Y120" s="1579"/>
      <c r="Z120" s="1563"/>
      <c r="AA120" s="1563"/>
      <c r="AB120" s="1563"/>
      <c r="AC120" s="1563"/>
      <c r="AD120" s="1563"/>
      <c r="AE120" s="1563"/>
      <c r="AF120" s="1563"/>
      <c r="AG120" s="1563"/>
      <c r="AH120" s="1563"/>
      <c r="AI120" s="1563"/>
      <c r="AJ120" s="1563"/>
      <c r="AK120" s="1563"/>
      <c r="AL120" s="1563"/>
      <c r="AM120" s="1563"/>
      <c r="AN120" s="1563"/>
      <c r="AO120" s="1563"/>
      <c r="AP120" s="1563"/>
      <c r="AQ120" s="1563"/>
      <c r="AR120" s="1563"/>
      <c r="AS120" s="1563"/>
      <c r="AT120" s="1563"/>
      <c r="AU120" s="1563"/>
      <c r="AV120" s="1563"/>
      <c r="AW120" s="1563"/>
      <c r="AX120" s="1563"/>
      <c r="AY120" s="1563"/>
      <c r="AZ120" s="229"/>
      <c r="BA120" s="231" t="s">
        <v>130</v>
      </c>
      <c r="BB120" s="116" t="s">
        <v>98</v>
      </c>
      <c r="BC120" s="1816" t="s">
        <v>114</v>
      </c>
      <c r="BD120" s="1817"/>
      <c r="BE120" s="1817"/>
      <c r="BF120" s="1817"/>
      <c r="BG120" s="1818"/>
      <c r="BH120" s="1819" t="s">
        <v>38</v>
      </c>
      <c r="BI120" s="1817"/>
      <c r="BJ120" s="1817"/>
      <c r="BK120" s="1817"/>
      <c r="BL120" s="1818"/>
      <c r="BM120" s="1819" t="s">
        <v>37</v>
      </c>
      <c r="BN120" s="1817"/>
      <c r="BO120" s="1817"/>
      <c r="BP120" s="1817"/>
      <c r="BQ120" s="1818"/>
      <c r="BR120" s="710" t="s">
        <v>140</v>
      </c>
      <c r="BS120" s="469"/>
      <c r="BT120" s="469"/>
      <c r="BU120" s="469"/>
      <c r="BV120" s="469"/>
      <c r="BW120" s="469"/>
      <c r="BX120" s="469"/>
      <c r="BY120" s="1482"/>
      <c r="BZ120" s="229"/>
      <c r="CA120" s="229"/>
      <c r="CB120" s="229"/>
      <c r="CC120" s="229"/>
      <c r="CD120" s="229"/>
      <c r="CE120" s="229"/>
      <c r="CF120" s="229"/>
      <c r="CG120" s="229"/>
      <c r="CH120" s="229"/>
      <c r="CI120" s="229"/>
      <c r="CJ120" s="229"/>
      <c r="CK120" s="229"/>
      <c r="CL120" s="229"/>
      <c r="CM120" s="229"/>
      <c r="CN120" s="229"/>
      <c r="CO120" s="229"/>
      <c r="CP120" s="229"/>
      <c r="CQ120" s="229"/>
      <c r="CR120" s="229"/>
      <c r="CS120" s="229"/>
      <c r="CT120" s="229"/>
      <c r="CU120" s="229"/>
      <c r="CV120" s="229"/>
      <c r="CW120" s="229"/>
      <c r="CX120" s="229"/>
      <c r="CY120" s="229"/>
      <c r="CZ120" s="229"/>
    </row>
    <row r="121" s="130" customFormat="true" ht="36" x14ac:dyDescent="0.2">
      <c r="A121" s="196" t="s">
        <v>86</v>
      </c>
      <c r="B121" s="269"/>
      <c r="C121" s="391" t="s">
        <v>0</v>
      </c>
      <c r="D121" s="392" t="s">
        <v>1</v>
      </c>
      <c r="E121" s="392" t="s">
        <v>2</v>
      </c>
      <c r="F121" s="392" t="s">
        <v>3</v>
      </c>
      <c r="G121" s="393" t="s">
        <v>4</v>
      </c>
      <c r="H121" s="311" t="s">
        <v>0</v>
      </c>
      <c r="I121" s="310" t="s">
        <v>1</v>
      </c>
      <c r="J121" s="310" t="s">
        <v>2</v>
      </c>
      <c r="K121" s="310" t="s">
        <v>3</v>
      </c>
      <c r="L121" s="312" t="s">
        <v>4</v>
      </c>
      <c r="M121" s="313" t="s">
        <v>0</v>
      </c>
      <c r="N121" s="310" t="s">
        <v>1</v>
      </c>
      <c r="O121" s="310" t="s">
        <v>2</v>
      </c>
      <c r="P121" s="310" t="s">
        <v>3</v>
      </c>
      <c r="Q121" s="312" t="s">
        <v>4</v>
      </c>
      <c r="R121" s="313" t="s">
        <v>282</v>
      </c>
      <c r="S121" s="310" t="s">
        <v>283</v>
      </c>
      <c r="T121" s="310" t="s">
        <v>284</v>
      </c>
      <c r="U121" s="310" t="s">
        <v>285</v>
      </c>
      <c r="V121" s="310" t="s">
        <v>286</v>
      </c>
      <c r="W121" s="310" t="s">
        <v>287</v>
      </c>
      <c r="X121" s="1535" t="s">
        <v>288</v>
      </c>
      <c r="Y121" s="1580"/>
      <c r="Z121" s="1580"/>
      <c r="AA121" s="1580"/>
      <c r="AB121" s="1580"/>
      <c r="AC121" s="1580"/>
      <c r="AD121" s="1580"/>
      <c r="AE121" s="1580"/>
      <c r="AF121" s="1580"/>
      <c r="AG121" s="1580"/>
      <c r="AH121" s="1580"/>
      <c r="AI121" s="1580"/>
      <c r="AJ121" s="1580"/>
      <c r="AK121" s="1580"/>
      <c r="AL121" s="1580"/>
      <c r="AM121" s="1580"/>
      <c r="AN121" s="1580"/>
      <c r="AO121" s="1580"/>
      <c r="AP121" s="1580"/>
      <c r="AQ121" s="1580"/>
      <c r="AR121" s="1580"/>
      <c r="AS121" s="1580"/>
      <c r="AT121" s="1580"/>
      <c r="AU121" s="1580"/>
      <c r="AV121" s="1580"/>
      <c r="AW121" s="1580"/>
      <c r="AX121" s="1580"/>
      <c r="AY121" s="1580"/>
      <c r="AZ121" s="229"/>
      <c r="BA121" s="210" t="s">
        <v>116</v>
      </c>
      <c r="BB121" s="209"/>
      <c r="BC121" s="466" t="s">
        <v>0</v>
      </c>
      <c r="BD121" s="183" t="s">
        <v>1</v>
      </c>
      <c r="BE121" s="183" t="s">
        <v>2</v>
      </c>
      <c r="BF121" s="183" t="s">
        <v>3</v>
      </c>
      <c r="BG121" s="467" t="s">
        <v>4</v>
      </c>
      <c r="BH121" s="468" t="s">
        <v>0</v>
      </c>
      <c r="BI121" s="183" t="s">
        <v>1</v>
      </c>
      <c r="BJ121" s="183" t="s">
        <v>2</v>
      </c>
      <c r="BK121" s="183" t="s">
        <v>3</v>
      </c>
      <c r="BL121" s="467" t="s">
        <v>4</v>
      </c>
      <c r="BM121" s="468" t="s">
        <v>0</v>
      </c>
      <c r="BN121" s="183" t="s">
        <v>1</v>
      </c>
      <c r="BO121" s="183" t="s">
        <v>2</v>
      </c>
      <c r="BP121" s="183" t="s">
        <v>3</v>
      </c>
      <c r="BQ121" s="467" t="s">
        <v>4</v>
      </c>
      <c r="BR121" s="468" t="s">
        <v>282</v>
      </c>
      <c r="BS121" s="183" t="s">
        <v>283</v>
      </c>
      <c r="BT121" s="183" t="s">
        <v>284</v>
      </c>
      <c r="BU121" s="183" t="s">
        <v>285</v>
      </c>
      <c r="BV121" s="183" t="s">
        <v>286</v>
      </c>
      <c r="BW121" s="183" t="s">
        <v>287</v>
      </c>
      <c r="BX121" s="1441" t="s">
        <v>288</v>
      </c>
      <c r="BY121" s="1483"/>
      <c r="BZ121" s="1483"/>
      <c r="CA121" s="1483"/>
      <c r="CB121" s="1483"/>
      <c r="CC121" s="1483"/>
      <c r="CD121" s="1483"/>
      <c r="CE121" s="1483"/>
      <c r="CF121" s="1483"/>
      <c r="CG121" s="1483"/>
      <c r="CH121" s="1483"/>
      <c r="CI121" s="1483"/>
      <c r="CJ121" s="1483"/>
      <c r="CK121" s="1483"/>
      <c r="CL121" s="1483"/>
      <c r="CM121" s="1483"/>
      <c r="CN121" s="1483"/>
      <c r="CO121" s="1483"/>
      <c r="CP121" s="1483"/>
      <c r="CQ121" s="1483"/>
      <c r="CR121" s="1483"/>
      <c r="CS121" s="1483"/>
      <c r="CT121" s="1483"/>
      <c r="CU121" s="1483"/>
      <c r="CV121" s="1483"/>
      <c r="CW121" s="1483"/>
      <c r="CX121" s="1483"/>
      <c r="CY121" s="1483"/>
      <c r="CZ121" s="1483"/>
    </row>
    <row r="122" s="130" customFormat="true" ht="15" customHeight="true" x14ac:dyDescent="0.2">
      <c r="A122" s="1973" t="s">
        <v>18</v>
      </c>
      <c r="B122" s="286" t="s">
        <v>14</v>
      </c>
      <c r="C122" s="508">
        <v>87.68278987703026</v>
      </c>
      <c r="D122" s="528">
        <v>97.523080410722002</v>
      </c>
      <c r="E122" s="528">
        <v>98.977274586930491</v>
      </c>
      <c r="F122" s="528">
        <v>99.652340267473974</v>
      </c>
      <c r="G122" s="549">
        <v>99.937225788307344</v>
      </c>
      <c r="H122" s="568">
        <v>97.747807694915096</v>
      </c>
      <c r="I122" s="528">
        <v>99.728102287009136</v>
      </c>
      <c r="J122" s="528">
        <v>99.775510246814463</v>
      </c>
      <c r="K122" s="528">
        <v>99.90951604397857</v>
      </c>
      <c r="L122" s="588">
        <v>100</v>
      </c>
      <c r="M122" s="603">
        <v>78.648184943050452</v>
      </c>
      <c r="N122" s="528">
        <v>90.892649176377418</v>
      </c>
      <c r="O122" s="528">
        <v>95.056662196076729</v>
      </c>
      <c r="P122" s="528">
        <v>97.450194927591909</v>
      </c>
      <c r="Q122" s="588">
        <v>98.528542112358878</v>
      </c>
      <c r="R122" s="603">
        <v>92.229428594552189</v>
      </c>
      <c r="S122" s="528">
        <v>95.314529001598942</v>
      </c>
      <c r="T122" s="528">
        <v>89.860561936542283</v>
      </c>
      <c r="U122" s="528">
        <v>98.068722990457445</v>
      </c>
      <c r="V122" s="528">
        <v>96.770400626273016</v>
      </c>
      <c r="W122" s="528">
        <v>98.339204248444148</v>
      </c>
      <c r="X122" s="1536">
        <v>98.742435478046943</v>
      </c>
      <c r="Y122" s="1581"/>
      <c r="Z122" s="1581"/>
      <c r="AA122" s="1581"/>
      <c r="AB122" s="1581"/>
      <c r="AC122" s="1581"/>
      <c r="AD122" s="1581"/>
      <c r="AE122" s="1581"/>
      <c r="AF122" s="1581"/>
      <c r="AG122" s="1581"/>
      <c r="AH122" s="1581"/>
      <c r="AI122" s="1581"/>
      <c r="AJ122" s="1581"/>
      <c r="AK122" s="1581"/>
      <c r="AL122" s="1581"/>
      <c r="AM122" s="1581"/>
      <c r="AN122" s="1581"/>
      <c r="AO122" s="1581"/>
      <c r="AP122" s="1581"/>
      <c r="AQ122" s="1581"/>
      <c r="AR122" s="1581"/>
      <c r="AS122" s="1581"/>
      <c r="AT122" s="1581"/>
      <c r="AU122" s="1581"/>
      <c r="AV122" s="1581"/>
      <c r="AW122" s="1581"/>
      <c r="AX122" s="1581"/>
      <c r="AY122" s="1581"/>
      <c r="AZ122" s="229"/>
      <c r="BA122" s="1821" t="s">
        <v>18</v>
      </c>
      <c r="BB122" s="169" t="s">
        <v>14</v>
      </c>
      <c r="BC122" s="621">
        <v>25922.091130000012</v>
      </c>
      <c r="BD122" s="639">
        <v>28841.734427000043</v>
      </c>
      <c r="BE122" s="639">
        <v>29258.948890999964</v>
      </c>
      <c r="BF122" s="639">
        <v>29469.615118000132</v>
      </c>
      <c r="BG122" s="658">
        <v>29547.804064000065</v>
      </c>
      <c r="BH122" s="677">
        <v>18327.722484000067</v>
      </c>
      <c r="BI122" s="639">
        <v>18695.431582999954</v>
      </c>
      <c r="BJ122" s="639">
        <v>18706.597597999971</v>
      </c>
      <c r="BK122" s="639">
        <v>18734.144218999958</v>
      </c>
      <c r="BL122" s="658">
        <v>18749.024986000029</v>
      </c>
      <c r="BM122" s="677">
        <v>8507.3334679999898</v>
      </c>
      <c r="BN122" s="639">
        <v>9844.6010389999683</v>
      </c>
      <c r="BO122" s="639">
        <v>10272.695172999986</v>
      </c>
      <c r="BP122" s="639">
        <v>10543.559448999982</v>
      </c>
      <c r="BQ122" s="658">
        <v>10659.083630999985</v>
      </c>
      <c r="BR122" s="677">
        <v>10201.026984999953</v>
      </c>
      <c r="BS122" s="639">
        <v>19762.911350999952</v>
      </c>
      <c r="BT122" s="639">
        <v>6738.6824779999843</v>
      </c>
      <c r="BU122" s="639">
        <v>47453.977435000015</v>
      </c>
      <c r="BV122" s="639">
        <v>20449.694439999941</v>
      </c>
      <c r="BW122" s="639">
        <v>24036.167328999982</v>
      </c>
      <c r="BX122" s="1442">
        <v>14397.733612000029</v>
      </c>
      <c r="BY122" s="1484"/>
      <c r="BZ122" s="1484"/>
      <c r="CA122" s="1484"/>
      <c r="CB122" s="1484"/>
      <c r="CC122" s="1484"/>
      <c r="CD122" s="1484"/>
      <c r="CE122" s="1484"/>
      <c r="CF122" s="1484"/>
      <c r="CG122" s="1484"/>
      <c r="CH122" s="1484"/>
      <c r="CI122" s="1484"/>
      <c r="CJ122" s="1484"/>
      <c r="CK122" s="1484"/>
      <c r="CL122" s="1484"/>
      <c r="CM122" s="1484"/>
      <c r="CN122" s="1484"/>
      <c r="CO122" s="1484"/>
      <c r="CP122" s="1484"/>
      <c r="CQ122" s="1484"/>
      <c r="CR122" s="1484"/>
      <c r="CS122" s="1484"/>
      <c r="CT122" s="1484"/>
      <c r="CU122" s="1484"/>
      <c r="CV122" s="1484"/>
      <c r="CW122" s="1484"/>
      <c r="CX122" s="1484"/>
      <c r="CY122" s="1484"/>
      <c r="CZ122" s="1485"/>
    </row>
    <row r="123" s="130" customFormat="true" ht="15" customHeight="true" x14ac:dyDescent="0.2">
      <c r="A123" s="1974"/>
      <c r="B123" s="287" t="s">
        <v>51</v>
      </c>
      <c r="C123" s="509">
        <v>12.317210122969662</v>
      </c>
      <c r="D123" s="529">
        <v>2.4769195892780633</v>
      </c>
      <c r="E123" s="529">
        <v>1.0227254130694929</v>
      </c>
      <c r="F123" s="529">
        <v>0.34765973252605931</v>
      </c>
      <c r="G123" s="550">
        <v>6.2774211692658149E-2</v>
      </c>
      <c r="H123" s="569">
        <v>2.2521923050849884</v>
      </c>
      <c r="I123" s="529">
        <v>0.27189771299088422</v>
      </c>
      <c r="J123" s="529">
        <v>0.22448975318557821</v>
      </c>
      <c r="K123" s="529">
        <v>9.0483956021403619E-2</v>
      </c>
      <c r="L123" s="589">
        <v>0</v>
      </c>
      <c r="M123" s="604">
        <v>21.351815056949437</v>
      </c>
      <c r="N123" s="529">
        <v>9.10735082362255</v>
      </c>
      <c r="O123" s="529">
        <v>4.9433378039232316</v>
      </c>
      <c r="P123" s="529">
        <v>2.5498050724081542</v>
      </c>
      <c r="Q123" s="589">
        <v>1.4714578876410938</v>
      </c>
      <c r="R123" s="604">
        <v>7.770571405447706</v>
      </c>
      <c r="S123" s="529">
        <v>4.6854709984013132</v>
      </c>
      <c r="T123" s="529">
        <v>10.139438063457805</v>
      </c>
      <c r="U123" s="529">
        <v>1.9312770095425611</v>
      </c>
      <c r="V123" s="529">
        <v>3.2295993737269901</v>
      </c>
      <c r="W123" s="529">
        <v>1.6607957515558731</v>
      </c>
      <c r="X123" s="1537">
        <v>1.2575645219530369</v>
      </c>
      <c r="Y123" s="1582"/>
      <c r="Z123" s="1582"/>
      <c r="AA123" s="1582"/>
      <c r="AB123" s="1582"/>
      <c r="AC123" s="1582"/>
      <c r="AD123" s="1582"/>
      <c r="AE123" s="1582"/>
      <c r="AF123" s="1582"/>
      <c r="AG123" s="1582"/>
      <c r="AH123" s="1582"/>
      <c r="AI123" s="1582"/>
      <c r="AJ123" s="1582"/>
      <c r="AK123" s="1582"/>
      <c r="AL123" s="1582"/>
      <c r="AM123" s="1582"/>
      <c r="AN123" s="1582"/>
      <c r="AO123" s="1582"/>
      <c r="AP123" s="1582"/>
      <c r="AQ123" s="1582"/>
      <c r="AR123" s="1582"/>
      <c r="AS123" s="1582"/>
      <c r="AT123" s="1582"/>
      <c r="AU123" s="1582"/>
      <c r="AV123" s="1582"/>
      <c r="AW123" s="1582"/>
      <c r="AX123" s="1582"/>
      <c r="AY123" s="1582"/>
      <c r="AZ123" s="229"/>
      <c r="BA123" s="1822"/>
      <c r="BB123" s="170" t="s">
        <v>51</v>
      </c>
      <c r="BC123" s="622">
        <v>3641.3969460000053</v>
      </c>
      <c r="BD123" s="640">
        <v>732.53076799999985</v>
      </c>
      <c r="BE123" s="640">
        <v>302.33071899999993</v>
      </c>
      <c r="BF123" s="640">
        <v>102.811419</v>
      </c>
      <c r="BG123" s="659">
        <v>18.560051999999999</v>
      </c>
      <c r="BH123" s="678">
        <v>422.2862540000001</v>
      </c>
      <c r="BI123" s="640">
        <v>50.971040000000002</v>
      </c>
      <c r="BJ123" s="640">
        <v>42.088879999999996</v>
      </c>
      <c r="BK123" s="640">
        <v>16.966746999999998</v>
      </c>
      <c r="BL123" s="659">
        <v>0</v>
      </c>
      <c r="BM123" s="678">
        <v>2309.6147860000024</v>
      </c>
      <c r="BN123" s="640">
        <v>986.41899199999921</v>
      </c>
      <c r="BO123" s="640">
        <v>534.22244400000011</v>
      </c>
      <c r="BP123" s="640">
        <v>275.87447499999996</v>
      </c>
      <c r="BQ123" s="659">
        <v>159.18628599999994</v>
      </c>
      <c r="BR123" s="678">
        <v>859.46329500000013</v>
      </c>
      <c r="BS123" s="640">
        <v>971.50506800000028</v>
      </c>
      <c r="BT123" s="640">
        <v>760.36085400000024</v>
      </c>
      <c r="BU123" s="640">
        <v>934.51584600000012</v>
      </c>
      <c r="BV123" s="640">
        <v>682.48472599999957</v>
      </c>
      <c r="BW123" s="640">
        <v>405.93336999999997</v>
      </c>
      <c r="BX123" s="1443">
        <v>183.36674500000001</v>
      </c>
      <c r="BY123" s="1486"/>
      <c r="BZ123" s="1486"/>
      <c r="CA123" s="1486"/>
      <c r="CB123" s="1486"/>
      <c r="CC123" s="1486"/>
      <c r="CD123" s="1486"/>
      <c r="CE123" s="1486"/>
      <c r="CF123" s="1486"/>
      <c r="CG123" s="1486"/>
      <c r="CH123" s="1486"/>
      <c r="CI123" s="1486"/>
      <c r="CJ123" s="1486"/>
      <c r="CK123" s="1486"/>
      <c r="CL123" s="1486"/>
      <c r="CM123" s="1486"/>
      <c r="CN123" s="1486"/>
      <c r="CO123" s="1486"/>
      <c r="CP123" s="1486"/>
      <c r="CQ123" s="1486"/>
      <c r="CR123" s="1486"/>
      <c r="CS123" s="1486"/>
      <c r="CT123" s="1486"/>
      <c r="CU123" s="1486"/>
      <c r="CV123" s="1486"/>
      <c r="CW123" s="1486"/>
      <c r="CX123" s="1486"/>
      <c r="CY123" s="1486"/>
      <c r="CZ123" s="1487"/>
    </row>
    <row r="124" s="130" customFormat="true" ht="15" customHeight="true" x14ac:dyDescent="0.2">
      <c r="A124" s="1974" t="s">
        <v>50</v>
      </c>
      <c r="B124" s="287" t="s">
        <v>15</v>
      </c>
      <c r="C124" s="509">
        <v>71.654581771855192</v>
      </c>
      <c r="D124" s="529">
        <v>84.140567126560441</v>
      </c>
      <c r="E124" s="529">
        <v>87.872951018557359</v>
      </c>
      <c r="F124" s="529">
        <v>91.604957877577363</v>
      </c>
      <c r="G124" s="550">
        <v>95.289529882355879</v>
      </c>
      <c r="H124" s="569">
        <v>81.155868635387478</v>
      </c>
      <c r="I124" s="529">
        <v>86.520529888364848</v>
      </c>
      <c r="J124" s="529">
        <v>91.426394152790152</v>
      </c>
      <c r="K124" s="529">
        <v>93.967099338376315</v>
      </c>
      <c r="L124" s="589">
        <v>95.266330493074122</v>
      </c>
      <c r="M124" s="604">
        <v>62.825644683165308</v>
      </c>
      <c r="N124" s="529">
        <v>76.177377367956581</v>
      </c>
      <c r="O124" s="529">
        <v>82.109467723048425</v>
      </c>
      <c r="P124" s="529">
        <v>87.504911464695269</v>
      </c>
      <c r="Q124" s="589">
        <v>91.149693666531732</v>
      </c>
      <c r="R124" s="604">
        <v>85.003713243460439</v>
      </c>
      <c r="S124" s="529">
        <v>85.454357073363411</v>
      </c>
      <c r="T124" s="529">
        <v>82.934341251723751</v>
      </c>
      <c r="U124" s="529">
        <v>85.060017593689352</v>
      </c>
      <c r="V124" s="529">
        <v>86.145184539684266</v>
      </c>
      <c r="W124" s="529">
        <v>87.040373599787358</v>
      </c>
      <c r="X124" s="1537">
        <v>91.421874466781233</v>
      </c>
      <c r="Y124" s="1582"/>
      <c r="Z124" s="1582"/>
      <c r="AA124" s="1582"/>
      <c r="AB124" s="1582"/>
      <c r="AC124" s="1582"/>
      <c r="AD124" s="1582"/>
      <c r="AE124" s="1582"/>
      <c r="AF124" s="1582"/>
      <c r="AG124" s="1582"/>
      <c r="AH124" s="1582"/>
      <c r="AI124" s="1582"/>
      <c r="AJ124" s="1582"/>
      <c r="AK124" s="1582"/>
      <c r="AL124" s="1582"/>
      <c r="AM124" s="1582"/>
      <c r="AN124" s="1582"/>
      <c r="AO124" s="1582"/>
      <c r="AP124" s="1582"/>
      <c r="AQ124" s="1582"/>
      <c r="AR124" s="1582"/>
      <c r="AS124" s="1582"/>
      <c r="AT124" s="1582"/>
      <c r="AU124" s="1582"/>
      <c r="AV124" s="1582"/>
      <c r="AW124" s="1582"/>
      <c r="AX124" s="1582"/>
      <c r="AY124" s="1582"/>
      <c r="AZ124" s="229"/>
      <c r="BA124" s="1822" t="s">
        <v>50</v>
      </c>
      <c r="BB124" s="170" t="s">
        <v>15</v>
      </c>
      <c r="BC124" s="622">
        <v>21150.552378000011</v>
      </c>
      <c r="BD124" s="640">
        <v>24860.574368000071</v>
      </c>
      <c r="BE124" s="640">
        <v>25955.032899999984</v>
      </c>
      <c r="BF124" s="640">
        <v>27033.838738000057</v>
      </c>
      <c r="BG124" s="659">
        <v>28145.74807100006</v>
      </c>
      <c r="BH124" s="678">
        <v>15192.449667000035</v>
      </c>
      <c r="BI124" s="640">
        <v>16208.967245999969</v>
      </c>
      <c r="BJ124" s="640">
        <v>17123.158973999987</v>
      </c>
      <c r="BK124" s="640">
        <v>17593.602653999973</v>
      </c>
      <c r="BL124" s="659">
        <v>17844.760235999995</v>
      </c>
      <c r="BM124" s="678">
        <v>6783.6603759999898</v>
      </c>
      <c r="BN124" s="640">
        <v>8240.5471579999939</v>
      </c>
      <c r="BO124" s="640">
        <v>8868.0292139999838</v>
      </c>
      <c r="BP124" s="640">
        <v>9462.2258380000003</v>
      </c>
      <c r="BQ124" s="659">
        <v>9828.3450919999796</v>
      </c>
      <c r="BR124" s="678">
        <v>9400.828614999964</v>
      </c>
      <c r="BS124" s="640">
        <v>17668.764473000017</v>
      </c>
      <c r="BT124" s="640">
        <v>6210.0057749999833</v>
      </c>
      <c r="BU124" s="640">
        <v>41123.984816999939</v>
      </c>
      <c r="BV124" s="640">
        <v>18175.426962000005</v>
      </c>
      <c r="BW124" s="640">
        <v>21250.126081000039</v>
      </c>
      <c r="BX124" s="1443">
        <v>13316.609732000023</v>
      </c>
      <c r="BY124" s="1486"/>
      <c r="BZ124" s="1486"/>
      <c r="CA124" s="1486"/>
      <c r="CB124" s="1486"/>
      <c r="CC124" s="1486"/>
      <c r="CD124" s="1486"/>
      <c r="CE124" s="1486"/>
      <c r="CF124" s="1486"/>
      <c r="CG124" s="1486"/>
      <c r="CH124" s="1486"/>
      <c r="CI124" s="1486"/>
      <c r="CJ124" s="1486"/>
      <c r="CK124" s="1486"/>
      <c r="CL124" s="1486"/>
      <c r="CM124" s="1486"/>
      <c r="CN124" s="1486"/>
      <c r="CO124" s="1486"/>
      <c r="CP124" s="1486"/>
      <c r="CQ124" s="1486"/>
      <c r="CR124" s="1486"/>
      <c r="CS124" s="1486"/>
      <c r="CT124" s="1486"/>
      <c r="CU124" s="1486"/>
      <c r="CV124" s="1486"/>
      <c r="CW124" s="1486"/>
      <c r="CX124" s="1486"/>
      <c r="CY124" s="1486"/>
      <c r="CZ124" s="1487"/>
    </row>
    <row r="125" s="130" customFormat="true" ht="15" customHeight="true" x14ac:dyDescent="0.2">
      <c r="A125" s="1974"/>
      <c r="B125" s="287" t="s">
        <v>16</v>
      </c>
      <c r="C125" s="509">
        <v>16.008966178677543</v>
      </c>
      <c r="D125" s="529">
        <v>13.380183868778323</v>
      </c>
      <c r="E125" s="529">
        <v>11.103482855965268</v>
      </c>
      <c r="F125" s="529">
        <v>8.0466626045113365</v>
      </c>
      <c r="G125" s="550">
        <v>4.6476336769422693</v>
      </c>
      <c r="H125" s="569">
        <v>16.588339276612647</v>
      </c>
      <c r="I125" s="529">
        <v>13.207395936715201</v>
      </c>
      <c r="J125" s="529">
        <v>8.3488789414928224</v>
      </c>
      <c r="K125" s="529">
        <v>5.9422815864887291</v>
      </c>
      <c r="L125" s="589">
        <v>4.733669506925696</v>
      </c>
      <c r="M125" s="604">
        <v>15.784275351513349</v>
      </c>
      <c r="N125" s="529">
        <v>14.703954859654994</v>
      </c>
      <c r="O125" s="529">
        <v>12.944143461125696</v>
      </c>
      <c r="P125" s="529">
        <v>9.9438525023097206</v>
      </c>
      <c r="Q125" s="589">
        <v>7.3739864577422845</v>
      </c>
      <c r="R125" s="604">
        <v>7.2248897378885468</v>
      </c>
      <c r="S125" s="529">
        <v>9.846992882016437</v>
      </c>
      <c r="T125" s="529">
        <v>6.9110745458021396</v>
      </c>
      <c r="U125" s="529">
        <v>13.007048750779118</v>
      </c>
      <c r="V125" s="529">
        <v>10.620075897404748</v>
      </c>
      <c r="W125" s="529">
        <v>11.296926045083618</v>
      </c>
      <c r="X125" s="1537">
        <v>7.3192667185393967</v>
      </c>
      <c r="Y125" s="1582"/>
      <c r="Z125" s="1582"/>
      <c r="AA125" s="1582"/>
      <c r="AB125" s="1582"/>
      <c r="AC125" s="1582"/>
      <c r="AD125" s="1582"/>
      <c r="AE125" s="1582"/>
      <c r="AF125" s="1582"/>
      <c r="AG125" s="1582"/>
      <c r="AH125" s="1582"/>
      <c r="AI125" s="1582"/>
      <c r="AJ125" s="1582"/>
      <c r="AK125" s="1582"/>
      <c r="AL125" s="1582"/>
      <c r="AM125" s="1582"/>
      <c r="AN125" s="1582"/>
      <c r="AO125" s="1582"/>
      <c r="AP125" s="1582"/>
      <c r="AQ125" s="1582"/>
      <c r="AR125" s="1582"/>
      <c r="AS125" s="1582"/>
      <c r="AT125" s="1582"/>
      <c r="AU125" s="1582"/>
      <c r="AV125" s="1582"/>
      <c r="AW125" s="1582"/>
      <c r="AX125" s="1582"/>
      <c r="AY125" s="1582"/>
      <c r="AZ125" s="229"/>
      <c r="BA125" s="1822"/>
      <c r="BB125" s="170" t="s">
        <v>16</v>
      </c>
      <c r="BC125" s="622">
        <v>4725.4267529999925</v>
      </c>
      <c r="BD125" s="640">
        <v>3953.3731170000051</v>
      </c>
      <c r="BE125" s="640">
        <v>3279.6356499999979</v>
      </c>
      <c r="BF125" s="640">
        <v>2374.6769199999985</v>
      </c>
      <c r="BG125" s="659">
        <v>1372.7754429999995</v>
      </c>
      <c r="BH125" s="678">
        <v>3105.3516369999993</v>
      </c>
      <c r="BI125" s="640">
        <v>2474.3057910000007</v>
      </c>
      <c r="BJ125" s="640">
        <v>1563.6532830000001</v>
      </c>
      <c r="BK125" s="640">
        <v>1112.5824019999993</v>
      </c>
      <c r="BL125" s="659">
        <v>886.68469700000071</v>
      </c>
      <c r="BM125" s="678">
        <v>1704.3225549999995</v>
      </c>
      <c r="BN125" s="640">
        <v>1590.6117749999992</v>
      </c>
      <c r="BO125" s="640">
        <v>1398.0000789999985</v>
      </c>
      <c r="BP125" s="640">
        <v>1075.2651080000001</v>
      </c>
      <c r="BQ125" s="659">
        <v>795.11055599999975</v>
      </c>
      <c r="BR125" s="678">
        <v>799.02333199999953</v>
      </c>
      <c r="BS125" s="640">
        <v>2035.9897840000003</v>
      </c>
      <c r="BT125" s="640">
        <v>517.49145399999964</v>
      </c>
      <c r="BU125" s="640">
        <v>6288.5206290000015</v>
      </c>
      <c r="BV125" s="640">
        <v>2240.6872170000006</v>
      </c>
      <c r="BW125" s="640">
        <v>2758.0431110000022</v>
      </c>
      <c r="BX125" s="1443">
        <v>1066.1323559999987</v>
      </c>
      <c r="BY125" s="1486"/>
      <c r="BZ125" s="1486"/>
      <c r="CA125" s="1486"/>
      <c r="CB125" s="1486"/>
      <c r="CC125" s="1486"/>
      <c r="CD125" s="1486"/>
      <c r="CE125" s="1486"/>
      <c r="CF125" s="1486"/>
      <c r="CG125" s="1486"/>
      <c r="CH125" s="1486"/>
      <c r="CI125" s="1486"/>
      <c r="CJ125" s="1486"/>
      <c r="CK125" s="1486"/>
      <c r="CL125" s="1486"/>
      <c r="CM125" s="1486"/>
      <c r="CN125" s="1486"/>
      <c r="CO125" s="1486"/>
      <c r="CP125" s="1486"/>
      <c r="CQ125" s="1486"/>
      <c r="CR125" s="1486"/>
      <c r="CS125" s="1486"/>
      <c r="CT125" s="1486"/>
      <c r="CU125" s="1486"/>
      <c r="CV125" s="1486"/>
      <c r="CW125" s="1486"/>
      <c r="CX125" s="1486"/>
      <c r="CY125" s="1486"/>
      <c r="CZ125" s="1487"/>
    </row>
    <row r="126" s="130" customFormat="true" ht="15" customHeight="true" x14ac:dyDescent="0.2">
      <c r="A126" s="1974"/>
      <c r="B126" s="287" t="s">
        <v>22</v>
      </c>
      <c r="C126" s="509">
        <v>9.7012119049134515</v>
      </c>
      <c r="D126" s="529">
        <v>2.4716317516651927</v>
      </c>
      <c r="E126" s="529">
        <v>1.0235661254774306</v>
      </c>
      <c r="F126" s="529">
        <v>0.34837951791102889</v>
      </c>
      <c r="G126" s="550">
        <v>6.2836440701831336E-2</v>
      </c>
      <c r="H126" s="569">
        <v>2.2036192551017715</v>
      </c>
      <c r="I126" s="529">
        <v>0.27207417492001817</v>
      </c>
      <c r="J126" s="529">
        <v>0.22472690571712783</v>
      </c>
      <c r="K126" s="529">
        <v>9.0619075134996549E-2</v>
      </c>
      <c r="L126" s="589">
        <v>0</v>
      </c>
      <c r="M126" s="604">
        <v>15.535598768964595</v>
      </c>
      <c r="N126" s="529">
        <v>7.9169296300678278</v>
      </c>
      <c r="O126" s="529">
        <v>4.8705083067454131</v>
      </c>
      <c r="P126" s="529">
        <v>2.5512360329952508</v>
      </c>
      <c r="Q126" s="589">
        <v>1.4763198757259237</v>
      </c>
      <c r="R126" s="604">
        <v>4.9902938647058228</v>
      </c>
      <c r="S126" s="529">
        <v>3.8180064807249856</v>
      </c>
      <c r="T126" s="529">
        <v>9.5944236260440636</v>
      </c>
      <c r="U126" s="529">
        <v>1.8184288969742057</v>
      </c>
      <c r="V126" s="529">
        <v>3.1982546994629533</v>
      </c>
      <c r="W126" s="529">
        <v>0.97517058591604744</v>
      </c>
      <c r="X126" s="1537">
        <v>1.1380744981421191</v>
      </c>
      <c r="Y126" s="1582"/>
      <c r="Z126" s="1582"/>
      <c r="AA126" s="1582"/>
      <c r="AB126" s="1582"/>
      <c r="AC126" s="1582"/>
      <c r="AD126" s="1582"/>
      <c r="AE126" s="1582"/>
      <c r="AF126" s="1582"/>
      <c r="AG126" s="1582"/>
      <c r="AH126" s="1582"/>
      <c r="AI126" s="1582"/>
      <c r="AJ126" s="1582"/>
      <c r="AK126" s="1582"/>
      <c r="AL126" s="1582"/>
      <c r="AM126" s="1582"/>
      <c r="AN126" s="1582"/>
      <c r="AO126" s="1582"/>
      <c r="AP126" s="1582"/>
      <c r="AQ126" s="1582"/>
      <c r="AR126" s="1582"/>
      <c r="AS126" s="1582"/>
      <c r="AT126" s="1582"/>
      <c r="AU126" s="1582"/>
      <c r="AV126" s="1582"/>
      <c r="AW126" s="1582"/>
      <c r="AX126" s="1582"/>
      <c r="AY126" s="1582"/>
      <c r="AZ126" s="229"/>
      <c r="BA126" s="1822"/>
      <c r="BB126" s="170" t="s">
        <v>22</v>
      </c>
      <c r="BC126" s="622">
        <v>2863.5432020000026</v>
      </c>
      <c r="BD126" s="640">
        <v>730.28013799999985</v>
      </c>
      <c r="BE126" s="640">
        <v>302.33071899999993</v>
      </c>
      <c r="BF126" s="640">
        <v>102.811419</v>
      </c>
      <c r="BG126" s="659">
        <v>18.560051999999999</v>
      </c>
      <c r="BH126" s="678">
        <v>412.51945400000011</v>
      </c>
      <c r="BI126" s="640">
        <v>50.971040000000002</v>
      </c>
      <c r="BJ126" s="640">
        <v>42.088879999999996</v>
      </c>
      <c r="BK126" s="640">
        <v>16.966746999999998</v>
      </c>
      <c r="BL126" s="659">
        <v>0</v>
      </c>
      <c r="BM126" s="678">
        <v>1677.4714580000016</v>
      </c>
      <c r="BN126" s="640">
        <v>856.42003199999908</v>
      </c>
      <c r="BO126" s="640">
        <v>526.02715800000021</v>
      </c>
      <c r="BP126" s="640">
        <v>275.87447499999996</v>
      </c>
      <c r="BQ126" s="659">
        <v>159.18628599999994</v>
      </c>
      <c r="BR126" s="678">
        <v>551.89233000000024</v>
      </c>
      <c r="BS126" s="640">
        <v>789.42092100000048</v>
      </c>
      <c r="BT126" s="640">
        <v>718.41682500000013</v>
      </c>
      <c r="BU126" s="640">
        <v>879.15620600000011</v>
      </c>
      <c r="BV126" s="640">
        <v>674.78693099999975</v>
      </c>
      <c r="BW126" s="640">
        <v>238.07914699999995</v>
      </c>
      <c r="BX126" s="1443">
        <v>165.77317000000002</v>
      </c>
      <c r="BY126" s="1486"/>
      <c r="BZ126" s="1486"/>
      <c r="CA126" s="1486"/>
      <c r="CB126" s="1486"/>
      <c r="CC126" s="1486"/>
      <c r="CD126" s="1486"/>
      <c r="CE126" s="1486"/>
      <c r="CF126" s="1486"/>
      <c r="CG126" s="1486"/>
      <c r="CH126" s="1486"/>
      <c r="CI126" s="1486"/>
      <c r="CJ126" s="1486"/>
      <c r="CK126" s="1486"/>
      <c r="CL126" s="1486"/>
      <c r="CM126" s="1486"/>
      <c r="CN126" s="1486"/>
      <c r="CO126" s="1486"/>
      <c r="CP126" s="1486"/>
      <c r="CQ126" s="1486"/>
      <c r="CR126" s="1486"/>
      <c r="CS126" s="1486"/>
      <c r="CT126" s="1486"/>
      <c r="CU126" s="1486"/>
      <c r="CV126" s="1486"/>
      <c r="CW126" s="1486"/>
      <c r="CX126" s="1486"/>
      <c r="CY126" s="1486"/>
      <c r="CZ126" s="1487"/>
    </row>
    <row r="127" s="130" customFormat="true" ht="15" customHeight="true" x14ac:dyDescent="0.2">
      <c r="A127" s="1974"/>
      <c r="B127" s="287" t="s">
        <v>19</v>
      </c>
      <c r="C127" s="509">
        <v>2.6352401445537179</v>
      </c>
      <c r="D127" s="529">
        <v>7.6172529962060054E-3</v>
      </c>
      <c r="E127" s="529">
        <v>0</v>
      </c>
      <c r="F127" s="529">
        <v>0</v>
      </c>
      <c r="G127" s="550">
        <v>0</v>
      </c>
      <c r="H127" s="569">
        <v>5.2172832898028557E-2</v>
      </c>
      <c r="I127" s="529">
        <v>0</v>
      </c>
      <c r="J127" s="529">
        <v>0</v>
      </c>
      <c r="K127" s="529">
        <v>0</v>
      </c>
      <c r="L127" s="589">
        <v>0</v>
      </c>
      <c r="M127" s="604">
        <v>5.854481196356649</v>
      </c>
      <c r="N127" s="529">
        <v>1.2017381423208038</v>
      </c>
      <c r="O127" s="529">
        <v>7.5880509080396882E-2</v>
      </c>
      <c r="P127" s="529">
        <v>0</v>
      </c>
      <c r="Q127" s="589">
        <v>0</v>
      </c>
      <c r="R127" s="604">
        <v>2.7811031539451712</v>
      </c>
      <c r="S127" s="529">
        <v>0.88064356389571907</v>
      </c>
      <c r="T127" s="529">
        <v>0.56016057643009309</v>
      </c>
      <c r="U127" s="529">
        <v>0.11450475855719446</v>
      </c>
      <c r="V127" s="529">
        <v>3.6484863448329637E-2</v>
      </c>
      <c r="W127" s="529">
        <v>0.68752976921323117</v>
      </c>
      <c r="X127" s="1537">
        <v>0.12078431653717388</v>
      </c>
      <c r="Y127" s="1582"/>
      <c r="Z127" s="1582"/>
      <c r="AA127" s="1582"/>
      <c r="AB127" s="1582"/>
      <c r="AC127" s="1582"/>
      <c r="AD127" s="1582"/>
      <c r="AE127" s="1582"/>
      <c r="AF127" s="1582"/>
      <c r="AG127" s="1582"/>
      <c r="AH127" s="1582"/>
      <c r="AI127" s="1582"/>
      <c r="AJ127" s="1582"/>
      <c r="AK127" s="1582"/>
      <c r="AL127" s="1582"/>
      <c r="AM127" s="1582"/>
      <c r="AN127" s="1582"/>
      <c r="AO127" s="1582"/>
      <c r="AP127" s="1582"/>
      <c r="AQ127" s="1582"/>
      <c r="AR127" s="1582"/>
      <c r="AS127" s="1582"/>
      <c r="AT127" s="1582"/>
      <c r="AU127" s="1582"/>
      <c r="AV127" s="1582"/>
      <c r="AW127" s="1582"/>
      <c r="AX127" s="1582"/>
      <c r="AY127" s="1582"/>
      <c r="AZ127" s="229"/>
      <c r="BA127" s="1822"/>
      <c r="BB127" s="170" t="s">
        <v>19</v>
      </c>
      <c r="BC127" s="622">
        <v>777.85374400000035</v>
      </c>
      <c r="BD127" s="640">
        <v>2.2506300000000001</v>
      </c>
      <c r="BE127" s="640">
        <v>0</v>
      </c>
      <c r="BF127" s="640">
        <v>0</v>
      </c>
      <c r="BG127" s="659">
        <v>0</v>
      </c>
      <c r="BH127" s="678">
        <v>9.7667999999999999</v>
      </c>
      <c r="BI127" s="640">
        <v>0</v>
      </c>
      <c r="BJ127" s="640">
        <v>0</v>
      </c>
      <c r="BK127" s="640">
        <v>0</v>
      </c>
      <c r="BL127" s="659">
        <v>0</v>
      </c>
      <c r="BM127" s="678">
        <v>632.143328</v>
      </c>
      <c r="BN127" s="640">
        <v>129.99896000000001</v>
      </c>
      <c r="BO127" s="640">
        <v>8.1952859999999994</v>
      </c>
      <c r="BP127" s="640">
        <v>0</v>
      </c>
      <c r="BQ127" s="659">
        <v>0</v>
      </c>
      <c r="BR127" s="678">
        <v>307.57096500000011</v>
      </c>
      <c r="BS127" s="640">
        <v>182.08414700000009</v>
      </c>
      <c r="BT127" s="640">
        <v>41.944029</v>
      </c>
      <c r="BU127" s="640">
        <v>55.359640000000006</v>
      </c>
      <c r="BV127" s="640">
        <v>7.6977949999999993</v>
      </c>
      <c r="BW127" s="640">
        <v>167.85422299999999</v>
      </c>
      <c r="BX127" s="1443">
        <v>17.593575000000005</v>
      </c>
      <c r="BY127" s="1486"/>
      <c r="BZ127" s="1486"/>
      <c r="CA127" s="1486"/>
      <c r="CB127" s="1486"/>
      <c r="CC127" s="1486"/>
      <c r="CD127" s="1486"/>
      <c r="CE127" s="1486"/>
      <c r="CF127" s="1486"/>
      <c r="CG127" s="1486"/>
      <c r="CH127" s="1486"/>
      <c r="CI127" s="1486"/>
      <c r="CJ127" s="1486"/>
      <c r="CK127" s="1486"/>
      <c r="CL127" s="1486"/>
      <c r="CM127" s="1486"/>
      <c r="CN127" s="1486"/>
      <c r="CO127" s="1486"/>
      <c r="CP127" s="1486"/>
      <c r="CQ127" s="1486"/>
      <c r="CR127" s="1486"/>
      <c r="CS127" s="1486"/>
      <c r="CT127" s="1486"/>
      <c r="CU127" s="1486"/>
      <c r="CV127" s="1486"/>
      <c r="CW127" s="1486"/>
      <c r="CX127" s="1486"/>
      <c r="CY127" s="1486"/>
      <c r="CZ127" s="1487"/>
    </row>
    <row r="128" s="130" customFormat="true" ht="15" customHeight="true" x14ac:dyDescent="0.2">
      <c r="A128" s="1974" t="s">
        <v>108</v>
      </c>
      <c r="B128" s="287" t="s">
        <v>49</v>
      </c>
      <c r="C128" s="509">
        <v>18.261827809788361</v>
      </c>
      <c r="D128" s="529">
        <v>13.720345395430636</v>
      </c>
      <c r="E128" s="529">
        <v>11.218309673635762</v>
      </c>
      <c r="F128" s="529">
        <v>8.0747935312879484</v>
      </c>
      <c r="G128" s="550">
        <v>4.6505559207557212</v>
      </c>
      <c r="H128" s="569">
        <v>16.97117366948968</v>
      </c>
      <c r="I128" s="529">
        <v>13.243427883861351</v>
      </c>
      <c r="J128" s="529">
        <v>8.3676833774271202</v>
      </c>
      <c r="K128" s="529">
        <v>5.9476713112230311</v>
      </c>
      <c r="L128" s="589">
        <v>4.733669506925696</v>
      </c>
      <c r="M128" s="604">
        <v>20.079241073582235</v>
      </c>
      <c r="N128" s="529">
        <v>16.17929061914398</v>
      </c>
      <c r="O128" s="529">
        <v>13.61772930020024</v>
      </c>
      <c r="P128" s="529">
        <v>10.204185355985235</v>
      </c>
      <c r="Q128" s="589">
        <v>7.4844813434100459</v>
      </c>
      <c r="R128" s="604">
        <v>7.8336757842354112</v>
      </c>
      <c r="S128" s="529">
        <v>10.332479956083345</v>
      </c>
      <c r="T128" s="529">
        <v>7.6921838298092142</v>
      </c>
      <c r="U128" s="529">
        <v>13.263421896491522</v>
      </c>
      <c r="V128" s="529">
        <v>10.975091525030637</v>
      </c>
      <c r="W128" s="529">
        <v>11.487935997714642</v>
      </c>
      <c r="X128" s="1537">
        <v>7.4125806433635919</v>
      </c>
      <c r="Y128" s="1582"/>
      <c r="Z128" s="1582"/>
      <c r="AA128" s="1582"/>
      <c r="AB128" s="1582"/>
      <c r="AC128" s="1582"/>
      <c r="AD128" s="1582"/>
      <c r="AE128" s="1582"/>
      <c r="AF128" s="1582"/>
      <c r="AG128" s="1582"/>
      <c r="AH128" s="1582"/>
      <c r="AI128" s="1582"/>
      <c r="AJ128" s="1582"/>
      <c r="AK128" s="1582"/>
      <c r="AL128" s="1582"/>
      <c r="AM128" s="1582"/>
      <c r="AN128" s="1582"/>
      <c r="AO128" s="1582"/>
      <c r="AP128" s="1582"/>
      <c r="AQ128" s="1582"/>
      <c r="AR128" s="1582"/>
      <c r="AS128" s="1582"/>
      <c r="AT128" s="1582"/>
      <c r="AU128" s="1582"/>
      <c r="AV128" s="1582"/>
      <c r="AW128" s="1582"/>
      <c r="AX128" s="1582"/>
      <c r="AY128" s="1582"/>
      <c r="AZ128" s="229"/>
      <c r="BA128" s="1822" t="s">
        <v>108</v>
      </c>
      <c r="BB128" s="170" t="s">
        <v>49</v>
      </c>
      <c r="BC128" s="622">
        <v>4725.4267529999925</v>
      </c>
      <c r="BD128" s="640">
        <v>3953.3731170000051</v>
      </c>
      <c r="BE128" s="640">
        <v>3279.6356499999979</v>
      </c>
      <c r="BF128" s="640">
        <v>2374.6769199999985</v>
      </c>
      <c r="BG128" s="659">
        <v>1372.7754429999995</v>
      </c>
      <c r="BH128" s="678">
        <v>3105.3516369999993</v>
      </c>
      <c r="BI128" s="640">
        <v>2474.3057910000007</v>
      </c>
      <c r="BJ128" s="640">
        <v>1563.6532830000001</v>
      </c>
      <c r="BK128" s="640">
        <v>1112.5824019999993</v>
      </c>
      <c r="BL128" s="659">
        <v>886.68469700000071</v>
      </c>
      <c r="BM128" s="678">
        <v>1704.3225549999995</v>
      </c>
      <c r="BN128" s="640">
        <v>1590.6117749999992</v>
      </c>
      <c r="BO128" s="640">
        <v>1398.0000789999985</v>
      </c>
      <c r="BP128" s="640">
        <v>1075.2651080000001</v>
      </c>
      <c r="BQ128" s="659">
        <v>795.11055599999975</v>
      </c>
      <c r="BR128" s="678">
        <v>799.02333199999953</v>
      </c>
      <c r="BS128" s="640">
        <v>2035.9897840000003</v>
      </c>
      <c r="BT128" s="640">
        <v>517.49145399999964</v>
      </c>
      <c r="BU128" s="640">
        <v>6288.5206290000015</v>
      </c>
      <c r="BV128" s="640">
        <v>2240.6872170000006</v>
      </c>
      <c r="BW128" s="640">
        <v>2758.0431110000022</v>
      </c>
      <c r="BX128" s="1443">
        <v>1066.1323559999987</v>
      </c>
      <c r="BY128" s="1486"/>
      <c r="BZ128" s="1486"/>
      <c r="CA128" s="1486"/>
      <c r="CB128" s="1486"/>
      <c r="CC128" s="1486"/>
      <c r="CD128" s="1486"/>
      <c r="CE128" s="1486"/>
      <c r="CF128" s="1486"/>
      <c r="CG128" s="1486"/>
      <c r="CH128" s="1486"/>
      <c r="CI128" s="1486"/>
      <c r="CJ128" s="1486"/>
      <c r="CK128" s="1486"/>
      <c r="CL128" s="1486"/>
      <c r="CM128" s="1486"/>
      <c r="CN128" s="1486"/>
      <c r="CO128" s="1486"/>
      <c r="CP128" s="1486"/>
      <c r="CQ128" s="1486"/>
      <c r="CR128" s="1486"/>
      <c r="CS128" s="1486"/>
      <c r="CT128" s="1486"/>
      <c r="CU128" s="1486"/>
      <c r="CV128" s="1486"/>
      <c r="CW128" s="1486"/>
      <c r="CX128" s="1486"/>
      <c r="CY128" s="1486"/>
      <c r="CZ128" s="1487"/>
    </row>
    <row r="129" s="130" customFormat="true" ht="15" customHeight="true" x14ac:dyDescent="0.2">
      <c r="A129" s="1975"/>
      <c r="B129" s="288" t="s">
        <v>48</v>
      </c>
      <c r="C129" s="510">
        <v>81.738172190211614</v>
      </c>
      <c r="D129" s="530">
        <v>86.279654604569473</v>
      </c>
      <c r="E129" s="530">
        <v>88.781690326364298</v>
      </c>
      <c r="F129" s="530">
        <v>91.925206468711778</v>
      </c>
      <c r="G129" s="551">
        <v>95.349444079244279</v>
      </c>
      <c r="H129" s="570">
        <v>83.028826330510128</v>
      </c>
      <c r="I129" s="530">
        <v>86.756572116138756</v>
      </c>
      <c r="J129" s="530">
        <v>91.632316622572986</v>
      </c>
      <c r="K129" s="530">
        <v>94.052328688777038</v>
      </c>
      <c r="L129" s="590">
        <v>95.266330493074122</v>
      </c>
      <c r="M129" s="605">
        <v>79.920758926417747</v>
      </c>
      <c r="N129" s="530">
        <v>83.820709380856272</v>
      </c>
      <c r="O129" s="530">
        <v>86.382270699799733</v>
      </c>
      <c r="P129" s="530">
        <v>89.795814644014939</v>
      </c>
      <c r="Q129" s="590">
        <v>92.51551865658989</v>
      </c>
      <c r="R129" s="605">
        <v>92.166324215764689</v>
      </c>
      <c r="S129" s="530">
        <v>89.667520043916966</v>
      </c>
      <c r="T129" s="530">
        <v>92.307816170190776</v>
      </c>
      <c r="U129" s="530">
        <v>86.736578103508336</v>
      </c>
      <c r="V129" s="530">
        <v>89.024908474969678</v>
      </c>
      <c r="W129" s="530">
        <v>88.512064002285612</v>
      </c>
      <c r="X129" s="1538">
        <v>92.58741935663636</v>
      </c>
      <c r="Y129" s="1583"/>
      <c r="Z129" s="1583"/>
      <c r="AA129" s="1583"/>
      <c r="AB129" s="1583"/>
      <c r="AC129" s="1583"/>
      <c r="AD129" s="1583"/>
      <c r="AE129" s="1583"/>
      <c r="AF129" s="1583"/>
      <c r="AG129" s="1583"/>
      <c r="AH129" s="1583"/>
      <c r="AI129" s="1583"/>
      <c r="AJ129" s="1583"/>
      <c r="AK129" s="1583"/>
      <c r="AL129" s="1583"/>
      <c r="AM129" s="1583"/>
      <c r="AN129" s="1583"/>
      <c r="AO129" s="1583"/>
      <c r="AP129" s="1583"/>
      <c r="AQ129" s="1583"/>
      <c r="AR129" s="1583"/>
      <c r="AS129" s="1583"/>
      <c r="AT129" s="1583"/>
      <c r="AU129" s="1583"/>
      <c r="AV129" s="1583"/>
      <c r="AW129" s="1583"/>
      <c r="AX129" s="1583"/>
      <c r="AY129" s="1583"/>
      <c r="AZ129" s="229"/>
      <c r="BA129" s="1823"/>
      <c r="BB129" s="171" t="s">
        <v>48</v>
      </c>
      <c r="BC129" s="623">
        <v>21150.552378000011</v>
      </c>
      <c r="BD129" s="641">
        <v>24860.574368000071</v>
      </c>
      <c r="BE129" s="641">
        <v>25955.032899999984</v>
      </c>
      <c r="BF129" s="641">
        <v>27033.838738000057</v>
      </c>
      <c r="BG129" s="660">
        <v>28145.74807100006</v>
      </c>
      <c r="BH129" s="679">
        <v>15192.449667000035</v>
      </c>
      <c r="BI129" s="641">
        <v>16208.967245999969</v>
      </c>
      <c r="BJ129" s="641">
        <v>17123.158973999987</v>
      </c>
      <c r="BK129" s="641">
        <v>17593.602653999973</v>
      </c>
      <c r="BL129" s="660">
        <v>17844.760235999995</v>
      </c>
      <c r="BM129" s="679">
        <v>6783.6603759999898</v>
      </c>
      <c r="BN129" s="641">
        <v>8240.5471579999939</v>
      </c>
      <c r="BO129" s="641">
        <v>8868.0292139999838</v>
      </c>
      <c r="BP129" s="641">
        <v>9462.2258380000003</v>
      </c>
      <c r="BQ129" s="660">
        <v>9828.3450919999796</v>
      </c>
      <c r="BR129" s="679">
        <v>9400.828614999964</v>
      </c>
      <c r="BS129" s="641">
        <v>17668.764473000017</v>
      </c>
      <c r="BT129" s="641">
        <v>6210.0057749999833</v>
      </c>
      <c r="BU129" s="641">
        <v>41123.984816999939</v>
      </c>
      <c r="BV129" s="641">
        <v>18175.426962000005</v>
      </c>
      <c r="BW129" s="641">
        <v>21250.126081000039</v>
      </c>
      <c r="BX129" s="1607">
        <v>13316.609732000023</v>
      </c>
      <c r="BY129" s="1623"/>
      <c r="BZ129" s="1623"/>
      <c r="CA129" s="1623"/>
      <c r="CB129" s="1623"/>
      <c r="CC129" s="1623"/>
      <c r="CD129" s="1623"/>
      <c r="CE129" s="1623"/>
      <c r="CF129" s="1623"/>
      <c r="CG129" s="1623"/>
      <c r="CH129" s="1623"/>
      <c r="CI129" s="1623"/>
      <c r="CJ129" s="1623"/>
      <c r="CK129" s="1623"/>
      <c r="CL129" s="1623"/>
      <c r="CM129" s="1623"/>
      <c r="CN129" s="1623"/>
      <c r="CO129" s="1623"/>
      <c r="CP129" s="1623"/>
      <c r="CQ129" s="1623"/>
      <c r="CR129" s="1623"/>
      <c r="CS129" s="1623"/>
      <c r="CT129" s="1623"/>
      <c r="CU129" s="1623"/>
      <c r="CV129" s="1623"/>
      <c r="CW129" s="1623"/>
      <c r="CX129" s="1623"/>
      <c r="CY129" s="1623"/>
      <c r="CZ129" s="1488"/>
    </row>
    <row r="130" s="131" customFormat="true" ht="15" hidden="true" customHeight="true" x14ac:dyDescent="0.2">
      <c r="A130" s="1961" t="s">
        <v>47</v>
      </c>
      <c r="B130" s="272" t="s">
        <v>42</v>
      </c>
      <c r="C130" s="322"/>
      <c r="D130" s="323"/>
      <c r="E130" s="323"/>
      <c r="F130" s="323"/>
      <c r="G130" s="324"/>
      <c r="H130" s="325"/>
      <c r="I130" s="323"/>
      <c r="J130" s="323"/>
      <c r="K130" s="323"/>
      <c r="L130" s="326"/>
      <c r="M130" s="322"/>
      <c r="N130" s="323"/>
      <c r="O130" s="323"/>
      <c r="P130" s="323"/>
      <c r="Q130" s="326"/>
      <c r="R130" s="322"/>
      <c r="S130" s="325"/>
      <c r="T130" s="325"/>
      <c r="U130" s="325"/>
      <c r="V130" s="325"/>
      <c r="W130" s="325"/>
      <c r="X130" s="1539"/>
      <c r="Y130" s="1569"/>
      <c r="Z130" s="1569"/>
      <c r="AA130" s="1569"/>
      <c r="AB130" s="1569"/>
      <c r="AC130" s="1569"/>
      <c r="AD130" s="1569"/>
      <c r="AE130" s="1569"/>
      <c r="AF130" s="1569"/>
      <c r="AG130" s="1569"/>
      <c r="AH130" s="1569"/>
      <c r="AI130" s="1569"/>
      <c r="AJ130" s="1569"/>
      <c r="AK130" s="1569"/>
      <c r="AL130" s="1569"/>
      <c r="AM130" s="1569"/>
      <c r="AN130" s="1569"/>
      <c r="AO130" s="1569"/>
      <c r="AP130" s="1569"/>
      <c r="AQ130" s="1569"/>
      <c r="AR130" s="1569"/>
      <c r="AS130" s="1569"/>
      <c r="AT130" s="1569"/>
      <c r="AU130" s="1569"/>
      <c r="AV130" s="1569"/>
      <c r="AW130" s="1569"/>
      <c r="AX130" s="1569"/>
      <c r="AY130" s="1569"/>
      <c r="AZ130" s="230"/>
      <c r="BB130" s="133"/>
      <c r="BY130" s="230"/>
      <c r="BZ130" s="230"/>
      <c r="CA130" s="230"/>
      <c r="CB130" s="230"/>
      <c r="CC130" s="230"/>
      <c r="CD130" s="230"/>
      <c r="CE130" s="230"/>
      <c r="CF130" s="230"/>
      <c r="CG130" s="230"/>
      <c r="CH130" s="230"/>
      <c r="CI130" s="230"/>
      <c r="CJ130" s="230"/>
      <c r="CK130" s="230"/>
      <c r="CL130" s="230"/>
      <c r="CM130" s="230"/>
      <c r="CN130" s="230"/>
      <c r="CO130" s="230"/>
      <c r="CP130" s="230"/>
      <c r="CQ130" s="230"/>
      <c r="CR130" s="230"/>
      <c r="CS130" s="230"/>
      <c r="CT130" s="230"/>
      <c r="CU130" s="230"/>
      <c r="CV130" s="230"/>
      <c r="CW130" s="230"/>
      <c r="CX130" s="230"/>
      <c r="CY130" s="230"/>
      <c r="CZ130" s="230"/>
    </row>
    <row r="131" s="131" customFormat="true" ht="15" hidden="true" customHeight="true" x14ac:dyDescent="0.2">
      <c r="A131" s="1962"/>
      <c r="B131" s="263" t="s">
        <v>46</v>
      </c>
      <c r="C131" s="327"/>
      <c r="D131" s="328"/>
      <c r="E131" s="328"/>
      <c r="F131" s="328"/>
      <c r="G131" s="329"/>
      <c r="H131" s="330"/>
      <c r="I131" s="328"/>
      <c r="J131" s="328"/>
      <c r="K131" s="328"/>
      <c r="L131" s="331"/>
      <c r="M131" s="327"/>
      <c r="N131" s="328"/>
      <c r="O131" s="328"/>
      <c r="P131" s="328"/>
      <c r="Q131" s="331"/>
      <c r="R131" s="327"/>
      <c r="S131" s="330"/>
      <c r="T131" s="330"/>
      <c r="U131" s="330"/>
      <c r="V131" s="330"/>
      <c r="W131" s="330"/>
      <c r="X131" s="1540"/>
      <c r="Y131" s="1569"/>
      <c r="Z131" s="1569"/>
      <c r="AA131" s="1569"/>
      <c r="AB131" s="1569"/>
      <c r="AC131" s="1569"/>
      <c r="AD131" s="1569"/>
      <c r="AE131" s="1569"/>
      <c r="AF131" s="1569"/>
      <c r="AG131" s="1569"/>
      <c r="AH131" s="1569"/>
      <c r="AI131" s="1569"/>
      <c r="AJ131" s="1569"/>
      <c r="AK131" s="1569"/>
      <c r="AL131" s="1569"/>
      <c r="AM131" s="1569"/>
      <c r="AN131" s="1569"/>
      <c r="AO131" s="1569"/>
      <c r="AP131" s="1569"/>
      <c r="AQ131" s="1569"/>
      <c r="AR131" s="1569"/>
      <c r="AS131" s="1569"/>
      <c r="AT131" s="1569"/>
      <c r="AU131" s="1569"/>
      <c r="AV131" s="1569"/>
      <c r="AW131" s="1569"/>
      <c r="AX131" s="1569"/>
      <c r="AY131" s="1569"/>
      <c r="AZ131" s="230"/>
      <c r="BB131" s="133"/>
      <c r="BY131" s="230"/>
      <c r="BZ131" s="230"/>
      <c r="CA131" s="230"/>
      <c r="CB131" s="230"/>
      <c r="CC131" s="230"/>
      <c r="CD131" s="230"/>
      <c r="CE131" s="230"/>
      <c r="CF131" s="230"/>
      <c r="CG131" s="230"/>
      <c r="CH131" s="230"/>
      <c r="CI131" s="230"/>
      <c r="CJ131" s="230"/>
      <c r="CK131" s="230"/>
      <c r="CL131" s="230"/>
      <c r="CM131" s="230"/>
      <c r="CN131" s="230"/>
      <c r="CO131" s="230"/>
      <c r="CP131" s="230"/>
      <c r="CQ131" s="230"/>
      <c r="CR131" s="230"/>
      <c r="CS131" s="230"/>
      <c r="CT131" s="230"/>
      <c r="CU131" s="230"/>
      <c r="CV131" s="230"/>
      <c r="CW131" s="230"/>
      <c r="CX131" s="230"/>
      <c r="CY131" s="230"/>
      <c r="CZ131" s="230"/>
    </row>
    <row r="132" s="131" customFormat="true" ht="15" hidden="true" customHeight="true" x14ac:dyDescent="0.2">
      <c r="A132" s="1963"/>
      <c r="B132" s="264" t="s">
        <v>46</v>
      </c>
      <c r="C132" s="332"/>
      <c r="D132" s="333"/>
      <c r="E132" s="333"/>
      <c r="F132" s="333"/>
      <c r="G132" s="334"/>
      <c r="H132" s="335"/>
      <c r="I132" s="333"/>
      <c r="J132" s="333"/>
      <c r="K132" s="333"/>
      <c r="L132" s="336"/>
      <c r="M132" s="332"/>
      <c r="N132" s="333"/>
      <c r="O132" s="333"/>
      <c r="P132" s="333"/>
      <c r="Q132" s="336"/>
      <c r="R132" s="439"/>
      <c r="S132" s="440"/>
      <c r="T132" s="440"/>
      <c r="U132" s="440"/>
      <c r="V132" s="440"/>
      <c r="W132" s="440"/>
      <c r="X132" s="1541"/>
      <c r="Y132" s="1569"/>
      <c r="Z132" s="1569"/>
      <c r="AA132" s="1569"/>
      <c r="AB132" s="1569"/>
      <c r="AC132" s="1569"/>
      <c r="AD132" s="1569"/>
      <c r="AE132" s="1569"/>
      <c r="AF132" s="1569"/>
      <c r="AG132" s="1569"/>
      <c r="AH132" s="1569"/>
      <c r="AI132" s="1569"/>
      <c r="AJ132" s="1569"/>
      <c r="AK132" s="1569"/>
      <c r="AL132" s="1569"/>
      <c r="AM132" s="1569"/>
      <c r="AN132" s="1569"/>
      <c r="AO132" s="1569"/>
      <c r="AP132" s="1569"/>
      <c r="AQ132" s="1569"/>
      <c r="AR132" s="1569"/>
      <c r="AS132" s="1569"/>
      <c r="AT132" s="1569"/>
      <c r="AU132" s="1569"/>
      <c r="AV132" s="1569"/>
      <c r="AW132" s="1569"/>
      <c r="AX132" s="1569"/>
      <c r="AY132" s="1569"/>
      <c r="AZ132" s="230"/>
      <c r="BB132" s="133"/>
      <c r="BY132" s="230"/>
      <c r="BZ132" s="230"/>
      <c r="CA132" s="230"/>
      <c r="CB132" s="230"/>
      <c r="CC132" s="230"/>
      <c r="CD132" s="230"/>
      <c r="CE132" s="230"/>
      <c r="CF132" s="230"/>
      <c r="CG132" s="230"/>
      <c r="CH132" s="230"/>
      <c r="CI132" s="230"/>
      <c r="CJ132" s="230"/>
      <c r="CK132" s="230"/>
      <c r="CL132" s="230"/>
      <c r="CM132" s="230"/>
      <c r="CN132" s="230"/>
      <c r="CO132" s="230"/>
      <c r="CP132" s="230"/>
      <c r="CQ132" s="230"/>
      <c r="CR132" s="230"/>
      <c r="CS132" s="230"/>
      <c r="CT132" s="230"/>
      <c r="CU132" s="230"/>
      <c r="CV132" s="230"/>
      <c r="CW132" s="230"/>
      <c r="CX132" s="230"/>
      <c r="CY132" s="230"/>
      <c r="CZ132" s="230"/>
    </row>
    <row r="133" s="130" customFormat="true" ht="15" customHeight="true" x14ac:dyDescent="0.2">
      <c r="B133" s="197"/>
      <c r="C133" s="1885" t="s">
        <v>114</v>
      </c>
      <c r="D133" s="1886"/>
      <c r="E133" s="1886"/>
      <c r="F133" s="1886"/>
      <c r="G133" s="1887"/>
      <c r="H133" s="1996" t="s">
        <v>38</v>
      </c>
      <c r="I133" s="1997"/>
      <c r="J133" s="1997"/>
      <c r="K133" s="1997"/>
      <c r="L133" s="1998"/>
      <c r="M133" s="1999" t="s">
        <v>37</v>
      </c>
      <c r="N133" s="2000"/>
      <c r="O133" s="2000"/>
      <c r="P133" s="2000"/>
      <c r="Q133" s="2001"/>
      <c r="R133" s="703" t="s">
        <v>140</v>
      </c>
      <c r="S133" s="435"/>
      <c r="T133" s="435"/>
      <c r="U133" s="435"/>
      <c r="V133" s="435"/>
      <c r="W133" s="435"/>
      <c r="X133" s="435"/>
      <c r="Y133" s="1584"/>
      <c r="Z133" s="1563"/>
      <c r="AA133" s="1563"/>
      <c r="AB133" s="1563"/>
      <c r="AC133" s="1563"/>
      <c r="AD133" s="1563"/>
      <c r="AE133" s="1563"/>
      <c r="AF133" s="1563"/>
      <c r="AG133" s="1563"/>
      <c r="AH133" s="1563"/>
      <c r="AI133" s="1563"/>
      <c r="AJ133" s="1563"/>
      <c r="AK133" s="1563"/>
      <c r="AL133" s="1563"/>
      <c r="AM133" s="1563"/>
      <c r="AN133" s="1563"/>
      <c r="AO133" s="1563"/>
      <c r="AP133" s="1563"/>
      <c r="AQ133" s="1563"/>
      <c r="AR133" s="1563"/>
      <c r="AS133" s="1563"/>
      <c r="AT133" s="1563"/>
      <c r="AU133" s="1563"/>
      <c r="AV133" s="1563"/>
      <c r="AW133" s="1563"/>
      <c r="AX133" s="1563"/>
      <c r="AY133" s="1563"/>
      <c r="AZ133" s="229"/>
      <c r="BA133" s="231" t="s">
        <v>130</v>
      </c>
      <c r="BB133" s="116" t="s">
        <v>98</v>
      </c>
      <c r="BC133" s="1824" t="s">
        <v>114</v>
      </c>
      <c r="BD133" s="1825"/>
      <c r="BE133" s="1825"/>
      <c r="BF133" s="1825"/>
      <c r="BG133" s="1826"/>
      <c r="BH133" s="1827" t="s">
        <v>38</v>
      </c>
      <c r="BI133" s="1825"/>
      <c r="BJ133" s="1825"/>
      <c r="BK133" s="1825"/>
      <c r="BL133" s="1826"/>
      <c r="BM133" s="1827" t="s">
        <v>37</v>
      </c>
      <c r="BN133" s="1825"/>
      <c r="BO133" s="1825"/>
      <c r="BP133" s="1825"/>
      <c r="BQ133" s="1826"/>
      <c r="BR133" s="709" t="s">
        <v>140</v>
      </c>
      <c r="BS133" s="489"/>
      <c r="BT133" s="489"/>
      <c r="BU133" s="489"/>
      <c r="BV133" s="489"/>
      <c r="BW133" s="489"/>
      <c r="BX133" s="489"/>
      <c r="BY133" s="1489"/>
      <c r="BZ133" s="229"/>
      <c r="CA133" s="229"/>
      <c r="CB133" s="229"/>
      <c r="CC133" s="229"/>
      <c r="CD133" s="229"/>
      <c r="CE133" s="229"/>
      <c r="CF133" s="229"/>
      <c r="CG133" s="229"/>
      <c r="CH133" s="229"/>
      <c r="CI133" s="229"/>
      <c r="CJ133" s="229"/>
      <c r="CK133" s="229"/>
      <c r="CL133" s="229"/>
      <c r="CM133" s="229"/>
      <c r="CN133" s="229"/>
      <c r="CO133" s="229"/>
      <c r="CP133" s="229"/>
      <c r="CQ133" s="229"/>
      <c r="CR133" s="229"/>
      <c r="CS133" s="229"/>
      <c r="CT133" s="229"/>
      <c r="CU133" s="229"/>
      <c r="CV133" s="229"/>
      <c r="CW133" s="229"/>
      <c r="CX133" s="229"/>
      <c r="CY133" s="229"/>
      <c r="CZ133" s="229"/>
    </row>
    <row r="134" s="130" customFormat="true" ht="36" x14ac:dyDescent="0.2">
      <c r="A134" s="198" t="s">
        <v>68</v>
      </c>
      <c r="B134" s="270"/>
      <c r="C134" s="394" t="s">
        <v>0</v>
      </c>
      <c r="D134" s="395" t="s">
        <v>1</v>
      </c>
      <c r="E134" s="395" t="s">
        <v>2</v>
      </c>
      <c r="F134" s="395" t="s">
        <v>3</v>
      </c>
      <c r="G134" s="396" t="s">
        <v>4</v>
      </c>
      <c r="H134" s="315" t="s">
        <v>0</v>
      </c>
      <c r="I134" s="314" t="s">
        <v>1</v>
      </c>
      <c r="J134" s="314" t="s">
        <v>2</v>
      </c>
      <c r="K134" s="314" t="s">
        <v>3</v>
      </c>
      <c r="L134" s="316" t="s">
        <v>4</v>
      </c>
      <c r="M134" s="317" t="s">
        <v>0</v>
      </c>
      <c r="N134" s="314" t="s">
        <v>1</v>
      </c>
      <c r="O134" s="314" t="s">
        <v>2</v>
      </c>
      <c r="P134" s="314" t="s">
        <v>3</v>
      </c>
      <c r="Q134" s="316" t="s">
        <v>4</v>
      </c>
      <c r="R134" s="317" t="s">
        <v>282</v>
      </c>
      <c r="S134" s="314" t="s">
        <v>283</v>
      </c>
      <c r="T134" s="314" t="s">
        <v>284</v>
      </c>
      <c r="U134" s="314" t="s">
        <v>285</v>
      </c>
      <c r="V134" s="314" t="s">
        <v>286</v>
      </c>
      <c r="W134" s="314" t="s">
        <v>287</v>
      </c>
      <c r="X134" s="1542" t="s">
        <v>288</v>
      </c>
      <c r="Y134" s="1585"/>
      <c r="Z134" s="1585"/>
      <c r="AA134" s="1585"/>
      <c r="AB134" s="1585"/>
      <c r="AC134" s="1585"/>
      <c r="AD134" s="1585"/>
      <c r="AE134" s="1585"/>
      <c r="AF134" s="1585"/>
      <c r="AG134" s="1585"/>
      <c r="AH134" s="1585"/>
      <c r="AI134" s="1585"/>
      <c r="AJ134" s="1585"/>
      <c r="AK134" s="1585"/>
      <c r="AL134" s="1585"/>
      <c r="AM134" s="1585"/>
      <c r="AN134" s="1585"/>
      <c r="AO134" s="1585"/>
      <c r="AP134" s="1585"/>
      <c r="AQ134" s="1585"/>
      <c r="AR134" s="1585"/>
      <c r="AS134" s="1585"/>
      <c r="AT134" s="1585"/>
      <c r="AU134" s="1585"/>
      <c r="AV134" s="1585"/>
      <c r="AW134" s="1585"/>
      <c r="AX134" s="1585"/>
      <c r="AY134" s="1585"/>
      <c r="AZ134" s="229"/>
      <c r="BA134" s="212" t="s">
        <v>116</v>
      </c>
      <c r="BB134" s="211"/>
      <c r="BC134" s="470" t="s">
        <v>0</v>
      </c>
      <c r="BD134" s="184" t="s">
        <v>1</v>
      </c>
      <c r="BE134" s="184" t="s">
        <v>2</v>
      </c>
      <c r="BF134" s="184" t="s">
        <v>3</v>
      </c>
      <c r="BG134" s="471" t="s">
        <v>4</v>
      </c>
      <c r="BH134" s="483" t="s">
        <v>0</v>
      </c>
      <c r="BI134" s="184" t="s">
        <v>1</v>
      </c>
      <c r="BJ134" s="184" t="s">
        <v>2</v>
      </c>
      <c r="BK134" s="184" t="s">
        <v>3</v>
      </c>
      <c r="BL134" s="471" t="s">
        <v>4</v>
      </c>
      <c r="BM134" s="483" t="s">
        <v>0</v>
      </c>
      <c r="BN134" s="184" t="s">
        <v>1</v>
      </c>
      <c r="BO134" s="184" t="s">
        <v>2</v>
      </c>
      <c r="BP134" s="184" t="s">
        <v>3</v>
      </c>
      <c r="BQ134" s="471" t="s">
        <v>4</v>
      </c>
      <c r="BR134" s="483" t="s">
        <v>282</v>
      </c>
      <c r="BS134" s="184" t="s">
        <v>283</v>
      </c>
      <c r="BT134" s="184" t="s">
        <v>284</v>
      </c>
      <c r="BU134" s="184" t="s">
        <v>285</v>
      </c>
      <c r="BV134" s="184" t="s">
        <v>286</v>
      </c>
      <c r="BW134" s="184" t="s">
        <v>287</v>
      </c>
      <c r="BX134" s="1446" t="s">
        <v>288</v>
      </c>
      <c r="BY134" s="1490"/>
      <c r="BZ134" s="1490"/>
      <c r="CA134" s="1490"/>
      <c r="CB134" s="1490"/>
      <c r="CC134" s="1490"/>
      <c r="CD134" s="1490"/>
      <c r="CE134" s="1490"/>
      <c r="CF134" s="1490"/>
      <c r="CG134" s="1490"/>
      <c r="CH134" s="1490"/>
      <c r="CI134" s="1490"/>
      <c r="CJ134" s="1490"/>
      <c r="CK134" s="1490"/>
      <c r="CL134" s="1490"/>
      <c r="CM134" s="1490"/>
      <c r="CN134" s="1490"/>
      <c r="CO134" s="1490"/>
      <c r="CP134" s="1490"/>
      <c r="CQ134" s="1490"/>
      <c r="CR134" s="1490"/>
      <c r="CS134" s="1490"/>
      <c r="CT134" s="1490"/>
      <c r="CU134" s="1490"/>
      <c r="CV134" s="1490"/>
      <c r="CW134" s="1490"/>
      <c r="CX134" s="1490"/>
      <c r="CY134" s="1490"/>
      <c r="CZ134" s="1490"/>
    </row>
    <row r="135" s="130" customFormat="true" ht="15" customHeight="true" x14ac:dyDescent="0.2">
      <c r="A135" s="1995" t="s">
        <v>45</v>
      </c>
      <c r="B135" s="289" t="s">
        <v>44</v>
      </c>
      <c r="C135" s="511">
        <v>53.423573126412016</v>
      </c>
      <c r="D135" s="531">
        <v>80.19108447708652</v>
      </c>
      <c r="E135" s="531">
        <v>92.143364801385857</v>
      </c>
      <c r="F135" s="531">
        <v>97.035716257834963</v>
      </c>
      <c r="G135" s="552">
        <v>99.067314378196542</v>
      </c>
      <c r="H135" s="571">
        <v>90.951737128731764</v>
      </c>
      <c r="I135" s="531">
        <v>98.044872659726636</v>
      </c>
      <c r="J135" s="531">
        <v>98.665510683676004</v>
      </c>
      <c r="K135" s="531">
        <v>99.351351020104545</v>
      </c>
      <c r="L135" s="591">
        <v>99.743116257853572</v>
      </c>
      <c r="M135" s="606">
        <v>34.193954885863867</v>
      </c>
      <c r="N135" s="531">
        <v>50.680058307428169</v>
      </c>
      <c r="O135" s="531">
        <v>63.869386411738738</v>
      </c>
      <c r="P135" s="531">
        <v>73.351340095489633</v>
      </c>
      <c r="Q135" s="591">
        <v>87.318715945105197</v>
      </c>
      <c r="R135" s="606">
        <v>78.05250206322691</v>
      </c>
      <c r="S135" s="531">
        <v>80.070201478092798</v>
      </c>
      <c r="T135" s="531">
        <v>81.614464726232143</v>
      </c>
      <c r="U135" s="531">
        <v>85.964156851176782</v>
      </c>
      <c r="V135" s="531">
        <v>86.85458469673874</v>
      </c>
      <c r="W135" s="531">
        <v>83.281465474990426</v>
      </c>
      <c r="X135" s="1543">
        <v>89.655944969366416</v>
      </c>
      <c r="Y135" s="1586"/>
      <c r="Z135" s="1586"/>
      <c r="AA135" s="1586"/>
      <c r="AB135" s="1586"/>
      <c r="AC135" s="1586"/>
      <c r="AD135" s="1586"/>
      <c r="AE135" s="1586"/>
      <c r="AF135" s="1586"/>
      <c r="AG135" s="1586"/>
      <c r="AH135" s="1586"/>
      <c r="AI135" s="1586"/>
      <c r="AJ135" s="1586"/>
      <c r="AK135" s="1586"/>
      <c r="AL135" s="1586"/>
      <c r="AM135" s="1586"/>
      <c r="AN135" s="1586"/>
      <c r="AO135" s="1586"/>
      <c r="AP135" s="1586"/>
      <c r="AQ135" s="1586"/>
      <c r="AR135" s="1586"/>
      <c r="AS135" s="1586"/>
      <c r="AT135" s="1586"/>
      <c r="AU135" s="1586"/>
      <c r="AV135" s="1586"/>
      <c r="AW135" s="1586"/>
      <c r="AX135" s="1586"/>
      <c r="AY135" s="1586"/>
      <c r="AZ135" s="229"/>
      <c r="BA135" s="1829" t="s">
        <v>45</v>
      </c>
      <c r="BB135" s="172" t="s">
        <v>44</v>
      </c>
      <c r="BC135" s="624">
        <v>15793.871670999977</v>
      </c>
      <c r="BD135" s="642">
        <v>23715.923986000067</v>
      </c>
      <c r="BE135" s="642">
        <v>27238.757710999966</v>
      </c>
      <c r="BF135" s="642">
        <v>28695.81590500013</v>
      </c>
      <c r="BG135" s="661">
        <v>29290.602889000074</v>
      </c>
      <c r="BH135" s="680">
        <v>17053.458659000044</v>
      </c>
      <c r="BI135" s="642">
        <v>18379.886579999955</v>
      </c>
      <c r="BJ135" s="642">
        <v>18498.487259999973</v>
      </c>
      <c r="BK135" s="642">
        <v>18629.482075999942</v>
      </c>
      <c r="BL135" s="661">
        <v>18700.861789000024</v>
      </c>
      <c r="BM135" s="680">
        <v>3698.7424060000003</v>
      </c>
      <c r="BN135" s="642">
        <v>5489.1672670000098</v>
      </c>
      <c r="BO135" s="642">
        <v>6902.3119719999913</v>
      </c>
      <c r="BP135" s="642">
        <v>7936.1997740000015</v>
      </c>
      <c r="BQ135" s="661">
        <v>9446.374378999988</v>
      </c>
      <c r="BR135" s="680">
        <v>8632.9894039999854</v>
      </c>
      <c r="BS135" s="642">
        <v>16602.089001999972</v>
      </c>
      <c r="BT135" s="642">
        <v>6120.3040749999864</v>
      </c>
      <c r="BU135" s="642">
        <v>41596.760261999982</v>
      </c>
      <c r="BV135" s="642">
        <v>18354.266451999996</v>
      </c>
      <c r="BW135" s="642">
        <v>20355.739655000059</v>
      </c>
      <c r="BX135" s="1608">
        <v>13072.823312000039</v>
      </c>
      <c r="BY135" s="1624"/>
      <c r="BZ135" s="1624"/>
      <c r="CA135" s="1624"/>
      <c r="CB135" s="1624"/>
      <c r="CC135" s="1624"/>
      <c r="CD135" s="1624"/>
      <c r="CE135" s="1624"/>
      <c r="CF135" s="1624"/>
      <c r="CG135" s="1624"/>
      <c r="CH135" s="1624"/>
      <c r="CI135" s="1624"/>
      <c r="CJ135" s="1624"/>
      <c r="CK135" s="1624"/>
      <c r="CL135" s="1624"/>
      <c r="CM135" s="1624"/>
      <c r="CN135" s="1624"/>
      <c r="CO135" s="1624"/>
      <c r="CP135" s="1624"/>
      <c r="CQ135" s="1624"/>
      <c r="CR135" s="1624"/>
      <c r="CS135" s="1624"/>
      <c r="CT135" s="1624"/>
      <c r="CU135" s="1624"/>
      <c r="CV135" s="1624"/>
      <c r="CW135" s="1624"/>
      <c r="CX135" s="1624"/>
      <c r="CY135" s="1624"/>
      <c r="CZ135" s="1491"/>
    </row>
    <row r="136" s="130" customFormat="true" ht="15" customHeight="true" x14ac:dyDescent="0.2">
      <c r="A136" s="1795"/>
      <c r="B136" s="290" t="s">
        <v>43</v>
      </c>
      <c r="C136" s="512">
        <v>20.1350369540203</v>
      </c>
      <c r="D136" s="532">
        <v>11.224778364269344</v>
      </c>
      <c r="E136" s="532">
        <v>4.4023237057700646</v>
      </c>
      <c r="F136" s="532">
        <v>1.4220427277884773</v>
      </c>
      <c r="G136" s="553">
        <v>0.66400937981331976</v>
      </c>
      <c r="H136" s="572">
        <v>5.1934776917008856</v>
      </c>
      <c r="I136" s="532">
        <v>1.2924408851794273</v>
      </c>
      <c r="J136" s="532">
        <v>0.85663702461748692</v>
      </c>
      <c r="K136" s="532">
        <v>0.38374689974622889</v>
      </c>
      <c r="L136" s="592">
        <v>0.25688374214639775</v>
      </c>
      <c r="M136" s="607">
        <v>27.496903749170869</v>
      </c>
      <c r="N136" s="532">
        <v>21.821862458339403</v>
      </c>
      <c r="O136" s="532">
        <v>18.410257822917615</v>
      </c>
      <c r="P136" s="532">
        <v>15.596884253405818</v>
      </c>
      <c r="Q136" s="592">
        <v>6.2743872560746095</v>
      </c>
      <c r="R136" s="607">
        <v>11.277335411211114</v>
      </c>
      <c r="S136" s="532">
        <v>8.30936887339268</v>
      </c>
      <c r="T136" s="532">
        <v>4.3877380544785636</v>
      </c>
      <c r="U136" s="532">
        <v>8.2062482374486034</v>
      </c>
      <c r="V136" s="532">
        <v>5.0704734877696129</v>
      </c>
      <c r="W136" s="532">
        <v>8.0568372262723322</v>
      </c>
      <c r="X136" s="1544">
        <v>6.0324416159561443</v>
      </c>
      <c r="Y136" s="1428"/>
      <c r="Z136" s="1428"/>
      <c r="AA136" s="1428"/>
      <c r="AB136" s="1428"/>
      <c r="AC136" s="1428"/>
      <c r="AD136" s="1428"/>
      <c r="AE136" s="1428"/>
      <c r="AF136" s="1428"/>
      <c r="AG136" s="1428"/>
      <c r="AH136" s="1428"/>
      <c r="AI136" s="1428"/>
      <c r="AJ136" s="1428"/>
      <c r="AK136" s="1428"/>
      <c r="AL136" s="1428"/>
      <c r="AM136" s="1428"/>
      <c r="AN136" s="1428"/>
      <c r="AO136" s="1428"/>
      <c r="AP136" s="1428"/>
      <c r="AQ136" s="1428"/>
      <c r="AR136" s="1428"/>
      <c r="AS136" s="1428"/>
      <c r="AT136" s="1428"/>
      <c r="AU136" s="1428"/>
      <c r="AV136" s="1428"/>
      <c r="AW136" s="1428"/>
      <c r="AX136" s="1428"/>
      <c r="AY136" s="1428"/>
      <c r="AZ136" s="229"/>
      <c r="BA136" s="1794"/>
      <c r="BB136" s="173" t="s">
        <v>43</v>
      </c>
      <c r="BC136" s="625">
        <v>5952.619248999993</v>
      </c>
      <c r="BD136" s="643">
        <v>3319.6457210000017</v>
      </c>
      <c r="BE136" s="643">
        <v>1301.3832200000013</v>
      </c>
      <c r="BF136" s="643">
        <v>420.53254100000009</v>
      </c>
      <c r="BG136" s="662">
        <v>196.32343099999997</v>
      </c>
      <c r="BH136" s="681">
        <v>973.77752099999952</v>
      </c>
      <c r="BI136" s="643">
        <v>242.28617199999997</v>
      </c>
      <c r="BJ136" s="643">
        <v>160.60818999999998</v>
      </c>
      <c r="BK136" s="643">
        <v>71.956807000000012</v>
      </c>
      <c r="BL136" s="662">
        <v>48.163197000000004</v>
      </c>
      <c r="BM136" s="681">
        <v>2974.3258500000002</v>
      </c>
      <c r="BN136" s="643">
        <v>2363.5302940000033</v>
      </c>
      <c r="BO136" s="643">
        <v>1989.5813960000023</v>
      </c>
      <c r="BP136" s="643">
        <v>1687.4945859999993</v>
      </c>
      <c r="BQ136" s="662">
        <v>678.78014900000051</v>
      </c>
      <c r="BR136" s="681">
        <v>1247.3285869999993</v>
      </c>
      <c r="BS136" s="643">
        <v>1722.8991439999991</v>
      </c>
      <c r="BT136" s="643">
        <v>329.03837800000031</v>
      </c>
      <c r="BU136" s="643">
        <v>3970.8798769999994</v>
      </c>
      <c r="BV136" s="643">
        <v>1071.5015420000007</v>
      </c>
      <c r="BW136" s="643">
        <v>1969.260268</v>
      </c>
      <c r="BX136" s="1609">
        <v>879.59636599999976</v>
      </c>
      <c r="BY136" s="1625"/>
      <c r="BZ136" s="1625"/>
      <c r="CA136" s="1625"/>
      <c r="CB136" s="1625"/>
      <c r="CC136" s="1625"/>
      <c r="CD136" s="1625"/>
      <c r="CE136" s="1625"/>
      <c r="CF136" s="1625"/>
      <c r="CG136" s="1625"/>
      <c r="CH136" s="1625"/>
      <c r="CI136" s="1625"/>
      <c r="CJ136" s="1625"/>
      <c r="CK136" s="1625"/>
      <c r="CL136" s="1625"/>
      <c r="CM136" s="1625"/>
      <c r="CN136" s="1625"/>
      <c r="CO136" s="1625"/>
      <c r="CP136" s="1625"/>
      <c r="CQ136" s="1625"/>
      <c r="CR136" s="1625"/>
      <c r="CS136" s="1625"/>
      <c r="CT136" s="1625"/>
      <c r="CU136" s="1625"/>
      <c r="CV136" s="1625"/>
      <c r="CW136" s="1625"/>
      <c r="CX136" s="1625"/>
      <c r="CY136" s="1625"/>
      <c r="CZ136" s="1492"/>
    </row>
    <row r="137" s="130" customFormat="true" ht="15" customHeight="true" x14ac:dyDescent="0.2">
      <c r="A137" s="1795"/>
      <c r="B137" s="290" t="s">
        <v>42</v>
      </c>
      <c r="C137" s="512">
        <v>14.124179796597803</v>
      </c>
      <c r="D137" s="532">
        <v>6.1072175693662176</v>
      </c>
      <c r="E137" s="532">
        <v>2.431586079774577</v>
      </c>
      <c r="F137" s="532">
        <v>1.1945812818505219</v>
      </c>
      <c r="G137" s="553">
        <v>0.2059020302975148</v>
      </c>
      <c r="H137" s="572">
        <v>1.6025928744823135</v>
      </c>
      <c r="I137" s="532">
        <v>0.39078874210307829</v>
      </c>
      <c r="J137" s="532">
        <v>0.25336253852097773</v>
      </c>
      <c r="K137" s="532">
        <v>0.17441812412769686</v>
      </c>
      <c r="L137" s="592">
        <v>0</v>
      </c>
      <c r="M137" s="607">
        <v>16.957326308015823</v>
      </c>
      <c r="N137" s="532">
        <v>18.390728410610258</v>
      </c>
      <c r="O137" s="532">
        <v>12.77701796142045</v>
      </c>
      <c r="P137" s="532">
        <v>8.5019705786966302</v>
      </c>
      <c r="Q137" s="592">
        <v>4.9354389111790962</v>
      </c>
      <c r="R137" s="607">
        <v>2.8995911201144411</v>
      </c>
      <c r="S137" s="532">
        <v>6.9349586501135709</v>
      </c>
      <c r="T137" s="532">
        <v>3.8583591558315962</v>
      </c>
      <c r="U137" s="532">
        <v>3.8983179018320033</v>
      </c>
      <c r="V137" s="532">
        <v>4.8453424417649265</v>
      </c>
      <c r="W137" s="532">
        <v>7.0009015471817069</v>
      </c>
      <c r="X137" s="1544">
        <v>3.0540488927244485</v>
      </c>
      <c r="Y137" s="1428"/>
      <c r="Z137" s="1428"/>
      <c r="AA137" s="1428"/>
      <c r="AB137" s="1428"/>
      <c r="AC137" s="1428"/>
      <c r="AD137" s="1428"/>
      <c r="AE137" s="1428"/>
      <c r="AF137" s="1428"/>
      <c r="AG137" s="1428"/>
      <c r="AH137" s="1428"/>
      <c r="AI137" s="1428"/>
      <c r="AJ137" s="1428"/>
      <c r="AK137" s="1428"/>
      <c r="AL137" s="1428"/>
      <c r="AM137" s="1428"/>
      <c r="AN137" s="1428"/>
      <c r="AO137" s="1428"/>
      <c r="AP137" s="1428"/>
      <c r="AQ137" s="1428"/>
      <c r="AR137" s="1428"/>
      <c r="AS137" s="1428"/>
      <c r="AT137" s="1428"/>
      <c r="AU137" s="1428"/>
      <c r="AV137" s="1428"/>
      <c r="AW137" s="1428"/>
      <c r="AX137" s="1428"/>
      <c r="AY137" s="1428"/>
      <c r="AZ137" s="229"/>
      <c r="BA137" s="1794"/>
      <c r="BB137" s="173" t="s">
        <v>42</v>
      </c>
      <c r="BC137" s="625">
        <v>4175.6002099999978</v>
      </c>
      <c r="BD137" s="643">
        <v>1806.1647199999998</v>
      </c>
      <c r="BE137" s="643">
        <v>718.80795999999964</v>
      </c>
      <c r="BF137" s="643">
        <v>353.26667200000003</v>
      </c>
      <c r="BG137" s="662">
        <v>60.877744</v>
      </c>
      <c r="BH137" s="681">
        <v>300.48630400000002</v>
      </c>
      <c r="BI137" s="643">
        <v>73.258830999999986</v>
      </c>
      <c r="BJ137" s="643">
        <v>47.502147999999998</v>
      </c>
      <c r="BK137" s="643">
        <v>32.705335999999996</v>
      </c>
      <c r="BL137" s="662">
        <v>0</v>
      </c>
      <c r="BM137" s="681">
        <v>1834.2652120000007</v>
      </c>
      <c r="BN137" s="643">
        <v>1991.9034779999995</v>
      </c>
      <c r="BO137" s="643">
        <v>1380.8018049999996</v>
      </c>
      <c r="BP137" s="643">
        <v>919.86508900000024</v>
      </c>
      <c r="BQ137" s="662">
        <v>533.92910299999994</v>
      </c>
      <c r="BR137" s="681">
        <v>320.70899399999985</v>
      </c>
      <c r="BS137" s="643">
        <v>1437.9232050000019</v>
      </c>
      <c r="BT137" s="643">
        <v>289.34002499999997</v>
      </c>
      <c r="BU137" s="643">
        <v>1886.3372959999995</v>
      </c>
      <c r="BV137" s="643">
        <v>1023.9264460000005</v>
      </c>
      <c r="BW137" s="643">
        <v>1711.167406</v>
      </c>
      <c r="BX137" s="1609">
        <v>445.31393400000007</v>
      </c>
      <c r="BY137" s="1625"/>
      <c r="BZ137" s="1625"/>
      <c r="CA137" s="1625"/>
      <c r="CB137" s="1625"/>
      <c r="CC137" s="1625"/>
      <c r="CD137" s="1625"/>
      <c r="CE137" s="1625"/>
      <c r="CF137" s="1625"/>
      <c r="CG137" s="1625"/>
      <c r="CH137" s="1625"/>
      <c r="CI137" s="1625"/>
      <c r="CJ137" s="1625"/>
      <c r="CK137" s="1625"/>
      <c r="CL137" s="1625"/>
      <c r="CM137" s="1625"/>
      <c r="CN137" s="1625"/>
      <c r="CO137" s="1625"/>
      <c r="CP137" s="1625"/>
      <c r="CQ137" s="1625"/>
      <c r="CR137" s="1625"/>
      <c r="CS137" s="1625"/>
      <c r="CT137" s="1625"/>
      <c r="CU137" s="1625"/>
      <c r="CV137" s="1625"/>
      <c r="CW137" s="1625"/>
      <c r="CX137" s="1625"/>
      <c r="CY137" s="1625"/>
      <c r="CZ137" s="1492"/>
    </row>
    <row r="138" s="130" customFormat="true" ht="15" customHeight="true" x14ac:dyDescent="0.2">
      <c r="A138" s="1795"/>
      <c r="B138" s="290" t="s">
        <v>41</v>
      </c>
      <c r="C138" s="512">
        <v>9.686080325293748</v>
      </c>
      <c r="D138" s="532">
        <v>2.4693094931855302</v>
      </c>
      <c r="E138" s="532">
        <v>1.0227254130694929</v>
      </c>
      <c r="F138" s="532">
        <v>0.34765973252605931</v>
      </c>
      <c r="G138" s="553">
        <v>6.2774211692658149E-2</v>
      </c>
      <c r="H138" s="572">
        <v>2.2001027293601196</v>
      </c>
      <c r="I138" s="532">
        <v>0.27189771299088422</v>
      </c>
      <c r="J138" s="532">
        <v>0.22448975318557821</v>
      </c>
      <c r="K138" s="532">
        <v>9.0483956021403619E-2</v>
      </c>
      <c r="L138" s="592">
        <v>0</v>
      </c>
      <c r="M138" s="607">
        <v>15.507806995190984</v>
      </c>
      <c r="N138" s="532">
        <v>7.9071041282242955</v>
      </c>
      <c r="O138" s="532">
        <v>4.8675040991570526</v>
      </c>
      <c r="P138" s="532">
        <v>2.5498050724081542</v>
      </c>
      <c r="Q138" s="592">
        <v>1.4714578876410938</v>
      </c>
      <c r="R138" s="607">
        <v>4.9897637087386144</v>
      </c>
      <c r="S138" s="532">
        <v>3.807297514660783</v>
      </c>
      <c r="T138" s="532">
        <v>9.580112998338949</v>
      </c>
      <c r="U138" s="532">
        <v>1.8168703887814694</v>
      </c>
      <c r="V138" s="532">
        <v>3.1931724868473585</v>
      </c>
      <c r="W138" s="532">
        <v>0.97405353955415419</v>
      </c>
      <c r="X138" s="1544">
        <v>1.1369043895265172</v>
      </c>
      <c r="Y138" s="1428"/>
      <c r="Z138" s="1428"/>
      <c r="AA138" s="1428"/>
      <c r="AB138" s="1428"/>
      <c r="AC138" s="1428"/>
      <c r="AD138" s="1428"/>
      <c r="AE138" s="1428"/>
      <c r="AF138" s="1428"/>
      <c r="AG138" s="1428"/>
      <c r="AH138" s="1428"/>
      <c r="AI138" s="1428"/>
      <c r="AJ138" s="1428"/>
      <c r="AK138" s="1428"/>
      <c r="AL138" s="1428"/>
      <c r="AM138" s="1428"/>
      <c r="AN138" s="1428"/>
      <c r="AO138" s="1428"/>
      <c r="AP138" s="1428"/>
      <c r="AQ138" s="1428"/>
      <c r="AR138" s="1428"/>
      <c r="AS138" s="1428"/>
      <c r="AT138" s="1428"/>
      <c r="AU138" s="1428"/>
      <c r="AV138" s="1428"/>
      <c r="AW138" s="1428"/>
      <c r="AX138" s="1428"/>
      <c r="AY138" s="1428"/>
      <c r="AZ138" s="229"/>
      <c r="BA138" s="1794"/>
      <c r="BB138" s="173" t="s">
        <v>41</v>
      </c>
      <c r="BC138" s="625">
        <v>2863.5432020000026</v>
      </c>
      <c r="BD138" s="643">
        <v>730.28013799999985</v>
      </c>
      <c r="BE138" s="643">
        <v>302.33071899999993</v>
      </c>
      <c r="BF138" s="643">
        <v>102.811419</v>
      </c>
      <c r="BG138" s="662">
        <v>18.560051999999999</v>
      </c>
      <c r="BH138" s="681">
        <v>412.51945400000011</v>
      </c>
      <c r="BI138" s="643">
        <v>50.971040000000002</v>
      </c>
      <c r="BJ138" s="643">
        <v>42.088879999999996</v>
      </c>
      <c r="BK138" s="643">
        <v>16.966746999999998</v>
      </c>
      <c r="BL138" s="662">
        <v>0</v>
      </c>
      <c r="BM138" s="681">
        <v>1677.4714580000016</v>
      </c>
      <c r="BN138" s="643">
        <v>856.42003199999908</v>
      </c>
      <c r="BO138" s="643">
        <v>526.02715800000021</v>
      </c>
      <c r="BP138" s="643">
        <v>275.87447499999996</v>
      </c>
      <c r="BQ138" s="662">
        <v>159.18628599999994</v>
      </c>
      <c r="BR138" s="681">
        <v>551.89233000000024</v>
      </c>
      <c r="BS138" s="643">
        <v>789.42092100000048</v>
      </c>
      <c r="BT138" s="643">
        <v>718.41682500000013</v>
      </c>
      <c r="BU138" s="643">
        <v>879.15620600000011</v>
      </c>
      <c r="BV138" s="643">
        <v>674.78693099999975</v>
      </c>
      <c r="BW138" s="643">
        <v>238.07914699999995</v>
      </c>
      <c r="BX138" s="1609">
        <v>165.77317000000002</v>
      </c>
      <c r="BY138" s="1625"/>
      <c r="BZ138" s="1625"/>
      <c r="CA138" s="1625"/>
      <c r="CB138" s="1625"/>
      <c r="CC138" s="1625"/>
      <c r="CD138" s="1625"/>
      <c r="CE138" s="1625"/>
      <c r="CF138" s="1625"/>
      <c r="CG138" s="1625"/>
      <c r="CH138" s="1625"/>
      <c r="CI138" s="1625"/>
      <c r="CJ138" s="1625"/>
      <c r="CK138" s="1625"/>
      <c r="CL138" s="1625"/>
      <c r="CM138" s="1625"/>
      <c r="CN138" s="1625"/>
      <c r="CO138" s="1625"/>
      <c r="CP138" s="1625"/>
      <c r="CQ138" s="1625"/>
      <c r="CR138" s="1625"/>
      <c r="CS138" s="1625"/>
      <c r="CT138" s="1625"/>
      <c r="CU138" s="1625"/>
      <c r="CV138" s="1625"/>
      <c r="CW138" s="1625"/>
      <c r="CX138" s="1625"/>
      <c r="CY138" s="1625"/>
      <c r="CZ138" s="1492"/>
    </row>
    <row r="139" s="130" customFormat="true" ht="15" customHeight="true" x14ac:dyDescent="0.2">
      <c r="A139" s="1795"/>
      <c r="B139" s="290" t="s">
        <v>19</v>
      </c>
      <c r="C139" s="512">
        <v>2.6311297976759058</v>
      </c>
      <c r="D139" s="532">
        <v>7.6100960925328514E-3</v>
      </c>
      <c r="E139" s="532">
        <v>0</v>
      </c>
      <c r="F139" s="532">
        <v>0</v>
      </c>
      <c r="G139" s="553">
        <v>0</v>
      </c>
      <c r="H139" s="572">
        <v>5.2089575724868512E-2</v>
      </c>
      <c r="I139" s="532">
        <v>0</v>
      </c>
      <c r="J139" s="532">
        <v>0</v>
      </c>
      <c r="K139" s="532">
        <v>0</v>
      </c>
      <c r="L139" s="592">
        <v>0</v>
      </c>
      <c r="M139" s="607">
        <v>5.8440080617584478</v>
      </c>
      <c r="N139" s="532">
        <v>1.2002466953982531</v>
      </c>
      <c r="O139" s="532">
        <v>7.5833704766179372E-2</v>
      </c>
      <c r="P139" s="532">
        <v>0</v>
      </c>
      <c r="Q139" s="592">
        <v>0</v>
      </c>
      <c r="R139" s="607">
        <v>2.7808076967090924</v>
      </c>
      <c r="S139" s="532">
        <v>0.87817348374053106</v>
      </c>
      <c r="T139" s="532">
        <v>0.5593250651188546</v>
      </c>
      <c r="U139" s="532">
        <v>0.11440662076109168</v>
      </c>
      <c r="V139" s="532">
        <v>3.6426886879632192E-2</v>
      </c>
      <c r="W139" s="532">
        <v>0.6867422120017187</v>
      </c>
      <c r="X139" s="1544">
        <v>0.12066013242651989</v>
      </c>
      <c r="Y139" s="1428"/>
      <c r="Z139" s="1428"/>
      <c r="AA139" s="1428"/>
      <c r="AB139" s="1428"/>
      <c r="AC139" s="1428"/>
      <c r="AD139" s="1428"/>
      <c r="AE139" s="1428"/>
      <c r="AF139" s="1428"/>
      <c r="AG139" s="1428"/>
      <c r="AH139" s="1428"/>
      <c r="AI139" s="1428"/>
      <c r="AJ139" s="1428"/>
      <c r="AK139" s="1428"/>
      <c r="AL139" s="1428"/>
      <c r="AM139" s="1428"/>
      <c r="AN139" s="1428"/>
      <c r="AO139" s="1428"/>
      <c r="AP139" s="1428"/>
      <c r="AQ139" s="1428"/>
      <c r="AR139" s="1428"/>
      <c r="AS139" s="1428"/>
      <c r="AT139" s="1428"/>
      <c r="AU139" s="1428"/>
      <c r="AV139" s="1428"/>
      <c r="AW139" s="1428"/>
      <c r="AX139" s="1428"/>
      <c r="AY139" s="1428"/>
      <c r="AZ139" s="229"/>
      <c r="BA139" s="1794"/>
      <c r="BB139" s="173" t="s">
        <v>19</v>
      </c>
      <c r="BC139" s="625">
        <v>777.85374400000035</v>
      </c>
      <c r="BD139" s="643">
        <v>2.2506300000000001</v>
      </c>
      <c r="BE139" s="643">
        <v>0</v>
      </c>
      <c r="BF139" s="643">
        <v>0</v>
      </c>
      <c r="BG139" s="662">
        <v>0</v>
      </c>
      <c r="BH139" s="681">
        <v>9.7667999999999999</v>
      </c>
      <c r="BI139" s="643">
        <v>0</v>
      </c>
      <c r="BJ139" s="643">
        <v>0</v>
      </c>
      <c r="BK139" s="643">
        <v>0</v>
      </c>
      <c r="BL139" s="662">
        <v>0</v>
      </c>
      <c r="BM139" s="681">
        <v>632.143328</v>
      </c>
      <c r="BN139" s="643">
        <v>129.99896000000001</v>
      </c>
      <c r="BO139" s="643">
        <v>8.1952859999999994</v>
      </c>
      <c r="BP139" s="643">
        <v>0</v>
      </c>
      <c r="BQ139" s="662">
        <v>0</v>
      </c>
      <c r="BR139" s="681">
        <v>307.57096500000011</v>
      </c>
      <c r="BS139" s="643">
        <v>182.08414700000009</v>
      </c>
      <c r="BT139" s="643">
        <v>41.944029</v>
      </c>
      <c r="BU139" s="643">
        <v>55.359640000000006</v>
      </c>
      <c r="BV139" s="643">
        <v>7.6977949999999993</v>
      </c>
      <c r="BW139" s="643">
        <v>167.85422299999999</v>
      </c>
      <c r="BX139" s="1609">
        <v>17.593575000000005</v>
      </c>
      <c r="BY139" s="1625"/>
      <c r="BZ139" s="1625"/>
      <c r="CA139" s="1625"/>
      <c r="CB139" s="1625"/>
      <c r="CC139" s="1625"/>
      <c r="CD139" s="1625"/>
      <c r="CE139" s="1625"/>
      <c r="CF139" s="1625"/>
      <c r="CG139" s="1625"/>
      <c r="CH139" s="1625"/>
      <c r="CI139" s="1625"/>
      <c r="CJ139" s="1625"/>
      <c r="CK139" s="1625"/>
      <c r="CL139" s="1625"/>
      <c r="CM139" s="1625"/>
      <c r="CN139" s="1625"/>
      <c r="CO139" s="1625"/>
      <c r="CP139" s="1625"/>
      <c r="CQ139" s="1625"/>
      <c r="CR139" s="1625"/>
      <c r="CS139" s="1625"/>
      <c r="CT139" s="1625"/>
      <c r="CU139" s="1625"/>
      <c r="CV139" s="1625"/>
      <c r="CW139" s="1625"/>
      <c r="CX139" s="1625"/>
      <c r="CY139" s="1625"/>
      <c r="CZ139" s="1492"/>
    </row>
    <row r="140" s="130" customFormat="true" ht="15" customHeight="true" x14ac:dyDescent="0.2">
      <c r="A140" s="1795" t="s">
        <v>106</v>
      </c>
      <c r="B140" s="290" t="s">
        <v>63</v>
      </c>
      <c r="C140" s="512">
        <v>75.193184643078411</v>
      </c>
      <c r="D140" s="532">
        <v>65.065301527096295</v>
      </c>
      <c r="E140" s="532">
        <v>63.419157809641902</v>
      </c>
      <c r="F140" s="532">
        <v>69.175380175870842</v>
      </c>
      <c r="G140" s="553">
        <v>58.101713799001395</v>
      </c>
      <c r="H140" s="572">
        <v>60.665575479021591</v>
      </c>
      <c r="I140" s="532">
        <v>68.864961472089291</v>
      </c>
      <c r="J140" s="532">
        <v>81.705001469725801</v>
      </c>
      <c r="K140" s="532">
        <v>87.5408423834037</v>
      </c>
      <c r="L140" s="592">
        <v>6.9860250348414361</v>
      </c>
      <c r="M140" s="607">
        <v>80.099032020987138</v>
      </c>
      <c r="N140" s="532">
        <v>71.100071459460565</v>
      </c>
      <c r="O140" s="532">
        <v>70.627496961174813</v>
      </c>
      <c r="P140" s="532">
        <v>59.045396605497672</v>
      </c>
      <c r="Q140" s="592">
        <v>65.789112963584884</v>
      </c>
      <c r="R140" s="607">
        <v>82.014394656056993</v>
      </c>
      <c r="S140" s="532">
        <v>70.356813062529483</v>
      </c>
      <c r="T140" s="532">
        <v>55.588520436968558</v>
      </c>
      <c r="U140" s="532">
        <v>72.619509839682834</v>
      </c>
      <c r="V140" s="532">
        <v>90.976600479777943</v>
      </c>
      <c r="W140" s="532">
        <v>52.473324668732921</v>
      </c>
      <c r="X140" s="1544">
        <v>63.249581570008459</v>
      </c>
      <c r="Y140" s="1428"/>
      <c r="Z140" s="1428"/>
      <c r="AA140" s="1428"/>
      <c r="AB140" s="1428"/>
      <c r="AC140" s="1428"/>
      <c r="AD140" s="1428"/>
      <c r="AE140" s="1428"/>
      <c r="AF140" s="1428"/>
      <c r="AG140" s="1428"/>
      <c r="AH140" s="1428"/>
      <c r="AI140" s="1428"/>
      <c r="AJ140" s="1428"/>
      <c r="AK140" s="1428"/>
      <c r="AL140" s="1428"/>
      <c r="AM140" s="1428"/>
      <c r="AN140" s="1428"/>
      <c r="AO140" s="1428"/>
      <c r="AP140" s="1428"/>
      <c r="AQ140" s="1428"/>
      <c r="AR140" s="1428"/>
      <c r="AS140" s="1428"/>
      <c r="AT140" s="1428"/>
      <c r="AU140" s="1428"/>
      <c r="AV140" s="1428"/>
      <c r="AW140" s="1428"/>
      <c r="AX140" s="1428"/>
      <c r="AY140" s="1428"/>
      <c r="AZ140" s="229"/>
      <c r="BA140" s="1794" t="s">
        <v>106</v>
      </c>
      <c r="BB140" s="173" t="s">
        <v>63</v>
      </c>
      <c r="BC140" s="625">
        <v>4475.9639829999915</v>
      </c>
      <c r="BD140" s="643">
        <v>2159.9374980000011</v>
      </c>
      <c r="BE140" s="643">
        <v>825.32627800000012</v>
      </c>
      <c r="BF140" s="643">
        <v>290.90498400000001</v>
      </c>
      <c r="BG140" s="662">
        <v>114.06727799999997</v>
      </c>
      <c r="BH140" s="681">
        <v>590.74773700000003</v>
      </c>
      <c r="BI140" s="643">
        <v>166.85027899999997</v>
      </c>
      <c r="BJ140" s="643">
        <v>131.22492399999999</v>
      </c>
      <c r="BK140" s="643">
        <v>62.991595000000004</v>
      </c>
      <c r="BL140" s="662">
        <v>3.3646929999999999</v>
      </c>
      <c r="BM140" s="681">
        <v>2382.4062149999982</v>
      </c>
      <c r="BN140" s="643">
        <v>1680.4717280000009</v>
      </c>
      <c r="BO140" s="643">
        <v>1405.1915400000009</v>
      </c>
      <c r="BP140" s="643">
        <v>996.38787100000047</v>
      </c>
      <c r="BQ140" s="662">
        <v>446.56343900000013</v>
      </c>
      <c r="BR140" s="681">
        <v>1022.9889899999986</v>
      </c>
      <c r="BS140" s="643">
        <v>1212.1769300000001</v>
      </c>
      <c r="BT140" s="643">
        <v>182.90756600000003</v>
      </c>
      <c r="BU140" s="643">
        <v>2883.6335030000005</v>
      </c>
      <c r="BV140" s="643">
        <v>974.81567700000062</v>
      </c>
      <c r="BW140" s="643">
        <v>1033.3363340000001</v>
      </c>
      <c r="BX140" s="1609">
        <v>556.34102100000007</v>
      </c>
      <c r="BY140" s="1625"/>
      <c r="BZ140" s="1625"/>
      <c r="CA140" s="1625"/>
      <c r="CB140" s="1625"/>
      <c r="CC140" s="1625"/>
      <c r="CD140" s="1625"/>
      <c r="CE140" s="1625"/>
      <c r="CF140" s="1625"/>
      <c r="CG140" s="1625"/>
      <c r="CH140" s="1625"/>
      <c r="CI140" s="1625"/>
      <c r="CJ140" s="1625"/>
      <c r="CK140" s="1625"/>
      <c r="CL140" s="1625"/>
      <c r="CM140" s="1625"/>
      <c r="CN140" s="1625"/>
      <c r="CO140" s="1625"/>
      <c r="CP140" s="1625"/>
      <c r="CQ140" s="1625"/>
      <c r="CR140" s="1625"/>
      <c r="CS140" s="1625"/>
      <c r="CT140" s="1625"/>
      <c r="CU140" s="1625"/>
      <c r="CV140" s="1625"/>
      <c r="CW140" s="1625"/>
      <c r="CX140" s="1625"/>
      <c r="CY140" s="1625"/>
      <c r="CZ140" s="1492"/>
    </row>
    <row r="141" s="130" customFormat="true" ht="15" customHeight="true" x14ac:dyDescent="0.2">
      <c r="A141" s="1795"/>
      <c r="B141" s="290" t="s">
        <v>64</v>
      </c>
      <c r="C141" s="512">
        <v>9.1182022114245385</v>
      </c>
      <c r="D141" s="532">
        <v>12.529699581155995</v>
      </c>
      <c r="E141" s="532">
        <v>16.069976297988518</v>
      </c>
      <c r="F141" s="532">
        <v>11.454952543137438</v>
      </c>
      <c r="G141" s="553">
        <v>1.6789345944142553</v>
      </c>
      <c r="H141" s="572">
        <v>21.138968764509006</v>
      </c>
      <c r="I141" s="532">
        <v>1.0009155619496106</v>
      </c>
      <c r="J141" s="532">
        <v>4.2291523240502249</v>
      </c>
      <c r="K141" s="532">
        <v>0</v>
      </c>
      <c r="L141" s="592">
        <v>6.8436943668834935</v>
      </c>
      <c r="M141" s="607">
        <v>6.3385004706192465</v>
      </c>
      <c r="N141" s="532">
        <v>11.123856489905421</v>
      </c>
      <c r="O141" s="532">
        <v>11.631090110977279</v>
      </c>
      <c r="P141" s="532">
        <v>12.986421812437154</v>
      </c>
      <c r="Q141" s="592">
        <v>14.578322177774815</v>
      </c>
      <c r="R141" s="607">
        <v>8.9837152108821225</v>
      </c>
      <c r="S141" s="532">
        <v>8.8601990738466636</v>
      </c>
      <c r="T141" s="532">
        <v>11.647714844983815</v>
      </c>
      <c r="U141" s="532">
        <v>14.145792957715303</v>
      </c>
      <c r="V141" s="532">
        <v>2.5589922109510117</v>
      </c>
      <c r="W141" s="532">
        <v>11.137547055816597</v>
      </c>
      <c r="X141" s="1544">
        <v>12.257877609285167</v>
      </c>
      <c r="Y141" s="1428"/>
      <c r="Z141" s="1428"/>
      <c r="AA141" s="1428"/>
      <c r="AB141" s="1428"/>
      <c r="AC141" s="1428"/>
      <c r="AD141" s="1428"/>
      <c r="AE141" s="1428"/>
      <c r="AF141" s="1428"/>
      <c r="AG141" s="1428"/>
      <c r="AH141" s="1428"/>
      <c r="AI141" s="1428"/>
      <c r="AJ141" s="1428"/>
      <c r="AK141" s="1428"/>
      <c r="AL141" s="1428"/>
      <c r="AM141" s="1428"/>
      <c r="AN141" s="1428"/>
      <c r="AO141" s="1428"/>
      <c r="AP141" s="1428"/>
      <c r="AQ141" s="1428"/>
      <c r="AR141" s="1428"/>
      <c r="AS141" s="1428"/>
      <c r="AT141" s="1428"/>
      <c r="AU141" s="1428"/>
      <c r="AV141" s="1428"/>
      <c r="AW141" s="1428"/>
      <c r="AX141" s="1428"/>
      <c r="AY141" s="1428"/>
      <c r="AZ141" s="229"/>
      <c r="BA141" s="1794"/>
      <c r="BB141" s="173" t="s">
        <v>64</v>
      </c>
      <c r="BC141" s="625">
        <v>542.77186000000006</v>
      </c>
      <c r="BD141" s="643">
        <v>415.94163600000013</v>
      </c>
      <c r="BE141" s="643">
        <v>209.13197499999998</v>
      </c>
      <c r="BF141" s="643">
        <v>48.171802999999997</v>
      </c>
      <c r="BG141" s="662">
        <v>3.2961420000000001</v>
      </c>
      <c r="BH141" s="681">
        <v>205.84652600000001</v>
      </c>
      <c r="BI141" s="643">
        <v>2.4250799999999999</v>
      </c>
      <c r="BJ141" s="643">
        <v>6.7923650000000002</v>
      </c>
      <c r="BK141" s="643">
        <v>0</v>
      </c>
      <c r="BL141" s="662">
        <v>3.2961420000000001</v>
      </c>
      <c r="BM141" s="681">
        <v>188.52765799999992</v>
      </c>
      <c r="BN141" s="643">
        <v>262.91571800000003</v>
      </c>
      <c r="BO141" s="643">
        <v>231.41000499999998</v>
      </c>
      <c r="BP141" s="643">
        <v>219.14516499999999</v>
      </c>
      <c r="BQ141" s="662">
        <v>98.954757000000015</v>
      </c>
      <c r="BR141" s="681">
        <v>112.056448</v>
      </c>
      <c r="BS141" s="643">
        <v>152.65229400000001</v>
      </c>
      <c r="BT141" s="643">
        <v>38.325451999999999</v>
      </c>
      <c r="BU141" s="643">
        <v>561.712446</v>
      </c>
      <c r="BV141" s="643">
        <v>27.419641000000002</v>
      </c>
      <c r="BW141" s="643">
        <v>219.32728900000004</v>
      </c>
      <c r="BX141" s="1609">
        <v>107.81984599999998</v>
      </c>
      <c r="BY141" s="1625"/>
      <c r="BZ141" s="1625"/>
      <c r="CA141" s="1625"/>
      <c r="CB141" s="1625"/>
      <c r="CC141" s="1625"/>
      <c r="CD141" s="1625"/>
      <c r="CE141" s="1625"/>
      <c r="CF141" s="1625"/>
      <c r="CG141" s="1625"/>
      <c r="CH141" s="1625"/>
      <c r="CI141" s="1625"/>
      <c r="CJ141" s="1625"/>
      <c r="CK141" s="1625"/>
      <c r="CL141" s="1625"/>
      <c r="CM141" s="1625"/>
      <c r="CN141" s="1625"/>
      <c r="CO141" s="1625"/>
      <c r="CP141" s="1625"/>
      <c r="CQ141" s="1625"/>
      <c r="CR141" s="1625"/>
      <c r="CS141" s="1625"/>
      <c r="CT141" s="1625"/>
      <c r="CU141" s="1625"/>
      <c r="CV141" s="1625"/>
      <c r="CW141" s="1625"/>
      <c r="CX141" s="1625"/>
      <c r="CY141" s="1625"/>
      <c r="CZ141" s="1492"/>
    </row>
    <row r="142" s="130" customFormat="true" ht="15" customHeight="true" x14ac:dyDescent="0.2">
      <c r="A142" s="1795"/>
      <c r="B142" s="290" t="s">
        <v>65</v>
      </c>
      <c r="C142" s="512">
        <v>6.6821598587348259</v>
      </c>
      <c r="D142" s="532">
        <v>9.05510922742228</v>
      </c>
      <c r="E142" s="532">
        <v>10.034003127841153</v>
      </c>
      <c r="F142" s="532">
        <v>5.0597953607590123</v>
      </c>
      <c r="G142" s="553">
        <v>7.6871965425257889</v>
      </c>
      <c r="H142" s="572">
        <v>8.0023858961106615</v>
      </c>
      <c r="I142" s="532">
        <v>24.753603767366471</v>
      </c>
      <c r="J142" s="532">
        <v>14.065846206223984</v>
      </c>
      <c r="K142" s="532">
        <v>0</v>
      </c>
      <c r="L142" s="592">
        <v>31.334647490281842</v>
      </c>
      <c r="M142" s="607">
        <v>5.6713728255429725</v>
      </c>
      <c r="N142" s="532">
        <v>8.25317892032907</v>
      </c>
      <c r="O142" s="532">
        <v>6.8175469107572937</v>
      </c>
      <c r="P142" s="532">
        <v>9.5765481169964506</v>
      </c>
      <c r="Q142" s="592">
        <v>4.2330695796467648</v>
      </c>
      <c r="R142" s="607">
        <v>6.7512382765584826</v>
      </c>
      <c r="S142" s="532">
        <v>10.346059873601055</v>
      </c>
      <c r="T142" s="532">
        <v>11.069977071185285</v>
      </c>
      <c r="U142" s="532">
        <v>8.2985928108446814</v>
      </c>
      <c r="V142" s="532">
        <v>4.3928421150139574</v>
      </c>
      <c r="W142" s="532">
        <v>6.7640062192124626</v>
      </c>
      <c r="X142" s="1544">
        <v>6.4379054062622192</v>
      </c>
      <c r="Y142" s="1428"/>
      <c r="Z142" s="1428"/>
      <c r="AA142" s="1428"/>
      <c r="AB142" s="1428"/>
      <c r="AC142" s="1428"/>
      <c r="AD142" s="1428"/>
      <c r="AE142" s="1428"/>
      <c r="AF142" s="1428"/>
      <c r="AG142" s="1428"/>
      <c r="AH142" s="1428"/>
      <c r="AI142" s="1428"/>
      <c r="AJ142" s="1428"/>
      <c r="AK142" s="1428"/>
      <c r="AL142" s="1428"/>
      <c r="AM142" s="1428"/>
      <c r="AN142" s="1428"/>
      <c r="AO142" s="1428"/>
      <c r="AP142" s="1428"/>
      <c r="AQ142" s="1428"/>
      <c r="AR142" s="1428"/>
      <c r="AS142" s="1428"/>
      <c r="AT142" s="1428"/>
      <c r="AU142" s="1428"/>
      <c r="AV142" s="1428"/>
      <c r="AW142" s="1428"/>
      <c r="AX142" s="1428"/>
      <c r="AY142" s="1428"/>
      <c r="AZ142" s="229"/>
      <c r="BA142" s="1794"/>
      <c r="BB142" s="173" t="s">
        <v>65</v>
      </c>
      <c r="BC142" s="625">
        <v>397.76353400000005</v>
      </c>
      <c r="BD142" s="643">
        <v>300.59754600000002</v>
      </c>
      <c r="BE142" s="643">
        <v>130.58083300000004</v>
      </c>
      <c r="BF142" s="643">
        <v>21.278085999999998</v>
      </c>
      <c r="BG142" s="662">
        <v>15.091768</v>
      </c>
      <c r="BH142" s="681">
        <v>77.925434999999993</v>
      </c>
      <c r="BI142" s="643">
        <v>59.974558999999999</v>
      </c>
      <c r="BJ142" s="643">
        <v>22.590901000000002</v>
      </c>
      <c r="BK142" s="643">
        <v>0</v>
      </c>
      <c r="BL142" s="662">
        <v>15.091768</v>
      </c>
      <c r="BM142" s="681">
        <v>168.68510800000004</v>
      </c>
      <c r="BN142" s="643">
        <v>195.06638399999997</v>
      </c>
      <c r="BO142" s="643">
        <v>135.64064500000001</v>
      </c>
      <c r="BP142" s="643">
        <v>161.60373100000001</v>
      </c>
      <c r="BQ142" s="662">
        <v>28.733236000000002</v>
      </c>
      <c r="BR142" s="681">
        <v>84.210125000000019</v>
      </c>
      <c r="BS142" s="643">
        <v>178.25217699999996</v>
      </c>
      <c r="BT142" s="643">
        <v>36.424472999999999</v>
      </c>
      <c r="BU142" s="643">
        <v>329.52715200000006</v>
      </c>
      <c r="BV142" s="643">
        <v>47.069370999999997</v>
      </c>
      <c r="BW142" s="643">
        <v>133.20088699999999</v>
      </c>
      <c r="BX142" s="1609">
        <v>56.627582000000004</v>
      </c>
      <c r="BY142" s="1625"/>
      <c r="BZ142" s="1625"/>
      <c r="CA142" s="1625"/>
      <c r="CB142" s="1625"/>
      <c r="CC142" s="1625"/>
      <c r="CD142" s="1625"/>
      <c r="CE142" s="1625"/>
      <c r="CF142" s="1625"/>
      <c r="CG142" s="1625"/>
      <c r="CH142" s="1625"/>
      <c r="CI142" s="1625"/>
      <c r="CJ142" s="1625"/>
      <c r="CK142" s="1625"/>
      <c r="CL142" s="1625"/>
      <c r="CM142" s="1625"/>
      <c r="CN142" s="1625"/>
      <c r="CO142" s="1625"/>
      <c r="CP142" s="1625"/>
      <c r="CQ142" s="1625"/>
      <c r="CR142" s="1625"/>
      <c r="CS142" s="1625"/>
      <c r="CT142" s="1625"/>
      <c r="CU142" s="1625"/>
      <c r="CV142" s="1625"/>
      <c r="CW142" s="1625"/>
      <c r="CX142" s="1625"/>
      <c r="CY142" s="1625"/>
      <c r="CZ142" s="1492"/>
    </row>
    <row r="143" s="130" customFormat="true" ht="15" customHeight="true" x14ac:dyDescent="0.2">
      <c r="A143" s="1795"/>
      <c r="B143" s="290" t="s">
        <v>66</v>
      </c>
      <c r="C143" s="512">
        <v>9.0064532867622109</v>
      </c>
      <c r="D143" s="532">
        <v>13.349889664325412</v>
      </c>
      <c r="E143" s="532">
        <v>10.476862764528335</v>
      </c>
      <c r="F143" s="532">
        <v>14.309871920232681</v>
      </c>
      <c r="G143" s="553">
        <v>32.532155064058557</v>
      </c>
      <c r="H143" s="572">
        <v>10.193069860358793</v>
      </c>
      <c r="I143" s="532">
        <v>5.3805191985946275</v>
      </c>
      <c r="J143" s="532">
        <v>0</v>
      </c>
      <c r="K143" s="532">
        <v>12.459157616596297</v>
      </c>
      <c r="L143" s="592">
        <v>54.835633107993218</v>
      </c>
      <c r="M143" s="607">
        <v>7.8910946828505715</v>
      </c>
      <c r="N143" s="532">
        <v>9.522893130304837</v>
      </c>
      <c r="O143" s="532">
        <v>10.923866017090548</v>
      </c>
      <c r="P143" s="532">
        <v>18.3916334650688</v>
      </c>
      <c r="Q143" s="592">
        <v>15.399495278993481</v>
      </c>
      <c r="R143" s="607">
        <v>2.2506518565023481</v>
      </c>
      <c r="S143" s="532">
        <v>10.43692799002285</v>
      </c>
      <c r="T143" s="532">
        <v>21.693787646862251</v>
      </c>
      <c r="U143" s="532">
        <v>4.9361043917572029</v>
      </c>
      <c r="V143" s="532">
        <v>2.071565194257087</v>
      </c>
      <c r="W143" s="532">
        <v>29.625122056238045</v>
      </c>
      <c r="X143" s="1544">
        <v>18.054635414444185</v>
      </c>
      <c r="Y143" s="1428"/>
      <c r="Z143" s="1428"/>
      <c r="AA143" s="1428"/>
      <c r="AB143" s="1428"/>
      <c r="AC143" s="1428"/>
      <c r="AD143" s="1428"/>
      <c r="AE143" s="1428"/>
      <c r="AF143" s="1428"/>
      <c r="AG143" s="1428"/>
      <c r="AH143" s="1428"/>
      <c r="AI143" s="1428"/>
      <c r="AJ143" s="1428"/>
      <c r="AK143" s="1428"/>
      <c r="AL143" s="1428"/>
      <c r="AM143" s="1428"/>
      <c r="AN143" s="1428"/>
      <c r="AO143" s="1428"/>
      <c r="AP143" s="1428"/>
      <c r="AQ143" s="1428"/>
      <c r="AR143" s="1428"/>
      <c r="AS143" s="1428"/>
      <c r="AT143" s="1428"/>
      <c r="AU143" s="1428"/>
      <c r="AV143" s="1428"/>
      <c r="AW143" s="1428"/>
      <c r="AX143" s="1428"/>
      <c r="AY143" s="1428"/>
      <c r="AZ143" s="229"/>
      <c r="BA143" s="1794"/>
      <c r="BB143" s="173" t="s">
        <v>66</v>
      </c>
      <c r="BC143" s="625">
        <v>536.11987199999987</v>
      </c>
      <c r="BD143" s="643">
        <v>443.16904099999999</v>
      </c>
      <c r="BE143" s="643">
        <v>136.344134</v>
      </c>
      <c r="BF143" s="643">
        <v>60.177668000000004</v>
      </c>
      <c r="BG143" s="662">
        <v>63.868242999999993</v>
      </c>
      <c r="BH143" s="681">
        <v>99.257822999999988</v>
      </c>
      <c r="BI143" s="643">
        <v>13.036254</v>
      </c>
      <c r="BJ143" s="643">
        <v>0</v>
      </c>
      <c r="BK143" s="643">
        <v>8.9652119999999993</v>
      </c>
      <c r="BL143" s="662">
        <v>26.410594</v>
      </c>
      <c r="BM143" s="681">
        <v>234.70686900000007</v>
      </c>
      <c r="BN143" s="643">
        <v>225.07646400000002</v>
      </c>
      <c r="BO143" s="643">
        <v>217.33920599999999</v>
      </c>
      <c r="BP143" s="643">
        <v>310.35781900000006</v>
      </c>
      <c r="BQ143" s="662">
        <v>104.52871699999999</v>
      </c>
      <c r="BR143" s="681">
        <v>28.073023999999993</v>
      </c>
      <c r="BS143" s="643">
        <v>179.81774299999998</v>
      </c>
      <c r="BT143" s="643">
        <v>71.380886999999987</v>
      </c>
      <c r="BU143" s="643">
        <v>196.006776</v>
      </c>
      <c r="BV143" s="643">
        <v>22.196852999999997</v>
      </c>
      <c r="BW143" s="643">
        <v>583.39575800000046</v>
      </c>
      <c r="BX143" s="1609">
        <v>158.80791700000003</v>
      </c>
      <c r="BY143" s="1625"/>
      <c r="BZ143" s="1625"/>
      <c r="CA143" s="1625"/>
      <c r="CB143" s="1625"/>
      <c r="CC143" s="1625"/>
      <c r="CD143" s="1625"/>
      <c r="CE143" s="1625"/>
      <c r="CF143" s="1625"/>
      <c r="CG143" s="1625"/>
      <c r="CH143" s="1625"/>
      <c r="CI143" s="1625"/>
      <c r="CJ143" s="1625"/>
      <c r="CK143" s="1625"/>
      <c r="CL143" s="1625"/>
      <c r="CM143" s="1625"/>
      <c r="CN143" s="1625"/>
      <c r="CO143" s="1625"/>
      <c r="CP143" s="1625"/>
      <c r="CQ143" s="1625"/>
      <c r="CR143" s="1625"/>
      <c r="CS143" s="1625"/>
      <c r="CT143" s="1625"/>
      <c r="CU143" s="1625"/>
      <c r="CV143" s="1625"/>
      <c r="CW143" s="1625"/>
      <c r="CX143" s="1625"/>
      <c r="CY143" s="1625"/>
      <c r="CZ143" s="1492"/>
    </row>
    <row r="144" s="130" customFormat="true" ht="15" customHeight="true" x14ac:dyDescent="0.2">
      <c r="A144" s="1795" t="s">
        <v>107</v>
      </c>
      <c r="B144" s="290" t="s">
        <v>63</v>
      </c>
      <c r="C144" s="512">
        <v>70.971698640439911</v>
      </c>
      <c r="D144" s="532">
        <v>62.446245974270212</v>
      </c>
      <c r="E144" s="532">
        <v>60.430534785854505</v>
      </c>
      <c r="F144" s="532">
        <v>51.710364413775686</v>
      </c>
      <c r="G144" s="553">
        <v>93.760778352521754</v>
      </c>
      <c r="H144" s="572">
        <v>77.566657558980992</v>
      </c>
      <c r="I144" s="532">
        <v>45.684572717213371</v>
      </c>
      <c r="J144" s="532">
        <v>45.223288000044207</v>
      </c>
      <c r="K144" s="532">
        <v>100</v>
      </c>
      <c r="L144" s="592">
        <v>0</v>
      </c>
      <c r="M144" s="607">
        <v>73.563560853607171</v>
      </c>
      <c r="N144" s="532">
        <v>67.242737572667707</v>
      </c>
      <c r="O144" s="532">
        <v>60.600716184851535</v>
      </c>
      <c r="P144" s="532">
        <v>68.608994804856508</v>
      </c>
      <c r="Q144" s="592">
        <v>57.791259501773254</v>
      </c>
      <c r="R144" s="607">
        <v>91.264209793815482</v>
      </c>
      <c r="S144" s="532">
        <v>73.148382510184035</v>
      </c>
      <c r="T144" s="532">
        <v>85.591448284581602</v>
      </c>
      <c r="U144" s="532">
        <v>92.242501689814134</v>
      </c>
      <c r="V144" s="532">
        <v>80.382390401058586</v>
      </c>
      <c r="W144" s="532">
        <v>41.114118107153971</v>
      </c>
      <c r="X144" s="1544">
        <v>61.281345315189753</v>
      </c>
      <c r="Y144" s="1428"/>
      <c r="Z144" s="1428"/>
      <c r="AA144" s="1428"/>
      <c r="AB144" s="1428"/>
      <c r="AC144" s="1428"/>
      <c r="AD144" s="1428"/>
      <c r="AE144" s="1428"/>
      <c r="AF144" s="1428"/>
      <c r="AG144" s="1428"/>
      <c r="AH144" s="1428"/>
      <c r="AI144" s="1428"/>
      <c r="AJ144" s="1428"/>
      <c r="AK144" s="1428"/>
      <c r="AL144" s="1428"/>
      <c r="AM144" s="1428"/>
      <c r="AN144" s="1428"/>
      <c r="AO144" s="1428"/>
      <c r="AP144" s="1428"/>
      <c r="AQ144" s="1428"/>
      <c r="AR144" s="1428"/>
      <c r="AS144" s="1428"/>
      <c r="AT144" s="1428"/>
      <c r="AU144" s="1428"/>
      <c r="AV144" s="1428"/>
      <c r="AW144" s="1428"/>
      <c r="AX144" s="1428"/>
      <c r="AY144" s="1428"/>
      <c r="AZ144" s="229"/>
      <c r="BA144" s="1794" t="s">
        <v>107</v>
      </c>
      <c r="BB144" s="173" t="s">
        <v>63</v>
      </c>
      <c r="BC144" s="625">
        <v>2088.6290269999995</v>
      </c>
      <c r="BD144" s="643">
        <v>763.76392900000008</v>
      </c>
      <c r="BE144" s="643">
        <v>270.72213700000003</v>
      </c>
      <c r="BF144" s="643">
        <v>88.861426999999992</v>
      </c>
      <c r="BG144" s="662">
        <v>43.112736999999996</v>
      </c>
      <c r="BH144" s="681">
        <v>114.752878</v>
      </c>
      <c r="BI144" s="643">
        <v>23.829228000000001</v>
      </c>
      <c r="BJ144" s="643">
        <v>7.4476510000000005</v>
      </c>
      <c r="BK144" s="643">
        <v>7.0379809999999994</v>
      </c>
      <c r="BL144" s="662">
        <v>0</v>
      </c>
      <c r="BM144" s="681">
        <v>1056.4255009999995</v>
      </c>
      <c r="BN144" s="643">
        <v>871.19476900000052</v>
      </c>
      <c r="BO144" s="643">
        <v>589.51054699999986</v>
      </c>
      <c r="BP144" s="643">
        <v>397.08112399999976</v>
      </c>
      <c r="BQ144" s="662">
        <v>187.80957799999999</v>
      </c>
      <c r="BR144" s="681">
        <v>258.77383599999996</v>
      </c>
      <c r="BS144" s="643">
        <v>504.80016599999993</v>
      </c>
      <c r="BT144" s="643">
        <v>135.17725500000006</v>
      </c>
      <c r="BU144" s="643">
        <v>848.70797900000002</v>
      </c>
      <c r="BV144" s="643">
        <v>573.18737100000021</v>
      </c>
      <c r="BW144" s="643">
        <v>677.39635999999996</v>
      </c>
      <c r="BX144" s="1609">
        <v>257.04629</v>
      </c>
      <c r="BY144" s="1625"/>
      <c r="BZ144" s="1625"/>
      <c r="CA144" s="1625"/>
      <c r="CB144" s="1625"/>
      <c r="CC144" s="1625"/>
      <c r="CD144" s="1625"/>
      <c r="CE144" s="1625"/>
      <c r="CF144" s="1625"/>
      <c r="CG144" s="1625"/>
      <c r="CH144" s="1625"/>
      <c r="CI144" s="1625"/>
      <c r="CJ144" s="1625"/>
      <c r="CK144" s="1625"/>
      <c r="CL144" s="1625"/>
      <c r="CM144" s="1625"/>
      <c r="CN144" s="1625"/>
      <c r="CO144" s="1625"/>
      <c r="CP144" s="1625"/>
      <c r="CQ144" s="1625"/>
      <c r="CR144" s="1625"/>
      <c r="CS144" s="1625"/>
      <c r="CT144" s="1625"/>
      <c r="CU144" s="1625"/>
      <c r="CV144" s="1625"/>
      <c r="CW144" s="1625"/>
      <c r="CX144" s="1625"/>
      <c r="CY144" s="1625"/>
      <c r="CZ144" s="1492"/>
    </row>
    <row r="145" s="130" customFormat="true" ht="15" customHeight="true" x14ac:dyDescent="0.2">
      <c r="A145" s="1795"/>
      <c r="B145" s="290" t="s">
        <v>64</v>
      </c>
      <c r="C145" s="512">
        <v>4.9769699647810191</v>
      </c>
      <c r="D145" s="532">
        <v>4.2493434672695303</v>
      </c>
      <c r="E145" s="532">
        <v>5.9856940990251744</v>
      </c>
      <c r="F145" s="532">
        <v>3.2915056196817076</v>
      </c>
      <c r="G145" s="553">
        <v>0</v>
      </c>
      <c r="H145" s="572">
        <v>2.3236826338307632</v>
      </c>
      <c r="I145" s="532">
        <v>0</v>
      </c>
      <c r="J145" s="532">
        <v>0</v>
      </c>
      <c r="K145" s="532">
        <v>0</v>
      </c>
      <c r="L145" s="592">
        <v>0</v>
      </c>
      <c r="M145" s="607">
        <v>4.4495581011123999</v>
      </c>
      <c r="N145" s="532">
        <v>5.8962653257332533</v>
      </c>
      <c r="O145" s="532">
        <v>4.8691838211811884</v>
      </c>
      <c r="P145" s="532">
        <v>5.1028439925358926</v>
      </c>
      <c r="Q145" s="592">
        <v>3.1644153580298733</v>
      </c>
      <c r="R145" s="607">
        <v>4.6014836849912326</v>
      </c>
      <c r="S145" s="532">
        <v>9.3636521010456786</v>
      </c>
      <c r="T145" s="532">
        <v>4.9150845688287852</v>
      </c>
      <c r="U145" s="532">
        <v>0</v>
      </c>
      <c r="V145" s="532">
        <v>6.5863720515534467</v>
      </c>
      <c r="W145" s="532">
        <v>3.9028035175265328</v>
      </c>
      <c r="X145" s="1544">
        <v>8.1569232184774805</v>
      </c>
      <c r="Y145" s="1428"/>
      <c r="Z145" s="1428"/>
      <c r="AA145" s="1428"/>
      <c r="AB145" s="1428"/>
      <c r="AC145" s="1428"/>
      <c r="AD145" s="1428"/>
      <c r="AE145" s="1428"/>
      <c r="AF145" s="1428"/>
      <c r="AG145" s="1428"/>
      <c r="AH145" s="1428"/>
      <c r="AI145" s="1428"/>
      <c r="AJ145" s="1428"/>
      <c r="AK145" s="1428"/>
      <c r="AL145" s="1428"/>
      <c r="AM145" s="1428"/>
      <c r="AN145" s="1428"/>
      <c r="AO145" s="1428"/>
      <c r="AP145" s="1428"/>
      <c r="AQ145" s="1428"/>
      <c r="AR145" s="1428"/>
      <c r="AS145" s="1428"/>
      <c r="AT145" s="1428"/>
      <c r="AU145" s="1428"/>
      <c r="AV145" s="1428"/>
      <c r="AW145" s="1428"/>
      <c r="AX145" s="1428"/>
      <c r="AY145" s="1428"/>
      <c r="AZ145" s="229"/>
      <c r="BA145" s="1794"/>
      <c r="BB145" s="173" t="s">
        <v>64</v>
      </c>
      <c r="BC145" s="625">
        <v>146.46745300000003</v>
      </c>
      <c r="BD145" s="643">
        <v>51.972624000000003</v>
      </c>
      <c r="BE145" s="643">
        <v>26.815249999999999</v>
      </c>
      <c r="BF145" s="643">
        <v>5.6562719999999995</v>
      </c>
      <c r="BG145" s="662">
        <v>0</v>
      </c>
      <c r="BH145" s="681">
        <v>3.4376790000000002</v>
      </c>
      <c r="BI145" s="643">
        <v>0</v>
      </c>
      <c r="BJ145" s="643">
        <v>0</v>
      </c>
      <c r="BK145" s="643">
        <v>0</v>
      </c>
      <c r="BL145" s="662">
        <v>0</v>
      </c>
      <c r="BM145" s="681">
        <v>63.898845999999999</v>
      </c>
      <c r="BN145" s="643">
        <v>76.391826000000009</v>
      </c>
      <c r="BO145" s="643">
        <v>47.366358000000005</v>
      </c>
      <c r="BP145" s="643">
        <v>29.533197999999999</v>
      </c>
      <c r="BQ145" s="662">
        <v>10.283691999999999</v>
      </c>
      <c r="BR145" s="681">
        <v>13.047212999999999</v>
      </c>
      <c r="BS145" s="643">
        <v>64.618970000000004</v>
      </c>
      <c r="BT145" s="643">
        <v>7.7625469999999996</v>
      </c>
      <c r="BU145" s="643">
        <v>0</v>
      </c>
      <c r="BV145" s="643">
        <v>46.965825000000002</v>
      </c>
      <c r="BW145" s="643">
        <v>64.302605</v>
      </c>
      <c r="BX145" s="1609">
        <v>34.214438999999999</v>
      </c>
      <c r="BY145" s="1625"/>
      <c r="BZ145" s="1625"/>
      <c r="CA145" s="1625"/>
      <c r="CB145" s="1625"/>
      <c r="CC145" s="1625"/>
      <c r="CD145" s="1625"/>
      <c r="CE145" s="1625"/>
      <c r="CF145" s="1625"/>
      <c r="CG145" s="1625"/>
      <c r="CH145" s="1625"/>
      <c r="CI145" s="1625"/>
      <c r="CJ145" s="1625"/>
      <c r="CK145" s="1625"/>
      <c r="CL145" s="1625"/>
      <c r="CM145" s="1625"/>
      <c r="CN145" s="1625"/>
      <c r="CO145" s="1625"/>
      <c r="CP145" s="1625"/>
      <c r="CQ145" s="1625"/>
      <c r="CR145" s="1625"/>
      <c r="CS145" s="1625"/>
      <c r="CT145" s="1625"/>
      <c r="CU145" s="1625"/>
      <c r="CV145" s="1625"/>
      <c r="CW145" s="1625"/>
      <c r="CX145" s="1625"/>
      <c r="CY145" s="1625"/>
      <c r="CZ145" s="1492"/>
    </row>
    <row r="146" s="130" customFormat="true" ht="15" customHeight="true" x14ac:dyDescent="0.2">
      <c r="A146" s="1795"/>
      <c r="B146" s="290" t="s">
        <v>65</v>
      </c>
      <c r="C146" s="512">
        <v>5.7928097342276397</v>
      </c>
      <c r="D146" s="532">
        <v>12.326639617661982</v>
      </c>
      <c r="E146" s="532">
        <v>7.2065368500659659</v>
      </c>
      <c r="F146" s="532">
        <v>8.4753776755603116</v>
      </c>
      <c r="G146" s="553">
        <v>6.239221647478244</v>
      </c>
      <c r="H146" s="572">
        <v>5.0427242657420175</v>
      </c>
      <c r="I146" s="532">
        <v>8.1985759333350963</v>
      </c>
      <c r="J146" s="532">
        <v>0</v>
      </c>
      <c r="K146" s="532">
        <v>0</v>
      </c>
      <c r="L146" s="592">
        <v>0</v>
      </c>
      <c r="M146" s="607">
        <v>6.6546451687340147</v>
      </c>
      <c r="N146" s="532">
        <v>4.8282141544838115</v>
      </c>
      <c r="O146" s="532">
        <v>11.044688260561685</v>
      </c>
      <c r="P146" s="532">
        <v>10.667939174348447</v>
      </c>
      <c r="Q146" s="592">
        <v>9.8222526598617002</v>
      </c>
      <c r="R146" s="607">
        <v>4.1343065211933148</v>
      </c>
      <c r="S146" s="532">
        <v>9.945316312999017</v>
      </c>
      <c r="T146" s="532">
        <v>9.4934671465896034</v>
      </c>
      <c r="U146" s="532">
        <v>6.5273027043169147</v>
      </c>
      <c r="V146" s="532">
        <v>8.6101486347320204</v>
      </c>
      <c r="W146" s="532">
        <v>4.9498422513398737</v>
      </c>
      <c r="X146" s="1544">
        <v>17.308875786541801</v>
      </c>
      <c r="Y146" s="1428"/>
      <c r="Z146" s="1428"/>
      <c r="AA146" s="1428"/>
      <c r="AB146" s="1428"/>
      <c r="AC146" s="1428"/>
      <c r="AD146" s="1428"/>
      <c r="AE146" s="1428"/>
      <c r="AF146" s="1428"/>
      <c r="AG146" s="1428"/>
      <c r="AH146" s="1428"/>
      <c r="AI146" s="1428"/>
      <c r="AJ146" s="1428"/>
      <c r="AK146" s="1428"/>
      <c r="AL146" s="1428"/>
      <c r="AM146" s="1428"/>
      <c r="AN146" s="1428"/>
      <c r="AO146" s="1428"/>
      <c r="AP146" s="1428"/>
      <c r="AQ146" s="1428"/>
      <c r="AR146" s="1428"/>
      <c r="AS146" s="1428"/>
      <c r="AT146" s="1428"/>
      <c r="AU146" s="1428"/>
      <c r="AV146" s="1428"/>
      <c r="AW146" s="1428"/>
      <c r="AX146" s="1428"/>
      <c r="AY146" s="1428"/>
      <c r="AZ146" s="229"/>
      <c r="BA146" s="1794"/>
      <c r="BB146" s="173" t="s">
        <v>65</v>
      </c>
      <c r="BC146" s="625">
        <v>170.47683499999999</v>
      </c>
      <c r="BD146" s="643">
        <v>150.76394999999999</v>
      </c>
      <c r="BE146" s="643">
        <v>32.284491000000003</v>
      </c>
      <c r="BF146" s="643">
        <v>14.564471999999999</v>
      </c>
      <c r="BG146" s="662">
        <v>2.8688959999999999</v>
      </c>
      <c r="BH146" s="681">
        <v>7.4602559999999993</v>
      </c>
      <c r="BI146" s="643">
        <v>4.2764049999999996</v>
      </c>
      <c r="BJ146" s="643">
        <v>0</v>
      </c>
      <c r="BK146" s="643">
        <v>0</v>
      </c>
      <c r="BL146" s="662">
        <v>0</v>
      </c>
      <c r="BM146" s="681">
        <v>95.565478000000013</v>
      </c>
      <c r="BN146" s="643">
        <v>62.554189000000008</v>
      </c>
      <c r="BO146" s="643">
        <v>107.440318</v>
      </c>
      <c r="BP146" s="643">
        <v>61.741719000000003</v>
      </c>
      <c r="BQ146" s="662">
        <v>31.920279000000001</v>
      </c>
      <c r="BR146" s="681">
        <v>11.722562</v>
      </c>
      <c r="BS146" s="643">
        <v>68.63306</v>
      </c>
      <c r="BT146" s="643">
        <v>14.993329999999998</v>
      </c>
      <c r="BU146" s="643">
        <v>60.056630999999996</v>
      </c>
      <c r="BV146" s="643">
        <v>61.396885999999995</v>
      </c>
      <c r="BW146" s="643">
        <v>81.553618999999998</v>
      </c>
      <c r="BX146" s="1609">
        <v>72.602556000000007</v>
      </c>
      <c r="BY146" s="1625"/>
      <c r="BZ146" s="1625"/>
      <c r="CA146" s="1625"/>
      <c r="CB146" s="1625"/>
      <c r="CC146" s="1625"/>
      <c r="CD146" s="1625"/>
      <c r="CE146" s="1625"/>
      <c r="CF146" s="1625"/>
      <c r="CG146" s="1625"/>
      <c r="CH146" s="1625"/>
      <c r="CI146" s="1625"/>
      <c r="CJ146" s="1625"/>
      <c r="CK146" s="1625"/>
      <c r="CL146" s="1625"/>
      <c r="CM146" s="1625"/>
      <c r="CN146" s="1625"/>
      <c r="CO146" s="1625"/>
      <c r="CP146" s="1625"/>
      <c r="CQ146" s="1625"/>
      <c r="CR146" s="1625"/>
      <c r="CS146" s="1625"/>
      <c r="CT146" s="1625"/>
      <c r="CU146" s="1625"/>
      <c r="CV146" s="1625"/>
      <c r="CW146" s="1625"/>
      <c r="CX146" s="1625"/>
      <c r="CY146" s="1625"/>
      <c r="CZ146" s="1492"/>
    </row>
    <row r="147" s="130" customFormat="true" ht="15" customHeight="true" x14ac:dyDescent="0.2">
      <c r="A147" s="1795"/>
      <c r="B147" s="290" t="s">
        <v>66</v>
      </c>
      <c r="C147" s="512">
        <v>18.258521660551409</v>
      </c>
      <c r="D147" s="532">
        <v>20.977770940798237</v>
      </c>
      <c r="E147" s="532">
        <v>26.377234265054401</v>
      </c>
      <c r="F147" s="532">
        <v>36.522752290982297</v>
      </c>
      <c r="G147" s="553">
        <v>0</v>
      </c>
      <c r="H147" s="572">
        <v>15.066935541446238</v>
      </c>
      <c r="I147" s="532">
        <v>46.116851349451544</v>
      </c>
      <c r="J147" s="532">
        <v>54.776711999955793</v>
      </c>
      <c r="K147" s="532">
        <v>0</v>
      </c>
      <c r="L147" s="592">
        <v>0</v>
      </c>
      <c r="M147" s="607">
        <v>15.33223587654636</v>
      </c>
      <c r="N147" s="532">
        <v>22.03278294711529</v>
      </c>
      <c r="O147" s="532">
        <v>23.485411733405602</v>
      </c>
      <c r="P147" s="532">
        <v>15.620222028259127</v>
      </c>
      <c r="Q147" s="592">
        <v>29.222072480335211</v>
      </c>
      <c r="R147" s="607">
        <v>0</v>
      </c>
      <c r="S147" s="532">
        <v>7.5426490757712905</v>
      </c>
      <c r="T147" s="532">
        <v>0</v>
      </c>
      <c r="U147" s="532">
        <v>1.2301956058689441</v>
      </c>
      <c r="V147" s="532">
        <v>4.4210889126559421</v>
      </c>
      <c r="W147" s="532">
        <v>50.033236123979584</v>
      </c>
      <c r="X147" s="1544">
        <v>13.252855679790947</v>
      </c>
      <c r="Y147" s="1428"/>
      <c r="Z147" s="1428"/>
      <c r="AA147" s="1428"/>
      <c r="AB147" s="1428"/>
      <c r="AC147" s="1428"/>
      <c r="AD147" s="1428"/>
      <c r="AE147" s="1428"/>
      <c r="AF147" s="1428"/>
      <c r="AG147" s="1428"/>
      <c r="AH147" s="1428"/>
      <c r="AI147" s="1428"/>
      <c r="AJ147" s="1428"/>
      <c r="AK147" s="1428"/>
      <c r="AL147" s="1428"/>
      <c r="AM147" s="1428"/>
      <c r="AN147" s="1428"/>
      <c r="AO147" s="1428"/>
      <c r="AP147" s="1428"/>
      <c r="AQ147" s="1428"/>
      <c r="AR147" s="1428"/>
      <c r="AS147" s="1428"/>
      <c r="AT147" s="1428"/>
      <c r="AU147" s="1428"/>
      <c r="AV147" s="1428"/>
      <c r="AW147" s="1428"/>
      <c r="AX147" s="1428"/>
      <c r="AY147" s="1428"/>
      <c r="AZ147" s="229"/>
      <c r="BA147" s="1794"/>
      <c r="BB147" s="173" t="s">
        <v>66</v>
      </c>
      <c r="BC147" s="625">
        <v>537.33078199999977</v>
      </c>
      <c r="BD147" s="643">
        <v>256.57370600000002</v>
      </c>
      <c r="BE147" s="643">
        <v>118.16710299999998</v>
      </c>
      <c r="BF147" s="643">
        <v>62.762348000000003</v>
      </c>
      <c r="BG147" s="662">
        <v>0</v>
      </c>
      <c r="BH147" s="681">
        <v>22.290172999999999</v>
      </c>
      <c r="BI147" s="643">
        <v>24.054705999999996</v>
      </c>
      <c r="BJ147" s="643">
        <v>9.0209679999999999</v>
      </c>
      <c r="BK147" s="643">
        <v>0</v>
      </c>
      <c r="BL147" s="662">
        <v>0</v>
      </c>
      <c r="BM147" s="681">
        <v>220.18190500000003</v>
      </c>
      <c r="BN147" s="643">
        <v>285.4560350000001</v>
      </c>
      <c r="BO147" s="643">
        <v>228.46096200000002</v>
      </c>
      <c r="BP147" s="643">
        <v>90.403530000000003</v>
      </c>
      <c r="BQ147" s="662">
        <v>94.965660000000014</v>
      </c>
      <c r="BR147" s="681">
        <v>0</v>
      </c>
      <c r="BS147" s="643">
        <v>52.052149000000007</v>
      </c>
      <c r="BT147" s="643">
        <v>0</v>
      </c>
      <c r="BU147" s="643">
        <v>11.318826</v>
      </c>
      <c r="BV147" s="643">
        <v>31.525714999999998</v>
      </c>
      <c r="BW147" s="643">
        <v>824.3477809999996</v>
      </c>
      <c r="BX147" s="1609">
        <v>55.589468000000011</v>
      </c>
      <c r="BY147" s="1625"/>
      <c r="BZ147" s="1625"/>
      <c r="CA147" s="1625"/>
      <c r="CB147" s="1625"/>
      <c r="CC147" s="1625"/>
      <c r="CD147" s="1625"/>
      <c r="CE147" s="1625"/>
      <c r="CF147" s="1625"/>
      <c r="CG147" s="1625"/>
      <c r="CH147" s="1625"/>
      <c r="CI147" s="1625"/>
      <c r="CJ147" s="1625"/>
      <c r="CK147" s="1625"/>
      <c r="CL147" s="1625"/>
      <c r="CM147" s="1625"/>
      <c r="CN147" s="1625"/>
      <c r="CO147" s="1625"/>
      <c r="CP147" s="1625"/>
      <c r="CQ147" s="1625"/>
      <c r="CR147" s="1625"/>
      <c r="CS147" s="1625"/>
      <c r="CT147" s="1625"/>
      <c r="CU147" s="1625"/>
      <c r="CV147" s="1625"/>
      <c r="CW147" s="1625"/>
      <c r="CX147" s="1625"/>
      <c r="CY147" s="1625"/>
      <c r="CZ147" s="1492"/>
    </row>
    <row r="148" s="130" customFormat="true" ht="15" customHeight="true" x14ac:dyDescent="0.2">
      <c r="A148" s="1795" t="s">
        <v>108</v>
      </c>
      <c r="B148" s="290" t="s">
        <v>49</v>
      </c>
      <c r="C148" s="512">
        <v>15.983996004977996</v>
      </c>
      <c r="D148" s="532">
        <v>13.367612317442742</v>
      </c>
      <c r="E148" s="532">
        <v>11.094362941212346</v>
      </c>
      <c r="F148" s="532">
        <v>8.0300374304045512</v>
      </c>
      <c r="G148" s="553">
        <v>4.6430309713229558</v>
      </c>
      <c r="H148" s="572">
        <v>16.561867679061297</v>
      </c>
      <c r="I148" s="532">
        <v>13.198829880908864</v>
      </c>
      <c r="J148" s="532">
        <v>8.3400684353798251</v>
      </c>
      <c r="K148" s="532">
        <v>5.9334212464390221</v>
      </c>
      <c r="L148" s="592">
        <v>4.7292309742084804</v>
      </c>
      <c r="M148" s="607">
        <v>15.75603871794207</v>
      </c>
      <c r="N148" s="532">
        <v>14.685706151843819</v>
      </c>
      <c r="O148" s="532">
        <v>12.936159305969472</v>
      </c>
      <c r="P148" s="532">
        <v>9.9382751034212298</v>
      </c>
      <c r="Q148" s="592">
        <v>7.3497015890734181</v>
      </c>
      <c r="R148" s="607">
        <v>7.2241221842111871</v>
      </c>
      <c r="S148" s="532">
        <v>9.8193734651452704</v>
      </c>
      <c r="T148" s="532">
        <v>6.9007662856374745</v>
      </c>
      <c r="U148" s="532">
        <v>12.995900890076323</v>
      </c>
      <c r="V148" s="532">
        <v>10.60319997951321</v>
      </c>
      <c r="W148" s="532">
        <v>11.28398555003435</v>
      </c>
      <c r="X148" s="1544">
        <v>7.3117414316963698</v>
      </c>
      <c r="Y148" s="1428"/>
      <c r="Z148" s="1428"/>
      <c r="AA148" s="1428"/>
      <c r="AB148" s="1428"/>
      <c r="AC148" s="1428"/>
      <c r="AD148" s="1428"/>
      <c r="AE148" s="1428"/>
      <c r="AF148" s="1428"/>
      <c r="AG148" s="1428"/>
      <c r="AH148" s="1428"/>
      <c r="AI148" s="1428"/>
      <c r="AJ148" s="1428"/>
      <c r="AK148" s="1428"/>
      <c r="AL148" s="1428"/>
      <c r="AM148" s="1428"/>
      <c r="AN148" s="1428"/>
      <c r="AO148" s="1428"/>
      <c r="AP148" s="1428"/>
      <c r="AQ148" s="1428"/>
      <c r="AR148" s="1428"/>
      <c r="AS148" s="1428"/>
      <c r="AT148" s="1428"/>
      <c r="AU148" s="1428"/>
      <c r="AV148" s="1428"/>
      <c r="AW148" s="1428"/>
      <c r="AX148" s="1428"/>
      <c r="AY148" s="1428"/>
      <c r="AZ148" s="229"/>
      <c r="BA148" s="1794" t="s">
        <v>108</v>
      </c>
      <c r="BB148" s="173" t="s">
        <v>49</v>
      </c>
      <c r="BC148" s="625">
        <v>4725.4267529999925</v>
      </c>
      <c r="BD148" s="643">
        <v>3953.3731170000051</v>
      </c>
      <c r="BE148" s="643">
        <v>3279.6356499999979</v>
      </c>
      <c r="BF148" s="643">
        <v>2374.6769199999985</v>
      </c>
      <c r="BG148" s="662">
        <v>1372.7754429999995</v>
      </c>
      <c r="BH148" s="681">
        <v>3105.3516369999993</v>
      </c>
      <c r="BI148" s="643">
        <v>2474.3057910000007</v>
      </c>
      <c r="BJ148" s="643">
        <v>1563.6532830000001</v>
      </c>
      <c r="BK148" s="643">
        <v>1112.5824019999993</v>
      </c>
      <c r="BL148" s="662">
        <v>886.68469700000071</v>
      </c>
      <c r="BM148" s="681">
        <v>1704.3225549999995</v>
      </c>
      <c r="BN148" s="643">
        <v>1590.6117749999992</v>
      </c>
      <c r="BO148" s="643">
        <v>1398.0000789999985</v>
      </c>
      <c r="BP148" s="643">
        <v>1075.2651080000001</v>
      </c>
      <c r="BQ148" s="662">
        <v>795.11055599999975</v>
      </c>
      <c r="BR148" s="681">
        <v>799.02333199999953</v>
      </c>
      <c r="BS148" s="643">
        <v>2035.9897840000003</v>
      </c>
      <c r="BT148" s="643">
        <v>517.49145399999964</v>
      </c>
      <c r="BU148" s="643">
        <v>6288.5206290000015</v>
      </c>
      <c r="BV148" s="643">
        <v>2240.6872170000006</v>
      </c>
      <c r="BW148" s="643">
        <v>2758.0431110000022</v>
      </c>
      <c r="BX148" s="1609">
        <v>1066.1323559999987</v>
      </c>
      <c r="BY148" s="1625"/>
      <c r="BZ148" s="1625"/>
      <c r="CA148" s="1625"/>
      <c r="CB148" s="1625"/>
      <c r="CC148" s="1625"/>
      <c r="CD148" s="1625"/>
      <c r="CE148" s="1625"/>
      <c r="CF148" s="1625"/>
      <c r="CG148" s="1625"/>
      <c r="CH148" s="1625"/>
      <c r="CI148" s="1625"/>
      <c r="CJ148" s="1625"/>
      <c r="CK148" s="1625"/>
      <c r="CL148" s="1625"/>
      <c r="CM148" s="1625"/>
      <c r="CN148" s="1625"/>
      <c r="CO148" s="1625"/>
      <c r="CP148" s="1625"/>
      <c r="CQ148" s="1625"/>
      <c r="CR148" s="1625"/>
      <c r="CS148" s="1625"/>
      <c r="CT148" s="1625"/>
      <c r="CU148" s="1625"/>
      <c r="CV148" s="1625"/>
      <c r="CW148" s="1625"/>
      <c r="CX148" s="1625"/>
      <c r="CY148" s="1625"/>
      <c r="CZ148" s="1492"/>
    </row>
    <row r="149" s="130" customFormat="true" ht="15" customHeight="true" x14ac:dyDescent="0.2">
      <c r="A149" s="1795"/>
      <c r="B149" s="290" t="s">
        <v>48</v>
      </c>
      <c r="C149" s="512">
        <v>71.542817693323073</v>
      </c>
      <c r="D149" s="532">
        <v>84.061511601658069</v>
      </c>
      <c r="E149" s="532">
        <v>87.80077602330833</v>
      </c>
      <c r="F149" s="532">
        <v>91.415693278250728</v>
      </c>
      <c r="G149" s="553">
        <v>95.195161503706075</v>
      </c>
      <c r="H149" s="572">
        <v>81.026360463555292</v>
      </c>
      <c r="I149" s="532">
        <v>86.464414383766609</v>
      </c>
      <c r="J149" s="532">
        <v>91.329912599971209</v>
      </c>
      <c r="K149" s="532">
        <v>93.826988096338297</v>
      </c>
      <c r="L149" s="592">
        <v>95.177003867266421</v>
      </c>
      <c r="M149" s="607">
        <v>62.713255316641245</v>
      </c>
      <c r="N149" s="532">
        <v>76.082835544707123</v>
      </c>
      <c r="O149" s="532">
        <v>82.058821287302052</v>
      </c>
      <c r="P149" s="532">
        <v>87.455830910068428</v>
      </c>
      <c r="Q149" s="592">
        <v>90.849508908587808</v>
      </c>
      <c r="R149" s="607">
        <v>84.994682667900619</v>
      </c>
      <c r="S149" s="532">
        <v>85.214669735335875</v>
      </c>
      <c r="T149" s="532">
        <v>82.810639971909438</v>
      </c>
      <c r="U149" s="532">
        <v>84.987115796695988</v>
      </c>
      <c r="V149" s="532">
        <v>86.008294834272832</v>
      </c>
      <c r="W149" s="532">
        <v>86.940669882230964</v>
      </c>
      <c r="X149" s="1544">
        <v>91.327879281806347</v>
      </c>
      <c r="Y149" s="1428"/>
      <c r="Z149" s="1428"/>
      <c r="AA149" s="1428"/>
      <c r="AB149" s="1428"/>
      <c r="AC149" s="1428"/>
      <c r="AD149" s="1428"/>
      <c r="AE149" s="1428"/>
      <c r="AF149" s="1428"/>
      <c r="AG149" s="1428"/>
      <c r="AH149" s="1428"/>
      <c r="AI149" s="1428"/>
      <c r="AJ149" s="1428"/>
      <c r="AK149" s="1428"/>
      <c r="AL149" s="1428"/>
      <c r="AM149" s="1428"/>
      <c r="AN149" s="1428"/>
      <c r="AO149" s="1428"/>
      <c r="AP149" s="1428"/>
      <c r="AQ149" s="1428"/>
      <c r="AR149" s="1428"/>
      <c r="AS149" s="1428"/>
      <c r="AT149" s="1428"/>
      <c r="AU149" s="1428"/>
      <c r="AV149" s="1428"/>
      <c r="AW149" s="1428"/>
      <c r="AX149" s="1428"/>
      <c r="AY149" s="1428"/>
      <c r="AZ149" s="229"/>
      <c r="BA149" s="1794"/>
      <c r="BB149" s="173" t="s">
        <v>48</v>
      </c>
      <c r="BC149" s="625">
        <v>21150.552378000011</v>
      </c>
      <c r="BD149" s="643">
        <v>24860.574368000071</v>
      </c>
      <c r="BE149" s="643">
        <v>25955.032899999984</v>
      </c>
      <c r="BF149" s="643">
        <v>27033.838738000057</v>
      </c>
      <c r="BG149" s="662">
        <v>28145.74807100006</v>
      </c>
      <c r="BH149" s="681">
        <v>15192.449667000035</v>
      </c>
      <c r="BI149" s="643">
        <v>16208.967245999969</v>
      </c>
      <c r="BJ149" s="643">
        <v>17123.158973999987</v>
      </c>
      <c r="BK149" s="643">
        <v>17593.602653999973</v>
      </c>
      <c r="BL149" s="662">
        <v>17844.760235999995</v>
      </c>
      <c r="BM149" s="681">
        <v>6783.6603759999898</v>
      </c>
      <c r="BN149" s="643">
        <v>8240.5471579999939</v>
      </c>
      <c r="BO149" s="643">
        <v>8868.0292139999838</v>
      </c>
      <c r="BP149" s="643">
        <v>9462.2258380000003</v>
      </c>
      <c r="BQ149" s="662">
        <v>9828.3450919999796</v>
      </c>
      <c r="BR149" s="681">
        <v>9400.828614999964</v>
      </c>
      <c r="BS149" s="643">
        <v>17668.764473000017</v>
      </c>
      <c r="BT149" s="643">
        <v>6210.0057749999833</v>
      </c>
      <c r="BU149" s="643">
        <v>41123.984816999939</v>
      </c>
      <c r="BV149" s="643">
        <v>18175.426962000005</v>
      </c>
      <c r="BW149" s="643">
        <v>21250.126081000039</v>
      </c>
      <c r="BX149" s="1609">
        <v>13316.609732000023</v>
      </c>
      <c r="BY149" s="1625"/>
      <c r="BZ149" s="1625"/>
      <c r="CA149" s="1625"/>
      <c r="CB149" s="1625"/>
      <c r="CC149" s="1625"/>
      <c r="CD149" s="1625"/>
      <c r="CE149" s="1625"/>
      <c r="CF149" s="1625"/>
      <c r="CG149" s="1625"/>
      <c r="CH149" s="1625"/>
      <c r="CI149" s="1625"/>
      <c r="CJ149" s="1625"/>
      <c r="CK149" s="1625"/>
      <c r="CL149" s="1625"/>
      <c r="CM149" s="1625"/>
      <c r="CN149" s="1625"/>
      <c r="CO149" s="1625"/>
      <c r="CP149" s="1625"/>
      <c r="CQ149" s="1625"/>
      <c r="CR149" s="1625"/>
      <c r="CS149" s="1625"/>
      <c r="CT149" s="1625"/>
      <c r="CU149" s="1625"/>
      <c r="CV149" s="1625"/>
      <c r="CW149" s="1625"/>
      <c r="CX149" s="1625"/>
      <c r="CY149" s="1625"/>
      <c r="CZ149" s="1492"/>
    </row>
    <row r="150" s="130" customFormat="true" ht="15" customHeight="true" x14ac:dyDescent="0.2">
      <c r="A150" s="1795"/>
      <c r="B150" s="290" t="s">
        <v>110</v>
      </c>
      <c r="C150" s="512">
        <v>12.473186301698838</v>
      </c>
      <c r="D150" s="532">
        <v>2.5708760808993594</v>
      </c>
      <c r="E150" s="532">
        <v>1.1048610354793782</v>
      </c>
      <c r="F150" s="532">
        <v>0.55426929134448821</v>
      </c>
      <c r="G150" s="553">
        <v>0.16180752497095399</v>
      </c>
      <c r="H150" s="572">
        <v>2.4117718573833278</v>
      </c>
      <c r="I150" s="532">
        <v>0.33675573532463426</v>
      </c>
      <c r="J150" s="532">
        <v>0.33001896464909308</v>
      </c>
      <c r="K150" s="532">
        <v>0.23959065722271555</v>
      </c>
      <c r="L150" s="592">
        <v>9.3765158524921136E-2</v>
      </c>
      <c r="M150" s="607">
        <v>21.53070596541658</v>
      </c>
      <c r="N150" s="532">
        <v>9.2314583034492586</v>
      </c>
      <c r="O150" s="532">
        <v>5.0050194067284028</v>
      </c>
      <c r="P150" s="532">
        <v>2.6058939865105697</v>
      </c>
      <c r="Q150" s="592">
        <v>1.8007895023386864</v>
      </c>
      <c r="R150" s="607">
        <v>7.7811951478881713</v>
      </c>
      <c r="S150" s="532">
        <v>4.9659567995194376</v>
      </c>
      <c r="T150" s="532">
        <v>10.288593742453154</v>
      </c>
      <c r="U150" s="532">
        <v>2.016983313227541</v>
      </c>
      <c r="V150" s="532">
        <v>3.388505186214271</v>
      </c>
      <c r="W150" s="532">
        <v>1.7753445677349404</v>
      </c>
      <c r="X150" s="1544">
        <v>1.3603792864972155</v>
      </c>
      <c r="Y150" s="1428"/>
      <c r="Z150" s="1428"/>
      <c r="AA150" s="1428"/>
      <c r="AB150" s="1428"/>
      <c r="AC150" s="1428"/>
      <c r="AD150" s="1428"/>
      <c r="AE150" s="1428"/>
      <c r="AF150" s="1428"/>
      <c r="AG150" s="1428"/>
      <c r="AH150" s="1428"/>
      <c r="AI150" s="1428"/>
      <c r="AJ150" s="1428"/>
      <c r="AK150" s="1428"/>
      <c r="AL150" s="1428"/>
      <c r="AM150" s="1428"/>
      <c r="AN150" s="1428"/>
      <c r="AO150" s="1428"/>
      <c r="AP150" s="1428"/>
      <c r="AQ150" s="1428"/>
      <c r="AR150" s="1428"/>
      <c r="AS150" s="1428"/>
      <c r="AT150" s="1428"/>
      <c r="AU150" s="1428"/>
      <c r="AV150" s="1428"/>
      <c r="AW150" s="1428"/>
      <c r="AX150" s="1428"/>
      <c r="AY150" s="1428"/>
      <c r="AZ150" s="229"/>
      <c r="BA150" s="1794"/>
      <c r="BB150" s="173" t="s">
        <v>110</v>
      </c>
      <c r="BC150" s="625">
        <v>3687.508945000006</v>
      </c>
      <c r="BD150" s="643">
        <v>760.31770999999992</v>
      </c>
      <c r="BE150" s="643">
        <v>326.61105999999995</v>
      </c>
      <c r="BF150" s="643">
        <v>163.91087899999997</v>
      </c>
      <c r="BG150" s="662">
        <v>47.84060199999999</v>
      </c>
      <c r="BH150" s="681">
        <v>452.20743400000009</v>
      </c>
      <c r="BI150" s="643">
        <v>63.12958600000001</v>
      </c>
      <c r="BJ150" s="643">
        <v>61.874220999999991</v>
      </c>
      <c r="BK150" s="643">
        <v>44.925910000000002</v>
      </c>
      <c r="BL150" s="662">
        <v>17.580052999999999</v>
      </c>
      <c r="BM150" s="681">
        <v>2328.9653230000035</v>
      </c>
      <c r="BN150" s="643">
        <v>999.86109799999917</v>
      </c>
      <c r="BO150" s="643">
        <v>540.88832400000013</v>
      </c>
      <c r="BP150" s="643">
        <v>281.94297799999993</v>
      </c>
      <c r="BQ150" s="662">
        <v>194.81426899999991</v>
      </c>
      <c r="BR150" s="681">
        <v>860.63833300000022</v>
      </c>
      <c r="BS150" s="643">
        <v>1029.6621620000001</v>
      </c>
      <c r="BT150" s="643">
        <v>771.54610300000024</v>
      </c>
      <c r="BU150" s="643">
        <v>975.98783500000013</v>
      </c>
      <c r="BV150" s="643">
        <v>716.06498699999963</v>
      </c>
      <c r="BW150" s="643">
        <v>433.93150700000001</v>
      </c>
      <c r="BX150" s="1609">
        <v>198.35826899999998</v>
      </c>
      <c r="BY150" s="1625"/>
      <c r="BZ150" s="1625"/>
      <c r="CA150" s="1625"/>
      <c r="CB150" s="1625"/>
      <c r="CC150" s="1625"/>
      <c r="CD150" s="1625"/>
      <c r="CE150" s="1625"/>
      <c r="CF150" s="1625"/>
      <c r="CG150" s="1625"/>
      <c r="CH150" s="1625"/>
      <c r="CI150" s="1625"/>
      <c r="CJ150" s="1625"/>
      <c r="CK150" s="1625"/>
      <c r="CL150" s="1625"/>
      <c r="CM150" s="1625"/>
      <c r="CN150" s="1625"/>
      <c r="CO150" s="1625"/>
      <c r="CP150" s="1625"/>
      <c r="CQ150" s="1625"/>
      <c r="CR150" s="1625"/>
      <c r="CS150" s="1625"/>
      <c r="CT150" s="1625"/>
      <c r="CU150" s="1625"/>
      <c r="CV150" s="1625"/>
      <c r="CW150" s="1625"/>
      <c r="CX150" s="1625"/>
      <c r="CY150" s="1625"/>
      <c r="CZ150" s="1492"/>
    </row>
    <row r="151" s="130" customFormat="true" ht="15" customHeight="true" x14ac:dyDescent="0.2">
      <c r="A151" s="1795" t="s">
        <v>109</v>
      </c>
      <c r="B151" s="290" t="s">
        <v>49</v>
      </c>
      <c r="C151" s="512">
        <v>17.950027062766207</v>
      </c>
      <c r="D151" s="532">
        <v>13.664754342736183</v>
      </c>
      <c r="E151" s="532">
        <v>11.228427061244554</v>
      </c>
      <c r="F151" s="532">
        <v>8.0471761706878624</v>
      </c>
      <c r="G151" s="553">
        <v>4.6476336769422693</v>
      </c>
      <c r="H151" s="572">
        <v>16.80903042359402</v>
      </c>
      <c r="I151" s="532">
        <v>13.207395936715201</v>
      </c>
      <c r="J151" s="532">
        <v>8.3497185970866994</v>
      </c>
      <c r="K151" s="532">
        <v>5.9422815864887291</v>
      </c>
      <c r="L151" s="592">
        <v>4.733669506925696</v>
      </c>
      <c r="M151" s="607">
        <v>19.494779489808494</v>
      </c>
      <c r="N151" s="532">
        <v>16.049430395951273</v>
      </c>
      <c r="O151" s="532">
        <v>13.557964301274767</v>
      </c>
      <c r="P151" s="532">
        <v>10.383384582745089</v>
      </c>
      <c r="Q151" s="592">
        <v>7.3739864577422845</v>
      </c>
      <c r="R151" s="607">
        <v>7.9399197854605461</v>
      </c>
      <c r="S151" s="532">
        <v>10.344744003263969</v>
      </c>
      <c r="T151" s="532">
        <v>7.6688488440126044</v>
      </c>
      <c r="U151" s="532">
        <v>13.377150037207192</v>
      </c>
      <c r="V151" s="532">
        <v>11.220440779924594</v>
      </c>
      <c r="W151" s="532">
        <v>11.588554504246616</v>
      </c>
      <c r="X151" s="1544">
        <v>7.4024561095436967</v>
      </c>
      <c r="Y151" s="1428"/>
      <c r="Z151" s="1428"/>
      <c r="AA151" s="1428"/>
      <c r="AB151" s="1428"/>
      <c r="AC151" s="1428"/>
      <c r="AD151" s="1428"/>
      <c r="AE151" s="1428"/>
      <c r="AF151" s="1428"/>
      <c r="AG151" s="1428"/>
      <c r="AH151" s="1428"/>
      <c r="AI151" s="1428"/>
      <c r="AJ151" s="1428"/>
      <c r="AK151" s="1428"/>
      <c r="AL151" s="1428"/>
      <c r="AM151" s="1428"/>
      <c r="AN151" s="1428"/>
      <c r="AO151" s="1428"/>
      <c r="AP151" s="1428"/>
      <c r="AQ151" s="1428"/>
      <c r="AR151" s="1428"/>
      <c r="AS151" s="1428"/>
      <c r="AT151" s="1428"/>
      <c r="AU151" s="1428"/>
      <c r="AV151" s="1428"/>
      <c r="AW151" s="1428"/>
      <c r="AX151" s="1428"/>
      <c r="AY151" s="1428"/>
      <c r="AZ151" s="229"/>
      <c r="BA151" s="1794" t="s">
        <v>109</v>
      </c>
      <c r="BB151" s="173" t="s">
        <v>49</v>
      </c>
      <c r="BC151" s="625">
        <v>5154.2930129999932</v>
      </c>
      <c r="BD151" s="643">
        <v>4035.1981940000046</v>
      </c>
      <c r="BE151" s="643">
        <v>3316.5404189999981</v>
      </c>
      <c r="BF151" s="643">
        <v>2374.6769199999985</v>
      </c>
      <c r="BG151" s="662">
        <v>1372.7754429999995</v>
      </c>
      <c r="BH151" s="681">
        <v>3140.3885059999984</v>
      </c>
      <c r="BI151" s="643">
        <v>2474.3057910000007</v>
      </c>
      <c r="BJ151" s="643">
        <v>1563.6532830000001</v>
      </c>
      <c r="BK151" s="643">
        <v>1112.5824019999993</v>
      </c>
      <c r="BL151" s="662">
        <v>886.68469700000071</v>
      </c>
      <c r="BM151" s="681">
        <v>1979.4867280000005</v>
      </c>
      <c r="BN151" s="643">
        <v>1715.2955469999993</v>
      </c>
      <c r="BO151" s="643">
        <v>1463.1831609999988</v>
      </c>
      <c r="BP151" s="643">
        <v>1122.793318</v>
      </c>
      <c r="BQ151" s="662">
        <v>795.11055599999975</v>
      </c>
      <c r="BR151" s="681">
        <v>853.53033099999971</v>
      </c>
      <c r="BS151" s="643">
        <v>2119.5646169999995</v>
      </c>
      <c r="BT151" s="643">
        <v>570.55528599999934</v>
      </c>
      <c r="BU151" s="643">
        <v>6457.0128290000011</v>
      </c>
      <c r="BV151" s="643">
        <v>2366.4920690000022</v>
      </c>
      <c r="BW151" s="643">
        <v>2809.7897040000016</v>
      </c>
      <c r="BX151" s="1609">
        <v>1076.5391529999986</v>
      </c>
      <c r="BY151" s="1625"/>
      <c r="BZ151" s="1625"/>
      <c r="CA151" s="1625"/>
      <c r="CB151" s="1625"/>
      <c r="CC151" s="1625"/>
      <c r="CD151" s="1625"/>
      <c r="CE151" s="1625"/>
      <c r="CF151" s="1625"/>
      <c r="CG151" s="1625"/>
      <c r="CH151" s="1625"/>
      <c r="CI151" s="1625"/>
      <c r="CJ151" s="1625"/>
      <c r="CK151" s="1625"/>
      <c r="CL151" s="1625"/>
      <c r="CM151" s="1625"/>
      <c r="CN151" s="1625"/>
      <c r="CO151" s="1625"/>
      <c r="CP151" s="1625"/>
      <c r="CQ151" s="1625"/>
      <c r="CR151" s="1625"/>
      <c r="CS151" s="1625"/>
      <c r="CT151" s="1625"/>
      <c r="CU151" s="1625"/>
      <c r="CV151" s="1625"/>
      <c r="CW151" s="1625"/>
      <c r="CX151" s="1625"/>
      <c r="CY151" s="1625"/>
      <c r="CZ151" s="1492"/>
    </row>
    <row r="152" s="130" customFormat="true" ht="15" customHeight="true" x14ac:dyDescent="0.2">
      <c r="A152" s="1988"/>
      <c r="B152" s="291" t="s">
        <v>48</v>
      </c>
      <c r="C152" s="513">
        <v>82.049972937233875</v>
      </c>
      <c r="D152" s="533">
        <v>86.33524565726394</v>
      </c>
      <c r="E152" s="533">
        <v>88.771572938755469</v>
      </c>
      <c r="F152" s="533">
        <v>91.952823829311853</v>
      </c>
      <c r="G152" s="554">
        <v>95.352366323057723</v>
      </c>
      <c r="H152" s="573">
        <v>83.190969576405877</v>
      </c>
      <c r="I152" s="533">
        <v>86.792604063284855</v>
      </c>
      <c r="J152" s="533">
        <v>91.650281402913407</v>
      </c>
      <c r="K152" s="533">
        <v>94.057718413511353</v>
      </c>
      <c r="L152" s="593">
        <v>95.266330493074122</v>
      </c>
      <c r="M152" s="608">
        <v>80.505220510191407</v>
      </c>
      <c r="N152" s="533">
        <v>83.950569604048837</v>
      </c>
      <c r="O152" s="533">
        <v>86.442035698725178</v>
      </c>
      <c r="P152" s="533">
        <v>89.616615417255076</v>
      </c>
      <c r="Q152" s="593">
        <v>92.626013542257681</v>
      </c>
      <c r="R152" s="608">
        <v>92.060080214539497</v>
      </c>
      <c r="S152" s="533">
        <v>89.6552559967364</v>
      </c>
      <c r="T152" s="533">
        <v>92.331151155987286</v>
      </c>
      <c r="U152" s="533">
        <v>86.622849962792699</v>
      </c>
      <c r="V152" s="533">
        <v>88.779559220075583</v>
      </c>
      <c r="W152" s="533">
        <v>88.41144549575364</v>
      </c>
      <c r="X152" s="1545">
        <v>92.597543890456251</v>
      </c>
      <c r="Y152" s="1429"/>
      <c r="Z152" s="1429"/>
      <c r="AA152" s="1429"/>
      <c r="AB152" s="1429"/>
      <c r="AC152" s="1429"/>
      <c r="AD152" s="1429"/>
      <c r="AE152" s="1429"/>
      <c r="AF152" s="1429"/>
      <c r="AG152" s="1429"/>
      <c r="AH152" s="1429"/>
      <c r="AI152" s="1429"/>
      <c r="AJ152" s="1429"/>
      <c r="AK152" s="1429"/>
      <c r="AL152" s="1429"/>
      <c r="AM152" s="1429"/>
      <c r="AN152" s="1429"/>
      <c r="AO152" s="1429"/>
      <c r="AP152" s="1429"/>
      <c r="AQ152" s="1429"/>
      <c r="AR152" s="1429"/>
      <c r="AS152" s="1429"/>
      <c r="AT152" s="1429"/>
      <c r="AU152" s="1429"/>
      <c r="AV152" s="1429"/>
      <c r="AW152" s="1429"/>
      <c r="AX152" s="1429"/>
      <c r="AY152" s="1429"/>
      <c r="AZ152" s="229"/>
      <c r="BA152" s="1797"/>
      <c r="BB152" s="255" t="s">
        <v>48</v>
      </c>
      <c r="BC152" s="626">
        <v>23560.388001000047</v>
      </c>
      <c r="BD152" s="644">
        <v>25494.774265000058</v>
      </c>
      <c r="BE152" s="644">
        <v>26220.458849999974</v>
      </c>
      <c r="BF152" s="644">
        <v>27134.766761000057</v>
      </c>
      <c r="BG152" s="663">
        <v>28164.308123000061</v>
      </c>
      <c r="BH152" s="682">
        <v>15542.357773000031</v>
      </c>
      <c r="BI152" s="644">
        <v>16259.938285999966</v>
      </c>
      <c r="BJ152" s="644">
        <v>17163.364457999989</v>
      </c>
      <c r="BK152" s="644">
        <v>17610.569400999979</v>
      </c>
      <c r="BL152" s="663">
        <v>17844.760235999995</v>
      </c>
      <c r="BM152" s="682">
        <v>8174.4456569999793</v>
      </c>
      <c r="BN152" s="644">
        <v>8972.2834179999809</v>
      </c>
      <c r="BO152" s="644">
        <v>9328.8732899999832</v>
      </c>
      <c r="BP152" s="644">
        <v>9690.5721029999931</v>
      </c>
      <c r="BQ152" s="663">
        <v>9987.5313779999833</v>
      </c>
      <c r="BR152" s="682">
        <v>9896.3305499999715</v>
      </c>
      <c r="BS152" s="644">
        <v>18369.725560999992</v>
      </c>
      <c r="BT152" s="644">
        <v>6869.3525489999756</v>
      </c>
      <c r="BU152" s="644">
        <v>41811.959343999966</v>
      </c>
      <c r="BV152" s="644">
        <v>18724.409040999974</v>
      </c>
      <c r="BW152" s="644">
        <v>21436.458635000032</v>
      </c>
      <c r="BX152" s="1610">
        <v>13466.460320000026</v>
      </c>
      <c r="BY152" s="1626"/>
      <c r="BZ152" s="1626"/>
      <c r="CA152" s="1626"/>
      <c r="CB152" s="1626"/>
      <c r="CC152" s="1626"/>
      <c r="CD152" s="1626"/>
      <c r="CE152" s="1626"/>
      <c r="CF152" s="1626"/>
      <c r="CG152" s="1626"/>
      <c r="CH152" s="1626"/>
      <c r="CI152" s="1626"/>
      <c r="CJ152" s="1626"/>
      <c r="CK152" s="1626"/>
      <c r="CL152" s="1626"/>
      <c r="CM152" s="1626"/>
      <c r="CN152" s="1626"/>
      <c r="CO152" s="1626"/>
      <c r="CP152" s="1626"/>
      <c r="CQ152" s="1626"/>
      <c r="CR152" s="1626"/>
      <c r="CS152" s="1626"/>
      <c r="CT152" s="1626"/>
      <c r="CU152" s="1626"/>
      <c r="CV152" s="1626"/>
      <c r="CW152" s="1626"/>
      <c r="CX152" s="1626"/>
      <c r="CY152" s="1626"/>
      <c r="CZ152" s="1493"/>
    </row>
    <row r="153" s="130" customFormat="true" ht="15" customHeight="true" x14ac:dyDescent="0.2">
      <c r="A153" s="2041" t="s">
        <v>305</v>
      </c>
      <c r="B153" s="290" t="s">
        <v>306</v>
      </c>
      <c r="C153" s="693">
        <v>53.423573126412016</v>
      </c>
      <c r="D153" s="694">
        <v>80.19108447708652</v>
      </c>
      <c r="E153" s="694">
        <v>92.143364801385857</v>
      </c>
      <c r="F153" s="694">
        <v>97.035716257834963</v>
      </c>
      <c r="G153" s="695">
        <v>99.067314378196542</v>
      </c>
      <c r="H153" s="696">
        <v>90.951737128731764</v>
      </c>
      <c r="I153" s="694">
        <v>98.044872659726636</v>
      </c>
      <c r="J153" s="694">
        <v>98.665510683676004</v>
      </c>
      <c r="K153" s="694">
        <v>99.351351020104545</v>
      </c>
      <c r="L153" s="697">
        <v>99.743116257853572</v>
      </c>
      <c r="M153" s="698">
        <v>34.193954885863867</v>
      </c>
      <c r="N153" s="694">
        <v>50.680058307428169</v>
      </c>
      <c r="O153" s="694">
        <v>63.869386411738738</v>
      </c>
      <c r="P153" s="694">
        <v>73.351340095489633</v>
      </c>
      <c r="Q153" s="697">
        <v>87.318715945105197</v>
      </c>
      <c r="R153" s="698">
        <v>78.05250206322691</v>
      </c>
      <c r="S153" s="694">
        <v>80.070201478092798</v>
      </c>
      <c r="T153" s="694">
        <v>81.614464726232143</v>
      </c>
      <c r="U153" s="694">
        <v>85.964156851176782</v>
      </c>
      <c r="V153" s="694">
        <v>86.85458469673874</v>
      </c>
      <c r="W153" s="694">
        <v>83.281465474990426</v>
      </c>
      <c r="X153" s="1546">
        <v>89.655944969366416</v>
      </c>
      <c r="Y153" s="1428"/>
      <c r="Z153" s="1428"/>
      <c r="AA153" s="1428"/>
      <c r="AB153" s="1428"/>
      <c r="AC153" s="1428"/>
      <c r="AD153" s="1428"/>
      <c r="AE153" s="1428"/>
      <c r="AF153" s="1428"/>
      <c r="AG153" s="1428"/>
      <c r="AH153" s="1428"/>
      <c r="AI153" s="1428"/>
      <c r="AJ153" s="1428"/>
      <c r="AK153" s="1428"/>
      <c r="AL153" s="1428"/>
      <c r="AM153" s="1428"/>
      <c r="AN153" s="1428"/>
      <c r="AO153" s="1428"/>
      <c r="AP153" s="1428"/>
      <c r="AQ153" s="1428"/>
      <c r="AR153" s="1428"/>
      <c r="AS153" s="1428"/>
      <c r="AT153" s="1428"/>
      <c r="AU153" s="1428"/>
      <c r="AV153" s="1428"/>
      <c r="AW153" s="1428"/>
      <c r="AX153" s="1428"/>
      <c r="AY153" s="1428"/>
      <c r="AZ153" s="229"/>
      <c r="BA153" s="2025" t="s">
        <v>305</v>
      </c>
      <c r="BB153" s="254" t="s">
        <v>306</v>
      </c>
      <c r="BC153" s="472">
        <v>15793.871670999977</v>
      </c>
      <c r="BD153" s="420">
        <v>23715.923986000067</v>
      </c>
      <c r="BE153" s="420">
        <v>27238.757710999966</v>
      </c>
      <c r="BF153" s="420">
        <v>28695.81590500013</v>
      </c>
      <c r="BG153" s="473">
        <v>29290.602889000074</v>
      </c>
      <c r="BH153" s="484">
        <v>17053.458659000044</v>
      </c>
      <c r="BI153" s="420">
        <v>18379.886579999955</v>
      </c>
      <c r="BJ153" s="420">
        <v>18498.487259999973</v>
      </c>
      <c r="BK153" s="420">
        <v>18629.482075999942</v>
      </c>
      <c r="BL153" s="473">
        <v>18700.861789000024</v>
      </c>
      <c r="BM153" s="484">
        <v>3698.7424060000003</v>
      </c>
      <c r="BN153" s="420">
        <v>5489.1672670000098</v>
      </c>
      <c r="BO153" s="420">
        <v>6902.3119719999913</v>
      </c>
      <c r="BP153" s="420">
        <v>7936.1997740000015</v>
      </c>
      <c r="BQ153" s="473">
        <v>9446.374378999988</v>
      </c>
      <c r="BR153" s="484">
        <v>8632.9894039999854</v>
      </c>
      <c r="BS153" s="420">
        <v>16602.089001999972</v>
      </c>
      <c r="BT153" s="420">
        <v>6120.3040749999864</v>
      </c>
      <c r="BU153" s="420">
        <v>41596.760261999982</v>
      </c>
      <c r="BV153" s="420">
        <v>18354.266451999996</v>
      </c>
      <c r="BW153" s="420">
        <v>20355.739655000059</v>
      </c>
      <c r="BX153" s="1450">
        <v>13072.823312000039</v>
      </c>
      <c r="BY153" s="1494"/>
      <c r="BZ153" s="1494"/>
      <c r="CA153" s="1494"/>
      <c r="CB153" s="1494"/>
      <c r="CC153" s="1494"/>
      <c r="CD153" s="1494"/>
      <c r="CE153" s="1494"/>
      <c r="CF153" s="1494"/>
      <c r="CG153" s="1494"/>
      <c r="CH153" s="1494"/>
      <c r="CI153" s="1494"/>
      <c r="CJ153" s="1494"/>
      <c r="CK153" s="1494"/>
      <c r="CL153" s="1494"/>
      <c r="CM153" s="1494"/>
      <c r="CN153" s="1494"/>
      <c r="CO153" s="1494"/>
      <c r="CP153" s="1494"/>
      <c r="CQ153" s="1494"/>
      <c r="CR153" s="1494"/>
      <c r="CS153" s="1494"/>
      <c r="CT153" s="1494"/>
      <c r="CU153" s="1494"/>
      <c r="CV153" s="1494"/>
      <c r="CW153" s="1494"/>
      <c r="CX153" s="1494"/>
      <c r="CY153" s="1494"/>
      <c r="CZ153" s="1494"/>
    </row>
    <row r="154" s="130" customFormat="true" ht="15" customHeight="true" x14ac:dyDescent="0.2">
      <c r="A154" s="2041"/>
      <c r="B154" s="290" t="s">
        <v>307</v>
      </c>
      <c r="C154" s="355">
        <v>20.1350369540203</v>
      </c>
      <c r="D154" s="356">
        <v>11.224778364269344</v>
      </c>
      <c r="E154" s="356">
        <v>4.4023237057700646</v>
      </c>
      <c r="F154" s="356">
        <v>1.4220427277884773</v>
      </c>
      <c r="G154" s="357">
        <v>0.66400937981331976</v>
      </c>
      <c r="H154" s="358">
        <v>5.1934776917008856</v>
      </c>
      <c r="I154" s="356">
        <v>1.2924408851794273</v>
      </c>
      <c r="J154" s="356">
        <v>0.85663702461748692</v>
      </c>
      <c r="K154" s="356">
        <v>0.38374689974622889</v>
      </c>
      <c r="L154" s="359">
        <v>0.25688374214639775</v>
      </c>
      <c r="M154" s="360">
        <v>27.496903749170869</v>
      </c>
      <c r="N154" s="356">
        <v>21.821862458339403</v>
      </c>
      <c r="O154" s="356">
        <v>18.410257822917615</v>
      </c>
      <c r="P154" s="356">
        <v>15.596884253405818</v>
      </c>
      <c r="Q154" s="359">
        <v>6.2743872560746095</v>
      </c>
      <c r="R154" s="360">
        <v>11.277335411211114</v>
      </c>
      <c r="S154" s="356">
        <v>8.30936887339268</v>
      </c>
      <c r="T154" s="356">
        <v>4.3877380544785636</v>
      </c>
      <c r="U154" s="356">
        <v>8.2062482374486034</v>
      </c>
      <c r="V154" s="356">
        <v>5.0704734877696129</v>
      </c>
      <c r="W154" s="356">
        <v>8.0568372262723322</v>
      </c>
      <c r="X154" s="1547">
        <v>6.0324416159561443</v>
      </c>
      <c r="Y154" s="1587"/>
      <c r="Z154" s="1587"/>
      <c r="AA154" s="1587"/>
      <c r="AB154" s="1587"/>
      <c r="AC154" s="1587"/>
      <c r="AD154" s="1587"/>
      <c r="AE154" s="1587"/>
      <c r="AF154" s="1587"/>
      <c r="AG154" s="1587"/>
      <c r="AH154" s="1587"/>
      <c r="AI154" s="1587"/>
      <c r="AJ154" s="1587"/>
      <c r="AK154" s="1587"/>
      <c r="AL154" s="1587"/>
      <c r="AM154" s="1587"/>
      <c r="AN154" s="1587"/>
      <c r="AO154" s="1587"/>
      <c r="AP154" s="1587"/>
      <c r="AQ154" s="1587"/>
      <c r="AR154" s="1587"/>
      <c r="AS154" s="1587"/>
      <c r="AT154" s="1587"/>
      <c r="AU154" s="1587"/>
      <c r="AV154" s="1587"/>
      <c r="AW154" s="1587"/>
      <c r="AX154" s="1587"/>
      <c r="AY154" s="1587"/>
      <c r="AZ154" s="229"/>
      <c r="BA154" s="2025"/>
      <c r="BB154" s="173" t="s">
        <v>307</v>
      </c>
      <c r="BC154" s="474">
        <v>5952.619248999993</v>
      </c>
      <c r="BD154" s="421">
        <v>3319.6457210000017</v>
      </c>
      <c r="BE154" s="421">
        <v>1301.3832200000013</v>
      </c>
      <c r="BF154" s="421">
        <v>420.53254100000009</v>
      </c>
      <c r="BG154" s="475">
        <v>196.32343099999997</v>
      </c>
      <c r="BH154" s="485">
        <v>973.77752099999952</v>
      </c>
      <c r="BI154" s="421">
        <v>242.28617199999997</v>
      </c>
      <c r="BJ154" s="421">
        <v>160.60818999999998</v>
      </c>
      <c r="BK154" s="421">
        <v>71.956807000000012</v>
      </c>
      <c r="BL154" s="475">
        <v>48.163197000000004</v>
      </c>
      <c r="BM154" s="485">
        <v>2974.3258500000002</v>
      </c>
      <c r="BN154" s="421">
        <v>2363.5302940000033</v>
      </c>
      <c r="BO154" s="421">
        <v>1989.5813960000023</v>
      </c>
      <c r="BP154" s="421">
        <v>1687.4945859999993</v>
      </c>
      <c r="BQ154" s="475">
        <v>678.78014900000051</v>
      </c>
      <c r="BR154" s="485">
        <v>1247.3285869999993</v>
      </c>
      <c r="BS154" s="421">
        <v>1722.8991439999991</v>
      </c>
      <c r="BT154" s="421">
        <v>329.03837800000031</v>
      </c>
      <c r="BU154" s="421">
        <v>3970.8798769999994</v>
      </c>
      <c r="BV154" s="421">
        <v>1071.5015420000007</v>
      </c>
      <c r="BW154" s="421">
        <v>1969.260268</v>
      </c>
      <c r="BX154" s="1451">
        <v>879.59636599999976</v>
      </c>
      <c r="BY154" s="1494"/>
      <c r="BZ154" s="1494"/>
      <c r="CA154" s="1494"/>
      <c r="CB154" s="1494"/>
      <c r="CC154" s="1494"/>
      <c r="CD154" s="1494"/>
      <c r="CE154" s="1494"/>
      <c r="CF154" s="1494"/>
      <c r="CG154" s="1494"/>
      <c r="CH154" s="1494"/>
      <c r="CI154" s="1494"/>
      <c r="CJ154" s="1494"/>
      <c r="CK154" s="1494"/>
      <c r="CL154" s="1494"/>
      <c r="CM154" s="1494"/>
      <c r="CN154" s="1494"/>
      <c r="CO154" s="1494"/>
      <c r="CP154" s="1494"/>
      <c r="CQ154" s="1494"/>
      <c r="CR154" s="1494"/>
      <c r="CS154" s="1494"/>
      <c r="CT154" s="1494"/>
      <c r="CU154" s="1494"/>
      <c r="CV154" s="1494"/>
      <c r="CW154" s="1494"/>
      <c r="CX154" s="1494"/>
      <c r="CY154" s="1494"/>
      <c r="CZ154" s="1494"/>
    </row>
    <row r="155" s="130" customFormat="true" ht="15" customHeight="true" x14ac:dyDescent="0.2">
      <c r="A155" s="2041"/>
      <c r="B155" s="290" t="s">
        <v>308</v>
      </c>
      <c r="C155" s="355">
        <v>1.4134017032287056</v>
      </c>
      <c r="D155" s="356">
        <v>0.5502006995849551</v>
      </c>
      <c r="E155" s="356">
        <v>0.36316332857148648</v>
      </c>
      <c r="F155" s="356">
        <v>0.12529642758141665</v>
      </c>
      <c r="G155" s="357">
        <v>6.5559687772059894E-2</v>
      </c>
      <c r="H155" s="358">
        <v>0.17006273674622921</v>
      </c>
      <c r="I155" s="356">
        <v>2.2811870021148914E-2</v>
      </c>
      <c r="J155" s="356">
        <v>4.8115200019933996E-2</v>
      </c>
      <c r="K155" s="356">
        <v>0</v>
      </c>
      <c r="L155" s="359">
        <v>0</v>
      </c>
      <c r="M155" s="360">
        <v>1.7143824546948774</v>
      </c>
      <c r="N155" s="356">
        <v>1.8987305758035169</v>
      </c>
      <c r="O155" s="356">
        <v>1.1120134737675602</v>
      </c>
      <c r="P155" s="356">
        <v>0.858258885374937</v>
      </c>
      <c r="Q155" s="359">
        <v>0.87858927286182731</v>
      </c>
      <c r="R155" s="360">
        <v>3.8836325436380319E-2</v>
      </c>
      <c r="S155" s="356">
        <v>0.16815791337175118</v>
      </c>
      <c r="T155" s="356">
        <v>0.29573206898759741</v>
      </c>
      <c r="U155" s="356">
        <v>0.12120139732275617</v>
      </c>
      <c r="V155" s="356">
        <v>1.4190396439685421E-2</v>
      </c>
      <c r="W155" s="356">
        <v>1.8749997377220131</v>
      </c>
      <c r="X155" s="1547">
        <v>1.1184785167582096</v>
      </c>
      <c r="Y155" s="1587"/>
      <c r="Z155" s="1587"/>
      <c r="AA155" s="1587"/>
      <c r="AB155" s="1587"/>
      <c r="AC155" s="1587"/>
      <c r="AD155" s="1587"/>
      <c r="AE155" s="1587"/>
      <c r="AF155" s="1587"/>
      <c r="AG155" s="1587"/>
      <c r="AH155" s="1587"/>
      <c r="AI155" s="1587"/>
      <c r="AJ155" s="1587"/>
      <c r="AK155" s="1587"/>
      <c r="AL155" s="1587"/>
      <c r="AM155" s="1587"/>
      <c r="AN155" s="1587"/>
      <c r="AO155" s="1587"/>
      <c r="AP155" s="1587"/>
      <c r="AQ155" s="1587"/>
      <c r="AR155" s="1587"/>
      <c r="AS155" s="1587"/>
      <c r="AT155" s="1587"/>
      <c r="AU155" s="1587"/>
      <c r="AV155" s="1587"/>
      <c r="AW155" s="1587"/>
      <c r="AX155" s="1587"/>
      <c r="AY155" s="1587"/>
      <c r="AZ155" s="229"/>
      <c r="BA155" s="2025"/>
      <c r="BB155" s="173" t="s">
        <v>308</v>
      </c>
      <c r="BC155" s="474">
        <v>417.85084399999988</v>
      </c>
      <c r="BD155" s="421">
        <v>162.71781400000003</v>
      </c>
      <c r="BE155" s="421">
        <v>107.35572700000002</v>
      </c>
      <c r="BF155" s="421">
        <v>37.053193999999998</v>
      </c>
      <c r="BG155" s="475">
        <v>19.383616</v>
      </c>
      <c r="BH155" s="485">
        <v>31.886778</v>
      </c>
      <c r="BI155" s="421">
        <v>4.2764049999999996</v>
      </c>
      <c r="BJ155" s="421">
        <v>9.0209679999999999</v>
      </c>
      <c r="BK155" s="421">
        <v>0</v>
      </c>
      <c r="BL155" s="475">
        <v>0</v>
      </c>
      <c r="BM155" s="485">
        <v>185.44386299999996</v>
      </c>
      <c r="BN155" s="421">
        <v>205.65188899999998</v>
      </c>
      <c r="BO155" s="421">
        <v>120.17438000000004</v>
      </c>
      <c r="BP155" s="421">
        <v>92.858752999999993</v>
      </c>
      <c r="BQ155" s="475">
        <v>95.048159000000012</v>
      </c>
      <c r="BR155" s="485">
        <v>4.2954879999999998</v>
      </c>
      <c r="BS155" s="421">
        <v>34.866562000000002</v>
      </c>
      <c r="BT155" s="421">
        <v>22.177076</v>
      </c>
      <c r="BU155" s="421">
        <v>58.647530000000003</v>
      </c>
      <c r="BV155" s="421">
        <v>2.9987399999999997</v>
      </c>
      <c r="BW155" s="421">
        <v>458.28932399999991</v>
      </c>
      <c r="BX155" s="1451">
        <v>163.08647499999998</v>
      </c>
      <c r="BY155" s="1494"/>
      <c r="BZ155" s="1494"/>
      <c r="CA155" s="1494"/>
      <c r="CB155" s="1494"/>
      <c r="CC155" s="1494"/>
      <c r="CD155" s="1494"/>
      <c r="CE155" s="1494"/>
      <c r="CF155" s="1494"/>
      <c r="CG155" s="1494"/>
      <c r="CH155" s="1494"/>
      <c r="CI155" s="1494"/>
      <c r="CJ155" s="1494"/>
      <c r="CK155" s="1494"/>
      <c r="CL155" s="1494"/>
      <c r="CM155" s="1494"/>
      <c r="CN155" s="1494"/>
      <c r="CO155" s="1494"/>
      <c r="CP155" s="1494"/>
      <c r="CQ155" s="1494"/>
      <c r="CR155" s="1494"/>
      <c r="CS155" s="1494"/>
      <c r="CT155" s="1494"/>
      <c r="CU155" s="1494"/>
      <c r="CV155" s="1494"/>
      <c r="CW155" s="1494"/>
      <c r="CX155" s="1494"/>
      <c r="CY155" s="1494"/>
      <c r="CZ155" s="1494"/>
    </row>
    <row r="156" s="130" customFormat="true" ht="15" customHeight="true" x14ac:dyDescent="0.2">
      <c r="A156" s="2041"/>
      <c r="B156" s="290" t="s">
        <v>309</v>
      </c>
      <c r="C156" s="355">
        <v>7.349438061619888</v>
      </c>
      <c r="D156" s="356">
        <v>1.7107004135660988</v>
      </c>
      <c r="E156" s="356">
        <v>0.73882681629964864</v>
      </c>
      <c r="F156" s="356">
        <v>0.31435915779074375</v>
      </c>
      <c r="G156" s="357">
        <v>4.207115880463836E-2</v>
      </c>
      <c r="H156" s="358">
        <v>1.6788964389228185</v>
      </c>
      <c r="I156" s="356">
        <v>0.20764864482447909</v>
      </c>
      <c r="J156" s="356">
        <v>0.13366713998554949</v>
      </c>
      <c r="K156" s="356">
        <v>9.0483956021403619E-2</v>
      </c>
      <c r="L156" s="359">
        <v>0</v>
      </c>
      <c r="M156" s="360">
        <v>11.609730457346052</v>
      </c>
      <c r="N156" s="356">
        <v>6.1889294275279081</v>
      </c>
      <c r="O156" s="356">
        <v>3.3443622299059541</v>
      </c>
      <c r="P156" s="356">
        <v>1.7439199529788669</v>
      </c>
      <c r="Q156" s="359">
        <v>1.2062151064926154</v>
      </c>
      <c r="R156" s="360">
        <v>4.0199691310609946</v>
      </c>
      <c r="S156" s="356">
        <v>2.9590038639225567</v>
      </c>
      <c r="T156" s="356">
        <v>8.3462850431759765</v>
      </c>
      <c r="U156" s="356">
        <v>1.3934343462286569</v>
      </c>
      <c r="V156" s="356">
        <v>2.18201140723757</v>
      </c>
      <c r="W156" s="356">
        <v>0.27107875389250347</v>
      </c>
      <c r="X156" s="1547">
        <v>0.80109680435690134</v>
      </c>
      <c r="Y156" s="1587"/>
      <c r="Z156" s="1587"/>
      <c r="AA156" s="1587"/>
      <c r="AB156" s="1587"/>
      <c r="AC156" s="1587"/>
      <c r="AD156" s="1587"/>
      <c r="AE156" s="1587"/>
      <c r="AF156" s="1587"/>
      <c r="AG156" s="1587"/>
      <c r="AH156" s="1587"/>
      <c r="AI156" s="1587"/>
      <c r="AJ156" s="1587"/>
      <c r="AK156" s="1587"/>
      <c r="AL156" s="1587"/>
      <c r="AM156" s="1587"/>
      <c r="AN156" s="1587"/>
      <c r="AO156" s="1587"/>
      <c r="AP156" s="1587"/>
      <c r="AQ156" s="1587"/>
      <c r="AR156" s="1587"/>
      <c r="AS156" s="1587"/>
      <c r="AT156" s="1587"/>
      <c r="AU156" s="1587"/>
      <c r="AV156" s="1587"/>
      <c r="AW156" s="1587"/>
      <c r="AX156" s="1587"/>
      <c r="AY156" s="1587"/>
      <c r="AZ156" s="229"/>
      <c r="BA156" s="2025"/>
      <c r="BB156" s="173" t="s">
        <v>309</v>
      </c>
      <c r="BC156" s="474">
        <v>2172.7502450000038</v>
      </c>
      <c r="BD156" s="421">
        <v>505.92707700000028</v>
      </c>
      <c r="BE156" s="421">
        <v>218.40666099999999</v>
      </c>
      <c r="BF156" s="421">
        <v>92.963630999999992</v>
      </c>
      <c r="BG156" s="475">
        <v>12.438911999999998</v>
      </c>
      <c r="BH156" s="485">
        <v>314.79322900000017</v>
      </c>
      <c r="BI156" s="421">
        <v>38.926651</v>
      </c>
      <c r="BJ156" s="421">
        <v>25.060833000000002</v>
      </c>
      <c r="BK156" s="421">
        <v>16.966746999999998</v>
      </c>
      <c r="BL156" s="475">
        <v>0</v>
      </c>
      <c r="BM156" s="485">
        <v>1255.8185360000004</v>
      </c>
      <c r="BN156" s="421">
        <v>670.3241859999996</v>
      </c>
      <c r="BO156" s="421">
        <v>361.42247100000026</v>
      </c>
      <c r="BP156" s="421">
        <v>188.68226699999997</v>
      </c>
      <c r="BQ156" s="475">
        <v>130.49160599999999</v>
      </c>
      <c r="BR156" s="485">
        <v>444.62829500000038</v>
      </c>
      <c r="BS156" s="421">
        <v>613.53218300000003</v>
      </c>
      <c r="BT156" s="421">
        <v>625.89153199999953</v>
      </c>
      <c r="BU156" s="421">
        <v>674.26188500000012</v>
      </c>
      <c r="BV156" s="421">
        <v>461.10655999999989</v>
      </c>
      <c r="BW156" s="421">
        <v>66.257342000000008</v>
      </c>
      <c r="BX156" s="1451">
        <v>116.80872899999999</v>
      </c>
      <c r="BY156" s="1494"/>
      <c r="BZ156" s="1494"/>
      <c r="CA156" s="1494"/>
      <c r="CB156" s="1494"/>
      <c r="CC156" s="1494"/>
      <c r="CD156" s="1494"/>
      <c r="CE156" s="1494"/>
      <c r="CF156" s="1494"/>
      <c r="CG156" s="1494"/>
      <c r="CH156" s="1494"/>
      <c r="CI156" s="1494"/>
      <c r="CJ156" s="1494"/>
      <c r="CK156" s="1494"/>
      <c r="CL156" s="1494"/>
      <c r="CM156" s="1494"/>
      <c r="CN156" s="1494"/>
      <c r="CO156" s="1494"/>
      <c r="CP156" s="1494"/>
      <c r="CQ156" s="1494"/>
      <c r="CR156" s="1494"/>
      <c r="CS156" s="1494"/>
      <c r="CT156" s="1494"/>
      <c r="CU156" s="1494"/>
      <c r="CV156" s="1494"/>
      <c r="CW156" s="1494"/>
      <c r="CX156" s="1494"/>
      <c r="CY156" s="1494"/>
      <c r="CZ156" s="1494"/>
    </row>
    <row r="157" s="130" customFormat="true" ht="15" customHeight="true" x14ac:dyDescent="0.2">
      <c r="A157" s="2041"/>
      <c r="B157" s="290" t="s">
        <v>310</v>
      </c>
      <c r="C157" s="355">
        <v>4.1655007684959822</v>
      </c>
      <c r="D157" s="356">
        <v>1.9716145343099849</v>
      </c>
      <c r="E157" s="356">
        <v>0.90099522927925213</v>
      </c>
      <c r="F157" s="356">
        <v>0.61348416158210795</v>
      </c>
      <c r="G157" s="357">
        <v>5.038195072467113E-2</v>
      </c>
      <c r="H157" s="358">
        <v>0.81357465018584862</v>
      </c>
      <c r="I157" s="356">
        <v>0.11254688392382159</v>
      </c>
      <c r="J157" s="356">
        <v>0.16552375035133948</v>
      </c>
      <c r="K157" s="356">
        <v>0.13688444938830965</v>
      </c>
      <c r="L157" s="359">
        <v>0</v>
      </c>
      <c r="M157" s="360">
        <v>3.6811998416720884</v>
      </c>
      <c r="N157" s="356">
        <v>6.4174737652648197</v>
      </c>
      <c r="O157" s="356">
        <v>3.7755781478166521</v>
      </c>
      <c r="P157" s="356">
        <v>3.111366642327495</v>
      </c>
      <c r="Q157" s="359">
        <v>1.9314538794382738</v>
      </c>
      <c r="R157" s="360">
        <v>0.33601930890173992</v>
      </c>
      <c r="S157" s="356">
        <v>3.6066549686671632</v>
      </c>
      <c r="T157" s="356">
        <v>1.7359294677562802</v>
      </c>
      <c r="U157" s="356">
        <v>1.9968670121402692</v>
      </c>
      <c r="V157" s="356">
        <v>1.4709824602478054</v>
      </c>
      <c r="W157" s="356">
        <v>0.26007192173380084</v>
      </c>
      <c r="X157" s="1547">
        <v>0.14668248949903276</v>
      </c>
      <c r="Y157" s="1587"/>
      <c r="Z157" s="1587"/>
      <c r="AA157" s="1587"/>
      <c r="AB157" s="1587"/>
      <c r="AC157" s="1587"/>
      <c r="AD157" s="1587"/>
      <c r="AE157" s="1587"/>
      <c r="AF157" s="1587"/>
      <c r="AG157" s="1587"/>
      <c r="AH157" s="1587"/>
      <c r="AI157" s="1587"/>
      <c r="AJ157" s="1587"/>
      <c r="AK157" s="1587"/>
      <c r="AL157" s="1587"/>
      <c r="AM157" s="1587"/>
      <c r="AN157" s="1587"/>
      <c r="AO157" s="1587"/>
      <c r="AP157" s="1587"/>
      <c r="AQ157" s="1587"/>
      <c r="AR157" s="1587"/>
      <c r="AS157" s="1587"/>
      <c r="AT157" s="1587"/>
      <c r="AU157" s="1587"/>
      <c r="AV157" s="1587"/>
      <c r="AW157" s="1587"/>
      <c r="AX157" s="1587"/>
      <c r="AY157" s="1587"/>
      <c r="AZ157" s="229"/>
      <c r="BA157" s="2025"/>
      <c r="BB157" s="173" t="s">
        <v>310</v>
      </c>
      <c r="BC157" s="474">
        <v>1231.4673229999996</v>
      </c>
      <c r="BD157" s="421">
        <v>583.09051099999965</v>
      </c>
      <c r="BE157" s="421">
        <v>266.34571900000003</v>
      </c>
      <c r="BF157" s="421">
        <v>181.42215300000001</v>
      </c>
      <c r="BG157" s="475">
        <v>14.896111000000001</v>
      </c>
      <c r="BH157" s="485">
        <v>152.54531799999998</v>
      </c>
      <c r="BI157" s="421">
        <v>21.098492</v>
      </c>
      <c r="BJ157" s="421">
        <v>31.033529000000001</v>
      </c>
      <c r="BK157" s="421">
        <v>25.667355000000001</v>
      </c>
      <c r="BL157" s="475">
        <v>0</v>
      </c>
      <c r="BM157" s="485">
        <v>398.1934819999999</v>
      </c>
      <c r="BN157" s="421">
        <v>695.07786900000065</v>
      </c>
      <c r="BO157" s="421">
        <v>408.02361999999971</v>
      </c>
      <c r="BP157" s="421">
        <v>336.63225799999998</v>
      </c>
      <c r="BQ157" s="475">
        <v>208.94989400000003</v>
      </c>
      <c r="BR157" s="485">
        <v>37.165383000000006</v>
      </c>
      <c r="BS157" s="421">
        <v>747.81885999999997</v>
      </c>
      <c r="BT157" s="421">
        <v>130.17810300000005</v>
      </c>
      <c r="BU157" s="421">
        <v>966.2538599999998</v>
      </c>
      <c r="BV157" s="421">
        <v>310.85064900000009</v>
      </c>
      <c r="BW157" s="421">
        <v>63.567041000000003</v>
      </c>
      <c r="BX157" s="1451">
        <v>21.387920999999999</v>
      </c>
      <c r="BY157" s="1494"/>
      <c r="BZ157" s="1494"/>
      <c r="CA157" s="1494"/>
      <c r="CB157" s="1494"/>
      <c r="CC157" s="1494"/>
      <c r="CD157" s="1494"/>
      <c r="CE157" s="1494"/>
      <c r="CF157" s="1494"/>
      <c r="CG157" s="1494"/>
      <c r="CH157" s="1494"/>
      <c r="CI157" s="1494"/>
      <c r="CJ157" s="1494"/>
      <c r="CK157" s="1494"/>
      <c r="CL157" s="1494"/>
      <c r="CM157" s="1494"/>
      <c r="CN157" s="1494"/>
      <c r="CO157" s="1494"/>
      <c r="CP157" s="1494"/>
      <c r="CQ157" s="1494"/>
      <c r="CR157" s="1494"/>
      <c r="CS157" s="1494"/>
      <c r="CT157" s="1494"/>
      <c r="CU157" s="1494"/>
      <c r="CV157" s="1494"/>
      <c r="CW157" s="1494"/>
      <c r="CX157" s="1494"/>
      <c r="CY157" s="1494"/>
      <c r="CZ157" s="1494"/>
    </row>
    <row r="158" s="130" customFormat="true" ht="15" customHeight="true" x14ac:dyDescent="0.2">
      <c r="A158" s="2041"/>
      <c r="B158" s="290" t="s">
        <v>311</v>
      </c>
      <c r="C158" s="355">
        <v>0.18261362414750781</v>
      </c>
      <c r="D158" s="356">
        <v>0.13944426253056044</v>
      </c>
      <c r="E158" s="356">
        <v>4.7038613292288443E-2</v>
      </c>
      <c r="F158" s="356">
        <v>0</v>
      </c>
      <c r="G158" s="357">
        <v>0</v>
      </c>
      <c r="H158" s="358">
        <v>6.9037087826875884E-2</v>
      </c>
      <c r="I158" s="356">
        <v>0</v>
      </c>
      <c r="J158" s="356">
        <v>7.4166347686898615E-2</v>
      </c>
      <c r="K158" s="356">
        <v>0</v>
      </c>
      <c r="L158" s="359">
        <v>0</v>
      </c>
      <c r="M158" s="360">
        <v>0.26175048022005626</v>
      </c>
      <c r="N158" s="356">
        <v>0.12111698586517033</v>
      </c>
      <c r="O158" s="356">
        <v>0.30443933382304439</v>
      </c>
      <c r="P158" s="356">
        <v>7.3478761050197974E-2</v>
      </c>
      <c r="Q158" s="359">
        <v>0</v>
      </c>
      <c r="R158" s="360">
        <v>0.23801028104153879</v>
      </c>
      <c r="S158" s="356">
        <v>0.11464669909020078</v>
      </c>
      <c r="T158" s="356">
        <v>6.6111632917818883E-3</v>
      </c>
      <c r="U158" s="356">
        <v>0</v>
      </c>
      <c r="V158" s="356">
        <v>7.3200458308096308E-2</v>
      </c>
      <c r="W158" s="356">
        <v>6.9401980659927628E-2</v>
      </c>
      <c r="X158" s="1547">
        <v>0.17904981353116095</v>
      </c>
      <c r="Y158" s="1587"/>
      <c r="Z158" s="1587"/>
      <c r="AA158" s="1587"/>
      <c r="AB158" s="1587"/>
      <c r="AC158" s="1587"/>
      <c r="AD158" s="1587"/>
      <c r="AE158" s="1587"/>
      <c r="AF158" s="1587"/>
      <c r="AG158" s="1587"/>
      <c r="AH158" s="1587"/>
      <c r="AI158" s="1587"/>
      <c r="AJ158" s="1587"/>
      <c r="AK158" s="1587"/>
      <c r="AL158" s="1587"/>
      <c r="AM158" s="1587"/>
      <c r="AN158" s="1587"/>
      <c r="AO158" s="1587"/>
      <c r="AP158" s="1587"/>
      <c r="AQ158" s="1587"/>
      <c r="AR158" s="1587"/>
      <c r="AS158" s="1587"/>
      <c r="AT158" s="1587"/>
      <c r="AU158" s="1587"/>
      <c r="AV158" s="1587"/>
      <c r="AW158" s="1587"/>
      <c r="AX158" s="1587"/>
      <c r="AY158" s="1587"/>
      <c r="AZ158" s="229"/>
      <c r="BA158" s="2025"/>
      <c r="BB158" s="173" t="s">
        <v>311</v>
      </c>
      <c r="BC158" s="474">
        <v>53.986956999999997</v>
      </c>
      <c r="BD158" s="421">
        <v>41.239615999999998</v>
      </c>
      <c r="BE158" s="421">
        <v>13.905215999999999</v>
      </c>
      <c r="BF158" s="421">
        <v>0</v>
      </c>
      <c r="BG158" s="475">
        <v>0</v>
      </c>
      <c r="BH158" s="485">
        <v>12.944459999999999</v>
      </c>
      <c r="BI158" s="421">
        <v>0</v>
      </c>
      <c r="BJ158" s="421">
        <v>13.905215999999999</v>
      </c>
      <c r="BK158" s="421">
        <v>0</v>
      </c>
      <c r="BL158" s="475">
        <v>0</v>
      </c>
      <c r="BM158" s="485">
        <v>28.313414000000002</v>
      </c>
      <c r="BN158" s="421">
        <v>13.118205000000001</v>
      </c>
      <c r="BO158" s="421">
        <v>32.900507999999995</v>
      </c>
      <c r="BP158" s="421">
        <v>7.9499859999999991</v>
      </c>
      <c r="BQ158" s="475">
        <v>0</v>
      </c>
      <c r="BR158" s="485">
        <v>26.325103999999996</v>
      </c>
      <c r="BS158" s="421">
        <v>23.771324</v>
      </c>
      <c r="BT158" s="421">
        <v>0.49577399999999999</v>
      </c>
      <c r="BU158" s="421">
        <v>0</v>
      </c>
      <c r="BV158" s="421">
        <v>15.468852000000002</v>
      </c>
      <c r="BW158" s="421">
        <v>16.963302000000002</v>
      </c>
      <c r="BX158" s="1451">
        <v>26.107433</v>
      </c>
      <c r="BY158" s="1494"/>
      <c r="BZ158" s="1494"/>
      <c r="CA158" s="1494"/>
      <c r="CB158" s="1494"/>
      <c r="CC158" s="1494"/>
      <c r="CD158" s="1494"/>
      <c r="CE158" s="1494"/>
      <c r="CF158" s="1494"/>
      <c r="CG158" s="1494"/>
      <c r="CH158" s="1494"/>
      <c r="CI158" s="1494"/>
      <c r="CJ158" s="1494"/>
      <c r="CK158" s="1494"/>
      <c r="CL158" s="1494"/>
      <c r="CM158" s="1494"/>
      <c r="CN158" s="1494"/>
      <c r="CO158" s="1494"/>
      <c r="CP158" s="1494"/>
      <c r="CQ158" s="1494"/>
      <c r="CR158" s="1494"/>
      <c r="CS158" s="1494"/>
      <c r="CT158" s="1494"/>
      <c r="CU158" s="1494"/>
      <c r="CV158" s="1494"/>
      <c r="CW158" s="1494"/>
      <c r="CX158" s="1494"/>
      <c r="CY158" s="1494"/>
      <c r="CZ158" s="1494"/>
    </row>
    <row r="159" s="130" customFormat="true" ht="15" customHeight="true" x14ac:dyDescent="0.2">
      <c r="A159" s="2041"/>
      <c r="B159" s="290" t="s">
        <v>312</v>
      </c>
      <c r="C159" s="355">
        <v>0.27028407403951799</v>
      </c>
      <c r="D159" s="356">
        <v>3.2379773214514154E-3</v>
      </c>
      <c r="E159" s="356">
        <v>0</v>
      </c>
      <c r="F159" s="356">
        <v>0</v>
      </c>
      <c r="G159" s="357">
        <v>0</v>
      </c>
      <c r="H159" s="358">
        <v>0</v>
      </c>
      <c r="I159" s="356">
        <v>0</v>
      </c>
      <c r="J159" s="356">
        <v>0</v>
      </c>
      <c r="K159" s="356">
        <v>0</v>
      </c>
      <c r="L159" s="359">
        <v>0</v>
      </c>
      <c r="M159" s="360">
        <v>0.39236253149593719</v>
      </c>
      <c r="N159" s="356">
        <v>0.34589307279252784</v>
      </c>
      <c r="O159" s="356">
        <v>8.8610650505341112E-3</v>
      </c>
      <c r="P159" s="356">
        <v>0</v>
      </c>
      <c r="Q159" s="359">
        <v>0</v>
      </c>
      <c r="R159" s="360">
        <v>0.17124614298743418</v>
      </c>
      <c r="S159" s="356">
        <v>5.8992304161459404E-2</v>
      </c>
      <c r="T159" s="356">
        <v>4.8931814866862142E-2</v>
      </c>
      <c r="U159" s="356">
        <v>4.7396086228221647E-2</v>
      </c>
      <c r="V159" s="356">
        <v>1.3575968561802834E-2</v>
      </c>
      <c r="W159" s="356">
        <v>5.470639027580422E-2</v>
      </c>
      <c r="X159" s="1547">
        <v>4.695582522832769E-2</v>
      </c>
      <c r="Y159" s="1587"/>
      <c r="Z159" s="1587"/>
      <c r="AA159" s="1587"/>
      <c r="AB159" s="1587"/>
      <c r="AC159" s="1587"/>
      <c r="AD159" s="1587"/>
      <c r="AE159" s="1587"/>
      <c r="AF159" s="1587"/>
      <c r="AG159" s="1587"/>
      <c r="AH159" s="1587"/>
      <c r="AI159" s="1587"/>
      <c r="AJ159" s="1587"/>
      <c r="AK159" s="1587"/>
      <c r="AL159" s="1587"/>
      <c r="AM159" s="1587"/>
      <c r="AN159" s="1587"/>
      <c r="AO159" s="1587"/>
      <c r="AP159" s="1587"/>
      <c r="AQ159" s="1587"/>
      <c r="AR159" s="1587"/>
      <c r="AS159" s="1587"/>
      <c r="AT159" s="1587"/>
      <c r="AU159" s="1587"/>
      <c r="AV159" s="1587"/>
      <c r="AW159" s="1587"/>
      <c r="AX159" s="1587"/>
      <c r="AY159" s="1587"/>
      <c r="AZ159" s="229"/>
      <c r="BA159" s="2025"/>
      <c r="BB159" s="173" t="s">
        <v>312</v>
      </c>
      <c r="BC159" s="474">
        <v>79.905400000000014</v>
      </c>
      <c r="BD159" s="421">
        <v>0.95760800000000001</v>
      </c>
      <c r="BE159" s="421">
        <v>0</v>
      </c>
      <c r="BF159" s="421">
        <v>0</v>
      </c>
      <c r="BG159" s="475">
        <v>0</v>
      </c>
      <c r="BH159" s="485">
        <v>0</v>
      </c>
      <c r="BI159" s="421">
        <v>0</v>
      </c>
      <c r="BJ159" s="421">
        <v>0</v>
      </c>
      <c r="BK159" s="421">
        <v>0</v>
      </c>
      <c r="BL159" s="475">
        <v>0</v>
      </c>
      <c r="BM159" s="485">
        <v>42.441651999999998</v>
      </c>
      <c r="BN159" s="421">
        <v>37.463748000000002</v>
      </c>
      <c r="BO159" s="421">
        <v>0.95760800000000001</v>
      </c>
      <c r="BP159" s="421">
        <v>0</v>
      </c>
      <c r="BQ159" s="475">
        <v>0</v>
      </c>
      <c r="BR159" s="485">
        <v>18.940663000000001</v>
      </c>
      <c r="BS159" s="421">
        <v>12.23171</v>
      </c>
      <c r="BT159" s="421">
        <v>3.6694179999999998</v>
      </c>
      <c r="BU159" s="421">
        <v>22.934252000000001</v>
      </c>
      <c r="BV159" s="421">
        <v>2.8688980000000002</v>
      </c>
      <c r="BW159" s="421">
        <v>13.371390999999999</v>
      </c>
      <c r="BX159" s="1451">
        <v>6.8466760000000004</v>
      </c>
      <c r="BY159" s="1494"/>
      <c r="BZ159" s="1494"/>
      <c r="CA159" s="1494"/>
      <c r="CB159" s="1494"/>
      <c r="CC159" s="1494"/>
      <c r="CD159" s="1494"/>
      <c r="CE159" s="1494"/>
      <c r="CF159" s="1494"/>
      <c r="CG159" s="1494"/>
      <c r="CH159" s="1494"/>
      <c r="CI159" s="1494"/>
      <c r="CJ159" s="1494"/>
      <c r="CK159" s="1494"/>
      <c r="CL159" s="1494"/>
      <c r="CM159" s="1494"/>
      <c r="CN159" s="1494"/>
      <c r="CO159" s="1494"/>
      <c r="CP159" s="1494"/>
      <c r="CQ159" s="1494"/>
      <c r="CR159" s="1494"/>
      <c r="CS159" s="1494"/>
      <c r="CT159" s="1494"/>
      <c r="CU159" s="1494"/>
      <c r="CV159" s="1494"/>
      <c r="CW159" s="1494"/>
      <c r="CX159" s="1494"/>
      <c r="CY159" s="1494"/>
      <c r="CZ159" s="1494"/>
    </row>
    <row r="160" s="130" customFormat="true" ht="15" customHeight="true" x14ac:dyDescent="0.2">
      <c r="A160" s="2041"/>
      <c r="B160" s="290" t="s">
        <v>313</v>
      </c>
      <c r="C160" s="355">
        <v>8.2633530343910948</v>
      </c>
      <c r="D160" s="356">
        <v>3.5821643581498259</v>
      </c>
      <c r="E160" s="356">
        <v>1.1674275219238397</v>
      </c>
      <c r="F160" s="356">
        <v>0.45580069268699741</v>
      </c>
      <c r="G160" s="357">
        <v>8.9960391800783773E-2</v>
      </c>
      <c r="H160" s="358">
        <v>0.60060214143671775</v>
      </c>
      <c r="I160" s="356">
        <v>0.25542998815810786</v>
      </c>
      <c r="J160" s="356">
        <v>3.9723588149704267E-2</v>
      </c>
      <c r="K160" s="356">
        <v>3.7533674739387242E-2</v>
      </c>
      <c r="L160" s="359">
        <v>0</v>
      </c>
      <c r="M160" s="360">
        <v>11.169381480152907</v>
      </c>
      <c r="N160" s="356">
        <v>9.728630996749402</v>
      </c>
      <c r="O160" s="356">
        <v>7.8805652747857042</v>
      </c>
      <c r="P160" s="356">
        <v>4.5323450509941949</v>
      </c>
      <c r="Q160" s="359">
        <v>2.1253957588789953</v>
      </c>
      <c r="R160" s="360">
        <v>2.3534893427888877</v>
      </c>
      <c r="S160" s="356">
        <v>3.1011534639131875</v>
      </c>
      <c r="T160" s="356">
        <v>1.7777658042208579</v>
      </c>
      <c r="U160" s="356">
        <v>1.7257416864597654</v>
      </c>
      <c r="V160" s="356">
        <v>3.3465936165156314</v>
      </c>
      <c r="W160" s="356">
        <v>4.8111234974500832</v>
      </c>
      <c r="X160" s="1547">
        <v>1.7419320612388778</v>
      </c>
      <c r="Y160" s="1587"/>
      <c r="Z160" s="1587"/>
      <c r="AA160" s="1587"/>
      <c r="AB160" s="1587"/>
      <c r="AC160" s="1587"/>
      <c r="AD160" s="1587"/>
      <c r="AE160" s="1587"/>
      <c r="AF160" s="1587"/>
      <c r="AG160" s="1587"/>
      <c r="AH160" s="1587"/>
      <c r="AI160" s="1587"/>
      <c r="AJ160" s="1587"/>
      <c r="AK160" s="1587"/>
      <c r="AL160" s="1587"/>
      <c r="AM160" s="1587"/>
      <c r="AN160" s="1587"/>
      <c r="AO160" s="1587"/>
      <c r="AP160" s="1587"/>
      <c r="AQ160" s="1587"/>
      <c r="AR160" s="1587"/>
      <c r="AS160" s="1587"/>
      <c r="AT160" s="1587"/>
      <c r="AU160" s="1587"/>
      <c r="AV160" s="1587"/>
      <c r="AW160" s="1587"/>
      <c r="AX160" s="1587"/>
      <c r="AY160" s="1587"/>
      <c r="AZ160" s="229"/>
      <c r="BA160" s="2025"/>
      <c r="BB160" s="173" t="s">
        <v>313</v>
      </c>
      <c r="BC160" s="474">
        <v>2442.9353889999988</v>
      </c>
      <c r="BD160" s="421">
        <v>1059.3987870000001</v>
      </c>
      <c r="BE160" s="421">
        <v>345.10651399999989</v>
      </c>
      <c r="BF160" s="421">
        <v>134.791325</v>
      </c>
      <c r="BG160" s="475">
        <v>26.598016999999999</v>
      </c>
      <c r="BH160" s="485">
        <v>112.612954</v>
      </c>
      <c r="BI160" s="421">
        <v>47.883933999999996</v>
      </c>
      <c r="BJ160" s="421">
        <v>7.4476510000000005</v>
      </c>
      <c r="BK160" s="421">
        <v>7.0379809999999994</v>
      </c>
      <c r="BL160" s="475">
        <v>0</v>
      </c>
      <c r="BM160" s="485">
        <v>1208.1862149999997</v>
      </c>
      <c r="BN160" s="421">
        <v>1053.7099719999999</v>
      </c>
      <c r="BO160" s="421">
        <v>851.64619700000003</v>
      </c>
      <c r="BP160" s="421">
        <v>490.37407799999994</v>
      </c>
      <c r="BQ160" s="475">
        <v>229.93105</v>
      </c>
      <c r="BR160" s="485">
        <v>260.30745999999999</v>
      </c>
      <c r="BS160" s="421">
        <v>643.00607300000001</v>
      </c>
      <c r="BT160" s="421">
        <v>133.31542800000003</v>
      </c>
      <c r="BU160" s="421">
        <v>835.06039999999996</v>
      </c>
      <c r="BV160" s="421">
        <v>707.20815900000025</v>
      </c>
      <c r="BW160" s="421">
        <v>1175.9396499999989</v>
      </c>
      <c r="BX160" s="1451">
        <v>253.99286200000003</v>
      </c>
      <c r="BY160" s="1494"/>
      <c r="BZ160" s="1494"/>
      <c r="CA160" s="1494"/>
      <c r="CB160" s="1494"/>
      <c r="CC160" s="1494"/>
      <c r="CD160" s="1494"/>
      <c r="CE160" s="1494"/>
      <c r="CF160" s="1494"/>
      <c r="CG160" s="1494"/>
      <c r="CH160" s="1494"/>
      <c r="CI160" s="1494"/>
      <c r="CJ160" s="1494"/>
      <c r="CK160" s="1494"/>
      <c r="CL160" s="1494"/>
      <c r="CM160" s="1494"/>
      <c r="CN160" s="1494"/>
      <c r="CO160" s="1494"/>
      <c r="CP160" s="1494"/>
      <c r="CQ160" s="1494"/>
      <c r="CR160" s="1494"/>
      <c r="CS160" s="1494"/>
      <c r="CT160" s="1494"/>
      <c r="CU160" s="1494"/>
      <c r="CV160" s="1494"/>
      <c r="CW160" s="1494"/>
      <c r="CX160" s="1494"/>
      <c r="CY160" s="1494"/>
      <c r="CZ160" s="1494"/>
    </row>
    <row r="161" s="130" customFormat="true" ht="15" customHeight="true" x14ac:dyDescent="0.2">
      <c r="A161" s="2041"/>
      <c r="B161" s="290" t="s">
        <v>314</v>
      </c>
      <c r="C161" s="355">
        <v>1.8524073126694987</v>
      </c>
      <c r="D161" s="356">
        <v>0.54637522161436014</v>
      </c>
      <c r="E161" s="356">
        <v>0.17666023152236626</v>
      </c>
      <c r="F161" s="356">
        <v>2.1974253590145869E-2</v>
      </c>
      <c r="G161" s="357">
        <v>2.0703052888019796E-2</v>
      </c>
      <c r="H161" s="358">
        <v>0.16173503396049416</v>
      </c>
      <c r="I161" s="356">
        <v>6.4249068166405132E-2</v>
      </c>
      <c r="J161" s="356">
        <v>0</v>
      </c>
      <c r="K161" s="356">
        <v>0</v>
      </c>
      <c r="L161" s="359">
        <v>0</v>
      </c>
      <c r="M161" s="360">
        <v>3.1366398362360144</v>
      </c>
      <c r="N161" s="356">
        <v>1.576842250417591</v>
      </c>
      <c r="O161" s="356">
        <v>1.2187025354280547</v>
      </c>
      <c r="P161" s="356">
        <v>0.59926832083308679</v>
      </c>
      <c r="Q161" s="359">
        <v>0.23180238792705313</v>
      </c>
      <c r="R161" s="360">
        <v>0.5358013478585163</v>
      </c>
      <c r="S161" s="356">
        <v>0.65569751881426541</v>
      </c>
      <c r="T161" s="356">
        <v>1.0650004069079062</v>
      </c>
      <c r="U161" s="356">
        <v>0.37654580592519427</v>
      </c>
      <c r="V161" s="356">
        <v>0.89319504400041627</v>
      </c>
      <c r="W161" s="356">
        <v>0.49354898535761138</v>
      </c>
      <c r="X161" s="1547">
        <v>5.0701564484129449E-2</v>
      </c>
      <c r="Y161" s="1587"/>
      <c r="Z161" s="1587"/>
      <c r="AA161" s="1587"/>
      <c r="AB161" s="1587"/>
      <c r="AC161" s="1587"/>
      <c r="AD161" s="1587"/>
      <c r="AE161" s="1587"/>
      <c r="AF161" s="1587"/>
      <c r="AG161" s="1587"/>
      <c r="AH161" s="1587"/>
      <c r="AI161" s="1587"/>
      <c r="AJ161" s="1587"/>
      <c r="AK161" s="1587"/>
      <c r="AL161" s="1587"/>
      <c r="AM161" s="1587"/>
      <c r="AN161" s="1587"/>
      <c r="AO161" s="1587"/>
      <c r="AP161" s="1587"/>
      <c r="AQ161" s="1587"/>
      <c r="AR161" s="1587"/>
      <c r="AS161" s="1587"/>
      <c r="AT161" s="1587"/>
      <c r="AU161" s="1587"/>
      <c r="AV161" s="1587"/>
      <c r="AW161" s="1587"/>
      <c r="AX161" s="1587"/>
      <c r="AY161" s="1587"/>
      <c r="AZ161" s="229"/>
      <c r="BA161" s="2025"/>
      <c r="BB161" s="173" t="s">
        <v>314</v>
      </c>
      <c r="BC161" s="474">
        <v>547.63621499999999</v>
      </c>
      <c r="BD161" s="421">
        <v>161.58645699999997</v>
      </c>
      <c r="BE161" s="421">
        <v>52.223024999999993</v>
      </c>
      <c r="BF161" s="421">
        <v>6.4983199999999997</v>
      </c>
      <c r="BG161" s="475">
        <v>6.1211400000000005</v>
      </c>
      <c r="BH161" s="485">
        <v>30.325333000000004</v>
      </c>
      <c r="BI161" s="421">
        <v>12.044388999999999</v>
      </c>
      <c r="BJ161" s="421">
        <v>0</v>
      </c>
      <c r="BK161" s="421">
        <v>0</v>
      </c>
      <c r="BL161" s="475">
        <v>0</v>
      </c>
      <c r="BM161" s="485">
        <v>339.28870800000016</v>
      </c>
      <c r="BN161" s="421">
        <v>170.78810000000001</v>
      </c>
      <c r="BO161" s="421">
        <v>131.70417900000001</v>
      </c>
      <c r="BP161" s="421">
        <v>64.837440000000001</v>
      </c>
      <c r="BQ161" s="475">
        <v>25.077007999999999</v>
      </c>
      <c r="BR161" s="485">
        <v>59.262255999999994</v>
      </c>
      <c r="BS161" s="421">
        <v>135.95505399999999</v>
      </c>
      <c r="BT161" s="421">
        <v>79.864841999999982</v>
      </c>
      <c r="BU161" s="421">
        <v>182.20484199999996</v>
      </c>
      <c r="BV161" s="421">
        <v>188.75157699999997</v>
      </c>
      <c r="BW161" s="421">
        <v>120.63374000000002</v>
      </c>
      <c r="BX161" s="1451">
        <v>7.3928460000000005</v>
      </c>
      <c r="BY161" s="1494"/>
      <c r="BZ161" s="1494"/>
      <c r="CA161" s="1494"/>
      <c r="CB161" s="1494"/>
      <c r="CC161" s="1494"/>
      <c r="CD161" s="1494"/>
      <c r="CE161" s="1494"/>
      <c r="CF161" s="1494"/>
      <c r="CG161" s="1494"/>
      <c r="CH161" s="1494"/>
      <c r="CI161" s="1494"/>
      <c r="CJ161" s="1494"/>
      <c r="CK161" s="1494"/>
      <c r="CL161" s="1494"/>
      <c r="CM161" s="1494"/>
      <c r="CN161" s="1494"/>
      <c r="CO161" s="1494"/>
      <c r="CP161" s="1494"/>
      <c r="CQ161" s="1494"/>
      <c r="CR161" s="1494"/>
      <c r="CS161" s="1494"/>
      <c r="CT161" s="1494"/>
      <c r="CU161" s="1494"/>
      <c r="CV161" s="1494"/>
      <c r="CW161" s="1494"/>
      <c r="CX161" s="1494"/>
      <c r="CY161" s="1494"/>
      <c r="CZ161" s="1494"/>
    </row>
    <row r="162" s="130" customFormat="true" ht="15" customHeight="true" x14ac:dyDescent="0.2">
      <c r="A162" s="2041"/>
      <c r="B162" s="290" t="s">
        <v>315</v>
      </c>
      <c r="C162" s="355">
        <v>1.16402164425031E-2</v>
      </c>
      <c r="D162" s="356">
        <v>0</v>
      </c>
      <c r="E162" s="356">
        <v>0</v>
      </c>
      <c r="F162" s="356">
        <v>0</v>
      </c>
      <c r="G162" s="357">
        <v>0</v>
      </c>
      <c r="H162" s="358">
        <v>1.8353346113517906E-2</v>
      </c>
      <c r="I162" s="356">
        <v>0</v>
      </c>
      <c r="J162" s="356">
        <v>0</v>
      </c>
      <c r="K162" s="356">
        <v>0</v>
      </c>
      <c r="L162" s="359">
        <v>0</v>
      </c>
      <c r="M162" s="360">
        <v>0</v>
      </c>
      <c r="N162" s="356">
        <v>0</v>
      </c>
      <c r="O162" s="356">
        <v>0</v>
      </c>
      <c r="P162" s="356">
        <v>0</v>
      </c>
      <c r="Q162" s="359">
        <v>0</v>
      </c>
      <c r="R162" s="360">
        <v>0</v>
      </c>
      <c r="S162" s="356">
        <v>0</v>
      </c>
      <c r="T162" s="356">
        <v>0</v>
      </c>
      <c r="U162" s="356">
        <v>7.1117196809912363E-3</v>
      </c>
      <c r="V162" s="356">
        <v>0</v>
      </c>
      <c r="W162" s="356">
        <v>0</v>
      </c>
      <c r="X162" s="1547">
        <v>0</v>
      </c>
      <c r="Y162" s="1587"/>
      <c r="Z162" s="1587"/>
      <c r="AA162" s="1587"/>
      <c r="AB162" s="1587"/>
      <c r="AC162" s="1587"/>
      <c r="AD162" s="1587"/>
      <c r="AE162" s="1587"/>
      <c r="AF162" s="1587"/>
      <c r="AG162" s="1587"/>
      <c r="AH162" s="1587"/>
      <c r="AI162" s="1587"/>
      <c r="AJ162" s="1587"/>
      <c r="AK162" s="1587"/>
      <c r="AL162" s="1587"/>
      <c r="AM162" s="1587"/>
      <c r="AN162" s="1587"/>
      <c r="AO162" s="1587"/>
      <c r="AP162" s="1587"/>
      <c r="AQ162" s="1587"/>
      <c r="AR162" s="1587"/>
      <c r="AS162" s="1587"/>
      <c r="AT162" s="1587"/>
      <c r="AU162" s="1587"/>
      <c r="AV162" s="1587"/>
      <c r="AW162" s="1587"/>
      <c r="AX162" s="1587"/>
      <c r="AY162" s="1587"/>
      <c r="AZ162" s="229"/>
      <c r="BA162" s="2025"/>
      <c r="BB162" s="173" t="s">
        <v>315</v>
      </c>
      <c r="BC162" s="474">
        <v>3.4412539999999998</v>
      </c>
      <c r="BD162" s="421">
        <v>0</v>
      </c>
      <c r="BE162" s="421">
        <v>0</v>
      </c>
      <c r="BF162" s="421">
        <v>0</v>
      </c>
      <c r="BG162" s="475">
        <v>0</v>
      </c>
      <c r="BH162" s="485">
        <v>3.4412539999999998</v>
      </c>
      <c r="BI162" s="421">
        <v>0</v>
      </c>
      <c r="BJ162" s="421">
        <v>0</v>
      </c>
      <c r="BK162" s="421">
        <v>0</v>
      </c>
      <c r="BL162" s="475">
        <v>0</v>
      </c>
      <c r="BM162" s="485">
        <v>0</v>
      </c>
      <c r="BN162" s="421">
        <v>0</v>
      </c>
      <c r="BO162" s="421">
        <v>0</v>
      </c>
      <c r="BP162" s="421">
        <v>0</v>
      </c>
      <c r="BQ162" s="475">
        <v>0</v>
      </c>
      <c r="BR162" s="485">
        <v>0</v>
      </c>
      <c r="BS162" s="421">
        <v>0</v>
      </c>
      <c r="BT162" s="421">
        <v>0</v>
      </c>
      <c r="BU162" s="421">
        <v>3.4412539999999998</v>
      </c>
      <c r="BV162" s="421">
        <v>0</v>
      </c>
      <c r="BW162" s="421">
        <v>0</v>
      </c>
      <c r="BX162" s="1451">
        <v>0</v>
      </c>
      <c r="BY162" s="1494"/>
      <c r="BZ162" s="1494"/>
      <c r="CA162" s="1494"/>
      <c r="CB162" s="1494"/>
      <c r="CC162" s="1494"/>
      <c r="CD162" s="1494"/>
      <c r="CE162" s="1494"/>
      <c r="CF162" s="1494"/>
      <c r="CG162" s="1494"/>
      <c r="CH162" s="1494"/>
      <c r="CI162" s="1494"/>
      <c r="CJ162" s="1494"/>
      <c r="CK162" s="1494"/>
      <c r="CL162" s="1494"/>
      <c r="CM162" s="1494"/>
      <c r="CN162" s="1494"/>
      <c r="CO162" s="1494"/>
      <c r="CP162" s="1494"/>
      <c r="CQ162" s="1494"/>
      <c r="CR162" s="1494"/>
      <c r="CS162" s="1494"/>
      <c r="CT162" s="1494"/>
      <c r="CU162" s="1494"/>
      <c r="CV162" s="1494"/>
      <c r="CW162" s="1494"/>
      <c r="CX162" s="1494"/>
      <c r="CY162" s="1494"/>
      <c r="CZ162" s="1494"/>
    </row>
    <row r="163" s="130" customFormat="true" ht="15" customHeight="true" x14ac:dyDescent="0.2">
      <c r="A163" s="2041"/>
      <c r="B163" s="290" t="s">
        <v>316</v>
      </c>
      <c r="C163" s="355">
        <v>5.8442589573948808E-2</v>
      </c>
      <c r="D163" s="356">
        <v>0</v>
      </c>
      <c r="E163" s="356">
        <v>7.2784400011972356E-3</v>
      </c>
      <c r="F163" s="356">
        <v>0</v>
      </c>
      <c r="G163" s="357">
        <v>0</v>
      </c>
      <c r="H163" s="358">
        <v>3.1537862635848249E-2</v>
      </c>
      <c r="I163" s="356">
        <v>0</v>
      </c>
      <c r="J163" s="356">
        <v>0</v>
      </c>
      <c r="K163" s="356">
        <v>0</v>
      </c>
      <c r="L163" s="359">
        <v>0</v>
      </c>
      <c r="M163" s="360">
        <v>0.10506027886190158</v>
      </c>
      <c r="N163" s="356">
        <v>0</v>
      </c>
      <c r="O163" s="356">
        <v>0</v>
      </c>
      <c r="P163" s="356">
        <v>0</v>
      </c>
      <c r="Q163" s="359">
        <v>1.9888577531412335E-2</v>
      </c>
      <c r="R163" s="360">
        <v>8.6480587730330072E-2</v>
      </c>
      <c r="S163" s="356">
        <v>0</v>
      </c>
      <c r="T163" s="356">
        <v>0</v>
      </c>
      <c r="U163" s="356">
        <v>0</v>
      </c>
      <c r="V163" s="356">
        <v>0</v>
      </c>
      <c r="W163" s="356">
        <v>3.1554124970590396E-2</v>
      </c>
      <c r="X163" s="1547">
        <v>1.4756087999676025E-2</v>
      </c>
      <c r="Y163" s="1587"/>
      <c r="Z163" s="1587"/>
      <c r="AA163" s="1587"/>
      <c r="AB163" s="1587"/>
      <c r="AC163" s="1587"/>
      <c r="AD163" s="1587"/>
      <c r="AE163" s="1587"/>
      <c r="AF163" s="1587"/>
      <c r="AG163" s="1587"/>
      <c r="AH163" s="1587"/>
      <c r="AI163" s="1587"/>
      <c r="AJ163" s="1587"/>
      <c r="AK163" s="1587"/>
      <c r="AL163" s="1587"/>
      <c r="AM163" s="1587"/>
      <c r="AN163" s="1587"/>
      <c r="AO163" s="1587"/>
      <c r="AP163" s="1587"/>
      <c r="AQ163" s="1587"/>
      <c r="AR163" s="1587"/>
      <c r="AS163" s="1587"/>
      <c r="AT163" s="1587"/>
      <c r="AU163" s="1587"/>
      <c r="AV163" s="1587"/>
      <c r="AW163" s="1587"/>
      <c r="AX163" s="1587"/>
      <c r="AY163" s="1587"/>
      <c r="AZ163" s="229"/>
      <c r="BA163" s="2025"/>
      <c r="BB163" s="173" t="s">
        <v>316</v>
      </c>
      <c r="BC163" s="474">
        <v>17.277667999999998</v>
      </c>
      <c r="BD163" s="421">
        <v>0</v>
      </c>
      <c r="BE163" s="421">
        <v>2.1515999999999997</v>
      </c>
      <c r="BF163" s="421">
        <v>0</v>
      </c>
      <c r="BG163" s="475">
        <v>0</v>
      </c>
      <c r="BH163" s="485">
        <v>5.9133519999999997</v>
      </c>
      <c r="BI163" s="421">
        <v>0</v>
      </c>
      <c r="BJ163" s="421">
        <v>0</v>
      </c>
      <c r="BK163" s="421">
        <v>0</v>
      </c>
      <c r="BL163" s="475">
        <v>0</v>
      </c>
      <c r="BM163" s="485">
        <v>11.364316000000001</v>
      </c>
      <c r="BN163" s="421">
        <v>0</v>
      </c>
      <c r="BO163" s="421">
        <v>0</v>
      </c>
      <c r="BP163" s="421">
        <v>0</v>
      </c>
      <c r="BQ163" s="475">
        <v>2.1515999999999997</v>
      </c>
      <c r="BR163" s="485">
        <v>9.5651770000000003</v>
      </c>
      <c r="BS163" s="421">
        <v>0</v>
      </c>
      <c r="BT163" s="421">
        <v>0</v>
      </c>
      <c r="BU163" s="421">
        <v>0</v>
      </c>
      <c r="BV163" s="421">
        <v>0</v>
      </c>
      <c r="BW163" s="421">
        <v>7.712491</v>
      </c>
      <c r="BX163" s="1451">
        <v>2.1515999999999997</v>
      </c>
      <c r="BY163" s="1494"/>
      <c r="BZ163" s="1494"/>
      <c r="CA163" s="1494"/>
      <c r="CB163" s="1494"/>
      <c r="CC163" s="1494"/>
      <c r="CD163" s="1494"/>
      <c r="CE163" s="1494"/>
      <c r="CF163" s="1494"/>
      <c r="CG163" s="1494"/>
      <c r="CH163" s="1494"/>
      <c r="CI163" s="1494"/>
      <c r="CJ163" s="1494"/>
      <c r="CK163" s="1494"/>
      <c r="CL163" s="1494"/>
      <c r="CM163" s="1494"/>
      <c r="CN163" s="1494"/>
      <c r="CO163" s="1494"/>
      <c r="CP163" s="1494"/>
      <c r="CQ163" s="1494"/>
      <c r="CR163" s="1494"/>
      <c r="CS163" s="1494"/>
      <c r="CT163" s="1494"/>
      <c r="CU163" s="1494"/>
      <c r="CV163" s="1494"/>
      <c r="CW163" s="1494"/>
      <c r="CX163" s="1494"/>
      <c r="CY163" s="1494"/>
      <c r="CZ163" s="1494"/>
    </row>
    <row r="164" s="130" customFormat="true" ht="15" customHeight="true" x14ac:dyDescent="0.2">
      <c r="A164" s="2041"/>
      <c r="B164" s="290" t="s">
        <v>317</v>
      </c>
      <c r="C164" s="355">
        <v>7.524354346420449E-2</v>
      </c>
      <c r="D164" s="356">
        <v>0</v>
      </c>
      <c r="E164" s="356">
        <v>0</v>
      </c>
      <c r="F164" s="356">
        <v>0</v>
      </c>
      <c r="G164" s="357">
        <v>0</v>
      </c>
      <c r="H164" s="358">
        <v>6.3155810567707953E-3</v>
      </c>
      <c r="I164" s="356">
        <v>0</v>
      </c>
      <c r="J164" s="356">
        <v>0</v>
      </c>
      <c r="K164" s="356">
        <v>0</v>
      </c>
      <c r="L164" s="359">
        <v>0</v>
      </c>
      <c r="M164" s="360">
        <v>0.1946985739920874</v>
      </c>
      <c r="N164" s="356">
        <v>0</v>
      </c>
      <c r="O164" s="356">
        <v>0</v>
      </c>
      <c r="P164" s="356">
        <v>0</v>
      </c>
      <c r="Q164" s="359">
        <v>0</v>
      </c>
      <c r="R164" s="360">
        <v>5.3370834841509562E-2</v>
      </c>
      <c r="S164" s="356">
        <v>0</v>
      </c>
      <c r="T164" s="356">
        <v>3.9409320218074029E-2</v>
      </c>
      <c r="U164" s="356">
        <v>0</v>
      </c>
      <c r="V164" s="356">
        <v>3.3179190583813266E-2</v>
      </c>
      <c r="W164" s="356">
        <v>2.6080949745292622E-2</v>
      </c>
      <c r="X164" s="1547">
        <v>0</v>
      </c>
      <c r="Y164" s="1587"/>
      <c r="Z164" s="1587"/>
      <c r="AA164" s="1587"/>
      <c r="AB164" s="1587"/>
      <c r="AC164" s="1587"/>
      <c r="AD164" s="1587"/>
      <c r="AE164" s="1587"/>
      <c r="AF164" s="1587"/>
      <c r="AG164" s="1587"/>
      <c r="AH164" s="1587"/>
      <c r="AI164" s="1587"/>
      <c r="AJ164" s="1587"/>
      <c r="AK164" s="1587"/>
      <c r="AL164" s="1587"/>
      <c r="AM164" s="1587"/>
      <c r="AN164" s="1587"/>
      <c r="AO164" s="1587"/>
      <c r="AP164" s="1587"/>
      <c r="AQ164" s="1587"/>
      <c r="AR164" s="1587"/>
      <c r="AS164" s="1587"/>
      <c r="AT164" s="1587"/>
      <c r="AU164" s="1587"/>
      <c r="AV164" s="1587"/>
      <c r="AW164" s="1587"/>
      <c r="AX164" s="1587"/>
      <c r="AY164" s="1587"/>
      <c r="AZ164" s="229"/>
      <c r="BA164" s="2025"/>
      <c r="BB164" s="173" t="s">
        <v>317</v>
      </c>
      <c r="BC164" s="474">
        <v>22.244616000000001</v>
      </c>
      <c r="BD164" s="421">
        <v>0</v>
      </c>
      <c r="BE164" s="421">
        <v>0</v>
      </c>
      <c r="BF164" s="421">
        <v>0</v>
      </c>
      <c r="BG164" s="475">
        <v>0</v>
      </c>
      <c r="BH164" s="485">
        <v>1.184172</v>
      </c>
      <c r="BI164" s="421">
        <v>0</v>
      </c>
      <c r="BJ164" s="421">
        <v>0</v>
      </c>
      <c r="BK164" s="421">
        <v>0</v>
      </c>
      <c r="BL164" s="475">
        <v>0</v>
      </c>
      <c r="BM164" s="485">
        <v>21.060444000000004</v>
      </c>
      <c r="BN164" s="421">
        <v>0</v>
      </c>
      <c r="BO164" s="421">
        <v>0</v>
      </c>
      <c r="BP164" s="421">
        <v>0</v>
      </c>
      <c r="BQ164" s="475">
        <v>0</v>
      </c>
      <c r="BR164" s="485">
        <v>5.9030760000000004</v>
      </c>
      <c r="BS164" s="421">
        <v>0</v>
      </c>
      <c r="BT164" s="421">
        <v>2.9553219999999998</v>
      </c>
      <c r="BU164" s="421">
        <v>0</v>
      </c>
      <c r="BV164" s="421">
        <v>7.0114860000000006</v>
      </c>
      <c r="BW164" s="421">
        <v>6.3747319999999998</v>
      </c>
      <c r="BX164" s="1451">
        <v>0</v>
      </c>
      <c r="BY164" s="1494"/>
      <c r="BZ164" s="1494"/>
      <c r="CA164" s="1494"/>
      <c r="CB164" s="1494"/>
      <c r="CC164" s="1494"/>
      <c r="CD164" s="1494"/>
      <c r="CE164" s="1494"/>
      <c r="CF164" s="1494"/>
      <c r="CG164" s="1494"/>
      <c r="CH164" s="1494"/>
      <c r="CI164" s="1494"/>
      <c r="CJ164" s="1494"/>
      <c r="CK164" s="1494"/>
      <c r="CL164" s="1494"/>
      <c r="CM164" s="1494"/>
      <c r="CN164" s="1494"/>
      <c r="CO164" s="1494"/>
      <c r="CP164" s="1494"/>
      <c r="CQ164" s="1494"/>
      <c r="CR164" s="1494"/>
      <c r="CS164" s="1494"/>
      <c r="CT164" s="1494"/>
      <c r="CU164" s="1494"/>
      <c r="CV164" s="1494"/>
      <c r="CW164" s="1494"/>
      <c r="CX164" s="1494"/>
      <c r="CY164" s="1494"/>
      <c r="CZ164" s="1494"/>
    </row>
    <row r="165" s="130" customFormat="true" ht="15" customHeight="true" x14ac:dyDescent="0.2">
      <c r="A165" s="2041"/>
      <c r="B165" s="290" t="s">
        <v>318</v>
      </c>
      <c r="C165" s="355">
        <v>2.6311297976759058</v>
      </c>
      <c r="D165" s="356">
        <v>7.6100960925328514E-3</v>
      </c>
      <c r="E165" s="356">
        <v>0</v>
      </c>
      <c r="F165" s="356">
        <v>0</v>
      </c>
      <c r="G165" s="357">
        <v>0</v>
      </c>
      <c r="H165" s="358">
        <v>5.2089575724868512E-2</v>
      </c>
      <c r="I165" s="356">
        <v>0</v>
      </c>
      <c r="J165" s="356">
        <v>0</v>
      </c>
      <c r="K165" s="356">
        <v>0</v>
      </c>
      <c r="L165" s="359">
        <v>0</v>
      </c>
      <c r="M165" s="360">
        <v>5.8440080617584478</v>
      </c>
      <c r="N165" s="356">
        <v>1.2002466953982531</v>
      </c>
      <c r="O165" s="356">
        <v>7.5833704766179372E-2</v>
      </c>
      <c r="P165" s="356">
        <v>0</v>
      </c>
      <c r="Q165" s="359">
        <v>0</v>
      </c>
      <c r="R165" s="360">
        <v>2.7808076967090924</v>
      </c>
      <c r="S165" s="356">
        <v>0.87817348374053106</v>
      </c>
      <c r="T165" s="356">
        <v>0.5593250651188546</v>
      </c>
      <c r="U165" s="356">
        <v>0.11440662076109168</v>
      </c>
      <c r="V165" s="356">
        <v>3.6426886879632192E-2</v>
      </c>
      <c r="W165" s="356">
        <v>0.6867422120017187</v>
      </c>
      <c r="X165" s="1547">
        <v>0.12066013242651989</v>
      </c>
      <c r="Y165" s="1587"/>
      <c r="Z165" s="1587"/>
      <c r="AA165" s="1587"/>
      <c r="AB165" s="1587"/>
      <c r="AC165" s="1587"/>
      <c r="AD165" s="1587"/>
      <c r="AE165" s="1587"/>
      <c r="AF165" s="1587"/>
      <c r="AG165" s="1587"/>
      <c r="AH165" s="1587"/>
      <c r="AI165" s="1587"/>
      <c r="AJ165" s="1587"/>
      <c r="AK165" s="1587"/>
      <c r="AL165" s="1587"/>
      <c r="AM165" s="1587"/>
      <c r="AN165" s="1587"/>
      <c r="AO165" s="1587"/>
      <c r="AP165" s="1587"/>
      <c r="AQ165" s="1587"/>
      <c r="AR165" s="1587"/>
      <c r="AS165" s="1587"/>
      <c r="AT165" s="1587"/>
      <c r="AU165" s="1587"/>
      <c r="AV165" s="1587"/>
      <c r="AW165" s="1587"/>
      <c r="AX165" s="1587"/>
      <c r="AY165" s="1587"/>
      <c r="AZ165" s="229"/>
      <c r="BA165" s="2025"/>
      <c r="BB165" s="173" t="s">
        <v>318</v>
      </c>
      <c r="BC165" s="474">
        <v>777.85374400000035</v>
      </c>
      <c r="BD165" s="421">
        <v>2.2506300000000001</v>
      </c>
      <c r="BE165" s="421">
        <v>0</v>
      </c>
      <c r="BF165" s="421">
        <v>0</v>
      </c>
      <c r="BG165" s="475">
        <v>0</v>
      </c>
      <c r="BH165" s="485">
        <v>9.7667999999999999</v>
      </c>
      <c r="BI165" s="421">
        <v>0</v>
      </c>
      <c r="BJ165" s="421">
        <v>0</v>
      </c>
      <c r="BK165" s="421">
        <v>0</v>
      </c>
      <c r="BL165" s="475">
        <v>0</v>
      </c>
      <c r="BM165" s="485">
        <v>632.143328</v>
      </c>
      <c r="BN165" s="421">
        <v>129.99896000000001</v>
      </c>
      <c r="BO165" s="421">
        <v>8.1952859999999994</v>
      </c>
      <c r="BP165" s="421">
        <v>0</v>
      </c>
      <c r="BQ165" s="475">
        <v>0</v>
      </c>
      <c r="BR165" s="485">
        <v>307.57096500000011</v>
      </c>
      <c r="BS165" s="421">
        <v>182.08414700000009</v>
      </c>
      <c r="BT165" s="421">
        <v>41.944029</v>
      </c>
      <c r="BU165" s="421">
        <v>55.359640000000006</v>
      </c>
      <c r="BV165" s="421">
        <v>7.6977949999999993</v>
      </c>
      <c r="BW165" s="421">
        <v>167.85422299999999</v>
      </c>
      <c r="BX165" s="1451">
        <v>17.593575000000005</v>
      </c>
      <c r="BY165" s="1494"/>
      <c r="BZ165" s="1494"/>
      <c r="CA165" s="1494"/>
      <c r="CB165" s="1494"/>
      <c r="CC165" s="1494"/>
      <c r="CD165" s="1494"/>
      <c r="CE165" s="1494"/>
      <c r="CF165" s="1494"/>
      <c r="CG165" s="1494"/>
      <c r="CH165" s="1494"/>
      <c r="CI165" s="1494"/>
      <c r="CJ165" s="1494"/>
      <c r="CK165" s="1494"/>
      <c r="CL165" s="1494"/>
      <c r="CM165" s="1494"/>
      <c r="CN165" s="1494"/>
      <c r="CO165" s="1494"/>
      <c r="CP165" s="1494"/>
      <c r="CQ165" s="1494"/>
      <c r="CR165" s="1494"/>
      <c r="CS165" s="1494"/>
      <c r="CT165" s="1494"/>
      <c r="CU165" s="1494"/>
      <c r="CV165" s="1494"/>
      <c r="CW165" s="1494"/>
      <c r="CX165" s="1494"/>
      <c r="CY165" s="1494"/>
      <c r="CZ165" s="1494"/>
    </row>
    <row r="166" s="130" customFormat="true" ht="15" customHeight="true" x14ac:dyDescent="0.2">
      <c r="A166" s="2041"/>
      <c r="B166" s="290" t="s">
        <v>319</v>
      </c>
      <c r="C166" s="355">
        <v>7.7710671152672717E-2</v>
      </c>
      <c r="D166" s="356">
        <v>2.4588350554283291E-2</v>
      </c>
      <c r="E166" s="356">
        <v>2.9625493603590351E-2</v>
      </c>
      <c r="F166" s="356">
        <v>0</v>
      </c>
      <c r="G166" s="357">
        <v>0</v>
      </c>
      <c r="H166" s="358">
        <v>0.10551690549297461</v>
      </c>
      <c r="I166" s="356">
        <v>0</v>
      </c>
      <c r="J166" s="356">
        <v>6.6107831151498249E-3</v>
      </c>
      <c r="K166" s="356">
        <v>0</v>
      </c>
      <c r="L166" s="359">
        <v>0</v>
      </c>
      <c r="M166" s="360">
        <v>9.6712859804348988E-2</v>
      </c>
      <c r="N166" s="356">
        <v>0</v>
      </c>
      <c r="O166" s="356">
        <v>0</v>
      </c>
      <c r="P166" s="356">
        <v>6.948829349863514E-2</v>
      </c>
      <c r="Q166" s="359">
        <v>0</v>
      </c>
      <c r="R166" s="360">
        <v>1.9307326763457061E-2</v>
      </c>
      <c r="S166" s="356">
        <v>5.4389570326493671E-2</v>
      </c>
      <c r="T166" s="356">
        <v>0.1032569443485918</v>
      </c>
      <c r="U166" s="356">
        <v>0</v>
      </c>
      <c r="V166" s="356">
        <v>1.1586386717463473E-2</v>
      </c>
      <c r="W166" s="356">
        <v>6.2517539667223412E-2</v>
      </c>
      <c r="X166" s="1547">
        <v>8.1132422864922573E-4</v>
      </c>
      <c r="Y166" s="1587"/>
      <c r="Z166" s="1587"/>
      <c r="AA166" s="1587"/>
      <c r="AB166" s="1587"/>
      <c r="AC166" s="1587"/>
      <c r="AD166" s="1587"/>
      <c r="AE166" s="1587"/>
      <c r="AF166" s="1587"/>
      <c r="AG166" s="1587"/>
      <c r="AH166" s="1587"/>
      <c r="AI166" s="1587"/>
      <c r="AJ166" s="1587"/>
      <c r="AK166" s="1587"/>
      <c r="AL166" s="1587"/>
      <c r="AM166" s="1587"/>
      <c r="AN166" s="1587"/>
      <c r="AO166" s="1587"/>
      <c r="AP166" s="1587"/>
      <c r="AQ166" s="1587"/>
      <c r="AR166" s="1587"/>
      <c r="AS166" s="1587"/>
      <c r="AT166" s="1587"/>
      <c r="AU166" s="1587"/>
      <c r="AV166" s="1587"/>
      <c r="AW166" s="1587"/>
      <c r="AX166" s="1587"/>
      <c r="AY166" s="1587"/>
      <c r="AZ166" s="229"/>
      <c r="BA166" s="2025"/>
      <c r="BB166" s="173" t="s">
        <v>319</v>
      </c>
      <c r="BC166" s="474">
        <v>22.973984999999999</v>
      </c>
      <c r="BD166" s="421">
        <v>7.2718239999999996</v>
      </c>
      <c r="BE166" s="421">
        <v>8.757674999999999</v>
      </c>
      <c r="BF166" s="421">
        <v>0</v>
      </c>
      <c r="BG166" s="475">
        <v>0</v>
      </c>
      <c r="BH166" s="485">
        <v>19.784428999999999</v>
      </c>
      <c r="BI166" s="421">
        <v>0</v>
      </c>
      <c r="BJ166" s="421">
        <v>1.2394350000000001</v>
      </c>
      <c r="BK166" s="421">
        <v>0</v>
      </c>
      <c r="BL166" s="475">
        <v>0</v>
      </c>
      <c r="BM166" s="485">
        <v>10.46138</v>
      </c>
      <c r="BN166" s="421">
        <v>0</v>
      </c>
      <c r="BO166" s="421">
        <v>0</v>
      </c>
      <c r="BP166" s="421">
        <v>7.5182399999999996</v>
      </c>
      <c r="BQ166" s="475">
        <v>0</v>
      </c>
      <c r="BR166" s="485">
        <v>2.1354850000000001</v>
      </c>
      <c r="BS166" s="421">
        <v>11.27736</v>
      </c>
      <c r="BT166" s="421">
        <v>7.7432830000000017</v>
      </c>
      <c r="BU166" s="421">
        <v>0</v>
      </c>
      <c r="BV166" s="421">
        <v>2.4484560000000002</v>
      </c>
      <c r="BW166" s="421">
        <v>15.2806</v>
      </c>
      <c r="BX166" s="1451">
        <v>0.1183</v>
      </c>
      <c r="BY166" s="1494"/>
      <c r="BZ166" s="1494"/>
      <c r="CA166" s="1494"/>
      <c r="CB166" s="1494"/>
      <c r="CC166" s="1494"/>
      <c r="CD166" s="1494"/>
      <c r="CE166" s="1494"/>
      <c r="CF166" s="1494"/>
      <c r="CG166" s="1494"/>
      <c r="CH166" s="1494"/>
      <c r="CI166" s="1494"/>
      <c r="CJ166" s="1494"/>
      <c r="CK166" s="1494"/>
      <c r="CL166" s="1494"/>
      <c r="CM166" s="1494"/>
      <c r="CN166" s="1494"/>
      <c r="CO166" s="1494"/>
      <c r="CP166" s="1494"/>
      <c r="CQ166" s="1494"/>
      <c r="CR166" s="1494"/>
      <c r="CS166" s="1494"/>
      <c r="CT166" s="1494"/>
      <c r="CU166" s="1494"/>
      <c r="CV166" s="1494"/>
      <c r="CW166" s="1494"/>
      <c r="CX166" s="1494"/>
      <c r="CY166" s="1494"/>
      <c r="CZ166" s="1494"/>
    </row>
    <row r="167" s="130" customFormat="true" ht="15" customHeight="true" x14ac:dyDescent="0.2">
      <c r="A167" s="2042"/>
      <c r="B167" s="290" t="s">
        <v>304</v>
      </c>
      <c r="C167" s="355">
        <v>9.0224522666030912E-2</v>
      </c>
      <c r="D167" s="356">
        <v>4.8201244920228994E-2</v>
      </c>
      <c r="E167" s="356">
        <v>2.3295818350401939E-2</v>
      </c>
      <c r="F167" s="356">
        <v>1.132632114516963E-2</v>
      </c>
      <c r="G167" s="357">
        <v>0</v>
      </c>
      <c r="H167" s="358">
        <v>0.147063819464338</v>
      </c>
      <c r="I167" s="356">
        <v>0</v>
      </c>
      <c r="J167" s="356">
        <v>1.0045482397980306E-2</v>
      </c>
      <c r="K167" s="356">
        <v>0</v>
      </c>
      <c r="L167" s="359">
        <v>0</v>
      </c>
      <c r="M167" s="360">
        <v>0.10321450873051385</v>
      </c>
      <c r="N167" s="356">
        <v>2.0215464413630591E-2</v>
      </c>
      <c r="O167" s="356">
        <v>0</v>
      </c>
      <c r="P167" s="356">
        <v>6.3649744047367188E-2</v>
      </c>
      <c r="Q167" s="359">
        <v>1.3551815690013362E-2</v>
      </c>
      <c r="R167" s="360">
        <v>3.6824199442269327E-2</v>
      </c>
      <c r="S167" s="356">
        <v>2.3559862507264249E-2</v>
      </c>
      <c r="T167" s="356">
        <v>1.9550120396610669E-2</v>
      </c>
      <c r="U167" s="356">
        <v>4.6890236627618119E-2</v>
      </c>
      <c r="V167" s="356">
        <v>0</v>
      </c>
      <c r="W167" s="356">
        <v>1.987120526100572E-2</v>
      </c>
      <c r="X167" s="1547">
        <v>9.0488794925999899E-2</v>
      </c>
      <c r="Y167" s="1587"/>
      <c r="Z167" s="1587"/>
      <c r="AA167" s="1587"/>
      <c r="AB167" s="1587"/>
      <c r="AC167" s="1587"/>
      <c r="AD167" s="1587"/>
      <c r="AE167" s="1587"/>
      <c r="AF167" s="1587"/>
      <c r="AG167" s="1587"/>
      <c r="AH167" s="1587"/>
      <c r="AI167" s="1587"/>
      <c r="AJ167" s="1587"/>
      <c r="AK167" s="1587"/>
      <c r="AL167" s="1587"/>
      <c r="AM167" s="1587"/>
      <c r="AN167" s="1587"/>
      <c r="AO167" s="1587"/>
      <c r="AP167" s="1587"/>
      <c r="AQ167" s="1587"/>
      <c r="AR167" s="1587"/>
      <c r="AS167" s="1587"/>
      <c r="AT167" s="1587"/>
      <c r="AU167" s="1587"/>
      <c r="AV167" s="1587"/>
      <c r="AW167" s="1587"/>
      <c r="AX167" s="1587"/>
      <c r="AY167" s="1587"/>
      <c r="AZ167" s="229"/>
      <c r="BA167" s="2026"/>
      <c r="BB167" s="173" t="s">
        <v>304</v>
      </c>
      <c r="BC167" s="474">
        <v>26.673515999999999</v>
      </c>
      <c r="BD167" s="421">
        <v>14.255164000000001</v>
      </c>
      <c r="BE167" s="421">
        <v>6.8865419999999995</v>
      </c>
      <c r="BF167" s="421">
        <v>3.3494679999999999</v>
      </c>
      <c r="BG167" s="475">
        <v>0</v>
      </c>
      <c r="BH167" s="485">
        <v>27.574478999999997</v>
      </c>
      <c r="BI167" s="421">
        <v>0</v>
      </c>
      <c r="BJ167" s="421">
        <v>1.8833960000000001</v>
      </c>
      <c r="BK167" s="421">
        <v>0</v>
      </c>
      <c r="BL167" s="475">
        <v>0</v>
      </c>
      <c r="BM167" s="485">
        <v>11.16466</v>
      </c>
      <c r="BN167" s="421">
        <v>2.1895410000000002</v>
      </c>
      <c r="BO167" s="421">
        <v>0</v>
      </c>
      <c r="BP167" s="421">
        <v>6.8865419999999995</v>
      </c>
      <c r="BQ167" s="475">
        <v>1.466072</v>
      </c>
      <c r="BR167" s="485">
        <v>4.0729370000000005</v>
      </c>
      <c r="BS167" s="421">
        <v>4.8849999999999998</v>
      </c>
      <c r="BT167" s="421">
        <v>1.466072</v>
      </c>
      <c r="BU167" s="421">
        <v>22.689478999999999</v>
      </c>
      <c r="BV167" s="421">
        <v>0</v>
      </c>
      <c r="BW167" s="421">
        <v>4.8569399999999998</v>
      </c>
      <c r="BX167" s="1451">
        <v>13.194261999999998</v>
      </c>
      <c r="BY167" s="1494"/>
      <c r="BZ167" s="1494"/>
      <c r="CA167" s="1494"/>
      <c r="CB167" s="1494"/>
      <c r="CC167" s="1494"/>
      <c r="CD167" s="1494"/>
      <c r="CE167" s="1494"/>
      <c r="CF167" s="1494"/>
      <c r="CG167" s="1494"/>
      <c r="CH167" s="1494"/>
      <c r="CI167" s="1494"/>
      <c r="CJ167" s="1494"/>
      <c r="CK167" s="1494"/>
      <c r="CL167" s="1494"/>
      <c r="CM167" s="1494"/>
      <c r="CN167" s="1494"/>
      <c r="CO167" s="1494"/>
      <c r="CP167" s="1494"/>
      <c r="CQ167" s="1494"/>
      <c r="CR167" s="1494"/>
      <c r="CS167" s="1494"/>
      <c r="CT167" s="1494"/>
      <c r="CU167" s="1494"/>
      <c r="CV167" s="1494"/>
      <c r="CW167" s="1494"/>
      <c r="CX167" s="1494"/>
      <c r="CY167" s="1494"/>
      <c r="CZ167" s="1494"/>
    </row>
    <row r="168" s="130" customFormat="true" ht="15" customHeight="true" x14ac:dyDescent="0.2">
      <c r="A168" s="767"/>
      <c r="B168" s="290"/>
      <c r="C168" s="355"/>
      <c r="D168" s="356"/>
      <c r="E168" s="356"/>
      <c r="F168" s="356"/>
      <c r="G168" s="357"/>
      <c r="H168" s="358"/>
      <c r="I168" s="356"/>
      <c r="J168" s="356"/>
      <c r="K168" s="356"/>
      <c r="L168" s="359"/>
      <c r="M168" s="360"/>
      <c r="N168" s="356"/>
      <c r="O168" s="356"/>
      <c r="P168" s="356"/>
      <c r="Q168" s="359"/>
      <c r="R168" s="360"/>
      <c r="S168" s="356"/>
      <c r="T168" s="356"/>
      <c r="U168" s="356"/>
      <c r="V168" s="356"/>
      <c r="W168" s="356"/>
      <c r="X168" s="1547"/>
      <c r="Y168" s="1587"/>
      <c r="Z168" s="1587"/>
      <c r="AA168" s="1587"/>
      <c r="AB168" s="1587"/>
      <c r="AC168" s="1587"/>
      <c r="AD168" s="1587"/>
      <c r="AE168" s="1587"/>
      <c r="AF168" s="1587"/>
      <c r="AG168" s="1587"/>
      <c r="AH168" s="1587"/>
      <c r="AI168" s="1587"/>
      <c r="AJ168" s="1587"/>
      <c r="AK168" s="1587"/>
      <c r="AL168" s="1587"/>
      <c r="AM168" s="1587"/>
      <c r="AN168" s="1587"/>
      <c r="AO168" s="1587"/>
      <c r="AP168" s="1587"/>
      <c r="AQ168" s="1587"/>
      <c r="AR168" s="1587"/>
      <c r="AS168" s="1587"/>
      <c r="AT168" s="1587"/>
      <c r="AU168" s="1587"/>
      <c r="AV168" s="1587"/>
      <c r="AW168" s="1587"/>
      <c r="AX168" s="1587"/>
      <c r="AY168" s="1587"/>
      <c r="AZ168" s="229"/>
      <c r="BA168" s="768"/>
      <c r="BB168" s="173"/>
      <c r="BC168" s="474"/>
      <c r="BD168" s="421"/>
      <c r="BE168" s="421"/>
      <c r="BF168" s="421"/>
      <c r="BG168" s="475"/>
      <c r="BH168" s="485"/>
      <c r="BI168" s="421"/>
      <c r="BJ168" s="421"/>
      <c r="BK168" s="421"/>
      <c r="BL168" s="475"/>
      <c r="BM168" s="485"/>
      <c r="BN168" s="421"/>
      <c r="BO168" s="421"/>
      <c r="BP168" s="421"/>
      <c r="BQ168" s="475"/>
      <c r="BR168" s="485"/>
      <c r="BS168" s="421"/>
      <c r="BT168" s="421"/>
      <c r="BU168" s="421"/>
      <c r="BV168" s="421"/>
      <c r="BW168" s="421"/>
      <c r="BX168" s="1451"/>
      <c r="BY168" s="1494"/>
      <c r="BZ168" s="1494"/>
      <c r="CA168" s="1494"/>
      <c r="CB168" s="1494"/>
      <c r="CC168" s="1494"/>
      <c r="CD168" s="1494"/>
      <c r="CE168" s="1494"/>
      <c r="CF168" s="1494"/>
      <c r="CG168" s="1494"/>
      <c r="CH168" s="1494"/>
      <c r="CI168" s="1494"/>
      <c r="CJ168" s="1494"/>
      <c r="CK168" s="1494"/>
      <c r="CL168" s="1494"/>
      <c r="CM168" s="1494"/>
      <c r="CN168" s="1494"/>
      <c r="CO168" s="1494"/>
      <c r="CP168" s="1494"/>
      <c r="CQ168" s="1494"/>
      <c r="CR168" s="1494"/>
      <c r="CS168" s="1494"/>
      <c r="CT168" s="1494"/>
      <c r="CU168" s="1494"/>
      <c r="CV168" s="1494"/>
      <c r="CW168" s="1494"/>
      <c r="CX168" s="1494"/>
      <c r="CY168" s="1494"/>
      <c r="CZ168" s="1494"/>
    </row>
    <row r="169" s="130" customFormat="true" ht="15" customHeight="true" x14ac:dyDescent="0.2">
      <c r="A169" s="767"/>
      <c r="B169" s="290"/>
      <c r="C169" s="355"/>
      <c r="D169" s="356"/>
      <c r="E169" s="356"/>
      <c r="F169" s="356"/>
      <c r="G169" s="357"/>
      <c r="H169" s="358"/>
      <c r="I169" s="356"/>
      <c r="J169" s="356"/>
      <c r="K169" s="356"/>
      <c r="L169" s="359"/>
      <c r="M169" s="360"/>
      <c r="N169" s="356"/>
      <c r="O169" s="356"/>
      <c r="P169" s="356"/>
      <c r="Q169" s="359"/>
      <c r="R169" s="360"/>
      <c r="S169" s="356"/>
      <c r="T169" s="356"/>
      <c r="U169" s="356"/>
      <c r="V169" s="356"/>
      <c r="W169" s="356"/>
      <c r="X169" s="1547"/>
      <c r="Y169" s="1587"/>
      <c r="Z169" s="1587"/>
      <c r="AA169" s="1587"/>
      <c r="AB169" s="1587"/>
      <c r="AC169" s="1587"/>
      <c r="AD169" s="1587"/>
      <c r="AE169" s="1587"/>
      <c r="AF169" s="1587"/>
      <c r="AG169" s="1587"/>
      <c r="AH169" s="1587"/>
      <c r="AI169" s="1587"/>
      <c r="AJ169" s="1587"/>
      <c r="AK169" s="1587"/>
      <c r="AL169" s="1587"/>
      <c r="AM169" s="1587"/>
      <c r="AN169" s="1587"/>
      <c r="AO169" s="1587"/>
      <c r="AP169" s="1587"/>
      <c r="AQ169" s="1587"/>
      <c r="AR169" s="1587"/>
      <c r="AS169" s="1587"/>
      <c r="AT169" s="1587"/>
      <c r="AU169" s="1587"/>
      <c r="AV169" s="1587"/>
      <c r="AW169" s="1587"/>
      <c r="AX169" s="1587"/>
      <c r="AY169" s="1587"/>
      <c r="AZ169" s="229"/>
      <c r="BA169" s="768"/>
      <c r="BB169" s="173"/>
      <c r="BC169" s="474"/>
      <c r="BD169" s="421"/>
      <c r="BE169" s="421"/>
      <c r="BF169" s="421"/>
      <c r="BG169" s="475"/>
      <c r="BH169" s="485"/>
      <c r="BI169" s="421"/>
      <c r="BJ169" s="421"/>
      <c r="BK169" s="421"/>
      <c r="BL169" s="475"/>
      <c r="BM169" s="485"/>
      <c r="BN169" s="421"/>
      <c r="BO169" s="421"/>
      <c r="BP169" s="421"/>
      <c r="BQ169" s="475"/>
      <c r="BR169" s="485"/>
      <c r="BS169" s="421"/>
      <c r="BT169" s="421"/>
      <c r="BU169" s="421"/>
      <c r="BV169" s="421"/>
      <c r="BW169" s="421"/>
      <c r="BX169" s="1451"/>
      <c r="BY169" s="1494"/>
      <c r="BZ169" s="1494"/>
      <c r="CA169" s="1494"/>
      <c r="CB169" s="1494"/>
      <c r="CC169" s="1494"/>
      <c r="CD169" s="1494"/>
      <c r="CE169" s="1494"/>
      <c r="CF169" s="1494"/>
      <c r="CG169" s="1494"/>
      <c r="CH169" s="1494"/>
      <c r="CI169" s="1494"/>
      <c r="CJ169" s="1494"/>
      <c r="CK169" s="1494"/>
      <c r="CL169" s="1494"/>
      <c r="CM169" s="1494"/>
      <c r="CN169" s="1494"/>
      <c r="CO169" s="1494"/>
      <c r="CP169" s="1494"/>
      <c r="CQ169" s="1494"/>
      <c r="CR169" s="1494"/>
      <c r="CS169" s="1494"/>
      <c r="CT169" s="1494"/>
      <c r="CU169" s="1494"/>
      <c r="CV169" s="1494"/>
      <c r="CW169" s="1494"/>
      <c r="CX169" s="1494"/>
      <c r="CY169" s="1494"/>
      <c r="CZ169" s="1494"/>
    </row>
    <row r="170" s="130" customFormat="true" ht="15" customHeight="true" x14ac:dyDescent="0.2">
      <c r="A170" s="767"/>
      <c r="B170" s="290"/>
      <c r="C170" s="355"/>
      <c r="D170" s="356"/>
      <c r="E170" s="356"/>
      <c r="F170" s="356"/>
      <c r="G170" s="357"/>
      <c r="H170" s="358"/>
      <c r="I170" s="356"/>
      <c r="J170" s="356"/>
      <c r="K170" s="356"/>
      <c r="L170" s="359"/>
      <c r="M170" s="360"/>
      <c r="N170" s="356"/>
      <c r="O170" s="356"/>
      <c r="P170" s="356"/>
      <c r="Q170" s="359"/>
      <c r="R170" s="360"/>
      <c r="S170" s="356"/>
      <c r="T170" s="356"/>
      <c r="U170" s="356"/>
      <c r="V170" s="356"/>
      <c r="W170" s="356"/>
      <c r="X170" s="1547"/>
      <c r="Y170" s="1587"/>
      <c r="Z170" s="1587"/>
      <c r="AA170" s="1587"/>
      <c r="AB170" s="1587"/>
      <c r="AC170" s="1587"/>
      <c r="AD170" s="1587"/>
      <c r="AE170" s="1587"/>
      <c r="AF170" s="1587"/>
      <c r="AG170" s="1587"/>
      <c r="AH170" s="1587"/>
      <c r="AI170" s="1587"/>
      <c r="AJ170" s="1587"/>
      <c r="AK170" s="1587"/>
      <c r="AL170" s="1587"/>
      <c r="AM170" s="1587"/>
      <c r="AN170" s="1587"/>
      <c r="AO170" s="1587"/>
      <c r="AP170" s="1587"/>
      <c r="AQ170" s="1587"/>
      <c r="AR170" s="1587"/>
      <c r="AS170" s="1587"/>
      <c r="AT170" s="1587"/>
      <c r="AU170" s="1587"/>
      <c r="AV170" s="1587"/>
      <c r="AW170" s="1587"/>
      <c r="AX170" s="1587"/>
      <c r="AY170" s="1587"/>
      <c r="AZ170" s="229"/>
      <c r="BA170" s="768"/>
      <c r="BB170" s="173"/>
      <c r="BC170" s="474"/>
      <c r="BD170" s="421"/>
      <c r="BE170" s="421"/>
      <c r="BF170" s="421"/>
      <c r="BG170" s="475"/>
      <c r="BH170" s="485"/>
      <c r="BI170" s="421"/>
      <c r="BJ170" s="421"/>
      <c r="BK170" s="421"/>
      <c r="BL170" s="475"/>
      <c r="BM170" s="485"/>
      <c r="BN170" s="421"/>
      <c r="BO170" s="421"/>
      <c r="BP170" s="421"/>
      <c r="BQ170" s="475"/>
      <c r="BR170" s="485"/>
      <c r="BS170" s="421"/>
      <c r="BT170" s="421"/>
      <c r="BU170" s="421"/>
      <c r="BV170" s="421"/>
      <c r="BW170" s="421"/>
      <c r="BX170" s="1451"/>
      <c r="BY170" s="1494"/>
      <c r="BZ170" s="1494"/>
      <c r="CA170" s="1494"/>
      <c r="CB170" s="1494"/>
      <c r="CC170" s="1494"/>
      <c r="CD170" s="1494"/>
      <c r="CE170" s="1494"/>
      <c r="CF170" s="1494"/>
      <c r="CG170" s="1494"/>
      <c r="CH170" s="1494"/>
      <c r="CI170" s="1494"/>
      <c r="CJ170" s="1494"/>
      <c r="CK170" s="1494"/>
      <c r="CL170" s="1494"/>
      <c r="CM170" s="1494"/>
      <c r="CN170" s="1494"/>
      <c r="CO170" s="1494"/>
      <c r="CP170" s="1494"/>
      <c r="CQ170" s="1494"/>
      <c r="CR170" s="1494"/>
      <c r="CS170" s="1494"/>
      <c r="CT170" s="1494"/>
      <c r="CU170" s="1494"/>
      <c r="CV170" s="1494"/>
      <c r="CW170" s="1494"/>
      <c r="CX170" s="1494"/>
      <c r="CY170" s="1494"/>
      <c r="CZ170" s="1494"/>
    </row>
    <row r="171" s="130" customFormat="true" ht="15" customHeight="true" x14ac:dyDescent="0.2">
      <c r="A171" s="767"/>
      <c r="B171" s="290"/>
      <c r="C171" s="355"/>
      <c r="D171" s="356"/>
      <c r="E171" s="356"/>
      <c r="F171" s="356"/>
      <c r="G171" s="357"/>
      <c r="H171" s="358"/>
      <c r="I171" s="356"/>
      <c r="J171" s="356"/>
      <c r="K171" s="356"/>
      <c r="L171" s="359"/>
      <c r="M171" s="360"/>
      <c r="N171" s="356"/>
      <c r="O171" s="356"/>
      <c r="P171" s="356"/>
      <c r="Q171" s="359"/>
      <c r="R171" s="360"/>
      <c r="S171" s="356"/>
      <c r="T171" s="356"/>
      <c r="U171" s="356"/>
      <c r="V171" s="356"/>
      <c r="W171" s="356"/>
      <c r="X171" s="1547"/>
      <c r="Y171" s="1587"/>
      <c r="Z171" s="1587"/>
      <c r="AA171" s="1587"/>
      <c r="AB171" s="1587"/>
      <c r="AC171" s="1587"/>
      <c r="AD171" s="1587"/>
      <c r="AE171" s="1587"/>
      <c r="AF171" s="1587"/>
      <c r="AG171" s="1587"/>
      <c r="AH171" s="1587"/>
      <c r="AI171" s="1587"/>
      <c r="AJ171" s="1587"/>
      <c r="AK171" s="1587"/>
      <c r="AL171" s="1587"/>
      <c r="AM171" s="1587"/>
      <c r="AN171" s="1587"/>
      <c r="AO171" s="1587"/>
      <c r="AP171" s="1587"/>
      <c r="AQ171" s="1587"/>
      <c r="AR171" s="1587"/>
      <c r="AS171" s="1587"/>
      <c r="AT171" s="1587"/>
      <c r="AU171" s="1587"/>
      <c r="AV171" s="1587"/>
      <c r="AW171" s="1587"/>
      <c r="AX171" s="1587"/>
      <c r="AY171" s="1587"/>
      <c r="AZ171" s="229"/>
      <c r="BA171" s="768"/>
      <c r="BB171" s="173"/>
      <c r="BC171" s="474"/>
      <c r="BD171" s="421"/>
      <c r="BE171" s="421"/>
      <c r="BF171" s="421"/>
      <c r="BG171" s="475"/>
      <c r="BH171" s="485"/>
      <c r="BI171" s="421"/>
      <c r="BJ171" s="421"/>
      <c r="BK171" s="421"/>
      <c r="BL171" s="475"/>
      <c r="BM171" s="485"/>
      <c r="BN171" s="421"/>
      <c r="BO171" s="421"/>
      <c r="BP171" s="421"/>
      <c r="BQ171" s="475"/>
      <c r="BR171" s="485"/>
      <c r="BS171" s="421"/>
      <c r="BT171" s="421"/>
      <c r="BU171" s="421"/>
      <c r="BV171" s="421"/>
      <c r="BW171" s="421"/>
      <c r="BX171" s="1451"/>
      <c r="BY171" s="1494"/>
      <c r="BZ171" s="1494"/>
      <c r="CA171" s="1494"/>
      <c r="CB171" s="1494"/>
      <c r="CC171" s="1494"/>
      <c r="CD171" s="1494"/>
      <c r="CE171" s="1494"/>
      <c r="CF171" s="1494"/>
      <c r="CG171" s="1494"/>
      <c r="CH171" s="1494"/>
      <c r="CI171" s="1494"/>
      <c r="CJ171" s="1494"/>
      <c r="CK171" s="1494"/>
      <c r="CL171" s="1494"/>
      <c r="CM171" s="1494"/>
      <c r="CN171" s="1494"/>
      <c r="CO171" s="1494"/>
      <c r="CP171" s="1494"/>
      <c r="CQ171" s="1494"/>
      <c r="CR171" s="1494"/>
      <c r="CS171" s="1494"/>
      <c r="CT171" s="1494"/>
      <c r="CU171" s="1494"/>
      <c r="CV171" s="1494"/>
      <c r="CW171" s="1494"/>
      <c r="CX171" s="1494"/>
      <c r="CY171" s="1494"/>
      <c r="CZ171" s="1494"/>
    </row>
    <row r="172" s="130" customFormat="true" ht="15" customHeight="true" x14ac:dyDescent="0.2">
      <c r="A172" s="767"/>
      <c r="B172" s="290"/>
      <c r="C172" s="355"/>
      <c r="D172" s="356"/>
      <c r="E172" s="356"/>
      <c r="F172" s="356"/>
      <c r="G172" s="357"/>
      <c r="H172" s="358"/>
      <c r="I172" s="356"/>
      <c r="J172" s="356"/>
      <c r="K172" s="356"/>
      <c r="L172" s="359"/>
      <c r="M172" s="360"/>
      <c r="N172" s="356"/>
      <c r="O172" s="356"/>
      <c r="P172" s="356"/>
      <c r="Q172" s="359"/>
      <c r="R172" s="360"/>
      <c r="S172" s="356"/>
      <c r="T172" s="356"/>
      <c r="U172" s="356"/>
      <c r="V172" s="356"/>
      <c r="W172" s="356"/>
      <c r="X172" s="1547"/>
      <c r="Y172" s="1587"/>
      <c r="Z172" s="1587"/>
      <c r="AA172" s="1587"/>
      <c r="AB172" s="1587"/>
      <c r="AC172" s="1587"/>
      <c r="AD172" s="1587"/>
      <c r="AE172" s="1587"/>
      <c r="AF172" s="1587"/>
      <c r="AG172" s="1587"/>
      <c r="AH172" s="1587"/>
      <c r="AI172" s="1587"/>
      <c r="AJ172" s="1587"/>
      <c r="AK172" s="1587"/>
      <c r="AL172" s="1587"/>
      <c r="AM172" s="1587"/>
      <c r="AN172" s="1587"/>
      <c r="AO172" s="1587"/>
      <c r="AP172" s="1587"/>
      <c r="AQ172" s="1587"/>
      <c r="AR172" s="1587"/>
      <c r="AS172" s="1587"/>
      <c r="AT172" s="1587"/>
      <c r="AU172" s="1587"/>
      <c r="AV172" s="1587"/>
      <c r="AW172" s="1587"/>
      <c r="AX172" s="1587"/>
      <c r="AY172" s="1587"/>
      <c r="AZ172" s="229"/>
      <c r="BA172" s="768"/>
      <c r="BB172" s="173"/>
      <c r="BC172" s="474"/>
      <c r="BD172" s="421"/>
      <c r="BE172" s="421"/>
      <c r="BF172" s="421"/>
      <c r="BG172" s="475"/>
      <c r="BH172" s="485"/>
      <c r="BI172" s="421"/>
      <c r="BJ172" s="421"/>
      <c r="BK172" s="421"/>
      <c r="BL172" s="475"/>
      <c r="BM172" s="485"/>
      <c r="BN172" s="421"/>
      <c r="BO172" s="421"/>
      <c r="BP172" s="421"/>
      <c r="BQ172" s="475"/>
      <c r="BR172" s="485"/>
      <c r="BS172" s="421"/>
      <c r="BT172" s="421"/>
      <c r="BU172" s="421"/>
      <c r="BV172" s="421"/>
      <c r="BW172" s="421"/>
      <c r="BX172" s="1451"/>
      <c r="BY172" s="1494"/>
      <c r="BZ172" s="1494"/>
      <c r="CA172" s="1494"/>
      <c r="CB172" s="1494"/>
      <c r="CC172" s="1494"/>
      <c r="CD172" s="1494"/>
      <c r="CE172" s="1494"/>
      <c r="CF172" s="1494"/>
      <c r="CG172" s="1494"/>
      <c r="CH172" s="1494"/>
      <c r="CI172" s="1494"/>
      <c r="CJ172" s="1494"/>
      <c r="CK172" s="1494"/>
      <c r="CL172" s="1494"/>
      <c r="CM172" s="1494"/>
      <c r="CN172" s="1494"/>
      <c r="CO172" s="1494"/>
      <c r="CP172" s="1494"/>
      <c r="CQ172" s="1494"/>
      <c r="CR172" s="1494"/>
      <c r="CS172" s="1494"/>
      <c r="CT172" s="1494"/>
      <c r="CU172" s="1494"/>
      <c r="CV172" s="1494"/>
      <c r="CW172" s="1494"/>
      <c r="CX172" s="1494"/>
      <c r="CY172" s="1494"/>
      <c r="CZ172" s="1494"/>
    </row>
    <row r="173" s="130" customFormat="true" ht="15" customHeight="true" x14ac:dyDescent="0.2">
      <c r="A173" s="767"/>
      <c r="B173" s="290"/>
      <c r="C173" s="355"/>
      <c r="D173" s="356"/>
      <c r="E173" s="356"/>
      <c r="F173" s="356"/>
      <c r="G173" s="357"/>
      <c r="H173" s="358"/>
      <c r="I173" s="356"/>
      <c r="J173" s="356"/>
      <c r="K173" s="356"/>
      <c r="L173" s="359"/>
      <c r="M173" s="360"/>
      <c r="N173" s="356"/>
      <c r="O173" s="356"/>
      <c r="P173" s="356"/>
      <c r="Q173" s="359"/>
      <c r="R173" s="360"/>
      <c r="S173" s="356"/>
      <c r="T173" s="356"/>
      <c r="U173" s="356"/>
      <c r="V173" s="356"/>
      <c r="W173" s="356"/>
      <c r="X173" s="1547"/>
      <c r="Y173" s="1587"/>
      <c r="Z173" s="1587"/>
      <c r="AA173" s="1587"/>
      <c r="AB173" s="1587"/>
      <c r="AC173" s="1587"/>
      <c r="AD173" s="1587"/>
      <c r="AE173" s="1587"/>
      <c r="AF173" s="1587"/>
      <c r="AG173" s="1587"/>
      <c r="AH173" s="1587"/>
      <c r="AI173" s="1587"/>
      <c r="AJ173" s="1587"/>
      <c r="AK173" s="1587"/>
      <c r="AL173" s="1587"/>
      <c r="AM173" s="1587"/>
      <c r="AN173" s="1587"/>
      <c r="AO173" s="1587"/>
      <c r="AP173" s="1587"/>
      <c r="AQ173" s="1587"/>
      <c r="AR173" s="1587"/>
      <c r="AS173" s="1587"/>
      <c r="AT173" s="1587"/>
      <c r="AU173" s="1587"/>
      <c r="AV173" s="1587"/>
      <c r="AW173" s="1587"/>
      <c r="AX173" s="1587"/>
      <c r="AY173" s="1587"/>
      <c r="AZ173" s="229"/>
      <c r="BA173" s="768"/>
      <c r="BB173" s="173"/>
      <c r="BC173" s="474"/>
      <c r="BD173" s="421"/>
      <c r="BE173" s="421"/>
      <c r="BF173" s="421"/>
      <c r="BG173" s="475"/>
      <c r="BH173" s="485"/>
      <c r="BI173" s="421"/>
      <c r="BJ173" s="421"/>
      <c r="BK173" s="421"/>
      <c r="BL173" s="475"/>
      <c r="BM173" s="485"/>
      <c r="BN173" s="421"/>
      <c r="BO173" s="421"/>
      <c r="BP173" s="421"/>
      <c r="BQ173" s="475"/>
      <c r="BR173" s="485"/>
      <c r="BS173" s="421"/>
      <c r="BT173" s="421"/>
      <c r="BU173" s="421"/>
      <c r="BV173" s="421"/>
      <c r="BW173" s="421"/>
      <c r="BX173" s="1451"/>
      <c r="BY173" s="1494"/>
      <c r="BZ173" s="1494"/>
      <c r="CA173" s="1494"/>
      <c r="CB173" s="1494"/>
      <c r="CC173" s="1494"/>
      <c r="CD173" s="1494"/>
      <c r="CE173" s="1494"/>
      <c r="CF173" s="1494"/>
      <c r="CG173" s="1494"/>
      <c r="CH173" s="1494"/>
      <c r="CI173" s="1494"/>
      <c r="CJ173" s="1494"/>
      <c r="CK173" s="1494"/>
      <c r="CL173" s="1494"/>
      <c r="CM173" s="1494"/>
      <c r="CN173" s="1494"/>
      <c r="CO173" s="1494"/>
      <c r="CP173" s="1494"/>
      <c r="CQ173" s="1494"/>
      <c r="CR173" s="1494"/>
      <c r="CS173" s="1494"/>
      <c r="CT173" s="1494"/>
      <c r="CU173" s="1494"/>
      <c r="CV173" s="1494"/>
      <c r="CW173" s="1494"/>
      <c r="CX173" s="1494"/>
      <c r="CY173" s="1494"/>
      <c r="CZ173" s="1494"/>
    </row>
    <row r="174" s="130" customFormat="true" ht="15" customHeight="true" x14ac:dyDescent="0.2">
      <c r="A174" s="767"/>
      <c r="B174" s="290"/>
      <c r="C174" s="355"/>
      <c r="D174" s="356"/>
      <c r="E174" s="356"/>
      <c r="F174" s="356"/>
      <c r="G174" s="357"/>
      <c r="H174" s="358"/>
      <c r="I174" s="356"/>
      <c r="J174" s="356"/>
      <c r="K174" s="356"/>
      <c r="L174" s="359"/>
      <c r="M174" s="360"/>
      <c r="N174" s="356"/>
      <c r="O174" s="356"/>
      <c r="P174" s="356"/>
      <c r="Q174" s="359"/>
      <c r="R174" s="360"/>
      <c r="S174" s="356"/>
      <c r="T174" s="356"/>
      <c r="U174" s="356"/>
      <c r="V174" s="356"/>
      <c r="W174" s="356"/>
      <c r="X174" s="1547"/>
      <c r="Y174" s="1587"/>
      <c r="Z174" s="1587"/>
      <c r="AA174" s="1587"/>
      <c r="AB174" s="1587"/>
      <c r="AC174" s="1587"/>
      <c r="AD174" s="1587"/>
      <c r="AE174" s="1587"/>
      <c r="AF174" s="1587"/>
      <c r="AG174" s="1587"/>
      <c r="AH174" s="1587"/>
      <c r="AI174" s="1587"/>
      <c r="AJ174" s="1587"/>
      <c r="AK174" s="1587"/>
      <c r="AL174" s="1587"/>
      <c r="AM174" s="1587"/>
      <c r="AN174" s="1587"/>
      <c r="AO174" s="1587"/>
      <c r="AP174" s="1587"/>
      <c r="AQ174" s="1587"/>
      <c r="AR174" s="1587"/>
      <c r="AS174" s="1587"/>
      <c r="AT174" s="1587"/>
      <c r="AU174" s="1587"/>
      <c r="AV174" s="1587"/>
      <c r="AW174" s="1587"/>
      <c r="AX174" s="1587"/>
      <c r="AY174" s="1587"/>
      <c r="AZ174" s="229"/>
      <c r="BA174" s="768"/>
      <c r="BB174" s="173"/>
      <c r="BC174" s="474"/>
      <c r="BD174" s="421"/>
      <c r="BE174" s="421"/>
      <c r="BF174" s="421"/>
      <c r="BG174" s="475"/>
      <c r="BH174" s="485"/>
      <c r="BI174" s="421"/>
      <c r="BJ174" s="421"/>
      <c r="BK174" s="421"/>
      <c r="BL174" s="475"/>
      <c r="BM174" s="485"/>
      <c r="BN174" s="421"/>
      <c r="BO174" s="421"/>
      <c r="BP174" s="421"/>
      <c r="BQ174" s="475"/>
      <c r="BR174" s="485"/>
      <c r="BS174" s="421"/>
      <c r="BT174" s="421"/>
      <c r="BU174" s="421"/>
      <c r="BV174" s="421"/>
      <c r="BW174" s="421"/>
      <c r="BX174" s="1451"/>
      <c r="BY174" s="1494"/>
      <c r="BZ174" s="1494"/>
      <c r="CA174" s="1494"/>
      <c r="CB174" s="1494"/>
      <c r="CC174" s="1494"/>
      <c r="CD174" s="1494"/>
      <c r="CE174" s="1494"/>
      <c r="CF174" s="1494"/>
      <c r="CG174" s="1494"/>
      <c r="CH174" s="1494"/>
      <c r="CI174" s="1494"/>
      <c r="CJ174" s="1494"/>
      <c r="CK174" s="1494"/>
      <c r="CL174" s="1494"/>
      <c r="CM174" s="1494"/>
      <c r="CN174" s="1494"/>
      <c r="CO174" s="1494"/>
      <c r="CP174" s="1494"/>
      <c r="CQ174" s="1494"/>
      <c r="CR174" s="1494"/>
      <c r="CS174" s="1494"/>
      <c r="CT174" s="1494"/>
      <c r="CU174" s="1494"/>
      <c r="CV174" s="1494"/>
      <c r="CW174" s="1494"/>
      <c r="CX174" s="1494"/>
      <c r="CY174" s="1494"/>
      <c r="CZ174" s="1494"/>
    </row>
    <row r="175" s="130" customFormat="true" ht="15" customHeight="true" x14ac:dyDescent="0.2">
      <c r="A175" s="767"/>
      <c r="B175" s="290"/>
      <c r="C175" s="355"/>
      <c r="D175" s="356"/>
      <c r="E175" s="356"/>
      <c r="F175" s="356"/>
      <c r="G175" s="357"/>
      <c r="H175" s="358"/>
      <c r="I175" s="356"/>
      <c r="J175" s="356"/>
      <c r="K175" s="356"/>
      <c r="L175" s="359"/>
      <c r="M175" s="360"/>
      <c r="N175" s="356"/>
      <c r="O175" s="356"/>
      <c r="P175" s="356"/>
      <c r="Q175" s="359"/>
      <c r="R175" s="360"/>
      <c r="S175" s="356"/>
      <c r="T175" s="356"/>
      <c r="U175" s="356"/>
      <c r="V175" s="356"/>
      <c r="W175" s="356"/>
      <c r="X175" s="1547"/>
      <c r="Y175" s="1587"/>
      <c r="Z175" s="1587"/>
      <c r="AA175" s="1587"/>
      <c r="AB175" s="1587"/>
      <c r="AC175" s="1587"/>
      <c r="AD175" s="1587"/>
      <c r="AE175" s="1587"/>
      <c r="AF175" s="1587"/>
      <c r="AG175" s="1587"/>
      <c r="AH175" s="1587"/>
      <c r="AI175" s="1587"/>
      <c r="AJ175" s="1587"/>
      <c r="AK175" s="1587"/>
      <c r="AL175" s="1587"/>
      <c r="AM175" s="1587"/>
      <c r="AN175" s="1587"/>
      <c r="AO175" s="1587"/>
      <c r="AP175" s="1587"/>
      <c r="AQ175" s="1587"/>
      <c r="AR175" s="1587"/>
      <c r="AS175" s="1587"/>
      <c r="AT175" s="1587"/>
      <c r="AU175" s="1587"/>
      <c r="AV175" s="1587"/>
      <c r="AW175" s="1587"/>
      <c r="AX175" s="1587"/>
      <c r="AY175" s="1587"/>
      <c r="AZ175" s="229"/>
      <c r="BA175" s="768"/>
      <c r="BB175" s="173"/>
      <c r="BC175" s="474"/>
      <c r="BD175" s="421"/>
      <c r="BE175" s="421"/>
      <c r="BF175" s="421"/>
      <c r="BG175" s="475"/>
      <c r="BH175" s="485"/>
      <c r="BI175" s="421"/>
      <c r="BJ175" s="421"/>
      <c r="BK175" s="421"/>
      <c r="BL175" s="475"/>
      <c r="BM175" s="485"/>
      <c r="BN175" s="421"/>
      <c r="BO175" s="421"/>
      <c r="BP175" s="421"/>
      <c r="BQ175" s="475"/>
      <c r="BR175" s="485"/>
      <c r="BS175" s="421"/>
      <c r="BT175" s="421"/>
      <c r="BU175" s="421"/>
      <c r="BV175" s="421"/>
      <c r="BW175" s="421"/>
      <c r="BX175" s="1451"/>
      <c r="BY175" s="1494"/>
      <c r="BZ175" s="1494"/>
      <c r="CA175" s="1494"/>
      <c r="CB175" s="1494"/>
      <c r="CC175" s="1494"/>
      <c r="CD175" s="1494"/>
      <c r="CE175" s="1494"/>
      <c r="CF175" s="1494"/>
      <c r="CG175" s="1494"/>
      <c r="CH175" s="1494"/>
      <c r="CI175" s="1494"/>
      <c r="CJ175" s="1494"/>
      <c r="CK175" s="1494"/>
      <c r="CL175" s="1494"/>
      <c r="CM175" s="1494"/>
      <c r="CN175" s="1494"/>
      <c r="CO175" s="1494"/>
      <c r="CP175" s="1494"/>
      <c r="CQ175" s="1494"/>
      <c r="CR175" s="1494"/>
      <c r="CS175" s="1494"/>
      <c r="CT175" s="1494"/>
      <c r="CU175" s="1494"/>
      <c r="CV175" s="1494"/>
      <c r="CW175" s="1494"/>
      <c r="CX175" s="1494"/>
      <c r="CY175" s="1494"/>
      <c r="CZ175" s="1494"/>
    </row>
    <row r="176" s="130" customFormat="true" ht="15" customHeight="true" x14ac:dyDescent="0.2">
      <c r="A176" s="767"/>
      <c r="B176" s="290"/>
      <c r="C176" s="355"/>
      <c r="D176" s="356"/>
      <c r="E176" s="356"/>
      <c r="F176" s="356"/>
      <c r="G176" s="357"/>
      <c r="H176" s="358"/>
      <c r="I176" s="356"/>
      <c r="J176" s="356"/>
      <c r="K176" s="356"/>
      <c r="L176" s="359"/>
      <c r="M176" s="360"/>
      <c r="N176" s="356"/>
      <c r="O176" s="356"/>
      <c r="P176" s="356"/>
      <c r="Q176" s="359"/>
      <c r="R176" s="360"/>
      <c r="S176" s="356"/>
      <c r="T176" s="356"/>
      <c r="U176" s="356"/>
      <c r="V176" s="356"/>
      <c r="W176" s="356"/>
      <c r="X176" s="1547"/>
      <c r="Y176" s="1587"/>
      <c r="Z176" s="1587"/>
      <c r="AA176" s="1587"/>
      <c r="AB176" s="1587"/>
      <c r="AC176" s="1587"/>
      <c r="AD176" s="1587"/>
      <c r="AE176" s="1587"/>
      <c r="AF176" s="1587"/>
      <c r="AG176" s="1587"/>
      <c r="AH176" s="1587"/>
      <c r="AI176" s="1587"/>
      <c r="AJ176" s="1587"/>
      <c r="AK176" s="1587"/>
      <c r="AL176" s="1587"/>
      <c r="AM176" s="1587"/>
      <c r="AN176" s="1587"/>
      <c r="AO176" s="1587"/>
      <c r="AP176" s="1587"/>
      <c r="AQ176" s="1587"/>
      <c r="AR176" s="1587"/>
      <c r="AS176" s="1587"/>
      <c r="AT176" s="1587"/>
      <c r="AU176" s="1587"/>
      <c r="AV176" s="1587"/>
      <c r="AW176" s="1587"/>
      <c r="AX176" s="1587"/>
      <c r="AY176" s="1587"/>
      <c r="AZ176" s="229"/>
      <c r="BA176" s="768"/>
      <c r="BB176" s="173"/>
      <c r="BC176" s="474"/>
      <c r="BD176" s="421"/>
      <c r="BE176" s="421"/>
      <c r="BF176" s="421"/>
      <c r="BG176" s="475"/>
      <c r="BH176" s="485"/>
      <c r="BI176" s="421"/>
      <c r="BJ176" s="421"/>
      <c r="BK176" s="421"/>
      <c r="BL176" s="475"/>
      <c r="BM176" s="485"/>
      <c r="BN176" s="421"/>
      <c r="BO176" s="421"/>
      <c r="BP176" s="421"/>
      <c r="BQ176" s="475"/>
      <c r="BR176" s="485"/>
      <c r="BS176" s="421"/>
      <c r="BT176" s="421"/>
      <c r="BU176" s="421"/>
      <c r="BV176" s="421"/>
      <c r="BW176" s="421"/>
      <c r="BX176" s="1451"/>
      <c r="BY176" s="1494"/>
      <c r="BZ176" s="1494"/>
      <c r="CA176" s="1494"/>
      <c r="CB176" s="1494"/>
      <c r="CC176" s="1494"/>
      <c r="CD176" s="1494"/>
      <c r="CE176" s="1494"/>
      <c r="CF176" s="1494"/>
      <c r="CG176" s="1494"/>
      <c r="CH176" s="1494"/>
      <c r="CI176" s="1494"/>
      <c r="CJ176" s="1494"/>
      <c r="CK176" s="1494"/>
      <c r="CL176" s="1494"/>
      <c r="CM176" s="1494"/>
      <c r="CN176" s="1494"/>
      <c r="CO176" s="1494"/>
      <c r="CP176" s="1494"/>
      <c r="CQ176" s="1494"/>
      <c r="CR176" s="1494"/>
      <c r="CS176" s="1494"/>
      <c r="CT176" s="1494"/>
      <c r="CU176" s="1494"/>
      <c r="CV176" s="1494"/>
      <c r="CW176" s="1494"/>
      <c r="CX176" s="1494"/>
      <c r="CY176" s="1494"/>
      <c r="CZ176" s="1494"/>
    </row>
    <row r="177" s="130" customFormat="true" ht="15" customHeight="true" x14ac:dyDescent="0.2">
      <c r="A177" s="767"/>
      <c r="B177" s="290"/>
      <c r="C177" s="355"/>
      <c r="D177" s="356"/>
      <c r="E177" s="356"/>
      <c r="F177" s="356"/>
      <c r="G177" s="357"/>
      <c r="H177" s="358"/>
      <c r="I177" s="356"/>
      <c r="J177" s="356"/>
      <c r="K177" s="356"/>
      <c r="L177" s="359"/>
      <c r="M177" s="360"/>
      <c r="N177" s="356"/>
      <c r="O177" s="356"/>
      <c r="P177" s="356"/>
      <c r="Q177" s="359"/>
      <c r="R177" s="360"/>
      <c r="S177" s="356"/>
      <c r="T177" s="356"/>
      <c r="U177" s="356"/>
      <c r="V177" s="356"/>
      <c r="W177" s="356"/>
      <c r="X177" s="1547"/>
      <c r="Y177" s="1587"/>
      <c r="Z177" s="1587"/>
      <c r="AA177" s="1587"/>
      <c r="AB177" s="1587"/>
      <c r="AC177" s="1587"/>
      <c r="AD177" s="1587"/>
      <c r="AE177" s="1587"/>
      <c r="AF177" s="1587"/>
      <c r="AG177" s="1587"/>
      <c r="AH177" s="1587"/>
      <c r="AI177" s="1587"/>
      <c r="AJ177" s="1587"/>
      <c r="AK177" s="1587"/>
      <c r="AL177" s="1587"/>
      <c r="AM177" s="1587"/>
      <c r="AN177" s="1587"/>
      <c r="AO177" s="1587"/>
      <c r="AP177" s="1587"/>
      <c r="AQ177" s="1587"/>
      <c r="AR177" s="1587"/>
      <c r="AS177" s="1587"/>
      <c r="AT177" s="1587"/>
      <c r="AU177" s="1587"/>
      <c r="AV177" s="1587"/>
      <c r="AW177" s="1587"/>
      <c r="AX177" s="1587"/>
      <c r="AY177" s="1587"/>
      <c r="AZ177" s="229"/>
      <c r="BA177" s="768"/>
      <c r="BB177" s="173"/>
      <c r="BC177" s="474"/>
      <c r="BD177" s="421"/>
      <c r="BE177" s="421"/>
      <c r="BF177" s="421"/>
      <c r="BG177" s="475"/>
      <c r="BH177" s="485"/>
      <c r="BI177" s="421"/>
      <c r="BJ177" s="421"/>
      <c r="BK177" s="421"/>
      <c r="BL177" s="475"/>
      <c r="BM177" s="485"/>
      <c r="BN177" s="421"/>
      <c r="BO177" s="421"/>
      <c r="BP177" s="421"/>
      <c r="BQ177" s="475"/>
      <c r="BR177" s="485"/>
      <c r="BS177" s="421"/>
      <c r="BT177" s="421"/>
      <c r="BU177" s="421"/>
      <c r="BV177" s="421"/>
      <c r="BW177" s="421"/>
      <c r="BX177" s="1451"/>
      <c r="BY177" s="1494"/>
      <c r="BZ177" s="1494"/>
      <c r="CA177" s="1494"/>
      <c r="CB177" s="1494"/>
      <c r="CC177" s="1494"/>
      <c r="CD177" s="1494"/>
      <c r="CE177" s="1494"/>
      <c r="CF177" s="1494"/>
      <c r="CG177" s="1494"/>
      <c r="CH177" s="1494"/>
      <c r="CI177" s="1494"/>
      <c r="CJ177" s="1494"/>
      <c r="CK177" s="1494"/>
      <c r="CL177" s="1494"/>
      <c r="CM177" s="1494"/>
      <c r="CN177" s="1494"/>
      <c r="CO177" s="1494"/>
      <c r="CP177" s="1494"/>
      <c r="CQ177" s="1494"/>
      <c r="CR177" s="1494"/>
      <c r="CS177" s="1494"/>
      <c r="CT177" s="1494"/>
      <c r="CU177" s="1494"/>
      <c r="CV177" s="1494"/>
      <c r="CW177" s="1494"/>
      <c r="CX177" s="1494"/>
      <c r="CY177" s="1494"/>
      <c r="CZ177" s="1494"/>
    </row>
    <row r="178" s="130" customFormat="true" ht="15" customHeight="true" x14ac:dyDescent="0.2">
      <c r="A178" s="767"/>
      <c r="B178" s="290"/>
      <c r="C178" s="355"/>
      <c r="D178" s="356"/>
      <c r="E178" s="356"/>
      <c r="F178" s="356"/>
      <c r="G178" s="357"/>
      <c r="H178" s="358"/>
      <c r="I178" s="356"/>
      <c r="J178" s="356"/>
      <c r="K178" s="356"/>
      <c r="L178" s="359"/>
      <c r="M178" s="360"/>
      <c r="N178" s="356"/>
      <c r="O178" s="356"/>
      <c r="P178" s="356"/>
      <c r="Q178" s="359"/>
      <c r="R178" s="360"/>
      <c r="S178" s="356"/>
      <c r="T178" s="356"/>
      <c r="U178" s="356"/>
      <c r="V178" s="356"/>
      <c r="W178" s="356"/>
      <c r="X178" s="1547"/>
      <c r="Y178" s="1587"/>
      <c r="Z178" s="1587"/>
      <c r="AA178" s="1587"/>
      <c r="AB178" s="1587"/>
      <c r="AC178" s="1587"/>
      <c r="AD178" s="1587"/>
      <c r="AE178" s="1587"/>
      <c r="AF178" s="1587"/>
      <c r="AG178" s="1587"/>
      <c r="AH178" s="1587"/>
      <c r="AI178" s="1587"/>
      <c r="AJ178" s="1587"/>
      <c r="AK178" s="1587"/>
      <c r="AL178" s="1587"/>
      <c r="AM178" s="1587"/>
      <c r="AN178" s="1587"/>
      <c r="AO178" s="1587"/>
      <c r="AP178" s="1587"/>
      <c r="AQ178" s="1587"/>
      <c r="AR178" s="1587"/>
      <c r="AS178" s="1587"/>
      <c r="AT178" s="1587"/>
      <c r="AU178" s="1587"/>
      <c r="AV178" s="1587"/>
      <c r="AW178" s="1587"/>
      <c r="AX178" s="1587"/>
      <c r="AY178" s="1587"/>
      <c r="AZ178" s="229"/>
      <c r="BA178" s="768"/>
      <c r="BB178" s="173"/>
      <c r="BC178" s="474"/>
      <c r="BD178" s="421"/>
      <c r="BE178" s="421"/>
      <c r="BF178" s="421"/>
      <c r="BG178" s="475"/>
      <c r="BH178" s="485"/>
      <c r="BI178" s="421"/>
      <c r="BJ178" s="421"/>
      <c r="BK178" s="421"/>
      <c r="BL178" s="475"/>
      <c r="BM178" s="485"/>
      <c r="BN178" s="421"/>
      <c r="BO178" s="421"/>
      <c r="BP178" s="421"/>
      <c r="BQ178" s="475"/>
      <c r="BR178" s="485"/>
      <c r="BS178" s="421"/>
      <c r="BT178" s="421"/>
      <c r="BU178" s="421"/>
      <c r="BV178" s="421"/>
      <c r="BW178" s="421"/>
      <c r="BX178" s="1451"/>
      <c r="BY178" s="1494"/>
      <c r="BZ178" s="1494"/>
      <c r="CA178" s="1494"/>
      <c r="CB178" s="1494"/>
      <c r="CC178" s="1494"/>
      <c r="CD178" s="1494"/>
      <c r="CE178" s="1494"/>
      <c r="CF178" s="1494"/>
      <c r="CG178" s="1494"/>
      <c r="CH178" s="1494"/>
      <c r="CI178" s="1494"/>
      <c r="CJ178" s="1494"/>
      <c r="CK178" s="1494"/>
      <c r="CL178" s="1494"/>
      <c r="CM178" s="1494"/>
      <c r="CN178" s="1494"/>
      <c r="CO178" s="1494"/>
      <c r="CP178" s="1494"/>
      <c r="CQ178" s="1494"/>
      <c r="CR178" s="1494"/>
      <c r="CS178" s="1494"/>
      <c r="CT178" s="1494"/>
      <c r="CU178" s="1494"/>
      <c r="CV178" s="1494"/>
      <c r="CW178" s="1494"/>
      <c r="CX178" s="1494"/>
      <c r="CY178" s="1494"/>
      <c r="CZ178" s="1494"/>
    </row>
    <row r="179" s="130" customFormat="true" ht="15" customHeight="true" x14ac:dyDescent="0.2">
      <c r="A179" s="767"/>
      <c r="B179" s="290"/>
      <c r="C179" s="355"/>
      <c r="D179" s="356"/>
      <c r="E179" s="356"/>
      <c r="F179" s="356"/>
      <c r="G179" s="357"/>
      <c r="H179" s="358"/>
      <c r="I179" s="356"/>
      <c r="J179" s="356"/>
      <c r="K179" s="356"/>
      <c r="L179" s="359"/>
      <c r="M179" s="360"/>
      <c r="N179" s="356"/>
      <c r="O179" s="356"/>
      <c r="P179" s="356"/>
      <c r="Q179" s="359"/>
      <c r="R179" s="360"/>
      <c r="S179" s="356"/>
      <c r="T179" s="356"/>
      <c r="U179" s="356"/>
      <c r="V179" s="356"/>
      <c r="W179" s="356"/>
      <c r="X179" s="1547"/>
      <c r="Y179" s="1587"/>
      <c r="Z179" s="1587"/>
      <c r="AA179" s="1587"/>
      <c r="AB179" s="1587"/>
      <c r="AC179" s="1587"/>
      <c r="AD179" s="1587"/>
      <c r="AE179" s="1587"/>
      <c r="AF179" s="1587"/>
      <c r="AG179" s="1587"/>
      <c r="AH179" s="1587"/>
      <c r="AI179" s="1587"/>
      <c r="AJ179" s="1587"/>
      <c r="AK179" s="1587"/>
      <c r="AL179" s="1587"/>
      <c r="AM179" s="1587"/>
      <c r="AN179" s="1587"/>
      <c r="AO179" s="1587"/>
      <c r="AP179" s="1587"/>
      <c r="AQ179" s="1587"/>
      <c r="AR179" s="1587"/>
      <c r="AS179" s="1587"/>
      <c r="AT179" s="1587"/>
      <c r="AU179" s="1587"/>
      <c r="AV179" s="1587"/>
      <c r="AW179" s="1587"/>
      <c r="AX179" s="1587"/>
      <c r="AY179" s="1587"/>
      <c r="AZ179" s="229"/>
      <c r="BA179" s="768"/>
      <c r="BB179" s="173"/>
      <c r="BC179" s="474"/>
      <c r="BD179" s="421"/>
      <c r="BE179" s="421"/>
      <c r="BF179" s="421"/>
      <c r="BG179" s="475"/>
      <c r="BH179" s="485"/>
      <c r="BI179" s="421"/>
      <c r="BJ179" s="421"/>
      <c r="BK179" s="421"/>
      <c r="BL179" s="475"/>
      <c r="BM179" s="485"/>
      <c r="BN179" s="421"/>
      <c r="BO179" s="421"/>
      <c r="BP179" s="421"/>
      <c r="BQ179" s="475"/>
      <c r="BR179" s="485"/>
      <c r="BS179" s="421"/>
      <c r="BT179" s="421"/>
      <c r="BU179" s="421"/>
      <c r="BV179" s="421"/>
      <c r="BW179" s="421"/>
      <c r="BX179" s="1451"/>
      <c r="BY179" s="1494"/>
      <c r="BZ179" s="1494"/>
      <c r="CA179" s="1494"/>
      <c r="CB179" s="1494"/>
      <c r="CC179" s="1494"/>
      <c r="CD179" s="1494"/>
      <c r="CE179" s="1494"/>
      <c r="CF179" s="1494"/>
      <c r="CG179" s="1494"/>
      <c r="CH179" s="1494"/>
      <c r="CI179" s="1494"/>
      <c r="CJ179" s="1494"/>
      <c r="CK179" s="1494"/>
      <c r="CL179" s="1494"/>
      <c r="CM179" s="1494"/>
      <c r="CN179" s="1494"/>
      <c r="CO179" s="1494"/>
      <c r="CP179" s="1494"/>
      <c r="CQ179" s="1494"/>
      <c r="CR179" s="1494"/>
      <c r="CS179" s="1494"/>
      <c r="CT179" s="1494"/>
      <c r="CU179" s="1494"/>
      <c r="CV179" s="1494"/>
      <c r="CW179" s="1494"/>
      <c r="CX179" s="1494"/>
      <c r="CY179" s="1494"/>
      <c r="CZ179" s="1494"/>
    </row>
    <row r="180" s="130" customFormat="true" ht="15" customHeight="true" x14ac:dyDescent="0.2">
      <c r="A180" s="767"/>
      <c r="B180" s="290"/>
      <c r="C180" s="355"/>
      <c r="D180" s="356"/>
      <c r="E180" s="356"/>
      <c r="F180" s="356"/>
      <c r="G180" s="357"/>
      <c r="H180" s="358"/>
      <c r="I180" s="356"/>
      <c r="J180" s="356"/>
      <c r="K180" s="356"/>
      <c r="L180" s="359"/>
      <c r="M180" s="360"/>
      <c r="N180" s="356"/>
      <c r="O180" s="356"/>
      <c r="P180" s="356"/>
      <c r="Q180" s="359"/>
      <c r="R180" s="360"/>
      <c r="S180" s="356"/>
      <c r="T180" s="356"/>
      <c r="U180" s="356"/>
      <c r="V180" s="356"/>
      <c r="W180" s="356"/>
      <c r="X180" s="1547"/>
      <c r="Y180" s="1587"/>
      <c r="Z180" s="1587"/>
      <c r="AA180" s="1587"/>
      <c r="AB180" s="1587"/>
      <c r="AC180" s="1587"/>
      <c r="AD180" s="1587"/>
      <c r="AE180" s="1587"/>
      <c r="AF180" s="1587"/>
      <c r="AG180" s="1587"/>
      <c r="AH180" s="1587"/>
      <c r="AI180" s="1587"/>
      <c r="AJ180" s="1587"/>
      <c r="AK180" s="1587"/>
      <c r="AL180" s="1587"/>
      <c r="AM180" s="1587"/>
      <c r="AN180" s="1587"/>
      <c r="AO180" s="1587"/>
      <c r="AP180" s="1587"/>
      <c r="AQ180" s="1587"/>
      <c r="AR180" s="1587"/>
      <c r="AS180" s="1587"/>
      <c r="AT180" s="1587"/>
      <c r="AU180" s="1587"/>
      <c r="AV180" s="1587"/>
      <c r="AW180" s="1587"/>
      <c r="AX180" s="1587"/>
      <c r="AY180" s="1587"/>
      <c r="AZ180" s="229"/>
      <c r="BA180" s="768"/>
      <c r="BB180" s="173"/>
      <c r="BC180" s="474"/>
      <c r="BD180" s="421"/>
      <c r="BE180" s="421"/>
      <c r="BF180" s="421"/>
      <c r="BG180" s="475"/>
      <c r="BH180" s="485"/>
      <c r="BI180" s="421"/>
      <c r="BJ180" s="421"/>
      <c r="BK180" s="421"/>
      <c r="BL180" s="475"/>
      <c r="BM180" s="485"/>
      <c r="BN180" s="421"/>
      <c r="BO180" s="421"/>
      <c r="BP180" s="421"/>
      <c r="BQ180" s="475"/>
      <c r="BR180" s="485"/>
      <c r="BS180" s="421"/>
      <c r="BT180" s="421"/>
      <c r="BU180" s="421"/>
      <c r="BV180" s="421"/>
      <c r="BW180" s="421"/>
      <c r="BX180" s="1451"/>
      <c r="BY180" s="1494"/>
      <c r="BZ180" s="1494"/>
      <c r="CA180" s="1494"/>
      <c r="CB180" s="1494"/>
      <c r="CC180" s="1494"/>
      <c r="CD180" s="1494"/>
      <c r="CE180" s="1494"/>
      <c r="CF180" s="1494"/>
      <c r="CG180" s="1494"/>
      <c r="CH180" s="1494"/>
      <c r="CI180" s="1494"/>
      <c r="CJ180" s="1494"/>
      <c r="CK180" s="1494"/>
      <c r="CL180" s="1494"/>
      <c r="CM180" s="1494"/>
      <c r="CN180" s="1494"/>
      <c r="CO180" s="1494"/>
      <c r="CP180" s="1494"/>
      <c r="CQ180" s="1494"/>
      <c r="CR180" s="1494"/>
      <c r="CS180" s="1494"/>
      <c r="CT180" s="1494"/>
      <c r="CU180" s="1494"/>
      <c r="CV180" s="1494"/>
      <c r="CW180" s="1494"/>
      <c r="CX180" s="1494"/>
      <c r="CY180" s="1494"/>
      <c r="CZ180" s="1494"/>
    </row>
    <row r="181" s="130" customFormat="true" ht="15" customHeight="true" x14ac:dyDescent="0.2">
      <c r="A181" s="767"/>
      <c r="B181" s="290"/>
      <c r="C181" s="355"/>
      <c r="D181" s="356"/>
      <c r="E181" s="356"/>
      <c r="F181" s="356"/>
      <c r="G181" s="357"/>
      <c r="H181" s="358"/>
      <c r="I181" s="356"/>
      <c r="J181" s="356"/>
      <c r="K181" s="356"/>
      <c r="L181" s="359"/>
      <c r="M181" s="360"/>
      <c r="N181" s="356"/>
      <c r="O181" s="356"/>
      <c r="P181" s="356"/>
      <c r="Q181" s="359"/>
      <c r="R181" s="360"/>
      <c r="S181" s="356"/>
      <c r="T181" s="356"/>
      <c r="U181" s="356"/>
      <c r="V181" s="356"/>
      <c r="W181" s="356"/>
      <c r="X181" s="1547"/>
      <c r="Y181" s="1587"/>
      <c r="Z181" s="1587"/>
      <c r="AA181" s="1587"/>
      <c r="AB181" s="1587"/>
      <c r="AC181" s="1587"/>
      <c r="AD181" s="1587"/>
      <c r="AE181" s="1587"/>
      <c r="AF181" s="1587"/>
      <c r="AG181" s="1587"/>
      <c r="AH181" s="1587"/>
      <c r="AI181" s="1587"/>
      <c r="AJ181" s="1587"/>
      <c r="AK181" s="1587"/>
      <c r="AL181" s="1587"/>
      <c r="AM181" s="1587"/>
      <c r="AN181" s="1587"/>
      <c r="AO181" s="1587"/>
      <c r="AP181" s="1587"/>
      <c r="AQ181" s="1587"/>
      <c r="AR181" s="1587"/>
      <c r="AS181" s="1587"/>
      <c r="AT181" s="1587"/>
      <c r="AU181" s="1587"/>
      <c r="AV181" s="1587"/>
      <c r="AW181" s="1587"/>
      <c r="AX181" s="1587"/>
      <c r="AY181" s="1587"/>
      <c r="AZ181" s="229"/>
      <c r="BA181" s="768"/>
      <c r="BB181" s="173"/>
      <c r="BC181" s="474"/>
      <c r="BD181" s="421"/>
      <c r="BE181" s="421"/>
      <c r="BF181" s="421"/>
      <c r="BG181" s="475"/>
      <c r="BH181" s="485"/>
      <c r="BI181" s="421"/>
      <c r="BJ181" s="421"/>
      <c r="BK181" s="421"/>
      <c r="BL181" s="475"/>
      <c r="BM181" s="485"/>
      <c r="BN181" s="421"/>
      <c r="BO181" s="421"/>
      <c r="BP181" s="421"/>
      <c r="BQ181" s="475"/>
      <c r="BR181" s="485"/>
      <c r="BS181" s="421"/>
      <c r="BT181" s="421"/>
      <c r="BU181" s="421"/>
      <c r="BV181" s="421"/>
      <c r="BW181" s="421"/>
      <c r="BX181" s="1451"/>
      <c r="BY181" s="1494"/>
      <c r="BZ181" s="1494"/>
      <c r="CA181" s="1494"/>
      <c r="CB181" s="1494"/>
      <c r="CC181" s="1494"/>
      <c r="CD181" s="1494"/>
      <c r="CE181" s="1494"/>
      <c r="CF181" s="1494"/>
      <c r="CG181" s="1494"/>
      <c r="CH181" s="1494"/>
      <c r="CI181" s="1494"/>
      <c r="CJ181" s="1494"/>
      <c r="CK181" s="1494"/>
      <c r="CL181" s="1494"/>
      <c r="CM181" s="1494"/>
      <c r="CN181" s="1494"/>
      <c r="CO181" s="1494"/>
      <c r="CP181" s="1494"/>
      <c r="CQ181" s="1494"/>
      <c r="CR181" s="1494"/>
      <c r="CS181" s="1494"/>
      <c r="CT181" s="1494"/>
      <c r="CU181" s="1494"/>
      <c r="CV181" s="1494"/>
      <c r="CW181" s="1494"/>
      <c r="CX181" s="1494"/>
      <c r="CY181" s="1494"/>
      <c r="CZ181" s="1494"/>
    </row>
    <row r="182" s="130" customFormat="true" ht="15" customHeight="true" x14ac:dyDescent="0.2">
      <c r="A182" s="767"/>
      <c r="B182" s="290"/>
      <c r="C182" s="355"/>
      <c r="D182" s="356"/>
      <c r="E182" s="356"/>
      <c r="F182" s="356"/>
      <c r="G182" s="357"/>
      <c r="H182" s="358"/>
      <c r="I182" s="356"/>
      <c r="J182" s="356"/>
      <c r="K182" s="356"/>
      <c r="L182" s="359"/>
      <c r="M182" s="360"/>
      <c r="N182" s="356"/>
      <c r="O182" s="356"/>
      <c r="P182" s="356"/>
      <c r="Q182" s="359"/>
      <c r="R182" s="360"/>
      <c r="S182" s="356"/>
      <c r="T182" s="356"/>
      <c r="U182" s="356"/>
      <c r="V182" s="356"/>
      <c r="W182" s="356"/>
      <c r="X182" s="1547"/>
      <c r="Y182" s="1587"/>
      <c r="Z182" s="1587"/>
      <c r="AA182" s="1587"/>
      <c r="AB182" s="1587"/>
      <c r="AC182" s="1587"/>
      <c r="AD182" s="1587"/>
      <c r="AE182" s="1587"/>
      <c r="AF182" s="1587"/>
      <c r="AG182" s="1587"/>
      <c r="AH182" s="1587"/>
      <c r="AI182" s="1587"/>
      <c r="AJ182" s="1587"/>
      <c r="AK182" s="1587"/>
      <c r="AL182" s="1587"/>
      <c r="AM182" s="1587"/>
      <c r="AN182" s="1587"/>
      <c r="AO182" s="1587"/>
      <c r="AP182" s="1587"/>
      <c r="AQ182" s="1587"/>
      <c r="AR182" s="1587"/>
      <c r="AS182" s="1587"/>
      <c r="AT182" s="1587"/>
      <c r="AU182" s="1587"/>
      <c r="AV182" s="1587"/>
      <c r="AW182" s="1587"/>
      <c r="AX182" s="1587"/>
      <c r="AY182" s="1587"/>
      <c r="AZ182" s="229"/>
      <c r="BA182" s="768"/>
      <c r="BB182" s="173"/>
      <c r="BC182" s="474"/>
      <c r="BD182" s="421"/>
      <c r="BE182" s="421"/>
      <c r="BF182" s="421"/>
      <c r="BG182" s="475"/>
      <c r="BH182" s="485"/>
      <c r="BI182" s="421"/>
      <c r="BJ182" s="421"/>
      <c r="BK182" s="421"/>
      <c r="BL182" s="475"/>
      <c r="BM182" s="485"/>
      <c r="BN182" s="421"/>
      <c r="BO182" s="421"/>
      <c r="BP182" s="421"/>
      <c r="BQ182" s="475"/>
      <c r="BR182" s="485"/>
      <c r="BS182" s="421"/>
      <c r="BT182" s="421"/>
      <c r="BU182" s="421"/>
      <c r="BV182" s="421"/>
      <c r="BW182" s="421"/>
      <c r="BX182" s="1451"/>
      <c r="BY182" s="1494"/>
      <c r="BZ182" s="1494"/>
      <c r="CA182" s="1494"/>
      <c r="CB182" s="1494"/>
      <c r="CC182" s="1494"/>
      <c r="CD182" s="1494"/>
      <c r="CE182" s="1494"/>
      <c r="CF182" s="1494"/>
      <c r="CG182" s="1494"/>
      <c r="CH182" s="1494"/>
      <c r="CI182" s="1494"/>
      <c r="CJ182" s="1494"/>
      <c r="CK182" s="1494"/>
      <c r="CL182" s="1494"/>
      <c r="CM182" s="1494"/>
      <c r="CN182" s="1494"/>
      <c r="CO182" s="1494"/>
      <c r="CP182" s="1494"/>
      <c r="CQ182" s="1494"/>
      <c r="CR182" s="1494"/>
      <c r="CS182" s="1494"/>
      <c r="CT182" s="1494"/>
      <c r="CU182" s="1494"/>
      <c r="CV182" s="1494"/>
      <c r="CW182" s="1494"/>
      <c r="CX182" s="1494"/>
      <c r="CY182" s="1494"/>
      <c r="CZ182" s="1494"/>
    </row>
    <row r="183" s="130" customFormat="true" ht="15" customHeight="true" x14ac:dyDescent="0.2">
      <c r="A183" s="767"/>
      <c r="B183" s="290"/>
      <c r="C183" s="355"/>
      <c r="D183" s="356"/>
      <c r="E183" s="356"/>
      <c r="F183" s="356"/>
      <c r="G183" s="357"/>
      <c r="H183" s="358"/>
      <c r="I183" s="356"/>
      <c r="J183" s="356"/>
      <c r="K183" s="356"/>
      <c r="L183" s="359"/>
      <c r="M183" s="360"/>
      <c r="N183" s="356"/>
      <c r="O183" s="356"/>
      <c r="P183" s="356"/>
      <c r="Q183" s="359"/>
      <c r="R183" s="360"/>
      <c r="S183" s="356"/>
      <c r="T183" s="356"/>
      <c r="U183" s="356"/>
      <c r="V183" s="356"/>
      <c r="W183" s="356"/>
      <c r="X183" s="1547"/>
      <c r="Y183" s="1587"/>
      <c r="Z183" s="1587"/>
      <c r="AA183" s="1587"/>
      <c r="AB183" s="1587"/>
      <c r="AC183" s="1587"/>
      <c r="AD183" s="1587"/>
      <c r="AE183" s="1587"/>
      <c r="AF183" s="1587"/>
      <c r="AG183" s="1587"/>
      <c r="AH183" s="1587"/>
      <c r="AI183" s="1587"/>
      <c r="AJ183" s="1587"/>
      <c r="AK183" s="1587"/>
      <c r="AL183" s="1587"/>
      <c r="AM183" s="1587"/>
      <c r="AN183" s="1587"/>
      <c r="AO183" s="1587"/>
      <c r="AP183" s="1587"/>
      <c r="AQ183" s="1587"/>
      <c r="AR183" s="1587"/>
      <c r="AS183" s="1587"/>
      <c r="AT183" s="1587"/>
      <c r="AU183" s="1587"/>
      <c r="AV183" s="1587"/>
      <c r="AW183" s="1587"/>
      <c r="AX183" s="1587"/>
      <c r="AY183" s="1587"/>
      <c r="AZ183" s="229"/>
      <c r="BA183" s="768"/>
      <c r="BB183" s="173"/>
      <c r="BC183" s="474"/>
      <c r="BD183" s="421"/>
      <c r="BE183" s="421"/>
      <c r="BF183" s="421"/>
      <c r="BG183" s="475"/>
      <c r="BH183" s="485"/>
      <c r="BI183" s="421"/>
      <c r="BJ183" s="421"/>
      <c r="BK183" s="421"/>
      <c r="BL183" s="475"/>
      <c r="BM183" s="485"/>
      <c r="BN183" s="421"/>
      <c r="BO183" s="421"/>
      <c r="BP183" s="421"/>
      <c r="BQ183" s="475"/>
      <c r="BR183" s="485"/>
      <c r="BS183" s="421"/>
      <c r="BT183" s="421"/>
      <c r="BU183" s="421"/>
      <c r="BV183" s="421"/>
      <c r="BW183" s="421"/>
      <c r="BX183" s="1451"/>
      <c r="BY183" s="1494"/>
      <c r="BZ183" s="1494"/>
      <c r="CA183" s="1494"/>
      <c r="CB183" s="1494"/>
      <c r="CC183" s="1494"/>
      <c r="CD183" s="1494"/>
      <c r="CE183" s="1494"/>
      <c r="CF183" s="1494"/>
      <c r="CG183" s="1494"/>
      <c r="CH183" s="1494"/>
      <c r="CI183" s="1494"/>
      <c r="CJ183" s="1494"/>
      <c r="CK183" s="1494"/>
      <c r="CL183" s="1494"/>
      <c r="CM183" s="1494"/>
      <c r="CN183" s="1494"/>
      <c r="CO183" s="1494"/>
      <c r="CP183" s="1494"/>
      <c r="CQ183" s="1494"/>
      <c r="CR183" s="1494"/>
      <c r="CS183" s="1494"/>
      <c r="CT183" s="1494"/>
      <c r="CU183" s="1494"/>
      <c r="CV183" s="1494"/>
      <c r="CW183" s="1494"/>
      <c r="CX183" s="1494"/>
      <c r="CY183" s="1494"/>
      <c r="CZ183" s="1494"/>
    </row>
    <row r="184" s="130" customFormat="true" ht="15" customHeight="true" x14ac:dyDescent="0.2">
      <c r="A184" s="767"/>
      <c r="B184" s="290"/>
      <c r="C184" s="355"/>
      <c r="D184" s="356"/>
      <c r="E184" s="356"/>
      <c r="F184" s="356"/>
      <c r="G184" s="357"/>
      <c r="H184" s="358"/>
      <c r="I184" s="356"/>
      <c r="J184" s="356"/>
      <c r="K184" s="356"/>
      <c r="L184" s="359"/>
      <c r="M184" s="360"/>
      <c r="N184" s="356"/>
      <c r="O184" s="356"/>
      <c r="P184" s="356"/>
      <c r="Q184" s="359"/>
      <c r="R184" s="360"/>
      <c r="S184" s="356"/>
      <c r="T184" s="356"/>
      <c r="U184" s="356"/>
      <c r="V184" s="356"/>
      <c r="W184" s="356"/>
      <c r="X184" s="1547"/>
      <c r="Y184" s="1587"/>
      <c r="Z184" s="1587"/>
      <c r="AA184" s="1587"/>
      <c r="AB184" s="1587"/>
      <c r="AC184" s="1587"/>
      <c r="AD184" s="1587"/>
      <c r="AE184" s="1587"/>
      <c r="AF184" s="1587"/>
      <c r="AG184" s="1587"/>
      <c r="AH184" s="1587"/>
      <c r="AI184" s="1587"/>
      <c r="AJ184" s="1587"/>
      <c r="AK184" s="1587"/>
      <c r="AL184" s="1587"/>
      <c r="AM184" s="1587"/>
      <c r="AN184" s="1587"/>
      <c r="AO184" s="1587"/>
      <c r="AP184" s="1587"/>
      <c r="AQ184" s="1587"/>
      <c r="AR184" s="1587"/>
      <c r="AS184" s="1587"/>
      <c r="AT184" s="1587"/>
      <c r="AU184" s="1587"/>
      <c r="AV184" s="1587"/>
      <c r="AW184" s="1587"/>
      <c r="AX184" s="1587"/>
      <c r="AY184" s="1587"/>
      <c r="AZ184" s="229"/>
      <c r="BA184" s="768"/>
      <c r="BB184" s="173"/>
      <c r="BC184" s="474"/>
      <c r="BD184" s="421"/>
      <c r="BE184" s="421"/>
      <c r="BF184" s="421"/>
      <c r="BG184" s="475"/>
      <c r="BH184" s="485"/>
      <c r="BI184" s="421"/>
      <c r="BJ184" s="421"/>
      <c r="BK184" s="421"/>
      <c r="BL184" s="475"/>
      <c r="BM184" s="485"/>
      <c r="BN184" s="421"/>
      <c r="BO184" s="421"/>
      <c r="BP184" s="421"/>
      <c r="BQ184" s="475"/>
      <c r="BR184" s="485"/>
      <c r="BS184" s="421"/>
      <c r="BT184" s="421"/>
      <c r="BU184" s="421"/>
      <c r="BV184" s="421"/>
      <c r="BW184" s="421"/>
      <c r="BX184" s="1451"/>
      <c r="BY184" s="1494"/>
      <c r="BZ184" s="1494"/>
      <c r="CA184" s="1494"/>
      <c r="CB184" s="1494"/>
      <c r="CC184" s="1494"/>
      <c r="CD184" s="1494"/>
      <c r="CE184" s="1494"/>
      <c r="CF184" s="1494"/>
      <c r="CG184" s="1494"/>
      <c r="CH184" s="1494"/>
      <c r="CI184" s="1494"/>
      <c r="CJ184" s="1494"/>
      <c r="CK184" s="1494"/>
      <c r="CL184" s="1494"/>
      <c r="CM184" s="1494"/>
      <c r="CN184" s="1494"/>
      <c r="CO184" s="1494"/>
      <c r="CP184" s="1494"/>
      <c r="CQ184" s="1494"/>
      <c r="CR184" s="1494"/>
      <c r="CS184" s="1494"/>
      <c r="CT184" s="1494"/>
      <c r="CU184" s="1494"/>
      <c r="CV184" s="1494"/>
      <c r="CW184" s="1494"/>
      <c r="CX184" s="1494"/>
      <c r="CY184" s="1494"/>
      <c r="CZ184" s="1494"/>
    </row>
    <row r="185" s="130" customFormat="true" ht="15" customHeight="true" x14ac:dyDescent="0.2">
      <c r="A185" s="767"/>
      <c r="B185" s="290"/>
      <c r="C185" s="355"/>
      <c r="D185" s="356"/>
      <c r="E185" s="356"/>
      <c r="F185" s="356"/>
      <c r="G185" s="357"/>
      <c r="H185" s="358"/>
      <c r="I185" s="356"/>
      <c r="J185" s="356"/>
      <c r="K185" s="356"/>
      <c r="L185" s="359"/>
      <c r="M185" s="360"/>
      <c r="N185" s="356"/>
      <c r="O185" s="356"/>
      <c r="P185" s="356"/>
      <c r="Q185" s="359"/>
      <c r="R185" s="360"/>
      <c r="S185" s="356"/>
      <c r="T185" s="356"/>
      <c r="U185" s="356"/>
      <c r="V185" s="356"/>
      <c r="W185" s="356"/>
      <c r="X185" s="1547"/>
      <c r="Y185" s="1587"/>
      <c r="Z185" s="1587"/>
      <c r="AA185" s="1587"/>
      <c r="AB185" s="1587"/>
      <c r="AC185" s="1587"/>
      <c r="AD185" s="1587"/>
      <c r="AE185" s="1587"/>
      <c r="AF185" s="1587"/>
      <c r="AG185" s="1587"/>
      <c r="AH185" s="1587"/>
      <c r="AI185" s="1587"/>
      <c r="AJ185" s="1587"/>
      <c r="AK185" s="1587"/>
      <c r="AL185" s="1587"/>
      <c r="AM185" s="1587"/>
      <c r="AN185" s="1587"/>
      <c r="AO185" s="1587"/>
      <c r="AP185" s="1587"/>
      <c r="AQ185" s="1587"/>
      <c r="AR185" s="1587"/>
      <c r="AS185" s="1587"/>
      <c r="AT185" s="1587"/>
      <c r="AU185" s="1587"/>
      <c r="AV185" s="1587"/>
      <c r="AW185" s="1587"/>
      <c r="AX185" s="1587"/>
      <c r="AY185" s="1587"/>
      <c r="AZ185" s="229"/>
      <c r="BA185" s="768"/>
      <c r="BB185" s="173"/>
      <c r="BC185" s="474"/>
      <c r="BD185" s="421"/>
      <c r="BE185" s="421"/>
      <c r="BF185" s="421"/>
      <c r="BG185" s="475"/>
      <c r="BH185" s="485"/>
      <c r="BI185" s="421"/>
      <c r="BJ185" s="421"/>
      <c r="BK185" s="421"/>
      <c r="BL185" s="475"/>
      <c r="BM185" s="485"/>
      <c r="BN185" s="421"/>
      <c r="BO185" s="421"/>
      <c r="BP185" s="421"/>
      <c r="BQ185" s="475"/>
      <c r="BR185" s="485"/>
      <c r="BS185" s="421"/>
      <c r="BT185" s="421"/>
      <c r="BU185" s="421"/>
      <c r="BV185" s="421"/>
      <c r="BW185" s="421"/>
      <c r="BX185" s="1451"/>
      <c r="BY185" s="1494"/>
      <c r="BZ185" s="1494"/>
      <c r="CA185" s="1494"/>
      <c r="CB185" s="1494"/>
      <c r="CC185" s="1494"/>
      <c r="CD185" s="1494"/>
      <c r="CE185" s="1494"/>
      <c r="CF185" s="1494"/>
      <c r="CG185" s="1494"/>
      <c r="CH185" s="1494"/>
      <c r="CI185" s="1494"/>
      <c r="CJ185" s="1494"/>
      <c r="CK185" s="1494"/>
      <c r="CL185" s="1494"/>
      <c r="CM185" s="1494"/>
      <c r="CN185" s="1494"/>
      <c r="CO185" s="1494"/>
      <c r="CP185" s="1494"/>
      <c r="CQ185" s="1494"/>
      <c r="CR185" s="1494"/>
      <c r="CS185" s="1494"/>
      <c r="CT185" s="1494"/>
      <c r="CU185" s="1494"/>
      <c r="CV185" s="1494"/>
      <c r="CW185" s="1494"/>
      <c r="CX185" s="1494"/>
      <c r="CY185" s="1494"/>
      <c r="CZ185" s="1494"/>
    </row>
    <row r="186" s="130" customFormat="true" ht="15" customHeight="true" x14ac:dyDescent="0.2">
      <c r="A186" s="767"/>
      <c r="B186" s="290"/>
      <c r="C186" s="355"/>
      <c r="D186" s="356"/>
      <c r="E186" s="356"/>
      <c r="F186" s="356"/>
      <c r="G186" s="357"/>
      <c r="H186" s="358"/>
      <c r="I186" s="356"/>
      <c r="J186" s="356"/>
      <c r="K186" s="356"/>
      <c r="L186" s="359"/>
      <c r="M186" s="360"/>
      <c r="N186" s="356"/>
      <c r="O186" s="356"/>
      <c r="P186" s="356"/>
      <c r="Q186" s="359"/>
      <c r="R186" s="360"/>
      <c r="S186" s="356"/>
      <c r="T186" s="356"/>
      <c r="U186" s="356"/>
      <c r="V186" s="356"/>
      <c r="W186" s="356"/>
      <c r="X186" s="1547"/>
      <c r="Y186" s="1587"/>
      <c r="Z186" s="1587"/>
      <c r="AA186" s="1587"/>
      <c r="AB186" s="1587"/>
      <c r="AC186" s="1587"/>
      <c r="AD186" s="1587"/>
      <c r="AE186" s="1587"/>
      <c r="AF186" s="1587"/>
      <c r="AG186" s="1587"/>
      <c r="AH186" s="1587"/>
      <c r="AI186" s="1587"/>
      <c r="AJ186" s="1587"/>
      <c r="AK186" s="1587"/>
      <c r="AL186" s="1587"/>
      <c r="AM186" s="1587"/>
      <c r="AN186" s="1587"/>
      <c r="AO186" s="1587"/>
      <c r="AP186" s="1587"/>
      <c r="AQ186" s="1587"/>
      <c r="AR186" s="1587"/>
      <c r="AS186" s="1587"/>
      <c r="AT186" s="1587"/>
      <c r="AU186" s="1587"/>
      <c r="AV186" s="1587"/>
      <c r="AW186" s="1587"/>
      <c r="AX186" s="1587"/>
      <c r="AY186" s="1587"/>
      <c r="AZ186" s="229"/>
      <c r="BA186" s="768"/>
      <c r="BB186" s="173"/>
      <c r="BC186" s="474"/>
      <c r="BD186" s="421"/>
      <c r="BE186" s="421"/>
      <c r="BF186" s="421"/>
      <c r="BG186" s="475"/>
      <c r="BH186" s="485"/>
      <c r="BI186" s="421"/>
      <c r="BJ186" s="421"/>
      <c r="BK186" s="421"/>
      <c r="BL186" s="475"/>
      <c r="BM186" s="485"/>
      <c r="BN186" s="421"/>
      <c r="BO186" s="421"/>
      <c r="BP186" s="421"/>
      <c r="BQ186" s="475"/>
      <c r="BR186" s="485"/>
      <c r="BS186" s="421"/>
      <c r="BT186" s="421"/>
      <c r="BU186" s="421"/>
      <c r="BV186" s="421"/>
      <c r="BW186" s="421"/>
      <c r="BX186" s="1451"/>
      <c r="BY186" s="1494"/>
      <c r="BZ186" s="1494"/>
      <c r="CA186" s="1494"/>
      <c r="CB186" s="1494"/>
      <c r="CC186" s="1494"/>
      <c r="CD186" s="1494"/>
      <c r="CE186" s="1494"/>
      <c r="CF186" s="1494"/>
      <c r="CG186" s="1494"/>
      <c r="CH186" s="1494"/>
      <c r="CI186" s="1494"/>
      <c r="CJ186" s="1494"/>
      <c r="CK186" s="1494"/>
      <c r="CL186" s="1494"/>
      <c r="CM186" s="1494"/>
      <c r="CN186" s="1494"/>
      <c r="CO186" s="1494"/>
      <c r="CP186" s="1494"/>
      <c r="CQ186" s="1494"/>
      <c r="CR186" s="1494"/>
      <c r="CS186" s="1494"/>
      <c r="CT186" s="1494"/>
      <c r="CU186" s="1494"/>
      <c r="CV186" s="1494"/>
      <c r="CW186" s="1494"/>
      <c r="CX186" s="1494"/>
      <c r="CY186" s="1494"/>
      <c r="CZ186" s="1494"/>
    </row>
    <row r="187" s="130" customFormat="true" ht="15" customHeight="true" x14ac:dyDescent="0.2">
      <c r="A187" s="767"/>
      <c r="B187" s="290"/>
      <c r="C187" s="355"/>
      <c r="D187" s="356"/>
      <c r="E187" s="356"/>
      <c r="F187" s="356"/>
      <c r="G187" s="357"/>
      <c r="H187" s="358"/>
      <c r="I187" s="356"/>
      <c r="J187" s="356"/>
      <c r="K187" s="356"/>
      <c r="L187" s="359"/>
      <c r="M187" s="360"/>
      <c r="N187" s="356"/>
      <c r="O187" s="356"/>
      <c r="P187" s="356"/>
      <c r="Q187" s="359"/>
      <c r="R187" s="360"/>
      <c r="S187" s="356"/>
      <c r="T187" s="356"/>
      <c r="U187" s="356"/>
      <c r="V187" s="356"/>
      <c r="W187" s="356"/>
      <c r="X187" s="1547"/>
      <c r="Y187" s="1587"/>
      <c r="Z187" s="1587"/>
      <c r="AA187" s="1587"/>
      <c r="AB187" s="1587"/>
      <c r="AC187" s="1587"/>
      <c r="AD187" s="1587"/>
      <c r="AE187" s="1587"/>
      <c r="AF187" s="1587"/>
      <c r="AG187" s="1587"/>
      <c r="AH187" s="1587"/>
      <c r="AI187" s="1587"/>
      <c r="AJ187" s="1587"/>
      <c r="AK187" s="1587"/>
      <c r="AL187" s="1587"/>
      <c r="AM187" s="1587"/>
      <c r="AN187" s="1587"/>
      <c r="AO187" s="1587"/>
      <c r="AP187" s="1587"/>
      <c r="AQ187" s="1587"/>
      <c r="AR187" s="1587"/>
      <c r="AS187" s="1587"/>
      <c r="AT187" s="1587"/>
      <c r="AU187" s="1587"/>
      <c r="AV187" s="1587"/>
      <c r="AW187" s="1587"/>
      <c r="AX187" s="1587"/>
      <c r="AY187" s="1587"/>
      <c r="AZ187" s="229"/>
      <c r="BA187" s="768"/>
      <c r="BB187" s="173"/>
      <c r="BC187" s="474"/>
      <c r="BD187" s="421"/>
      <c r="BE187" s="421"/>
      <c r="BF187" s="421"/>
      <c r="BG187" s="475"/>
      <c r="BH187" s="485"/>
      <c r="BI187" s="421"/>
      <c r="BJ187" s="421"/>
      <c r="BK187" s="421"/>
      <c r="BL187" s="475"/>
      <c r="BM187" s="485"/>
      <c r="BN187" s="421"/>
      <c r="BO187" s="421"/>
      <c r="BP187" s="421"/>
      <c r="BQ187" s="475"/>
      <c r="BR187" s="485"/>
      <c r="BS187" s="421"/>
      <c r="BT187" s="421"/>
      <c r="BU187" s="421"/>
      <c r="BV187" s="421"/>
      <c r="BW187" s="421"/>
      <c r="BX187" s="1451"/>
      <c r="BY187" s="1494"/>
      <c r="BZ187" s="1494"/>
      <c r="CA187" s="1494"/>
      <c r="CB187" s="1494"/>
      <c r="CC187" s="1494"/>
      <c r="CD187" s="1494"/>
      <c r="CE187" s="1494"/>
      <c r="CF187" s="1494"/>
      <c r="CG187" s="1494"/>
      <c r="CH187" s="1494"/>
      <c r="CI187" s="1494"/>
      <c r="CJ187" s="1494"/>
      <c r="CK187" s="1494"/>
      <c r="CL187" s="1494"/>
      <c r="CM187" s="1494"/>
      <c r="CN187" s="1494"/>
      <c r="CO187" s="1494"/>
      <c r="CP187" s="1494"/>
      <c r="CQ187" s="1494"/>
      <c r="CR187" s="1494"/>
      <c r="CS187" s="1494"/>
      <c r="CT187" s="1494"/>
      <c r="CU187" s="1494"/>
      <c r="CV187" s="1494"/>
      <c r="CW187" s="1494"/>
      <c r="CX187" s="1494"/>
      <c r="CY187" s="1494"/>
      <c r="CZ187" s="1494"/>
    </row>
    <row r="188" s="130" customFormat="true" ht="15" customHeight="true" x14ac:dyDescent="0.2">
      <c r="A188" s="767"/>
      <c r="B188" s="290"/>
      <c r="C188" s="355"/>
      <c r="D188" s="356"/>
      <c r="E188" s="356"/>
      <c r="F188" s="356"/>
      <c r="G188" s="357"/>
      <c r="H188" s="358"/>
      <c r="I188" s="356"/>
      <c r="J188" s="356"/>
      <c r="K188" s="356"/>
      <c r="L188" s="359"/>
      <c r="M188" s="360"/>
      <c r="N188" s="356"/>
      <c r="O188" s="356"/>
      <c r="P188" s="356"/>
      <c r="Q188" s="359"/>
      <c r="R188" s="360"/>
      <c r="S188" s="356"/>
      <c r="T188" s="356"/>
      <c r="U188" s="356"/>
      <c r="V188" s="356"/>
      <c r="W188" s="356"/>
      <c r="X188" s="1547"/>
      <c r="Y188" s="1587"/>
      <c r="Z188" s="1587"/>
      <c r="AA188" s="1587"/>
      <c r="AB188" s="1587"/>
      <c r="AC188" s="1587"/>
      <c r="AD188" s="1587"/>
      <c r="AE188" s="1587"/>
      <c r="AF188" s="1587"/>
      <c r="AG188" s="1587"/>
      <c r="AH188" s="1587"/>
      <c r="AI188" s="1587"/>
      <c r="AJ188" s="1587"/>
      <c r="AK188" s="1587"/>
      <c r="AL188" s="1587"/>
      <c r="AM188" s="1587"/>
      <c r="AN188" s="1587"/>
      <c r="AO188" s="1587"/>
      <c r="AP188" s="1587"/>
      <c r="AQ188" s="1587"/>
      <c r="AR188" s="1587"/>
      <c r="AS188" s="1587"/>
      <c r="AT188" s="1587"/>
      <c r="AU188" s="1587"/>
      <c r="AV188" s="1587"/>
      <c r="AW188" s="1587"/>
      <c r="AX188" s="1587"/>
      <c r="AY188" s="1587"/>
      <c r="AZ188" s="229"/>
      <c r="BA188" s="768"/>
      <c r="BB188" s="173"/>
      <c r="BC188" s="474"/>
      <c r="BD188" s="421"/>
      <c r="BE188" s="421"/>
      <c r="BF188" s="421"/>
      <c r="BG188" s="475"/>
      <c r="BH188" s="485"/>
      <c r="BI188" s="421"/>
      <c r="BJ188" s="421"/>
      <c r="BK188" s="421"/>
      <c r="BL188" s="475"/>
      <c r="BM188" s="485"/>
      <c r="BN188" s="421"/>
      <c r="BO188" s="421"/>
      <c r="BP188" s="421"/>
      <c r="BQ188" s="475"/>
      <c r="BR188" s="485"/>
      <c r="BS188" s="421"/>
      <c r="BT188" s="421"/>
      <c r="BU188" s="421"/>
      <c r="BV188" s="421"/>
      <c r="BW188" s="421"/>
      <c r="BX188" s="1451"/>
      <c r="BY188" s="1494"/>
      <c r="BZ188" s="1494"/>
      <c r="CA188" s="1494"/>
      <c r="CB188" s="1494"/>
      <c r="CC188" s="1494"/>
      <c r="CD188" s="1494"/>
      <c r="CE188" s="1494"/>
      <c r="CF188" s="1494"/>
      <c r="CG188" s="1494"/>
      <c r="CH188" s="1494"/>
      <c r="CI188" s="1494"/>
      <c r="CJ188" s="1494"/>
      <c r="CK188" s="1494"/>
      <c r="CL188" s="1494"/>
      <c r="CM188" s="1494"/>
      <c r="CN188" s="1494"/>
      <c r="CO188" s="1494"/>
      <c r="CP188" s="1494"/>
      <c r="CQ188" s="1494"/>
      <c r="CR188" s="1494"/>
      <c r="CS188" s="1494"/>
      <c r="CT188" s="1494"/>
      <c r="CU188" s="1494"/>
      <c r="CV188" s="1494"/>
      <c r="CW188" s="1494"/>
      <c r="CX188" s="1494"/>
      <c r="CY188" s="1494"/>
      <c r="CZ188" s="1494"/>
    </row>
    <row r="189" s="130" customFormat="true" ht="15" customHeight="true" x14ac:dyDescent="0.2">
      <c r="A189" s="767"/>
      <c r="B189" s="290"/>
      <c r="C189" s="355"/>
      <c r="D189" s="356"/>
      <c r="E189" s="356"/>
      <c r="F189" s="356"/>
      <c r="G189" s="357"/>
      <c r="H189" s="358"/>
      <c r="I189" s="356"/>
      <c r="J189" s="356"/>
      <c r="K189" s="356"/>
      <c r="L189" s="359"/>
      <c r="M189" s="360"/>
      <c r="N189" s="356"/>
      <c r="O189" s="356"/>
      <c r="P189" s="356"/>
      <c r="Q189" s="359"/>
      <c r="R189" s="360"/>
      <c r="S189" s="356"/>
      <c r="T189" s="356"/>
      <c r="U189" s="356"/>
      <c r="V189" s="356"/>
      <c r="W189" s="356"/>
      <c r="X189" s="1547"/>
      <c r="Y189" s="1587"/>
      <c r="Z189" s="1587"/>
      <c r="AA189" s="1587"/>
      <c r="AB189" s="1587"/>
      <c r="AC189" s="1587"/>
      <c r="AD189" s="1587"/>
      <c r="AE189" s="1587"/>
      <c r="AF189" s="1587"/>
      <c r="AG189" s="1587"/>
      <c r="AH189" s="1587"/>
      <c r="AI189" s="1587"/>
      <c r="AJ189" s="1587"/>
      <c r="AK189" s="1587"/>
      <c r="AL189" s="1587"/>
      <c r="AM189" s="1587"/>
      <c r="AN189" s="1587"/>
      <c r="AO189" s="1587"/>
      <c r="AP189" s="1587"/>
      <c r="AQ189" s="1587"/>
      <c r="AR189" s="1587"/>
      <c r="AS189" s="1587"/>
      <c r="AT189" s="1587"/>
      <c r="AU189" s="1587"/>
      <c r="AV189" s="1587"/>
      <c r="AW189" s="1587"/>
      <c r="AX189" s="1587"/>
      <c r="AY189" s="1587"/>
      <c r="AZ189" s="229"/>
      <c r="BA189" s="768"/>
      <c r="BB189" s="173"/>
      <c r="BC189" s="474"/>
      <c r="BD189" s="421"/>
      <c r="BE189" s="421"/>
      <c r="BF189" s="421"/>
      <c r="BG189" s="475"/>
      <c r="BH189" s="485"/>
      <c r="BI189" s="421"/>
      <c r="BJ189" s="421"/>
      <c r="BK189" s="421"/>
      <c r="BL189" s="475"/>
      <c r="BM189" s="485"/>
      <c r="BN189" s="421"/>
      <c r="BO189" s="421"/>
      <c r="BP189" s="421"/>
      <c r="BQ189" s="475"/>
      <c r="BR189" s="485"/>
      <c r="BS189" s="421"/>
      <c r="BT189" s="421"/>
      <c r="BU189" s="421"/>
      <c r="BV189" s="421"/>
      <c r="BW189" s="421"/>
      <c r="BX189" s="1451"/>
      <c r="BY189" s="1494"/>
      <c r="BZ189" s="1494"/>
      <c r="CA189" s="1494"/>
      <c r="CB189" s="1494"/>
      <c r="CC189" s="1494"/>
      <c r="CD189" s="1494"/>
      <c r="CE189" s="1494"/>
      <c r="CF189" s="1494"/>
      <c r="CG189" s="1494"/>
      <c r="CH189" s="1494"/>
      <c r="CI189" s="1494"/>
      <c r="CJ189" s="1494"/>
      <c r="CK189" s="1494"/>
      <c r="CL189" s="1494"/>
      <c r="CM189" s="1494"/>
      <c r="CN189" s="1494"/>
      <c r="CO189" s="1494"/>
      <c r="CP189" s="1494"/>
      <c r="CQ189" s="1494"/>
      <c r="CR189" s="1494"/>
      <c r="CS189" s="1494"/>
      <c r="CT189" s="1494"/>
      <c r="CU189" s="1494"/>
      <c r="CV189" s="1494"/>
      <c r="CW189" s="1494"/>
      <c r="CX189" s="1494"/>
      <c r="CY189" s="1494"/>
      <c r="CZ189" s="1494"/>
    </row>
    <row r="190" s="130" customFormat="true" ht="15" customHeight="true" x14ac:dyDescent="0.2">
      <c r="A190" s="767"/>
      <c r="B190" s="290"/>
      <c r="C190" s="355"/>
      <c r="D190" s="356"/>
      <c r="E190" s="356"/>
      <c r="F190" s="356"/>
      <c r="G190" s="357"/>
      <c r="H190" s="358"/>
      <c r="I190" s="356"/>
      <c r="J190" s="356"/>
      <c r="K190" s="356"/>
      <c r="L190" s="359"/>
      <c r="M190" s="360"/>
      <c r="N190" s="356"/>
      <c r="O190" s="356"/>
      <c r="P190" s="356"/>
      <c r="Q190" s="359"/>
      <c r="R190" s="360"/>
      <c r="S190" s="356"/>
      <c r="T190" s="356"/>
      <c r="U190" s="356"/>
      <c r="V190" s="356"/>
      <c r="W190" s="356"/>
      <c r="X190" s="1547"/>
      <c r="Y190" s="1587"/>
      <c r="Z190" s="1587"/>
      <c r="AA190" s="1587"/>
      <c r="AB190" s="1587"/>
      <c r="AC190" s="1587"/>
      <c r="AD190" s="1587"/>
      <c r="AE190" s="1587"/>
      <c r="AF190" s="1587"/>
      <c r="AG190" s="1587"/>
      <c r="AH190" s="1587"/>
      <c r="AI190" s="1587"/>
      <c r="AJ190" s="1587"/>
      <c r="AK190" s="1587"/>
      <c r="AL190" s="1587"/>
      <c r="AM190" s="1587"/>
      <c r="AN190" s="1587"/>
      <c r="AO190" s="1587"/>
      <c r="AP190" s="1587"/>
      <c r="AQ190" s="1587"/>
      <c r="AR190" s="1587"/>
      <c r="AS190" s="1587"/>
      <c r="AT190" s="1587"/>
      <c r="AU190" s="1587"/>
      <c r="AV190" s="1587"/>
      <c r="AW190" s="1587"/>
      <c r="AX190" s="1587"/>
      <c r="AY190" s="1587"/>
      <c r="AZ190" s="229"/>
      <c r="BA190" s="768"/>
      <c r="BB190" s="173"/>
      <c r="BC190" s="474"/>
      <c r="BD190" s="421"/>
      <c r="BE190" s="421"/>
      <c r="BF190" s="421"/>
      <c r="BG190" s="475"/>
      <c r="BH190" s="485"/>
      <c r="BI190" s="421"/>
      <c r="BJ190" s="421"/>
      <c r="BK190" s="421"/>
      <c r="BL190" s="475"/>
      <c r="BM190" s="485"/>
      <c r="BN190" s="421"/>
      <c r="BO190" s="421"/>
      <c r="BP190" s="421"/>
      <c r="BQ190" s="475"/>
      <c r="BR190" s="485"/>
      <c r="BS190" s="421"/>
      <c r="BT190" s="421"/>
      <c r="BU190" s="421"/>
      <c r="BV190" s="421"/>
      <c r="BW190" s="421"/>
      <c r="BX190" s="1451"/>
      <c r="BY190" s="1494"/>
      <c r="BZ190" s="1494"/>
      <c r="CA190" s="1494"/>
      <c r="CB190" s="1494"/>
      <c r="CC190" s="1494"/>
      <c r="CD190" s="1494"/>
      <c r="CE190" s="1494"/>
      <c r="CF190" s="1494"/>
      <c r="CG190" s="1494"/>
      <c r="CH190" s="1494"/>
      <c r="CI190" s="1494"/>
      <c r="CJ190" s="1494"/>
      <c r="CK190" s="1494"/>
      <c r="CL190" s="1494"/>
      <c r="CM190" s="1494"/>
      <c r="CN190" s="1494"/>
      <c r="CO190" s="1494"/>
      <c r="CP190" s="1494"/>
      <c r="CQ190" s="1494"/>
      <c r="CR190" s="1494"/>
      <c r="CS190" s="1494"/>
      <c r="CT190" s="1494"/>
      <c r="CU190" s="1494"/>
      <c r="CV190" s="1494"/>
      <c r="CW190" s="1494"/>
      <c r="CX190" s="1494"/>
      <c r="CY190" s="1494"/>
      <c r="CZ190" s="1494"/>
    </row>
    <row r="191" s="130" customFormat="true" ht="15" customHeight="true" x14ac:dyDescent="0.2">
      <c r="A191" s="767"/>
      <c r="B191" s="290"/>
      <c r="C191" s="355"/>
      <c r="D191" s="356"/>
      <c r="E191" s="356"/>
      <c r="F191" s="356"/>
      <c r="G191" s="357"/>
      <c r="H191" s="358"/>
      <c r="I191" s="356"/>
      <c r="J191" s="356"/>
      <c r="K191" s="356"/>
      <c r="L191" s="359"/>
      <c r="M191" s="360"/>
      <c r="N191" s="356"/>
      <c r="O191" s="356"/>
      <c r="P191" s="356"/>
      <c r="Q191" s="359"/>
      <c r="R191" s="360"/>
      <c r="S191" s="356"/>
      <c r="T191" s="356"/>
      <c r="U191" s="356"/>
      <c r="V191" s="356"/>
      <c r="W191" s="356"/>
      <c r="X191" s="1547"/>
      <c r="Y191" s="1587"/>
      <c r="Z191" s="1587"/>
      <c r="AA191" s="1587"/>
      <c r="AB191" s="1587"/>
      <c r="AC191" s="1587"/>
      <c r="AD191" s="1587"/>
      <c r="AE191" s="1587"/>
      <c r="AF191" s="1587"/>
      <c r="AG191" s="1587"/>
      <c r="AH191" s="1587"/>
      <c r="AI191" s="1587"/>
      <c r="AJ191" s="1587"/>
      <c r="AK191" s="1587"/>
      <c r="AL191" s="1587"/>
      <c r="AM191" s="1587"/>
      <c r="AN191" s="1587"/>
      <c r="AO191" s="1587"/>
      <c r="AP191" s="1587"/>
      <c r="AQ191" s="1587"/>
      <c r="AR191" s="1587"/>
      <c r="AS191" s="1587"/>
      <c r="AT191" s="1587"/>
      <c r="AU191" s="1587"/>
      <c r="AV191" s="1587"/>
      <c r="AW191" s="1587"/>
      <c r="AX191" s="1587"/>
      <c r="AY191" s="1587"/>
      <c r="AZ191" s="229"/>
      <c r="BA191" s="768"/>
      <c r="BB191" s="173"/>
      <c r="BC191" s="474"/>
      <c r="BD191" s="421"/>
      <c r="BE191" s="421"/>
      <c r="BF191" s="421"/>
      <c r="BG191" s="475"/>
      <c r="BH191" s="485"/>
      <c r="BI191" s="421"/>
      <c r="BJ191" s="421"/>
      <c r="BK191" s="421"/>
      <c r="BL191" s="475"/>
      <c r="BM191" s="485"/>
      <c r="BN191" s="421"/>
      <c r="BO191" s="421"/>
      <c r="BP191" s="421"/>
      <c r="BQ191" s="475"/>
      <c r="BR191" s="485"/>
      <c r="BS191" s="421"/>
      <c r="BT191" s="421"/>
      <c r="BU191" s="421"/>
      <c r="BV191" s="421"/>
      <c r="BW191" s="421"/>
      <c r="BX191" s="1451"/>
      <c r="BY191" s="1494"/>
      <c r="BZ191" s="1494"/>
      <c r="CA191" s="1494"/>
      <c r="CB191" s="1494"/>
      <c r="CC191" s="1494"/>
      <c r="CD191" s="1494"/>
      <c r="CE191" s="1494"/>
      <c r="CF191" s="1494"/>
      <c r="CG191" s="1494"/>
      <c r="CH191" s="1494"/>
      <c r="CI191" s="1494"/>
      <c r="CJ191" s="1494"/>
      <c r="CK191" s="1494"/>
      <c r="CL191" s="1494"/>
      <c r="CM191" s="1494"/>
      <c r="CN191" s="1494"/>
      <c r="CO191" s="1494"/>
      <c r="CP191" s="1494"/>
      <c r="CQ191" s="1494"/>
      <c r="CR191" s="1494"/>
      <c r="CS191" s="1494"/>
      <c r="CT191" s="1494"/>
      <c r="CU191" s="1494"/>
      <c r="CV191" s="1494"/>
      <c r="CW191" s="1494"/>
      <c r="CX191" s="1494"/>
      <c r="CY191" s="1494"/>
      <c r="CZ191" s="1494"/>
    </row>
    <row r="192" s="130" customFormat="true" ht="15" customHeight="true" x14ac:dyDescent="0.2">
      <c r="A192" s="767"/>
      <c r="B192" s="290"/>
      <c r="C192" s="355"/>
      <c r="D192" s="356"/>
      <c r="E192" s="356"/>
      <c r="F192" s="356"/>
      <c r="G192" s="357"/>
      <c r="H192" s="358"/>
      <c r="I192" s="356"/>
      <c r="J192" s="356"/>
      <c r="K192" s="356"/>
      <c r="L192" s="359"/>
      <c r="M192" s="360"/>
      <c r="N192" s="356"/>
      <c r="O192" s="356"/>
      <c r="P192" s="356"/>
      <c r="Q192" s="359"/>
      <c r="R192" s="360"/>
      <c r="S192" s="356"/>
      <c r="T192" s="356"/>
      <c r="U192" s="356"/>
      <c r="V192" s="356"/>
      <c r="W192" s="356"/>
      <c r="X192" s="1547"/>
      <c r="Y192" s="1587"/>
      <c r="Z192" s="1587"/>
      <c r="AA192" s="1587"/>
      <c r="AB192" s="1587"/>
      <c r="AC192" s="1587"/>
      <c r="AD192" s="1587"/>
      <c r="AE192" s="1587"/>
      <c r="AF192" s="1587"/>
      <c r="AG192" s="1587"/>
      <c r="AH192" s="1587"/>
      <c r="AI192" s="1587"/>
      <c r="AJ192" s="1587"/>
      <c r="AK192" s="1587"/>
      <c r="AL192" s="1587"/>
      <c r="AM192" s="1587"/>
      <c r="AN192" s="1587"/>
      <c r="AO192" s="1587"/>
      <c r="AP192" s="1587"/>
      <c r="AQ192" s="1587"/>
      <c r="AR192" s="1587"/>
      <c r="AS192" s="1587"/>
      <c r="AT192" s="1587"/>
      <c r="AU192" s="1587"/>
      <c r="AV192" s="1587"/>
      <c r="AW192" s="1587"/>
      <c r="AX192" s="1587"/>
      <c r="AY192" s="1587"/>
      <c r="AZ192" s="229"/>
      <c r="BA192" s="768"/>
      <c r="BB192" s="173"/>
      <c r="BC192" s="474"/>
      <c r="BD192" s="421"/>
      <c r="BE192" s="421"/>
      <c r="BF192" s="421"/>
      <c r="BG192" s="475"/>
      <c r="BH192" s="485"/>
      <c r="BI192" s="421"/>
      <c r="BJ192" s="421"/>
      <c r="BK192" s="421"/>
      <c r="BL192" s="475"/>
      <c r="BM192" s="485"/>
      <c r="BN192" s="421"/>
      <c r="BO192" s="421"/>
      <c r="BP192" s="421"/>
      <c r="BQ192" s="475"/>
      <c r="BR192" s="485"/>
      <c r="BS192" s="421"/>
      <c r="BT192" s="421"/>
      <c r="BU192" s="421"/>
      <c r="BV192" s="421"/>
      <c r="BW192" s="421"/>
      <c r="BX192" s="1451"/>
      <c r="BY192" s="1494"/>
      <c r="BZ192" s="1494"/>
      <c r="CA192" s="1494"/>
      <c r="CB192" s="1494"/>
      <c r="CC192" s="1494"/>
      <c r="CD192" s="1494"/>
      <c r="CE192" s="1494"/>
      <c r="CF192" s="1494"/>
      <c r="CG192" s="1494"/>
      <c r="CH192" s="1494"/>
      <c r="CI192" s="1494"/>
      <c r="CJ192" s="1494"/>
      <c r="CK192" s="1494"/>
      <c r="CL192" s="1494"/>
      <c r="CM192" s="1494"/>
      <c r="CN192" s="1494"/>
      <c r="CO192" s="1494"/>
      <c r="CP192" s="1494"/>
      <c r="CQ192" s="1494"/>
      <c r="CR192" s="1494"/>
      <c r="CS192" s="1494"/>
      <c r="CT192" s="1494"/>
      <c r="CU192" s="1494"/>
      <c r="CV192" s="1494"/>
      <c r="CW192" s="1494"/>
      <c r="CX192" s="1494"/>
      <c r="CY192" s="1494"/>
      <c r="CZ192" s="1494"/>
    </row>
    <row r="193" s="130" customFormat="true" ht="15" customHeight="true" x14ac:dyDescent="0.2">
      <c r="A193" s="767"/>
      <c r="B193" s="290"/>
      <c r="C193" s="355"/>
      <c r="D193" s="356"/>
      <c r="E193" s="356"/>
      <c r="F193" s="356"/>
      <c r="G193" s="357"/>
      <c r="H193" s="358"/>
      <c r="I193" s="356"/>
      <c r="J193" s="356"/>
      <c r="K193" s="356"/>
      <c r="L193" s="359"/>
      <c r="M193" s="360"/>
      <c r="N193" s="356"/>
      <c r="O193" s="356"/>
      <c r="P193" s="356"/>
      <c r="Q193" s="359"/>
      <c r="R193" s="360"/>
      <c r="S193" s="356"/>
      <c r="T193" s="356"/>
      <c r="U193" s="356"/>
      <c r="V193" s="356"/>
      <c r="W193" s="356"/>
      <c r="X193" s="1547"/>
      <c r="Y193" s="1587"/>
      <c r="Z193" s="1587"/>
      <c r="AA193" s="1587"/>
      <c r="AB193" s="1587"/>
      <c r="AC193" s="1587"/>
      <c r="AD193" s="1587"/>
      <c r="AE193" s="1587"/>
      <c r="AF193" s="1587"/>
      <c r="AG193" s="1587"/>
      <c r="AH193" s="1587"/>
      <c r="AI193" s="1587"/>
      <c r="AJ193" s="1587"/>
      <c r="AK193" s="1587"/>
      <c r="AL193" s="1587"/>
      <c r="AM193" s="1587"/>
      <c r="AN193" s="1587"/>
      <c r="AO193" s="1587"/>
      <c r="AP193" s="1587"/>
      <c r="AQ193" s="1587"/>
      <c r="AR193" s="1587"/>
      <c r="AS193" s="1587"/>
      <c r="AT193" s="1587"/>
      <c r="AU193" s="1587"/>
      <c r="AV193" s="1587"/>
      <c r="AW193" s="1587"/>
      <c r="AX193" s="1587"/>
      <c r="AY193" s="1587"/>
      <c r="AZ193" s="229"/>
      <c r="BA193" s="768"/>
      <c r="BB193" s="173"/>
      <c r="BC193" s="474"/>
      <c r="BD193" s="421"/>
      <c r="BE193" s="421"/>
      <c r="BF193" s="421"/>
      <c r="BG193" s="475"/>
      <c r="BH193" s="485"/>
      <c r="BI193" s="421"/>
      <c r="BJ193" s="421"/>
      <c r="BK193" s="421"/>
      <c r="BL193" s="475"/>
      <c r="BM193" s="485"/>
      <c r="BN193" s="421"/>
      <c r="BO193" s="421"/>
      <c r="BP193" s="421"/>
      <c r="BQ193" s="475"/>
      <c r="BR193" s="485"/>
      <c r="BS193" s="421"/>
      <c r="BT193" s="421"/>
      <c r="BU193" s="421"/>
      <c r="BV193" s="421"/>
      <c r="BW193" s="421"/>
      <c r="BX193" s="1451"/>
      <c r="BY193" s="1494"/>
      <c r="BZ193" s="1494"/>
      <c r="CA193" s="1494"/>
      <c r="CB193" s="1494"/>
      <c r="CC193" s="1494"/>
      <c r="CD193" s="1494"/>
      <c r="CE193" s="1494"/>
      <c r="CF193" s="1494"/>
      <c r="CG193" s="1494"/>
      <c r="CH193" s="1494"/>
      <c r="CI193" s="1494"/>
      <c r="CJ193" s="1494"/>
      <c r="CK193" s="1494"/>
      <c r="CL193" s="1494"/>
      <c r="CM193" s="1494"/>
      <c r="CN193" s="1494"/>
      <c r="CO193" s="1494"/>
      <c r="CP193" s="1494"/>
      <c r="CQ193" s="1494"/>
      <c r="CR193" s="1494"/>
      <c r="CS193" s="1494"/>
      <c r="CT193" s="1494"/>
      <c r="CU193" s="1494"/>
      <c r="CV193" s="1494"/>
      <c r="CW193" s="1494"/>
      <c r="CX193" s="1494"/>
      <c r="CY193" s="1494"/>
      <c r="CZ193" s="1494"/>
    </row>
    <row r="194" s="130" customFormat="true" ht="15" customHeight="true" x14ac:dyDescent="0.2">
      <c r="A194" s="767"/>
      <c r="B194" s="290"/>
      <c r="C194" s="355"/>
      <c r="D194" s="356"/>
      <c r="E194" s="356"/>
      <c r="F194" s="356"/>
      <c r="G194" s="357"/>
      <c r="H194" s="358"/>
      <c r="I194" s="356"/>
      <c r="J194" s="356"/>
      <c r="K194" s="356"/>
      <c r="L194" s="359"/>
      <c r="M194" s="360"/>
      <c r="N194" s="356"/>
      <c r="O194" s="356"/>
      <c r="P194" s="356"/>
      <c r="Q194" s="359"/>
      <c r="R194" s="360"/>
      <c r="S194" s="356"/>
      <c r="T194" s="356"/>
      <c r="U194" s="356"/>
      <c r="V194" s="356"/>
      <c r="W194" s="356"/>
      <c r="X194" s="1547"/>
      <c r="Y194" s="1587"/>
      <c r="Z194" s="1587"/>
      <c r="AA194" s="1587"/>
      <c r="AB194" s="1587"/>
      <c r="AC194" s="1587"/>
      <c r="AD194" s="1587"/>
      <c r="AE194" s="1587"/>
      <c r="AF194" s="1587"/>
      <c r="AG194" s="1587"/>
      <c r="AH194" s="1587"/>
      <c r="AI194" s="1587"/>
      <c r="AJ194" s="1587"/>
      <c r="AK194" s="1587"/>
      <c r="AL194" s="1587"/>
      <c r="AM194" s="1587"/>
      <c r="AN194" s="1587"/>
      <c r="AO194" s="1587"/>
      <c r="AP194" s="1587"/>
      <c r="AQ194" s="1587"/>
      <c r="AR194" s="1587"/>
      <c r="AS194" s="1587"/>
      <c r="AT194" s="1587"/>
      <c r="AU194" s="1587"/>
      <c r="AV194" s="1587"/>
      <c r="AW194" s="1587"/>
      <c r="AX194" s="1587"/>
      <c r="AY194" s="1587"/>
      <c r="AZ194" s="229"/>
      <c r="BA194" s="768"/>
      <c r="BB194" s="173"/>
      <c r="BC194" s="474"/>
      <c r="BD194" s="421"/>
      <c r="BE194" s="421"/>
      <c r="BF194" s="421"/>
      <c r="BG194" s="475"/>
      <c r="BH194" s="485"/>
      <c r="BI194" s="421"/>
      <c r="BJ194" s="421"/>
      <c r="BK194" s="421"/>
      <c r="BL194" s="475"/>
      <c r="BM194" s="485"/>
      <c r="BN194" s="421"/>
      <c r="BO194" s="421"/>
      <c r="BP194" s="421"/>
      <c r="BQ194" s="475"/>
      <c r="BR194" s="485"/>
      <c r="BS194" s="421"/>
      <c r="BT194" s="421"/>
      <c r="BU194" s="421"/>
      <c r="BV194" s="421"/>
      <c r="BW194" s="421"/>
      <c r="BX194" s="1451"/>
      <c r="BY194" s="1494"/>
      <c r="BZ194" s="1494"/>
      <c r="CA194" s="1494"/>
      <c r="CB194" s="1494"/>
      <c r="CC194" s="1494"/>
      <c r="CD194" s="1494"/>
      <c r="CE194" s="1494"/>
      <c r="CF194" s="1494"/>
      <c r="CG194" s="1494"/>
      <c r="CH194" s="1494"/>
      <c r="CI194" s="1494"/>
      <c r="CJ194" s="1494"/>
      <c r="CK194" s="1494"/>
      <c r="CL194" s="1494"/>
      <c r="CM194" s="1494"/>
      <c r="CN194" s="1494"/>
      <c r="CO194" s="1494"/>
      <c r="CP194" s="1494"/>
      <c r="CQ194" s="1494"/>
      <c r="CR194" s="1494"/>
      <c r="CS194" s="1494"/>
      <c r="CT194" s="1494"/>
      <c r="CU194" s="1494"/>
      <c r="CV194" s="1494"/>
      <c r="CW194" s="1494"/>
      <c r="CX194" s="1494"/>
      <c r="CY194" s="1494"/>
      <c r="CZ194" s="1494"/>
    </row>
    <row r="195" s="130" customFormat="true" ht="15" customHeight="true" x14ac:dyDescent="0.2">
      <c r="A195" s="767"/>
      <c r="B195" s="290"/>
      <c r="C195" s="355"/>
      <c r="D195" s="356"/>
      <c r="E195" s="356"/>
      <c r="F195" s="356"/>
      <c r="G195" s="357"/>
      <c r="H195" s="358"/>
      <c r="I195" s="356"/>
      <c r="J195" s="356"/>
      <c r="K195" s="356"/>
      <c r="L195" s="359"/>
      <c r="M195" s="360"/>
      <c r="N195" s="356"/>
      <c r="O195" s="356"/>
      <c r="P195" s="356"/>
      <c r="Q195" s="359"/>
      <c r="R195" s="360"/>
      <c r="S195" s="356"/>
      <c r="T195" s="356"/>
      <c r="U195" s="356"/>
      <c r="V195" s="356"/>
      <c r="W195" s="356"/>
      <c r="X195" s="1547"/>
      <c r="Y195" s="1587"/>
      <c r="Z195" s="1587"/>
      <c r="AA195" s="1587"/>
      <c r="AB195" s="1587"/>
      <c r="AC195" s="1587"/>
      <c r="AD195" s="1587"/>
      <c r="AE195" s="1587"/>
      <c r="AF195" s="1587"/>
      <c r="AG195" s="1587"/>
      <c r="AH195" s="1587"/>
      <c r="AI195" s="1587"/>
      <c r="AJ195" s="1587"/>
      <c r="AK195" s="1587"/>
      <c r="AL195" s="1587"/>
      <c r="AM195" s="1587"/>
      <c r="AN195" s="1587"/>
      <c r="AO195" s="1587"/>
      <c r="AP195" s="1587"/>
      <c r="AQ195" s="1587"/>
      <c r="AR195" s="1587"/>
      <c r="AS195" s="1587"/>
      <c r="AT195" s="1587"/>
      <c r="AU195" s="1587"/>
      <c r="AV195" s="1587"/>
      <c r="AW195" s="1587"/>
      <c r="AX195" s="1587"/>
      <c r="AY195" s="1587"/>
      <c r="AZ195" s="229"/>
      <c r="BA195" s="768"/>
      <c r="BB195" s="173"/>
      <c r="BC195" s="474"/>
      <c r="BD195" s="421"/>
      <c r="BE195" s="421"/>
      <c r="BF195" s="421"/>
      <c r="BG195" s="475"/>
      <c r="BH195" s="485"/>
      <c r="BI195" s="421"/>
      <c r="BJ195" s="421"/>
      <c r="BK195" s="421"/>
      <c r="BL195" s="475"/>
      <c r="BM195" s="485"/>
      <c r="BN195" s="421"/>
      <c r="BO195" s="421"/>
      <c r="BP195" s="421"/>
      <c r="BQ195" s="475"/>
      <c r="BR195" s="485"/>
      <c r="BS195" s="421"/>
      <c r="BT195" s="421"/>
      <c r="BU195" s="421"/>
      <c r="BV195" s="421"/>
      <c r="BW195" s="421"/>
      <c r="BX195" s="1451"/>
      <c r="BY195" s="1494"/>
      <c r="BZ195" s="1494"/>
      <c r="CA195" s="1494"/>
      <c r="CB195" s="1494"/>
      <c r="CC195" s="1494"/>
      <c r="CD195" s="1494"/>
      <c r="CE195" s="1494"/>
      <c r="CF195" s="1494"/>
      <c r="CG195" s="1494"/>
      <c r="CH195" s="1494"/>
      <c r="CI195" s="1494"/>
      <c r="CJ195" s="1494"/>
      <c r="CK195" s="1494"/>
      <c r="CL195" s="1494"/>
      <c r="CM195" s="1494"/>
      <c r="CN195" s="1494"/>
      <c r="CO195" s="1494"/>
      <c r="CP195" s="1494"/>
      <c r="CQ195" s="1494"/>
      <c r="CR195" s="1494"/>
      <c r="CS195" s="1494"/>
      <c r="CT195" s="1494"/>
      <c r="CU195" s="1494"/>
      <c r="CV195" s="1494"/>
      <c r="CW195" s="1494"/>
      <c r="CX195" s="1494"/>
      <c r="CY195" s="1494"/>
      <c r="CZ195" s="1494"/>
    </row>
    <row r="196" s="130" customFormat="true" ht="15" customHeight="true" x14ac:dyDescent="0.2">
      <c r="A196" s="767"/>
      <c r="B196" s="290"/>
      <c r="C196" s="355"/>
      <c r="D196" s="356"/>
      <c r="E196" s="356"/>
      <c r="F196" s="356"/>
      <c r="G196" s="357"/>
      <c r="H196" s="358"/>
      <c r="I196" s="356"/>
      <c r="J196" s="356"/>
      <c r="K196" s="356"/>
      <c r="L196" s="359"/>
      <c r="M196" s="360"/>
      <c r="N196" s="356"/>
      <c r="O196" s="356"/>
      <c r="P196" s="356"/>
      <c r="Q196" s="359"/>
      <c r="R196" s="360"/>
      <c r="S196" s="356"/>
      <c r="T196" s="356"/>
      <c r="U196" s="356"/>
      <c r="V196" s="356"/>
      <c r="W196" s="356"/>
      <c r="X196" s="1547"/>
      <c r="Y196" s="1587"/>
      <c r="Z196" s="1587"/>
      <c r="AA196" s="1587"/>
      <c r="AB196" s="1587"/>
      <c r="AC196" s="1587"/>
      <c r="AD196" s="1587"/>
      <c r="AE196" s="1587"/>
      <c r="AF196" s="1587"/>
      <c r="AG196" s="1587"/>
      <c r="AH196" s="1587"/>
      <c r="AI196" s="1587"/>
      <c r="AJ196" s="1587"/>
      <c r="AK196" s="1587"/>
      <c r="AL196" s="1587"/>
      <c r="AM196" s="1587"/>
      <c r="AN196" s="1587"/>
      <c r="AO196" s="1587"/>
      <c r="AP196" s="1587"/>
      <c r="AQ196" s="1587"/>
      <c r="AR196" s="1587"/>
      <c r="AS196" s="1587"/>
      <c r="AT196" s="1587"/>
      <c r="AU196" s="1587"/>
      <c r="AV196" s="1587"/>
      <c r="AW196" s="1587"/>
      <c r="AX196" s="1587"/>
      <c r="AY196" s="1587"/>
      <c r="AZ196" s="229"/>
      <c r="BA196" s="768"/>
      <c r="BB196" s="173"/>
      <c r="BC196" s="474"/>
      <c r="BD196" s="421"/>
      <c r="BE196" s="421"/>
      <c r="BF196" s="421"/>
      <c r="BG196" s="475"/>
      <c r="BH196" s="485"/>
      <c r="BI196" s="421"/>
      <c r="BJ196" s="421"/>
      <c r="BK196" s="421"/>
      <c r="BL196" s="475"/>
      <c r="BM196" s="485"/>
      <c r="BN196" s="421"/>
      <c r="BO196" s="421"/>
      <c r="BP196" s="421"/>
      <c r="BQ196" s="475"/>
      <c r="BR196" s="485"/>
      <c r="BS196" s="421"/>
      <c r="BT196" s="421"/>
      <c r="BU196" s="421"/>
      <c r="BV196" s="421"/>
      <c r="BW196" s="421"/>
      <c r="BX196" s="1451"/>
      <c r="BY196" s="1494"/>
      <c r="BZ196" s="1494"/>
      <c r="CA196" s="1494"/>
      <c r="CB196" s="1494"/>
      <c r="CC196" s="1494"/>
      <c r="CD196" s="1494"/>
      <c r="CE196" s="1494"/>
      <c r="CF196" s="1494"/>
      <c r="CG196" s="1494"/>
      <c r="CH196" s="1494"/>
      <c r="CI196" s="1494"/>
      <c r="CJ196" s="1494"/>
      <c r="CK196" s="1494"/>
      <c r="CL196" s="1494"/>
      <c r="CM196" s="1494"/>
      <c r="CN196" s="1494"/>
      <c r="CO196" s="1494"/>
      <c r="CP196" s="1494"/>
      <c r="CQ196" s="1494"/>
      <c r="CR196" s="1494"/>
      <c r="CS196" s="1494"/>
      <c r="CT196" s="1494"/>
      <c r="CU196" s="1494"/>
      <c r="CV196" s="1494"/>
      <c r="CW196" s="1494"/>
      <c r="CX196" s="1494"/>
      <c r="CY196" s="1494"/>
      <c r="CZ196" s="1494"/>
    </row>
    <row r="197" s="130" customFormat="true" ht="15" customHeight="true" x14ac:dyDescent="0.2">
      <c r="A197" s="767"/>
      <c r="B197" s="290"/>
      <c r="C197" s="355"/>
      <c r="D197" s="356"/>
      <c r="E197" s="356"/>
      <c r="F197" s="356"/>
      <c r="G197" s="357"/>
      <c r="H197" s="358"/>
      <c r="I197" s="356"/>
      <c r="J197" s="356"/>
      <c r="K197" s="356"/>
      <c r="L197" s="359"/>
      <c r="M197" s="360"/>
      <c r="N197" s="356"/>
      <c r="O197" s="356"/>
      <c r="P197" s="356"/>
      <c r="Q197" s="359"/>
      <c r="R197" s="360"/>
      <c r="S197" s="356"/>
      <c r="T197" s="356"/>
      <c r="U197" s="356"/>
      <c r="V197" s="356"/>
      <c r="W197" s="356"/>
      <c r="X197" s="1547"/>
      <c r="Y197" s="1587"/>
      <c r="Z197" s="1587"/>
      <c r="AA197" s="1587"/>
      <c r="AB197" s="1587"/>
      <c r="AC197" s="1587"/>
      <c r="AD197" s="1587"/>
      <c r="AE197" s="1587"/>
      <c r="AF197" s="1587"/>
      <c r="AG197" s="1587"/>
      <c r="AH197" s="1587"/>
      <c r="AI197" s="1587"/>
      <c r="AJ197" s="1587"/>
      <c r="AK197" s="1587"/>
      <c r="AL197" s="1587"/>
      <c r="AM197" s="1587"/>
      <c r="AN197" s="1587"/>
      <c r="AO197" s="1587"/>
      <c r="AP197" s="1587"/>
      <c r="AQ197" s="1587"/>
      <c r="AR197" s="1587"/>
      <c r="AS197" s="1587"/>
      <c r="AT197" s="1587"/>
      <c r="AU197" s="1587"/>
      <c r="AV197" s="1587"/>
      <c r="AW197" s="1587"/>
      <c r="AX197" s="1587"/>
      <c r="AY197" s="1587"/>
      <c r="AZ197" s="229"/>
      <c r="BA197" s="768"/>
      <c r="BB197" s="173"/>
      <c r="BC197" s="474"/>
      <c r="BD197" s="421"/>
      <c r="BE197" s="421"/>
      <c r="BF197" s="421"/>
      <c r="BG197" s="475"/>
      <c r="BH197" s="485"/>
      <c r="BI197" s="421"/>
      <c r="BJ197" s="421"/>
      <c r="BK197" s="421"/>
      <c r="BL197" s="475"/>
      <c r="BM197" s="485"/>
      <c r="BN197" s="421"/>
      <c r="BO197" s="421"/>
      <c r="BP197" s="421"/>
      <c r="BQ197" s="475"/>
      <c r="BR197" s="485"/>
      <c r="BS197" s="421"/>
      <c r="BT197" s="421"/>
      <c r="BU197" s="421"/>
      <c r="BV197" s="421"/>
      <c r="BW197" s="421"/>
      <c r="BX197" s="1451"/>
      <c r="BY197" s="1494"/>
      <c r="BZ197" s="1494"/>
      <c r="CA197" s="1494"/>
      <c r="CB197" s="1494"/>
      <c r="CC197" s="1494"/>
      <c r="CD197" s="1494"/>
      <c r="CE197" s="1494"/>
      <c r="CF197" s="1494"/>
      <c r="CG197" s="1494"/>
      <c r="CH197" s="1494"/>
      <c r="CI197" s="1494"/>
      <c r="CJ197" s="1494"/>
      <c r="CK197" s="1494"/>
      <c r="CL197" s="1494"/>
      <c r="CM197" s="1494"/>
      <c r="CN197" s="1494"/>
      <c r="CO197" s="1494"/>
      <c r="CP197" s="1494"/>
      <c r="CQ197" s="1494"/>
      <c r="CR197" s="1494"/>
      <c r="CS197" s="1494"/>
      <c r="CT197" s="1494"/>
      <c r="CU197" s="1494"/>
      <c r="CV197" s="1494"/>
      <c r="CW197" s="1494"/>
      <c r="CX197" s="1494"/>
      <c r="CY197" s="1494"/>
      <c r="CZ197" s="1494"/>
    </row>
    <row r="198" s="130" customFormat="true" ht="15" customHeight="true" x14ac:dyDescent="0.2">
      <c r="A198" s="767"/>
      <c r="B198" s="290"/>
      <c r="C198" s="355"/>
      <c r="D198" s="356"/>
      <c r="E198" s="356"/>
      <c r="F198" s="356"/>
      <c r="G198" s="357"/>
      <c r="H198" s="358"/>
      <c r="I198" s="356"/>
      <c r="J198" s="356"/>
      <c r="K198" s="356"/>
      <c r="L198" s="359"/>
      <c r="M198" s="360"/>
      <c r="N198" s="356"/>
      <c r="O198" s="356"/>
      <c r="P198" s="356"/>
      <c r="Q198" s="359"/>
      <c r="R198" s="360"/>
      <c r="S198" s="356"/>
      <c r="T198" s="356"/>
      <c r="U198" s="356"/>
      <c r="V198" s="356"/>
      <c r="W198" s="356"/>
      <c r="X198" s="1547"/>
      <c r="Y198" s="1587"/>
      <c r="Z198" s="1587"/>
      <c r="AA198" s="1587"/>
      <c r="AB198" s="1587"/>
      <c r="AC198" s="1587"/>
      <c r="AD198" s="1587"/>
      <c r="AE198" s="1587"/>
      <c r="AF198" s="1587"/>
      <c r="AG198" s="1587"/>
      <c r="AH198" s="1587"/>
      <c r="AI198" s="1587"/>
      <c r="AJ198" s="1587"/>
      <c r="AK198" s="1587"/>
      <c r="AL198" s="1587"/>
      <c r="AM198" s="1587"/>
      <c r="AN198" s="1587"/>
      <c r="AO198" s="1587"/>
      <c r="AP198" s="1587"/>
      <c r="AQ198" s="1587"/>
      <c r="AR198" s="1587"/>
      <c r="AS198" s="1587"/>
      <c r="AT198" s="1587"/>
      <c r="AU198" s="1587"/>
      <c r="AV198" s="1587"/>
      <c r="AW198" s="1587"/>
      <c r="AX198" s="1587"/>
      <c r="AY198" s="1587"/>
      <c r="AZ198" s="229"/>
      <c r="BA198" s="768"/>
      <c r="BB198" s="173"/>
      <c r="BC198" s="474"/>
      <c r="BD198" s="421"/>
      <c r="BE198" s="421"/>
      <c r="BF198" s="421"/>
      <c r="BG198" s="475"/>
      <c r="BH198" s="485"/>
      <c r="BI198" s="421"/>
      <c r="BJ198" s="421"/>
      <c r="BK198" s="421"/>
      <c r="BL198" s="475"/>
      <c r="BM198" s="485"/>
      <c r="BN198" s="421"/>
      <c r="BO198" s="421"/>
      <c r="BP198" s="421"/>
      <c r="BQ198" s="475"/>
      <c r="BR198" s="485"/>
      <c r="BS198" s="421"/>
      <c r="BT198" s="421"/>
      <c r="BU198" s="421"/>
      <c r="BV198" s="421"/>
      <c r="BW198" s="421"/>
      <c r="BX198" s="1451"/>
      <c r="BY198" s="1494"/>
      <c r="BZ198" s="1494"/>
      <c r="CA198" s="1494"/>
      <c r="CB198" s="1494"/>
      <c r="CC198" s="1494"/>
      <c r="CD198" s="1494"/>
      <c r="CE198" s="1494"/>
      <c r="CF198" s="1494"/>
      <c r="CG198" s="1494"/>
      <c r="CH198" s="1494"/>
      <c r="CI198" s="1494"/>
      <c r="CJ198" s="1494"/>
      <c r="CK198" s="1494"/>
      <c r="CL198" s="1494"/>
      <c r="CM198" s="1494"/>
      <c r="CN198" s="1494"/>
      <c r="CO198" s="1494"/>
      <c r="CP198" s="1494"/>
      <c r="CQ198" s="1494"/>
      <c r="CR198" s="1494"/>
      <c r="CS198" s="1494"/>
      <c r="CT198" s="1494"/>
      <c r="CU198" s="1494"/>
      <c r="CV198" s="1494"/>
      <c r="CW198" s="1494"/>
      <c r="CX198" s="1494"/>
      <c r="CY198" s="1494"/>
      <c r="CZ198" s="1494"/>
    </row>
    <row r="199" s="130" customFormat="true" ht="15" customHeight="true" x14ac:dyDescent="0.2">
      <c r="A199" s="767"/>
      <c r="B199" s="290"/>
      <c r="C199" s="355"/>
      <c r="D199" s="356"/>
      <c r="E199" s="356"/>
      <c r="F199" s="356"/>
      <c r="G199" s="357"/>
      <c r="H199" s="358"/>
      <c r="I199" s="356"/>
      <c r="J199" s="356"/>
      <c r="K199" s="356"/>
      <c r="L199" s="359"/>
      <c r="M199" s="360"/>
      <c r="N199" s="356"/>
      <c r="O199" s="356"/>
      <c r="P199" s="356"/>
      <c r="Q199" s="359"/>
      <c r="R199" s="360"/>
      <c r="S199" s="356"/>
      <c r="T199" s="356"/>
      <c r="U199" s="356"/>
      <c r="V199" s="356"/>
      <c r="W199" s="356"/>
      <c r="X199" s="1547"/>
      <c r="Y199" s="1587"/>
      <c r="Z199" s="1587"/>
      <c r="AA199" s="1587"/>
      <c r="AB199" s="1587"/>
      <c r="AC199" s="1587"/>
      <c r="AD199" s="1587"/>
      <c r="AE199" s="1587"/>
      <c r="AF199" s="1587"/>
      <c r="AG199" s="1587"/>
      <c r="AH199" s="1587"/>
      <c r="AI199" s="1587"/>
      <c r="AJ199" s="1587"/>
      <c r="AK199" s="1587"/>
      <c r="AL199" s="1587"/>
      <c r="AM199" s="1587"/>
      <c r="AN199" s="1587"/>
      <c r="AO199" s="1587"/>
      <c r="AP199" s="1587"/>
      <c r="AQ199" s="1587"/>
      <c r="AR199" s="1587"/>
      <c r="AS199" s="1587"/>
      <c r="AT199" s="1587"/>
      <c r="AU199" s="1587"/>
      <c r="AV199" s="1587"/>
      <c r="AW199" s="1587"/>
      <c r="AX199" s="1587"/>
      <c r="AY199" s="1587"/>
      <c r="AZ199" s="229"/>
      <c r="BA199" s="768"/>
      <c r="BB199" s="173"/>
      <c r="BC199" s="474"/>
      <c r="BD199" s="421"/>
      <c r="BE199" s="421"/>
      <c r="BF199" s="421"/>
      <c r="BG199" s="475"/>
      <c r="BH199" s="485"/>
      <c r="BI199" s="421"/>
      <c r="BJ199" s="421"/>
      <c r="BK199" s="421"/>
      <c r="BL199" s="475"/>
      <c r="BM199" s="485"/>
      <c r="BN199" s="421"/>
      <c r="BO199" s="421"/>
      <c r="BP199" s="421"/>
      <c r="BQ199" s="475"/>
      <c r="BR199" s="485"/>
      <c r="BS199" s="421"/>
      <c r="BT199" s="421"/>
      <c r="BU199" s="421"/>
      <c r="BV199" s="421"/>
      <c r="BW199" s="421"/>
      <c r="BX199" s="1451"/>
      <c r="BY199" s="1494"/>
      <c r="BZ199" s="1494"/>
      <c r="CA199" s="1494"/>
      <c r="CB199" s="1494"/>
      <c r="CC199" s="1494"/>
      <c r="CD199" s="1494"/>
      <c r="CE199" s="1494"/>
      <c r="CF199" s="1494"/>
      <c r="CG199" s="1494"/>
      <c r="CH199" s="1494"/>
      <c r="CI199" s="1494"/>
      <c r="CJ199" s="1494"/>
      <c r="CK199" s="1494"/>
      <c r="CL199" s="1494"/>
      <c r="CM199" s="1494"/>
      <c r="CN199" s="1494"/>
      <c r="CO199" s="1494"/>
      <c r="CP199" s="1494"/>
      <c r="CQ199" s="1494"/>
      <c r="CR199" s="1494"/>
      <c r="CS199" s="1494"/>
      <c r="CT199" s="1494"/>
      <c r="CU199" s="1494"/>
      <c r="CV199" s="1494"/>
      <c r="CW199" s="1494"/>
      <c r="CX199" s="1494"/>
      <c r="CY199" s="1494"/>
      <c r="CZ199" s="1494"/>
    </row>
    <row r="200" s="130" customFormat="true" ht="15" customHeight="true" x14ac:dyDescent="0.2">
      <c r="A200" s="767"/>
      <c r="B200" s="290"/>
      <c r="C200" s="355"/>
      <c r="D200" s="356"/>
      <c r="E200" s="356"/>
      <c r="F200" s="356"/>
      <c r="G200" s="357"/>
      <c r="H200" s="358"/>
      <c r="I200" s="356"/>
      <c r="J200" s="356"/>
      <c r="K200" s="356"/>
      <c r="L200" s="359"/>
      <c r="M200" s="360"/>
      <c r="N200" s="356"/>
      <c r="O200" s="356"/>
      <c r="P200" s="356"/>
      <c r="Q200" s="359"/>
      <c r="R200" s="360"/>
      <c r="S200" s="356"/>
      <c r="T200" s="356"/>
      <c r="U200" s="356"/>
      <c r="V200" s="356"/>
      <c r="W200" s="356"/>
      <c r="X200" s="1547"/>
      <c r="Y200" s="1587"/>
      <c r="Z200" s="1587"/>
      <c r="AA200" s="1587"/>
      <c r="AB200" s="1587"/>
      <c r="AC200" s="1587"/>
      <c r="AD200" s="1587"/>
      <c r="AE200" s="1587"/>
      <c r="AF200" s="1587"/>
      <c r="AG200" s="1587"/>
      <c r="AH200" s="1587"/>
      <c r="AI200" s="1587"/>
      <c r="AJ200" s="1587"/>
      <c r="AK200" s="1587"/>
      <c r="AL200" s="1587"/>
      <c r="AM200" s="1587"/>
      <c r="AN200" s="1587"/>
      <c r="AO200" s="1587"/>
      <c r="AP200" s="1587"/>
      <c r="AQ200" s="1587"/>
      <c r="AR200" s="1587"/>
      <c r="AS200" s="1587"/>
      <c r="AT200" s="1587"/>
      <c r="AU200" s="1587"/>
      <c r="AV200" s="1587"/>
      <c r="AW200" s="1587"/>
      <c r="AX200" s="1587"/>
      <c r="AY200" s="1587"/>
      <c r="AZ200" s="229"/>
      <c r="BA200" s="768"/>
      <c r="BB200" s="173"/>
      <c r="BC200" s="474"/>
      <c r="BD200" s="421"/>
      <c r="BE200" s="421"/>
      <c r="BF200" s="421"/>
      <c r="BG200" s="475"/>
      <c r="BH200" s="485"/>
      <c r="BI200" s="421"/>
      <c r="BJ200" s="421"/>
      <c r="BK200" s="421"/>
      <c r="BL200" s="475"/>
      <c r="BM200" s="485"/>
      <c r="BN200" s="421"/>
      <c r="BO200" s="421"/>
      <c r="BP200" s="421"/>
      <c r="BQ200" s="475"/>
      <c r="BR200" s="485"/>
      <c r="BS200" s="421"/>
      <c r="BT200" s="421"/>
      <c r="BU200" s="421"/>
      <c r="BV200" s="421"/>
      <c r="BW200" s="421"/>
      <c r="BX200" s="1451"/>
      <c r="BY200" s="1494"/>
      <c r="BZ200" s="1494"/>
      <c r="CA200" s="1494"/>
      <c r="CB200" s="1494"/>
      <c r="CC200" s="1494"/>
      <c r="CD200" s="1494"/>
      <c r="CE200" s="1494"/>
      <c r="CF200" s="1494"/>
      <c r="CG200" s="1494"/>
      <c r="CH200" s="1494"/>
      <c r="CI200" s="1494"/>
      <c r="CJ200" s="1494"/>
      <c r="CK200" s="1494"/>
      <c r="CL200" s="1494"/>
      <c r="CM200" s="1494"/>
      <c r="CN200" s="1494"/>
      <c r="CO200" s="1494"/>
      <c r="CP200" s="1494"/>
      <c r="CQ200" s="1494"/>
      <c r="CR200" s="1494"/>
      <c r="CS200" s="1494"/>
      <c r="CT200" s="1494"/>
      <c r="CU200" s="1494"/>
      <c r="CV200" s="1494"/>
      <c r="CW200" s="1494"/>
      <c r="CX200" s="1494"/>
      <c r="CY200" s="1494"/>
      <c r="CZ200" s="1494"/>
    </row>
    <row r="201" s="130" customFormat="true" ht="15" customHeight="true" x14ac:dyDescent="0.2">
      <c r="A201" s="767"/>
      <c r="B201" s="290"/>
      <c r="C201" s="355"/>
      <c r="D201" s="356"/>
      <c r="E201" s="356"/>
      <c r="F201" s="356"/>
      <c r="G201" s="357"/>
      <c r="H201" s="358"/>
      <c r="I201" s="356"/>
      <c r="J201" s="356"/>
      <c r="K201" s="356"/>
      <c r="L201" s="359"/>
      <c r="M201" s="360"/>
      <c r="N201" s="356"/>
      <c r="O201" s="356"/>
      <c r="P201" s="356"/>
      <c r="Q201" s="359"/>
      <c r="R201" s="360"/>
      <c r="S201" s="356"/>
      <c r="T201" s="356"/>
      <c r="U201" s="356"/>
      <c r="V201" s="356"/>
      <c r="W201" s="356"/>
      <c r="X201" s="1547"/>
      <c r="Y201" s="1587"/>
      <c r="Z201" s="1587"/>
      <c r="AA201" s="1587"/>
      <c r="AB201" s="1587"/>
      <c r="AC201" s="1587"/>
      <c r="AD201" s="1587"/>
      <c r="AE201" s="1587"/>
      <c r="AF201" s="1587"/>
      <c r="AG201" s="1587"/>
      <c r="AH201" s="1587"/>
      <c r="AI201" s="1587"/>
      <c r="AJ201" s="1587"/>
      <c r="AK201" s="1587"/>
      <c r="AL201" s="1587"/>
      <c r="AM201" s="1587"/>
      <c r="AN201" s="1587"/>
      <c r="AO201" s="1587"/>
      <c r="AP201" s="1587"/>
      <c r="AQ201" s="1587"/>
      <c r="AR201" s="1587"/>
      <c r="AS201" s="1587"/>
      <c r="AT201" s="1587"/>
      <c r="AU201" s="1587"/>
      <c r="AV201" s="1587"/>
      <c r="AW201" s="1587"/>
      <c r="AX201" s="1587"/>
      <c r="AY201" s="1587"/>
      <c r="AZ201" s="229"/>
      <c r="BA201" s="768"/>
      <c r="BB201" s="173"/>
      <c r="BC201" s="474"/>
      <c r="BD201" s="421"/>
      <c r="BE201" s="421"/>
      <c r="BF201" s="421"/>
      <c r="BG201" s="475"/>
      <c r="BH201" s="485"/>
      <c r="BI201" s="421"/>
      <c r="BJ201" s="421"/>
      <c r="BK201" s="421"/>
      <c r="BL201" s="475"/>
      <c r="BM201" s="485"/>
      <c r="BN201" s="421"/>
      <c r="BO201" s="421"/>
      <c r="BP201" s="421"/>
      <c r="BQ201" s="475"/>
      <c r="BR201" s="485"/>
      <c r="BS201" s="421"/>
      <c r="BT201" s="421"/>
      <c r="BU201" s="421"/>
      <c r="BV201" s="421"/>
      <c r="BW201" s="421"/>
      <c r="BX201" s="1451"/>
      <c r="BY201" s="1494"/>
      <c r="BZ201" s="1494"/>
      <c r="CA201" s="1494"/>
      <c r="CB201" s="1494"/>
      <c r="CC201" s="1494"/>
      <c r="CD201" s="1494"/>
      <c r="CE201" s="1494"/>
      <c r="CF201" s="1494"/>
      <c r="CG201" s="1494"/>
      <c r="CH201" s="1494"/>
      <c r="CI201" s="1494"/>
      <c r="CJ201" s="1494"/>
      <c r="CK201" s="1494"/>
      <c r="CL201" s="1494"/>
      <c r="CM201" s="1494"/>
      <c r="CN201" s="1494"/>
      <c r="CO201" s="1494"/>
      <c r="CP201" s="1494"/>
      <c r="CQ201" s="1494"/>
      <c r="CR201" s="1494"/>
      <c r="CS201" s="1494"/>
      <c r="CT201" s="1494"/>
      <c r="CU201" s="1494"/>
      <c r="CV201" s="1494"/>
      <c r="CW201" s="1494"/>
      <c r="CX201" s="1494"/>
      <c r="CY201" s="1494"/>
      <c r="CZ201" s="1494"/>
    </row>
    <row r="202" s="130" customFormat="true" ht="15" customHeight="true" x14ac:dyDescent="0.2">
      <c r="A202" s="767"/>
      <c r="B202" s="290"/>
      <c r="C202" s="355"/>
      <c r="D202" s="356"/>
      <c r="E202" s="356"/>
      <c r="F202" s="356"/>
      <c r="G202" s="357"/>
      <c r="H202" s="358"/>
      <c r="I202" s="356"/>
      <c r="J202" s="356"/>
      <c r="K202" s="356"/>
      <c r="L202" s="359"/>
      <c r="M202" s="360"/>
      <c r="N202" s="356"/>
      <c r="O202" s="356"/>
      <c r="P202" s="356"/>
      <c r="Q202" s="359"/>
      <c r="R202" s="360"/>
      <c r="S202" s="356"/>
      <c r="T202" s="356"/>
      <c r="U202" s="356"/>
      <c r="V202" s="356"/>
      <c r="W202" s="356"/>
      <c r="X202" s="1547"/>
      <c r="Y202" s="1587"/>
      <c r="Z202" s="1587"/>
      <c r="AA202" s="1587"/>
      <c r="AB202" s="1587"/>
      <c r="AC202" s="1587"/>
      <c r="AD202" s="1587"/>
      <c r="AE202" s="1587"/>
      <c r="AF202" s="1587"/>
      <c r="AG202" s="1587"/>
      <c r="AH202" s="1587"/>
      <c r="AI202" s="1587"/>
      <c r="AJ202" s="1587"/>
      <c r="AK202" s="1587"/>
      <c r="AL202" s="1587"/>
      <c r="AM202" s="1587"/>
      <c r="AN202" s="1587"/>
      <c r="AO202" s="1587"/>
      <c r="AP202" s="1587"/>
      <c r="AQ202" s="1587"/>
      <c r="AR202" s="1587"/>
      <c r="AS202" s="1587"/>
      <c r="AT202" s="1587"/>
      <c r="AU202" s="1587"/>
      <c r="AV202" s="1587"/>
      <c r="AW202" s="1587"/>
      <c r="AX202" s="1587"/>
      <c r="AY202" s="1587"/>
      <c r="AZ202" s="229"/>
      <c r="BA202" s="768"/>
      <c r="BB202" s="173"/>
      <c r="BC202" s="474"/>
      <c r="BD202" s="421"/>
      <c r="BE202" s="421"/>
      <c r="BF202" s="421"/>
      <c r="BG202" s="475"/>
      <c r="BH202" s="485"/>
      <c r="BI202" s="421"/>
      <c r="BJ202" s="421"/>
      <c r="BK202" s="421"/>
      <c r="BL202" s="475"/>
      <c r="BM202" s="485"/>
      <c r="BN202" s="421"/>
      <c r="BO202" s="421"/>
      <c r="BP202" s="421"/>
      <c r="BQ202" s="475"/>
      <c r="BR202" s="485"/>
      <c r="BS202" s="421"/>
      <c r="BT202" s="421"/>
      <c r="BU202" s="421"/>
      <c r="BV202" s="421"/>
      <c r="BW202" s="421"/>
      <c r="BX202" s="1451"/>
      <c r="BY202" s="1494"/>
      <c r="BZ202" s="1494"/>
      <c r="CA202" s="1494"/>
      <c r="CB202" s="1494"/>
      <c r="CC202" s="1494"/>
      <c r="CD202" s="1494"/>
      <c r="CE202" s="1494"/>
      <c r="CF202" s="1494"/>
      <c r="CG202" s="1494"/>
      <c r="CH202" s="1494"/>
      <c r="CI202" s="1494"/>
      <c r="CJ202" s="1494"/>
      <c r="CK202" s="1494"/>
      <c r="CL202" s="1494"/>
      <c r="CM202" s="1494"/>
      <c r="CN202" s="1494"/>
      <c r="CO202" s="1494"/>
      <c r="CP202" s="1494"/>
      <c r="CQ202" s="1494"/>
      <c r="CR202" s="1494"/>
      <c r="CS202" s="1494"/>
      <c r="CT202" s="1494"/>
      <c r="CU202" s="1494"/>
      <c r="CV202" s="1494"/>
      <c r="CW202" s="1494"/>
      <c r="CX202" s="1494"/>
      <c r="CY202" s="1494"/>
      <c r="CZ202" s="1494"/>
    </row>
    <row r="203" s="130" customFormat="true" ht="15" customHeight="true" x14ac:dyDescent="0.2">
      <c r="A203" s="767"/>
      <c r="B203" s="290"/>
      <c r="C203" s="355"/>
      <c r="D203" s="356"/>
      <c r="E203" s="356"/>
      <c r="F203" s="356"/>
      <c r="G203" s="357"/>
      <c r="H203" s="358"/>
      <c r="I203" s="356"/>
      <c r="J203" s="356"/>
      <c r="K203" s="356"/>
      <c r="L203" s="359"/>
      <c r="M203" s="360"/>
      <c r="N203" s="356"/>
      <c r="O203" s="356"/>
      <c r="P203" s="356"/>
      <c r="Q203" s="359"/>
      <c r="R203" s="360"/>
      <c r="S203" s="356"/>
      <c r="T203" s="356"/>
      <c r="U203" s="356"/>
      <c r="V203" s="356"/>
      <c r="W203" s="356"/>
      <c r="X203" s="1547"/>
      <c r="Y203" s="1587"/>
      <c r="Z203" s="1587"/>
      <c r="AA203" s="1587"/>
      <c r="AB203" s="1587"/>
      <c r="AC203" s="1587"/>
      <c r="AD203" s="1587"/>
      <c r="AE203" s="1587"/>
      <c r="AF203" s="1587"/>
      <c r="AG203" s="1587"/>
      <c r="AH203" s="1587"/>
      <c r="AI203" s="1587"/>
      <c r="AJ203" s="1587"/>
      <c r="AK203" s="1587"/>
      <c r="AL203" s="1587"/>
      <c r="AM203" s="1587"/>
      <c r="AN203" s="1587"/>
      <c r="AO203" s="1587"/>
      <c r="AP203" s="1587"/>
      <c r="AQ203" s="1587"/>
      <c r="AR203" s="1587"/>
      <c r="AS203" s="1587"/>
      <c r="AT203" s="1587"/>
      <c r="AU203" s="1587"/>
      <c r="AV203" s="1587"/>
      <c r="AW203" s="1587"/>
      <c r="AX203" s="1587"/>
      <c r="AY203" s="1587"/>
      <c r="AZ203" s="229"/>
      <c r="BA203" s="768"/>
      <c r="BB203" s="173"/>
      <c r="BC203" s="474"/>
      <c r="BD203" s="421"/>
      <c r="BE203" s="421"/>
      <c r="BF203" s="421"/>
      <c r="BG203" s="475"/>
      <c r="BH203" s="485"/>
      <c r="BI203" s="421"/>
      <c r="BJ203" s="421"/>
      <c r="BK203" s="421"/>
      <c r="BL203" s="475"/>
      <c r="BM203" s="485"/>
      <c r="BN203" s="421"/>
      <c r="BO203" s="421"/>
      <c r="BP203" s="421"/>
      <c r="BQ203" s="475"/>
      <c r="BR203" s="485"/>
      <c r="BS203" s="421"/>
      <c r="BT203" s="421"/>
      <c r="BU203" s="421"/>
      <c r="BV203" s="421"/>
      <c r="BW203" s="421"/>
      <c r="BX203" s="1451"/>
      <c r="BY203" s="1494"/>
      <c r="BZ203" s="1494"/>
      <c r="CA203" s="1494"/>
      <c r="CB203" s="1494"/>
      <c r="CC203" s="1494"/>
      <c r="CD203" s="1494"/>
      <c r="CE203" s="1494"/>
      <c r="CF203" s="1494"/>
      <c r="CG203" s="1494"/>
      <c r="CH203" s="1494"/>
      <c r="CI203" s="1494"/>
      <c r="CJ203" s="1494"/>
      <c r="CK203" s="1494"/>
      <c r="CL203" s="1494"/>
      <c r="CM203" s="1494"/>
      <c r="CN203" s="1494"/>
      <c r="CO203" s="1494"/>
      <c r="CP203" s="1494"/>
      <c r="CQ203" s="1494"/>
      <c r="CR203" s="1494"/>
      <c r="CS203" s="1494"/>
      <c r="CT203" s="1494"/>
      <c r="CU203" s="1494"/>
      <c r="CV203" s="1494"/>
      <c r="CW203" s="1494"/>
      <c r="CX203" s="1494"/>
      <c r="CY203" s="1494"/>
      <c r="CZ203" s="1494"/>
    </row>
    <row r="204" s="130" customFormat="true" ht="15" customHeight="true" x14ac:dyDescent="0.2">
      <c r="A204" s="767"/>
      <c r="B204" s="290"/>
      <c r="C204" s="355"/>
      <c r="D204" s="356"/>
      <c r="E204" s="356"/>
      <c r="F204" s="356"/>
      <c r="G204" s="357"/>
      <c r="H204" s="358"/>
      <c r="I204" s="356"/>
      <c r="J204" s="356"/>
      <c r="K204" s="356"/>
      <c r="L204" s="359"/>
      <c r="M204" s="360"/>
      <c r="N204" s="356"/>
      <c r="O204" s="356"/>
      <c r="P204" s="356"/>
      <c r="Q204" s="359"/>
      <c r="R204" s="360"/>
      <c r="S204" s="356"/>
      <c r="T204" s="356"/>
      <c r="U204" s="356"/>
      <c r="V204" s="356"/>
      <c r="W204" s="356"/>
      <c r="X204" s="1547"/>
      <c r="Y204" s="1587"/>
      <c r="Z204" s="1587"/>
      <c r="AA204" s="1587"/>
      <c r="AB204" s="1587"/>
      <c r="AC204" s="1587"/>
      <c r="AD204" s="1587"/>
      <c r="AE204" s="1587"/>
      <c r="AF204" s="1587"/>
      <c r="AG204" s="1587"/>
      <c r="AH204" s="1587"/>
      <c r="AI204" s="1587"/>
      <c r="AJ204" s="1587"/>
      <c r="AK204" s="1587"/>
      <c r="AL204" s="1587"/>
      <c r="AM204" s="1587"/>
      <c r="AN204" s="1587"/>
      <c r="AO204" s="1587"/>
      <c r="AP204" s="1587"/>
      <c r="AQ204" s="1587"/>
      <c r="AR204" s="1587"/>
      <c r="AS204" s="1587"/>
      <c r="AT204" s="1587"/>
      <c r="AU204" s="1587"/>
      <c r="AV204" s="1587"/>
      <c r="AW204" s="1587"/>
      <c r="AX204" s="1587"/>
      <c r="AY204" s="1587"/>
      <c r="AZ204" s="229"/>
      <c r="BA204" s="768"/>
      <c r="BB204" s="173"/>
      <c r="BC204" s="474"/>
      <c r="BD204" s="421"/>
      <c r="BE204" s="421"/>
      <c r="BF204" s="421"/>
      <c r="BG204" s="475"/>
      <c r="BH204" s="485"/>
      <c r="BI204" s="421"/>
      <c r="BJ204" s="421"/>
      <c r="BK204" s="421"/>
      <c r="BL204" s="475"/>
      <c r="BM204" s="485"/>
      <c r="BN204" s="421"/>
      <c r="BO204" s="421"/>
      <c r="BP204" s="421"/>
      <c r="BQ204" s="475"/>
      <c r="BR204" s="485"/>
      <c r="BS204" s="421"/>
      <c r="BT204" s="421"/>
      <c r="BU204" s="421"/>
      <c r="BV204" s="421"/>
      <c r="BW204" s="421"/>
      <c r="BX204" s="1451"/>
      <c r="BY204" s="1494"/>
      <c r="BZ204" s="1494"/>
      <c r="CA204" s="1494"/>
      <c r="CB204" s="1494"/>
      <c r="CC204" s="1494"/>
      <c r="CD204" s="1494"/>
      <c r="CE204" s="1494"/>
      <c r="CF204" s="1494"/>
      <c r="CG204" s="1494"/>
      <c r="CH204" s="1494"/>
      <c r="CI204" s="1494"/>
      <c r="CJ204" s="1494"/>
      <c r="CK204" s="1494"/>
      <c r="CL204" s="1494"/>
      <c r="CM204" s="1494"/>
      <c r="CN204" s="1494"/>
      <c r="CO204" s="1494"/>
      <c r="CP204" s="1494"/>
      <c r="CQ204" s="1494"/>
      <c r="CR204" s="1494"/>
      <c r="CS204" s="1494"/>
      <c r="CT204" s="1494"/>
      <c r="CU204" s="1494"/>
      <c r="CV204" s="1494"/>
      <c r="CW204" s="1494"/>
      <c r="CX204" s="1494"/>
      <c r="CY204" s="1494"/>
      <c r="CZ204" s="1494"/>
    </row>
    <row r="205" s="130" customFormat="true" ht="15" customHeight="true" x14ac:dyDescent="0.2">
      <c r="A205" s="274"/>
      <c r="B205" s="292"/>
      <c r="C205" s="361"/>
      <c r="D205" s="362"/>
      <c r="E205" s="362"/>
      <c r="F205" s="362"/>
      <c r="G205" s="363"/>
      <c r="H205" s="364"/>
      <c r="I205" s="362"/>
      <c r="J205" s="362"/>
      <c r="K205" s="362"/>
      <c r="L205" s="365"/>
      <c r="M205" s="366"/>
      <c r="N205" s="362"/>
      <c r="O205" s="362"/>
      <c r="P205" s="362"/>
      <c r="Q205" s="365"/>
      <c r="R205" s="366"/>
      <c r="S205" s="362"/>
      <c r="T205" s="362"/>
      <c r="U205" s="362"/>
      <c r="V205" s="362"/>
      <c r="W205" s="362"/>
      <c r="X205" s="1548"/>
      <c r="Y205" s="1587"/>
      <c r="Z205" s="1587"/>
      <c r="AA205" s="1587"/>
      <c r="AB205" s="1587"/>
      <c r="AC205" s="1587"/>
      <c r="AD205" s="1587"/>
      <c r="AE205" s="1587"/>
      <c r="AF205" s="1587"/>
      <c r="AG205" s="1587"/>
      <c r="AH205" s="1587"/>
      <c r="AI205" s="1587"/>
      <c r="AJ205" s="1587"/>
      <c r="AK205" s="1587"/>
      <c r="AL205" s="1587"/>
      <c r="AM205" s="1587"/>
      <c r="AN205" s="1587"/>
      <c r="AO205" s="1587"/>
      <c r="AP205" s="1587"/>
      <c r="AQ205" s="1587"/>
      <c r="AR205" s="1587"/>
      <c r="AS205" s="1587"/>
      <c r="AT205" s="1587"/>
      <c r="AU205" s="1587"/>
      <c r="AV205" s="1587"/>
      <c r="AW205" s="1587"/>
      <c r="AX205" s="1587"/>
      <c r="AY205" s="1587"/>
      <c r="AZ205" s="229"/>
      <c r="BA205" s="768"/>
      <c r="BB205" s="173"/>
      <c r="BC205" s="493"/>
      <c r="BD205" s="491"/>
      <c r="BE205" s="491"/>
      <c r="BF205" s="491"/>
      <c r="BG205" s="492"/>
      <c r="BH205" s="490"/>
      <c r="BI205" s="491"/>
      <c r="BJ205" s="491"/>
      <c r="BK205" s="491"/>
      <c r="BL205" s="492"/>
      <c r="BM205" s="490"/>
      <c r="BN205" s="491"/>
      <c r="BO205" s="491"/>
      <c r="BP205" s="491"/>
      <c r="BQ205" s="492"/>
      <c r="BR205" s="490"/>
      <c r="BS205" s="491"/>
      <c r="BT205" s="491"/>
      <c r="BU205" s="491"/>
      <c r="BV205" s="491"/>
      <c r="BW205" s="491"/>
      <c r="BX205" s="1452"/>
      <c r="BY205" s="1494"/>
      <c r="BZ205" s="1494"/>
      <c r="CA205" s="1494"/>
      <c r="CB205" s="1494"/>
      <c r="CC205" s="1494"/>
      <c r="CD205" s="1494"/>
      <c r="CE205" s="1494"/>
      <c r="CF205" s="1494"/>
      <c r="CG205" s="1494"/>
      <c r="CH205" s="1494"/>
      <c r="CI205" s="1494"/>
      <c r="CJ205" s="1494"/>
      <c r="CK205" s="1494"/>
      <c r="CL205" s="1494"/>
      <c r="CM205" s="1494"/>
      <c r="CN205" s="1494"/>
      <c r="CO205" s="1494"/>
      <c r="CP205" s="1494"/>
      <c r="CQ205" s="1494"/>
      <c r="CR205" s="1494"/>
      <c r="CS205" s="1494"/>
      <c r="CT205" s="1494"/>
      <c r="CU205" s="1494"/>
      <c r="CV205" s="1494"/>
      <c r="CW205" s="1494"/>
      <c r="CX205" s="1494"/>
      <c r="CY205" s="1494"/>
      <c r="CZ205" s="1494"/>
    </row>
    <row r="206" s="130" customFormat="true" ht="250.15" customHeight="true" x14ac:dyDescent="0.2">
      <c r="A206" s="132"/>
      <c r="B206" s="132"/>
      <c r="C206" s="132"/>
      <c r="D206" s="132"/>
      <c r="E206" s="132"/>
      <c r="F206" s="132"/>
      <c r="G206" s="132"/>
      <c r="H206" s="132"/>
      <c r="I206" s="132"/>
      <c r="J206" s="132"/>
      <c r="K206" s="132"/>
      <c r="L206" s="132"/>
      <c r="M206" s="132"/>
      <c r="N206" s="132"/>
      <c r="O206" s="132"/>
      <c r="P206" s="132"/>
      <c r="Q206" s="132"/>
      <c r="R206" s="692"/>
      <c r="S206" s="132"/>
      <c r="T206" s="132"/>
      <c r="U206" s="132"/>
      <c r="V206" s="132"/>
      <c r="W206" s="132"/>
      <c r="X206" s="132"/>
      <c r="Y206" s="229"/>
      <c r="Z206" s="229"/>
      <c r="AA206" s="229"/>
      <c r="AB206" s="229"/>
      <c r="AC206" s="229"/>
      <c r="AD206" s="229"/>
      <c r="AE206" s="229"/>
      <c r="AF206" s="229"/>
      <c r="AG206" s="229"/>
      <c r="AH206" s="229"/>
      <c r="AI206" s="229"/>
      <c r="AJ206" s="229"/>
      <c r="AK206" s="229"/>
      <c r="AL206" s="229"/>
      <c r="AM206" s="229"/>
      <c r="AN206" s="229"/>
      <c r="AO206" s="229"/>
      <c r="AP206" s="229"/>
      <c r="AQ206" s="229"/>
      <c r="AR206" s="229"/>
      <c r="AS206" s="229"/>
      <c r="AT206" s="229"/>
      <c r="AU206" s="229"/>
      <c r="AV206" s="229"/>
      <c r="AW206" s="229"/>
      <c r="AX206" s="229"/>
      <c r="AY206" s="229"/>
      <c r="AZ206" s="229"/>
      <c r="BA206" s="132"/>
      <c r="BX206" s="132"/>
      <c r="BY206" s="229"/>
      <c r="BZ206" s="229"/>
      <c r="CA206" s="229"/>
      <c r="CB206" s="229"/>
      <c r="CC206" s="229"/>
      <c r="CD206" s="229"/>
      <c r="CE206" s="229"/>
      <c r="CF206" s="229"/>
      <c r="CG206" s="229"/>
      <c r="CH206" s="229"/>
      <c r="CI206" s="229"/>
      <c r="CJ206" s="229"/>
      <c r="CK206" s="229"/>
      <c r="CL206" s="229"/>
      <c r="CM206" s="229"/>
      <c r="CN206" s="229"/>
      <c r="CO206" s="229"/>
      <c r="CP206" s="229"/>
      <c r="CQ206" s="229"/>
      <c r="CR206" s="229"/>
      <c r="CS206" s="229"/>
      <c r="CT206" s="229"/>
      <c r="CU206" s="229"/>
      <c r="CV206" s="229"/>
      <c r="CW206" s="229"/>
      <c r="CX206" s="229"/>
      <c r="CY206" s="229"/>
      <c r="CZ206" s="229"/>
    </row>
    <row r="207" s="111" customFormat="true" ht="18" customHeight="true" x14ac:dyDescent="0.2">
      <c r="A207" s="134"/>
      <c r="B207" s="134"/>
      <c r="C207" s="134"/>
      <c r="D207" s="134"/>
      <c r="E207" s="134"/>
      <c r="F207" s="134"/>
      <c r="G207" s="134"/>
      <c r="R207" s="123"/>
      <c r="S207" s="123"/>
      <c r="T207" s="123"/>
      <c r="U207" s="123"/>
      <c r="V207" s="123"/>
      <c r="W207" s="123"/>
      <c r="X207" s="123"/>
      <c r="Y207" s="225"/>
      <c r="Z207" s="225"/>
      <c r="AA207" s="225"/>
      <c r="AB207" s="225"/>
      <c r="AC207" s="225"/>
      <c r="AD207" s="225"/>
      <c r="AE207" s="225"/>
      <c r="AF207" s="225"/>
      <c r="AG207" s="225"/>
      <c r="AH207" s="225"/>
      <c r="AI207" s="225"/>
      <c r="AJ207" s="225"/>
      <c r="AK207" s="225"/>
      <c r="AL207" s="225"/>
      <c r="AM207" s="225"/>
      <c r="AN207" s="225"/>
      <c r="AO207" s="225"/>
      <c r="AP207" s="225"/>
      <c r="AQ207" s="225"/>
      <c r="AR207" s="225"/>
      <c r="AS207" s="225"/>
      <c r="AT207" s="225"/>
      <c r="AU207" s="225"/>
      <c r="AV207" s="225"/>
      <c r="AW207" s="225"/>
      <c r="AX207" s="225"/>
      <c r="AY207" s="225"/>
      <c r="AZ207" s="225"/>
      <c r="BB207" s="134"/>
      <c r="BY207" s="225"/>
      <c r="BZ207" s="225"/>
      <c r="CA207" s="225"/>
      <c r="CB207" s="225"/>
      <c r="CC207" s="225"/>
      <c r="CD207" s="225"/>
      <c r="CE207" s="225"/>
      <c r="CF207" s="225"/>
      <c r="CG207" s="225"/>
      <c r="CH207" s="225"/>
      <c r="CI207" s="225"/>
      <c r="CJ207" s="225"/>
      <c r="CK207" s="225"/>
      <c r="CL207" s="225"/>
      <c r="CM207" s="225"/>
      <c r="CN207" s="225"/>
      <c r="CO207" s="225"/>
      <c r="CP207" s="225"/>
      <c r="CQ207" s="225"/>
      <c r="CR207" s="225"/>
      <c r="CS207" s="225"/>
      <c r="CT207" s="225"/>
      <c r="CU207" s="225"/>
      <c r="CV207" s="225"/>
      <c r="CW207" s="225"/>
      <c r="CX207" s="225"/>
      <c r="CY207" s="225"/>
      <c r="CZ207" s="225"/>
    </row>
    <row r="208" s="111" customFormat="true" ht="22.5" customHeight="true" x14ac:dyDescent="0.35">
      <c r="A208" s="1872" t="str">
        <f>A1026</f>
        <v>Algeria</v>
      </c>
      <c r="B208" s="1873"/>
      <c r="C208" s="134"/>
      <c r="D208" s="134"/>
      <c r="E208" s="134"/>
      <c r="F208" s="134"/>
      <c r="G208" s="134"/>
      <c r="R208" s="436"/>
      <c r="S208" s="123"/>
      <c r="T208" s="123"/>
      <c r="U208" s="123"/>
      <c r="V208" s="123"/>
      <c r="W208" s="123"/>
      <c r="X208" s="123"/>
      <c r="Y208" s="225"/>
      <c r="Z208" s="225"/>
      <c r="AA208" s="225"/>
      <c r="AB208" s="225"/>
      <c r="AC208" s="225"/>
      <c r="AD208" s="225"/>
      <c r="AE208" s="225"/>
      <c r="AF208" s="225"/>
      <c r="AG208" s="225"/>
      <c r="AH208" s="225"/>
      <c r="AI208" s="225"/>
      <c r="AJ208" s="225"/>
      <c r="AK208" s="225"/>
      <c r="AL208" s="225"/>
      <c r="AM208" s="225"/>
      <c r="AN208" s="225"/>
      <c r="AO208" s="225"/>
      <c r="AP208" s="225"/>
      <c r="AQ208" s="225"/>
      <c r="AR208" s="225"/>
      <c r="AS208" s="225"/>
      <c r="AT208" s="225"/>
      <c r="AU208" s="225"/>
      <c r="AV208" s="225"/>
      <c r="AW208" s="225"/>
      <c r="AX208" s="225"/>
      <c r="AY208" s="225"/>
      <c r="AZ208" s="225"/>
      <c r="BB208" s="134"/>
      <c r="BY208" s="225"/>
      <c r="BZ208" s="225"/>
      <c r="CA208" s="225"/>
      <c r="CB208" s="225"/>
      <c r="CC208" s="225"/>
      <c r="CD208" s="225"/>
      <c r="CE208" s="225"/>
      <c r="CF208" s="225"/>
      <c r="CG208" s="225"/>
      <c r="CH208" s="225"/>
      <c r="CI208" s="225"/>
      <c r="CJ208" s="225"/>
      <c r="CK208" s="225"/>
      <c r="CL208" s="225"/>
      <c r="CM208" s="225"/>
      <c r="CN208" s="225"/>
      <c r="CO208" s="225"/>
      <c r="CP208" s="225"/>
      <c r="CQ208" s="225"/>
      <c r="CR208" s="225"/>
      <c r="CS208" s="225"/>
      <c r="CT208" s="225"/>
      <c r="CU208" s="225"/>
      <c r="CV208" s="225"/>
      <c r="CW208" s="225"/>
      <c r="CX208" s="225"/>
      <c r="CY208" s="225"/>
      <c r="CZ208" s="225"/>
    </row>
    <row r="209" s="111" customFormat="true" ht="22.5" customHeight="true" x14ac:dyDescent="0.35">
      <c r="A209" s="138" t="str">
        <f>A1034</f>
        <v>2019</v>
      </c>
      <c r="B209" s="139"/>
      <c r="C209" s="134"/>
      <c r="D209" s="134"/>
      <c r="E209" s="134"/>
      <c r="F209" s="134"/>
      <c r="G209" s="134"/>
      <c r="R209" s="436"/>
      <c r="S209" s="123"/>
      <c r="T209" s="123"/>
      <c r="U209" s="123"/>
      <c r="V209" s="123"/>
      <c r="W209" s="123"/>
      <c r="X209" s="123"/>
      <c r="Y209" s="225"/>
      <c r="Z209" s="225"/>
      <c r="AA209" s="225"/>
      <c r="AB209" s="225"/>
      <c r="AC209" s="225"/>
      <c r="AD209" s="225"/>
      <c r="AE209" s="225"/>
      <c r="AF209" s="225"/>
      <c r="AG209" s="225"/>
      <c r="AH209" s="225"/>
      <c r="AI209" s="225"/>
      <c r="AJ209" s="225"/>
      <c r="AK209" s="225"/>
      <c r="AL209" s="225"/>
      <c r="AM209" s="225"/>
      <c r="AN209" s="225"/>
      <c r="AO209" s="225"/>
      <c r="AP209" s="225"/>
      <c r="AQ209" s="225"/>
      <c r="AR209" s="225"/>
      <c r="AS209" s="225"/>
      <c r="AT209" s="225"/>
      <c r="AU209" s="225"/>
      <c r="AV209" s="225"/>
      <c r="AW209" s="225"/>
      <c r="AX209" s="225"/>
      <c r="AY209" s="225"/>
      <c r="AZ209" s="225"/>
      <c r="BB209" s="134"/>
      <c r="BY209" s="225"/>
      <c r="BZ209" s="225"/>
      <c r="CA209" s="225"/>
      <c r="CB209" s="225"/>
      <c r="CC209" s="225"/>
      <c r="CD209" s="225"/>
      <c r="CE209" s="225"/>
      <c r="CF209" s="225"/>
      <c r="CG209" s="225"/>
      <c r="CH209" s="225"/>
      <c r="CI209" s="225"/>
      <c r="CJ209" s="225"/>
      <c r="CK209" s="225"/>
      <c r="CL209" s="225"/>
      <c r="CM209" s="225"/>
      <c r="CN209" s="225"/>
      <c r="CO209" s="225"/>
      <c r="CP209" s="225"/>
      <c r="CQ209" s="225"/>
      <c r="CR209" s="225"/>
      <c r="CS209" s="225"/>
      <c r="CT209" s="225"/>
      <c r="CU209" s="225"/>
      <c r="CV209" s="225"/>
      <c r="CW209" s="225"/>
      <c r="CX209" s="225"/>
      <c r="CY209" s="225"/>
      <c r="CZ209" s="225"/>
    </row>
    <row r="210" s="111" customFormat="true" ht="22.5" customHeight="true" x14ac:dyDescent="0.35">
      <c r="A210" s="771" t="s">
        <v>111</v>
      </c>
      <c r="B210" s="141"/>
      <c r="C210" s="134"/>
      <c r="D210" s="134"/>
      <c r="E210" s="134"/>
      <c r="F210" s="134"/>
      <c r="G210" s="134"/>
      <c r="R210" s="436"/>
      <c r="S210" s="123"/>
      <c r="T210" s="123"/>
      <c r="U210" s="123"/>
      <c r="V210" s="123"/>
      <c r="W210" s="123"/>
      <c r="X210" s="123"/>
      <c r="Y210" s="225"/>
      <c r="Z210" s="225"/>
      <c r="AA210" s="225"/>
      <c r="AB210" s="225"/>
      <c r="AC210" s="225"/>
      <c r="AD210" s="225"/>
      <c r="AE210" s="225"/>
      <c r="AF210" s="225"/>
      <c r="AG210" s="225"/>
      <c r="AH210" s="225"/>
      <c r="AI210" s="225"/>
      <c r="AJ210" s="225"/>
      <c r="AK210" s="225"/>
      <c r="AL210" s="225"/>
      <c r="AM210" s="225"/>
      <c r="AN210" s="225"/>
      <c r="AO210" s="225"/>
      <c r="AP210" s="225"/>
      <c r="AQ210" s="225"/>
      <c r="AR210" s="225"/>
      <c r="AS210" s="225"/>
      <c r="AT210" s="225"/>
      <c r="AU210" s="225"/>
      <c r="AV210" s="225"/>
      <c r="AW210" s="225"/>
      <c r="AX210" s="225"/>
      <c r="AY210" s="225"/>
      <c r="AZ210" s="225"/>
      <c r="BB210" s="134"/>
      <c r="BY210" s="225"/>
      <c r="BZ210" s="225"/>
      <c r="CA210" s="225"/>
      <c r="CB210" s="225"/>
      <c r="CC210" s="225"/>
      <c r="CD210" s="225"/>
      <c r="CE210" s="225"/>
      <c r="CF210" s="225"/>
      <c r="CG210" s="225"/>
      <c r="CH210" s="225"/>
      <c r="CI210" s="225"/>
      <c r="CJ210" s="225"/>
      <c r="CK210" s="225"/>
      <c r="CL210" s="225"/>
      <c r="CM210" s="225"/>
      <c r="CN210" s="225"/>
      <c r="CO210" s="225"/>
      <c r="CP210" s="225"/>
      <c r="CQ210" s="225"/>
      <c r="CR210" s="225"/>
      <c r="CS210" s="225"/>
      <c r="CT210" s="225"/>
      <c r="CU210" s="225"/>
      <c r="CV210" s="225"/>
      <c r="CW210" s="225"/>
      <c r="CX210" s="225"/>
      <c r="CY210" s="225"/>
      <c r="CZ210" s="225"/>
    </row>
    <row r="211" s="111" customFormat="true" ht="20.1" customHeight="true" x14ac:dyDescent="0.35">
      <c r="A211" s="143" t="s">
        <v>96</v>
      </c>
      <c r="B211" s="139"/>
      <c r="C211" s="134"/>
      <c r="D211" s="134"/>
      <c r="E211" s="134"/>
      <c r="F211" s="134"/>
      <c r="G211" s="134"/>
      <c r="R211" s="436"/>
      <c r="S211" s="123"/>
      <c r="T211" s="123"/>
      <c r="U211" s="123"/>
      <c r="V211" s="123"/>
      <c r="W211" s="123"/>
      <c r="X211" s="123"/>
      <c r="Y211" s="225"/>
      <c r="Z211" s="225"/>
      <c r="AA211" s="225"/>
      <c r="AB211" s="225"/>
      <c r="AC211" s="225"/>
      <c r="AD211" s="225"/>
      <c r="AE211" s="225"/>
      <c r="AF211" s="225"/>
      <c r="AG211" s="225"/>
      <c r="AH211" s="225"/>
      <c r="AI211" s="225"/>
      <c r="AJ211" s="225"/>
      <c r="AK211" s="225"/>
      <c r="AL211" s="225"/>
      <c r="AM211" s="225"/>
      <c r="AN211" s="225"/>
      <c r="AO211" s="225"/>
      <c r="AP211" s="225"/>
      <c r="AQ211" s="225"/>
      <c r="AR211" s="225"/>
      <c r="AS211" s="225"/>
      <c r="AT211" s="225"/>
      <c r="AU211" s="225"/>
      <c r="AV211" s="225"/>
      <c r="AW211" s="225"/>
      <c r="AX211" s="225"/>
      <c r="AY211" s="225"/>
      <c r="AZ211" s="225"/>
      <c r="BB211" s="134"/>
      <c r="BY211" s="225"/>
      <c r="BZ211" s="225"/>
      <c r="CA211" s="225"/>
      <c r="CB211" s="225"/>
      <c r="CC211" s="225"/>
      <c r="CD211" s="225"/>
      <c r="CE211" s="225"/>
      <c r="CF211" s="225"/>
      <c r="CG211" s="225"/>
      <c r="CH211" s="225"/>
      <c r="CI211" s="225"/>
      <c r="CJ211" s="225"/>
      <c r="CK211" s="225"/>
      <c r="CL211" s="225"/>
      <c r="CM211" s="225"/>
      <c r="CN211" s="225"/>
      <c r="CO211" s="225"/>
      <c r="CP211" s="225"/>
      <c r="CQ211" s="225"/>
      <c r="CR211" s="225"/>
      <c r="CS211" s="225"/>
      <c r="CT211" s="225"/>
      <c r="CU211" s="225"/>
      <c r="CV211" s="225"/>
      <c r="CW211" s="225"/>
      <c r="CX211" s="225"/>
      <c r="CY211" s="225"/>
      <c r="CZ211" s="225"/>
    </row>
    <row r="212" s="111" customFormat="true" ht="15" customHeight="true" x14ac:dyDescent="0.2">
      <c r="A212" s="772" t="s">
        <v>97</v>
      </c>
      <c r="B212" s="238"/>
      <c r="C212" s="134"/>
      <c r="D212" s="134"/>
      <c r="E212" s="134"/>
      <c r="F212" s="134"/>
      <c r="G212" s="134"/>
      <c r="R212" s="436"/>
      <c r="S212" s="123"/>
      <c r="T212" s="123"/>
      <c r="U212" s="123"/>
      <c r="V212" s="123"/>
      <c r="W212" s="123"/>
      <c r="X212" s="123"/>
      <c r="Y212" s="225"/>
      <c r="Z212" s="225"/>
      <c r="AA212" s="225"/>
      <c r="AB212" s="225"/>
      <c r="AC212" s="225"/>
      <c r="AD212" s="225"/>
      <c r="AE212" s="225"/>
      <c r="AF212" s="225"/>
      <c r="AG212" s="225"/>
      <c r="AH212" s="225"/>
      <c r="AI212" s="225"/>
      <c r="AJ212" s="225"/>
      <c r="AK212" s="225"/>
      <c r="AL212" s="225"/>
      <c r="AM212" s="225"/>
      <c r="AN212" s="225"/>
      <c r="AO212" s="225"/>
      <c r="AP212" s="225"/>
      <c r="AQ212" s="225"/>
      <c r="AR212" s="225"/>
      <c r="AS212" s="225"/>
      <c r="AT212" s="225"/>
      <c r="AU212" s="225"/>
      <c r="AV212" s="225"/>
      <c r="AW212" s="225"/>
      <c r="AX212" s="225"/>
      <c r="AY212" s="225"/>
      <c r="AZ212" s="225"/>
      <c r="BB212" s="134"/>
      <c r="BY212" s="225"/>
      <c r="BZ212" s="225"/>
      <c r="CA212" s="225"/>
      <c r="CB212" s="225"/>
      <c r="CC212" s="225"/>
      <c r="CD212" s="225"/>
      <c r="CE212" s="225"/>
      <c r="CF212" s="225"/>
      <c r="CG212" s="225"/>
      <c r="CH212" s="225"/>
      <c r="CI212" s="225"/>
      <c r="CJ212" s="225"/>
      <c r="CK212" s="225"/>
      <c r="CL212" s="225"/>
      <c r="CM212" s="225"/>
      <c r="CN212" s="225"/>
      <c r="CO212" s="225"/>
      <c r="CP212" s="225"/>
      <c r="CQ212" s="225"/>
      <c r="CR212" s="225"/>
      <c r="CS212" s="225"/>
      <c r="CT212" s="225"/>
      <c r="CU212" s="225"/>
      <c r="CV212" s="225"/>
      <c r="CW212" s="225"/>
      <c r="CX212" s="225"/>
      <c r="CY212" s="225"/>
      <c r="CZ212" s="225"/>
    </row>
    <row r="213" s="111" customFormat="true" ht="15" customHeight="true" x14ac:dyDescent="0.2">
      <c r="A213" s="152" t="s">
        <v>40</v>
      </c>
      <c r="B213" s="151"/>
      <c r="C213" s="134"/>
      <c r="D213" s="134"/>
      <c r="E213" s="134"/>
      <c r="F213" s="134"/>
      <c r="G213" s="134"/>
      <c r="R213" s="436"/>
      <c r="S213" s="123"/>
      <c r="T213" s="123"/>
      <c r="U213" s="123"/>
      <c r="V213" s="123"/>
      <c r="W213" s="123"/>
      <c r="X213" s="123"/>
      <c r="Y213" s="225"/>
      <c r="Z213" s="225"/>
      <c r="AA213" s="225"/>
      <c r="AB213" s="225"/>
      <c r="AC213" s="225"/>
      <c r="AD213" s="225"/>
      <c r="AE213" s="225"/>
      <c r="AF213" s="225"/>
      <c r="AG213" s="225"/>
      <c r="AH213" s="225"/>
      <c r="AI213" s="225"/>
      <c r="AJ213" s="225"/>
      <c r="AK213" s="225"/>
      <c r="AL213" s="225"/>
      <c r="AM213" s="225"/>
      <c r="AN213" s="225"/>
      <c r="AO213" s="225"/>
      <c r="AP213" s="225"/>
      <c r="AQ213" s="225"/>
      <c r="AR213" s="225"/>
      <c r="AS213" s="225"/>
      <c r="AT213" s="225"/>
      <c r="AU213" s="225"/>
      <c r="AV213" s="225"/>
      <c r="AW213" s="225"/>
      <c r="AX213" s="225"/>
      <c r="AY213" s="225"/>
      <c r="AZ213" s="225"/>
      <c r="BB213" s="134"/>
      <c r="BY213" s="225"/>
      <c r="BZ213" s="225"/>
      <c r="CA213" s="225"/>
      <c r="CB213" s="225"/>
      <c r="CC213" s="225"/>
      <c r="CD213" s="225"/>
      <c r="CE213" s="225"/>
      <c r="CF213" s="225"/>
      <c r="CG213" s="225"/>
      <c r="CH213" s="225"/>
      <c r="CI213" s="225"/>
      <c r="CJ213" s="225"/>
      <c r="CK213" s="225"/>
      <c r="CL213" s="225"/>
      <c r="CM213" s="225"/>
      <c r="CN213" s="225"/>
      <c r="CO213" s="225"/>
      <c r="CP213" s="225"/>
      <c r="CQ213" s="225"/>
      <c r="CR213" s="225"/>
      <c r="CS213" s="225"/>
      <c r="CT213" s="225"/>
      <c r="CU213" s="225"/>
      <c r="CV213" s="225"/>
      <c r="CW213" s="225"/>
      <c r="CX213" s="225"/>
      <c r="CY213" s="225"/>
      <c r="CZ213" s="225"/>
    </row>
    <row r="214" s="111" customFormat="true" ht="15" customHeight="true" x14ac:dyDescent="0.2">
      <c r="A214" s="150" t="s">
        <v>39</v>
      </c>
      <c r="B214" s="151"/>
      <c r="C214" s="134"/>
      <c r="D214" s="134"/>
      <c r="E214" s="134"/>
      <c r="F214" s="134"/>
      <c r="G214" s="134"/>
      <c r="R214" s="436"/>
      <c r="S214" s="123"/>
      <c r="T214" s="123"/>
      <c r="U214" s="123"/>
      <c r="V214" s="123"/>
      <c r="W214" s="123"/>
      <c r="X214" s="123"/>
      <c r="Y214" s="225"/>
      <c r="Z214" s="225"/>
      <c r="AA214" s="225"/>
      <c r="AB214" s="225"/>
      <c r="AC214" s="225"/>
      <c r="AD214" s="225"/>
      <c r="AE214" s="225"/>
      <c r="AF214" s="225"/>
      <c r="AG214" s="225"/>
      <c r="AH214" s="225"/>
      <c r="AI214" s="225"/>
      <c r="AJ214" s="225"/>
      <c r="AK214" s="225"/>
      <c r="AL214" s="225"/>
      <c r="AM214" s="225"/>
      <c r="AN214" s="225"/>
      <c r="AO214" s="225"/>
      <c r="AP214" s="225"/>
      <c r="AQ214" s="225"/>
      <c r="AR214" s="225"/>
      <c r="AS214" s="225"/>
      <c r="AT214" s="225"/>
      <c r="AU214" s="225"/>
      <c r="AV214" s="225"/>
      <c r="AW214" s="225"/>
      <c r="AX214" s="225"/>
      <c r="AY214" s="225"/>
      <c r="AZ214" s="225"/>
      <c r="BB214" s="134"/>
      <c r="BY214" s="225"/>
      <c r="BZ214" s="225"/>
      <c r="CA214" s="225"/>
      <c r="CB214" s="225"/>
      <c r="CC214" s="225"/>
      <c r="CD214" s="225"/>
      <c r="CE214" s="225"/>
      <c r="CF214" s="225"/>
      <c r="CG214" s="225"/>
      <c r="CH214" s="225"/>
      <c r="CI214" s="225"/>
      <c r="CJ214" s="225"/>
      <c r="CK214" s="225"/>
      <c r="CL214" s="225"/>
      <c r="CM214" s="225"/>
      <c r="CN214" s="225"/>
      <c r="CO214" s="225"/>
      <c r="CP214" s="225"/>
      <c r="CQ214" s="225"/>
      <c r="CR214" s="225"/>
      <c r="CS214" s="225"/>
      <c r="CT214" s="225"/>
      <c r="CU214" s="225"/>
      <c r="CV214" s="225"/>
      <c r="CW214" s="225"/>
      <c r="CX214" s="225"/>
      <c r="CY214" s="225"/>
      <c r="CZ214" s="225"/>
    </row>
    <row r="215" s="111" customFormat="true" ht="15" customHeight="true" x14ac:dyDescent="0.2">
      <c r="A215" s="150" t="s">
        <v>135</v>
      </c>
      <c r="B215" s="237" t="str">
        <f>A1025</f>
        <v>MICS19</v>
      </c>
      <c r="C215" s="134"/>
      <c r="D215" s="134"/>
      <c r="E215" s="134"/>
      <c r="F215" s="134"/>
      <c r="G215" s="134"/>
      <c r="R215" s="436"/>
      <c r="S215" s="123"/>
      <c r="T215" s="123"/>
      <c r="U215" s="123"/>
      <c r="V215" s="123"/>
      <c r="W215" s="123"/>
      <c r="X215" s="123"/>
      <c r="Y215" s="225"/>
      <c r="Z215" s="225"/>
      <c r="AA215" s="225"/>
      <c r="AB215" s="225"/>
      <c r="AC215" s="225"/>
      <c r="AD215" s="225"/>
      <c r="AE215" s="225"/>
      <c r="AF215" s="225"/>
      <c r="AG215" s="225"/>
      <c r="AH215" s="225"/>
      <c r="AI215" s="225"/>
      <c r="AJ215" s="225"/>
      <c r="AK215" s="225"/>
      <c r="AL215" s="225"/>
      <c r="AM215" s="225"/>
      <c r="AN215" s="225"/>
      <c r="AO215" s="225"/>
      <c r="AP215" s="225"/>
      <c r="AQ215" s="225"/>
      <c r="AR215" s="225"/>
      <c r="AS215" s="225"/>
      <c r="AT215" s="225"/>
      <c r="AU215" s="225"/>
      <c r="AV215" s="225"/>
      <c r="AW215" s="225"/>
      <c r="AX215" s="225"/>
      <c r="AY215" s="225"/>
      <c r="AZ215" s="225"/>
      <c r="BB215" s="134"/>
      <c r="BY215" s="225"/>
      <c r="BZ215" s="225"/>
      <c r="CA215" s="225"/>
      <c r="CB215" s="225"/>
      <c r="CC215" s="225"/>
      <c r="CD215" s="225"/>
      <c r="CE215" s="225"/>
      <c r="CF215" s="225"/>
      <c r="CG215" s="225"/>
      <c r="CH215" s="225"/>
      <c r="CI215" s="225"/>
      <c r="CJ215" s="225"/>
      <c r="CK215" s="225"/>
      <c r="CL215" s="225"/>
      <c r="CM215" s="225"/>
      <c r="CN215" s="225"/>
      <c r="CO215" s="225"/>
      <c r="CP215" s="225"/>
      <c r="CQ215" s="225"/>
      <c r="CR215" s="225"/>
      <c r="CS215" s="225"/>
      <c r="CT215" s="225"/>
      <c r="CU215" s="225"/>
      <c r="CV215" s="225"/>
      <c r="CW215" s="225"/>
      <c r="CX215" s="225"/>
      <c r="CY215" s="225"/>
      <c r="CZ215" s="225"/>
    </row>
    <row r="216" s="111" customFormat="true" ht="15" customHeight="true" x14ac:dyDescent="0.2">
      <c r="A216" s="397"/>
      <c r="B216" s="259"/>
      <c r="C216" s="134"/>
      <c r="D216" s="134"/>
      <c r="E216" s="134"/>
      <c r="F216" s="134"/>
      <c r="G216" s="134"/>
      <c r="R216" s="436"/>
      <c r="S216" s="123"/>
      <c r="T216" s="123"/>
      <c r="U216" s="123"/>
      <c r="V216" s="123"/>
      <c r="W216" s="123"/>
      <c r="X216" s="123"/>
      <c r="Y216" s="225"/>
      <c r="Z216" s="225"/>
      <c r="AA216" s="225"/>
      <c r="AB216" s="225"/>
      <c r="AC216" s="225"/>
      <c r="AD216" s="225"/>
      <c r="AE216" s="225"/>
      <c r="AF216" s="225"/>
      <c r="AG216" s="225"/>
      <c r="AH216" s="225"/>
      <c r="AI216" s="225"/>
      <c r="AJ216" s="225"/>
      <c r="AK216" s="225"/>
      <c r="AL216" s="225"/>
      <c r="AM216" s="225"/>
      <c r="AN216" s="225"/>
      <c r="AO216" s="225"/>
      <c r="AP216" s="225"/>
      <c r="AQ216" s="225"/>
      <c r="AR216" s="225"/>
      <c r="AS216" s="225"/>
      <c r="AT216" s="225"/>
      <c r="AU216" s="225"/>
      <c r="AV216" s="225"/>
      <c r="AW216" s="225"/>
      <c r="AX216" s="225"/>
      <c r="AY216" s="225"/>
      <c r="AZ216" s="225"/>
      <c r="BB216" s="134"/>
      <c r="BY216" s="225"/>
      <c r="BZ216" s="225"/>
      <c r="CA216" s="225"/>
      <c r="CB216" s="225"/>
      <c r="CC216" s="225"/>
      <c r="CD216" s="225"/>
      <c r="CE216" s="225"/>
      <c r="CF216" s="225"/>
      <c r="CG216" s="225"/>
      <c r="CH216" s="225"/>
      <c r="CI216" s="225"/>
      <c r="CJ216" s="225"/>
      <c r="CK216" s="225"/>
      <c r="CL216" s="225"/>
      <c r="CM216" s="225"/>
      <c r="CN216" s="225"/>
      <c r="CO216" s="225"/>
      <c r="CP216" s="225"/>
      <c r="CQ216" s="225"/>
      <c r="CR216" s="225"/>
      <c r="CS216" s="225"/>
      <c r="CT216" s="225"/>
      <c r="CU216" s="225"/>
      <c r="CV216" s="225"/>
      <c r="CW216" s="225"/>
      <c r="CX216" s="225"/>
      <c r="CY216" s="225"/>
      <c r="CZ216" s="225"/>
    </row>
    <row r="217" s="111" customFormat="true" ht="15" customHeight="true" x14ac:dyDescent="0.2">
      <c r="A217" s="397"/>
      <c r="B217" s="260"/>
      <c r="C217" s="134"/>
      <c r="D217" s="134"/>
      <c r="E217" s="134"/>
      <c r="F217" s="134"/>
      <c r="G217" s="134"/>
      <c r="R217" s="436"/>
      <c r="S217" s="123"/>
      <c r="T217" s="123"/>
      <c r="U217" s="123"/>
      <c r="V217" s="123"/>
      <c r="W217" s="123"/>
      <c r="X217" s="123"/>
      <c r="Y217" s="225"/>
      <c r="Z217" s="225"/>
      <c r="AA217" s="225"/>
      <c r="AB217" s="225"/>
      <c r="AC217" s="225"/>
      <c r="AD217" s="225"/>
      <c r="AE217" s="225"/>
      <c r="AF217" s="225"/>
      <c r="AG217" s="225"/>
      <c r="AH217" s="225"/>
      <c r="AI217" s="225"/>
      <c r="AJ217" s="225"/>
      <c r="AK217" s="225"/>
      <c r="AL217" s="225"/>
      <c r="AM217" s="225"/>
      <c r="AN217" s="225"/>
      <c r="AO217" s="225"/>
      <c r="AP217" s="225"/>
      <c r="AQ217" s="225"/>
      <c r="AR217" s="225"/>
      <c r="AS217" s="225"/>
      <c r="AT217" s="225"/>
      <c r="AU217" s="225"/>
      <c r="AV217" s="225"/>
      <c r="AW217" s="225"/>
      <c r="AX217" s="225"/>
      <c r="AY217" s="225"/>
      <c r="AZ217" s="225"/>
      <c r="BB217" s="134"/>
      <c r="BY217" s="225"/>
      <c r="BZ217" s="225"/>
      <c r="CA217" s="225"/>
      <c r="CB217" s="225"/>
      <c r="CC217" s="225"/>
      <c r="CD217" s="225"/>
      <c r="CE217" s="225"/>
      <c r="CF217" s="225"/>
      <c r="CG217" s="225"/>
      <c r="CH217" s="225"/>
      <c r="CI217" s="225"/>
      <c r="CJ217" s="225"/>
      <c r="CK217" s="225"/>
      <c r="CL217" s="225"/>
      <c r="CM217" s="225"/>
      <c r="CN217" s="225"/>
      <c r="CO217" s="225"/>
      <c r="CP217" s="225"/>
      <c r="CQ217" s="225"/>
      <c r="CR217" s="225"/>
      <c r="CS217" s="225"/>
      <c r="CT217" s="225"/>
      <c r="CU217" s="225"/>
      <c r="CV217" s="225"/>
      <c r="CW217" s="225"/>
      <c r="CX217" s="225"/>
      <c r="CY217" s="225"/>
      <c r="CZ217" s="225"/>
    </row>
    <row r="218" s="111" customFormat="true" ht="18" customHeight="true" x14ac:dyDescent="0.2">
      <c r="A218" s="397"/>
      <c r="B218" s="259"/>
      <c r="C218" s="134"/>
      <c r="D218" s="134"/>
      <c r="E218" s="134"/>
      <c r="F218" s="134"/>
      <c r="G218" s="134"/>
      <c r="R218" s="436"/>
      <c r="S218" s="123"/>
      <c r="T218" s="123"/>
      <c r="U218" s="123"/>
      <c r="V218" s="123"/>
      <c r="W218" s="123"/>
      <c r="X218" s="123"/>
      <c r="Y218" s="225"/>
      <c r="Z218" s="225"/>
      <c r="AA218" s="225"/>
      <c r="AB218" s="225"/>
      <c r="AC218" s="225"/>
      <c r="AD218" s="225"/>
      <c r="AE218" s="225"/>
      <c r="AF218" s="225"/>
      <c r="AG218" s="225"/>
      <c r="AH218" s="225"/>
      <c r="AI218" s="225"/>
      <c r="AJ218" s="225"/>
      <c r="AK218" s="225"/>
      <c r="AL218" s="225"/>
      <c r="AM218" s="225"/>
      <c r="AN218" s="225"/>
      <c r="AO218" s="225"/>
      <c r="AP218" s="225"/>
      <c r="AQ218" s="225"/>
      <c r="AR218" s="225"/>
      <c r="AS218" s="225"/>
      <c r="AT218" s="225"/>
      <c r="AU218" s="225"/>
      <c r="AV218" s="225"/>
      <c r="AW218" s="225"/>
      <c r="AX218" s="225"/>
      <c r="AY218" s="225"/>
      <c r="AZ218" s="225"/>
      <c r="BB218" s="134"/>
      <c r="BY218" s="225"/>
      <c r="BZ218" s="225"/>
      <c r="CA218" s="225"/>
      <c r="CB218" s="225"/>
      <c r="CC218" s="225"/>
      <c r="CD218" s="225"/>
      <c r="CE218" s="225"/>
      <c r="CF218" s="225"/>
      <c r="CG218" s="225"/>
      <c r="CH218" s="225"/>
      <c r="CI218" s="225"/>
      <c r="CJ218" s="225"/>
      <c r="CK218" s="225"/>
      <c r="CL218" s="225"/>
      <c r="CM218" s="225"/>
      <c r="CN218" s="225"/>
      <c r="CO218" s="225"/>
      <c r="CP218" s="225"/>
      <c r="CQ218" s="225"/>
      <c r="CR218" s="225"/>
      <c r="CS218" s="225"/>
      <c r="CT218" s="225"/>
      <c r="CU218" s="225"/>
      <c r="CV218" s="225"/>
      <c r="CW218" s="225"/>
      <c r="CX218" s="225"/>
      <c r="CY218" s="225"/>
      <c r="CZ218" s="225"/>
    </row>
    <row r="219" s="111" customFormat="true" ht="18" customHeight="true" x14ac:dyDescent="0.2">
      <c r="A219" s="398"/>
      <c r="B219" s="261"/>
      <c r="C219" s="134"/>
      <c r="D219" s="134"/>
      <c r="E219" s="134"/>
      <c r="F219" s="134"/>
      <c r="G219" s="134"/>
      <c r="R219" s="436"/>
      <c r="S219" s="123"/>
      <c r="T219" s="123"/>
      <c r="U219" s="123"/>
      <c r="V219" s="123"/>
      <c r="W219" s="123"/>
      <c r="X219" s="123"/>
      <c r="Y219" s="225"/>
      <c r="Z219" s="225"/>
      <c r="AA219" s="225"/>
      <c r="AB219" s="225"/>
      <c r="AC219" s="225"/>
      <c r="AD219" s="225"/>
      <c r="AE219" s="225"/>
      <c r="AF219" s="225"/>
      <c r="AG219" s="225"/>
      <c r="AH219" s="225"/>
      <c r="AI219" s="225"/>
      <c r="AJ219" s="225"/>
      <c r="AK219" s="225"/>
      <c r="AL219" s="225"/>
      <c r="AM219" s="225"/>
      <c r="AN219" s="225"/>
      <c r="AO219" s="225"/>
      <c r="AP219" s="225"/>
      <c r="AQ219" s="225"/>
      <c r="AR219" s="225"/>
      <c r="AS219" s="225"/>
      <c r="AT219" s="225"/>
      <c r="AU219" s="225"/>
      <c r="AV219" s="225"/>
      <c r="AW219" s="225"/>
      <c r="AX219" s="225"/>
      <c r="AY219" s="225"/>
      <c r="AZ219" s="225"/>
      <c r="BB219" s="134"/>
      <c r="BY219" s="225"/>
      <c r="BZ219" s="225"/>
      <c r="CA219" s="225"/>
      <c r="CB219" s="225"/>
      <c r="CC219" s="225"/>
      <c r="CD219" s="225"/>
      <c r="CE219" s="225"/>
      <c r="CF219" s="225"/>
      <c r="CG219" s="225"/>
      <c r="CH219" s="225"/>
      <c r="CI219" s="225"/>
      <c r="CJ219" s="225"/>
      <c r="CK219" s="225"/>
      <c r="CL219" s="225"/>
      <c r="CM219" s="225"/>
      <c r="CN219" s="225"/>
      <c r="CO219" s="225"/>
      <c r="CP219" s="225"/>
      <c r="CQ219" s="225"/>
      <c r="CR219" s="225"/>
      <c r="CS219" s="225"/>
      <c r="CT219" s="225"/>
      <c r="CU219" s="225"/>
      <c r="CV219" s="225"/>
      <c r="CW219" s="225"/>
      <c r="CX219" s="225"/>
      <c r="CY219" s="225"/>
      <c r="CZ219" s="225"/>
    </row>
    <row r="220" s="130" customFormat="true" ht="15" customHeight="true" x14ac:dyDescent="0.2">
      <c r="A220" s="114" t="s">
        <v>85</v>
      </c>
      <c r="B220" s="220"/>
      <c r="C220" s="1906" t="s">
        <v>114</v>
      </c>
      <c r="D220" s="1907"/>
      <c r="E220" s="1907"/>
      <c r="F220" s="1907"/>
      <c r="G220" s="1908"/>
      <c r="H220" s="1989" t="s">
        <v>38</v>
      </c>
      <c r="I220" s="1990"/>
      <c r="J220" s="1990"/>
      <c r="K220" s="1990"/>
      <c r="L220" s="1991"/>
      <c r="M220" s="1992" t="s">
        <v>37</v>
      </c>
      <c r="N220" s="1993"/>
      <c r="O220" s="1993"/>
      <c r="P220" s="1993"/>
      <c r="Q220" s="1994"/>
      <c r="R220" s="704" t="s">
        <v>140</v>
      </c>
      <c r="S220" s="434"/>
      <c r="T220" s="434"/>
      <c r="U220" s="434"/>
      <c r="V220" s="434"/>
      <c r="W220" s="434"/>
      <c r="X220" s="434"/>
      <c r="Y220" s="1588"/>
      <c r="Z220" s="1563"/>
      <c r="AA220" s="1563"/>
      <c r="AB220" s="1563"/>
      <c r="AC220" s="1563"/>
      <c r="AD220" s="1563"/>
      <c r="AE220" s="1563"/>
      <c r="AF220" s="1563"/>
      <c r="AG220" s="1563"/>
      <c r="AH220" s="1563"/>
      <c r="AI220" s="1563"/>
      <c r="AJ220" s="1563"/>
      <c r="AK220" s="1563"/>
      <c r="AL220" s="1563"/>
      <c r="AM220" s="1563"/>
      <c r="AN220" s="1563"/>
      <c r="AO220" s="1563"/>
      <c r="AP220" s="1563"/>
      <c r="AQ220" s="1563"/>
      <c r="AR220" s="1563"/>
      <c r="AS220" s="1563"/>
      <c r="AT220" s="1563"/>
      <c r="AU220" s="1563"/>
      <c r="AV220" s="1563"/>
      <c r="AW220" s="1563"/>
      <c r="AX220" s="1563"/>
      <c r="AY220" s="1563"/>
      <c r="AZ220" s="229"/>
      <c r="BA220" s="231" t="s">
        <v>130</v>
      </c>
      <c r="BB220" s="114" t="s">
        <v>85</v>
      </c>
      <c r="BC220" s="1774" t="s">
        <v>114</v>
      </c>
      <c r="BD220" s="1775"/>
      <c r="BE220" s="1775"/>
      <c r="BF220" s="1775"/>
      <c r="BG220" s="1776"/>
      <c r="BH220" s="1777" t="s">
        <v>38</v>
      </c>
      <c r="BI220" s="1775"/>
      <c r="BJ220" s="1775"/>
      <c r="BK220" s="1775"/>
      <c r="BL220" s="1776"/>
      <c r="BM220" s="1777" t="s">
        <v>37</v>
      </c>
      <c r="BN220" s="1775"/>
      <c r="BO220" s="1775"/>
      <c r="BP220" s="1775"/>
      <c r="BQ220" s="1776"/>
      <c r="BR220" s="708" t="s">
        <v>140</v>
      </c>
      <c r="BS220" s="494"/>
      <c r="BT220" s="494"/>
      <c r="BU220" s="494"/>
      <c r="BV220" s="494"/>
      <c r="BW220" s="494"/>
      <c r="BX220" s="494"/>
      <c r="BY220" s="1495"/>
      <c r="BZ220" s="229"/>
      <c r="CA220" s="229"/>
      <c r="CB220" s="229"/>
      <c r="CC220" s="229"/>
      <c r="CD220" s="229"/>
      <c r="CE220" s="229"/>
      <c r="CF220" s="229"/>
      <c r="CG220" s="229"/>
      <c r="CH220" s="229"/>
      <c r="CI220" s="229"/>
      <c r="CJ220" s="229"/>
      <c r="CK220" s="229"/>
      <c r="CL220" s="229"/>
      <c r="CM220" s="229"/>
      <c r="CN220" s="229"/>
      <c r="CO220" s="229"/>
      <c r="CP220" s="229"/>
      <c r="CQ220" s="229"/>
      <c r="CR220" s="229"/>
      <c r="CS220" s="229"/>
      <c r="CT220" s="229"/>
      <c r="CU220" s="229"/>
      <c r="CV220" s="229"/>
      <c r="CW220" s="229"/>
      <c r="CX220" s="229"/>
      <c r="CY220" s="229"/>
      <c r="CZ220" s="229"/>
    </row>
    <row r="221" s="130" customFormat="true" ht="36" x14ac:dyDescent="0.2">
      <c r="A221" s="199" t="s">
        <v>86</v>
      </c>
      <c r="B221" s="271"/>
      <c r="C221" s="399" t="s">
        <v>0</v>
      </c>
      <c r="D221" s="400" t="s">
        <v>1</v>
      </c>
      <c r="E221" s="400" t="s">
        <v>2</v>
      </c>
      <c r="F221" s="400" t="s">
        <v>3</v>
      </c>
      <c r="G221" s="401" t="s">
        <v>4</v>
      </c>
      <c r="H221" s="319" t="s">
        <v>0</v>
      </c>
      <c r="I221" s="318" t="s">
        <v>1</v>
      </c>
      <c r="J221" s="318" t="s">
        <v>2</v>
      </c>
      <c r="K221" s="318" t="s">
        <v>3</v>
      </c>
      <c r="L221" s="320" t="s">
        <v>4</v>
      </c>
      <c r="M221" s="321" t="s">
        <v>0</v>
      </c>
      <c r="N221" s="318" t="s">
        <v>1</v>
      </c>
      <c r="O221" s="318" t="s">
        <v>2</v>
      </c>
      <c r="P221" s="318" t="s">
        <v>3</v>
      </c>
      <c r="Q221" s="320" t="s">
        <v>4</v>
      </c>
      <c r="R221" s="321" t="s">
        <v>282</v>
      </c>
      <c r="S221" s="318" t="s">
        <v>283</v>
      </c>
      <c r="T221" s="318" t="s">
        <v>284</v>
      </c>
      <c r="U221" s="318" t="s">
        <v>285</v>
      </c>
      <c r="V221" s="318" t="s">
        <v>286</v>
      </c>
      <c r="W221" s="318" t="s">
        <v>287</v>
      </c>
      <c r="X221" s="1549" t="s">
        <v>288</v>
      </c>
      <c r="Y221" s="1589"/>
      <c r="Z221" s="1589"/>
      <c r="AA221" s="1589"/>
      <c r="AB221" s="1589"/>
      <c r="AC221" s="1589"/>
      <c r="AD221" s="1589"/>
      <c r="AE221" s="1589"/>
      <c r="AF221" s="1589"/>
      <c r="AG221" s="1589"/>
      <c r="AH221" s="1589"/>
      <c r="AI221" s="1589"/>
      <c r="AJ221" s="1589"/>
      <c r="AK221" s="1589"/>
      <c r="AL221" s="1589"/>
      <c r="AM221" s="1589"/>
      <c r="AN221" s="1589"/>
      <c r="AO221" s="1589"/>
      <c r="AP221" s="1589"/>
      <c r="AQ221" s="1589"/>
      <c r="AR221" s="1589"/>
      <c r="AS221" s="1589"/>
      <c r="AT221" s="1589"/>
      <c r="AU221" s="1589"/>
      <c r="AV221" s="1589"/>
      <c r="AW221" s="1589"/>
      <c r="AX221" s="1589"/>
      <c r="AY221" s="1589"/>
      <c r="AZ221" s="229"/>
      <c r="BA221" s="214" t="s">
        <v>117</v>
      </c>
      <c r="BB221" s="213"/>
      <c r="BC221" s="476" t="s">
        <v>0</v>
      </c>
      <c r="BD221" s="185" t="s">
        <v>1</v>
      </c>
      <c r="BE221" s="185" t="s">
        <v>2</v>
      </c>
      <c r="BF221" s="185" t="s">
        <v>3</v>
      </c>
      <c r="BG221" s="477" t="s">
        <v>4</v>
      </c>
      <c r="BH221" s="486" t="s">
        <v>0</v>
      </c>
      <c r="BI221" s="185" t="s">
        <v>1</v>
      </c>
      <c r="BJ221" s="185" t="s">
        <v>2</v>
      </c>
      <c r="BK221" s="185" t="s">
        <v>3</v>
      </c>
      <c r="BL221" s="477" t="s">
        <v>4</v>
      </c>
      <c r="BM221" s="486" t="s">
        <v>0</v>
      </c>
      <c r="BN221" s="185" t="s">
        <v>1</v>
      </c>
      <c r="BO221" s="185" t="s">
        <v>2</v>
      </c>
      <c r="BP221" s="185" t="s">
        <v>3</v>
      </c>
      <c r="BQ221" s="477" t="s">
        <v>4</v>
      </c>
      <c r="BR221" s="486" t="s">
        <v>282</v>
      </c>
      <c r="BS221" s="185" t="s">
        <v>283</v>
      </c>
      <c r="BT221" s="185" t="s">
        <v>284</v>
      </c>
      <c r="BU221" s="185" t="s">
        <v>285</v>
      </c>
      <c r="BV221" s="185" t="s">
        <v>286</v>
      </c>
      <c r="BW221" s="185" t="s">
        <v>287</v>
      </c>
      <c r="BX221" s="1453" t="s">
        <v>288</v>
      </c>
      <c r="BY221" s="1496"/>
      <c r="BZ221" s="1496"/>
      <c r="CA221" s="1496"/>
      <c r="CB221" s="1496"/>
      <c r="CC221" s="1496"/>
      <c r="CD221" s="1496"/>
      <c r="CE221" s="1496"/>
      <c r="CF221" s="1496"/>
      <c r="CG221" s="1496"/>
      <c r="CH221" s="1496"/>
      <c r="CI221" s="1496"/>
      <c r="CJ221" s="1496"/>
      <c r="CK221" s="1496"/>
      <c r="CL221" s="1496"/>
      <c r="CM221" s="1496"/>
      <c r="CN221" s="1496"/>
      <c r="CO221" s="1496"/>
      <c r="CP221" s="1496"/>
      <c r="CQ221" s="1496"/>
      <c r="CR221" s="1496"/>
      <c r="CS221" s="1496"/>
      <c r="CT221" s="1496"/>
      <c r="CU221" s="1496"/>
      <c r="CV221" s="1496"/>
      <c r="CW221" s="1496"/>
      <c r="CX221" s="1496"/>
      <c r="CY221" s="1496"/>
      <c r="CZ221" s="1496"/>
    </row>
    <row r="222" s="130" customFormat="true" ht="15" customHeight="true" x14ac:dyDescent="0.2">
      <c r="A222" s="2014" t="s">
        <v>36</v>
      </c>
      <c r="B222" s="293" t="s">
        <v>15</v>
      </c>
      <c r="C222" s="514">
        <v>62.153849293020279</v>
      </c>
      <c r="D222" s="534">
        <v>79.012178837934499</v>
      </c>
      <c r="E222" s="534">
        <v>87.35822150211547</v>
      </c>
      <c r="F222" s="534">
        <v>92.536331295784763</v>
      </c>
      <c r="G222" s="555">
        <v>96.215813013125668</v>
      </c>
      <c r="H222" s="574">
        <v>73.685925293205628</v>
      </c>
      <c r="I222" s="534">
        <v>85.835969503503179</v>
      </c>
      <c r="J222" s="534">
        <v>90.886245611513957</v>
      </c>
      <c r="K222" s="534">
        <v>93.78570613835933</v>
      </c>
      <c r="L222" s="594">
        <v>97.015984315935555</v>
      </c>
      <c r="M222" s="609">
        <v>55.536704000492186</v>
      </c>
      <c r="N222" s="534">
        <v>66.517410168431937</v>
      </c>
      <c r="O222" s="534">
        <v>76.948769538725898</v>
      </c>
      <c r="P222" s="534">
        <v>82.890191311228108</v>
      </c>
      <c r="Q222" s="594">
        <v>93.873323006137738</v>
      </c>
      <c r="R222" s="609">
        <v>70.989054467320344</v>
      </c>
      <c r="S222" s="534">
        <v>87.586249624344745</v>
      </c>
      <c r="T222" s="534">
        <v>83.631075469225252</v>
      </c>
      <c r="U222" s="534">
        <v>83.493346884151222</v>
      </c>
      <c r="V222" s="534">
        <v>90.682347848106133</v>
      </c>
      <c r="W222" s="534">
        <v>80.40805366159681</v>
      </c>
      <c r="X222" s="1550">
        <v>81.486213369152708</v>
      </c>
      <c r="Y222" s="1590"/>
      <c r="Z222" s="1590"/>
      <c r="AA222" s="1590"/>
      <c r="AB222" s="1590"/>
      <c r="AC222" s="1590"/>
      <c r="AD222" s="1590"/>
      <c r="AE222" s="1590"/>
      <c r="AF222" s="1590"/>
      <c r="AG222" s="1590"/>
      <c r="AH222" s="1590"/>
      <c r="AI222" s="1590"/>
      <c r="AJ222" s="1590"/>
      <c r="AK222" s="1590"/>
      <c r="AL222" s="1590"/>
      <c r="AM222" s="1590"/>
      <c r="AN222" s="1590"/>
      <c r="AO222" s="1590"/>
      <c r="AP222" s="1590"/>
      <c r="AQ222" s="1590"/>
      <c r="AR222" s="1590"/>
      <c r="AS222" s="1590"/>
      <c r="AT222" s="1590"/>
      <c r="AU222" s="1590"/>
      <c r="AV222" s="1590"/>
      <c r="AW222" s="1590"/>
      <c r="AX222" s="1590"/>
      <c r="AY222" s="1590"/>
      <c r="AZ222" s="229"/>
      <c r="BA222" s="1779" t="s">
        <v>36</v>
      </c>
      <c r="BB222" s="174" t="s">
        <v>15</v>
      </c>
      <c r="BC222" s="627">
        <v>18095.33594600001</v>
      </c>
      <c r="BD222" s="645">
        <v>23072.426366000011</v>
      </c>
      <c r="BE222" s="645">
        <v>25303.285267000003</v>
      </c>
      <c r="BF222" s="645">
        <v>26866.316419000075</v>
      </c>
      <c r="BG222" s="664">
        <v>27930.844818000063</v>
      </c>
      <c r="BH222" s="683">
        <v>13649.519838000018</v>
      </c>
      <c r="BI222" s="645">
        <v>15829.232028999983</v>
      </c>
      <c r="BJ222" s="645">
        <v>16767.238730000001</v>
      </c>
      <c r="BK222" s="645">
        <v>17268.190769999957</v>
      </c>
      <c r="BL222" s="664">
        <v>17820.251359000002</v>
      </c>
      <c r="BM222" s="683">
        <v>5904.4842969999909</v>
      </c>
      <c r="BN222" s="645">
        <v>7099.3101679999909</v>
      </c>
      <c r="BO222" s="645">
        <v>8183.2883599999832</v>
      </c>
      <c r="BP222" s="645">
        <v>8774.3076100000035</v>
      </c>
      <c r="BQ222" s="664">
        <v>9972.3856549999819</v>
      </c>
      <c r="BR222" s="683">
        <v>7774.8335179999958</v>
      </c>
      <c r="BS222" s="645">
        <v>17282.999866999995</v>
      </c>
      <c r="BT222" s="645">
        <v>6243.4838409999884</v>
      </c>
      <c r="BU222" s="645">
        <v>39945.177922999945</v>
      </c>
      <c r="BV222" s="645">
        <v>18920.956612999951</v>
      </c>
      <c r="BW222" s="645">
        <v>19321.630118000023</v>
      </c>
      <c r="BX222" s="1454">
        <v>11779.126936000017</v>
      </c>
      <c r="BY222" s="1497"/>
      <c r="BZ222" s="1497"/>
      <c r="CA222" s="1497"/>
      <c r="CB222" s="1497"/>
      <c r="CC222" s="1497"/>
      <c r="CD222" s="1497"/>
      <c r="CE222" s="1497"/>
      <c r="CF222" s="1497"/>
      <c r="CG222" s="1497"/>
      <c r="CH222" s="1497"/>
      <c r="CI222" s="1497"/>
      <c r="CJ222" s="1497"/>
      <c r="CK222" s="1497"/>
      <c r="CL222" s="1497"/>
      <c r="CM222" s="1497"/>
      <c r="CN222" s="1497"/>
      <c r="CO222" s="1497"/>
      <c r="CP222" s="1497"/>
      <c r="CQ222" s="1497"/>
      <c r="CR222" s="1497"/>
      <c r="CS222" s="1497"/>
      <c r="CT222" s="1497"/>
      <c r="CU222" s="1497"/>
      <c r="CV222" s="1497"/>
      <c r="CW222" s="1497"/>
      <c r="CX222" s="1497"/>
      <c r="CY222" s="1497"/>
      <c r="CZ222" s="1498"/>
    </row>
    <row r="223" s="130" customFormat="true" ht="15" customHeight="true" x14ac:dyDescent="0.2">
      <c r="A223" s="2009"/>
      <c r="B223" s="294" t="s">
        <v>16</v>
      </c>
      <c r="C223" s="515">
        <v>18.227598221025875</v>
      </c>
      <c r="D223" s="535">
        <v>11.237136474874735</v>
      </c>
      <c r="E223" s="535">
        <v>8.3876871986705659</v>
      </c>
      <c r="F223" s="535">
        <v>5.557509281682683</v>
      </c>
      <c r="G223" s="556">
        <v>2.4764857045206154</v>
      </c>
      <c r="H223" s="575">
        <v>13.623877772506122</v>
      </c>
      <c r="I223" s="535">
        <v>8.4064952360119776</v>
      </c>
      <c r="J223" s="535">
        <v>6.7988223340130913</v>
      </c>
      <c r="K223" s="535">
        <v>4.6099702053446334</v>
      </c>
      <c r="L223" s="595">
        <v>1.9722749169980747</v>
      </c>
      <c r="M223" s="610">
        <v>18.55619579947939</v>
      </c>
      <c r="N223" s="535">
        <v>18.553719627964099</v>
      </c>
      <c r="O223" s="535">
        <v>11.63011366637191</v>
      </c>
      <c r="P223" s="535">
        <v>10.918789975340232</v>
      </c>
      <c r="Q223" s="595">
        <v>4.3776412653621195</v>
      </c>
      <c r="R223" s="610">
        <v>11.61993922101103</v>
      </c>
      <c r="S223" s="535">
        <v>5.672019556563674</v>
      </c>
      <c r="T223" s="535">
        <v>10.576891977613489</v>
      </c>
      <c r="U223" s="535">
        <v>11.290289781959867</v>
      </c>
      <c r="V223" s="535">
        <v>5.4956096230405667</v>
      </c>
      <c r="W223" s="535">
        <v>8.1529366900102254</v>
      </c>
      <c r="X223" s="1551">
        <v>11.492194863865196</v>
      </c>
      <c r="Y223" s="1591"/>
      <c r="Z223" s="1591"/>
      <c r="AA223" s="1591"/>
      <c r="AB223" s="1591"/>
      <c r="AC223" s="1591"/>
      <c r="AD223" s="1591"/>
      <c r="AE223" s="1591"/>
      <c r="AF223" s="1591"/>
      <c r="AG223" s="1591"/>
      <c r="AH223" s="1591"/>
      <c r="AI223" s="1591"/>
      <c r="AJ223" s="1591"/>
      <c r="AK223" s="1591"/>
      <c r="AL223" s="1591"/>
      <c r="AM223" s="1591"/>
      <c r="AN223" s="1591"/>
      <c r="AO223" s="1591"/>
      <c r="AP223" s="1591"/>
      <c r="AQ223" s="1591"/>
      <c r="AR223" s="1591"/>
      <c r="AS223" s="1591"/>
      <c r="AT223" s="1591"/>
      <c r="AU223" s="1591"/>
      <c r="AV223" s="1591"/>
      <c r="AW223" s="1591"/>
      <c r="AX223" s="1591"/>
      <c r="AY223" s="1591"/>
      <c r="AZ223" s="229"/>
      <c r="BA223" s="1780"/>
      <c r="BB223" s="175" t="s">
        <v>16</v>
      </c>
      <c r="BC223" s="628">
        <v>5306.7431389999992</v>
      </c>
      <c r="BD223" s="646">
        <v>3281.3676029999974</v>
      </c>
      <c r="BE223" s="646">
        <v>2429.4913319999991</v>
      </c>
      <c r="BF223" s="646">
        <v>1613.5262849999995</v>
      </c>
      <c r="BG223" s="665">
        <v>718.90820999999994</v>
      </c>
      <c r="BH223" s="684">
        <v>2523.6758470000045</v>
      </c>
      <c r="BI223" s="646">
        <v>1550.2634200000002</v>
      </c>
      <c r="BJ223" s="646">
        <v>1254.2874490000002</v>
      </c>
      <c r="BK223" s="646">
        <v>848.80573200000026</v>
      </c>
      <c r="BL223" s="665">
        <v>362.27468099999999</v>
      </c>
      <c r="BM223" s="684">
        <v>1972.8352389999998</v>
      </c>
      <c r="BN223" s="646">
        <v>1980.21255</v>
      </c>
      <c r="BO223" s="646">
        <v>1236.8303529999996</v>
      </c>
      <c r="BP223" s="646">
        <v>1155.8040880000003</v>
      </c>
      <c r="BQ223" s="665">
        <v>465.04720999999995</v>
      </c>
      <c r="BR223" s="684">
        <v>1272.6341209999996</v>
      </c>
      <c r="BS223" s="646">
        <v>1119.234054</v>
      </c>
      <c r="BT223" s="646">
        <v>789.61861699999952</v>
      </c>
      <c r="BU223" s="646">
        <v>5401.5397750000002</v>
      </c>
      <c r="BV223" s="646">
        <v>1146.6640829999994</v>
      </c>
      <c r="BW223" s="646">
        <v>1959.1075760000019</v>
      </c>
      <c r="BX223" s="1455">
        <v>1661.2383429999988</v>
      </c>
      <c r="BY223" s="1499"/>
      <c r="BZ223" s="1499"/>
      <c r="CA223" s="1499"/>
      <c r="CB223" s="1499"/>
      <c r="CC223" s="1499"/>
      <c r="CD223" s="1499"/>
      <c r="CE223" s="1499"/>
      <c r="CF223" s="1499"/>
      <c r="CG223" s="1499"/>
      <c r="CH223" s="1499"/>
      <c r="CI223" s="1499"/>
      <c r="CJ223" s="1499"/>
      <c r="CK223" s="1499"/>
      <c r="CL223" s="1499"/>
      <c r="CM223" s="1499"/>
      <c r="CN223" s="1499"/>
      <c r="CO223" s="1499"/>
      <c r="CP223" s="1499"/>
      <c r="CQ223" s="1499"/>
      <c r="CR223" s="1499"/>
      <c r="CS223" s="1499"/>
      <c r="CT223" s="1499"/>
      <c r="CU223" s="1499"/>
      <c r="CV223" s="1499"/>
      <c r="CW223" s="1499"/>
      <c r="CX223" s="1499"/>
      <c r="CY223" s="1499"/>
      <c r="CZ223" s="1500"/>
    </row>
    <row r="224" s="130" customFormat="true" ht="15" customHeight="true" x14ac:dyDescent="0.2">
      <c r="A224" s="2015"/>
      <c r="B224" s="413" t="s">
        <v>20</v>
      </c>
      <c r="C224" s="515">
        <v>19.618552485953721</v>
      </c>
      <c r="D224" s="535">
        <v>9.7506846871906703</v>
      </c>
      <c r="E224" s="535">
        <v>4.2540912992140747</v>
      </c>
      <c r="F224" s="535">
        <v>1.9061594225323764</v>
      </c>
      <c r="G224" s="556">
        <v>1.3077012823536536</v>
      </c>
      <c r="H224" s="575">
        <v>12.690196934288084</v>
      </c>
      <c r="I224" s="535">
        <v>5.7575352604849916</v>
      </c>
      <c r="J224" s="535">
        <v>2.3149320544730756</v>
      </c>
      <c r="K224" s="535">
        <v>1.6043236562961649</v>
      </c>
      <c r="L224" s="595">
        <v>1.0117407670663339</v>
      </c>
      <c r="M224" s="610">
        <v>25.907100200028299</v>
      </c>
      <c r="N224" s="535">
        <v>14.928870203604186</v>
      </c>
      <c r="O224" s="535">
        <v>11.421116794902154</v>
      </c>
      <c r="P224" s="535">
        <v>6.1910187134319106</v>
      </c>
      <c r="Q224" s="595">
        <v>1.7490357285001048</v>
      </c>
      <c r="R224" s="610">
        <v>17.39100631166886</v>
      </c>
      <c r="S224" s="535">
        <v>6.7417308190918996</v>
      </c>
      <c r="T224" s="535">
        <v>5.7920325531613965</v>
      </c>
      <c r="U224" s="535">
        <v>5.2163633338887028</v>
      </c>
      <c r="V224" s="535">
        <v>3.8220425288533075</v>
      </c>
      <c r="W224" s="535">
        <v>11.439009648393194</v>
      </c>
      <c r="X224" s="1551">
        <v>7.0215917669819854</v>
      </c>
      <c r="Y224" s="1591"/>
      <c r="Z224" s="1591"/>
      <c r="AA224" s="1591"/>
      <c r="AB224" s="1591"/>
      <c r="AC224" s="1591"/>
      <c r="AD224" s="1591"/>
      <c r="AE224" s="1591"/>
      <c r="AF224" s="1591"/>
      <c r="AG224" s="1591"/>
      <c r="AH224" s="1591"/>
      <c r="AI224" s="1591"/>
      <c r="AJ224" s="1591"/>
      <c r="AK224" s="1591"/>
      <c r="AL224" s="1591"/>
      <c r="AM224" s="1591"/>
      <c r="AN224" s="1591"/>
      <c r="AO224" s="1591"/>
      <c r="AP224" s="1591"/>
      <c r="AQ224" s="1591"/>
      <c r="AR224" s="1591"/>
      <c r="AS224" s="1591"/>
      <c r="AT224" s="1591"/>
      <c r="AU224" s="1591"/>
      <c r="AV224" s="1591"/>
      <c r="AW224" s="1591"/>
      <c r="AX224" s="1591"/>
      <c r="AY224" s="1591"/>
      <c r="AZ224" s="229"/>
      <c r="BA224" s="1780"/>
      <c r="BB224" s="175" t="s">
        <v>20</v>
      </c>
      <c r="BC224" s="628">
        <v>5711.7025259999837</v>
      </c>
      <c r="BD224" s="646">
        <v>2847.3073110000028</v>
      </c>
      <c r="BE224" s="646">
        <v>1232.196396</v>
      </c>
      <c r="BF224" s="646">
        <v>553.42027799999983</v>
      </c>
      <c r="BG224" s="665">
        <v>379.61745000000002</v>
      </c>
      <c r="BH224" s="684">
        <v>2350.7215809999993</v>
      </c>
      <c r="BI224" s="646">
        <v>1061.761894</v>
      </c>
      <c r="BJ224" s="646">
        <v>427.07252499999993</v>
      </c>
      <c r="BK224" s="646">
        <v>295.39434200000005</v>
      </c>
      <c r="BL224" s="665">
        <v>185.84025</v>
      </c>
      <c r="BM224" s="684">
        <v>2754.3598249999991</v>
      </c>
      <c r="BN224" s="646">
        <v>1593.3374399999998</v>
      </c>
      <c r="BO224" s="646">
        <v>1214.6041149999996</v>
      </c>
      <c r="BP224" s="646">
        <v>655.34777699999995</v>
      </c>
      <c r="BQ224" s="665">
        <v>185.80421199999995</v>
      </c>
      <c r="BR224" s="684">
        <v>1904.6905160000006</v>
      </c>
      <c r="BS224" s="646">
        <v>1330.3153560000003</v>
      </c>
      <c r="BT224" s="646">
        <v>432.40459900000002</v>
      </c>
      <c r="BU224" s="646">
        <v>2495.6307209999995</v>
      </c>
      <c r="BV224" s="646">
        <v>797.47274500000015</v>
      </c>
      <c r="BW224" s="646">
        <v>2748.7335320000029</v>
      </c>
      <c r="BX224" s="1455">
        <v>1014.9964919999996</v>
      </c>
      <c r="BY224" s="1499"/>
      <c r="BZ224" s="1499"/>
      <c r="CA224" s="1499"/>
      <c r="CB224" s="1499"/>
      <c r="CC224" s="1499"/>
      <c r="CD224" s="1499"/>
      <c r="CE224" s="1499"/>
      <c r="CF224" s="1499"/>
      <c r="CG224" s="1499"/>
      <c r="CH224" s="1499"/>
      <c r="CI224" s="1499"/>
      <c r="CJ224" s="1499"/>
      <c r="CK224" s="1499"/>
      <c r="CL224" s="1499"/>
      <c r="CM224" s="1499"/>
      <c r="CN224" s="1499"/>
      <c r="CO224" s="1499"/>
      <c r="CP224" s="1499"/>
      <c r="CQ224" s="1499"/>
      <c r="CR224" s="1499"/>
      <c r="CS224" s="1499"/>
      <c r="CT224" s="1499"/>
      <c r="CU224" s="1499"/>
      <c r="CV224" s="1499"/>
      <c r="CW224" s="1499"/>
      <c r="CX224" s="1499"/>
      <c r="CY224" s="1499"/>
      <c r="CZ224" s="1500"/>
    </row>
    <row r="225" s="130" customFormat="true" ht="15" customHeight="true" x14ac:dyDescent="0.2">
      <c r="A225" s="2009" t="s">
        <v>69</v>
      </c>
      <c r="B225" s="413" t="s">
        <v>70</v>
      </c>
      <c r="C225" s="515">
        <v>63.860784670973139</v>
      </c>
      <c r="D225" s="535">
        <v>80.096746444648716</v>
      </c>
      <c r="E225" s="535">
        <v>88.839502757921068</v>
      </c>
      <c r="F225" s="535">
        <v>96.784320367138349</v>
      </c>
      <c r="G225" s="556">
        <v>99.375372485173756</v>
      </c>
      <c r="H225" s="575">
        <v>78.890527076452031</v>
      </c>
      <c r="I225" s="535">
        <v>89.590659018217266</v>
      </c>
      <c r="J225" s="535">
        <v>95.736691148984789</v>
      </c>
      <c r="K225" s="535">
        <v>98.353115019608168</v>
      </c>
      <c r="L225" s="595">
        <v>99.68918116939021</v>
      </c>
      <c r="M225" s="610">
        <v>58.271902954456976</v>
      </c>
      <c r="N225" s="535">
        <v>63.069710528657218</v>
      </c>
      <c r="O225" s="535">
        <v>75.082795600285522</v>
      </c>
      <c r="P225" s="535">
        <v>80.857499352725554</v>
      </c>
      <c r="Q225" s="595">
        <v>93.684002668494387</v>
      </c>
      <c r="R225" s="610">
        <v>83.177590660729422</v>
      </c>
      <c r="S225" s="535">
        <v>81.475132676310039</v>
      </c>
      <c r="T225" s="535">
        <v>85.511656698061316</v>
      </c>
      <c r="U225" s="535">
        <v>91.752864710494279</v>
      </c>
      <c r="V225" s="535">
        <v>80.000509215477905</v>
      </c>
      <c r="W225" s="535">
        <v>86.647228234379057</v>
      </c>
      <c r="X225" s="1551">
        <v>87.48234220764914</v>
      </c>
      <c r="Y225" s="1591"/>
      <c r="Z225" s="1591"/>
      <c r="AA225" s="1591"/>
      <c r="AB225" s="1591"/>
      <c r="AC225" s="1591"/>
      <c r="AD225" s="1591"/>
      <c r="AE225" s="1591"/>
      <c r="AF225" s="1591"/>
      <c r="AG225" s="1591"/>
      <c r="AH225" s="1591"/>
      <c r="AI225" s="1591"/>
      <c r="AJ225" s="1591"/>
      <c r="AK225" s="1591"/>
      <c r="AL225" s="1591"/>
      <c r="AM225" s="1591"/>
      <c r="AN225" s="1591"/>
      <c r="AO225" s="1591"/>
      <c r="AP225" s="1591"/>
      <c r="AQ225" s="1591"/>
      <c r="AR225" s="1591"/>
      <c r="AS225" s="1591"/>
      <c r="AT225" s="1591"/>
      <c r="AU225" s="1591"/>
      <c r="AV225" s="1591"/>
      <c r="AW225" s="1591"/>
      <c r="AX225" s="1591"/>
      <c r="AY225" s="1591"/>
      <c r="AZ225" s="229"/>
      <c r="BA225" s="1780" t="s">
        <v>69</v>
      </c>
      <c r="BB225" s="175" t="s">
        <v>70</v>
      </c>
      <c r="BC225" s="628">
        <v>15901.617436999986</v>
      </c>
      <c r="BD225" s="646">
        <v>21636.793174000024</v>
      </c>
      <c r="BE225" s="646">
        <v>24861.354532000027</v>
      </c>
      <c r="BF225" s="646">
        <v>27628.118036000091</v>
      </c>
      <c r="BG225" s="665">
        <v>28544.449250000078</v>
      </c>
      <c r="BH225" s="684">
        <v>13305.216502999998</v>
      </c>
      <c r="BI225" s="646">
        <v>15779.169085999976</v>
      </c>
      <c r="BJ225" s="646">
        <v>17309.332352000009</v>
      </c>
      <c r="BK225" s="646">
        <v>17854.307831999929</v>
      </c>
      <c r="BL225" s="665">
        <v>18149.482788000008</v>
      </c>
      <c r="BM225" s="684">
        <v>5010.9096780000045</v>
      </c>
      <c r="BN225" s="646">
        <v>5975.6710850000036</v>
      </c>
      <c r="BO225" s="646">
        <v>7262.7541339999916</v>
      </c>
      <c r="BP225" s="646">
        <v>8090.7551010000006</v>
      </c>
      <c r="BQ225" s="665">
        <v>9834.7338699999837</v>
      </c>
      <c r="BR225" s="684">
        <v>7832.9194420000022</v>
      </c>
      <c r="BS225" s="646">
        <v>15360.959985999987</v>
      </c>
      <c r="BT225" s="646">
        <v>6258.7868599999774</v>
      </c>
      <c r="BU225" s="646">
        <v>42041.834701000007</v>
      </c>
      <c r="BV225" s="646">
        <v>16238.321489000007</v>
      </c>
      <c r="BW225" s="646">
        <v>18844.933135000018</v>
      </c>
      <c r="BX225" s="1455">
        <v>11994.57681600005</v>
      </c>
      <c r="BY225" s="1499"/>
      <c r="BZ225" s="1499"/>
      <c r="CA225" s="1499"/>
      <c r="CB225" s="1499"/>
      <c r="CC225" s="1499"/>
      <c r="CD225" s="1499"/>
      <c r="CE225" s="1499"/>
      <c r="CF225" s="1499"/>
      <c r="CG225" s="1499"/>
      <c r="CH225" s="1499"/>
      <c r="CI225" s="1499"/>
      <c r="CJ225" s="1499"/>
      <c r="CK225" s="1499"/>
      <c r="CL225" s="1499"/>
      <c r="CM225" s="1499"/>
      <c r="CN225" s="1499"/>
      <c r="CO225" s="1499"/>
      <c r="CP225" s="1499"/>
      <c r="CQ225" s="1499"/>
      <c r="CR225" s="1499"/>
      <c r="CS225" s="1499"/>
      <c r="CT225" s="1499"/>
      <c r="CU225" s="1499"/>
      <c r="CV225" s="1499"/>
      <c r="CW225" s="1499"/>
      <c r="CX225" s="1499"/>
      <c r="CY225" s="1499"/>
      <c r="CZ225" s="1500"/>
    </row>
    <row r="226" s="130" customFormat="true" ht="15" customHeight="true" x14ac:dyDescent="0.2">
      <c r="A226" s="2009"/>
      <c r="B226" s="413" t="s">
        <v>71</v>
      </c>
      <c r="C226" s="515">
        <v>36.13921532902657</v>
      </c>
      <c r="D226" s="535">
        <v>19.903253555351153</v>
      </c>
      <c r="E226" s="535">
        <v>11.160497242079179</v>
      </c>
      <c r="F226" s="535">
        <v>3.215679632861622</v>
      </c>
      <c r="G226" s="556">
        <v>0.62462751482626033</v>
      </c>
      <c r="H226" s="575">
        <v>21.109472923547674</v>
      </c>
      <c r="I226" s="535">
        <v>10.409340981783116</v>
      </c>
      <c r="J226" s="535">
        <v>4.2633088510153527</v>
      </c>
      <c r="K226" s="535">
        <v>1.6468849803917522</v>
      </c>
      <c r="L226" s="595">
        <v>0.3108188306097866</v>
      </c>
      <c r="M226" s="610">
        <v>41.728097045543358</v>
      </c>
      <c r="N226" s="535">
        <v>36.930289471343116</v>
      </c>
      <c r="O226" s="535">
        <v>24.917204399714507</v>
      </c>
      <c r="P226" s="535">
        <v>19.142500647274591</v>
      </c>
      <c r="Q226" s="595">
        <v>6.3159973315056366</v>
      </c>
      <c r="R226" s="610">
        <v>16.82240933927098</v>
      </c>
      <c r="S226" s="535">
        <v>18.524867323690135</v>
      </c>
      <c r="T226" s="535">
        <v>14.488343301938617</v>
      </c>
      <c r="U226" s="535">
        <v>8.2471352895057528</v>
      </c>
      <c r="V226" s="535">
        <v>19.999490784522461</v>
      </c>
      <c r="W226" s="535">
        <v>13.352771765620828</v>
      </c>
      <c r="X226" s="1551">
        <v>12.517657792350942</v>
      </c>
      <c r="Y226" s="1591"/>
      <c r="Z226" s="1591"/>
      <c r="AA226" s="1591"/>
      <c r="AB226" s="1591"/>
      <c r="AC226" s="1591"/>
      <c r="AD226" s="1591"/>
      <c r="AE226" s="1591"/>
      <c r="AF226" s="1591"/>
      <c r="AG226" s="1591"/>
      <c r="AH226" s="1591"/>
      <c r="AI226" s="1591"/>
      <c r="AJ226" s="1591"/>
      <c r="AK226" s="1591"/>
      <c r="AL226" s="1591"/>
      <c r="AM226" s="1591"/>
      <c r="AN226" s="1591"/>
      <c r="AO226" s="1591"/>
      <c r="AP226" s="1591"/>
      <c r="AQ226" s="1591"/>
      <c r="AR226" s="1591"/>
      <c r="AS226" s="1591"/>
      <c r="AT226" s="1591"/>
      <c r="AU226" s="1591"/>
      <c r="AV226" s="1591"/>
      <c r="AW226" s="1591"/>
      <c r="AX226" s="1591"/>
      <c r="AY226" s="1591"/>
      <c r="AZ226" s="229"/>
      <c r="BA226" s="1780"/>
      <c r="BB226" s="175" t="s">
        <v>71</v>
      </c>
      <c r="BC226" s="628">
        <v>8998.8242329999703</v>
      </c>
      <c r="BD226" s="646">
        <v>5376.5302559999909</v>
      </c>
      <c r="BE226" s="646">
        <v>3123.2173760000001</v>
      </c>
      <c r="BF226" s="646">
        <v>917.95009899999957</v>
      </c>
      <c r="BG226" s="665">
        <v>179.41717300000002</v>
      </c>
      <c r="BH226" s="684">
        <v>3560.2006719999927</v>
      </c>
      <c r="BI226" s="646">
        <v>1833.3468379999995</v>
      </c>
      <c r="BJ226" s="646">
        <v>770.81241200000011</v>
      </c>
      <c r="BK226" s="646">
        <v>298.96349900000007</v>
      </c>
      <c r="BL226" s="665">
        <v>56.587896000000001</v>
      </c>
      <c r="BM226" s="684">
        <v>3588.2769350000044</v>
      </c>
      <c r="BN226" s="646">
        <v>3499.0371940000014</v>
      </c>
      <c r="BO226" s="646">
        <v>2410.2396269999986</v>
      </c>
      <c r="BP226" s="646">
        <v>1915.4350059999981</v>
      </c>
      <c r="BQ226" s="665">
        <v>663.03905799999995</v>
      </c>
      <c r="BR226" s="684">
        <v>1584.183626</v>
      </c>
      <c r="BS226" s="646">
        <v>3492.5962850000033</v>
      </c>
      <c r="BT226" s="646">
        <v>1060.4338190000001</v>
      </c>
      <c r="BU226" s="646">
        <v>3778.8978000000025</v>
      </c>
      <c r="BV226" s="646">
        <v>4059.4511729999949</v>
      </c>
      <c r="BW226" s="646">
        <v>2904.0985640000017</v>
      </c>
      <c r="BX226" s="1455">
        <v>1716.2778699999978</v>
      </c>
      <c r="BY226" s="1499"/>
      <c r="BZ226" s="1499"/>
      <c r="CA226" s="1499"/>
      <c r="CB226" s="1499"/>
      <c r="CC226" s="1499"/>
      <c r="CD226" s="1499"/>
      <c r="CE226" s="1499"/>
      <c r="CF226" s="1499"/>
      <c r="CG226" s="1499"/>
      <c r="CH226" s="1499"/>
      <c r="CI226" s="1499"/>
      <c r="CJ226" s="1499"/>
      <c r="CK226" s="1499"/>
      <c r="CL226" s="1499"/>
      <c r="CM226" s="1499"/>
      <c r="CN226" s="1499"/>
      <c r="CO226" s="1499"/>
      <c r="CP226" s="1499"/>
      <c r="CQ226" s="1499"/>
      <c r="CR226" s="1499"/>
      <c r="CS226" s="1499"/>
      <c r="CT226" s="1499"/>
      <c r="CU226" s="1499"/>
      <c r="CV226" s="1499"/>
      <c r="CW226" s="1499"/>
      <c r="CX226" s="1499"/>
      <c r="CY226" s="1499"/>
      <c r="CZ226" s="1500"/>
    </row>
    <row r="227" s="130" customFormat="true" ht="15" customHeight="true" x14ac:dyDescent="0.2">
      <c r="A227" s="2009" t="s">
        <v>94</v>
      </c>
      <c r="B227" s="294" t="s">
        <v>61</v>
      </c>
      <c r="C227" s="515">
        <v>73.022966407974351</v>
      </c>
      <c r="D227" s="535">
        <v>85.467928112130082</v>
      </c>
      <c r="E227" s="535">
        <v>90.437851843757969</v>
      </c>
      <c r="F227" s="535">
        <v>94.143334928871582</v>
      </c>
      <c r="G227" s="556">
        <v>97.284265301294965</v>
      </c>
      <c r="H227" s="575">
        <v>80.994050368113477</v>
      </c>
      <c r="I227" s="535">
        <v>89.905161409500025</v>
      </c>
      <c r="J227" s="535">
        <v>92.738409724383658</v>
      </c>
      <c r="K227" s="535">
        <v>95.16841693980389</v>
      </c>
      <c r="L227" s="595">
        <v>97.952481169864512</v>
      </c>
      <c r="M227" s="610">
        <v>69.294152223280491</v>
      </c>
      <c r="N227" s="535">
        <v>75.198051173516333</v>
      </c>
      <c r="O227" s="535">
        <v>84.712390646398234</v>
      </c>
      <c r="P227" s="535">
        <v>87.688795797131633</v>
      </c>
      <c r="Q227" s="595">
        <v>94.995250167788726</v>
      </c>
      <c r="R227" s="610">
        <v>82.560777575212853</v>
      </c>
      <c r="S227" s="535">
        <v>91.696068683963318</v>
      </c>
      <c r="T227" s="535">
        <v>85.608154698161783</v>
      </c>
      <c r="U227" s="535">
        <v>87.239396050790845</v>
      </c>
      <c r="V227" s="535">
        <v>93.33353309876054</v>
      </c>
      <c r="W227" s="535">
        <v>88.891992627219153</v>
      </c>
      <c r="X227" s="1551">
        <v>86.307899866894175</v>
      </c>
      <c r="Y227" s="1591"/>
      <c r="Z227" s="1591"/>
      <c r="AA227" s="1591"/>
      <c r="AB227" s="1591"/>
      <c r="AC227" s="1591"/>
      <c r="AD227" s="1591"/>
      <c r="AE227" s="1591"/>
      <c r="AF227" s="1591"/>
      <c r="AG227" s="1591"/>
      <c r="AH227" s="1591"/>
      <c r="AI227" s="1591"/>
      <c r="AJ227" s="1591"/>
      <c r="AK227" s="1591"/>
      <c r="AL227" s="1591"/>
      <c r="AM227" s="1591"/>
      <c r="AN227" s="1591"/>
      <c r="AO227" s="1591"/>
      <c r="AP227" s="1591"/>
      <c r="AQ227" s="1591"/>
      <c r="AR227" s="1591"/>
      <c r="AS227" s="1591"/>
      <c r="AT227" s="1591"/>
      <c r="AU227" s="1591"/>
      <c r="AV227" s="1591"/>
      <c r="AW227" s="1591"/>
      <c r="AX227" s="1591"/>
      <c r="AY227" s="1591"/>
      <c r="AZ227" s="229"/>
      <c r="BA227" s="1780" t="s">
        <v>94</v>
      </c>
      <c r="BB227" s="175" t="s">
        <v>61</v>
      </c>
      <c r="BC227" s="628">
        <v>18095.33594600001</v>
      </c>
      <c r="BD227" s="646">
        <v>23072.426366000011</v>
      </c>
      <c r="BE227" s="646">
        <v>25303.285267000003</v>
      </c>
      <c r="BF227" s="646">
        <v>26866.316419000075</v>
      </c>
      <c r="BG227" s="665">
        <v>27930.844818000063</v>
      </c>
      <c r="BH227" s="684">
        <v>13649.519838000018</v>
      </c>
      <c r="BI227" s="646">
        <v>15829.232028999983</v>
      </c>
      <c r="BJ227" s="646">
        <v>16767.238730000001</v>
      </c>
      <c r="BK227" s="646">
        <v>17268.190769999957</v>
      </c>
      <c r="BL227" s="665">
        <v>17820.251359000002</v>
      </c>
      <c r="BM227" s="684">
        <v>5904.4842969999909</v>
      </c>
      <c r="BN227" s="646">
        <v>7099.3101679999909</v>
      </c>
      <c r="BO227" s="646">
        <v>8183.2883599999832</v>
      </c>
      <c r="BP227" s="646">
        <v>8774.3076100000035</v>
      </c>
      <c r="BQ227" s="665">
        <v>9972.3856549999819</v>
      </c>
      <c r="BR227" s="684">
        <v>7774.8335179999958</v>
      </c>
      <c r="BS227" s="646">
        <v>17282.999866999995</v>
      </c>
      <c r="BT227" s="646">
        <v>6243.4838409999884</v>
      </c>
      <c r="BU227" s="646">
        <v>39945.177922999945</v>
      </c>
      <c r="BV227" s="646">
        <v>18920.956612999951</v>
      </c>
      <c r="BW227" s="646">
        <v>19321.630118000023</v>
      </c>
      <c r="BX227" s="1455">
        <v>11779.126936000017</v>
      </c>
      <c r="BY227" s="1499"/>
      <c r="BZ227" s="1499"/>
      <c r="CA227" s="1499"/>
      <c r="CB227" s="1499"/>
      <c r="CC227" s="1499"/>
      <c r="CD227" s="1499"/>
      <c r="CE227" s="1499"/>
      <c r="CF227" s="1499"/>
      <c r="CG227" s="1499"/>
      <c r="CH227" s="1499"/>
      <c r="CI227" s="1499"/>
      <c r="CJ227" s="1499"/>
      <c r="CK227" s="1499"/>
      <c r="CL227" s="1499"/>
      <c r="CM227" s="1499"/>
      <c r="CN227" s="1499"/>
      <c r="CO227" s="1499"/>
      <c r="CP227" s="1499"/>
      <c r="CQ227" s="1499"/>
      <c r="CR227" s="1499"/>
      <c r="CS227" s="1499"/>
      <c r="CT227" s="1499"/>
      <c r="CU227" s="1499"/>
      <c r="CV227" s="1499"/>
      <c r="CW227" s="1499"/>
      <c r="CX227" s="1499"/>
      <c r="CY227" s="1499"/>
      <c r="CZ227" s="1500"/>
    </row>
    <row r="228" s="130" customFormat="true" ht="15" customHeight="true" x14ac:dyDescent="0.2">
      <c r="A228" s="2009"/>
      <c r="B228" s="294" t="s">
        <v>91</v>
      </c>
      <c r="C228" s="515">
        <v>9.5452464513265429</v>
      </c>
      <c r="D228" s="535">
        <v>4.8754700656680283</v>
      </c>
      <c r="E228" s="535">
        <v>2.9315357622707565</v>
      </c>
      <c r="F228" s="535">
        <v>1.5260049009803025</v>
      </c>
      <c r="G228" s="556">
        <v>0.63192607343050411</v>
      </c>
      <c r="H228" s="575">
        <v>7.9855054414036521</v>
      </c>
      <c r="I228" s="535">
        <v>3.304404762667426</v>
      </c>
      <c r="J228" s="535">
        <v>1.8632340747114187</v>
      </c>
      <c r="K228" s="535">
        <v>1.3217665449773028</v>
      </c>
      <c r="L228" s="595">
        <v>0.41852961905335634</v>
      </c>
      <c r="M228" s="610">
        <v>10.465630803372839</v>
      </c>
      <c r="N228" s="535">
        <v>7.2227454485541926</v>
      </c>
      <c r="O228" s="535">
        <v>4.8746702693504815</v>
      </c>
      <c r="P228" s="535">
        <v>3.3895975728337273</v>
      </c>
      <c r="Q228" s="595">
        <v>1.4717241557770555</v>
      </c>
      <c r="R228" s="610">
        <v>6.293080130064495</v>
      </c>
      <c r="S228" s="535">
        <v>2.5094722698895895</v>
      </c>
      <c r="T228" s="535">
        <v>7.5072092893016213</v>
      </c>
      <c r="U228" s="535">
        <v>2.2738065957250497</v>
      </c>
      <c r="V228" s="535">
        <v>0.86729431244018662</v>
      </c>
      <c r="W228" s="535">
        <v>6.0919650290625658</v>
      </c>
      <c r="X228" s="1551">
        <v>7.0662593434323222</v>
      </c>
      <c r="Y228" s="1591"/>
      <c r="Z228" s="1591"/>
      <c r="AA228" s="1591"/>
      <c r="AB228" s="1591"/>
      <c r="AC228" s="1591"/>
      <c r="AD228" s="1591"/>
      <c r="AE228" s="1591"/>
      <c r="AF228" s="1591"/>
      <c r="AG228" s="1591"/>
      <c r="AH228" s="1591"/>
      <c r="AI228" s="1591"/>
      <c r="AJ228" s="1591"/>
      <c r="AK228" s="1591"/>
      <c r="AL228" s="1591"/>
      <c r="AM228" s="1591"/>
      <c r="AN228" s="1591"/>
      <c r="AO228" s="1591"/>
      <c r="AP228" s="1591"/>
      <c r="AQ228" s="1591"/>
      <c r="AR228" s="1591"/>
      <c r="AS228" s="1591"/>
      <c r="AT228" s="1591"/>
      <c r="AU228" s="1591"/>
      <c r="AV228" s="1591"/>
      <c r="AW228" s="1591"/>
      <c r="AX228" s="1591"/>
      <c r="AY228" s="1591"/>
      <c r="AZ228" s="229"/>
      <c r="BA228" s="1780"/>
      <c r="BB228" s="175" t="s">
        <v>91</v>
      </c>
      <c r="BC228" s="628">
        <v>2365.3440790000027</v>
      </c>
      <c r="BD228" s="646">
        <v>1316.1536329999999</v>
      </c>
      <c r="BE228" s="646">
        <v>820.20397600000047</v>
      </c>
      <c r="BF228" s="646">
        <v>435.48627800000008</v>
      </c>
      <c r="BG228" s="665">
        <v>181.42943300000002</v>
      </c>
      <c r="BH228" s="684">
        <v>1345.7570580000004</v>
      </c>
      <c r="BI228" s="646">
        <v>581.792957</v>
      </c>
      <c r="BJ228" s="646">
        <v>336.87541800000008</v>
      </c>
      <c r="BK228" s="646">
        <v>239.83289400000001</v>
      </c>
      <c r="BL228" s="665">
        <v>76.142053000000004</v>
      </c>
      <c r="BM228" s="684">
        <v>891.7657660000001</v>
      </c>
      <c r="BN228" s="646">
        <v>681.8861579999998</v>
      </c>
      <c r="BO228" s="646">
        <v>470.89725799999997</v>
      </c>
      <c r="BP228" s="646">
        <v>339.169577</v>
      </c>
      <c r="BQ228" s="665">
        <v>154.49826000000002</v>
      </c>
      <c r="BR228" s="684">
        <v>592.62584199999969</v>
      </c>
      <c r="BS228" s="646">
        <v>472.98874999999998</v>
      </c>
      <c r="BT228" s="646">
        <v>547.50788699999987</v>
      </c>
      <c r="BU228" s="646">
        <v>1041.1306490000002</v>
      </c>
      <c r="BV228" s="646">
        <v>175.82145999999995</v>
      </c>
      <c r="BW228" s="646">
        <v>1324.1540830000001</v>
      </c>
      <c r="BX228" s="1455">
        <v>964.38872800000024</v>
      </c>
      <c r="BY228" s="1499"/>
      <c r="BZ228" s="1499"/>
      <c r="CA228" s="1499"/>
      <c r="CB228" s="1499"/>
      <c r="CC228" s="1499"/>
      <c r="CD228" s="1499"/>
      <c r="CE228" s="1499"/>
      <c r="CF228" s="1499"/>
      <c r="CG228" s="1499"/>
      <c r="CH228" s="1499"/>
      <c r="CI228" s="1499"/>
      <c r="CJ228" s="1499"/>
      <c r="CK228" s="1499"/>
      <c r="CL228" s="1499"/>
      <c r="CM228" s="1499"/>
      <c r="CN228" s="1499"/>
      <c r="CO228" s="1499"/>
      <c r="CP228" s="1499"/>
      <c r="CQ228" s="1499"/>
      <c r="CR228" s="1499"/>
      <c r="CS228" s="1499"/>
      <c r="CT228" s="1499"/>
      <c r="CU228" s="1499"/>
      <c r="CV228" s="1499"/>
      <c r="CW228" s="1499"/>
      <c r="CX228" s="1499"/>
      <c r="CY228" s="1499"/>
      <c r="CZ228" s="1500"/>
    </row>
    <row r="229" s="130" customFormat="true" ht="15" customHeight="true" x14ac:dyDescent="0.2">
      <c r="A229" s="2009"/>
      <c r="B229" s="294" t="s">
        <v>92</v>
      </c>
      <c r="C229" s="515">
        <v>11.869892075604533</v>
      </c>
      <c r="D229" s="535">
        <v>7.2798050646475128</v>
      </c>
      <c r="E229" s="535">
        <v>5.7518417051469495</v>
      </c>
      <c r="F229" s="535">
        <v>4.1280171501359426</v>
      </c>
      <c r="G229" s="556">
        <v>1.872060378989552</v>
      </c>
      <c r="H229" s="575">
        <v>6.9895802092765926</v>
      </c>
      <c r="I229" s="535">
        <v>5.5006138729175547</v>
      </c>
      <c r="J229" s="535">
        <v>5.0741409594611868</v>
      </c>
      <c r="K229" s="535">
        <v>3.3561698341024182</v>
      </c>
      <c r="L229" s="595">
        <v>1.5727836993779998</v>
      </c>
      <c r="M229" s="610">
        <v>12.687271039752876</v>
      </c>
      <c r="N229" s="535">
        <v>13.752267777454705</v>
      </c>
      <c r="O229" s="535">
        <v>7.9288448235306923</v>
      </c>
      <c r="P229" s="535">
        <v>8.1612931821944006</v>
      </c>
      <c r="Q229" s="595">
        <v>2.9582364957780167</v>
      </c>
      <c r="R229" s="610">
        <v>7.2209922105527333</v>
      </c>
      <c r="S229" s="535">
        <v>3.428696073499355</v>
      </c>
      <c r="T229" s="535">
        <v>3.3197255499912059</v>
      </c>
      <c r="U229" s="535">
        <v>9.523038285619128</v>
      </c>
      <c r="V229" s="535">
        <v>4.7889847189439356</v>
      </c>
      <c r="W229" s="535">
        <v>2.9211966523363606</v>
      </c>
      <c r="X229" s="1551">
        <v>5.1059494579254006</v>
      </c>
      <c r="Y229" s="1591"/>
      <c r="Z229" s="1591"/>
      <c r="AA229" s="1591"/>
      <c r="AB229" s="1591"/>
      <c r="AC229" s="1591"/>
      <c r="AD229" s="1591"/>
      <c r="AE229" s="1591"/>
      <c r="AF229" s="1591"/>
      <c r="AG229" s="1591"/>
      <c r="AH229" s="1591"/>
      <c r="AI229" s="1591"/>
      <c r="AJ229" s="1591"/>
      <c r="AK229" s="1591"/>
      <c r="AL229" s="1591"/>
      <c r="AM229" s="1591"/>
      <c r="AN229" s="1591"/>
      <c r="AO229" s="1591"/>
      <c r="AP229" s="1591"/>
      <c r="AQ229" s="1591"/>
      <c r="AR229" s="1591"/>
      <c r="AS229" s="1591"/>
      <c r="AT229" s="1591"/>
      <c r="AU229" s="1591"/>
      <c r="AV229" s="1591"/>
      <c r="AW229" s="1591"/>
      <c r="AX229" s="1591"/>
      <c r="AY229" s="1591"/>
      <c r="AZ229" s="229"/>
      <c r="BA229" s="1780"/>
      <c r="BB229" s="175" t="s">
        <v>92</v>
      </c>
      <c r="BC229" s="628">
        <v>2941.3990600000002</v>
      </c>
      <c r="BD229" s="646">
        <v>1965.2139699999991</v>
      </c>
      <c r="BE229" s="646">
        <v>1609.287356</v>
      </c>
      <c r="BF229" s="646">
        <v>1178.0400069999994</v>
      </c>
      <c r="BG229" s="665">
        <v>537.47877700000004</v>
      </c>
      <c r="BH229" s="684">
        <v>1177.9187889999992</v>
      </c>
      <c r="BI229" s="646">
        <v>968.47046299999977</v>
      </c>
      <c r="BJ229" s="646">
        <v>917.41203100000018</v>
      </c>
      <c r="BK229" s="646">
        <v>608.97283800000014</v>
      </c>
      <c r="BL229" s="665">
        <v>286.13262800000001</v>
      </c>
      <c r="BM229" s="684">
        <v>1081.0694729999998</v>
      </c>
      <c r="BN229" s="646">
        <v>1298.3263919999999</v>
      </c>
      <c r="BO229" s="646">
        <v>765.93309499999975</v>
      </c>
      <c r="BP229" s="646">
        <v>816.6345110000002</v>
      </c>
      <c r="BQ229" s="665">
        <v>310.54894999999999</v>
      </c>
      <c r="BR229" s="684">
        <v>680.0082789999999</v>
      </c>
      <c r="BS229" s="646">
        <v>646.24530400000003</v>
      </c>
      <c r="BT229" s="646">
        <v>242.11073000000016</v>
      </c>
      <c r="BU229" s="646">
        <v>4360.4091259999968</v>
      </c>
      <c r="BV229" s="646">
        <v>970.84262299999966</v>
      </c>
      <c r="BW229" s="646">
        <v>634.95349300000021</v>
      </c>
      <c r="BX229" s="1455">
        <v>696.8496150000002</v>
      </c>
      <c r="BY229" s="1499"/>
      <c r="BZ229" s="1499"/>
      <c r="CA229" s="1499"/>
      <c r="CB229" s="1499"/>
      <c r="CC229" s="1499"/>
      <c r="CD229" s="1499"/>
      <c r="CE229" s="1499"/>
      <c r="CF229" s="1499"/>
      <c r="CG229" s="1499"/>
      <c r="CH229" s="1499"/>
      <c r="CI229" s="1499"/>
      <c r="CJ229" s="1499"/>
      <c r="CK229" s="1499"/>
      <c r="CL229" s="1499"/>
      <c r="CM229" s="1499"/>
      <c r="CN229" s="1499"/>
      <c r="CO229" s="1499"/>
      <c r="CP229" s="1499"/>
      <c r="CQ229" s="1499"/>
      <c r="CR229" s="1499"/>
      <c r="CS229" s="1499"/>
      <c r="CT229" s="1499"/>
      <c r="CU229" s="1499"/>
      <c r="CV229" s="1499"/>
      <c r="CW229" s="1499"/>
      <c r="CX229" s="1499"/>
      <c r="CY229" s="1499"/>
      <c r="CZ229" s="1500"/>
    </row>
    <row r="230" s="130" customFormat="true" ht="15" customHeight="true" x14ac:dyDescent="0.2">
      <c r="A230" s="2009"/>
      <c r="B230" s="294" t="s">
        <v>93</v>
      </c>
      <c r="C230" s="515">
        <v>5.5618950650945127</v>
      </c>
      <c r="D230" s="535">
        <v>2.3767967575542479</v>
      </c>
      <c r="E230" s="535">
        <v>0.87877068882448262</v>
      </c>
      <c r="F230" s="535">
        <v>0.20264302001206888</v>
      </c>
      <c r="G230" s="556">
        <v>0.21174824628493399</v>
      </c>
      <c r="H230" s="575">
        <v>4.0308639812061706</v>
      </c>
      <c r="I230" s="535">
        <v>1.2898199549154028</v>
      </c>
      <c r="J230" s="535">
        <v>0.32421524144384917</v>
      </c>
      <c r="K230" s="535">
        <v>0.15364668111645968</v>
      </c>
      <c r="L230" s="595">
        <v>5.6205511704093887E-2</v>
      </c>
      <c r="M230" s="610">
        <v>7.5529459335939642</v>
      </c>
      <c r="N230" s="535">
        <v>3.8269356004749726</v>
      </c>
      <c r="O230" s="535">
        <v>2.4840942607205618</v>
      </c>
      <c r="P230" s="535">
        <v>0.76031344784043409</v>
      </c>
      <c r="Q230" s="595">
        <v>0.57478918065620499</v>
      </c>
      <c r="R230" s="610">
        <v>3.9251500841702502</v>
      </c>
      <c r="S230" s="535">
        <v>2.3657629726479552</v>
      </c>
      <c r="T230" s="535">
        <v>3.5649104625454933</v>
      </c>
      <c r="U230" s="535">
        <v>0.9637590678648581</v>
      </c>
      <c r="V230" s="535">
        <v>1.0101878698554725</v>
      </c>
      <c r="W230" s="535">
        <v>2.0948456913818632</v>
      </c>
      <c r="X230" s="1551">
        <v>1.5198913317479608</v>
      </c>
      <c r="Y230" s="1591"/>
      <c r="Z230" s="1591"/>
      <c r="AA230" s="1591"/>
      <c r="AB230" s="1591"/>
      <c r="AC230" s="1591"/>
      <c r="AD230" s="1591"/>
      <c r="AE230" s="1591"/>
      <c r="AF230" s="1591"/>
      <c r="AG230" s="1591"/>
      <c r="AH230" s="1591"/>
      <c r="AI230" s="1591"/>
      <c r="AJ230" s="1591"/>
      <c r="AK230" s="1591"/>
      <c r="AL230" s="1591"/>
      <c r="AM230" s="1591"/>
      <c r="AN230" s="1591"/>
      <c r="AO230" s="1591"/>
      <c r="AP230" s="1591"/>
      <c r="AQ230" s="1591"/>
      <c r="AR230" s="1591"/>
      <c r="AS230" s="1591"/>
      <c r="AT230" s="1591"/>
      <c r="AU230" s="1591"/>
      <c r="AV230" s="1591"/>
      <c r="AW230" s="1591"/>
      <c r="AX230" s="1591"/>
      <c r="AY230" s="1591"/>
      <c r="AZ230" s="229"/>
      <c r="BA230" s="1780"/>
      <c r="BB230" s="175" t="s">
        <v>93</v>
      </c>
      <c r="BC230" s="628">
        <v>1378.2562480000006</v>
      </c>
      <c r="BD230" s="646">
        <v>641.6262730000002</v>
      </c>
      <c r="BE230" s="646">
        <v>245.86812900000001</v>
      </c>
      <c r="BF230" s="646">
        <v>57.829600999999997</v>
      </c>
      <c r="BG230" s="665">
        <v>60.794079999999994</v>
      </c>
      <c r="BH230" s="684">
        <v>679.30122800000015</v>
      </c>
      <c r="BI230" s="646">
        <v>227.09329500000004</v>
      </c>
      <c r="BJ230" s="646">
        <v>58.618584999999996</v>
      </c>
      <c r="BK230" s="646">
        <v>27.878999</v>
      </c>
      <c r="BL230" s="665">
        <v>10.225329</v>
      </c>
      <c r="BM230" s="684">
        <v>643.57884800000011</v>
      </c>
      <c r="BN230" s="646">
        <v>361.29397499999993</v>
      </c>
      <c r="BO230" s="646">
        <v>239.96559999999997</v>
      </c>
      <c r="BP230" s="646">
        <v>76.078409000000008</v>
      </c>
      <c r="BQ230" s="665">
        <v>60.340063000000001</v>
      </c>
      <c r="BR230" s="684">
        <v>369.63542899999976</v>
      </c>
      <c r="BS230" s="646">
        <v>445.90222599999987</v>
      </c>
      <c r="BT230" s="646">
        <v>259.99229800000001</v>
      </c>
      <c r="BU230" s="646">
        <v>441.28603800000002</v>
      </c>
      <c r="BV230" s="646">
        <v>204.78942799999999</v>
      </c>
      <c r="BW230" s="646">
        <v>455.33722899999992</v>
      </c>
      <c r="BX230" s="1455">
        <v>207.43168300000011</v>
      </c>
      <c r="BY230" s="1499"/>
      <c r="BZ230" s="1499"/>
      <c r="CA230" s="1499"/>
      <c r="CB230" s="1499"/>
      <c r="CC230" s="1499"/>
      <c r="CD230" s="1499"/>
      <c r="CE230" s="1499"/>
      <c r="CF230" s="1499"/>
      <c r="CG230" s="1499"/>
      <c r="CH230" s="1499"/>
      <c r="CI230" s="1499"/>
      <c r="CJ230" s="1499"/>
      <c r="CK230" s="1499"/>
      <c r="CL230" s="1499"/>
      <c r="CM230" s="1499"/>
      <c r="CN230" s="1499"/>
      <c r="CO230" s="1499"/>
      <c r="CP230" s="1499"/>
      <c r="CQ230" s="1499"/>
      <c r="CR230" s="1499"/>
      <c r="CS230" s="1499"/>
      <c r="CT230" s="1499"/>
      <c r="CU230" s="1499"/>
      <c r="CV230" s="1499"/>
      <c r="CW230" s="1499"/>
      <c r="CX230" s="1499"/>
      <c r="CY230" s="1499"/>
      <c r="CZ230" s="1500"/>
    </row>
    <row r="231" s="130" customFormat="true" ht="15" customHeight="true" x14ac:dyDescent="0.2">
      <c r="A231" s="2043" t="s">
        <v>320</v>
      </c>
      <c r="B231" s="294" t="s">
        <v>321</v>
      </c>
      <c r="C231" s="367">
        <v>24.257143424904914</v>
      </c>
      <c r="D231" s="368">
        <v>56.896544543209181</v>
      </c>
      <c r="E231" s="368">
        <v>75.706486350575346</v>
      </c>
      <c r="F231" s="368">
        <v>90.442321659118264</v>
      </c>
      <c r="G231" s="369">
        <v>95.618550458495662</v>
      </c>
      <c r="H231" s="370">
        <v>48.492060734739688</v>
      </c>
      <c r="I231" s="368">
        <v>75.195105292922491</v>
      </c>
      <c r="J231" s="368">
        <v>88.376485955124735</v>
      </c>
      <c r="K231" s="368">
        <v>93.664398396691723</v>
      </c>
      <c r="L231" s="371">
        <v>95.954258546423461</v>
      </c>
      <c r="M231" s="372">
        <v>13.444786328363989</v>
      </c>
      <c r="N231" s="368">
        <v>27.988679360979106</v>
      </c>
      <c r="O231" s="368">
        <v>49.367564703255624</v>
      </c>
      <c r="P231" s="368">
        <v>64.291958912655687</v>
      </c>
      <c r="Q231" s="371">
        <v>86.022325153638477</v>
      </c>
      <c r="R231" s="372">
        <v>57.799641572489271</v>
      </c>
      <c r="S231" s="368">
        <v>64.784816792292006</v>
      </c>
      <c r="T231" s="368">
        <v>65.395635321553783</v>
      </c>
      <c r="U231" s="368">
        <v>77.717494544857573</v>
      </c>
      <c r="V231" s="368">
        <v>65.696168445026004</v>
      </c>
      <c r="W231" s="368">
        <v>61.508325266882977</v>
      </c>
      <c r="X231" s="1552">
        <v>69.55379604894658</v>
      </c>
      <c r="Y231" s="1592"/>
      <c r="Z231" s="1592"/>
      <c r="AA231" s="1592"/>
      <c r="AB231" s="1592"/>
      <c r="AC231" s="1592"/>
      <c r="AD231" s="1592"/>
      <c r="AE231" s="1592"/>
      <c r="AF231" s="1592"/>
      <c r="AG231" s="1592"/>
      <c r="AH231" s="1592"/>
      <c r="AI231" s="1592"/>
      <c r="AJ231" s="1592"/>
      <c r="AK231" s="1592"/>
      <c r="AL231" s="1592"/>
      <c r="AM231" s="1592"/>
      <c r="AN231" s="1592"/>
      <c r="AO231" s="1592"/>
      <c r="AP231" s="1592"/>
      <c r="AQ231" s="1592"/>
      <c r="AR231" s="1592"/>
      <c r="AS231" s="1592"/>
      <c r="AT231" s="1592"/>
      <c r="AU231" s="1592"/>
      <c r="AV231" s="1592"/>
      <c r="AW231" s="1592"/>
      <c r="AX231" s="1592"/>
      <c r="AY231" s="1592"/>
      <c r="AZ231" s="229"/>
      <c r="BA231" s="2027" t="s">
        <v>320</v>
      </c>
      <c r="BB231" s="175" t="s">
        <v>321</v>
      </c>
      <c r="BC231" s="478">
        <v>7171.2577039999915</v>
      </c>
      <c r="BD231" s="422">
        <v>16826.734969999998</v>
      </c>
      <c r="BE231" s="422">
        <v>22379.806113000042</v>
      </c>
      <c r="BF231" s="422">
        <v>26745.9891310001</v>
      </c>
      <c r="BG231" s="479">
        <v>28270.928791000078</v>
      </c>
      <c r="BH231" s="487">
        <v>9092.2656249999836</v>
      </c>
      <c r="BI231" s="422">
        <v>14096.377190999998</v>
      </c>
      <c r="BJ231" s="422">
        <v>16569.430272000009</v>
      </c>
      <c r="BK231" s="422">
        <v>17563.115278999958</v>
      </c>
      <c r="BL231" s="479">
        <v>17990.487910000003</v>
      </c>
      <c r="BM231" s="487">
        <v>1454.31558</v>
      </c>
      <c r="BN231" s="422">
        <v>3031.4594680000018</v>
      </c>
      <c r="BO231" s="422">
        <v>5335.1120470000005</v>
      </c>
      <c r="BP231" s="422">
        <v>6956.0260129999951</v>
      </c>
      <c r="BQ231" s="479">
        <v>9306.1273239999864</v>
      </c>
      <c r="BR231" s="487">
        <v>6392.923737999995</v>
      </c>
      <c r="BS231" s="422">
        <v>13432.753689999996</v>
      </c>
      <c r="BT231" s="422">
        <v>4904.0470300000015</v>
      </c>
      <c r="BU231" s="422">
        <v>37606.324625999958</v>
      </c>
      <c r="BV231" s="422">
        <v>13883.032021000012</v>
      </c>
      <c r="BW231" s="422">
        <v>15033.926799999985</v>
      </c>
      <c r="BX231" s="1457">
        <v>10141.708804000024</v>
      </c>
      <c r="BY231" s="1501"/>
      <c r="BZ231" s="1501"/>
      <c r="CA231" s="1501"/>
      <c r="CB231" s="1501"/>
      <c r="CC231" s="1501"/>
      <c r="CD231" s="1501"/>
      <c r="CE231" s="1501"/>
      <c r="CF231" s="1501"/>
      <c r="CG231" s="1501"/>
      <c r="CH231" s="1501"/>
      <c r="CI231" s="1501"/>
      <c r="CJ231" s="1501"/>
      <c r="CK231" s="1501"/>
      <c r="CL231" s="1501"/>
      <c r="CM231" s="1501"/>
      <c r="CN231" s="1501"/>
      <c r="CO231" s="1501"/>
      <c r="CP231" s="1501"/>
      <c r="CQ231" s="1501"/>
      <c r="CR231" s="1501"/>
      <c r="CS231" s="1501"/>
      <c r="CT231" s="1501"/>
      <c r="CU231" s="1501"/>
      <c r="CV231" s="1501"/>
      <c r="CW231" s="1501"/>
      <c r="CX231" s="1501"/>
      <c r="CY231" s="1501"/>
      <c r="CZ231" s="1501"/>
    </row>
    <row r="232" s="130" customFormat="true" ht="15" customHeight="true" x14ac:dyDescent="0.2">
      <c r="A232" s="2043"/>
      <c r="B232" s="294" t="s">
        <v>322</v>
      </c>
      <c r="C232" s="367">
        <v>29.530885227604024</v>
      </c>
      <c r="D232" s="368">
        <v>16.264337160313307</v>
      </c>
      <c r="E232" s="368">
        <v>8.3945906663679786</v>
      </c>
      <c r="F232" s="368">
        <v>2.9829439389977264</v>
      </c>
      <c r="G232" s="369">
        <v>0.92510684752063344</v>
      </c>
      <c r="H232" s="370">
        <v>22.469060878151712</v>
      </c>
      <c r="I232" s="368">
        <v>8.9766123604716785</v>
      </c>
      <c r="J232" s="368">
        <v>3.9464208912353085</v>
      </c>
      <c r="K232" s="368">
        <v>1.5529349355779429</v>
      </c>
      <c r="L232" s="371">
        <v>0.84801678017242033</v>
      </c>
      <c r="M232" s="372">
        <v>32.879829083815878</v>
      </c>
      <c r="N232" s="368">
        <v>27.183142571735953</v>
      </c>
      <c r="O232" s="368">
        <v>17.83711281344177</v>
      </c>
      <c r="P232" s="368">
        <v>10.487878533856671</v>
      </c>
      <c r="Q232" s="371">
        <v>4.8862392051185566</v>
      </c>
      <c r="R232" s="372">
        <v>13.019275525279921</v>
      </c>
      <c r="S232" s="368">
        <v>9.2995445689664891</v>
      </c>
      <c r="T232" s="368">
        <v>18.065502091700754</v>
      </c>
      <c r="U232" s="368">
        <v>9.1664562672829195</v>
      </c>
      <c r="V232" s="368">
        <v>11.145511541892853</v>
      </c>
      <c r="W232" s="368">
        <v>15.591975427692798</v>
      </c>
      <c r="X232" s="1552">
        <v>12.707326378907194</v>
      </c>
      <c r="Y232" s="1592"/>
      <c r="Z232" s="1592"/>
      <c r="AA232" s="1592"/>
      <c r="AB232" s="1592"/>
      <c r="AC232" s="1592"/>
      <c r="AD232" s="1592"/>
      <c r="AE232" s="1592"/>
      <c r="AF232" s="1592"/>
      <c r="AG232" s="1592"/>
      <c r="AH232" s="1592"/>
      <c r="AI232" s="1592"/>
      <c r="AJ232" s="1592"/>
      <c r="AK232" s="1592"/>
      <c r="AL232" s="1592"/>
      <c r="AM232" s="1592"/>
      <c r="AN232" s="1592"/>
      <c r="AO232" s="1592"/>
      <c r="AP232" s="1592"/>
      <c r="AQ232" s="1592"/>
      <c r="AR232" s="1592"/>
      <c r="AS232" s="1592"/>
      <c r="AT232" s="1592"/>
      <c r="AU232" s="1592"/>
      <c r="AV232" s="1592"/>
      <c r="AW232" s="1592"/>
      <c r="AX232" s="1592"/>
      <c r="AY232" s="1592"/>
      <c r="AZ232" s="229"/>
      <c r="BA232" s="2027"/>
      <c r="BB232" s="175" t="s">
        <v>322</v>
      </c>
      <c r="BC232" s="478">
        <v>8730.359732999972</v>
      </c>
      <c r="BD232" s="422">
        <v>4810.0582039999936</v>
      </c>
      <c r="BE232" s="422">
        <v>2481.5484189999975</v>
      </c>
      <c r="BF232" s="422">
        <v>882.12890500000037</v>
      </c>
      <c r="BG232" s="479">
        <v>273.52045900000002</v>
      </c>
      <c r="BH232" s="487">
        <v>4212.9508779999969</v>
      </c>
      <c r="BI232" s="422">
        <v>1682.7918950000007</v>
      </c>
      <c r="BJ232" s="422">
        <v>739.90207999999984</v>
      </c>
      <c r="BK232" s="422">
        <v>291.19255300000015</v>
      </c>
      <c r="BL232" s="479">
        <v>158.99487800000003</v>
      </c>
      <c r="BM232" s="487">
        <v>3556.5940980000069</v>
      </c>
      <c r="BN232" s="422">
        <v>2944.2116170000018</v>
      </c>
      <c r="BO232" s="422">
        <v>1927.6420870000015</v>
      </c>
      <c r="BP232" s="422">
        <v>1134.7290879999998</v>
      </c>
      <c r="BQ232" s="479">
        <v>528.60654600000021</v>
      </c>
      <c r="BR232" s="487">
        <v>1439.9957040000002</v>
      </c>
      <c r="BS232" s="422">
        <v>1928.206296000001</v>
      </c>
      <c r="BT232" s="422">
        <v>1354.7398300000018</v>
      </c>
      <c r="BU232" s="422">
        <v>4435.5100750000001</v>
      </c>
      <c r="BV232" s="422">
        <v>2355.2894680000004</v>
      </c>
      <c r="BW232" s="422">
        <v>3811.0063350000059</v>
      </c>
      <c r="BX232" s="1457">
        <v>1852.868011999996</v>
      </c>
      <c r="BY232" s="1501"/>
      <c r="BZ232" s="1501"/>
      <c r="CA232" s="1501"/>
      <c r="CB232" s="1501"/>
      <c r="CC232" s="1501"/>
      <c r="CD232" s="1501"/>
      <c r="CE232" s="1501"/>
      <c r="CF232" s="1501"/>
      <c r="CG232" s="1501"/>
      <c r="CH232" s="1501"/>
      <c r="CI232" s="1501"/>
      <c r="CJ232" s="1501"/>
      <c r="CK232" s="1501"/>
      <c r="CL232" s="1501"/>
      <c r="CM232" s="1501"/>
      <c r="CN232" s="1501"/>
      <c r="CO232" s="1501"/>
      <c r="CP232" s="1501"/>
      <c r="CQ232" s="1501"/>
      <c r="CR232" s="1501"/>
      <c r="CS232" s="1501"/>
      <c r="CT232" s="1501"/>
      <c r="CU232" s="1501"/>
      <c r="CV232" s="1501"/>
      <c r="CW232" s="1501"/>
      <c r="CX232" s="1501"/>
      <c r="CY232" s="1501"/>
      <c r="CZ232" s="1501"/>
    </row>
    <row r="233" s="130" customFormat="true" ht="15" customHeight="true" x14ac:dyDescent="0.2">
      <c r="A233" s="2043"/>
      <c r="B233" s="294" t="s">
        <v>323</v>
      </c>
      <c r="C233" s="367">
        <v>30.438980034650626</v>
      </c>
      <c r="D233" s="368">
        <v>18.17975939739992</v>
      </c>
      <c r="E233" s="368">
        <v>10.565230657144761</v>
      </c>
      <c r="F233" s="368">
        <v>3.1040743235983297</v>
      </c>
      <c r="G233" s="369">
        <v>0.60682866616969999</v>
      </c>
      <c r="H233" s="370">
        <v>18.987728068545621</v>
      </c>
      <c r="I233" s="368">
        <v>9.7797261419674584</v>
      </c>
      <c r="J233" s="368">
        <v>4.1112875448873973</v>
      </c>
      <c r="K233" s="368">
        <v>1.5943775253748376</v>
      </c>
      <c r="L233" s="371">
        <v>0.30181780675130787</v>
      </c>
      <c r="M233" s="372">
        <v>33.172729042806445</v>
      </c>
      <c r="N233" s="368">
        <v>32.305703285426887</v>
      </c>
      <c r="O233" s="368">
        <v>22.302748224975211</v>
      </c>
      <c r="P233" s="368">
        <v>17.703652699898889</v>
      </c>
      <c r="Q233" s="371">
        <v>6.128882557811675</v>
      </c>
      <c r="R233" s="372">
        <v>14.322906000510539</v>
      </c>
      <c r="S233" s="368">
        <v>16.844439768266525</v>
      </c>
      <c r="T233" s="368">
        <v>14.140921342258531</v>
      </c>
      <c r="U233" s="368">
        <v>7.809496729016371</v>
      </c>
      <c r="V233" s="368">
        <v>19.209808610421689</v>
      </c>
      <c r="W233" s="368">
        <v>11.881542424538083</v>
      </c>
      <c r="X233" s="1552">
        <v>11.770564826927171</v>
      </c>
      <c r="Y233" s="1592"/>
      <c r="Z233" s="1592"/>
      <c r="AA233" s="1592"/>
      <c r="AB233" s="1592"/>
      <c r="AC233" s="1592"/>
      <c r="AD233" s="1592"/>
      <c r="AE233" s="1592"/>
      <c r="AF233" s="1592"/>
      <c r="AG233" s="1592"/>
      <c r="AH233" s="1592"/>
      <c r="AI233" s="1592"/>
      <c r="AJ233" s="1592"/>
      <c r="AK233" s="1592"/>
      <c r="AL233" s="1592"/>
      <c r="AM233" s="1592"/>
      <c r="AN233" s="1592"/>
      <c r="AO233" s="1592"/>
      <c r="AP233" s="1592"/>
      <c r="AQ233" s="1592"/>
      <c r="AR233" s="1592"/>
      <c r="AS233" s="1592"/>
      <c r="AT233" s="1592"/>
      <c r="AU233" s="1592"/>
      <c r="AV233" s="1592"/>
      <c r="AW233" s="1592"/>
      <c r="AX233" s="1592"/>
      <c r="AY233" s="1592"/>
      <c r="AZ233" s="229"/>
      <c r="BA233" s="2027"/>
      <c r="BB233" s="175" t="s">
        <v>323</v>
      </c>
      <c r="BC233" s="478">
        <v>8998.8242329999703</v>
      </c>
      <c r="BD233" s="422">
        <v>5376.5302559999909</v>
      </c>
      <c r="BE233" s="422">
        <v>3123.2173760000001</v>
      </c>
      <c r="BF233" s="422">
        <v>917.95009899999957</v>
      </c>
      <c r="BG233" s="479">
        <v>179.41717300000002</v>
      </c>
      <c r="BH233" s="487">
        <v>3560.2006719999927</v>
      </c>
      <c r="BI233" s="422">
        <v>1833.3468379999995</v>
      </c>
      <c r="BJ233" s="422">
        <v>770.81241200000011</v>
      </c>
      <c r="BK233" s="422">
        <v>298.96349900000007</v>
      </c>
      <c r="BL233" s="479">
        <v>56.587896000000001</v>
      </c>
      <c r="BM233" s="487">
        <v>3588.2769350000044</v>
      </c>
      <c r="BN233" s="422">
        <v>3499.0371940000014</v>
      </c>
      <c r="BO233" s="422">
        <v>2410.2396269999986</v>
      </c>
      <c r="BP233" s="422">
        <v>1915.4350059999981</v>
      </c>
      <c r="BQ233" s="479">
        <v>663.03905799999995</v>
      </c>
      <c r="BR233" s="487">
        <v>1584.183626</v>
      </c>
      <c r="BS233" s="422">
        <v>3492.5962850000033</v>
      </c>
      <c r="BT233" s="422">
        <v>1060.4338190000001</v>
      </c>
      <c r="BU233" s="422">
        <v>3778.8978000000025</v>
      </c>
      <c r="BV233" s="422">
        <v>4059.4511729999949</v>
      </c>
      <c r="BW233" s="422">
        <v>2904.0985640000017</v>
      </c>
      <c r="BX233" s="1457">
        <v>1716.2778699999978</v>
      </c>
      <c r="BY233" s="1501"/>
      <c r="BZ233" s="1501"/>
      <c r="CA233" s="1501"/>
      <c r="CB233" s="1501"/>
      <c r="CC233" s="1501"/>
      <c r="CD233" s="1501"/>
      <c r="CE233" s="1501"/>
      <c r="CF233" s="1501"/>
      <c r="CG233" s="1501"/>
      <c r="CH233" s="1501"/>
      <c r="CI233" s="1501"/>
      <c r="CJ233" s="1501"/>
      <c r="CK233" s="1501"/>
      <c r="CL233" s="1501"/>
      <c r="CM233" s="1501"/>
      <c r="CN233" s="1501"/>
      <c r="CO233" s="1501"/>
      <c r="CP233" s="1501"/>
      <c r="CQ233" s="1501"/>
      <c r="CR233" s="1501"/>
      <c r="CS233" s="1501"/>
      <c r="CT233" s="1501"/>
      <c r="CU233" s="1501"/>
      <c r="CV233" s="1501"/>
      <c r="CW233" s="1501"/>
      <c r="CX233" s="1501"/>
      <c r="CY233" s="1501"/>
      <c r="CZ233" s="1501"/>
    </row>
    <row r="234" s="130" customFormat="true" ht="15" customHeight="true" x14ac:dyDescent="0.2">
      <c r="A234" s="2043"/>
      <c r="B234" s="294" t="s">
        <v>324</v>
      </c>
      <c r="C234" s="367">
        <v>14.658102138894554</v>
      </c>
      <c r="D234" s="368">
        <v>7.4581093510073231</v>
      </c>
      <c r="E234" s="368">
        <v>3.3365547094461561</v>
      </c>
      <c r="F234" s="368">
        <v>1.6758539458367816</v>
      </c>
      <c r="G234" s="369">
        <v>1.078331338777859</v>
      </c>
      <c r="H234" s="370">
        <v>8.9142377283941503</v>
      </c>
      <c r="I234" s="368">
        <v>4.4524201031292581</v>
      </c>
      <c r="J234" s="368">
        <v>1.9652253528925894</v>
      </c>
      <c r="K234" s="368">
        <v>1.426663963991607</v>
      </c>
      <c r="L234" s="371">
        <v>0.93666161910356593</v>
      </c>
      <c r="M234" s="372">
        <v>19.513645877148868</v>
      </c>
      <c r="N234" s="368">
        <v>11.375137904589874</v>
      </c>
      <c r="O234" s="368">
        <v>9.01865406530748</v>
      </c>
      <c r="P234" s="368">
        <v>5.3539711233417515</v>
      </c>
      <c r="Q234" s="371">
        <v>1.1597431933441018</v>
      </c>
      <c r="R234" s="372">
        <v>13.878725518847485</v>
      </c>
      <c r="S234" s="368">
        <v>4.265435361805368</v>
      </c>
      <c r="T234" s="368">
        <v>2.2991239464410196</v>
      </c>
      <c r="U234" s="368">
        <v>4.2455231475592328</v>
      </c>
      <c r="V234" s="368">
        <v>2.8046483627849521</v>
      </c>
      <c r="W234" s="368">
        <v>9.3829754293330225</v>
      </c>
      <c r="X234" s="1552">
        <v>5.5384352979390004</v>
      </c>
      <c r="Y234" s="1592"/>
      <c r="Z234" s="1592"/>
      <c r="AA234" s="1592"/>
      <c r="AB234" s="1592"/>
      <c r="AC234" s="1592"/>
      <c r="AD234" s="1592"/>
      <c r="AE234" s="1592"/>
      <c r="AF234" s="1592"/>
      <c r="AG234" s="1592"/>
      <c r="AH234" s="1592"/>
      <c r="AI234" s="1592"/>
      <c r="AJ234" s="1592"/>
      <c r="AK234" s="1592"/>
      <c r="AL234" s="1592"/>
      <c r="AM234" s="1592"/>
      <c r="AN234" s="1592"/>
      <c r="AO234" s="1592"/>
      <c r="AP234" s="1592"/>
      <c r="AQ234" s="1592"/>
      <c r="AR234" s="1592"/>
      <c r="AS234" s="1592"/>
      <c r="AT234" s="1592"/>
      <c r="AU234" s="1592"/>
      <c r="AV234" s="1592"/>
      <c r="AW234" s="1592"/>
      <c r="AX234" s="1592"/>
      <c r="AY234" s="1592"/>
      <c r="AZ234" s="229"/>
      <c r="BA234" s="2027"/>
      <c r="BB234" s="175" t="s">
        <v>324</v>
      </c>
      <c r="BC234" s="478">
        <v>4333.4462779999985</v>
      </c>
      <c r="BD234" s="422">
        <v>2205.6810380000011</v>
      </c>
      <c r="BE234" s="422">
        <v>986.3282670000001</v>
      </c>
      <c r="BF234" s="422">
        <v>495.59067700000003</v>
      </c>
      <c r="BG234" s="479">
        <v>318.82337000000001</v>
      </c>
      <c r="BH234" s="487">
        <v>1671.4203530000004</v>
      </c>
      <c r="BI234" s="422">
        <v>834.66859900000031</v>
      </c>
      <c r="BJ234" s="422">
        <v>368.45393999999999</v>
      </c>
      <c r="BK234" s="422">
        <v>267.51534299999997</v>
      </c>
      <c r="BL234" s="479">
        <v>175.61492099999998</v>
      </c>
      <c r="BM234" s="487">
        <v>2110.7809769999985</v>
      </c>
      <c r="BN234" s="422">
        <v>1232.0434649999995</v>
      </c>
      <c r="BO234" s="422">
        <v>974.63851499999987</v>
      </c>
      <c r="BP234" s="422">
        <v>579.26936799999999</v>
      </c>
      <c r="BQ234" s="479">
        <v>125.46414899999998</v>
      </c>
      <c r="BR234" s="487">
        <v>1535.0550870000009</v>
      </c>
      <c r="BS234" s="422">
        <v>884.41313000000002</v>
      </c>
      <c r="BT234" s="422">
        <v>172.41230100000001</v>
      </c>
      <c r="BU234" s="422">
        <v>2054.3446829999993</v>
      </c>
      <c r="BV234" s="422">
        <v>592.6833170000001</v>
      </c>
      <c r="BW234" s="422">
        <v>2293.3963030000027</v>
      </c>
      <c r="BX234" s="1457">
        <v>807.5648089999994</v>
      </c>
      <c r="BY234" s="1501"/>
      <c r="BZ234" s="1501"/>
      <c r="CA234" s="1501"/>
      <c r="CB234" s="1501"/>
      <c r="CC234" s="1501"/>
      <c r="CD234" s="1501"/>
      <c r="CE234" s="1501"/>
      <c r="CF234" s="1501"/>
      <c r="CG234" s="1501"/>
      <c r="CH234" s="1501"/>
      <c r="CI234" s="1501"/>
      <c r="CJ234" s="1501"/>
      <c r="CK234" s="1501"/>
      <c r="CL234" s="1501"/>
      <c r="CM234" s="1501"/>
      <c r="CN234" s="1501"/>
      <c r="CO234" s="1501"/>
      <c r="CP234" s="1501"/>
      <c r="CQ234" s="1501"/>
      <c r="CR234" s="1501"/>
      <c r="CS234" s="1501"/>
      <c r="CT234" s="1501"/>
      <c r="CU234" s="1501"/>
      <c r="CV234" s="1501"/>
      <c r="CW234" s="1501"/>
      <c r="CX234" s="1501"/>
      <c r="CY234" s="1501"/>
      <c r="CZ234" s="1501"/>
    </row>
    <row r="235" s="130" customFormat="true" ht="15" customHeight="true" x14ac:dyDescent="0.2">
      <c r="A235" s="2043"/>
      <c r="B235" s="294" t="s">
        <v>325</v>
      </c>
      <c r="C235" s="367">
        <v>0.7800216957051318</v>
      </c>
      <c r="D235" s="368">
        <v>1.079669824067119</v>
      </c>
      <c r="E235" s="368">
        <v>1.9230404417530582</v>
      </c>
      <c r="F235" s="368">
        <v>1.7266890201286769</v>
      </c>
      <c r="G235" s="369">
        <v>1.6346018945848761</v>
      </c>
      <c r="H235" s="370">
        <v>0.82430352518590688</v>
      </c>
      <c r="I235" s="368">
        <v>1.5140260385305864</v>
      </c>
      <c r="J235" s="368">
        <v>1.5491483434896258</v>
      </c>
      <c r="K235" s="368">
        <v>1.6870565886661315</v>
      </c>
      <c r="L235" s="371">
        <v>1.7531531919416663</v>
      </c>
      <c r="M235" s="372">
        <v>0.37464859818492752</v>
      </c>
      <c r="N235" s="368">
        <v>1.0560668863377556</v>
      </c>
      <c r="O235" s="368">
        <v>1.4739201930200128</v>
      </c>
      <c r="P235" s="368">
        <v>2.1184352213804458</v>
      </c>
      <c r="Q235" s="371">
        <v>1.8028098900871621</v>
      </c>
      <c r="R235" s="372">
        <v>0.69995436043184378</v>
      </c>
      <c r="S235" s="368">
        <v>4.7295404856506709</v>
      </c>
      <c r="T235" s="368">
        <v>1.5255865973171887E-2</v>
      </c>
      <c r="U235" s="368">
        <v>0.79823408378715599</v>
      </c>
      <c r="V235" s="368">
        <v>1.0557768616639631</v>
      </c>
      <c r="W235" s="368">
        <v>1.6022698327890581</v>
      </c>
      <c r="X235" s="1552">
        <v>0.35732579657465335</v>
      </c>
      <c r="Y235" s="1592"/>
      <c r="Z235" s="1592"/>
      <c r="AA235" s="1592"/>
      <c r="AB235" s="1592"/>
      <c r="AC235" s="1592"/>
      <c r="AD235" s="1592"/>
      <c r="AE235" s="1592"/>
      <c r="AF235" s="1592"/>
      <c r="AG235" s="1592"/>
      <c r="AH235" s="1592"/>
      <c r="AI235" s="1592"/>
      <c r="AJ235" s="1592"/>
      <c r="AK235" s="1592"/>
      <c r="AL235" s="1592"/>
      <c r="AM235" s="1592"/>
      <c r="AN235" s="1592"/>
      <c r="AO235" s="1592"/>
      <c r="AP235" s="1592"/>
      <c r="AQ235" s="1592"/>
      <c r="AR235" s="1592"/>
      <c r="AS235" s="1592"/>
      <c r="AT235" s="1592"/>
      <c r="AU235" s="1592"/>
      <c r="AV235" s="1592"/>
      <c r="AW235" s="1592"/>
      <c r="AX235" s="1592"/>
      <c r="AY235" s="1592"/>
      <c r="AZ235" s="229"/>
      <c r="BA235" s="2027"/>
      <c r="BB235" s="175" t="s">
        <v>325</v>
      </c>
      <c r="BC235" s="478">
        <v>230.60162099999994</v>
      </c>
      <c r="BD235" s="422">
        <v>319.304417</v>
      </c>
      <c r="BE235" s="422">
        <v>568.47536200000013</v>
      </c>
      <c r="BF235" s="422">
        <v>510.6238420000002</v>
      </c>
      <c r="BG235" s="479">
        <v>483.292348</v>
      </c>
      <c r="BH235" s="487">
        <v>154.556983</v>
      </c>
      <c r="BI235" s="422">
        <v>283.82541700000007</v>
      </c>
      <c r="BJ235" s="422">
        <v>290.44496599999991</v>
      </c>
      <c r="BK235" s="422">
        <v>316.3418529999999</v>
      </c>
      <c r="BL235" s="479">
        <v>328.69913000000008</v>
      </c>
      <c r="BM235" s="487">
        <v>40.525545000000008</v>
      </c>
      <c r="BN235" s="422">
        <v>114.38281600000001</v>
      </c>
      <c r="BO235" s="422">
        <v>159.28534100000002</v>
      </c>
      <c r="BP235" s="422">
        <v>229.20269899999997</v>
      </c>
      <c r="BQ235" s="479">
        <v>195.03283999999999</v>
      </c>
      <c r="BR235" s="487">
        <v>77.418384000000003</v>
      </c>
      <c r="BS235" s="422">
        <v>980.6426190000002</v>
      </c>
      <c r="BT235" s="422">
        <v>1.1440440000000001</v>
      </c>
      <c r="BU235" s="422">
        <v>386.25344599999994</v>
      </c>
      <c r="BV235" s="422">
        <v>223.10865799999999</v>
      </c>
      <c r="BW235" s="422">
        <v>391.6284060000001</v>
      </c>
      <c r="BX235" s="1457">
        <v>52.102032999999992</v>
      </c>
      <c r="BY235" s="1501"/>
      <c r="BZ235" s="1501"/>
      <c r="CA235" s="1501"/>
      <c r="CB235" s="1501"/>
      <c r="CC235" s="1501"/>
      <c r="CD235" s="1501"/>
      <c r="CE235" s="1501"/>
      <c r="CF235" s="1501"/>
      <c r="CG235" s="1501"/>
      <c r="CH235" s="1501"/>
      <c r="CI235" s="1501"/>
      <c r="CJ235" s="1501"/>
      <c r="CK235" s="1501"/>
      <c r="CL235" s="1501"/>
      <c r="CM235" s="1501"/>
      <c r="CN235" s="1501"/>
      <c r="CO235" s="1501"/>
      <c r="CP235" s="1501"/>
      <c r="CQ235" s="1501"/>
      <c r="CR235" s="1501"/>
      <c r="CS235" s="1501"/>
      <c r="CT235" s="1501"/>
      <c r="CU235" s="1501"/>
      <c r="CV235" s="1501"/>
      <c r="CW235" s="1501"/>
      <c r="CX235" s="1501"/>
      <c r="CY235" s="1501"/>
      <c r="CZ235" s="1501"/>
    </row>
    <row r="236" s="130" customFormat="true" ht="15" customHeight="true" x14ac:dyDescent="0.2">
      <c r="A236" s="2044"/>
      <c r="B236" s="294" t="s">
        <v>326</v>
      </c>
      <c r="C236" s="367">
        <v>0.33486747824039098</v>
      </c>
      <c r="D236" s="368">
        <v>0.12157972400301245</v>
      </c>
      <c r="E236" s="368">
        <v>7.4097174712931937E-2</v>
      </c>
      <c r="F236" s="368">
        <v>6.8117112320142489E-2</v>
      </c>
      <c r="G236" s="369">
        <v>0.13658079445131022</v>
      </c>
      <c r="H236" s="370">
        <v>0.31260906498250529</v>
      </c>
      <c r="I236" s="368">
        <v>8.2110062978775059E-2</v>
      </c>
      <c r="J236" s="368">
        <v>5.1431912370581478E-2</v>
      </c>
      <c r="K236" s="368">
        <v>7.4568589697716292E-2</v>
      </c>
      <c r="L236" s="371">
        <v>0.20609205560744001</v>
      </c>
      <c r="M236" s="372">
        <v>0.61436106967993975</v>
      </c>
      <c r="N236" s="368">
        <v>9.1269990930737163E-2</v>
      </c>
      <c r="O236" s="368">
        <v>0</v>
      </c>
      <c r="P236" s="368">
        <v>4.4103508866717774E-2</v>
      </c>
      <c r="Q236" s="371">
        <v>0</v>
      </c>
      <c r="R236" s="372">
        <v>0.27949702244121583</v>
      </c>
      <c r="S236" s="368">
        <v>7.6223023019435954E-2</v>
      </c>
      <c r="T236" s="368">
        <v>8.3561432073080047E-2</v>
      </c>
      <c r="U236" s="368">
        <v>0.26279522749663931</v>
      </c>
      <c r="V236" s="368">
        <v>8.8086178210855556E-2</v>
      </c>
      <c r="W236" s="368">
        <v>3.2911618764131526E-2</v>
      </c>
      <c r="X236" s="1552">
        <v>7.2551650705300577E-2</v>
      </c>
      <c r="Y236" s="1592"/>
      <c r="Z236" s="1592"/>
      <c r="AA236" s="1592"/>
      <c r="AB236" s="1592"/>
      <c r="AC236" s="1592"/>
      <c r="AD236" s="1592"/>
      <c r="AE236" s="1592"/>
      <c r="AF236" s="1592"/>
      <c r="AG236" s="1592"/>
      <c r="AH236" s="1592"/>
      <c r="AI236" s="1592"/>
      <c r="AJ236" s="1592"/>
      <c r="AK236" s="1592"/>
      <c r="AL236" s="1592"/>
      <c r="AM236" s="1592"/>
      <c r="AN236" s="1592"/>
      <c r="AO236" s="1592"/>
      <c r="AP236" s="1592"/>
      <c r="AQ236" s="1592"/>
      <c r="AR236" s="1592"/>
      <c r="AS236" s="1592"/>
      <c r="AT236" s="1592"/>
      <c r="AU236" s="1592"/>
      <c r="AV236" s="1592"/>
      <c r="AW236" s="1592"/>
      <c r="AX236" s="1592"/>
      <c r="AY236" s="1592"/>
      <c r="AZ236" s="229"/>
      <c r="BA236" s="2028"/>
      <c r="BB236" s="175" t="s">
        <v>326</v>
      </c>
      <c r="BC236" s="478">
        <v>98.998507000000004</v>
      </c>
      <c r="BD236" s="422">
        <v>35.956310000000002</v>
      </c>
      <c r="BE236" s="422">
        <v>21.904073</v>
      </c>
      <c r="BF236" s="422">
        <v>20.143882999999999</v>
      </c>
      <c r="BG236" s="479">
        <v>40.381974999999997</v>
      </c>
      <c r="BH236" s="487">
        <v>58.614227</v>
      </c>
      <c r="BI236" s="422">
        <v>15.392682999999998</v>
      </c>
      <c r="BJ236" s="422">
        <v>9.6428079999999987</v>
      </c>
      <c r="BK236" s="422">
        <v>13.982438999999999</v>
      </c>
      <c r="BL236" s="479">
        <v>38.640250999999999</v>
      </c>
      <c r="BM236" s="487">
        <v>66.455118999999996</v>
      </c>
      <c r="BN236" s="422">
        <v>9.885470999999999</v>
      </c>
      <c r="BO236" s="422">
        <v>0</v>
      </c>
      <c r="BP236" s="422">
        <v>4.7717499999999999</v>
      </c>
      <c r="BQ236" s="479">
        <v>0</v>
      </c>
      <c r="BR236" s="487">
        <v>30.913740999999995</v>
      </c>
      <c r="BS236" s="422">
        <v>15.804399</v>
      </c>
      <c r="BT236" s="422">
        <v>6.2663080000000004</v>
      </c>
      <c r="BU236" s="422">
        <v>127.162651</v>
      </c>
      <c r="BV236" s="422">
        <v>18.614528999999997</v>
      </c>
      <c r="BW236" s="422">
        <v>8.0442909999999994</v>
      </c>
      <c r="BX236" s="1457">
        <v>10.578828999999999</v>
      </c>
      <c r="BY236" s="1501"/>
      <c r="BZ236" s="1501"/>
      <c r="CA236" s="1501"/>
      <c r="CB236" s="1501"/>
      <c r="CC236" s="1501"/>
      <c r="CD236" s="1501"/>
      <c r="CE236" s="1501"/>
      <c r="CF236" s="1501"/>
      <c r="CG236" s="1501"/>
      <c r="CH236" s="1501"/>
      <c r="CI236" s="1501"/>
      <c r="CJ236" s="1501"/>
      <c r="CK236" s="1501"/>
      <c r="CL236" s="1501"/>
      <c r="CM236" s="1501"/>
      <c r="CN236" s="1501"/>
      <c r="CO236" s="1501"/>
      <c r="CP236" s="1501"/>
      <c r="CQ236" s="1501"/>
      <c r="CR236" s="1501"/>
      <c r="CS236" s="1501"/>
      <c r="CT236" s="1501"/>
      <c r="CU236" s="1501"/>
      <c r="CV236" s="1501"/>
      <c r="CW236" s="1501"/>
      <c r="CX236" s="1501"/>
      <c r="CY236" s="1501"/>
      <c r="CZ236" s="1501"/>
    </row>
    <row r="237" s="130" customFormat="true" ht="15" customHeight="true" x14ac:dyDescent="0.2">
      <c r="A237" s="769"/>
      <c r="B237" s="294"/>
      <c r="C237" s="367"/>
      <c r="D237" s="368"/>
      <c r="E237" s="368"/>
      <c r="F237" s="368"/>
      <c r="G237" s="369"/>
      <c r="H237" s="370"/>
      <c r="I237" s="368"/>
      <c r="J237" s="368"/>
      <c r="K237" s="368"/>
      <c r="L237" s="371"/>
      <c r="M237" s="372"/>
      <c r="N237" s="368"/>
      <c r="O237" s="368"/>
      <c r="P237" s="368"/>
      <c r="Q237" s="371"/>
      <c r="R237" s="372"/>
      <c r="S237" s="368"/>
      <c r="T237" s="368"/>
      <c r="U237" s="368"/>
      <c r="V237" s="368"/>
      <c r="W237" s="368"/>
      <c r="X237" s="1552"/>
      <c r="Y237" s="1592"/>
      <c r="Z237" s="1592"/>
      <c r="AA237" s="1592"/>
      <c r="AB237" s="1592"/>
      <c r="AC237" s="1592"/>
      <c r="AD237" s="1592"/>
      <c r="AE237" s="1592"/>
      <c r="AF237" s="1592"/>
      <c r="AG237" s="1592"/>
      <c r="AH237" s="1592"/>
      <c r="AI237" s="1592"/>
      <c r="AJ237" s="1592"/>
      <c r="AK237" s="1592"/>
      <c r="AL237" s="1592"/>
      <c r="AM237" s="1592"/>
      <c r="AN237" s="1592"/>
      <c r="AO237" s="1592"/>
      <c r="AP237" s="1592"/>
      <c r="AQ237" s="1592"/>
      <c r="AR237" s="1592"/>
      <c r="AS237" s="1592"/>
      <c r="AT237" s="1592"/>
      <c r="AU237" s="1592"/>
      <c r="AV237" s="1592"/>
      <c r="AW237" s="1592"/>
      <c r="AX237" s="1592"/>
      <c r="AY237" s="1592"/>
      <c r="AZ237" s="229"/>
      <c r="BA237" s="770"/>
      <c r="BB237" s="175"/>
      <c r="BC237" s="478"/>
      <c r="BD237" s="422"/>
      <c r="BE237" s="422"/>
      <c r="BF237" s="422"/>
      <c r="BG237" s="479"/>
      <c r="BH237" s="487"/>
      <c r="BI237" s="422"/>
      <c r="BJ237" s="422"/>
      <c r="BK237" s="422"/>
      <c r="BL237" s="479"/>
      <c r="BM237" s="487"/>
      <c r="BN237" s="422"/>
      <c r="BO237" s="422"/>
      <c r="BP237" s="422"/>
      <c r="BQ237" s="479"/>
      <c r="BR237" s="487"/>
      <c r="BS237" s="422"/>
      <c r="BT237" s="422"/>
      <c r="BU237" s="422"/>
      <c r="BV237" s="422"/>
      <c r="BW237" s="422"/>
      <c r="BX237" s="1457"/>
      <c r="BY237" s="1501"/>
      <c r="BZ237" s="1501"/>
      <c r="CA237" s="1501"/>
      <c r="CB237" s="1501"/>
      <c r="CC237" s="1501"/>
      <c r="CD237" s="1501"/>
      <c r="CE237" s="1501"/>
      <c r="CF237" s="1501"/>
      <c r="CG237" s="1501"/>
      <c r="CH237" s="1501"/>
      <c r="CI237" s="1501"/>
      <c r="CJ237" s="1501"/>
      <c r="CK237" s="1501"/>
      <c r="CL237" s="1501"/>
      <c r="CM237" s="1501"/>
      <c r="CN237" s="1501"/>
      <c r="CO237" s="1501"/>
      <c r="CP237" s="1501"/>
      <c r="CQ237" s="1501"/>
      <c r="CR237" s="1501"/>
      <c r="CS237" s="1501"/>
      <c r="CT237" s="1501"/>
      <c r="CU237" s="1501"/>
      <c r="CV237" s="1501"/>
      <c r="CW237" s="1501"/>
      <c r="CX237" s="1501"/>
      <c r="CY237" s="1501"/>
      <c r="CZ237" s="1501"/>
    </row>
    <row r="238" s="130" customFormat="true" ht="15" customHeight="true" x14ac:dyDescent="0.2">
      <c r="A238" s="769"/>
      <c r="B238" s="294"/>
      <c r="C238" s="367"/>
      <c r="D238" s="368"/>
      <c r="E238" s="368"/>
      <c r="F238" s="368"/>
      <c r="G238" s="369"/>
      <c r="H238" s="370"/>
      <c r="I238" s="368"/>
      <c r="J238" s="368"/>
      <c r="K238" s="368"/>
      <c r="L238" s="371"/>
      <c r="M238" s="372"/>
      <c r="N238" s="368"/>
      <c r="O238" s="368"/>
      <c r="P238" s="368"/>
      <c r="Q238" s="371"/>
      <c r="R238" s="372"/>
      <c r="S238" s="368"/>
      <c r="T238" s="368"/>
      <c r="U238" s="368"/>
      <c r="V238" s="368"/>
      <c r="W238" s="368"/>
      <c r="X238" s="1552"/>
      <c r="Y238" s="1592"/>
      <c r="Z238" s="1592"/>
      <c r="AA238" s="1592"/>
      <c r="AB238" s="1592"/>
      <c r="AC238" s="1592"/>
      <c r="AD238" s="1592"/>
      <c r="AE238" s="1592"/>
      <c r="AF238" s="1592"/>
      <c r="AG238" s="1592"/>
      <c r="AH238" s="1592"/>
      <c r="AI238" s="1592"/>
      <c r="AJ238" s="1592"/>
      <c r="AK238" s="1592"/>
      <c r="AL238" s="1592"/>
      <c r="AM238" s="1592"/>
      <c r="AN238" s="1592"/>
      <c r="AO238" s="1592"/>
      <c r="AP238" s="1592"/>
      <c r="AQ238" s="1592"/>
      <c r="AR238" s="1592"/>
      <c r="AS238" s="1592"/>
      <c r="AT238" s="1592"/>
      <c r="AU238" s="1592"/>
      <c r="AV238" s="1592"/>
      <c r="AW238" s="1592"/>
      <c r="AX238" s="1592"/>
      <c r="AY238" s="1592"/>
      <c r="AZ238" s="229"/>
      <c r="BA238" s="770"/>
      <c r="BB238" s="175"/>
      <c r="BC238" s="478"/>
      <c r="BD238" s="422"/>
      <c r="BE238" s="422"/>
      <c r="BF238" s="422"/>
      <c r="BG238" s="479"/>
      <c r="BH238" s="487"/>
      <c r="BI238" s="422"/>
      <c r="BJ238" s="422"/>
      <c r="BK238" s="422"/>
      <c r="BL238" s="479"/>
      <c r="BM238" s="487"/>
      <c r="BN238" s="422"/>
      <c r="BO238" s="422"/>
      <c r="BP238" s="422"/>
      <c r="BQ238" s="479"/>
      <c r="BR238" s="487"/>
      <c r="BS238" s="422"/>
      <c r="BT238" s="422"/>
      <c r="BU238" s="422"/>
      <c r="BV238" s="422"/>
      <c r="BW238" s="422"/>
      <c r="BX238" s="1457"/>
      <c r="BY238" s="1501"/>
      <c r="BZ238" s="1501"/>
      <c r="CA238" s="1501"/>
      <c r="CB238" s="1501"/>
      <c r="CC238" s="1501"/>
      <c r="CD238" s="1501"/>
      <c r="CE238" s="1501"/>
      <c r="CF238" s="1501"/>
      <c r="CG238" s="1501"/>
      <c r="CH238" s="1501"/>
      <c r="CI238" s="1501"/>
      <c r="CJ238" s="1501"/>
      <c r="CK238" s="1501"/>
      <c r="CL238" s="1501"/>
      <c r="CM238" s="1501"/>
      <c r="CN238" s="1501"/>
      <c r="CO238" s="1501"/>
      <c r="CP238" s="1501"/>
      <c r="CQ238" s="1501"/>
      <c r="CR238" s="1501"/>
      <c r="CS238" s="1501"/>
      <c r="CT238" s="1501"/>
      <c r="CU238" s="1501"/>
      <c r="CV238" s="1501"/>
      <c r="CW238" s="1501"/>
      <c r="CX238" s="1501"/>
      <c r="CY238" s="1501"/>
      <c r="CZ238" s="1501"/>
    </row>
    <row r="239" s="130" customFormat="true" ht="15" customHeight="true" x14ac:dyDescent="0.2">
      <c r="A239" s="769"/>
      <c r="B239" s="294"/>
      <c r="C239" s="367"/>
      <c r="D239" s="368"/>
      <c r="E239" s="368"/>
      <c r="F239" s="368"/>
      <c r="G239" s="369"/>
      <c r="H239" s="370"/>
      <c r="I239" s="368"/>
      <c r="J239" s="368"/>
      <c r="K239" s="368"/>
      <c r="L239" s="371"/>
      <c r="M239" s="372"/>
      <c r="N239" s="368"/>
      <c r="O239" s="368"/>
      <c r="P239" s="368"/>
      <c r="Q239" s="371"/>
      <c r="R239" s="372"/>
      <c r="S239" s="368"/>
      <c r="T239" s="368"/>
      <c r="U239" s="368"/>
      <c r="V239" s="368"/>
      <c r="W239" s="368"/>
      <c r="X239" s="1552"/>
      <c r="Y239" s="1592"/>
      <c r="Z239" s="1592"/>
      <c r="AA239" s="1592"/>
      <c r="AB239" s="1592"/>
      <c r="AC239" s="1592"/>
      <c r="AD239" s="1592"/>
      <c r="AE239" s="1592"/>
      <c r="AF239" s="1592"/>
      <c r="AG239" s="1592"/>
      <c r="AH239" s="1592"/>
      <c r="AI239" s="1592"/>
      <c r="AJ239" s="1592"/>
      <c r="AK239" s="1592"/>
      <c r="AL239" s="1592"/>
      <c r="AM239" s="1592"/>
      <c r="AN239" s="1592"/>
      <c r="AO239" s="1592"/>
      <c r="AP239" s="1592"/>
      <c r="AQ239" s="1592"/>
      <c r="AR239" s="1592"/>
      <c r="AS239" s="1592"/>
      <c r="AT239" s="1592"/>
      <c r="AU239" s="1592"/>
      <c r="AV239" s="1592"/>
      <c r="AW239" s="1592"/>
      <c r="AX239" s="1592"/>
      <c r="AY239" s="1592"/>
      <c r="AZ239" s="229"/>
      <c r="BA239" s="770"/>
      <c r="BB239" s="175"/>
      <c r="BC239" s="478"/>
      <c r="BD239" s="422"/>
      <c r="BE239" s="422"/>
      <c r="BF239" s="422"/>
      <c r="BG239" s="479"/>
      <c r="BH239" s="487"/>
      <c r="BI239" s="422"/>
      <c r="BJ239" s="422"/>
      <c r="BK239" s="422"/>
      <c r="BL239" s="479"/>
      <c r="BM239" s="487"/>
      <c r="BN239" s="422"/>
      <c r="BO239" s="422"/>
      <c r="BP239" s="422"/>
      <c r="BQ239" s="479"/>
      <c r="BR239" s="487"/>
      <c r="BS239" s="422"/>
      <c r="BT239" s="422"/>
      <c r="BU239" s="422"/>
      <c r="BV239" s="422"/>
      <c r="BW239" s="422"/>
      <c r="BX239" s="1457"/>
      <c r="BY239" s="1501"/>
      <c r="BZ239" s="1501"/>
      <c r="CA239" s="1501"/>
      <c r="CB239" s="1501"/>
      <c r="CC239" s="1501"/>
      <c r="CD239" s="1501"/>
      <c r="CE239" s="1501"/>
      <c r="CF239" s="1501"/>
      <c r="CG239" s="1501"/>
      <c r="CH239" s="1501"/>
      <c r="CI239" s="1501"/>
      <c r="CJ239" s="1501"/>
      <c r="CK239" s="1501"/>
      <c r="CL239" s="1501"/>
      <c r="CM239" s="1501"/>
      <c r="CN239" s="1501"/>
      <c r="CO239" s="1501"/>
      <c r="CP239" s="1501"/>
      <c r="CQ239" s="1501"/>
      <c r="CR239" s="1501"/>
      <c r="CS239" s="1501"/>
      <c r="CT239" s="1501"/>
      <c r="CU239" s="1501"/>
      <c r="CV239" s="1501"/>
      <c r="CW239" s="1501"/>
      <c r="CX239" s="1501"/>
      <c r="CY239" s="1501"/>
      <c r="CZ239" s="1501"/>
    </row>
    <row r="240" s="130" customFormat="true" ht="15" customHeight="true" x14ac:dyDescent="0.2">
      <c r="A240" s="769"/>
      <c r="B240" s="294"/>
      <c r="C240" s="367"/>
      <c r="D240" s="368"/>
      <c r="E240" s="368"/>
      <c r="F240" s="368"/>
      <c r="G240" s="369"/>
      <c r="H240" s="370"/>
      <c r="I240" s="368"/>
      <c r="J240" s="368"/>
      <c r="K240" s="368"/>
      <c r="L240" s="371"/>
      <c r="M240" s="372"/>
      <c r="N240" s="368"/>
      <c r="O240" s="368"/>
      <c r="P240" s="368"/>
      <c r="Q240" s="371"/>
      <c r="R240" s="372"/>
      <c r="S240" s="368"/>
      <c r="T240" s="368"/>
      <c r="U240" s="368"/>
      <c r="V240" s="368"/>
      <c r="W240" s="368"/>
      <c r="X240" s="1552"/>
      <c r="Y240" s="1592"/>
      <c r="Z240" s="1592"/>
      <c r="AA240" s="1592"/>
      <c r="AB240" s="1592"/>
      <c r="AC240" s="1592"/>
      <c r="AD240" s="1592"/>
      <c r="AE240" s="1592"/>
      <c r="AF240" s="1592"/>
      <c r="AG240" s="1592"/>
      <c r="AH240" s="1592"/>
      <c r="AI240" s="1592"/>
      <c r="AJ240" s="1592"/>
      <c r="AK240" s="1592"/>
      <c r="AL240" s="1592"/>
      <c r="AM240" s="1592"/>
      <c r="AN240" s="1592"/>
      <c r="AO240" s="1592"/>
      <c r="AP240" s="1592"/>
      <c r="AQ240" s="1592"/>
      <c r="AR240" s="1592"/>
      <c r="AS240" s="1592"/>
      <c r="AT240" s="1592"/>
      <c r="AU240" s="1592"/>
      <c r="AV240" s="1592"/>
      <c r="AW240" s="1592"/>
      <c r="AX240" s="1592"/>
      <c r="AY240" s="1592"/>
      <c r="AZ240" s="229"/>
      <c r="BA240" s="770"/>
      <c r="BB240" s="175"/>
      <c r="BC240" s="478"/>
      <c r="BD240" s="422"/>
      <c r="BE240" s="422"/>
      <c r="BF240" s="422"/>
      <c r="BG240" s="479"/>
      <c r="BH240" s="487"/>
      <c r="BI240" s="422"/>
      <c r="BJ240" s="422"/>
      <c r="BK240" s="422"/>
      <c r="BL240" s="479"/>
      <c r="BM240" s="487"/>
      <c r="BN240" s="422"/>
      <c r="BO240" s="422"/>
      <c r="BP240" s="422"/>
      <c r="BQ240" s="479"/>
      <c r="BR240" s="487"/>
      <c r="BS240" s="422"/>
      <c r="BT240" s="422"/>
      <c r="BU240" s="422"/>
      <c r="BV240" s="422"/>
      <c r="BW240" s="422"/>
      <c r="BX240" s="1457"/>
      <c r="BY240" s="1501"/>
      <c r="BZ240" s="1501"/>
      <c r="CA240" s="1501"/>
      <c r="CB240" s="1501"/>
      <c r="CC240" s="1501"/>
      <c r="CD240" s="1501"/>
      <c r="CE240" s="1501"/>
      <c r="CF240" s="1501"/>
      <c r="CG240" s="1501"/>
      <c r="CH240" s="1501"/>
      <c r="CI240" s="1501"/>
      <c r="CJ240" s="1501"/>
      <c r="CK240" s="1501"/>
      <c r="CL240" s="1501"/>
      <c r="CM240" s="1501"/>
      <c r="CN240" s="1501"/>
      <c r="CO240" s="1501"/>
      <c r="CP240" s="1501"/>
      <c r="CQ240" s="1501"/>
      <c r="CR240" s="1501"/>
      <c r="CS240" s="1501"/>
      <c r="CT240" s="1501"/>
      <c r="CU240" s="1501"/>
      <c r="CV240" s="1501"/>
      <c r="CW240" s="1501"/>
      <c r="CX240" s="1501"/>
      <c r="CY240" s="1501"/>
      <c r="CZ240" s="1501"/>
    </row>
    <row r="241" s="130" customFormat="true" ht="15" customHeight="true" x14ac:dyDescent="0.2">
      <c r="A241" s="769"/>
      <c r="B241" s="294"/>
      <c r="C241" s="367"/>
      <c r="D241" s="368"/>
      <c r="E241" s="368"/>
      <c r="F241" s="368"/>
      <c r="G241" s="369"/>
      <c r="H241" s="370"/>
      <c r="I241" s="368"/>
      <c r="J241" s="368"/>
      <c r="K241" s="368"/>
      <c r="L241" s="371"/>
      <c r="M241" s="372"/>
      <c r="N241" s="368"/>
      <c r="O241" s="368"/>
      <c r="P241" s="368"/>
      <c r="Q241" s="371"/>
      <c r="R241" s="372"/>
      <c r="S241" s="368"/>
      <c r="T241" s="368"/>
      <c r="U241" s="368"/>
      <c r="V241" s="368"/>
      <c r="W241" s="368"/>
      <c r="X241" s="1552"/>
      <c r="Y241" s="1592"/>
      <c r="Z241" s="1592"/>
      <c r="AA241" s="1592"/>
      <c r="AB241" s="1592"/>
      <c r="AC241" s="1592"/>
      <c r="AD241" s="1592"/>
      <c r="AE241" s="1592"/>
      <c r="AF241" s="1592"/>
      <c r="AG241" s="1592"/>
      <c r="AH241" s="1592"/>
      <c r="AI241" s="1592"/>
      <c r="AJ241" s="1592"/>
      <c r="AK241" s="1592"/>
      <c r="AL241" s="1592"/>
      <c r="AM241" s="1592"/>
      <c r="AN241" s="1592"/>
      <c r="AO241" s="1592"/>
      <c r="AP241" s="1592"/>
      <c r="AQ241" s="1592"/>
      <c r="AR241" s="1592"/>
      <c r="AS241" s="1592"/>
      <c r="AT241" s="1592"/>
      <c r="AU241" s="1592"/>
      <c r="AV241" s="1592"/>
      <c r="AW241" s="1592"/>
      <c r="AX241" s="1592"/>
      <c r="AY241" s="1592"/>
      <c r="AZ241" s="229"/>
      <c r="BA241" s="770"/>
      <c r="BB241" s="175"/>
      <c r="BC241" s="478"/>
      <c r="BD241" s="422"/>
      <c r="BE241" s="422"/>
      <c r="BF241" s="422"/>
      <c r="BG241" s="479"/>
      <c r="BH241" s="487"/>
      <c r="BI241" s="422"/>
      <c r="BJ241" s="422"/>
      <c r="BK241" s="422"/>
      <c r="BL241" s="479"/>
      <c r="BM241" s="487"/>
      <c r="BN241" s="422"/>
      <c r="BO241" s="422"/>
      <c r="BP241" s="422"/>
      <c r="BQ241" s="479"/>
      <c r="BR241" s="487"/>
      <c r="BS241" s="422"/>
      <c r="BT241" s="422"/>
      <c r="BU241" s="422"/>
      <c r="BV241" s="422"/>
      <c r="BW241" s="422"/>
      <c r="BX241" s="1457"/>
      <c r="BY241" s="1501"/>
      <c r="BZ241" s="1501"/>
      <c r="CA241" s="1501"/>
      <c r="CB241" s="1501"/>
      <c r="CC241" s="1501"/>
      <c r="CD241" s="1501"/>
      <c r="CE241" s="1501"/>
      <c r="CF241" s="1501"/>
      <c r="CG241" s="1501"/>
      <c r="CH241" s="1501"/>
      <c r="CI241" s="1501"/>
      <c r="CJ241" s="1501"/>
      <c r="CK241" s="1501"/>
      <c r="CL241" s="1501"/>
      <c r="CM241" s="1501"/>
      <c r="CN241" s="1501"/>
      <c r="CO241" s="1501"/>
      <c r="CP241" s="1501"/>
      <c r="CQ241" s="1501"/>
      <c r="CR241" s="1501"/>
      <c r="CS241" s="1501"/>
      <c r="CT241" s="1501"/>
      <c r="CU241" s="1501"/>
      <c r="CV241" s="1501"/>
      <c r="CW241" s="1501"/>
      <c r="CX241" s="1501"/>
      <c r="CY241" s="1501"/>
      <c r="CZ241" s="1501"/>
    </row>
    <row r="242" s="130" customFormat="true" ht="15" customHeight="true" x14ac:dyDescent="0.2">
      <c r="A242" s="769"/>
      <c r="B242" s="294"/>
      <c r="C242" s="367"/>
      <c r="D242" s="368"/>
      <c r="E242" s="368"/>
      <c r="F242" s="368"/>
      <c r="G242" s="369"/>
      <c r="H242" s="370"/>
      <c r="I242" s="368"/>
      <c r="J242" s="368"/>
      <c r="K242" s="368"/>
      <c r="L242" s="371"/>
      <c r="M242" s="372"/>
      <c r="N242" s="368"/>
      <c r="O242" s="368"/>
      <c r="P242" s="368"/>
      <c r="Q242" s="371"/>
      <c r="R242" s="372"/>
      <c r="S242" s="368"/>
      <c r="T242" s="368"/>
      <c r="U242" s="368"/>
      <c r="V242" s="368"/>
      <c r="W242" s="368"/>
      <c r="X242" s="1552"/>
      <c r="Y242" s="1592"/>
      <c r="Z242" s="1592"/>
      <c r="AA242" s="1592"/>
      <c r="AB242" s="1592"/>
      <c r="AC242" s="1592"/>
      <c r="AD242" s="1592"/>
      <c r="AE242" s="1592"/>
      <c r="AF242" s="1592"/>
      <c r="AG242" s="1592"/>
      <c r="AH242" s="1592"/>
      <c r="AI242" s="1592"/>
      <c r="AJ242" s="1592"/>
      <c r="AK242" s="1592"/>
      <c r="AL242" s="1592"/>
      <c r="AM242" s="1592"/>
      <c r="AN242" s="1592"/>
      <c r="AO242" s="1592"/>
      <c r="AP242" s="1592"/>
      <c r="AQ242" s="1592"/>
      <c r="AR242" s="1592"/>
      <c r="AS242" s="1592"/>
      <c r="AT242" s="1592"/>
      <c r="AU242" s="1592"/>
      <c r="AV242" s="1592"/>
      <c r="AW242" s="1592"/>
      <c r="AX242" s="1592"/>
      <c r="AY242" s="1592"/>
      <c r="AZ242" s="229"/>
      <c r="BA242" s="770"/>
      <c r="BB242" s="175"/>
      <c r="BC242" s="478"/>
      <c r="BD242" s="422"/>
      <c r="BE242" s="422"/>
      <c r="BF242" s="422"/>
      <c r="BG242" s="479"/>
      <c r="BH242" s="487"/>
      <c r="BI242" s="422"/>
      <c r="BJ242" s="422"/>
      <c r="BK242" s="422"/>
      <c r="BL242" s="479"/>
      <c r="BM242" s="487"/>
      <c r="BN242" s="422"/>
      <c r="BO242" s="422"/>
      <c r="BP242" s="422"/>
      <c r="BQ242" s="479"/>
      <c r="BR242" s="487"/>
      <c r="BS242" s="422"/>
      <c r="BT242" s="422"/>
      <c r="BU242" s="422"/>
      <c r="BV242" s="422"/>
      <c r="BW242" s="422"/>
      <c r="BX242" s="1457"/>
      <c r="BY242" s="1501"/>
      <c r="BZ242" s="1501"/>
      <c r="CA242" s="1501"/>
      <c r="CB242" s="1501"/>
      <c r="CC242" s="1501"/>
      <c r="CD242" s="1501"/>
      <c r="CE242" s="1501"/>
      <c r="CF242" s="1501"/>
      <c r="CG242" s="1501"/>
      <c r="CH242" s="1501"/>
      <c r="CI242" s="1501"/>
      <c r="CJ242" s="1501"/>
      <c r="CK242" s="1501"/>
      <c r="CL242" s="1501"/>
      <c r="CM242" s="1501"/>
      <c r="CN242" s="1501"/>
      <c r="CO242" s="1501"/>
      <c r="CP242" s="1501"/>
      <c r="CQ242" s="1501"/>
      <c r="CR242" s="1501"/>
      <c r="CS242" s="1501"/>
      <c r="CT242" s="1501"/>
      <c r="CU242" s="1501"/>
      <c r="CV242" s="1501"/>
      <c r="CW242" s="1501"/>
      <c r="CX242" s="1501"/>
      <c r="CY242" s="1501"/>
      <c r="CZ242" s="1501"/>
    </row>
    <row r="243" s="130" customFormat="true" ht="15" customHeight="true" x14ac:dyDescent="0.2">
      <c r="A243" s="769"/>
      <c r="B243" s="294"/>
      <c r="C243" s="367"/>
      <c r="D243" s="368"/>
      <c r="E243" s="368"/>
      <c r="F243" s="368"/>
      <c r="G243" s="369"/>
      <c r="H243" s="370"/>
      <c r="I243" s="368"/>
      <c r="J243" s="368"/>
      <c r="K243" s="368"/>
      <c r="L243" s="371"/>
      <c r="M243" s="372"/>
      <c r="N243" s="368"/>
      <c r="O243" s="368"/>
      <c r="P243" s="368"/>
      <c r="Q243" s="371"/>
      <c r="R243" s="372"/>
      <c r="S243" s="368"/>
      <c r="T243" s="368"/>
      <c r="U243" s="368"/>
      <c r="V243" s="368"/>
      <c r="W243" s="368"/>
      <c r="X243" s="1552"/>
      <c r="Y243" s="1592"/>
      <c r="Z243" s="1592"/>
      <c r="AA243" s="1592"/>
      <c r="AB243" s="1592"/>
      <c r="AC243" s="1592"/>
      <c r="AD243" s="1592"/>
      <c r="AE243" s="1592"/>
      <c r="AF243" s="1592"/>
      <c r="AG243" s="1592"/>
      <c r="AH243" s="1592"/>
      <c r="AI243" s="1592"/>
      <c r="AJ243" s="1592"/>
      <c r="AK243" s="1592"/>
      <c r="AL243" s="1592"/>
      <c r="AM243" s="1592"/>
      <c r="AN243" s="1592"/>
      <c r="AO243" s="1592"/>
      <c r="AP243" s="1592"/>
      <c r="AQ243" s="1592"/>
      <c r="AR243" s="1592"/>
      <c r="AS243" s="1592"/>
      <c r="AT243" s="1592"/>
      <c r="AU243" s="1592"/>
      <c r="AV243" s="1592"/>
      <c r="AW243" s="1592"/>
      <c r="AX243" s="1592"/>
      <c r="AY243" s="1592"/>
      <c r="AZ243" s="229"/>
      <c r="BA243" s="770"/>
      <c r="BB243" s="175"/>
      <c r="BC243" s="478"/>
      <c r="BD243" s="422"/>
      <c r="BE243" s="422"/>
      <c r="BF243" s="422"/>
      <c r="BG243" s="479"/>
      <c r="BH243" s="487"/>
      <c r="BI243" s="422"/>
      <c r="BJ243" s="422"/>
      <c r="BK243" s="422"/>
      <c r="BL243" s="479"/>
      <c r="BM243" s="487"/>
      <c r="BN243" s="422"/>
      <c r="BO243" s="422"/>
      <c r="BP243" s="422"/>
      <c r="BQ243" s="479"/>
      <c r="BR243" s="487"/>
      <c r="BS243" s="422"/>
      <c r="BT243" s="422"/>
      <c r="BU243" s="422"/>
      <c r="BV243" s="422"/>
      <c r="BW243" s="422"/>
      <c r="BX243" s="1457"/>
      <c r="BY243" s="1501"/>
      <c r="BZ243" s="1501"/>
      <c r="CA243" s="1501"/>
      <c r="CB243" s="1501"/>
      <c r="CC243" s="1501"/>
      <c r="CD243" s="1501"/>
      <c r="CE243" s="1501"/>
      <c r="CF243" s="1501"/>
      <c r="CG243" s="1501"/>
      <c r="CH243" s="1501"/>
      <c r="CI243" s="1501"/>
      <c r="CJ243" s="1501"/>
      <c r="CK243" s="1501"/>
      <c r="CL243" s="1501"/>
      <c r="CM243" s="1501"/>
      <c r="CN243" s="1501"/>
      <c r="CO243" s="1501"/>
      <c r="CP243" s="1501"/>
      <c r="CQ243" s="1501"/>
      <c r="CR243" s="1501"/>
      <c r="CS243" s="1501"/>
      <c r="CT243" s="1501"/>
      <c r="CU243" s="1501"/>
      <c r="CV243" s="1501"/>
      <c r="CW243" s="1501"/>
      <c r="CX243" s="1501"/>
      <c r="CY243" s="1501"/>
      <c r="CZ243" s="1501"/>
    </row>
    <row r="244" s="130" customFormat="true" ht="15" customHeight="true" x14ac:dyDescent="0.2">
      <c r="A244" s="769"/>
      <c r="B244" s="294"/>
      <c r="C244" s="367"/>
      <c r="D244" s="368"/>
      <c r="E244" s="368"/>
      <c r="F244" s="368"/>
      <c r="G244" s="369"/>
      <c r="H244" s="370"/>
      <c r="I244" s="368"/>
      <c r="J244" s="368"/>
      <c r="K244" s="368"/>
      <c r="L244" s="371"/>
      <c r="M244" s="372"/>
      <c r="N244" s="368"/>
      <c r="O244" s="368"/>
      <c r="P244" s="368"/>
      <c r="Q244" s="371"/>
      <c r="R244" s="372"/>
      <c r="S244" s="368"/>
      <c r="T244" s="368"/>
      <c r="U244" s="368"/>
      <c r="V244" s="368"/>
      <c r="W244" s="368"/>
      <c r="X244" s="1552"/>
      <c r="Y244" s="1592"/>
      <c r="Z244" s="1592"/>
      <c r="AA244" s="1592"/>
      <c r="AB244" s="1592"/>
      <c r="AC244" s="1592"/>
      <c r="AD244" s="1592"/>
      <c r="AE244" s="1592"/>
      <c r="AF244" s="1592"/>
      <c r="AG244" s="1592"/>
      <c r="AH244" s="1592"/>
      <c r="AI244" s="1592"/>
      <c r="AJ244" s="1592"/>
      <c r="AK244" s="1592"/>
      <c r="AL244" s="1592"/>
      <c r="AM244" s="1592"/>
      <c r="AN244" s="1592"/>
      <c r="AO244" s="1592"/>
      <c r="AP244" s="1592"/>
      <c r="AQ244" s="1592"/>
      <c r="AR244" s="1592"/>
      <c r="AS244" s="1592"/>
      <c r="AT244" s="1592"/>
      <c r="AU244" s="1592"/>
      <c r="AV244" s="1592"/>
      <c r="AW244" s="1592"/>
      <c r="AX244" s="1592"/>
      <c r="AY244" s="1592"/>
      <c r="AZ244" s="229"/>
      <c r="BA244" s="770"/>
      <c r="BB244" s="175"/>
      <c r="BC244" s="478"/>
      <c r="BD244" s="422"/>
      <c r="BE244" s="422"/>
      <c r="BF244" s="422"/>
      <c r="BG244" s="479"/>
      <c r="BH244" s="487"/>
      <c r="BI244" s="422"/>
      <c r="BJ244" s="422"/>
      <c r="BK244" s="422"/>
      <c r="BL244" s="479"/>
      <c r="BM244" s="487"/>
      <c r="BN244" s="422"/>
      <c r="BO244" s="422"/>
      <c r="BP244" s="422"/>
      <c r="BQ244" s="479"/>
      <c r="BR244" s="487"/>
      <c r="BS244" s="422"/>
      <c r="BT244" s="422"/>
      <c r="BU244" s="422"/>
      <c r="BV244" s="422"/>
      <c r="BW244" s="422"/>
      <c r="BX244" s="1457"/>
      <c r="BY244" s="1501"/>
      <c r="BZ244" s="1501"/>
      <c r="CA244" s="1501"/>
      <c r="CB244" s="1501"/>
      <c r="CC244" s="1501"/>
      <c r="CD244" s="1501"/>
      <c r="CE244" s="1501"/>
      <c r="CF244" s="1501"/>
      <c r="CG244" s="1501"/>
      <c r="CH244" s="1501"/>
      <c r="CI244" s="1501"/>
      <c r="CJ244" s="1501"/>
      <c r="CK244" s="1501"/>
      <c r="CL244" s="1501"/>
      <c r="CM244" s="1501"/>
      <c r="CN244" s="1501"/>
      <c r="CO244" s="1501"/>
      <c r="CP244" s="1501"/>
      <c r="CQ244" s="1501"/>
      <c r="CR244" s="1501"/>
      <c r="CS244" s="1501"/>
      <c r="CT244" s="1501"/>
      <c r="CU244" s="1501"/>
      <c r="CV244" s="1501"/>
      <c r="CW244" s="1501"/>
      <c r="CX244" s="1501"/>
      <c r="CY244" s="1501"/>
      <c r="CZ244" s="1501"/>
    </row>
    <row r="245" s="130" customFormat="true" ht="15" customHeight="true" x14ac:dyDescent="0.2">
      <c r="A245" s="769"/>
      <c r="B245" s="294"/>
      <c r="C245" s="367"/>
      <c r="D245" s="368"/>
      <c r="E245" s="368"/>
      <c r="F245" s="368"/>
      <c r="G245" s="369"/>
      <c r="H245" s="370"/>
      <c r="I245" s="368"/>
      <c r="J245" s="368"/>
      <c r="K245" s="368"/>
      <c r="L245" s="371"/>
      <c r="M245" s="372"/>
      <c r="N245" s="368"/>
      <c r="O245" s="368"/>
      <c r="P245" s="368"/>
      <c r="Q245" s="371"/>
      <c r="R245" s="372"/>
      <c r="S245" s="368"/>
      <c r="T245" s="368"/>
      <c r="U245" s="368"/>
      <c r="V245" s="368"/>
      <c r="W245" s="368"/>
      <c r="X245" s="1552"/>
      <c r="Y245" s="1592"/>
      <c r="Z245" s="1592"/>
      <c r="AA245" s="1592"/>
      <c r="AB245" s="1592"/>
      <c r="AC245" s="1592"/>
      <c r="AD245" s="1592"/>
      <c r="AE245" s="1592"/>
      <c r="AF245" s="1592"/>
      <c r="AG245" s="1592"/>
      <c r="AH245" s="1592"/>
      <c r="AI245" s="1592"/>
      <c r="AJ245" s="1592"/>
      <c r="AK245" s="1592"/>
      <c r="AL245" s="1592"/>
      <c r="AM245" s="1592"/>
      <c r="AN245" s="1592"/>
      <c r="AO245" s="1592"/>
      <c r="AP245" s="1592"/>
      <c r="AQ245" s="1592"/>
      <c r="AR245" s="1592"/>
      <c r="AS245" s="1592"/>
      <c r="AT245" s="1592"/>
      <c r="AU245" s="1592"/>
      <c r="AV245" s="1592"/>
      <c r="AW245" s="1592"/>
      <c r="AX245" s="1592"/>
      <c r="AY245" s="1592"/>
      <c r="AZ245" s="229"/>
      <c r="BA245" s="770"/>
      <c r="BB245" s="175"/>
      <c r="BC245" s="478"/>
      <c r="BD245" s="422"/>
      <c r="BE245" s="422"/>
      <c r="BF245" s="422"/>
      <c r="BG245" s="479"/>
      <c r="BH245" s="487"/>
      <c r="BI245" s="422"/>
      <c r="BJ245" s="422"/>
      <c r="BK245" s="422"/>
      <c r="BL245" s="479"/>
      <c r="BM245" s="487"/>
      <c r="BN245" s="422"/>
      <c r="BO245" s="422"/>
      <c r="BP245" s="422"/>
      <c r="BQ245" s="479"/>
      <c r="BR245" s="487"/>
      <c r="BS245" s="422"/>
      <c r="BT245" s="422"/>
      <c r="BU245" s="422"/>
      <c r="BV245" s="422"/>
      <c r="BW245" s="422"/>
      <c r="BX245" s="1457"/>
      <c r="BY245" s="1501"/>
      <c r="BZ245" s="1501"/>
      <c r="CA245" s="1501"/>
      <c r="CB245" s="1501"/>
      <c r="CC245" s="1501"/>
      <c r="CD245" s="1501"/>
      <c r="CE245" s="1501"/>
      <c r="CF245" s="1501"/>
      <c r="CG245" s="1501"/>
      <c r="CH245" s="1501"/>
      <c r="CI245" s="1501"/>
      <c r="CJ245" s="1501"/>
      <c r="CK245" s="1501"/>
      <c r="CL245" s="1501"/>
      <c r="CM245" s="1501"/>
      <c r="CN245" s="1501"/>
      <c r="CO245" s="1501"/>
      <c r="CP245" s="1501"/>
      <c r="CQ245" s="1501"/>
      <c r="CR245" s="1501"/>
      <c r="CS245" s="1501"/>
      <c r="CT245" s="1501"/>
      <c r="CU245" s="1501"/>
      <c r="CV245" s="1501"/>
      <c r="CW245" s="1501"/>
      <c r="CX245" s="1501"/>
      <c r="CY245" s="1501"/>
      <c r="CZ245" s="1501"/>
    </row>
    <row r="246" s="130" customFormat="true" ht="15" customHeight="true" x14ac:dyDescent="0.2">
      <c r="A246" s="769"/>
      <c r="B246" s="294"/>
      <c r="C246" s="367"/>
      <c r="D246" s="368"/>
      <c r="E246" s="368"/>
      <c r="F246" s="368"/>
      <c r="G246" s="369"/>
      <c r="H246" s="370"/>
      <c r="I246" s="368"/>
      <c r="J246" s="368"/>
      <c r="K246" s="368"/>
      <c r="L246" s="371"/>
      <c r="M246" s="372"/>
      <c r="N246" s="368"/>
      <c r="O246" s="368"/>
      <c r="P246" s="368"/>
      <c r="Q246" s="371"/>
      <c r="R246" s="372"/>
      <c r="S246" s="368"/>
      <c r="T246" s="368"/>
      <c r="U246" s="368"/>
      <c r="V246" s="368"/>
      <c r="W246" s="368"/>
      <c r="X246" s="1552"/>
      <c r="Y246" s="1592"/>
      <c r="Z246" s="1592"/>
      <c r="AA246" s="1592"/>
      <c r="AB246" s="1592"/>
      <c r="AC246" s="1592"/>
      <c r="AD246" s="1592"/>
      <c r="AE246" s="1592"/>
      <c r="AF246" s="1592"/>
      <c r="AG246" s="1592"/>
      <c r="AH246" s="1592"/>
      <c r="AI246" s="1592"/>
      <c r="AJ246" s="1592"/>
      <c r="AK246" s="1592"/>
      <c r="AL246" s="1592"/>
      <c r="AM246" s="1592"/>
      <c r="AN246" s="1592"/>
      <c r="AO246" s="1592"/>
      <c r="AP246" s="1592"/>
      <c r="AQ246" s="1592"/>
      <c r="AR246" s="1592"/>
      <c r="AS246" s="1592"/>
      <c r="AT246" s="1592"/>
      <c r="AU246" s="1592"/>
      <c r="AV246" s="1592"/>
      <c r="AW246" s="1592"/>
      <c r="AX246" s="1592"/>
      <c r="AY246" s="1592"/>
      <c r="AZ246" s="229"/>
      <c r="BA246" s="770"/>
      <c r="BB246" s="175"/>
      <c r="BC246" s="478"/>
      <c r="BD246" s="422"/>
      <c r="BE246" s="422"/>
      <c r="BF246" s="422"/>
      <c r="BG246" s="479"/>
      <c r="BH246" s="487"/>
      <c r="BI246" s="422"/>
      <c r="BJ246" s="422"/>
      <c r="BK246" s="422"/>
      <c r="BL246" s="479"/>
      <c r="BM246" s="487"/>
      <c r="BN246" s="422"/>
      <c r="BO246" s="422"/>
      <c r="BP246" s="422"/>
      <c r="BQ246" s="479"/>
      <c r="BR246" s="487"/>
      <c r="BS246" s="422"/>
      <c r="BT246" s="422"/>
      <c r="BU246" s="422"/>
      <c r="BV246" s="422"/>
      <c r="BW246" s="422"/>
      <c r="BX246" s="1457"/>
      <c r="BY246" s="1501"/>
      <c r="BZ246" s="1501"/>
      <c r="CA246" s="1501"/>
      <c r="CB246" s="1501"/>
      <c r="CC246" s="1501"/>
      <c r="CD246" s="1501"/>
      <c r="CE246" s="1501"/>
      <c r="CF246" s="1501"/>
      <c r="CG246" s="1501"/>
      <c r="CH246" s="1501"/>
      <c r="CI246" s="1501"/>
      <c r="CJ246" s="1501"/>
      <c r="CK246" s="1501"/>
      <c r="CL246" s="1501"/>
      <c r="CM246" s="1501"/>
      <c r="CN246" s="1501"/>
      <c r="CO246" s="1501"/>
      <c r="CP246" s="1501"/>
      <c r="CQ246" s="1501"/>
      <c r="CR246" s="1501"/>
      <c r="CS246" s="1501"/>
      <c r="CT246" s="1501"/>
      <c r="CU246" s="1501"/>
      <c r="CV246" s="1501"/>
      <c r="CW246" s="1501"/>
      <c r="CX246" s="1501"/>
      <c r="CY246" s="1501"/>
      <c r="CZ246" s="1501"/>
    </row>
    <row r="247" s="130" customFormat="true" ht="15" customHeight="true" x14ac:dyDescent="0.2">
      <c r="A247" s="769"/>
      <c r="B247" s="294"/>
      <c r="C247" s="367"/>
      <c r="D247" s="368"/>
      <c r="E247" s="368"/>
      <c r="F247" s="368"/>
      <c r="G247" s="369"/>
      <c r="H247" s="370"/>
      <c r="I247" s="368"/>
      <c r="J247" s="368"/>
      <c r="K247" s="368"/>
      <c r="L247" s="371"/>
      <c r="M247" s="372"/>
      <c r="N247" s="368"/>
      <c r="O247" s="368"/>
      <c r="P247" s="368"/>
      <c r="Q247" s="371"/>
      <c r="R247" s="372"/>
      <c r="S247" s="368"/>
      <c r="T247" s="368"/>
      <c r="U247" s="368"/>
      <c r="V247" s="368"/>
      <c r="W247" s="368"/>
      <c r="X247" s="1552"/>
      <c r="Y247" s="1592"/>
      <c r="Z247" s="1592"/>
      <c r="AA247" s="1592"/>
      <c r="AB247" s="1592"/>
      <c r="AC247" s="1592"/>
      <c r="AD247" s="1592"/>
      <c r="AE247" s="1592"/>
      <c r="AF247" s="1592"/>
      <c r="AG247" s="1592"/>
      <c r="AH247" s="1592"/>
      <c r="AI247" s="1592"/>
      <c r="AJ247" s="1592"/>
      <c r="AK247" s="1592"/>
      <c r="AL247" s="1592"/>
      <c r="AM247" s="1592"/>
      <c r="AN247" s="1592"/>
      <c r="AO247" s="1592"/>
      <c r="AP247" s="1592"/>
      <c r="AQ247" s="1592"/>
      <c r="AR247" s="1592"/>
      <c r="AS247" s="1592"/>
      <c r="AT247" s="1592"/>
      <c r="AU247" s="1592"/>
      <c r="AV247" s="1592"/>
      <c r="AW247" s="1592"/>
      <c r="AX247" s="1592"/>
      <c r="AY247" s="1592"/>
      <c r="AZ247" s="229"/>
      <c r="BA247" s="770"/>
      <c r="BB247" s="175"/>
      <c r="BC247" s="478"/>
      <c r="BD247" s="422"/>
      <c r="BE247" s="422"/>
      <c r="BF247" s="422"/>
      <c r="BG247" s="479"/>
      <c r="BH247" s="487"/>
      <c r="BI247" s="422"/>
      <c r="BJ247" s="422"/>
      <c r="BK247" s="422"/>
      <c r="BL247" s="479"/>
      <c r="BM247" s="487"/>
      <c r="BN247" s="422"/>
      <c r="BO247" s="422"/>
      <c r="BP247" s="422"/>
      <c r="BQ247" s="479"/>
      <c r="BR247" s="487"/>
      <c r="BS247" s="422"/>
      <c r="BT247" s="422"/>
      <c r="BU247" s="422"/>
      <c r="BV247" s="422"/>
      <c r="BW247" s="422"/>
      <c r="BX247" s="1457"/>
      <c r="BY247" s="1501"/>
      <c r="BZ247" s="1501"/>
      <c r="CA247" s="1501"/>
      <c r="CB247" s="1501"/>
      <c r="CC247" s="1501"/>
      <c r="CD247" s="1501"/>
      <c r="CE247" s="1501"/>
      <c r="CF247" s="1501"/>
      <c r="CG247" s="1501"/>
      <c r="CH247" s="1501"/>
      <c r="CI247" s="1501"/>
      <c r="CJ247" s="1501"/>
      <c r="CK247" s="1501"/>
      <c r="CL247" s="1501"/>
      <c r="CM247" s="1501"/>
      <c r="CN247" s="1501"/>
      <c r="CO247" s="1501"/>
      <c r="CP247" s="1501"/>
      <c r="CQ247" s="1501"/>
      <c r="CR247" s="1501"/>
      <c r="CS247" s="1501"/>
      <c r="CT247" s="1501"/>
      <c r="CU247" s="1501"/>
      <c r="CV247" s="1501"/>
      <c r="CW247" s="1501"/>
      <c r="CX247" s="1501"/>
      <c r="CY247" s="1501"/>
      <c r="CZ247" s="1501"/>
    </row>
    <row r="248" s="130" customFormat="true" ht="15" customHeight="true" x14ac:dyDescent="0.2">
      <c r="A248" s="275"/>
      <c r="B248" s="295"/>
      <c r="C248" s="373"/>
      <c r="D248" s="374"/>
      <c r="E248" s="374"/>
      <c r="F248" s="374"/>
      <c r="G248" s="375"/>
      <c r="H248" s="376"/>
      <c r="I248" s="374"/>
      <c r="J248" s="374"/>
      <c r="K248" s="374"/>
      <c r="L248" s="377"/>
      <c r="M248" s="378"/>
      <c r="N248" s="374"/>
      <c r="O248" s="374"/>
      <c r="P248" s="374"/>
      <c r="Q248" s="377"/>
      <c r="R248" s="378"/>
      <c r="S248" s="374"/>
      <c r="T248" s="374"/>
      <c r="U248" s="374"/>
      <c r="V248" s="374"/>
      <c r="W248" s="374"/>
      <c r="X248" s="1553"/>
      <c r="Y248" s="1592"/>
      <c r="Z248" s="1592"/>
      <c r="AA248" s="1592"/>
      <c r="AB248" s="1592"/>
      <c r="AC248" s="1592"/>
      <c r="AD248" s="1592"/>
      <c r="AE248" s="1592"/>
      <c r="AF248" s="1592"/>
      <c r="AG248" s="1592"/>
      <c r="AH248" s="1592"/>
      <c r="AI248" s="1592"/>
      <c r="AJ248" s="1592"/>
      <c r="AK248" s="1592"/>
      <c r="AL248" s="1592"/>
      <c r="AM248" s="1592"/>
      <c r="AN248" s="1592"/>
      <c r="AO248" s="1592"/>
      <c r="AP248" s="1592"/>
      <c r="AQ248" s="1592"/>
      <c r="AR248" s="1592"/>
      <c r="AS248" s="1592"/>
      <c r="AT248" s="1592"/>
      <c r="AU248" s="1592"/>
      <c r="AV248" s="1592"/>
      <c r="AW248" s="1592"/>
      <c r="AX248" s="1592"/>
      <c r="AY248" s="1592"/>
      <c r="AZ248" s="229"/>
      <c r="BA248" s="770"/>
      <c r="BB248" s="175"/>
      <c r="BC248" s="480"/>
      <c r="BD248" s="481"/>
      <c r="BE248" s="481"/>
      <c r="BF248" s="481"/>
      <c r="BG248" s="482"/>
      <c r="BH248" s="488"/>
      <c r="BI248" s="481"/>
      <c r="BJ248" s="481"/>
      <c r="BK248" s="481"/>
      <c r="BL248" s="482"/>
      <c r="BM248" s="488"/>
      <c r="BN248" s="481"/>
      <c r="BO248" s="481"/>
      <c r="BP248" s="481"/>
      <c r="BQ248" s="482"/>
      <c r="BR248" s="488"/>
      <c r="BS248" s="481"/>
      <c r="BT248" s="481"/>
      <c r="BU248" s="481"/>
      <c r="BV248" s="481"/>
      <c r="BW248" s="481"/>
      <c r="BX248" s="1458"/>
      <c r="BY248" s="1501"/>
      <c r="BZ248" s="1501"/>
      <c r="CA248" s="1501"/>
      <c r="CB248" s="1501"/>
      <c r="CC248" s="1501"/>
      <c r="CD248" s="1501"/>
      <c r="CE248" s="1501"/>
      <c r="CF248" s="1501"/>
      <c r="CG248" s="1501"/>
      <c r="CH248" s="1501"/>
      <c r="CI248" s="1501"/>
      <c r="CJ248" s="1501"/>
      <c r="CK248" s="1501"/>
      <c r="CL248" s="1501"/>
      <c r="CM248" s="1501"/>
      <c r="CN248" s="1501"/>
      <c r="CO248" s="1501"/>
      <c r="CP248" s="1501"/>
      <c r="CQ248" s="1501"/>
      <c r="CR248" s="1501"/>
      <c r="CS248" s="1501"/>
      <c r="CT248" s="1501"/>
      <c r="CU248" s="1501"/>
      <c r="CV248" s="1501"/>
      <c r="CW248" s="1501"/>
      <c r="CX248" s="1501"/>
      <c r="CY248" s="1501"/>
      <c r="CZ248" s="1501"/>
    </row>
    <row r="249" s="130" customFormat="true" ht="250.15" customHeight="true" x14ac:dyDescent="0.2">
      <c r="A249" s="132"/>
      <c r="B249" s="132"/>
      <c r="C249" s="132"/>
      <c r="D249" s="132"/>
      <c r="E249" s="132"/>
      <c r="F249" s="132"/>
      <c r="G249" s="132"/>
      <c r="H249" s="132"/>
      <c r="I249" s="132"/>
      <c r="J249" s="132"/>
      <c r="K249" s="132"/>
      <c r="L249" s="132"/>
      <c r="M249" s="132"/>
      <c r="N249" s="132"/>
      <c r="O249" s="132"/>
      <c r="P249" s="132"/>
      <c r="Q249" s="132"/>
      <c r="R249" s="692"/>
      <c r="S249" s="132"/>
      <c r="T249" s="132"/>
      <c r="U249" s="132"/>
      <c r="V249" s="132"/>
      <c r="W249" s="132"/>
      <c r="X249" s="132"/>
      <c r="Y249" s="229"/>
      <c r="Z249" s="229"/>
      <c r="AA249" s="229"/>
      <c r="AB249" s="229"/>
      <c r="AC249" s="229"/>
      <c r="AD249" s="229"/>
      <c r="AE249" s="229"/>
      <c r="AF249" s="229"/>
      <c r="AG249" s="229"/>
      <c r="AH249" s="229"/>
      <c r="AI249" s="229"/>
      <c r="AJ249" s="229"/>
      <c r="AK249" s="229"/>
      <c r="AL249" s="229"/>
      <c r="AM249" s="229"/>
      <c r="AN249" s="229"/>
      <c r="AO249" s="229"/>
      <c r="AP249" s="229"/>
      <c r="AQ249" s="229"/>
      <c r="AR249" s="229"/>
      <c r="AS249" s="229"/>
      <c r="AT249" s="229"/>
      <c r="AU249" s="229"/>
      <c r="AV249" s="229"/>
      <c r="AW249" s="229"/>
      <c r="AX249" s="229"/>
      <c r="AY249" s="229"/>
      <c r="AZ249" s="229"/>
      <c r="BA249" s="132"/>
      <c r="BX249" s="132"/>
      <c r="BY249" s="229"/>
      <c r="BZ249" s="229"/>
      <c r="CA249" s="229"/>
      <c r="CB249" s="229"/>
      <c r="CC249" s="229"/>
      <c r="CD249" s="229"/>
      <c r="CE249" s="229"/>
      <c r="CF249" s="229"/>
      <c r="CG249" s="229"/>
      <c r="CH249" s="229"/>
      <c r="CI249" s="229"/>
      <c r="CJ249" s="229"/>
      <c r="CK249" s="229"/>
      <c r="CL249" s="229"/>
      <c r="CM249" s="229"/>
      <c r="CN249" s="229"/>
      <c r="CO249" s="229"/>
      <c r="CP249" s="229"/>
      <c r="CQ249" s="229"/>
      <c r="CR249" s="229"/>
      <c r="CS249" s="229"/>
      <c r="CT249" s="229"/>
      <c r="CU249" s="229"/>
      <c r="CV249" s="229"/>
      <c r="CW249" s="229"/>
      <c r="CX249" s="229"/>
      <c r="CY249" s="229"/>
      <c r="CZ249" s="229"/>
    </row>
    <row r="250" ht="19.15" customHeight="true" x14ac:dyDescent="0.2">
      <c r="R250" s="437"/>
      <c r="S250" s="437"/>
      <c r="T250" s="437"/>
      <c r="U250" s="437"/>
      <c r="V250" s="437"/>
      <c r="W250" s="437"/>
      <c r="X250" s="437"/>
    </row>
    <row r="251" ht="22.5" customHeight="true" x14ac:dyDescent="0.35">
      <c r="A251" s="1872" t="str">
        <f>A1026</f>
        <v>Algeria</v>
      </c>
      <c r="B251" s="1873"/>
      <c r="R251" s="437"/>
      <c r="S251" s="437"/>
      <c r="T251" s="437"/>
      <c r="U251" s="437"/>
      <c r="V251" s="437"/>
      <c r="W251" s="437"/>
      <c r="X251" s="437"/>
    </row>
    <row r="252" ht="22.5" customHeight="true" x14ac:dyDescent="0.35">
      <c r="A252" s="247" t="str">
        <f>A1034</f>
        <v>2019</v>
      </c>
      <c r="B252" s="139"/>
      <c r="R252" s="437"/>
      <c r="S252" s="437"/>
      <c r="T252" s="437"/>
      <c r="U252" s="437"/>
      <c r="V252" s="437"/>
      <c r="W252" s="437"/>
      <c r="X252" s="437"/>
    </row>
    <row r="253" ht="22.5" customHeight="true" x14ac:dyDescent="0.35">
      <c r="A253" s="2010" t="s">
        <v>128</v>
      </c>
      <c r="B253" s="2011"/>
      <c r="R253" s="437"/>
      <c r="S253" s="437"/>
      <c r="T253" s="437"/>
      <c r="U253" s="437"/>
      <c r="V253" s="437"/>
      <c r="W253" s="437"/>
      <c r="X253" s="437"/>
    </row>
    <row r="254" ht="22.5" customHeight="true" x14ac:dyDescent="0.35">
      <c r="A254" s="2010" t="s">
        <v>96</v>
      </c>
      <c r="B254" s="2011"/>
      <c r="R254" s="437"/>
      <c r="S254" s="437"/>
      <c r="T254" s="437"/>
      <c r="U254" s="437"/>
      <c r="V254" s="437"/>
      <c r="W254" s="437"/>
      <c r="X254" s="437"/>
    </row>
    <row r="255" ht="15" customHeight="true" x14ac:dyDescent="0.2">
      <c r="A255" s="2012" t="s">
        <v>97</v>
      </c>
      <c r="B255" s="2013"/>
      <c r="R255" s="437"/>
      <c r="S255" s="437"/>
      <c r="T255" s="437"/>
      <c r="U255" s="437"/>
      <c r="V255" s="437"/>
      <c r="W255" s="437"/>
      <c r="X255" s="437"/>
    </row>
    <row r="256" ht="15" customHeight="true" x14ac:dyDescent="0.2">
      <c r="A256" s="152" t="s">
        <v>40</v>
      </c>
      <c r="B256" s="151"/>
      <c r="R256" s="437"/>
      <c r="S256" s="437"/>
      <c r="T256" s="437"/>
      <c r="U256" s="437"/>
      <c r="V256" s="437"/>
      <c r="W256" s="437"/>
      <c r="X256" s="437"/>
    </row>
    <row r="257" ht="18" customHeight="true" x14ac:dyDescent="0.2">
      <c r="A257" s="150" t="s">
        <v>39</v>
      </c>
      <c r="B257" s="153"/>
      <c r="R257" s="437"/>
      <c r="S257" s="437"/>
      <c r="T257" s="437"/>
      <c r="U257" s="437"/>
      <c r="V257" s="437"/>
      <c r="W257" s="437"/>
      <c r="X257" s="437"/>
    </row>
    <row r="258" ht="18" customHeight="true" x14ac:dyDescent="0.2">
      <c r="A258" s="235" t="s">
        <v>135</v>
      </c>
      <c r="B258" s="236" t="str">
        <f>A1025</f>
        <v>MICS19</v>
      </c>
      <c r="R258" s="437"/>
      <c r="S258" s="437"/>
      <c r="T258" s="437"/>
      <c r="U258" s="437"/>
      <c r="V258" s="437"/>
      <c r="W258" s="437"/>
      <c r="X258" s="437"/>
    </row>
    <row r="259" s="130" customFormat="true" ht="15" customHeight="true" x14ac:dyDescent="0.2">
      <c r="A259" s="137" t="s">
        <v>84</v>
      </c>
      <c r="B259" s="219"/>
      <c r="C259" s="2002" t="s">
        <v>114</v>
      </c>
      <c r="D259" s="2003"/>
      <c r="E259" s="2003"/>
      <c r="F259" s="2003"/>
      <c r="G259" s="2004"/>
      <c r="H259" s="2005" t="s">
        <v>38</v>
      </c>
      <c r="I259" s="2006"/>
      <c r="J259" s="2006"/>
      <c r="K259" s="2006"/>
      <c r="L259" s="2007"/>
      <c r="M259" s="2005" t="s">
        <v>37</v>
      </c>
      <c r="N259" s="2006"/>
      <c r="O259" s="2006"/>
      <c r="P259" s="2006"/>
      <c r="Q259" s="2008"/>
      <c r="R259" s="705" t="s">
        <v>140</v>
      </c>
      <c r="S259" s="433"/>
      <c r="T259" s="433"/>
      <c r="U259" s="433"/>
      <c r="V259" s="433"/>
      <c r="W259" s="433"/>
      <c r="X259" s="433"/>
      <c r="Y259" s="1508"/>
      <c r="Z259" s="229"/>
      <c r="AA259" s="229"/>
      <c r="AB259" s="229"/>
      <c r="AC259" s="229"/>
      <c r="AD259" s="229"/>
      <c r="AE259" s="229"/>
      <c r="AF259" s="229"/>
      <c r="AG259" s="229"/>
      <c r="AH259" s="229"/>
      <c r="AI259" s="229"/>
      <c r="AJ259" s="229"/>
      <c r="AK259" s="229"/>
      <c r="AL259" s="229"/>
      <c r="AM259" s="229"/>
      <c r="AN259" s="229"/>
      <c r="AO259" s="229"/>
      <c r="AP259" s="229"/>
      <c r="AQ259" s="229"/>
      <c r="AR259" s="229"/>
      <c r="AS259" s="229"/>
      <c r="AT259" s="229"/>
      <c r="AU259" s="229"/>
      <c r="AV259" s="229"/>
      <c r="AW259" s="229"/>
      <c r="AX259" s="229"/>
      <c r="AY259" s="229"/>
      <c r="AZ259" s="229"/>
      <c r="BA259" s="231" t="s">
        <v>130</v>
      </c>
      <c r="BB259" s="137" t="s">
        <v>84</v>
      </c>
      <c r="BC259" s="1781" t="s">
        <v>114</v>
      </c>
      <c r="BD259" s="1782"/>
      <c r="BE259" s="1782"/>
      <c r="BF259" s="1782"/>
      <c r="BG259" s="1783"/>
      <c r="BH259" s="1784" t="s">
        <v>38</v>
      </c>
      <c r="BI259" s="1782"/>
      <c r="BJ259" s="1782"/>
      <c r="BK259" s="1782"/>
      <c r="BL259" s="1783"/>
      <c r="BM259" s="1784" t="s">
        <v>37</v>
      </c>
      <c r="BN259" s="1782"/>
      <c r="BO259" s="1782"/>
      <c r="BP259" s="1782"/>
      <c r="BQ259" s="1783"/>
      <c r="BR259" s="707" t="s">
        <v>140</v>
      </c>
      <c r="BS259" s="498"/>
      <c r="BT259" s="498"/>
      <c r="BU259" s="498"/>
      <c r="BV259" s="498"/>
      <c r="BW259" s="498"/>
      <c r="BX259" s="498"/>
      <c r="BY259" s="1502"/>
      <c r="BZ259" s="229"/>
      <c r="CA259" s="229"/>
      <c r="CB259" s="229"/>
      <c r="CC259" s="229"/>
      <c r="CD259" s="229"/>
      <c r="CE259" s="229"/>
      <c r="CF259" s="229"/>
      <c r="CG259" s="229"/>
      <c r="CH259" s="229"/>
      <c r="CI259" s="229"/>
      <c r="CJ259" s="229"/>
      <c r="CK259" s="229"/>
      <c r="CL259" s="229"/>
      <c r="CM259" s="229"/>
      <c r="CN259" s="229"/>
      <c r="CO259" s="229"/>
      <c r="CP259" s="229"/>
      <c r="CQ259" s="229"/>
      <c r="CR259" s="229"/>
      <c r="CS259" s="229"/>
      <c r="CT259" s="229"/>
      <c r="CU259" s="229"/>
      <c r="CV259" s="229"/>
      <c r="CW259" s="229"/>
      <c r="CX259" s="229"/>
      <c r="CY259" s="229"/>
      <c r="CZ259" s="229"/>
    </row>
    <row r="260" s="130" customFormat="true" ht="36" x14ac:dyDescent="0.2">
      <c r="A260" s="201" t="s">
        <v>87</v>
      </c>
      <c r="B260" s="200"/>
      <c r="C260" s="425" t="s">
        <v>0</v>
      </c>
      <c r="D260" s="402" t="s">
        <v>1</v>
      </c>
      <c r="E260" s="402" t="s">
        <v>2</v>
      </c>
      <c r="F260" s="402" t="s">
        <v>3</v>
      </c>
      <c r="G260" s="426" t="s">
        <v>4</v>
      </c>
      <c r="H260" s="427" t="s">
        <v>0</v>
      </c>
      <c r="I260" s="186" t="s">
        <v>1</v>
      </c>
      <c r="J260" s="186" t="s">
        <v>2</v>
      </c>
      <c r="K260" s="186" t="s">
        <v>3</v>
      </c>
      <c r="L260" s="428" t="s">
        <v>4</v>
      </c>
      <c r="M260" s="427" t="s">
        <v>0</v>
      </c>
      <c r="N260" s="186" t="s">
        <v>1</v>
      </c>
      <c r="O260" s="186" t="s">
        <v>2</v>
      </c>
      <c r="P260" s="186" t="s">
        <v>3</v>
      </c>
      <c r="Q260" s="187" t="s">
        <v>4</v>
      </c>
      <c r="R260" s="427" t="s">
        <v>282</v>
      </c>
      <c r="S260" s="186" t="s">
        <v>283</v>
      </c>
      <c r="T260" s="186" t="s">
        <v>284</v>
      </c>
      <c r="U260" s="186" t="s">
        <v>285</v>
      </c>
      <c r="V260" s="186" t="s">
        <v>286</v>
      </c>
      <c r="W260" s="186" t="s">
        <v>287</v>
      </c>
      <c r="X260" s="1554" t="s">
        <v>288</v>
      </c>
      <c r="Y260" s="1593"/>
      <c r="Z260" s="1593"/>
      <c r="AA260" s="1593"/>
      <c r="AB260" s="1593"/>
      <c r="AC260" s="1593"/>
      <c r="AD260" s="1593"/>
      <c r="AE260" s="1593"/>
      <c r="AF260" s="1593"/>
      <c r="AG260" s="1593"/>
      <c r="AH260" s="1593"/>
      <c r="AI260" s="1593"/>
      <c r="AJ260" s="1593"/>
      <c r="AK260" s="1593"/>
      <c r="AL260" s="1593"/>
      <c r="AM260" s="1593"/>
      <c r="AN260" s="1593"/>
      <c r="AO260" s="1593"/>
      <c r="AP260" s="1593"/>
      <c r="AQ260" s="1593"/>
      <c r="AR260" s="1593"/>
      <c r="AS260" s="1593"/>
      <c r="AT260" s="1593"/>
      <c r="AU260" s="1593"/>
      <c r="AV260" s="1593"/>
      <c r="AW260" s="1593"/>
      <c r="AX260" s="1593"/>
      <c r="AY260" s="1593"/>
      <c r="AZ260" s="229"/>
      <c r="BA260" s="216" t="s">
        <v>118</v>
      </c>
      <c r="BB260" s="215"/>
      <c r="BC260" s="495" t="s">
        <v>0</v>
      </c>
      <c r="BD260" s="188" t="s">
        <v>1</v>
      </c>
      <c r="BE260" s="188" t="s">
        <v>2</v>
      </c>
      <c r="BF260" s="188" t="s">
        <v>3</v>
      </c>
      <c r="BG260" s="496" t="s">
        <v>4</v>
      </c>
      <c r="BH260" s="497" t="s">
        <v>0</v>
      </c>
      <c r="BI260" s="188" t="s">
        <v>1</v>
      </c>
      <c r="BJ260" s="188" t="s">
        <v>2</v>
      </c>
      <c r="BK260" s="188" t="s">
        <v>3</v>
      </c>
      <c r="BL260" s="496" t="s">
        <v>4</v>
      </c>
      <c r="BM260" s="497" t="s">
        <v>0</v>
      </c>
      <c r="BN260" s="188" t="s">
        <v>1</v>
      </c>
      <c r="BO260" s="188" t="s">
        <v>2</v>
      </c>
      <c r="BP260" s="188" t="s">
        <v>3</v>
      </c>
      <c r="BQ260" s="496" t="s">
        <v>4</v>
      </c>
      <c r="BR260" s="497" t="s">
        <v>282</v>
      </c>
      <c r="BS260" s="188" t="s">
        <v>283</v>
      </c>
      <c r="BT260" s="188" t="s">
        <v>284</v>
      </c>
      <c r="BU260" s="188" t="s">
        <v>285</v>
      </c>
      <c r="BV260" s="188" t="s">
        <v>286</v>
      </c>
      <c r="BW260" s="188" t="s">
        <v>287</v>
      </c>
      <c r="BX260" s="1459" t="s">
        <v>288</v>
      </c>
      <c r="BY260" s="1503"/>
      <c r="BZ260" s="1503"/>
      <c r="CA260" s="1503"/>
      <c r="CB260" s="1503"/>
      <c r="CC260" s="1503"/>
      <c r="CD260" s="1503"/>
      <c r="CE260" s="1503"/>
      <c r="CF260" s="1503"/>
      <c r="CG260" s="1503"/>
      <c r="CH260" s="1503"/>
      <c r="CI260" s="1503"/>
      <c r="CJ260" s="1503"/>
      <c r="CK260" s="1503"/>
      <c r="CL260" s="1503"/>
      <c r="CM260" s="1503"/>
      <c r="CN260" s="1503"/>
      <c r="CO260" s="1503"/>
      <c r="CP260" s="1503"/>
      <c r="CQ260" s="1503"/>
      <c r="CR260" s="1503"/>
      <c r="CS260" s="1503"/>
      <c r="CT260" s="1503"/>
      <c r="CU260" s="1503"/>
      <c r="CV260" s="1503"/>
      <c r="CW260" s="1503"/>
      <c r="CX260" s="1503"/>
      <c r="CY260" s="1503"/>
      <c r="CZ260" s="1503"/>
    </row>
    <row r="261" s="130" customFormat="true" ht="15" customHeight="true" x14ac:dyDescent="0.2">
      <c r="A261" s="2021" t="s">
        <v>72</v>
      </c>
      <c r="B261" s="154" t="s">
        <v>49</v>
      </c>
      <c r="C261" s="516">
        <v>85.655832726984954</v>
      </c>
      <c r="D261" s="536">
        <v>88.126455310612627</v>
      </c>
      <c r="E261" s="536">
        <v>90.63481035292935</v>
      </c>
      <c r="F261" s="536">
        <v>92.707305975492218</v>
      </c>
      <c r="G261" s="557">
        <v>93.289451917288545</v>
      </c>
      <c r="H261" s="576">
        <v>86.793513401154186</v>
      </c>
      <c r="I261" s="536">
        <v>90.878238843382391</v>
      </c>
      <c r="J261" s="536">
        <v>91.902434850097066</v>
      </c>
      <c r="K261" s="536">
        <v>93.07562164609358</v>
      </c>
      <c r="L261" s="557">
        <v>93.632104640855829</v>
      </c>
      <c r="M261" s="576">
        <v>81.504963888493194</v>
      </c>
      <c r="N261" s="536">
        <v>87.026185843798856</v>
      </c>
      <c r="O261" s="536">
        <v>88.944756858021151</v>
      </c>
      <c r="P261" s="536">
        <v>88.566495613959248</v>
      </c>
      <c r="Q261" s="611">
        <v>91.339721962297929</v>
      </c>
      <c r="R261" s="576">
        <v>89.772557416089001</v>
      </c>
      <c r="S261" s="536">
        <v>93.464823281437006</v>
      </c>
      <c r="T261" s="536">
        <v>82.704410885336941</v>
      </c>
      <c r="U261" s="536">
        <v>92.913016135563282</v>
      </c>
      <c r="V261" s="536">
        <v>90.831898157073155</v>
      </c>
      <c r="W261" s="536">
        <v>87.45642475912004</v>
      </c>
      <c r="X261" s="1555">
        <v>84.491952863688041</v>
      </c>
      <c r="Y261" s="1594"/>
      <c r="Z261" s="1594"/>
      <c r="AA261" s="1594"/>
      <c r="AB261" s="1594"/>
      <c r="AC261" s="1594"/>
      <c r="AD261" s="1594"/>
      <c r="AE261" s="1594"/>
      <c r="AF261" s="1594"/>
      <c r="AG261" s="1594"/>
      <c r="AH261" s="1594"/>
      <c r="AI261" s="1594"/>
      <c r="AJ261" s="1594"/>
      <c r="AK261" s="1594"/>
      <c r="AL261" s="1594"/>
      <c r="AM261" s="1594"/>
      <c r="AN261" s="1594"/>
      <c r="AO261" s="1594"/>
      <c r="AP261" s="1594"/>
      <c r="AQ261" s="1594"/>
      <c r="AR261" s="1594"/>
      <c r="AS261" s="1594"/>
      <c r="AT261" s="1594"/>
      <c r="AU261" s="1594"/>
      <c r="AV261" s="1594"/>
      <c r="AW261" s="1594"/>
      <c r="AX261" s="1594"/>
      <c r="AY261" s="1594"/>
      <c r="AZ261" s="229"/>
      <c r="BA261" s="1786" t="s">
        <v>72</v>
      </c>
      <c r="BB261" s="410" t="s">
        <v>49</v>
      </c>
      <c r="BC261" s="629">
        <v>5193.6905070001785</v>
      </c>
      <c r="BD261" s="647">
        <v>5766.5254660000328</v>
      </c>
      <c r="BE261" s="647">
        <v>5990.3204590000396</v>
      </c>
      <c r="BF261" s="647">
        <v>6130.7099800000051</v>
      </c>
      <c r="BG261" s="666">
        <v>6742.7982729999758</v>
      </c>
      <c r="BH261" s="685">
        <v>3352.1148210000006</v>
      </c>
      <c r="BI261" s="647">
        <v>3490.0905500000022</v>
      </c>
      <c r="BJ261" s="647">
        <v>3758.1907639999704</v>
      </c>
      <c r="BK261" s="647">
        <v>4103.4620509999777</v>
      </c>
      <c r="BL261" s="666">
        <v>4539.1464819999728</v>
      </c>
      <c r="BM261" s="685">
        <v>1341.558166</v>
      </c>
      <c r="BN261" s="647">
        <v>1870.608181999989</v>
      </c>
      <c r="BO261" s="647">
        <v>2249.6289859999874</v>
      </c>
      <c r="BP261" s="647">
        <v>2309.7605599999856</v>
      </c>
      <c r="BQ261" s="666">
        <v>2809.4841229999984</v>
      </c>
      <c r="BR261" s="685">
        <v>2149.6212259999879</v>
      </c>
      <c r="BS261" s="647">
        <v>4403.4759420000364</v>
      </c>
      <c r="BT261" s="647">
        <v>1369.8940419999926</v>
      </c>
      <c r="BU261" s="647">
        <v>10021.905639000033</v>
      </c>
      <c r="BV261" s="647">
        <v>4395.9955669999717</v>
      </c>
      <c r="BW261" s="647">
        <v>4684.8301299999794</v>
      </c>
      <c r="BX261" s="1611">
        <v>2798.3221389999826</v>
      </c>
      <c r="BY261" s="1627"/>
      <c r="BZ261" s="1627"/>
      <c r="CA261" s="1627"/>
      <c r="CB261" s="1627"/>
      <c r="CC261" s="1627"/>
      <c r="CD261" s="1627"/>
      <c r="CE261" s="1627"/>
      <c r="CF261" s="1627"/>
      <c r="CG261" s="1627"/>
      <c r="CH261" s="1627"/>
      <c r="CI261" s="1627"/>
      <c r="CJ261" s="1627"/>
      <c r="CK261" s="1627"/>
      <c r="CL261" s="1627"/>
      <c r="CM261" s="1627"/>
      <c r="CN261" s="1627"/>
      <c r="CO261" s="1627"/>
      <c r="CP261" s="1627"/>
      <c r="CQ261" s="1627"/>
      <c r="CR261" s="1627"/>
      <c r="CS261" s="1627"/>
      <c r="CT261" s="1627"/>
      <c r="CU261" s="1627"/>
      <c r="CV261" s="1627"/>
      <c r="CW261" s="1627"/>
      <c r="CX261" s="1627"/>
      <c r="CY261" s="1627"/>
      <c r="CZ261" s="1504"/>
    </row>
    <row r="262" s="130" customFormat="true" ht="15" customHeight="true" x14ac:dyDescent="0.2">
      <c r="A262" s="2019"/>
      <c r="B262" s="155" t="s">
        <v>48</v>
      </c>
      <c r="C262" s="517">
        <v>14.280186254992502</v>
      </c>
      <c r="D262" s="537">
        <v>11.770226569725793</v>
      </c>
      <c r="E262" s="537">
        <v>9.3129896033277841</v>
      </c>
      <c r="F262" s="537">
        <v>7.1703026756296984</v>
      </c>
      <c r="G262" s="558">
        <v>6.6922799313548014</v>
      </c>
      <c r="H262" s="577">
        <v>13.045410760954429</v>
      </c>
      <c r="I262" s="537">
        <v>9.0591429875881708</v>
      </c>
      <c r="J262" s="537">
        <v>8.0699614367368842</v>
      </c>
      <c r="K262" s="537">
        <v>6.8084549803812973</v>
      </c>
      <c r="L262" s="558">
        <v>6.3529939161824558</v>
      </c>
      <c r="M262" s="577">
        <v>18.495036111506572</v>
      </c>
      <c r="N262" s="537">
        <v>12.916488407638326</v>
      </c>
      <c r="O262" s="537">
        <v>10.957806555002927</v>
      </c>
      <c r="P262" s="537">
        <v>11.365724284235354</v>
      </c>
      <c r="Q262" s="612">
        <v>8.5805562648462281</v>
      </c>
      <c r="R262" s="577">
        <v>10.227442583910621</v>
      </c>
      <c r="S262" s="537">
        <v>6.5224842387104953</v>
      </c>
      <c r="T262" s="537">
        <v>17.282589632070998</v>
      </c>
      <c r="U262" s="537">
        <v>7.0459611021826589</v>
      </c>
      <c r="V262" s="537">
        <v>8.8444918657499443</v>
      </c>
      <c r="W262" s="537">
        <v>12.543575240879278</v>
      </c>
      <c r="X262" s="1556">
        <v>15.429414594661765</v>
      </c>
      <c r="Y262" s="1595"/>
      <c r="Z262" s="1595"/>
      <c r="AA262" s="1595"/>
      <c r="AB262" s="1595"/>
      <c r="AC262" s="1595"/>
      <c r="AD262" s="1595"/>
      <c r="AE262" s="1595"/>
      <c r="AF262" s="1595"/>
      <c r="AG262" s="1595"/>
      <c r="AH262" s="1595"/>
      <c r="AI262" s="1595"/>
      <c r="AJ262" s="1595"/>
      <c r="AK262" s="1595"/>
      <c r="AL262" s="1595"/>
      <c r="AM262" s="1595"/>
      <c r="AN262" s="1595"/>
      <c r="AO262" s="1595"/>
      <c r="AP262" s="1595"/>
      <c r="AQ262" s="1595"/>
      <c r="AR262" s="1595"/>
      <c r="AS262" s="1595"/>
      <c r="AT262" s="1595"/>
      <c r="AU262" s="1595"/>
      <c r="AV262" s="1595"/>
      <c r="AW262" s="1595"/>
      <c r="AX262" s="1595"/>
      <c r="AY262" s="1595"/>
      <c r="AZ262" s="229"/>
      <c r="BA262" s="1787"/>
      <c r="BB262" s="411" t="s">
        <v>48</v>
      </c>
      <c r="BC262" s="518">
        <v>865.87060599999882</v>
      </c>
      <c r="BD262" s="648">
        <v>770.18088399999851</v>
      </c>
      <c r="BE262" s="648">
        <v>615.52279899999826</v>
      </c>
      <c r="BF262" s="648">
        <v>474.17024700000013</v>
      </c>
      <c r="BG262" s="667">
        <v>483.70627799999937</v>
      </c>
      <c r="BH262" s="686">
        <v>503.83620900000017</v>
      </c>
      <c r="BI262" s="648">
        <v>347.90759299999996</v>
      </c>
      <c r="BJ262" s="648">
        <v>330.00708399999979</v>
      </c>
      <c r="BK262" s="648">
        <v>300.16706999999957</v>
      </c>
      <c r="BL262" s="667">
        <v>307.98378499999984</v>
      </c>
      <c r="BM262" s="686">
        <v>304.42522200000008</v>
      </c>
      <c r="BN262" s="648">
        <v>277.63699700000046</v>
      </c>
      <c r="BO262" s="648">
        <v>277.14954900000038</v>
      </c>
      <c r="BP262" s="648">
        <v>296.41120500000011</v>
      </c>
      <c r="BQ262" s="667">
        <v>263.92610000000013</v>
      </c>
      <c r="BR262" s="686">
        <v>244.8980880000002</v>
      </c>
      <c r="BS262" s="648">
        <v>307.29852600000015</v>
      </c>
      <c r="BT262" s="648">
        <v>286.26425500000039</v>
      </c>
      <c r="BU262" s="648">
        <v>760.0006999999988</v>
      </c>
      <c r="BV262" s="648">
        <v>428.04728099999983</v>
      </c>
      <c r="BW262" s="648">
        <v>671.92912799999829</v>
      </c>
      <c r="BX262" s="1612">
        <v>511.01283599999903</v>
      </c>
      <c r="BY262" s="1628"/>
      <c r="BZ262" s="1628"/>
      <c r="CA262" s="1628"/>
      <c r="CB262" s="1628"/>
      <c r="CC262" s="1628"/>
      <c r="CD262" s="1628"/>
      <c r="CE262" s="1628"/>
      <c r="CF262" s="1628"/>
      <c r="CG262" s="1628"/>
      <c r="CH262" s="1628"/>
      <c r="CI262" s="1628"/>
      <c r="CJ262" s="1628"/>
      <c r="CK262" s="1628"/>
      <c r="CL262" s="1628"/>
      <c r="CM262" s="1628"/>
      <c r="CN262" s="1628"/>
      <c r="CO262" s="1628"/>
      <c r="CP262" s="1628"/>
      <c r="CQ262" s="1628"/>
      <c r="CR262" s="1628"/>
      <c r="CS262" s="1628"/>
      <c r="CT262" s="1628"/>
      <c r="CU262" s="1628"/>
      <c r="CV262" s="1628"/>
      <c r="CW262" s="1628"/>
      <c r="CX262" s="1628"/>
      <c r="CY262" s="1628"/>
      <c r="CZ262" s="1505"/>
    </row>
    <row r="263" s="130" customFormat="true" ht="15" customHeight="true" x14ac:dyDescent="0.2">
      <c r="A263" s="2019"/>
      <c r="B263" s="155" t="s">
        <v>112</v>
      </c>
      <c r="C263" s="517">
        <v>6.3981018021897151E-2</v>
      </c>
      <c r="D263" s="537">
        <v>0.10331811966180005</v>
      </c>
      <c r="E263" s="537">
        <v>5.2200043743496696E-2</v>
      </c>
      <c r="F263" s="542">
        <v>0.12239134887804437</v>
      </c>
      <c r="G263" s="558">
        <v>1.8268151356434489E-2</v>
      </c>
      <c r="H263" s="578">
        <v>0.16107583789115335</v>
      </c>
      <c r="I263" s="542">
        <v>6.2618169029504803E-2</v>
      </c>
      <c r="J263" s="542">
        <v>2.760371316622167E-2</v>
      </c>
      <c r="K263" s="542">
        <v>0.11592337352506245</v>
      </c>
      <c r="L263" s="596">
        <v>1.4901442960869545E-2</v>
      </c>
      <c r="M263" s="577">
        <v>0</v>
      </c>
      <c r="N263" s="537">
        <v>5.7325748563133869E-2</v>
      </c>
      <c r="O263" s="537">
        <v>9.7436586976375056E-2</v>
      </c>
      <c r="P263" s="542">
        <v>6.7780101805424639E-2</v>
      </c>
      <c r="Q263" s="612">
        <v>7.97217728554694E-2</v>
      </c>
      <c r="R263" s="577">
        <v>0</v>
      </c>
      <c r="S263" s="542">
        <v>1.2692479852332541E-2</v>
      </c>
      <c r="T263" s="537">
        <v>1.2999482591976152E-2</v>
      </c>
      <c r="U263" s="537">
        <v>4.102276225397436E-2</v>
      </c>
      <c r="V263" s="537">
        <v>0.32360997717626189</v>
      </c>
      <c r="W263" s="542">
        <v>0</v>
      </c>
      <c r="X263" s="1556">
        <v>7.8632541651308188E-2</v>
      </c>
      <c r="Y263" s="1595"/>
      <c r="Z263" s="1595"/>
      <c r="AA263" s="1595"/>
      <c r="AB263" s="1595"/>
      <c r="AC263" s="1595"/>
      <c r="AD263" s="1595"/>
      <c r="AE263" s="1595"/>
      <c r="AF263" s="1595"/>
      <c r="AG263" s="1595"/>
      <c r="AH263" s="1595"/>
      <c r="AI263" s="1595"/>
      <c r="AJ263" s="1595"/>
      <c r="AK263" s="1595"/>
      <c r="AL263" s="1595"/>
      <c r="AM263" s="1595"/>
      <c r="AN263" s="1595"/>
      <c r="AO263" s="1595"/>
      <c r="AP263" s="1595"/>
      <c r="AQ263" s="1595"/>
      <c r="AR263" s="1595"/>
      <c r="AS263" s="1595"/>
      <c r="AT263" s="1595"/>
      <c r="AU263" s="1595"/>
      <c r="AV263" s="1595"/>
      <c r="AW263" s="1595"/>
      <c r="AX263" s="1595"/>
      <c r="AY263" s="1595"/>
      <c r="AZ263" s="229"/>
      <c r="BA263" s="1787"/>
      <c r="BB263" s="411" t="s">
        <v>112</v>
      </c>
      <c r="BC263" s="518">
        <v>3.8794510000000004</v>
      </c>
      <c r="BD263" s="648">
        <v>6.7605870000000001</v>
      </c>
      <c r="BE263" s="648">
        <v>3.4500539999999997</v>
      </c>
      <c r="BF263" s="648">
        <v>8.0937079999999995</v>
      </c>
      <c r="BG263" s="667">
        <v>1.3203900000000002</v>
      </c>
      <c r="BH263" s="686">
        <v>6.2210260000000002</v>
      </c>
      <c r="BI263" s="648">
        <v>2.4047900000000002</v>
      </c>
      <c r="BJ263" s="648">
        <v>1.128806</v>
      </c>
      <c r="BK263" s="648">
        <v>5.11076</v>
      </c>
      <c r="BL263" s="667">
        <v>0.72240000000000004</v>
      </c>
      <c r="BM263" s="686">
        <v>0</v>
      </c>
      <c r="BN263" s="648">
        <v>1.2322040000000001</v>
      </c>
      <c r="BO263" s="648">
        <v>2.4644080000000002</v>
      </c>
      <c r="BP263" s="648">
        <v>1.7676639999999999</v>
      </c>
      <c r="BQ263" s="667">
        <v>2.4521320000000002</v>
      </c>
      <c r="BR263" s="686">
        <v>0</v>
      </c>
      <c r="BS263" s="648">
        <v>0.59799000000000002</v>
      </c>
      <c r="BT263" s="648">
        <v>0.21532000000000001</v>
      </c>
      <c r="BU263" s="648">
        <v>4.4248510000000003</v>
      </c>
      <c r="BV263" s="648">
        <v>15.661767000000001</v>
      </c>
      <c r="BW263" s="648">
        <v>0</v>
      </c>
      <c r="BX263" s="1612">
        <v>2.6042620000000003</v>
      </c>
      <c r="BY263" s="1628"/>
      <c r="BZ263" s="1628"/>
      <c r="CA263" s="1628"/>
      <c r="CB263" s="1628"/>
      <c r="CC263" s="1628"/>
      <c r="CD263" s="1628"/>
      <c r="CE263" s="1628"/>
      <c r="CF263" s="1628"/>
      <c r="CG263" s="1628"/>
      <c r="CH263" s="1628"/>
      <c r="CI263" s="1628"/>
      <c r="CJ263" s="1628"/>
      <c r="CK263" s="1628"/>
      <c r="CL263" s="1628"/>
      <c r="CM263" s="1628"/>
      <c r="CN263" s="1628"/>
      <c r="CO263" s="1628"/>
      <c r="CP263" s="1628"/>
      <c r="CQ263" s="1628"/>
      <c r="CR263" s="1628"/>
      <c r="CS263" s="1628"/>
      <c r="CT263" s="1628"/>
      <c r="CU263" s="1628"/>
      <c r="CV263" s="1628"/>
      <c r="CW263" s="1628"/>
      <c r="CX263" s="1628"/>
      <c r="CY263" s="1628"/>
      <c r="CZ263" s="1505"/>
    </row>
    <row r="264" s="130" customFormat="true" ht="15" customHeight="true" x14ac:dyDescent="0.2">
      <c r="A264" s="2019" t="s">
        <v>73</v>
      </c>
      <c r="B264" s="155" t="s">
        <v>88</v>
      </c>
      <c r="C264" s="517">
        <v>10.195373156768856</v>
      </c>
      <c r="D264" s="537">
        <v>5.4569927600222297</v>
      </c>
      <c r="E264" s="537">
        <v>3.751899622505857</v>
      </c>
      <c r="F264" s="537">
        <v>3.2482879980152792</v>
      </c>
      <c r="G264" s="558">
        <v>1.9240601029915907</v>
      </c>
      <c r="H264" s="577">
        <v>6.0579703366013931</v>
      </c>
      <c r="I264" s="537">
        <v>4.3059619214963325</v>
      </c>
      <c r="J264" s="537">
        <v>3.0664403875632558</v>
      </c>
      <c r="K264" s="537">
        <v>2.548887940758648</v>
      </c>
      <c r="L264" s="558">
        <v>1.8834372075561094</v>
      </c>
      <c r="M264" s="577">
        <v>16.367097974193317</v>
      </c>
      <c r="N264" s="537">
        <v>8.7304109031456516</v>
      </c>
      <c r="O264" s="537">
        <v>6.6580049984552412</v>
      </c>
      <c r="P264" s="537">
        <v>4.0571722024931418</v>
      </c>
      <c r="Q264" s="612">
        <v>3.821465874876933</v>
      </c>
      <c r="R264" s="577">
        <v>7.6959831060231814</v>
      </c>
      <c r="S264" s="537">
        <v>3.632129579442446</v>
      </c>
      <c r="T264" s="537">
        <v>10.069808493441938</v>
      </c>
      <c r="U264" s="537">
        <v>3.2393639446008766</v>
      </c>
      <c r="V264" s="537">
        <v>2.3951319754784635</v>
      </c>
      <c r="W264" s="537">
        <v>8.6333034928189729</v>
      </c>
      <c r="X264" s="1556">
        <v>3.859968444814319</v>
      </c>
      <c r="Y264" s="1595"/>
      <c r="Z264" s="1595"/>
      <c r="AA264" s="1595"/>
      <c r="AB264" s="1595"/>
      <c r="AC264" s="1595"/>
      <c r="AD264" s="1595"/>
      <c r="AE264" s="1595"/>
      <c r="AF264" s="1595"/>
      <c r="AG264" s="1595"/>
      <c r="AH264" s="1595"/>
      <c r="AI264" s="1595"/>
      <c r="AJ264" s="1595"/>
      <c r="AK264" s="1595"/>
      <c r="AL264" s="1595"/>
      <c r="AM264" s="1595"/>
      <c r="AN264" s="1595"/>
      <c r="AO264" s="1595"/>
      <c r="AP264" s="1595"/>
      <c r="AQ264" s="1595"/>
      <c r="AR264" s="1595"/>
      <c r="AS264" s="1595"/>
      <c r="AT264" s="1595"/>
      <c r="AU264" s="1595"/>
      <c r="AV264" s="1595"/>
      <c r="AW264" s="1595"/>
      <c r="AX264" s="1595"/>
      <c r="AY264" s="1595"/>
      <c r="AZ264" s="229"/>
      <c r="BA264" s="1787" t="s">
        <v>73</v>
      </c>
      <c r="BB264" s="411" t="s">
        <v>88</v>
      </c>
      <c r="BC264" s="518">
        <v>619.35337500000048</v>
      </c>
      <c r="BD264" s="648">
        <v>357.60966700000114</v>
      </c>
      <c r="BE264" s="648">
        <v>248.1678340000004</v>
      </c>
      <c r="BF264" s="648">
        <v>214.94051400000038</v>
      </c>
      <c r="BG264" s="667">
        <v>139.17513399999984</v>
      </c>
      <c r="BH264" s="686">
        <v>234.39510700000025</v>
      </c>
      <c r="BI264" s="648">
        <v>165.67685500000002</v>
      </c>
      <c r="BJ264" s="648">
        <v>125.50360899999997</v>
      </c>
      <c r="BK264" s="648">
        <v>112.40784099999996</v>
      </c>
      <c r="BL264" s="667">
        <v>91.392469999999904</v>
      </c>
      <c r="BM264" s="686">
        <v>269.84386900000072</v>
      </c>
      <c r="BN264" s="648">
        <v>188.04739800000007</v>
      </c>
      <c r="BO264" s="648">
        <v>168.46069199999999</v>
      </c>
      <c r="BP264" s="648">
        <v>105.90334400000008</v>
      </c>
      <c r="BQ264" s="667">
        <v>117.61533899999996</v>
      </c>
      <c r="BR264" s="686">
        <v>184.36098599999943</v>
      </c>
      <c r="BS264" s="648">
        <v>171.2525059999999</v>
      </c>
      <c r="BT264" s="648">
        <v>166.83338200000011</v>
      </c>
      <c r="BU264" s="648">
        <v>349.70226799999989</v>
      </c>
      <c r="BV264" s="648">
        <v>116.27910800000006</v>
      </c>
      <c r="BW264" s="648">
        <v>462.91637000000003</v>
      </c>
      <c r="BX264" s="1612">
        <v>127.90190400000003</v>
      </c>
      <c r="BY264" s="1628"/>
      <c r="BZ264" s="1628"/>
      <c r="CA264" s="1628"/>
      <c r="CB264" s="1628"/>
      <c r="CC264" s="1628"/>
      <c r="CD264" s="1628"/>
      <c r="CE264" s="1628"/>
      <c r="CF264" s="1628"/>
      <c r="CG264" s="1628"/>
      <c r="CH264" s="1628"/>
      <c r="CI264" s="1628"/>
      <c r="CJ264" s="1628"/>
      <c r="CK264" s="1628"/>
      <c r="CL264" s="1628"/>
      <c r="CM264" s="1628"/>
      <c r="CN264" s="1628"/>
      <c r="CO264" s="1628"/>
      <c r="CP264" s="1628"/>
      <c r="CQ264" s="1628"/>
      <c r="CR264" s="1628"/>
      <c r="CS264" s="1628"/>
      <c r="CT264" s="1628"/>
      <c r="CU264" s="1628"/>
      <c r="CV264" s="1628"/>
      <c r="CW264" s="1628"/>
      <c r="CX264" s="1628"/>
      <c r="CY264" s="1628"/>
      <c r="CZ264" s="1505"/>
    </row>
    <row r="265" s="130" customFormat="true" ht="15" customHeight="true" x14ac:dyDescent="0.2">
      <c r="A265" s="2019"/>
      <c r="B265" s="155" t="s">
        <v>89</v>
      </c>
      <c r="C265" s="517">
        <v>81.998775796107651</v>
      </c>
      <c r="D265" s="537">
        <v>88.086706042006867</v>
      </c>
      <c r="E265" s="537">
        <v>90.493655587210768</v>
      </c>
      <c r="F265" s="537">
        <v>92.114002390724991</v>
      </c>
      <c r="G265" s="558">
        <v>93.907485012838549</v>
      </c>
      <c r="H265" s="577">
        <v>86.74021347802686</v>
      </c>
      <c r="I265" s="537">
        <v>89.262266012078129</v>
      </c>
      <c r="J265" s="537">
        <v>91.44370486765699</v>
      </c>
      <c r="K265" s="537">
        <v>92.155226570912291</v>
      </c>
      <c r="L265" s="558">
        <v>94.537052300313547</v>
      </c>
      <c r="M265" s="577">
        <v>74.516324677264663</v>
      </c>
      <c r="N265" s="537">
        <v>83.611850363834577</v>
      </c>
      <c r="O265" s="537">
        <v>88.019450487692453</v>
      </c>
      <c r="P265" s="537">
        <v>90.016928983810701</v>
      </c>
      <c r="Q265" s="612">
        <v>92.160743658891121</v>
      </c>
      <c r="R265" s="577">
        <v>86.837857744040676</v>
      </c>
      <c r="S265" s="537">
        <v>90.224450005015981</v>
      </c>
      <c r="T265" s="537">
        <v>83.469993280067698</v>
      </c>
      <c r="U265" s="537">
        <v>93.101503676701768</v>
      </c>
      <c r="V265" s="537">
        <v>91.020142313060433</v>
      </c>
      <c r="W265" s="537">
        <v>85.486039576659394</v>
      </c>
      <c r="X265" s="1556">
        <v>86.221082313083414</v>
      </c>
      <c r="Y265" s="1595"/>
      <c r="Z265" s="1595"/>
      <c r="AA265" s="1595"/>
      <c r="AB265" s="1595"/>
      <c r="AC265" s="1595"/>
      <c r="AD265" s="1595"/>
      <c r="AE265" s="1595"/>
      <c r="AF265" s="1595"/>
      <c r="AG265" s="1595"/>
      <c r="AH265" s="1595"/>
      <c r="AI265" s="1595"/>
      <c r="AJ265" s="1595"/>
      <c r="AK265" s="1595"/>
      <c r="AL265" s="1595"/>
      <c r="AM265" s="1595"/>
      <c r="AN265" s="1595"/>
      <c r="AO265" s="1595"/>
      <c r="AP265" s="1595"/>
      <c r="AQ265" s="1595"/>
      <c r="AR265" s="1595"/>
      <c r="AS265" s="1595"/>
      <c r="AT265" s="1595"/>
      <c r="AU265" s="1595"/>
      <c r="AV265" s="1595"/>
      <c r="AW265" s="1595"/>
      <c r="AX265" s="1595"/>
      <c r="AY265" s="1595"/>
      <c r="AZ265" s="229"/>
      <c r="BA265" s="1787"/>
      <c r="BB265" s="411" t="s">
        <v>89</v>
      </c>
      <c r="BC265" s="518">
        <v>4981.3006110001888</v>
      </c>
      <c r="BD265" s="648">
        <v>5772.5305860000344</v>
      </c>
      <c r="BE265" s="648">
        <v>5985.6650650000356</v>
      </c>
      <c r="BF265" s="648">
        <v>6095.2203229999941</v>
      </c>
      <c r="BG265" s="667">
        <v>6792.7123429999756</v>
      </c>
      <c r="BH265" s="686">
        <v>3356.1540400000072</v>
      </c>
      <c r="BI265" s="648">
        <v>3434.4687140000046</v>
      </c>
      <c r="BJ265" s="648">
        <v>3742.6179969999744</v>
      </c>
      <c r="BK265" s="648">
        <v>4064.1135649999769</v>
      </c>
      <c r="BL265" s="667">
        <v>4587.3441819999916</v>
      </c>
      <c r="BM265" s="686">
        <v>1228.5484809999971</v>
      </c>
      <c r="BN265" s="648">
        <v>1800.9451189999897</v>
      </c>
      <c r="BO265" s="648">
        <v>2227.0661469999927</v>
      </c>
      <c r="BP265" s="648">
        <v>2349.6892219999863</v>
      </c>
      <c r="BQ265" s="667">
        <v>2836.4814610000026</v>
      </c>
      <c r="BR265" s="686">
        <v>2080.2427519999815</v>
      </c>
      <c r="BS265" s="648">
        <v>4254.0231090000207</v>
      </c>
      <c r="BT265" s="648">
        <v>1382.9042809999962</v>
      </c>
      <c r="BU265" s="648">
        <v>10050.678944000038</v>
      </c>
      <c r="BV265" s="648">
        <v>4418.8550219999752</v>
      </c>
      <c r="BW265" s="648">
        <v>4583.7479429999785</v>
      </c>
      <c r="BX265" s="1612">
        <v>2856.9768769999832</v>
      </c>
      <c r="BY265" s="1628"/>
      <c r="BZ265" s="1628"/>
      <c r="CA265" s="1628"/>
      <c r="CB265" s="1628"/>
      <c r="CC265" s="1628"/>
      <c r="CD265" s="1628"/>
      <c r="CE265" s="1628"/>
      <c r="CF265" s="1628"/>
      <c r="CG265" s="1628"/>
      <c r="CH265" s="1628"/>
      <c r="CI265" s="1628"/>
      <c r="CJ265" s="1628"/>
      <c r="CK265" s="1628"/>
      <c r="CL265" s="1628"/>
      <c r="CM265" s="1628"/>
      <c r="CN265" s="1628"/>
      <c r="CO265" s="1628"/>
      <c r="CP265" s="1628"/>
      <c r="CQ265" s="1628"/>
      <c r="CR265" s="1628"/>
      <c r="CS265" s="1628"/>
      <c r="CT265" s="1628"/>
      <c r="CU265" s="1628"/>
      <c r="CV265" s="1628"/>
      <c r="CW265" s="1628"/>
      <c r="CX265" s="1628"/>
      <c r="CY265" s="1628"/>
      <c r="CZ265" s="1505"/>
    </row>
    <row r="266" s="130" customFormat="true" ht="15" customHeight="true" x14ac:dyDescent="0.2">
      <c r="A266" s="2019"/>
      <c r="B266" s="155" t="s">
        <v>90</v>
      </c>
      <c r="C266" s="517">
        <v>7.3063045676408214</v>
      </c>
      <c r="D266" s="537">
        <v>5.9498663452116771</v>
      </c>
      <c r="E266" s="537">
        <v>5.474766012231508</v>
      </c>
      <c r="F266" s="537">
        <v>4.2723596777374278</v>
      </c>
      <c r="G266" s="558">
        <v>3.9533164992547341</v>
      </c>
      <c r="H266" s="577">
        <v>6.7699251604844966</v>
      </c>
      <c r="I266" s="537">
        <v>5.9688117899510784</v>
      </c>
      <c r="J266" s="537">
        <v>5.1002077500288987</v>
      </c>
      <c r="K266" s="537">
        <v>4.9242772910397168</v>
      </c>
      <c r="L266" s="558">
        <v>3.4162098122382489</v>
      </c>
      <c r="M266" s="577">
        <v>8.5675755323826674</v>
      </c>
      <c r="N266" s="537">
        <v>6.8974861677493031</v>
      </c>
      <c r="O266" s="537">
        <v>5.0550850227224213</v>
      </c>
      <c r="P266" s="537">
        <v>5.4966514043017858</v>
      </c>
      <c r="Q266" s="612">
        <v>3.9011780474261286</v>
      </c>
      <c r="R266" s="577">
        <v>5.1860706109035402</v>
      </c>
      <c r="S266" s="537">
        <v>5.8841300742226563</v>
      </c>
      <c r="T266" s="537">
        <v>6.0903874039960835</v>
      </c>
      <c r="U266" s="537">
        <v>3.3822274346328394</v>
      </c>
      <c r="V266" s="537">
        <v>5.7735761804642554</v>
      </c>
      <c r="W266" s="537">
        <v>5.7334174816104833</v>
      </c>
      <c r="X266" s="1556">
        <v>9.3292086230001345</v>
      </c>
      <c r="Y266" s="1595"/>
      <c r="Z266" s="1595"/>
      <c r="AA266" s="1595"/>
      <c r="AB266" s="1595"/>
      <c r="AC266" s="1595"/>
      <c r="AD266" s="1595"/>
      <c r="AE266" s="1595"/>
      <c r="AF266" s="1595"/>
      <c r="AG266" s="1595"/>
      <c r="AH266" s="1595"/>
      <c r="AI266" s="1595"/>
      <c r="AJ266" s="1595"/>
      <c r="AK266" s="1595"/>
      <c r="AL266" s="1595"/>
      <c r="AM266" s="1595"/>
      <c r="AN266" s="1595"/>
      <c r="AO266" s="1595"/>
      <c r="AP266" s="1595"/>
      <c r="AQ266" s="1595"/>
      <c r="AR266" s="1595"/>
      <c r="AS266" s="1595"/>
      <c r="AT266" s="1595"/>
      <c r="AU266" s="1595"/>
      <c r="AV266" s="1595"/>
      <c r="AW266" s="1595"/>
      <c r="AX266" s="1595"/>
      <c r="AY266" s="1595"/>
      <c r="AZ266" s="229"/>
      <c r="BA266" s="1787"/>
      <c r="BB266" s="411" t="s">
        <v>90</v>
      </c>
      <c r="BC266" s="518">
        <v>443.84686299999987</v>
      </c>
      <c r="BD266" s="648">
        <v>389.90884100000062</v>
      </c>
      <c r="BE266" s="648">
        <v>362.12611199999981</v>
      </c>
      <c r="BF266" s="648">
        <v>282.70374599999963</v>
      </c>
      <c r="BG266" s="667">
        <v>285.9595459999997</v>
      </c>
      <c r="BH266" s="686">
        <v>261.94207699999993</v>
      </c>
      <c r="BI266" s="648">
        <v>229.65692300000001</v>
      </c>
      <c r="BJ266" s="648">
        <v>208.74186300000017</v>
      </c>
      <c r="BK266" s="648">
        <v>217.16426599999991</v>
      </c>
      <c r="BL266" s="667">
        <v>165.7691860000001</v>
      </c>
      <c r="BM266" s="686">
        <v>141.25336899999994</v>
      </c>
      <c r="BN266" s="648">
        <v>148.567386</v>
      </c>
      <c r="BO266" s="648">
        <v>127.90364699999999</v>
      </c>
      <c r="BP266" s="648">
        <v>143.47770699999992</v>
      </c>
      <c r="BQ266" s="667">
        <v>120.06868400000002</v>
      </c>
      <c r="BR266" s="686">
        <v>124.23482199999987</v>
      </c>
      <c r="BS266" s="648">
        <v>277.4328390000004</v>
      </c>
      <c r="BT266" s="648">
        <v>100.90359999999997</v>
      </c>
      <c r="BU266" s="648">
        <v>365.12495199999984</v>
      </c>
      <c r="BV266" s="648">
        <v>280.29615699999977</v>
      </c>
      <c r="BW266" s="648">
        <v>307.42494000000039</v>
      </c>
      <c r="BX266" s="1612">
        <v>309.12779800000015</v>
      </c>
      <c r="BY266" s="1628"/>
      <c r="BZ266" s="1628"/>
      <c r="CA266" s="1628"/>
      <c r="CB266" s="1628"/>
      <c r="CC266" s="1628"/>
      <c r="CD266" s="1628"/>
      <c r="CE266" s="1628"/>
      <c r="CF266" s="1628"/>
      <c r="CG266" s="1628"/>
      <c r="CH266" s="1628"/>
      <c r="CI266" s="1628"/>
      <c r="CJ266" s="1628"/>
      <c r="CK266" s="1628"/>
      <c r="CL266" s="1628"/>
      <c r="CM266" s="1628"/>
      <c r="CN266" s="1628"/>
      <c r="CO266" s="1628"/>
      <c r="CP266" s="1628"/>
      <c r="CQ266" s="1628"/>
      <c r="CR266" s="1628"/>
      <c r="CS266" s="1628"/>
      <c r="CT266" s="1628"/>
      <c r="CU266" s="1628"/>
      <c r="CV266" s="1628"/>
      <c r="CW266" s="1628"/>
      <c r="CX266" s="1628"/>
      <c r="CY266" s="1628"/>
      <c r="CZ266" s="1505"/>
    </row>
    <row r="267" s="130" customFormat="true" ht="15" customHeight="true" x14ac:dyDescent="0.2">
      <c r="A267" s="2019"/>
      <c r="B267" s="155" t="s">
        <v>112</v>
      </c>
      <c r="C267" s="517">
        <v>0.49954647948219572</v>
      </c>
      <c r="D267" s="537">
        <v>0.50643485275948907</v>
      </c>
      <c r="E267" s="537">
        <v>0.27967877805246361</v>
      </c>
      <c r="F267" s="537">
        <v>0.36534993352210238</v>
      </c>
      <c r="G267" s="558">
        <v>0.21513838491492729</v>
      </c>
      <c r="H267" s="577">
        <v>0.4318910248872086</v>
      </c>
      <c r="I267" s="537">
        <v>0.4629602764745962</v>
      </c>
      <c r="J267" s="537">
        <v>0.38964699475112979</v>
      </c>
      <c r="K267" s="537">
        <v>0.37160819728927214</v>
      </c>
      <c r="L267" s="558">
        <v>0.16330067989159511</v>
      </c>
      <c r="M267" s="577">
        <v>0.54900181615895649</v>
      </c>
      <c r="N267" s="537">
        <v>0.7602525652708273</v>
      </c>
      <c r="O267" s="537">
        <v>0.26745949113052581</v>
      </c>
      <c r="P267" s="537">
        <v>0.42924740939441797</v>
      </c>
      <c r="Q267" s="612">
        <v>0.11661241880561014</v>
      </c>
      <c r="R267" s="577">
        <v>0.28008853903193615</v>
      </c>
      <c r="S267" s="537">
        <v>0.2592903413183873</v>
      </c>
      <c r="T267" s="537">
        <v>0.36981082249436931</v>
      </c>
      <c r="U267" s="537">
        <v>0.27690494406450461</v>
      </c>
      <c r="V267" s="537">
        <v>0.81114953099619169</v>
      </c>
      <c r="W267" s="537">
        <v>0.14723944891050647</v>
      </c>
      <c r="X267" s="1556">
        <v>0.58974061910330078</v>
      </c>
      <c r="Y267" s="1595"/>
      <c r="Z267" s="1595"/>
      <c r="AA267" s="1595"/>
      <c r="AB267" s="1595"/>
      <c r="AC267" s="1595"/>
      <c r="AD267" s="1595"/>
      <c r="AE267" s="1595"/>
      <c r="AF267" s="1595"/>
      <c r="AG267" s="1595"/>
      <c r="AH267" s="1595"/>
      <c r="AI267" s="1595"/>
      <c r="AJ267" s="1595"/>
      <c r="AK267" s="1595"/>
      <c r="AL267" s="1595"/>
      <c r="AM267" s="1595"/>
      <c r="AN267" s="1595"/>
      <c r="AO267" s="1595"/>
      <c r="AP267" s="1595"/>
      <c r="AQ267" s="1595"/>
      <c r="AR267" s="1595"/>
      <c r="AS267" s="1595"/>
      <c r="AT267" s="1595"/>
      <c r="AU267" s="1595"/>
      <c r="AV267" s="1595"/>
      <c r="AW267" s="1595"/>
      <c r="AX267" s="1595"/>
      <c r="AY267" s="1595"/>
      <c r="AZ267" s="229"/>
      <c r="BA267" s="1787"/>
      <c r="BB267" s="411" t="s">
        <v>112</v>
      </c>
      <c r="BC267" s="518">
        <v>30.346687000000003</v>
      </c>
      <c r="BD267" s="648">
        <v>33.187876000000003</v>
      </c>
      <c r="BE267" s="648">
        <v>18.499235999999996</v>
      </c>
      <c r="BF267" s="648">
        <v>24.175350999999996</v>
      </c>
      <c r="BG267" s="667">
        <v>15.561839000000001</v>
      </c>
      <c r="BH267" s="686">
        <v>16.710736000000001</v>
      </c>
      <c r="BI267" s="648">
        <v>17.812930999999999</v>
      </c>
      <c r="BJ267" s="648">
        <v>15.947514999999999</v>
      </c>
      <c r="BK267" s="648">
        <v>16.388196000000001</v>
      </c>
      <c r="BL267" s="667">
        <v>7.9240509999999995</v>
      </c>
      <c r="BM267" s="686">
        <v>9.0513769999999969</v>
      </c>
      <c r="BN267" s="648">
        <v>16.375347999999995</v>
      </c>
      <c r="BO267" s="648">
        <v>6.7672540000000012</v>
      </c>
      <c r="BP267" s="648">
        <v>11.204537</v>
      </c>
      <c r="BQ267" s="667">
        <v>3.5890440000000003</v>
      </c>
      <c r="BR267" s="686">
        <v>6.7096559999999998</v>
      </c>
      <c r="BS267" s="648">
        <v>12.225368000000001</v>
      </c>
      <c r="BT267" s="648">
        <v>6.1269079999999994</v>
      </c>
      <c r="BU267" s="648">
        <v>29.892994000000005</v>
      </c>
      <c r="BV267" s="648">
        <v>39.379769000000003</v>
      </c>
      <c r="BW267" s="648">
        <v>7.8949560000000005</v>
      </c>
      <c r="BX267" s="1612">
        <v>19.541338</v>
      </c>
      <c r="BY267" s="1628"/>
      <c r="BZ267" s="1628"/>
      <c r="CA267" s="1628"/>
      <c r="CB267" s="1628"/>
      <c r="CC267" s="1628"/>
      <c r="CD267" s="1628"/>
      <c r="CE267" s="1628"/>
      <c r="CF267" s="1628"/>
      <c r="CG267" s="1628"/>
      <c r="CH267" s="1628"/>
      <c r="CI267" s="1628"/>
      <c r="CJ267" s="1628"/>
      <c r="CK267" s="1628"/>
      <c r="CL267" s="1628"/>
      <c r="CM267" s="1628"/>
      <c r="CN267" s="1628"/>
      <c r="CO267" s="1628"/>
      <c r="CP267" s="1628"/>
      <c r="CQ267" s="1628"/>
      <c r="CR267" s="1628"/>
      <c r="CS267" s="1628"/>
      <c r="CT267" s="1628"/>
      <c r="CU267" s="1628"/>
      <c r="CV267" s="1628"/>
      <c r="CW267" s="1628"/>
      <c r="CX267" s="1628"/>
      <c r="CY267" s="1628"/>
      <c r="CZ267" s="1505"/>
    </row>
    <row r="268" s="130" customFormat="true" ht="15" customHeight="true" x14ac:dyDescent="0.2">
      <c r="A268" s="2019" t="s">
        <v>115</v>
      </c>
      <c r="B268" s="155" t="s">
        <v>88</v>
      </c>
      <c r="C268" s="517">
        <v>9.8325908030426437</v>
      </c>
      <c r="D268" s="537">
        <v>4.7213833035023178</v>
      </c>
      <c r="E268" s="537">
        <v>3.4551243471386703</v>
      </c>
      <c r="F268" s="537">
        <v>3.1773173409510225</v>
      </c>
      <c r="G268" s="558">
        <v>1.6980573504311887</v>
      </c>
      <c r="H268" s="577">
        <v>5.2109127882327604</v>
      </c>
      <c r="I268" s="537">
        <v>3.9680093702567629</v>
      </c>
      <c r="J268" s="537">
        <v>2.9967867261628549</v>
      </c>
      <c r="K268" s="537">
        <v>2.3309524239045301</v>
      </c>
      <c r="L268" s="558">
        <v>1.7651699173287529</v>
      </c>
      <c r="M268" s="577">
        <v>16.71415228113915</v>
      </c>
      <c r="N268" s="537">
        <v>8.4542181027853136</v>
      </c>
      <c r="O268" s="537">
        <v>5.950329212064263</v>
      </c>
      <c r="P268" s="537">
        <v>3.6212233791011439</v>
      </c>
      <c r="Q268" s="612">
        <v>3.4820741777280144</v>
      </c>
      <c r="R268" s="577">
        <v>7.8586780763734616</v>
      </c>
      <c r="S268" s="537">
        <v>3.5224012884411016</v>
      </c>
      <c r="T268" s="537">
        <v>10.607859249552904</v>
      </c>
      <c r="U268" s="537">
        <v>2.8831941547884368</v>
      </c>
      <c r="V268" s="537">
        <v>2.2744948755979961</v>
      </c>
      <c r="W268" s="537">
        <v>7.0773474517538171</v>
      </c>
      <c r="X268" s="1556">
        <v>3.8979007302964033</v>
      </c>
      <c r="Y268" s="1595"/>
      <c r="Z268" s="1595"/>
      <c r="AA268" s="1595"/>
      <c r="AB268" s="1595"/>
      <c r="AC268" s="1595"/>
      <c r="AD268" s="1595"/>
      <c r="AE268" s="1595"/>
      <c r="AF268" s="1595"/>
      <c r="AG268" s="1595"/>
      <c r="AH268" s="1595"/>
      <c r="AI268" s="1595"/>
      <c r="AJ268" s="1595"/>
      <c r="AK268" s="1595"/>
      <c r="AL268" s="1595"/>
      <c r="AM268" s="1595"/>
      <c r="AN268" s="1595"/>
      <c r="AO268" s="1595"/>
      <c r="AP268" s="1595"/>
      <c r="AQ268" s="1595"/>
      <c r="AR268" s="1595"/>
      <c r="AS268" s="1595"/>
      <c r="AT268" s="1595"/>
      <c r="AU268" s="1595"/>
      <c r="AV268" s="1595"/>
      <c r="AW268" s="1595"/>
      <c r="AX268" s="1595"/>
      <c r="AY268" s="1595"/>
      <c r="AZ268" s="229"/>
      <c r="BA268" s="1787" t="s">
        <v>115</v>
      </c>
      <c r="BB268" s="411" t="s">
        <v>88</v>
      </c>
      <c r="BC268" s="518">
        <v>509.02391500000016</v>
      </c>
      <c r="BD268" s="648">
        <v>271.65238800000026</v>
      </c>
      <c r="BE268" s="648">
        <v>206.56360500000028</v>
      </c>
      <c r="BF268" s="648">
        <v>194.35267400000021</v>
      </c>
      <c r="BG268" s="667">
        <v>114.2760779999999</v>
      </c>
      <c r="BH268" s="686">
        <v>174.24155399999992</v>
      </c>
      <c r="BI268" s="648">
        <v>138.04317</v>
      </c>
      <c r="BJ268" s="648">
        <v>112.31600999999991</v>
      </c>
      <c r="BK268" s="648">
        <v>95.441676000000072</v>
      </c>
      <c r="BL268" s="667">
        <v>80.004032999999922</v>
      </c>
      <c r="BM268" s="686">
        <v>223.51960600000018</v>
      </c>
      <c r="BN268" s="648">
        <v>157.35260599999995</v>
      </c>
      <c r="BO268" s="648">
        <v>133.72309999999999</v>
      </c>
      <c r="BP268" s="648">
        <v>83.523557000000082</v>
      </c>
      <c r="BQ268" s="667">
        <v>97.703348000000005</v>
      </c>
      <c r="BR268" s="686">
        <v>168.49469999999923</v>
      </c>
      <c r="BS268" s="648">
        <v>154.82905699999998</v>
      </c>
      <c r="BT268" s="648">
        <v>144.78093300000003</v>
      </c>
      <c r="BU268" s="648">
        <v>288.27624399999991</v>
      </c>
      <c r="BV268" s="648">
        <v>99.827669000000071</v>
      </c>
      <c r="BW268" s="648">
        <v>331.06816700000053</v>
      </c>
      <c r="BX268" s="1612">
        <v>108.59189000000006</v>
      </c>
      <c r="BY268" s="1628"/>
      <c r="BZ268" s="1628"/>
      <c r="CA268" s="1628"/>
      <c r="CB268" s="1628"/>
      <c r="CC268" s="1628"/>
      <c r="CD268" s="1628"/>
      <c r="CE268" s="1628"/>
      <c r="CF268" s="1628"/>
      <c r="CG268" s="1628"/>
      <c r="CH268" s="1628"/>
      <c r="CI268" s="1628"/>
      <c r="CJ268" s="1628"/>
      <c r="CK268" s="1628"/>
      <c r="CL268" s="1628"/>
      <c r="CM268" s="1628"/>
      <c r="CN268" s="1628"/>
      <c r="CO268" s="1628"/>
      <c r="CP268" s="1628"/>
      <c r="CQ268" s="1628"/>
      <c r="CR268" s="1628"/>
      <c r="CS268" s="1628"/>
      <c r="CT268" s="1628"/>
      <c r="CU268" s="1628"/>
      <c r="CV268" s="1628"/>
      <c r="CW268" s="1628"/>
      <c r="CX268" s="1628"/>
      <c r="CY268" s="1628"/>
      <c r="CZ268" s="1505"/>
    </row>
    <row r="269" s="130" customFormat="true" ht="15" customHeight="true" x14ac:dyDescent="0.2">
      <c r="A269" s="2019"/>
      <c r="B269" s="155" t="s">
        <v>89</v>
      </c>
      <c r="C269" s="517">
        <v>86.610927899398902</v>
      </c>
      <c r="D269" s="537">
        <v>92.132032231481134</v>
      </c>
      <c r="E269" s="537">
        <v>93.28193879174087</v>
      </c>
      <c r="F269" s="537">
        <v>94.381022752361105</v>
      </c>
      <c r="G269" s="558">
        <v>95.648635984579755</v>
      </c>
      <c r="H269" s="577">
        <v>90.904373305714486</v>
      </c>
      <c r="I269" s="537">
        <v>92.287939861527448</v>
      </c>
      <c r="J269" s="537">
        <v>94.080783544596727</v>
      </c>
      <c r="K269" s="537">
        <v>94.378168357660826</v>
      </c>
      <c r="L269" s="558">
        <v>95.965168549434892</v>
      </c>
      <c r="M269" s="577">
        <v>80.085950451256821</v>
      </c>
      <c r="N269" s="537">
        <v>87.961569298703239</v>
      </c>
      <c r="O269" s="537">
        <v>91.695162303381167</v>
      </c>
      <c r="P269" s="537">
        <v>93.501015103354064</v>
      </c>
      <c r="Q269" s="612">
        <v>94.662400917237193</v>
      </c>
      <c r="R269" s="577">
        <v>87.911776790697957</v>
      </c>
      <c r="S269" s="537">
        <v>91.834727238799388</v>
      </c>
      <c r="T269" s="537">
        <v>86.516236024414312</v>
      </c>
      <c r="U269" s="537">
        <v>94.48923243576958</v>
      </c>
      <c r="V269" s="537">
        <v>95.414404038527266</v>
      </c>
      <c r="W269" s="537">
        <v>90.461274483308955</v>
      </c>
      <c r="X269" s="1556">
        <v>93.41566470758643</v>
      </c>
      <c r="Y269" s="1595"/>
      <c r="Z269" s="1595"/>
      <c r="AA269" s="1595"/>
      <c r="AB269" s="1595"/>
      <c r="AC269" s="1595"/>
      <c r="AD269" s="1595"/>
      <c r="AE269" s="1595"/>
      <c r="AF269" s="1595"/>
      <c r="AG269" s="1595"/>
      <c r="AH269" s="1595"/>
      <c r="AI269" s="1595"/>
      <c r="AJ269" s="1595"/>
      <c r="AK269" s="1595"/>
      <c r="AL269" s="1595"/>
      <c r="AM269" s="1595"/>
      <c r="AN269" s="1595"/>
      <c r="AO269" s="1595"/>
      <c r="AP269" s="1595"/>
      <c r="AQ269" s="1595"/>
      <c r="AR269" s="1595"/>
      <c r="AS269" s="1595"/>
      <c r="AT269" s="1595"/>
      <c r="AU269" s="1595"/>
      <c r="AV269" s="1595"/>
      <c r="AW269" s="1595"/>
      <c r="AX269" s="1595"/>
      <c r="AY269" s="1595"/>
      <c r="AZ269" s="229"/>
      <c r="BA269" s="1787"/>
      <c r="BB269" s="411" t="s">
        <v>89</v>
      </c>
      <c r="BC269" s="518">
        <v>4483.7657219999701</v>
      </c>
      <c r="BD269" s="648">
        <v>5300.9647720000148</v>
      </c>
      <c r="BE269" s="648">
        <v>5576.8336020000334</v>
      </c>
      <c r="BF269" s="648">
        <v>5773.1734600000073</v>
      </c>
      <c r="BG269" s="667">
        <v>6436.9739829999753</v>
      </c>
      <c r="BH269" s="686">
        <v>3039.6439000000187</v>
      </c>
      <c r="BI269" s="648">
        <v>3210.6072800000079</v>
      </c>
      <c r="BJ269" s="648">
        <v>3526.0361149999703</v>
      </c>
      <c r="BK269" s="648">
        <v>3864.3476689999798</v>
      </c>
      <c r="BL269" s="667">
        <v>4349.4965759999604</v>
      </c>
      <c r="BM269" s="686">
        <v>1070.9953929999995</v>
      </c>
      <c r="BN269" s="648">
        <v>1637.1688059999908</v>
      </c>
      <c r="BO269" s="648">
        <v>2060.6862109999911</v>
      </c>
      <c r="BP269" s="648">
        <v>2156.6019399999941</v>
      </c>
      <c r="BQ269" s="667">
        <v>2656.1276490000078</v>
      </c>
      <c r="BR269" s="686">
        <v>1884.8804229999887</v>
      </c>
      <c r="BS269" s="648">
        <v>4036.6451899999843</v>
      </c>
      <c r="BT269" s="648">
        <v>1180.8133079999957</v>
      </c>
      <c r="BU269" s="648">
        <v>9447.5084100000058</v>
      </c>
      <c r="BV269" s="648">
        <v>4187.7419229999878</v>
      </c>
      <c r="BW269" s="648">
        <v>4231.6487259999476</v>
      </c>
      <c r="BX269" s="1612">
        <v>2602.4735589999832</v>
      </c>
      <c r="BY269" s="1628"/>
      <c r="BZ269" s="1628"/>
      <c r="CA269" s="1628"/>
      <c r="CB269" s="1628"/>
      <c r="CC269" s="1628"/>
      <c r="CD269" s="1628"/>
      <c r="CE269" s="1628"/>
      <c r="CF269" s="1628"/>
      <c r="CG269" s="1628"/>
      <c r="CH269" s="1628"/>
      <c r="CI269" s="1628"/>
      <c r="CJ269" s="1628"/>
      <c r="CK269" s="1628"/>
      <c r="CL269" s="1628"/>
      <c r="CM269" s="1628"/>
      <c r="CN269" s="1628"/>
      <c r="CO269" s="1628"/>
      <c r="CP269" s="1628"/>
      <c r="CQ269" s="1628"/>
      <c r="CR269" s="1628"/>
      <c r="CS269" s="1628"/>
      <c r="CT269" s="1628"/>
      <c r="CU269" s="1628"/>
      <c r="CV269" s="1628"/>
      <c r="CW269" s="1628"/>
      <c r="CX269" s="1628"/>
      <c r="CY269" s="1628"/>
      <c r="CZ269" s="1505"/>
    </row>
    <row r="270" s="130" customFormat="true" ht="15" customHeight="true" x14ac:dyDescent="0.2">
      <c r="A270" s="2019"/>
      <c r="B270" s="155" t="s">
        <v>90</v>
      </c>
      <c r="C270" s="517">
        <v>3.556481297554448</v>
      </c>
      <c r="D270" s="537">
        <v>3.1465844650162929</v>
      </c>
      <c r="E270" s="537">
        <v>3.2629368611203478</v>
      </c>
      <c r="F270" s="537">
        <v>2.4416599066880211</v>
      </c>
      <c r="G270" s="558">
        <v>2.6533066649890804</v>
      </c>
      <c r="H270" s="577">
        <v>3.8847139060533662</v>
      </c>
      <c r="I270" s="537">
        <v>3.7440507682158874</v>
      </c>
      <c r="J270" s="537">
        <v>2.9224297292404118</v>
      </c>
      <c r="K270" s="537">
        <v>3.2908792184346489</v>
      </c>
      <c r="L270" s="558">
        <v>2.269661533236127</v>
      </c>
      <c r="M270" s="577">
        <v>3.1998972676039732</v>
      </c>
      <c r="N270" s="537">
        <v>3.5842125985115443</v>
      </c>
      <c r="O270" s="537">
        <v>2.3545084845547111</v>
      </c>
      <c r="P270" s="537">
        <v>2.8777615175451539</v>
      </c>
      <c r="Q270" s="612">
        <v>1.8555249050351268</v>
      </c>
      <c r="R270" s="577">
        <v>4.2295451329284406</v>
      </c>
      <c r="S270" s="537">
        <v>4.6428714727583174</v>
      </c>
      <c r="T270" s="537">
        <v>2.8759047260330881</v>
      </c>
      <c r="U270" s="537">
        <v>2.6275734094416952</v>
      </c>
      <c r="V270" s="537">
        <v>2.3111010858751238</v>
      </c>
      <c r="W270" s="537">
        <v>2.4613780649365578</v>
      </c>
      <c r="X270" s="1556">
        <v>2.6864345621171917</v>
      </c>
      <c r="Y270" s="1595"/>
      <c r="Z270" s="1595"/>
      <c r="AA270" s="1595"/>
      <c r="AB270" s="1595"/>
      <c r="AC270" s="1595"/>
      <c r="AD270" s="1595"/>
      <c r="AE270" s="1595"/>
      <c r="AF270" s="1595"/>
      <c r="AG270" s="1595"/>
      <c r="AH270" s="1595"/>
      <c r="AI270" s="1595"/>
      <c r="AJ270" s="1595"/>
      <c r="AK270" s="1595"/>
      <c r="AL270" s="1595"/>
      <c r="AM270" s="1595"/>
      <c r="AN270" s="1595"/>
      <c r="AO270" s="1595"/>
      <c r="AP270" s="1595"/>
      <c r="AQ270" s="1595"/>
      <c r="AR270" s="1595"/>
      <c r="AS270" s="1595"/>
      <c r="AT270" s="1595"/>
      <c r="AU270" s="1595"/>
      <c r="AV270" s="1595"/>
      <c r="AW270" s="1595"/>
      <c r="AX270" s="1595"/>
      <c r="AY270" s="1595"/>
      <c r="AZ270" s="229"/>
      <c r="BA270" s="1787"/>
      <c r="BB270" s="411" t="s">
        <v>90</v>
      </c>
      <c r="BC270" s="518">
        <v>184.1156690000002</v>
      </c>
      <c r="BD270" s="648">
        <v>181.04380199999994</v>
      </c>
      <c r="BE270" s="648">
        <v>195.07373200000009</v>
      </c>
      <c r="BF270" s="648">
        <v>149.35339500000003</v>
      </c>
      <c r="BG270" s="667">
        <v>178.56256700000009</v>
      </c>
      <c r="BH270" s="686">
        <v>129.89635700000002</v>
      </c>
      <c r="BI270" s="648">
        <v>130.251869</v>
      </c>
      <c r="BJ270" s="648">
        <v>109.52919800000001</v>
      </c>
      <c r="BK270" s="648">
        <v>134.74622000000008</v>
      </c>
      <c r="BL270" s="667">
        <v>102.86946000000003</v>
      </c>
      <c r="BM270" s="686">
        <v>42.792465</v>
      </c>
      <c r="BN270" s="648">
        <v>66.710509000000044</v>
      </c>
      <c r="BO270" s="648">
        <v>52.913404</v>
      </c>
      <c r="BP270" s="648">
        <v>66.375601000000032</v>
      </c>
      <c r="BQ270" s="667">
        <v>52.064082000000006</v>
      </c>
      <c r="BR270" s="686">
        <v>90.683945999999949</v>
      </c>
      <c r="BS270" s="648">
        <v>204.07993100000004</v>
      </c>
      <c r="BT270" s="648">
        <v>39.251668000000024</v>
      </c>
      <c r="BU270" s="648">
        <v>262.71799699999991</v>
      </c>
      <c r="BV270" s="648">
        <v>101.43431699999996</v>
      </c>
      <c r="BW270" s="648">
        <v>115.13973699999995</v>
      </c>
      <c r="BX270" s="1612">
        <v>74.84156899999995</v>
      </c>
      <c r="BY270" s="1628"/>
      <c r="BZ270" s="1628"/>
      <c r="CA270" s="1628"/>
      <c r="CB270" s="1628"/>
      <c r="CC270" s="1628"/>
      <c r="CD270" s="1628"/>
      <c r="CE270" s="1628"/>
      <c r="CF270" s="1628"/>
      <c r="CG270" s="1628"/>
      <c r="CH270" s="1628"/>
      <c r="CI270" s="1628"/>
      <c r="CJ270" s="1628"/>
      <c r="CK270" s="1628"/>
      <c r="CL270" s="1628"/>
      <c r="CM270" s="1628"/>
      <c r="CN270" s="1628"/>
      <c r="CO270" s="1628"/>
      <c r="CP270" s="1628"/>
      <c r="CQ270" s="1628"/>
      <c r="CR270" s="1628"/>
      <c r="CS270" s="1628"/>
      <c r="CT270" s="1628"/>
      <c r="CU270" s="1628"/>
      <c r="CV270" s="1628"/>
      <c r="CW270" s="1628"/>
      <c r="CX270" s="1628"/>
      <c r="CY270" s="1628"/>
      <c r="CZ270" s="1505"/>
    </row>
    <row r="271" s="130" customFormat="true" ht="15" customHeight="true" x14ac:dyDescent="0.2">
      <c r="A271" s="2019" t="s">
        <v>74</v>
      </c>
      <c r="B271" s="155" t="s">
        <v>49</v>
      </c>
      <c r="C271" s="1287" t="s">
        <v>35</v>
      </c>
      <c r="D271" s="1306" t="s">
        <v>35</v>
      </c>
      <c r="E271" s="1306" t="s">
        <v>35</v>
      </c>
      <c r="F271" s="1306" t="s">
        <v>35</v>
      </c>
      <c r="G271" s="1325" t="s">
        <v>35</v>
      </c>
      <c r="H271" s="1287" t="s">
        <v>35</v>
      </c>
      <c r="I271" s="1306" t="s">
        <v>35</v>
      </c>
      <c r="J271" s="1306" t="s">
        <v>35</v>
      </c>
      <c r="K271" s="1306" t="s">
        <v>35</v>
      </c>
      <c r="L271" s="1325" t="s">
        <v>35</v>
      </c>
      <c r="M271" s="1287" t="s">
        <v>35</v>
      </c>
      <c r="N271" s="1306" t="s">
        <v>35</v>
      </c>
      <c r="O271" s="1306" t="s">
        <v>35</v>
      </c>
      <c r="P271" s="1306" t="s">
        <v>35</v>
      </c>
      <c r="Q271" s="1348" t="s">
        <v>35</v>
      </c>
      <c r="R271" s="1287" t="s">
        <v>35</v>
      </c>
      <c r="S271" s="1306" t="s">
        <v>35</v>
      </c>
      <c r="T271" s="1306" t="s">
        <v>35</v>
      </c>
      <c r="U271" s="1306" t="s">
        <v>35</v>
      </c>
      <c r="V271" s="1306" t="s">
        <v>35</v>
      </c>
      <c r="W271" s="1306" t="s">
        <v>35</v>
      </c>
      <c r="X271" s="1348" t="s">
        <v>35</v>
      </c>
      <c r="Y271" s="1506"/>
      <c r="Z271" s="1506"/>
      <c r="AA271" s="1506"/>
      <c r="AB271" s="1506"/>
      <c r="AC271" s="1506"/>
      <c r="AD271" s="1506"/>
      <c r="AE271" s="1506"/>
      <c r="AF271" s="1506"/>
      <c r="AG271" s="1506"/>
      <c r="AH271" s="1506"/>
      <c r="AI271" s="1506"/>
      <c r="AJ271" s="1506"/>
      <c r="AK271" s="1506"/>
      <c r="AL271" s="1506"/>
      <c r="AM271" s="1506"/>
      <c r="AN271" s="1506"/>
      <c r="AO271" s="1506"/>
      <c r="AP271" s="1506"/>
      <c r="AQ271" s="1506"/>
      <c r="AR271" s="1506"/>
      <c r="AS271" s="1506"/>
      <c r="AT271" s="1506"/>
      <c r="AU271" s="1506"/>
      <c r="AV271" s="1506"/>
      <c r="AW271" s="1506"/>
      <c r="AX271" s="1506"/>
      <c r="AY271" s="1506"/>
      <c r="AZ271" s="229"/>
      <c r="BA271" s="1787" t="s">
        <v>74</v>
      </c>
      <c r="BB271" s="411" t="s">
        <v>49</v>
      </c>
      <c r="BC271" s="1287" t="s">
        <v>35</v>
      </c>
      <c r="BD271" s="1306" t="s">
        <v>35</v>
      </c>
      <c r="BE271" s="1306" t="s">
        <v>35</v>
      </c>
      <c r="BF271" s="1306" t="s">
        <v>35</v>
      </c>
      <c r="BG271" s="1325" t="s">
        <v>35</v>
      </c>
      <c r="BH271" s="1287" t="s">
        <v>35</v>
      </c>
      <c r="BI271" s="1306" t="s">
        <v>35</v>
      </c>
      <c r="BJ271" s="1306" t="s">
        <v>35</v>
      </c>
      <c r="BK271" s="1306" t="s">
        <v>35</v>
      </c>
      <c r="BL271" s="1325" t="s">
        <v>35</v>
      </c>
      <c r="BM271" s="1287" t="s">
        <v>35</v>
      </c>
      <c r="BN271" s="1306" t="s">
        <v>35</v>
      </c>
      <c r="BO271" s="1306" t="s">
        <v>35</v>
      </c>
      <c r="BP271" s="1306" t="s">
        <v>35</v>
      </c>
      <c r="BQ271" s="1325" t="s">
        <v>35</v>
      </c>
      <c r="BR271" s="1287" t="s">
        <v>35</v>
      </c>
      <c r="BS271" s="1306" t="s">
        <v>35</v>
      </c>
      <c r="BT271" s="1306" t="s">
        <v>35</v>
      </c>
      <c r="BU271" s="1306" t="s">
        <v>35</v>
      </c>
      <c r="BV271" s="1306" t="s">
        <v>35</v>
      </c>
      <c r="BW271" s="1306" t="s">
        <v>35</v>
      </c>
      <c r="BX271" s="1348" t="s">
        <v>35</v>
      </c>
      <c r="BY271" s="1506"/>
      <c r="BZ271" s="1506"/>
      <c r="CA271" s="1506"/>
      <c r="CB271" s="1506"/>
      <c r="CC271" s="1506"/>
      <c r="CD271" s="1506"/>
      <c r="CE271" s="1506"/>
      <c r="CF271" s="1506"/>
      <c r="CG271" s="1506"/>
      <c r="CH271" s="1506"/>
      <c r="CI271" s="1506"/>
      <c r="CJ271" s="1506"/>
      <c r="CK271" s="1506"/>
      <c r="CL271" s="1506"/>
      <c r="CM271" s="1506"/>
      <c r="CN271" s="1506"/>
      <c r="CO271" s="1506"/>
      <c r="CP271" s="1506"/>
      <c r="CQ271" s="1506"/>
      <c r="CR271" s="1506"/>
      <c r="CS271" s="1506"/>
      <c r="CT271" s="1506"/>
      <c r="CU271" s="1506"/>
      <c r="CV271" s="1506"/>
      <c r="CW271" s="1506"/>
      <c r="CX271" s="1506"/>
      <c r="CY271" s="1506"/>
      <c r="CZ271" s="1506"/>
    </row>
    <row r="272" s="130" customFormat="true" ht="15" customHeight="true" x14ac:dyDescent="0.2">
      <c r="A272" s="2019"/>
      <c r="B272" s="155" t="s">
        <v>48</v>
      </c>
      <c r="C272" s="1287" t="s">
        <v>35</v>
      </c>
      <c r="D272" s="1306" t="s">
        <v>35</v>
      </c>
      <c r="E272" s="1306" t="s">
        <v>35</v>
      </c>
      <c r="F272" s="1306" t="s">
        <v>35</v>
      </c>
      <c r="G272" s="1325" t="s">
        <v>35</v>
      </c>
      <c r="H272" s="1287" t="s">
        <v>35</v>
      </c>
      <c r="I272" s="1306" t="s">
        <v>35</v>
      </c>
      <c r="J272" s="1306" t="s">
        <v>35</v>
      </c>
      <c r="K272" s="1306" t="s">
        <v>35</v>
      </c>
      <c r="L272" s="1325" t="s">
        <v>35</v>
      </c>
      <c r="M272" s="1287" t="s">
        <v>35</v>
      </c>
      <c r="N272" s="1306" t="s">
        <v>35</v>
      </c>
      <c r="O272" s="1306" t="s">
        <v>35</v>
      </c>
      <c r="P272" s="1306" t="s">
        <v>35</v>
      </c>
      <c r="Q272" s="1348" t="s">
        <v>35</v>
      </c>
      <c r="R272" s="1287" t="s">
        <v>35</v>
      </c>
      <c r="S272" s="1306" t="s">
        <v>35</v>
      </c>
      <c r="T272" s="1306" t="s">
        <v>35</v>
      </c>
      <c r="U272" s="1306" t="s">
        <v>35</v>
      </c>
      <c r="V272" s="1306" t="s">
        <v>35</v>
      </c>
      <c r="W272" s="1306" t="s">
        <v>35</v>
      </c>
      <c r="X272" s="1348" t="s">
        <v>35</v>
      </c>
      <c r="Y272" s="1506"/>
      <c r="Z272" s="1506"/>
      <c r="AA272" s="1506"/>
      <c r="AB272" s="1506"/>
      <c r="AC272" s="1506"/>
      <c r="AD272" s="1506"/>
      <c r="AE272" s="1506"/>
      <c r="AF272" s="1506"/>
      <c r="AG272" s="1506"/>
      <c r="AH272" s="1506"/>
      <c r="AI272" s="1506"/>
      <c r="AJ272" s="1506"/>
      <c r="AK272" s="1506"/>
      <c r="AL272" s="1506"/>
      <c r="AM272" s="1506"/>
      <c r="AN272" s="1506"/>
      <c r="AO272" s="1506"/>
      <c r="AP272" s="1506"/>
      <c r="AQ272" s="1506"/>
      <c r="AR272" s="1506"/>
      <c r="AS272" s="1506"/>
      <c r="AT272" s="1506"/>
      <c r="AU272" s="1506"/>
      <c r="AV272" s="1506"/>
      <c r="AW272" s="1506"/>
      <c r="AX272" s="1506"/>
      <c r="AY272" s="1506"/>
      <c r="AZ272" s="229"/>
      <c r="BA272" s="1787"/>
      <c r="BB272" s="411" t="s">
        <v>48</v>
      </c>
      <c r="BC272" s="1287" t="s">
        <v>35</v>
      </c>
      <c r="BD272" s="1306" t="s">
        <v>35</v>
      </c>
      <c r="BE272" s="1306" t="s">
        <v>35</v>
      </c>
      <c r="BF272" s="1306" t="s">
        <v>35</v>
      </c>
      <c r="BG272" s="1325" t="s">
        <v>35</v>
      </c>
      <c r="BH272" s="1287" t="s">
        <v>35</v>
      </c>
      <c r="BI272" s="1306" t="s">
        <v>35</v>
      </c>
      <c r="BJ272" s="1306" t="s">
        <v>35</v>
      </c>
      <c r="BK272" s="1306" t="s">
        <v>35</v>
      </c>
      <c r="BL272" s="1325" t="s">
        <v>35</v>
      </c>
      <c r="BM272" s="1287" t="s">
        <v>35</v>
      </c>
      <c r="BN272" s="1306" t="s">
        <v>35</v>
      </c>
      <c r="BO272" s="1306" t="s">
        <v>35</v>
      </c>
      <c r="BP272" s="1306" t="s">
        <v>35</v>
      </c>
      <c r="BQ272" s="1325" t="s">
        <v>35</v>
      </c>
      <c r="BR272" s="1287" t="s">
        <v>35</v>
      </c>
      <c r="BS272" s="1306" t="s">
        <v>35</v>
      </c>
      <c r="BT272" s="1306" t="s">
        <v>35</v>
      </c>
      <c r="BU272" s="1306" t="s">
        <v>35</v>
      </c>
      <c r="BV272" s="1306" t="s">
        <v>35</v>
      </c>
      <c r="BW272" s="1306" t="s">
        <v>35</v>
      </c>
      <c r="BX272" s="1348" t="s">
        <v>35</v>
      </c>
      <c r="BY272" s="1506"/>
      <c r="BZ272" s="1506"/>
      <c r="CA272" s="1506"/>
      <c r="CB272" s="1506"/>
      <c r="CC272" s="1506"/>
      <c r="CD272" s="1506"/>
      <c r="CE272" s="1506"/>
      <c r="CF272" s="1506"/>
      <c r="CG272" s="1506"/>
      <c r="CH272" s="1506"/>
      <c r="CI272" s="1506"/>
      <c r="CJ272" s="1506"/>
      <c r="CK272" s="1506"/>
      <c r="CL272" s="1506"/>
      <c r="CM272" s="1506"/>
      <c r="CN272" s="1506"/>
      <c r="CO272" s="1506"/>
      <c r="CP272" s="1506"/>
      <c r="CQ272" s="1506"/>
      <c r="CR272" s="1506"/>
      <c r="CS272" s="1506"/>
      <c r="CT272" s="1506"/>
      <c r="CU272" s="1506"/>
      <c r="CV272" s="1506"/>
      <c r="CW272" s="1506"/>
      <c r="CX272" s="1506"/>
      <c r="CY272" s="1506"/>
      <c r="CZ272" s="1506"/>
    </row>
    <row r="273" s="130" customFormat="true" ht="15" customHeight="true" x14ac:dyDescent="0.2">
      <c r="A273" s="2019"/>
      <c r="B273" s="155" t="s">
        <v>112</v>
      </c>
      <c r="C273" s="1287" t="s">
        <v>35</v>
      </c>
      <c r="D273" s="1306" t="s">
        <v>35</v>
      </c>
      <c r="E273" s="1306" t="s">
        <v>35</v>
      </c>
      <c r="F273" s="1306" t="s">
        <v>35</v>
      </c>
      <c r="G273" s="1325" t="s">
        <v>35</v>
      </c>
      <c r="H273" s="1287" t="s">
        <v>35</v>
      </c>
      <c r="I273" s="1306" t="s">
        <v>35</v>
      </c>
      <c r="J273" s="1306" t="s">
        <v>35</v>
      </c>
      <c r="K273" s="1306" t="s">
        <v>35</v>
      </c>
      <c r="L273" s="1325" t="s">
        <v>35</v>
      </c>
      <c r="M273" s="1287" t="s">
        <v>35</v>
      </c>
      <c r="N273" s="1306" t="s">
        <v>35</v>
      </c>
      <c r="O273" s="1306" t="s">
        <v>35</v>
      </c>
      <c r="P273" s="1306" t="s">
        <v>35</v>
      </c>
      <c r="Q273" s="1348" t="s">
        <v>35</v>
      </c>
      <c r="R273" s="1287" t="s">
        <v>35</v>
      </c>
      <c r="S273" s="1306" t="s">
        <v>35</v>
      </c>
      <c r="T273" s="1306" t="s">
        <v>35</v>
      </c>
      <c r="U273" s="1306" t="s">
        <v>35</v>
      </c>
      <c r="V273" s="1306" t="s">
        <v>35</v>
      </c>
      <c r="W273" s="1306" t="s">
        <v>35</v>
      </c>
      <c r="X273" s="1348" t="s">
        <v>35</v>
      </c>
      <c r="Y273" s="1506"/>
      <c r="Z273" s="1506"/>
      <c r="AA273" s="1506"/>
      <c r="AB273" s="1506"/>
      <c r="AC273" s="1506"/>
      <c r="AD273" s="1506"/>
      <c r="AE273" s="1506"/>
      <c r="AF273" s="1506"/>
      <c r="AG273" s="1506"/>
      <c r="AH273" s="1506"/>
      <c r="AI273" s="1506"/>
      <c r="AJ273" s="1506"/>
      <c r="AK273" s="1506"/>
      <c r="AL273" s="1506"/>
      <c r="AM273" s="1506"/>
      <c r="AN273" s="1506"/>
      <c r="AO273" s="1506"/>
      <c r="AP273" s="1506"/>
      <c r="AQ273" s="1506"/>
      <c r="AR273" s="1506"/>
      <c r="AS273" s="1506"/>
      <c r="AT273" s="1506"/>
      <c r="AU273" s="1506"/>
      <c r="AV273" s="1506"/>
      <c r="AW273" s="1506"/>
      <c r="AX273" s="1506"/>
      <c r="AY273" s="1506"/>
      <c r="AZ273" s="229"/>
      <c r="BA273" s="1787"/>
      <c r="BB273" s="411" t="s">
        <v>112</v>
      </c>
      <c r="BC273" s="1287" t="s">
        <v>35</v>
      </c>
      <c r="BD273" s="1306" t="s">
        <v>35</v>
      </c>
      <c r="BE273" s="1306" t="s">
        <v>35</v>
      </c>
      <c r="BF273" s="1306" t="s">
        <v>35</v>
      </c>
      <c r="BG273" s="1325" t="s">
        <v>35</v>
      </c>
      <c r="BH273" s="1287" t="s">
        <v>35</v>
      </c>
      <c r="BI273" s="1306" t="s">
        <v>35</v>
      </c>
      <c r="BJ273" s="1306" t="s">
        <v>35</v>
      </c>
      <c r="BK273" s="1306" t="s">
        <v>35</v>
      </c>
      <c r="BL273" s="1325" t="s">
        <v>35</v>
      </c>
      <c r="BM273" s="1287" t="s">
        <v>35</v>
      </c>
      <c r="BN273" s="1306" t="s">
        <v>35</v>
      </c>
      <c r="BO273" s="1306" t="s">
        <v>35</v>
      </c>
      <c r="BP273" s="1306" t="s">
        <v>35</v>
      </c>
      <c r="BQ273" s="1325" t="s">
        <v>35</v>
      </c>
      <c r="BR273" s="1287" t="s">
        <v>35</v>
      </c>
      <c r="BS273" s="1306" t="s">
        <v>35</v>
      </c>
      <c r="BT273" s="1306" t="s">
        <v>35</v>
      </c>
      <c r="BU273" s="1306" t="s">
        <v>35</v>
      </c>
      <c r="BV273" s="1306" t="s">
        <v>35</v>
      </c>
      <c r="BW273" s="1306" t="s">
        <v>35</v>
      </c>
      <c r="BX273" s="1348" t="s">
        <v>35</v>
      </c>
      <c r="BY273" s="1506"/>
      <c r="BZ273" s="1506"/>
      <c r="CA273" s="1506"/>
      <c r="CB273" s="1506"/>
      <c r="CC273" s="1506"/>
      <c r="CD273" s="1506"/>
      <c r="CE273" s="1506"/>
      <c r="CF273" s="1506"/>
      <c r="CG273" s="1506"/>
      <c r="CH273" s="1506"/>
      <c r="CI273" s="1506"/>
      <c r="CJ273" s="1506"/>
      <c r="CK273" s="1506"/>
      <c r="CL273" s="1506"/>
      <c r="CM273" s="1506"/>
      <c r="CN273" s="1506"/>
      <c r="CO273" s="1506"/>
      <c r="CP273" s="1506"/>
      <c r="CQ273" s="1506"/>
      <c r="CR273" s="1506"/>
      <c r="CS273" s="1506"/>
      <c r="CT273" s="1506"/>
      <c r="CU273" s="1506"/>
      <c r="CV273" s="1506"/>
      <c r="CW273" s="1506"/>
      <c r="CX273" s="1506"/>
      <c r="CY273" s="1506"/>
      <c r="CZ273" s="1506"/>
    </row>
    <row r="274" s="130" customFormat="true" ht="15" customHeight="true" x14ac:dyDescent="0.2">
      <c r="A274" s="2019" t="s">
        <v>75</v>
      </c>
      <c r="B274" s="155" t="s">
        <v>49</v>
      </c>
      <c r="C274" s="517">
        <v>76.730232147352268</v>
      </c>
      <c r="D274" s="537">
        <v>76.110026219211562</v>
      </c>
      <c r="E274" s="537">
        <v>74.954594592166316</v>
      </c>
      <c r="F274" s="537">
        <v>74.091934445001968</v>
      </c>
      <c r="G274" s="558">
        <v>73.194545212845739</v>
      </c>
      <c r="H274" s="577">
        <v>75.522574921889969</v>
      </c>
      <c r="I274" s="537">
        <v>73.252801344188114</v>
      </c>
      <c r="J274" s="537">
        <v>75.611502017423533</v>
      </c>
      <c r="K274" s="537">
        <v>72.428270919406984</v>
      </c>
      <c r="L274" s="558">
        <v>73.241690696371649</v>
      </c>
      <c r="M274" s="577">
        <v>78.46205052843321</v>
      </c>
      <c r="N274" s="537">
        <v>77.449278869897924</v>
      </c>
      <c r="O274" s="537">
        <v>75.977063832173499</v>
      </c>
      <c r="P274" s="537">
        <v>76.097482839160449</v>
      </c>
      <c r="Q274" s="612">
        <v>76.353666157469689</v>
      </c>
      <c r="R274" s="577">
        <v>74.898279934364126</v>
      </c>
      <c r="S274" s="537">
        <v>69.720782262951289</v>
      </c>
      <c r="T274" s="537">
        <v>73.417904552030265</v>
      </c>
      <c r="U274" s="537">
        <v>75.684203338666961</v>
      </c>
      <c r="V274" s="537">
        <v>78.399319005459958</v>
      </c>
      <c r="W274" s="537">
        <v>75.953081506703157</v>
      </c>
      <c r="X274" s="1556">
        <v>74.145485301582042</v>
      </c>
      <c r="Y274" s="1595"/>
      <c r="Z274" s="1595"/>
      <c r="AA274" s="1595"/>
      <c r="AB274" s="1595"/>
      <c r="AC274" s="1595"/>
      <c r="AD274" s="1595"/>
      <c r="AE274" s="1595"/>
      <c r="AF274" s="1595"/>
      <c r="AG274" s="1595"/>
      <c r="AH274" s="1595"/>
      <c r="AI274" s="1595"/>
      <c r="AJ274" s="1595"/>
      <c r="AK274" s="1595"/>
      <c r="AL274" s="1595"/>
      <c r="AM274" s="1595"/>
      <c r="AN274" s="1595"/>
      <c r="AO274" s="1595"/>
      <c r="AP274" s="1595"/>
      <c r="AQ274" s="1595"/>
      <c r="AR274" s="1595"/>
      <c r="AS274" s="1595"/>
      <c r="AT274" s="1595"/>
      <c r="AU274" s="1595"/>
      <c r="AV274" s="1595"/>
      <c r="AW274" s="1595"/>
      <c r="AX274" s="1595"/>
      <c r="AY274" s="1595"/>
      <c r="AZ274" s="229"/>
      <c r="BA274" s="1787" t="s">
        <v>75</v>
      </c>
      <c r="BB274" s="411" t="s">
        <v>49</v>
      </c>
      <c r="BC274" s="518">
        <v>4653.4185860000161</v>
      </c>
      <c r="BD274" s="648">
        <v>4981.0935230000132</v>
      </c>
      <c r="BE274" s="648">
        <v>4951.4716440000311</v>
      </c>
      <c r="BF274" s="648">
        <v>4899.3496390000064</v>
      </c>
      <c r="BG274" s="667">
        <v>5291.3019009999862</v>
      </c>
      <c r="BH274" s="686">
        <v>2916.9955990000076</v>
      </c>
      <c r="BI274" s="648">
        <v>2814.4414340000094</v>
      </c>
      <c r="BJ274" s="648">
        <v>3089.4820549999781</v>
      </c>
      <c r="BK274" s="648">
        <v>3193.5799509999911</v>
      </c>
      <c r="BL274" s="667">
        <v>3550.8408369999761</v>
      </c>
      <c r="BM274" s="686">
        <v>1291.0554439999994</v>
      </c>
      <c r="BN274" s="648">
        <v>1666.0000929999915</v>
      </c>
      <c r="BO274" s="648">
        <v>1922.3699519999934</v>
      </c>
      <c r="BP274" s="648">
        <v>1983.3362539999978</v>
      </c>
      <c r="BQ274" s="667">
        <v>2348.533673999993</v>
      </c>
      <c r="BR274" s="686">
        <v>1793.4117219999848</v>
      </c>
      <c r="BS274" s="648">
        <v>3282.276802000014</v>
      </c>
      <c r="BT274" s="648">
        <v>1216.4953579999965</v>
      </c>
      <c r="BU274" s="648">
        <v>8161.9155639999535</v>
      </c>
      <c r="BV274" s="648">
        <v>3797.6391220000014</v>
      </c>
      <c r="BW274" s="648">
        <v>4068.7949759999601</v>
      </c>
      <c r="BX274" s="1612">
        <v>2456.1017490000017</v>
      </c>
      <c r="BY274" s="1628"/>
      <c r="BZ274" s="1628"/>
      <c r="CA274" s="1628"/>
      <c r="CB274" s="1628"/>
      <c r="CC274" s="1628"/>
      <c r="CD274" s="1628"/>
      <c r="CE274" s="1628"/>
      <c r="CF274" s="1628"/>
      <c r="CG274" s="1628"/>
      <c r="CH274" s="1628"/>
      <c r="CI274" s="1628"/>
      <c r="CJ274" s="1628"/>
      <c r="CK274" s="1628"/>
      <c r="CL274" s="1628"/>
      <c r="CM274" s="1628"/>
      <c r="CN274" s="1628"/>
      <c r="CO274" s="1628"/>
      <c r="CP274" s="1628"/>
      <c r="CQ274" s="1628"/>
      <c r="CR274" s="1628"/>
      <c r="CS274" s="1628"/>
      <c r="CT274" s="1628"/>
      <c r="CU274" s="1628"/>
      <c r="CV274" s="1628"/>
      <c r="CW274" s="1628"/>
      <c r="CX274" s="1628"/>
      <c r="CY274" s="1628"/>
      <c r="CZ274" s="1505"/>
    </row>
    <row r="275" s="130" customFormat="true" ht="15" customHeight="true" x14ac:dyDescent="0.2">
      <c r="A275" s="2019"/>
      <c r="B275" s="155" t="s">
        <v>48</v>
      </c>
      <c r="C275" s="517">
        <v>22.397772084690803</v>
      </c>
      <c r="D275" s="537">
        <v>23.002703192487349</v>
      </c>
      <c r="E275" s="537">
        <v>24.22757933984844</v>
      </c>
      <c r="F275" s="537">
        <v>25.318057116994659</v>
      </c>
      <c r="G275" s="558">
        <v>26.137014948719035</v>
      </c>
      <c r="H275" s="577">
        <v>23.23781849851262</v>
      </c>
      <c r="I275" s="537">
        <v>25.812299024141783</v>
      </c>
      <c r="J275" s="537">
        <v>23.804935544143881</v>
      </c>
      <c r="K275" s="537">
        <v>26.730701668941965</v>
      </c>
      <c r="L275" s="558">
        <v>26.188026042433332</v>
      </c>
      <c r="M275" s="577">
        <v>20.618282884764085</v>
      </c>
      <c r="N275" s="537">
        <v>21.848970547032216</v>
      </c>
      <c r="O275" s="537">
        <v>23.416346344535295</v>
      </c>
      <c r="P275" s="537">
        <v>23.198026234127202</v>
      </c>
      <c r="Q275" s="612">
        <v>23.126078117367353</v>
      </c>
      <c r="R275" s="577">
        <v>23.9136142533814</v>
      </c>
      <c r="S275" s="537">
        <v>29.438891698597597</v>
      </c>
      <c r="T275" s="537">
        <v>26.347624139834871</v>
      </c>
      <c r="U275" s="537">
        <v>24.106864120958509</v>
      </c>
      <c r="V275" s="537">
        <v>19.619617107471559</v>
      </c>
      <c r="W275" s="537">
        <v>23.264919287868548</v>
      </c>
      <c r="X275" s="1556">
        <v>25.249721264222526</v>
      </c>
      <c r="Y275" s="1595"/>
      <c r="Z275" s="1595"/>
      <c r="AA275" s="1595"/>
      <c r="AB275" s="1595"/>
      <c r="AC275" s="1595"/>
      <c r="AD275" s="1595"/>
      <c r="AE275" s="1595"/>
      <c r="AF275" s="1595"/>
      <c r="AG275" s="1595"/>
      <c r="AH275" s="1595"/>
      <c r="AI275" s="1595"/>
      <c r="AJ275" s="1595"/>
      <c r="AK275" s="1595"/>
      <c r="AL275" s="1595"/>
      <c r="AM275" s="1595"/>
      <c r="AN275" s="1595"/>
      <c r="AO275" s="1595"/>
      <c r="AP275" s="1595"/>
      <c r="AQ275" s="1595"/>
      <c r="AR275" s="1595"/>
      <c r="AS275" s="1595"/>
      <c r="AT275" s="1595"/>
      <c r="AU275" s="1595"/>
      <c r="AV275" s="1595"/>
      <c r="AW275" s="1595"/>
      <c r="AX275" s="1595"/>
      <c r="AY275" s="1595"/>
      <c r="AZ275" s="229"/>
      <c r="BA275" s="1787"/>
      <c r="BB275" s="411" t="s">
        <v>48</v>
      </c>
      <c r="BC275" s="518">
        <v>1358.3460650000006</v>
      </c>
      <c r="BD275" s="648">
        <v>1505.4339299999967</v>
      </c>
      <c r="BE275" s="648">
        <v>1600.4645579999985</v>
      </c>
      <c r="BF275" s="648">
        <v>1674.1635229999972</v>
      </c>
      <c r="BG275" s="667">
        <v>1889.4691740000108</v>
      </c>
      <c r="BH275" s="686">
        <v>897.54109099999891</v>
      </c>
      <c r="BI275" s="648">
        <v>991.73277400000063</v>
      </c>
      <c r="BJ275" s="648">
        <v>972.66843299999971</v>
      </c>
      <c r="BK275" s="648">
        <v>1178.6369030000033</v>
      </c>
      <c r="BL275" s="667">
        <v>1269.6254200000028</v>
      </c>
      <c r="BM275" s="686">
        <v>339.26396500000106</v>
      </c>
      <c r="BN275" s="648">
        <v>469.99000500000028</v>
      </c>
      <c r="BO275" s="648">
        <v>592.47986599999911</v>
      </c>
      <c r="BP275" s="648">
        <v>604.6124619999996</v>
      </c>
      <c r="BQ275" s="667">
        <v>711.32633099999748</v>
      </c>
      <c r="BR275" s="686">
        <v>572.60268399999836</v>
      </c>
      <c r="BS275" s="648">
        <v>1385.9080199999964</v>
      </c>
      <c r="BT275" s="648">
        <v>436.56602100000168</v>
      </c>
      <c r="BU275" s="648">
        <v>2599.7259770000092</v>
      </c>
      <c r="BV275" s="648">
        <v>950.36827400000152</v>
      </c>
      <c r="BW275" s="648">
        <v>1246.2981729999985</v>
      </c>
      <c r="BX275" s="1612">
        <v>836.40810099999771</v>
      </c>
      <c r="BY275" s="1628"/>
      <c r="BZ275" s="1628"/>
      <c r="CA275" s="1628"/>
      <c r="CB275" s="1628"/>
      <c r="CC275" s="1628"/>
      <c r="CD275" s="1628"/>
      <c r="CE275" s="1628"/>
      <c r="CF275" s="1628"/>
      <c r="CG275" s="1628"/>
      <c r="CH275" s="1628"/>
      <c r="CI275" s="1628"/>
      <c r="CJ275" s="1628"/>
      <c r="CK275" s="1628"/>
      <c r="CL275" s="1628"/>
      <c r="CM275" s="1628"/>
      <c r="CN275" s="1628"/>
      <c r="CO275" s="1628"/>
      <c r="CP275" s="1628"/>
      <c r="CQ275" s="1628"/>
      <c r="CR275" s="1628"/>
      <c r="CS275" s="1628"/>
      <c r="CT275" s="1628"/>
      <c r="CU275" s="1628"/>
      <c r="CV275" s="1628"/>
      <c r="CW275" s="1628"/>
      <c r="CX275" s="1628"/>
      <c r="CY275" s="1628"/>
      <c r="CZ275" s="1505"/>
    </row>
    <row r="276" s="130" customFormat="true" ht="15" customHeight="true" x14ac:dyDescent="0.2">
      <c r="A276" s="2019"/>
      <c r="B276" s="155" t="s">
        <v>113</v>
      </c>
      <c r="C276" s="518">
        <v>0.87199576795361289</v>
      </c>
      <c r="D276" s="538">
        <v>0.88727058830096217</v>
      </c>
      <c r="E276" s="538">
        <v>0.81782606798571256</v>
      </c>
      <c r="F276" s="538">
        <v>0.59000843800330105</v>
      </c>
      <c r="G276" s="558">
        <v>0.66843983843531707</v>
      </c>
      <c r="H276" s="577">
        <v>1.2396065795973386</v>
      </c>
      <c r="I276" s="537">
        <v>0.93489963167037937</v>
      </c>
      <c r="J276" s="537">
        <v>0.58356243843294553</v>
      </c>
      <c r="K276" s="537">
        <v>0.84102741165137263</v>
      </c>
      <c r="L276" s="558">
        <v>0.57028326119429651</v>
      </c>
      <c r="M276" s="577">
        <v>0.91966658680249347</v>
      </c>
      <c r="N276" s="537">
        <v>0.70175058307031446</v>
      </c>
      <c r="O276" s="537">
        <v>0.60658982329184041</v>
      </c>
      <c r="P276" s="537">
        <v>0.70449092671282487</v>
      </c>
      <c r="Q276" s="612">
        <v>0.52025572516231622</v>
      </c>
      <c r="R276" s="577">
        <v>1.1881058122538792</v>
      </c>
      <c r="S276" s="537">
        <v>0.84032603845039333</v>
      </c>
      <c r="T276" s="537">
        <v>0.2344713081350942</v>
      </c>
      <c r="U276" s="537">
        <v>0.20893254037381206</v>
      </c>
      <c r="V276" s="537">
        <v>1.9810638870685042</v>
      </c>
      <c r="W276" s="537">
        <v>0.78199920542726464</v>
      </c>
      <c r="X276" s="1556">
        <v>0.60479343419708964</v>
      </c>
      <c r="Y276" s="1595"/>
      <c r="Z276" s="1595"/>
      <c r="AA276" s="1595"/>
      <c r="AB276" s="1595"/>
      <c r="AC276" s="1595"/>
      <c r="AD276" s="1595"/>
      <c r="AE276" s="1595"/>
      <c r="AF276" s="1595"/>
      <c r="AG276" s="1595"/>
      <c r="AH276" s="1595"/>
      <c r="AI276" s="1595"/>
      <c r="AJ276" s="1595"/>
      <c r="AK276" s="1595"/>
      <c r="AL276" s="1595"/>
      <c r="AM276" s="1595"/>
      <c r="AN276" s="1595"/>
      <c r="AO276" s="1595"/>
      <c r="AP276" s="1595"/>
      <c r="AQ276" s="1595"/>
      <c r="AR276" s="1595"/>
      <c r="AS276" s="1595"/>
      <c r="AT276" s="1595"/>
      <c r="AU276" s="1595"/>
      <c r="AV276" s="1595"/>
      <c r="AW276" s="1595"/>
      <c r="AX276" s="1595"/>
      <c r="AY276" s="1595"/>
      <c r="AZ276" s="229"/>
      <c r="BA276" s="1787"/>
      <c r="BB276" s="411" t="s">
        <v>113</v>
      </c>
      <c r="BC276" s="518">
        <v>52.88347499999999</v>
      </c>
      <c r="BD276" s="648">
        <v>58.068272999999998</v>
      </c>
      <c r="BE276" s="648">
        <v>54.025274999999986</v>
      </c>
      <c r="BF276" s="648">
        <v>39.014471000000007</v>
      </c>
      <c r="BG276" s="667">
        <v>48.322139000000007</v>
      </c>
      <c r="BH276" s="686">
        <v>47.87875600000001</v>
      </c>
      <c r="BI276" s="648">
        <v>35.919722</v>
      </c>
      <c r="BJ276" s="648">
        <v>23.844331000000004</v>
      </c>
      <c r="BK276" s="648">
        <v>37.083424000000008</v>
      </c>
      <c r="BL276" s="667">
        <v>27.647983999999997</v>
      </c>
      <c r="BM276" s="686">
        <v>15.132673</v>
      </c>
      <c r="BN276" s="648">
        <v>15.095253999999999</v>
      </c>
      <c r="BO276" s="648">
        <v>15.347921999999997</v>
      </c>
      <c r="BP276" s="648">
        <v>18.361217</v>
      </c>
      <c r="BQ276" s="667">
        <v>16.00235</v>
      </c>
      <c r="BR276" s="686">
        <v>28.448755999999985</v>
      </c>
      <c r="BS276" s="648">
        <v>39.560408999999993</v>
      </c>
      <c r="BT276" s="648">
        <v>3.8850639999999999</v>
      </c>
      <c r="BU276" s="648">
        <v>22.531647</v>
      </c>
      <c r="BV276" s="648">
        <v>95.962131000000085</v>
      </c>
      <c r="BW276" s="648">
        <v>41.891578000000031</v>
      </c>
      <c r="BX276" s="1612">
        <v>20.034048000000006</v>
      </c>
      <c r="BY276" s="1628"/>
      <c r="BZ276" s="1628"/>
      <c r="CA276" s="1628"/>
      <c r="CB276" s="1628"/>
      <c r="CC276" s="1628"/>
      <c r="CD276" s="1628"/>
      <c r="CE276" s="1628"/>
      <c r="CF276" s="1628"/>
      <c r="CG276" s="1628"/>
      <c r="CH276" s="1628"/>
      <c r="CI276" s="1628"/>
      <c r="CJ276" s="1628"/>
      <c r="CK276" s="1628"/>
      <c r="CL276" s="1628"/>
      <c r="CM276" s="1628"/>
      <c r="CN276" s="1628"/>
      <c r="CO276" s="1628"/>
      <c r="CP276" s="1628"/>
      <c r="CQ276" s="1628"/>
      <c r="CR276" s="1628"/>
      <c r="CS276" s="1628"/>
      <c r="CT276" s="1628"/>
      <c r="CU276" s="1628"/>
      <c r="CV276" s="1628"/>
      <c r="CW276" s="1628"/>
      <c r="CX276" s="1628"/>
      <c r="CY276" s="1628"/>
      <c r="CZ276" s="1505"/>
    </row>
    <row r="277" s="130" customFormat="true" ht="15" customHeight="true" x14ac:dyDescent="0.2">
      <c r="A277" s="2019" t="s">
        <v>76</v>
      </c>
      <c r="B277" s="155" t="s">
        <v>77</v>
      </c>
      <c r="C277" s="1287" t="s">
        <v>35</v>
      </c>
      <c r="D277" s="1515" t="s">
        <v>35</v>
      </c>
      <c r="E277" s="1515" t="s">
        <v>35</v>
      </c>
      <c r="F277" s="1515" t="s">
        <v>35</v>
      </c>
      <c r="G277" s="1517" t="s">
        <v>35</v>
      </c>
      <c r="H277" s="1519" t="s">
        <v>35</v>
      </c>
      <c r="I277" s="1515" t="s">
        <v>35</v>
      </c>
      <c r="J277" s="1515" t="s">
        <v>35</v>
      </c>
      <c r="K277" s="1515" t="s">
        <v>35</v>
      </c>
      <c r="L277" s="1517" t="s">
        <v>35</v>
      </c>
      <c r="M277" s="1519" t="s">
        <v>35</v>
      </c>
      <c r="N277" s="1515" t="s">
        <v>35</v>
      </c>
      <c r="O277" s="1515" t="s">
        <v>35</v>
      </c>
      <c r="P277" s="1515" t="s">
        <v>35</v>
      </c>
      <c r="Q277" s="1521" t="s">
        <v>35</v>
      </c>
      <c r="R277" s="1519" t="s">
        <v>35</v>
      </c>
      <c r="S277" s="1515" t="s">
        <v>35</v>
      </c>
      <c r="T277" s="1515" t="s">
        <v>35</v>
      </c>
      <c r="U277" s="1515" t="s">
        <v>35</v>
      </c>
      <c r="V277" s="1515" t="s">
        <v>35</v>
      </c>
      <c r="W277" s="1515" t="s">
        <v>35</v>
      </c>
      <c r="X277" s="1557" t="s">
        <v>35</v>
      </c>
      <c r="Y277" s="1596"/>
      <c r="Z277" s="1596"/>
      <c r="AA277" s="1596"/>
      <c r="AB277" s="1596"/>
      <c r="AC277" s="1596"/>
      <c r="AD277" s="1596"/>
      <c r="AE277" s="1596"/>
      <c r="AF277" s="1596"/>
      <c r="AG277" s="1596"/>
      <c r="AH277" s="1596"/>
      <c r="AI277" s="1596"/>
      <c r="AJ277" s="1596"/>
      <c r="AK277" s="1596"/>
      <c r="AL277" s="1596"/>
      <c r="AM277" s="1596"/>
      <c r="AN277" s="1596"/>
      <c r="AO277" s="1596"/>
      <c r="AP277" s="1596"/>
      <c r="AQ277" s="1596"/>
      <c r="AR277" s="1596"/>
      <c r="AS277" s="1596"/>
      <c r="AT277" s="1596"/>
      <c r="AU277" s="1596"/>
      <c r="AV277" s="1596"/>
      <c r="AW277" s="1596"/>
      <c r="AX277" s="1596"/>
      <c r="AY277" s="1596"/>
      <c r="AZ277" s="229"/>
      <c r="BA277" s="1787" t="s">
        <v>76</v>
      </c>
      <c r="BB277" s="411" t="s">
        <v>77</v>
      </c>
      <c r="BC277" s="1287" t="s">
        <v>35</v>
      </c>
      <c r="BD277" s="1305" t="s">
        <v>35</v>
      </c>
      <c r="BE277" s="1305" t="s">
        <v>35</v>
      </c>
      <c r="BF277" s="1305" t="s">
        <v>35</v>
      </c>
      <c r="BG277" s="1324" t="s">
        <v>35</v>
      </c>
      <c r="BH277" s="1343" t="s">
        <v>35</v>
      </c>
      <c r="BI277" s="1305" t="s">
        <v>35</v>
      </c>
      <c r="BJ277" s="1305" t="s">
        <v>35</v>
      </c>
      <c r="BK277" s="1305" t="s">
        <v>35</v>
      </c>
      <c r="BL277" s="1324" t="s">
        <v>35</v>
      </c>
      <c r="BM277" s="1343" t="s">
        <v>35</v>
      </c>
      <c r="BN277" s="1305" t="s">
        <v>35</v>
      </c>
      <c r="BO277" s="1305" t="s">
        <v>35</v>
      </c>
      <c r="BP277" s="1305" t="s">
        <v>35</v>
      </c>
      <c r="BQ277" s="1324" t="s">
        <v>35</v>
      </c>
      <c r="BR277" s="1343" t="s">
        <v>35</v>
      </c>
      <c r="BS277" s="1305" t="s">
        <v>35</v>
      </c>
      <c r="BT277" s="1305" t="s">
        <v>35</v>
      </c>
      <c r="BU277" s="1305" t="s">
        <v>35</v>
      </c>
      <c r="BV277" s="1305" t="s">
        <v>35</v>
      </c>
      <c r="BW277" s="1305" t="s">
        <v>35</v>
      </c>
      <c r="BX277" s="1461" t="s">
        <v>35</v>
      </c>
      <c r="BY277" s="1505"/>
      <c r="BZ277" s="1505"/>
      <c r="CA277" s="1505"/>
      <c r="CB277" s="1505"/>
      <c r="CC277" s="1505"/>
      <c r="CD277" s="1505"/>
      <c r="CE277" s="1505"/>
      <c r="CF277" s="1505"/>
      <c r="CG277" s="1505"/>
      <c r="CH277" s="1505"/>
      <c r="CI277" s="1505"/>
      <c r="CJ277" s="1505"/>
      <c r="CK277" s="1505"/>
      <c r="CL277" s="1505"/>
      <c r="CM277" s="1505"/>
      <c r="CN277" s="1505"/>
      <c r="CO277" s="1505"/>
      <c r="CP277" s="1505"/>
      <c r="CQ277" s="1505"/>
      <c r="CR277" s="1505"/>
      <c r="CS277" s="1505"/>
      <c r="CT277" s="1505"/>
      <c r="CU277" s="1505"/>
      <c r="CV277" s="1505"/>
      <c r="CW277" s="1505"/>
      <c r="CX277" s="1505"/>
      <c r="CY277" s="1505"/>
      <c r="CZ277" s="1505"/>
    </row>
    <row r="278" s="130" customFormat="true" ht="15" customHeight="true" x14ac:dyDescent="0.2">
      <c r="A278" s="2019"/>
      <c r="B278" s="155" t="s">
        <v>78</v>
      </c>
      <c r="C278" s="1287" t="s">
        <v>35</v>
      </c>
      <c r="D278" s="1515" t="s">
        <v>35</v>
      </c>
      <c r="E278" s="1515" t="s">
        <v>35</v>
      </c>
      <c r="F278" s="1515" t="s">
        <v>35</v>
      </c>
      <c r="G278" s="1517" t="s">
        <v>35</v>
      </c>
      <c r="H278" s="1519" t="s">
        <v>35</v>
      </c>
      <c r="I278" s="1515" t="s">
        <v>35</v>
      </c>
      <c r="J278" s="1515" t="s">
        <v>35</v>
      </c>
      <c r="K278" s="1515" t="s">
        <v>35</v>
      </c>
      <c r="L278" s="1517" t="s">
        <v>35</v>
      </c>
      <c r="M278" s="1519" t="s">
        <v>35</v>
      </c>
      <c r="N278" s="1515" t="s">
        <v>35</v>
      </c>
      <c r="O278" s="1515" t="s">
        <v>35</v>
      </c>
      <c r="P278" s="1515" t="s">
        <v>35</v>
      </c>
      <c r="Q278" s="1521" t="s">
        <v>35</v>
      </c>
      <c r="R278" s="1519" t="s">
        <v>35</v>
      </c>
      <c r="S278" s="1515" t="s">
        <v>35</v>
      </c>
      <c r="T278" s="1515" t="s">
        <v>35</v>
      </c>
      <c r="U278" s="1515" t="s">
        <v>35</v>
      </c>
      <c r="V278" s="1515" t="s">
        <v>35</v>
      </c>
      <c r="W278" s="1515" t="s">
        <v>35</v>
      </c>
      <c r="X278" s="1557" t="s">
        <v>35</v>
      </c>
      <c r="Y278" s="1596"/>
      <c r="Z278" s="1596"/>
      <c r="AA278" s="1596"/>
      <c r="AB278" s="1596"/>
      <c r="AC278" s="1596"/>
      <c r="AD278" s="1596"/>
      <c r="AE278" s="1596"/>
      <c r="AF278" s="1596"/>
      <c r="AG278" s="1596"/>
      <c r="AH278" s="1596"/>
      <c r="AI278" s="1596"/>
      <c r="AJ278" s="1596"/>
      <c r="AK278" s="1596"/>
      <c r="AL278" s="1596"/>
      <c r="AM278" s="1596"/>
      <c r="AN278" s="1596"/>
      <c r="AO278" s="1596"/>
      <c r="AP278" s="1596"/>
      <c r="AQ278" s="1596"/>
      <c r="AR278" s="1596"/>
      <c r="AS278" s="1596"/>
      <c r="AT278" s="1596"/>
      <c r="AU278" s="1596"/>
      <c r="AV278" s="1596"/>
      <c r="AW278" s="1596"/>
      <c r="AX278" s="1596"/>
      <c r="AY278" s="1596"/>
      <c r="AZ278" s="229"/>
      <c r="BA278" s="1787"/>
      <c r="BB278" s="411" t="s">
        <v>78</v>
      </c>
      <c r="BC278" s="1287" t="s">
        <v>35</v>
      </c>
      <c r="BD278" s="1305" t="s">
        <v>35</v>
      </c>
      <c r="BE278" s="1305" t="s">
        <v>35</v>
      </c>
      <c r="BF278" s="1305" t="s">
        <v>35</v>
      </c>
      <c r="BG278" s="1324" t="s">
        <v>35</v>
      </c>
      <c r="BH278" s="1343" t="s">
        <v>35</v>
      </c>
      <c r="BI278" s="1305" t="s">
        <v>35</v>
      </c>
      <c r="BJ278" s="1305" t="s">
        <v>35</v>
      </c>
      <c r="BK278" s="1305" t="s">
        <v>35</v>
      </c>
      <c r="BL278" s="1324" t="s">
        <v>35</v>
      </c>
      <c r="BM278" s="1343" t="s">
        <v>35</v>
      </c>
      <c r="BN278" s="1305" t="s">
        <v>35</v>
      </c>
      <c r="BO278" s="1305" t="s">
        <v>35</v>
      </c>
      <c r="BP278" s="1305" t="s">
        <v>35</v>
      </c>
      <c r="BQ278" s="1324" t="s">
        <v>35</v>
      </c>
      <c r="BR278" s="1343" t="s">
        <v>35</v>
      </c>
      <c r="BS278" s="1305" t="s">
        <v>35</v>
      </c>
      <c r="BT278" s="1305" t="s">
        <v>35</v>
      </c>
      <c r="BU278" s="1305" t="s">
        <v>35</v>
      </c>
      <c r="BV278" s="1305" t="s">
        <v>35</v>
      </c>
      <c r="BW278" s="1305" t="s">
        <v>35</v>
      </c>
      <c r="BX278" s="1461" t="s">
        <v>35</v>
      </c>
      <c r="BY278" s="1505"/>
      <c r="BZ278" s="1505"/>
      <c r="CA278" s="1505"/>
      <c r="CB278" s="1505"/>
      <c r="CC278" s="1505"/>
      <c r="CD278" s="1505"/>
      <c r="CE278" s="1505"/>
      <c r="CF278" s="1505"/>
      <c r="CG278" s="1505"/>
      <c r="CH278" s="1505"/>
      <c r="CI278" s="1505"/>
      <c r="CJ278" s="1505"/>
      <c r="CK278" s="1505"/>
      <c r="CL278" s="1505"/>
      <c r="CM278" s="1505"/>
      <c r="CN278" s="1505"/>
      <c r="CO278" s="1505"/>
      <c r="CP278" s="1505"/>
      <c r="CQ278" s="1505"/>
      <c r="CR278" s="1505"/>
      <c r="CS278" s="1505"/>
      <c r="CT278" s="1505"/>
      <c r="CU278" s="1505"/>
      <c r="CV278" s="1505"/>
      <c r="CW278" s="1505"/>
      <c r="CX278" s="1505"/>
      <c r="CY278" s="1505"/>
      <c r="CZ278" s="1505"/>
    </row>
    <row r="279" s="130" customFormat="true" ht="15" customHeight="true" x14ac:dyDescent="0.2">
      <c r="A279" s="2019"/>
      <c r="B279" s="155" t="s">
        <v>79</v>
      </c>
      <c r="C279" s="1287" t="s">
        <v>35</v>
      </c>
      <c r="D279" s="1306" t="s">
        <v>35</v>
      </c>
      <c r="E279" s="1306" t="s">
        <v>35</v>
      </c>
      <c r="F279" s="1306" t="s">
        <v>35</v>
      </c>
      <c r="G279" s="1325" t="s">
        <v>35</v>
      </c>
      <c r="H279" s="1287" t="s">
        <v>35</v>
      </c>
      <c r="I279" s="1306" t="s">
        <v>35</v>
      </c>
      <c r="J279" s="1306" t="s">
        <v>35</v>
      </c>
      <c r="K279" s="1306" t="s">
        <v>35</v>
      </c>
      <c r="L279" s="1325" t="s">
        <v>35</v>
      </c>
      <c r="M279" s="1287" t="s">
        <v>35</v>
      </c>
      <c r="N279" s="1306" t="s">
        <v>35</v>
      </c>
      <c r="O279" s="1306" t="s">
        <v>35</v>
      </c>
      <c r="P279" s="1306" t="s">
        <v>35</v>
      </c>
      <c r="Q279" s="1348" t="s">
        <v>35</v>
      </c>
      <c r="R279" s="1287" t="s">
        <v>35</v>
      </c>
      <c r="S279" s="1306" t="s">
        <v>35</v>
      </c>
      <c r="T279" s="1306" t="s">
        <v>35</v>
      </c>
      <c r="U279" s="1306" t="s">
        <v>35</v>
      </c>
      <c r="V279" s="1306" t="s">
        <v>35</v>
      </c>
      <c r="W279" s="1306" t="s">
        <v>35</v>
      </c>
      <c r="X279" s="1348" t="s">
        <v>35</v>
      </c>
      <c r="Y279" s="1506"/>
      <c r="Z279" s="1506"/>
      <c r="AA279" s="1506"/>
      <c r="AB279" s="1506"/>
      <c r="AC279" s="1506"/>
      <c r="AD279" s="1506"/>
      <c r="AE279" s="1506"/>
      <c r="AF279" s="1506"/>
      <c r="AG279" s="1506"/>
      <c r="AH279" s="1506"/>
      <c r="AI279" s="1506"/>
      <c r="AJ279" s="1506"/>
      <c r="AK279" s="1506"/>
      <c r="AL279" s="1506"/>
      <c r="AM279" s="1506"/>
      <c r="AN279" s="1506"/>
      <c r="AO279" s="1506"/>
      <c r="AP279" s="1506"/>
      <c r="AQ279" s="1506"/>
      <c r="AR279" s="1506"/>
      <c r="AS279" s="1506"/>
      <c r="AT279" s="1506"/>
      <c r="AU279" s="1506"/>
      <c r="AV279" s="1506"/>
      <c r="AW279" s="1506"/>
      <c r="AX279" s="1506"/>
      <c r="AY279" s="1506"/>
      <c r="AZ279" s="229"/>
      <c r="BA279" s="1787"/>
      <c r="BB279" s="411" t="s">
        <v>79</v>
      </c>
      <c r="BC279" s="1287" t="s">
        <v>35</v>
      </c>
      <c r="BD279" s="1306" t="s">
        <v>35</v>
      </c>
      <c r="BE279" s="1306" t="s">
        <v>35</v>
      </c>
      <c r="BF279" s="1306" t="s">
        <v>35</v>
      </c>
      <c r="BG279" s="1325" t="s">
        <v>35</v>
      </c>
      <c r="BH279" s="1287" t="s">
        <v>35</v>
      </c>
      <c r="BI279" s="1306" t="s">
        <v>35</v>
      </c>
      <c r="BJ279" s="1306" t="s">
        <v>35</v>
      </c>
      <c r="BK279" s="1306" t="s">
        <v>35</v>
      </c>
      <c r="BL279" s="1325" t="s">
        <v>35</v>
      </c>
      <c r="BM279" s="1287" t="s">
        <v>35</v>
      </c>
      <c r="BN279" s="1306" t="s">
        <v>35</v>
      </c>
      <c r="BO279" s="1306" t="s">
        <v>35</v>
      </c>
      <c r="BP279" s="1306" t="s">
        <v>35</v>
      </c>
      <c r="BQ279" s="1325" t="s">
        <v>35</v>
      </c>
      <c r="BR279" s="1287" t="s">
        <v>35</v>
      </c>
      <c r="BS279" s="1306" t="s">
        <v>35</v>
      </c>
      <c r="BT279" s="1306" t="s">
        <v>35</v>
      </c>
      <c r="BU279" s="1306" t="s">
        <v>35</v>
      </c>
      <c r="BV279" s="1306" t="s">
        <v>35</v>
      </c>
      <c r="BW279" s="1306" t="s">
        <v>35</v>
      </c>
      <c r="BX279" s="1348" t="s">
        <v>35</v>
      </c>
      <c r="BY279" s="1506"/>
      <c r="BZ279" s="1506"/>
      <c r="CA279" s="1506"/>
      <c r="CB279" s="1506"/>
      <c r="CC279" s="1506"/>
      <c r="CD279" s="1506"/>
      <c r="CE279" s="1506"/>
      <c r="CF279" s="1506"/>
      <c r="CG279" s="1506"/>
      <c r="CH279" s="1506"/>
      <c r="CI279" s="1506"/>
      <c r="CJ279" s="1506"/>
      <c r="CK279" s="1506"/>
      <c r="CL279" s="1506"/>
      <c r="CM279" s="1506"/>
      <c r="CN279" s="1506"/>
      <c r="CO279" s="1506"/>
      <c r="CP279" s="1506"/>
      <c r="CQ279" s="1506"/>
      <c r="CR279" s="1506"/>
      <c r="CS279" s="1506"/>
      <c r="CT279" s="1506"/>
      <c r="CU279" s="1506"/>
      <c r="CV279" s="1506"/>
      <c r="CW279" s="1506"/>
      <c r="CX279" s="1506"/>
      <c r="CY279" s="1506"/>
      <c r="CZ279" s="1506"/>
    </row>
    <row r="280" s="130" customFormat="true" ht="15" customHeight="true" x14ac:dyDescent="0.2">
      <c r="A280" s="2019"/>
      <c r="B280" s="155" t="s">
        <v>80</v>
      </c>
      <c r="C280" s="1287" t="s">
        <v>35</v>
      </c>
      <c r="D280" s="1306" t="s">
        <v>35</v>
      </c>
      <c r="E280" s="1306" t="s">
        <v>35</v>
      </c>
      <c r="F280" s="1306" t="s">
        <v>35</v>
      </c>
      <c r="G280" s="1325" t="s">
        <v>35</v>
      </c>
      <c r="H280" s="1287" t="s">
        <v>35</v>
      </c>
      <c r="I280" s="1306" t="s">
        <v>35</v>
      </c>
      <c r="J280" s="1306" t="s">
        <v>35</v>
      </c>
      <c r="K280" s="1306" t="s">
        <v>35</v>
      </c>
      <c r="L280" s="1325" t="s">
        <v>35</v>
      </c>
      <c r="M280" s="1287" t="s">
        <v>35</v>
      </c>
      <c r="N280" s="1306" t="s">
        <v>35</v>
      </c>
      <c r="O280" s="1306" t="s">
        <v>35</v>
      </c>
      <c r="P280" s="1306" t="s">
        <v>35</v>
      </c>
      <c r="Q280" s="1348" t="s">
        <v>35</v>
      </c>
      <c r="R280" s="1287" t="s">
        <v>35</v>
      </c>
      <c r="S280" s="1306" t="s">
        <v>35</v>
      </c>
      <c r="T280" s="1306" t="s">
        <v>35</v>
      </c>
      <c r="U280" s="1306" t="s">
        <v>35</v>
      </c>
      <c r="V280" s="1306" t="s">
        <v>35</v>
      </c>
      <c r="W280" s="1306" t="s">
        <v>35</v>
      </c>
      <c r="X280" s="1348" t="s">
        <v>35</v>
      </c>
      <c r="Y280" s="1506"/>
      <c r="Z280" s="1506"/>
      <c r="AA280" s="1506"/>
      <c r="AB280" s="1506"/>
      <c r="AC280" s="1506"/>
      <c r="AD280" s="1506"/>
      <c r="AE280" s="1506"/>
      <c r="AF280" s="1506"/>
      <c r="AG280" s="1506"/>
      <c r="AH280" s="1506"/>
      <c r="AI280" s="1506"/>
      <c r="AJ280" s="1506"/>
      <c r="AK280" s="1506"/>
      <c r="AL280" s="1506"/>
      <c r="AM280" s="1506"/>
      <c r="AN280" s="1506"/>
      <c r="AO280" s="1506"/>
      <c r="AP280" s="1506"/>
      <c r="AQ280" s="1506"/>
      <c r="AR280" s="1506"/>
      <c r="AS280" s="1506"/>
      <c r="AT280" s="1506"/>
      <c r="AU280" s="1506"/>
      <c r="AV280" s="1506"/>
      <c r="AW280" s="1506"/>
      <c r="AX280" s="1506"/>
      <c r="AY280" s="1506"/>
      <c r="AZ280" s="229"/>
      <c r="BA280" s="1787"/>
      <c r="BB280" s="411" t="s">
        <v>80</v>
      </c>
      <c r="BC280" s="1287" t="s">
        <v>35</v>
      </c>
      <c r="BD280" s="1306" t="s">
        <v>35</v>
      </c>
      <c r="BE280" s="1306" t="s">
        <v>35</v>
      </c>
      <c r="BF280" s="1306" t="s">
        <v>35</v>
      </c>
      <c r="BG280" s="1325" t="s">
        <v>35</v>
      </c>
      <c r="BH280" s="1287" t="s">
        <v>35</v>
      </c>
      <c r="BI280" s="1306" t="s">
        <v>35</v>
      </c>
      <c r="BJ280" s="1306" t="s">
        <v>35</v>
      </c>
      <c r="BK280" s="1306" t="s">
        <v>35</v>
      </c>
      <c r="BL280" s="1325" t="s">
        <v>35</v>
      </c>
      <c r="BM280" s="1287" t="s">
        <v>35</v>
      </c>
      <c r="BN280" s="1306" t="s">
        <v>35</v>
      </c>
      <c r="BO280" s="1306" t="s">
        <v>35</v>
      </c>
      <c r="BP280" s="1306" t="s">
        <v>35</v>
      </c>
      <c r="BQ280" s="1325" t="s">
        <v>35</v>
      </c>
      <c r="BR280" s="1287" t="s">
        <v>35</v>
      </c>
      <c r="BS280" s="1306" t="s">
        <v>35</v>
      </c>
      <c r="BT280" s="1306" t="s">
        <v>35</v>
      </c>
      <c r="BU280" s="1306" t="s">
        <v>35</v>
      </c>
      <c r="BV280" s="1306" t="s">
        <v>35</v>
      </c>
      <c r="BW280" s="1306" t="s">
        <v>35</v>
      </c>
      <c r="BX280" s="1348" t="s">
        <v>35</v>
      </c>
      <c r="BY280" s="1506"/>
      <c r="BZ280" s="1506"/>
      <c r="CA280" s="1506"/>
      <c r="CB280" s="1506"/>
      <c r="CC280" s="1506"/>
      <c r="CD280" s="1506"/>
      <c r="CE280" s="1506"/>
      <c r="CF280" s="1506"/>
      <c r="CG280" s="1506"/>
      <c r="CH280" s="1506"/>
      <c r="CI280" s="1506"/>
      <c r="CJ280" s="1506"/>
      <c r="CK280" s="1506"/>
      <c r="CL280" s="1506"/>
      <c r="CM280" s="1506"/>
      <c r="CN280" s="1506"/>
      <c r="CO280" s="1506"/>
      <c r="CP280" s="1506"/>
      <c r="CQ280" s="1506"/>
      <c r="CR280" s="1506"/>
      <c r="CS280" s="1506"/>
      <c r="CT280" s="1506"/>
      <c r="CU280" s="1506"/>
      <c r="CV280" s="1506"/>
      <c r="CW280" s="1506"/>
      <c r="CX280" s="1506"/>
      <c r="CY280" s="1506"/>
      <c r="CZ280" s="1506"/>
    </row>
    <row r="281" s="130" customFormat="true" ht="15" customHeight="true" x14ac:dyDescent="0.2">
      <c r="A281" s="2019"/>
      <c r="B281" s="155" t="s">
        <v>81</v>
      </c>
      <c r="C281" s="1287" t="s">
        <v>35</v>
      </c>
      <c r="D281" s="1306" t="s">
        <v>35</v>
      </c>
      <c r="E281" s="1306" t="s">
        <v>35</v>
      </c>
      <c r="F281" s="1306" t="s">
        <v>35</v>
      </c>
      <c r="G281" s="1325" t="s">
        <v>35</v>
      </c>
      <c r="H281" s="1287" t="s">
        <v>35</v>
      </c>
      <c r="I281" s="1306" t="s">
        <v>35</v>
      </c>
      <c r="J281" s="1306" t="s">
        <v>35</v>
      </c>
      <c r="K281" s="1306" t="s">
        <v>35</v>
      </c>
      <c r="L281" s="1325" t="s">
        <v>35</v>
      </c>
      <c r="M281" s="1287" t="s">
        <v>35</v>
      </c>
      <c r="N281" s="1306" t="s">
        <v>35</v>
      </c>
      <c r="O281" s="1306" t="s">
        <v>35</v>
      </c>
      <c r="P281" s="1306" t="s">
        <v>35</v>
      </c>
      <c r="Q281" s="1348" t="s">
        <v>35</v>
      </c>
      <c r="R281" s="1287" t="s">
        <v>35</v>
      </c>
      <c r="S281" s="1306" t="s">
        <v>35</v>
      </c>
      <c r="T281" s="1306" t="s">
        <v>35</v>
      </c>
      <c r="U281" s="1306" t="s">
        <v>35</v>
      </c>
      <c r="V281" s="1306" t="s">
        <v>35</v>
      </c>
      <c r="W281" s="1306" t="s">
        <v>35</v>
      </c>
      <c r="X281" s="1348" t="s">
        <v>35</v>
      </c>
      <c r="Y281" s="1506"/>
      <c r="Z281" s="1506"/>
      <c r="AA281" s="1506"/>
      <c r="AB281" s="1506"/>
      <c r="AC281" s="1506"/>
      <c r="AD281" s="1506"/>
      <c r="AE281" s="1506"/>
      <c r="AF281" s="1506"/>
      <c r="AG281" s="1506"/>
      <c r="AH281" s="1506"/>
      <c r="AI281" s="1506"/>
      <c r="AJ281" s="1506"/>
      <c r="AK281" s="1506"/>
      <c r="AL281" s="1506"/>
      <c r="AM281" s="1506"/>
      <c r="AN281" s="1506"/>
      <c r="AO281" s="1506"/>
      <c r="AP281" s="1506"/>
      <c r="AQ281" s="1506"/>
      <c r="AR281" s="1506"/>
      <c r="AS281" s="1506"/>
      <c r="AT281" s="1506"/>
      <c r="AU281" s="1506"/>
      <c r="AV281" s="1506"/>
      <c r="AW281" s="1506"/>
      <c r="AX281" s="1506"/>
      <c r="AY281" s="1506"/>
      <c r="AZ281" s="229"/>
      <c r="BA281" s="1787"/>
      <c r="BB281" s="411" t="s">
        <v>81</v>
      </c>
      <c r="BC281" s="1287" t="s">
        <v>35</v>
      </c>
      <c r="BD281" s="1306" t="s">
        <v>35</v>
      </c>
      <c r="BE281" s="1306" t="s">
        <v>35</v>
      </c>
      <c r="BF281" s="1306" t="s">
        <v>35</v>
      </c>
      <c r="BG281" s="1325" t="s">
        <v>35</v>
      </c>
      <c r="BH281" s="1287" t="s">
        <v>35</v>
      </c>
      <c r="BI281" s="1306" t="s">
        <v>35</v>
      </c>
      <c r="BJ281" s="1306" t="s">
        <v>35</v>
      </c>
      <c r="BK281" s="1306" t="s">
        <v>35</v>
      </c>
      <c r="BL281" s="1325" t="s">
        <v>35</v>
      </c>
      <c r="BM281" s="1287" t="s">
        <v>35</v>
      </c>
      <c r="BN281" s="1306" t="s">
        <v>35</v>
      </c>
      <c r="BO281" s="1306" t="s">
        <v>35</v>
      </c>
      <c r="BP281" s="1306" t="s">
        <v>35</v>
      </c>
      <c r="BQ281" s="1325" t="s">
        <v>35</v>
      </c>
      <c r="BR281" s="1287" t="s">
        <v>35</v>
      </c>
      <c r="BS281" s="1306" t="s">
        <v>35</v>
      </c>
      <c r="BT281" s="1306" t="s">
        <v>35</v>
      </c>
      <c r="BU281" s="1306" t="s">
        <v>35</v>
      </c>
      <c r="BV281" s="1306" t="s">
        <v>35</v>
      </c>
      <c r="BW281" s="1306" t="s">
        <v>35</v>
      </c>
      <c r="BX281" s="1348" t="s">
        <v>35</v>
      </c>
      <c r="BY281" s="1506"/>
      <c r="BZ281" s="1506"/>
      <c r="CA281" s="1506"/>
      <c r="CB281" s="1506"/>
      <c r="CC281" s="1506"/>
      <c r="CD281" s="1506"/>
      <c r="CE281" s="1506"/>
      <c r="CF281" s="1506"/>
      <c r="CG281" s="1506"/>
      <c r="CH281" s="1506"/>
      <c r="CI281" s="1506"/>
      <c r="CJ281" s="1506"/>
      <c r="CK281" s="1506"/>
      <c r="CL281" s="1506"/>
      <c r="CM281" s="1506"/>
      <c r="CN281" s="1506"/>
      <c r="CO281" s="1506"/>
      <c r="CP281" s="1506"/>
      <c r="CQ281" s="1506"/>
      <c r="CR281" s="1506"/>
      <c r="CS281" s="1506"/>
      <c r="CT281" s="1506"/>
      <c r="CU281" s="1506"/>
      <c r="CV281" s="1506"/>
      <c r="CW281" s="1506"/>
      <c r="CX281" s="1506"/>
      <c r="CY281" s="1506"/>
      <c r="CZ281" s="1506"/>
    </row>
    <row r="282" s="130" customFormat="true" ht="15" customHeight="true" x14ac:dyDescent="0.2">
      <c r="A282" s="2019"/>
      <c r="B282" s="155" t="s">
        <v>82</v>
      </c>
      <c r="C282" s="1287" t="s">
        <v>35</v>
      </c>
      <c r="D282" s="1306" t="s">
        <v>35</v>
      </c>
      <c r="E282" s="1306" t="s">
        <v>35</v>
      </c>
      <c r="F282" s="1306" t="s">
        <v>35</v>
      </c>
      <c r="G282" s="1325" t="s">
        <v>35</v>
      </c>
      <c r="H282" s="1287" t="s">
        <v>35</v>
      </c>
      <c r="I282" s="1306" t="s">
        <v>35</v>
      </c>
      <c r="J282" s="1306" t="s">
        <v>35</v>
      </c>
      <c r="K282" s="1306" t="s">
        <v>35</v>
      </c>
      <c r="L282" s="1325" t="s">
        <v>35</v>
      </c>
      <c r="M282" s="1287" t="s">
        <v>35</v>
      </c>
      <c r="N282" s="1306" t="s">
        <v>35</v>
      </c>
      <c r="O282" s="1306" t="s">
        <v>35</v>
      </c>
      <c r="P282" s="1306" t="s">
        <v>35</v>
      </c>
      <c r="Q282" s="1348" t="s">
        <v>35</v>
      </c>
      <c r="R282" s="1287" t="s">
        <v>35</v>
      </c>
      <c r="S282" s="1306" t="s">
        <v>35</v>
      </c>
      <c r="T282" s="1306" t="s">
        <v>35</v>
      </c>
      <c r="U282" s="1306" t="s">
        <v>35</v>
      </c>
      <c r="V282" s="1306" t="s">
        <v>35</v>
      </c>
      <c r="W282" s="1306" t="s">
        <v>35</v>
      </c>
      <c r="X282" s="1348" t="s">
        <v>35</v>
      </c>
      <c r="Y282" s="1506"/>
      <c r="Z282" s="1506"/>
      <c r="AA282" s="1506"/>
      <c r="AB282" s="1506"/>
      <c r="AC282" s="1506"/>
      <c r="AD282" s="1506"/>
      <c r="AE282" s="1506"/>
      <c r="AF282" s="1506"/>
      <c r="AG282" s="1506"/>
      <c r="AH282" s="1506"/>
      <c r="AI282" s="1506"/>
      <c r="AJ282" s="1506"/>
      <c r="AK282" s="1506"/>
      <c r="AL282" s="1506"/>
      <c r="AM282" s="1506"/>
      <c r="AN282" s="1506"/>
      <c r="AO282" s="1506"/>
      <c r="AP282" s="1506"/>
      <c r="AQ282" s="1506"/>
      <c r="AR282" s="1506"/>
      <c r="AS282" s="1506"/>
      <c r="AT282" s="1506"/>
      <c r="AU282" s="1506"/>
      <c r="AV282" s="1506"/>
      <c r="AW282" s="1506"/>
      <c r="AX282" s="1506"/>
      <c r="AY282" s="1506"/>
      <c r="AZ282" s="229"/>
      <c r="BA282" s="1787"/>
      <c r="BB282" s="411" t="s">
        <v>82</v>
      </c>
      <c r="BC282" s="1287" t="s">
        <v>35</v>
      </c>
      <c r="BD282" s="1306" t="s">
        <v>35</v>
      </c>
      <c r="BE282" s="1306" t="s">
        <v>35</v>
      </c>
      <c r="BF282" s="1306" t="s">
        <v>35</v>
      </c>
      <c r="BG282" s="1325" t="s">
        <v>35</v>
      </c>
      <c r="BH282" s="1287" t="s">
        <v>35</v>
      </c>
      <c r="BI282" s="1306" t="s">
        <v>35</v>
      </c>
      <c r="BJ282" s="1306" t="s">
        <v>35</v>
      </c>
      <c r="BK282" s="1306" t="s">
        <v>35</v>
      </c>
      <c r="BL282" s="1325" t="s">
        <v>35</v>
      </c>
      <c r="BM282" s="1287" t="s">
        <v>35</v>
      </c>
      <c r="BN282" s="1306" t="s">
        <v>35</v>
      </c>
      <c r="BO282" s="1306" t="s">
        <v>35</v>
      </c>
      <c r="BP282" s="1306" t="s">
        <v>35</v>
      </c>
      <c r="BQ282" s="1325" t="s">
        <v>35</v>
      </c>
      <c r="BR282" s="1287" t="s">
        <v>35</v>
      </c>
      <c r="BS282" s="1306" t="s">
        <v>35</v>
      </c>
      <c r="BT282" s="1306" t="s">
        <v>35</v>
      </c>
      <c r="BU282" s="1306" t="s">
        <v>35</v>
      </c>
      <c r="BV282" s="1306" t="s">
        <v>35</v>
      </c>
      <c r="BW282" s="1306" t="s">
        <v>35</v>
      </c>
      <c r="BX282" s="1348" t="s">
        <v>35</v>
      </c>
      <c r="BY282" s="1506"/>
      <c r="BZ282" s="1506"/>
      <c r="CA282" s="1506"/>
      <c r="CB282" s="1506"/>
      <c r="CC282" s="1506"/>
      <c r="CD282" s="1506"/>
      <c r="CE282" s="1506"/>
      <c r="CF282" s="1506"/>
      <c r="CG282" s="1506"/>
      <c r="CH282" s="1506"/>
      <c r="CI282" s="1506"/>
      <c r="CJ282" s="1506"/>
      <c r="CK282" s="1506"/>
      <c r="CL282" s="1506"/>
      <c r="CM282" s="1506"/>
      <c r="CN282" s="1506"/>
      <c r="CO282" s="1506"/>
      <c r="CP282" s="1506"/>
      <c r="CQ282" s="1506"/>
      <c r="CR282" s="1506"/>
      <c r="CS282" s="1506"/>
      <c r="CT282" s="1506"/>
      <c r="CU282" s="1506"/>
      <c r="CV282" s="1506"/>
      <c r="CW282" s="1506"/>
      <c r="CX282" s="1506"/>
      <c r="CY282" s="1506"/>
      <c r="CZ282" s="1506"/>
    </row>
    <row r="283" s="130" customFormat="true" ht="15" customHeight="true" x14ac:dyDescent="0.2">
      <c r="A283" s="2019"/>
      <c r="B283" s="155" t="s">
        <v>83</v>
      </c>
      <c r="C283" s="1287" t="s">
        <v>35</v>
      </c>
      <c r="D283" s="1306" t="s">
        <v>35</v>
      </c>
      <c r="E283" s="1306" t="s">
        <v>35</v>
      </c>
      <c r="F283" s="1306" t="s">
        <v>35</v>
      </c>
      <c r="G283" s="1325" t="s">
        <v>35</v>
      </c>
      <c r="H283" s="1287" t="s">
        <v>35</v>
      </c>
      <c r="I283" s="1306" t="s">
        <v>35</v>
      </c>
      <c r="J283" s="1306" t="s">
        <v>35</v>
      </c>
      <c r="K283" s="1306" t="s">
        <v>35</v>
      </c>
      <c r="L283" s="1325" t="s">
        <v>35</v>
      </c>
      <c r="M283" s="1287" t="s">
        <v>35</v>
      </c>
      <c r="N283" s="1306" t="s">
        <v>35</v>
      </c>
      <c r="O283" s="1306" t="s">
        <v>35</v>
      </c>
      <c r="P283" s="1306" t="s">
        <v>35</v>
      </c>
      <c r="Q283" s="1348" t="s">
        <v>35</v>
      </c>
      <c r="R283" s="1287" t="s">
        <v>35</v>
      </c>
      <c r="S283" s="1306" t="s">
        <v>35</v>
      </c>
      <c r="T283" s="1306" t="s">
        <v>35</v>
      </c>
      <c r="U283" s="1306" t="s">
        <v>35</v>
      </c>
      <c r="V283" s="1306" t="s">
        <v>35</v>
      </c>
      <c r="W283" s="1306" t="s">
        <v>35</v>
      </c>
      <c r="X283" s="1348" t="s">
        <v>35</v>
      </c>
      <c r="Y283" s="1506"/>
      <c r="Z283" s="1506"/>
      <c r="AA283" s="1506"/>
      <c r="AB283" s="1506"/>
      <c r="AC283" s="1506"/>
      <c r="AD283" s="1506"/>
      <c r="AE283" s="1506"/>
      <c r="AF283" s="1506"/>
      <c r="AG283" s="1506"/>
      <c r="AH283" s="1506"/>
      <c r="AI283" s="1506"/>
      <c r="AJ283" s="1506"/>
      <c r="AK283" s="1506"/>
      <c r="AL283" s="1506"/>
      <c r="AM283" s="1506"/>
      <c r="AN283" s="1506"/>
      <c r="AO283" s="1506"/>
      <c r="AP283" s="1506"/>
      <c r="AQ283" s="1506"/>
      <c r="AR283" s="1506"/>
      <c r="AS283" s="1506"/>
      <c r="AT283" s="1506"/>
      <c r="AU283" s="1506"/>
      <c r="AV283" s="1506"/>
      <c r="AW283" s="1506"/>
      <c r="AX283" s="1506"/>
      <c r="AY283" s="1506"/>
      <c r="AZ283" s="229"/>
      <c r="BA283" s="1787"/>
      <c r="BB283" s="411" t="s">
        <v>83</v>
      </c>
      <c r="BC283" s="1287" t="s">
        <v>35</v>
      </c>
      <c r="BD283" s="1306" t="s">
        <v>35</v>
      </c>
      <c r="BE283" s="1306" t="s">
        <v>35</v>
      </c>
      <c r="BF283" s="1306" t="s">
        <v>35</v>
      </c>
      <c r="BG283" s="1325" t="s">
        <v>35</v>
      </c>
      <c r="BH283" s="1287" t="s">
        <v>35</v>
      </c>
      <c r="BI283" s="1306" t="s">
        <v>35</v>
      </c>
      <c r="BJ283" s="1306" t="s">
        <v>35</v>
      </c>
      <c r="BK283" s="1306" t="s">
        <v>35</v>
      </c>
      <c r="BL283" s="1325" t="s">
        <v>35</v>
      </c>
      <c r="BM283" s="1287" t="s">
        <v>35</v>
      </c>
      <c r="BN283" s="1306" t="s">
        <v>35</v>
      </c>
      <c r="BO283" s="1306" t="s">
        <v>35</v>
      </c>
      <c r="BP283" s="1306" t="s">
        <v>35</v>
      </c>
      <c r="BQ283" s="1325" t="s">
        <v>35</v>
      </c>
      <c r="BR283" s="1287" t="s">
        <v>35</v>
      </c>
      <c r="BS283" s="1306" t="s">
        <v>35</v>
      </c>
      <c r="BT283" s="1306" t="s">
        <v>35</v>
      </c>
      <c r="BU283" s="1306" t="s">
        <v>35</v>
      </c>
      <c r="BV283" s="1306" t="s">
        <v>35</v>
      </c>
      <c r="BW283" s="1306" t="s">
        <v>35</v>
      </c>
      <c r="BX283" s="1348" t="s">
        <v>35</v>
      </c>
      <c r="BY283" s="1506"/>
      <c r="BZ283" s="1506"/>
      <c r="CA283" s="1506"/>
      <c r="CB283" s="1506"/>
      <c r="CC283" s="1506"/>
      <c r="CD283" s="1506"/>
      <c r="CE283" s="1506"/>
      <c r="CF283" s="1506"/>
      <c r="CG283" s="1506"/>
      <c r="CH283" s="1506"/>
      <c r="CI283" s="1506"/>
      <c r="CJ283" s="1506"/>
      <c r="CK283" s="1506"/>
      <c r="CL283" s="1506"/>
      <c r="CM283" s="1506"/>
      <c r="CN283" s="1506"/>
      <c r="CO283" s="1506"/>
      <c r="CP283" s="1506"/>
      <c r="CQ283" s="1506"/>
      <c r="CR283" s="1506"/>
      <c r="CS283" s="1506"/>
      <c r="CT283" s="1506"/>
      <c r="CU283" s="1506"/>
      <c r="CV283" s="1506"/>
      <c r="CW283" s="1506"/>
      <c r="CX283" s="1506"/>
      <c r="CY283" s="1506"/>
      <c r="CZ283" s="1506"/>
    </row>
    <row r="284" s="130" customFormat="true" ht="15" customHeight="true" x14ac:dyDescent="0.2">
      <c r="A284" s="2020"/>
      <c r="B284" s="156" t="s">
        <v>113</v>
      </c>
      <c r="C284" s="1514" t="s">
        <v>35</v>
      </c>
      <c r="D284" s="1516" t="s">
        <v>35</v>
      </c>
      <c r="E284" s="1516" t="s">
        <v>35</v>
      </c>
      <c r="F284" s="1516" t="s">
        <v>35</v>
      </c>
      <c r="G284" s="1518" t="s">
        <v>35</v>
      </c>
      <c r="H284" s="1520" t="s">
        <v>35</v>
      </c>
      <c r="I284" s="1516" t="s">
        <v>35</v>
      </c>
      <c r="J284" s="1516" t="s">
        <v>35</v>
      </c>
      <c r="K284" s="1516" t="s">
        <v>35</v>
      </c>
      <c r="L284" s="1518" t="s">
        <v>35</v>
      </c>
      <c r="M284" s="1520" t="s">
        <v>35</v>
      </c>
      <c r="N284" s="1516" t="s">
        <v>35</v>
      </c>
      <c r="O284" s="1516" t="s">
        <v>35</v>
      </c>
      <c r="P284" s="1516" t="s">
        <v>35</v>
      </c>
      <c r="Q284" s="1522" t="s">
        <v>35</v>
      </c>
      <c r="R284" s="1520" t="s">
        <v>35</v>
      </c>
      <c r="S284" s="1516" t="s">
        <v>35</v>
      </c>
      <c r="T284" s="1516" t="s">
        <v>35</v>
      </c>
      <c r="U284" s="1516" t="s">
        <v>35</v>
      </c>
      <c r="V284" s="1516" t="s">
        <v>35</v>
      </c>
      <c r="W284" s="1516" t="s">
        <v>35</v>
      </c>
      <c r="X284" s="1558" t="s">
        <v>35</v>
      </c>
      <c r="Y284" s="1597"/>
      <c r="Z284" s="1597"/>
      <c r="AA284" s="1597"/>
      <c r="AB284" s="1597"/>
      <c r="AC284" s="1597"/>
      <c r="AD284" s="1597"/>
      <c r="AE284" s="1597"/>
      <c r="AF284" s="1597"/>
      <c r="AG284" s="1597"/>
      <c r="AH284" s="1597"/>
      <c r="AI284" s="1597"/>
      <c r="AJ284" s="1597"/>
      <c r="AK284" s="1597"/>
      <c r="AL284" s="1597"/>
      <c r="AM284" s="1597"/>
      <c r="AN284" s="1597"/>
      <c r="AO284" s="1597"/>
      <c r="AP284" s="1597"/>
      <c r="AQ284" s="1597"/>
      <c r="AR284" s="1597"/>
      <c r="AS284" s="1597"/>
      <c r="AT284" s="1597"/>
      <c r="AU284" s="1597"/>
      <c r="AV284" s="1597"/>
      <c r="AW284" s="1597"/>
      <c r="AX284" s="1597"/>
      <c r="AY284" s="1597"/>
      <c r="AZ284" s="229"/>
      <c r="BA284" s="1788"/>
      <c r="BB284" s="412" t="s">
        <v>113</v>
      </c>
      <c r="BC284" s="1288" t="s">
        <v>35</v>
      </c>
      <c r="BD284" s="1307" t="s">
        <v>35</v>
      </c>
      <c r="BE284" s="1307" t="s">
        <v>35</v>
      </c>
      <c r="BF284" s="1307" t="s">
        <v>35</v>
      </c>
      <c r="BG284" s="1326" t="s">
        <v>35</v>
      </c>
      <c r="BH284" s="1344" t="s">
        <v>35</v>
      </c>
      <c r="BI284" s="1307" t="s">
        <v>35</v>
      </c>
      <c r="BJ284" s="1307" t="s">
        <v>35</v>
      </c>
      <c r="BK284" s="1307" t="s">
        <v>35</v>
      </c>
      <c r="BL284" s="1326" t="s">
        <v>35</v>
      </c>
      <c r="BM284" s="1344" t="s">
        <v>35</v>
      </c>
      <c r="BN284" s="1307" t="s">
        <v>35</v>
      </c>
      <c r="BO284" s="1307" t="s">
        <v>35</v>
      </c>
      <c r="BP284" s="1307" t="s">
        <v>35</v>
      </c>
      <c r="BQ284" s="1326" t="s">
        <v>35</v>
      </c>
      <c r="BR284" s="1344" t="s">
        <v>35</v>
      </c>
      <c r="BS284" s="1307" t="s">
        <v>35</v>
      </c>
      <c r="BT284" s="1307" t="s">
        <v>35</v>
      </c>
      <c r="BU284" s="1307" t="s">
        <v>35</v>
      </c>
      <c r="BV284" s="1307" t="s">
        <v>35</v>
      </c>
      <c r="BW284" s="1307" t="s">
        <v>35</v>
      </c>
      <c r="BX284" s="1462" t="s">
        <v>35</v>
      </c>
      <c r="BY284" s="1507"/>
      <c r="BZ284" s="1507"/>
      <c r="CA284" s="1507"/>
      <c r="CB284" s="1507"/>
      <c r="CC284" s="1507"/>
      <c r="CD284" s="1507"/>
      <c r="CE284" s="1507"/>
      <c r="CF284" s="1507"/>
      <c r="CG284" s="1507"/>
      <c r="CH284" s="1507"/>
      <c r="CI284" s="1507"/>
      <c r="CJ284" s="1507"/>
      <c r="CK284" s="1507"/>
      <c r="CL284" s="1507"/>
      <c r="CM284" s="1507"/>
      <c r="CN284" s="1507"/>
      <c r="CO284" s="1507"/>
      <c r="CP284" s="1507"/>
      <c r="CQ284" s="1507"/>
      <c r="CR284" s="1507"/>
      <c r="CS284" s="1507"/>
      <c r="CT284" s="1507"/>
      <c r="CU284" s="1507"/>
      <c r="CV284" s="1507"/>
      <c r="CW284" s="1507"/>
      <c r="CX284" s="1507"/>
      <c r="CY284" s="1507"/>
      <c r="CZ284" s="1507"/>
    </row>
    <row r="285" s="130" customFormat="true" ht="15" customHeight="true" x14ac:dyDescent="0.2">
      <c r="X285" s="132"/>
      <c r="Y285" s="229"/>
      <c r="Z285" s="229"/>
      <c r="AA285" s="229"/>
      <c r="AB285" s="229"/>
      <c r="AC285" s="229"/>
      <c r="AD285" s="229"/>
      <c r="AE285" s="229"/>
      <c r="AF285" s="229"/>
      <c r="AG285" s="229"/>
      <c r="AH285" s="229"/>
      <c r="AI285" s="229"/>
      <c r="AJ285" s="229"/>
      <c r="AK285" s="229"/>
      <c r="AL285" s="229"/>
      <c r="AM285" s="229"/>
      <c r="AN285" s="229"/>
      <c r="AO285" s="229"/>
      <c r="AP285" s="229"/>
      <c r="AQ285" s="229"/>
      <c r="AR285" s="229"/>
      <c r="AS285" s="229"/>
      <c r="AT285" s="229"/>
      <c r="AU285" s="229"/>
      <c r="AV285" s="229"/>
      <c r="AW285" s="229"/>
      <c r="AX285" s="229"/>
      <c r="AY285" s="229"/>
      <c r="AZ285" s="229"/>
      <c r="BA285" s="132"/>
      <c r="BX285" s="132"/>
      <c r="BY285" s="229"/>
      <c r="BZ285" s="229"/>
      <c r="CA285" s="229"/>
      <c r="CB285" s="229"/>
      <c r="CC285" s="229"/>
      <c r="CD285" s="229"/>
      <c r="CE285" s="229"/>
      <c r="CF285" s="229"/>
      <c r="CG285" s="229"/>
      <c r="CH285" s="229"/>
      <c r="CI285" s="229"/>
      <c r="CJ285" s="229"/>
      <c r="CK285" s="229"/>
      <c r="CL285" s="229"/>
      <c r="CM285" s="229"/>
      <c r="CN285" s="229"/>
      <c r="CO285" s="229"/>
      <c r="CP285" s="229"/>
      <c r="CQ285" s="229"/>
      <c r="CR285" s="229"/>
      <c r="CS285" s="229"/>
      <c r="CT285" s="229"/>
      <c r="CU285" s="229"/>
      <c r="CV285" s="229"/>
      <c r="CW285" s="229"/>
      <c r="CX285" s="229"/>
      <c r="CY285" s="229"/>
      <c r="CZ285" s="229"/>
    </row>
    <row r="286" s="130" customFormat="true" ht="15" customHeight="true" x14ac:dyDescent="0.2">
      <c r="X286" s="132"/>
      <c r="Y286" s="229"/>
      <c r="Z286" s="229"/>
      <c r="AA286" s="229"/>
      <c r="AB286" s="229"/>
      <c r="AC286" s="229"/>
      <c r="AD286" s="229"/>
      <c r="AE286" s="229"/>
      <c r="AF286" s="229"/>
      <c r="AG286" s="229"/>
      <c r="AH286" s="229"/>
      <c r="AI286" s="229"/>
      <c r="AJ286" s="229"/>
      <c r="AK286" s="229"/>
      <c r="AL286" s="229"/>
      <c r="AM286" s="229"/>
      <c r="AN286" s="229"/>
      <c r="AO286" s="229"/>
      <c r="AP286" s="229"/>
      <c r="AQ286" s="229"/>
      <c r="AR286" s="229"/>
      <c r="AS286" s="229"/>
      <c r="AT286" s="229"/>
      <c r="AU286" s="229"/>
      <c r="AV286" s="229"/>
      <c r="AW286" s="229"/>
      <c r="AX286" s="229"/>
      <c r="AY286" s="229"/>
      <c r="AZ286" s="229"/>
      <c r="BA286" s="132"/>
      <c r="BX286" s="132"/>
      <c r="BY286" s="229"/>
      <c r="BZ286" s="229"/>
      <c r="CA286" s="229"/>
      <c r="CB286" s="229"/>
      <c r="CC286" s="229"/>
      <c r="CD286" s="229"/>
      <c r="CE286" s="229"/>
      <c r="CF286" s="229"/>
      <c r="CG286" s="229"/>
      <c r="CH286" s="229"/>
      <c r="CI286" s="229"/>
      <c r="CJ286" s="229"/>
      <c r="CK286" s="229"/>
      <c r="CL286" s="229"/>
      <c r="CM286" s="229"/>
      <c r="CN286" s="229"/>
      <c r="CO286" s="229"/>
      <c r="CP286" s="229"/>
      <c r="CQ286" s="229"/>
      <c r="CR286" s="229"/>
      <c r="CS286" s="229"/>
      <c r="CT286" s="229"/>
      <c r="CU286" s="229"/>
      <c r="CV286" s="229"/>
      <c r="CW286" s="229"/>
      <c r="CX286" s="229"/>
      <c r="CY286" s="229"/>
      <c r="CZ286" s="229"/>
    </row>
    <row r="287" s="130" customFormat="true" ht="15" customHeight="true" x14ac:dyDescent="0.2">
      <c r="X287" s="132"/>
      <c r="Y287" s="229"/>
      <c r="Z287" s="229"/>
      <c r="AA287" s="229"/>
      <c r="AB287" s="229"/>
      <c r="AC287" s="229"/>
      <c r="AD287" s="229"/>
      <c r="AE287" s="229"/>
      <c r="AF287" s="229"/>
      <c r="AG287" s="229"/>
      <c r="AH287" s="229"/>
      <c r="AI287" s="229"/>
      <c r="AJ287" s="229"/>
      <c r="AK287" s="229"/>
      <c r="AL287" s="229"/>
      <c r="AM287" s="229"/>
      <c r="AN287" s="229"/>
      <c r="AO287" s="229"/>
      <c r="AP287" s="229"/>
      <c r="AQ287" s="229"/>
      <c r="AR287" s="229"/>
      <c r="AS287" s="229"/>
      <c r="AT287" s="229"/>
      <c r="AU287" s="229"/>
      <c r="AV287" s="229"/>
      <c r="AW287" s="229"/>
      <c r="AX287" s="229"/>
      <c r="AY287" s="229"/>
      <c r="AZ287" s="229"/>
      <c r="BA287" s="132"/>
      <c r="BX287" s="132"/>
      <c r="BY287" s="229"/>
      <c r="BZ287" s="229"/>
      <c r="CA287" s="229"/>
      <c r="CB287" s="229"/>
      <c r="CC287" s="229"/>
      <c r="CD287" s="229"/>
      <c r="CE287" s="229"/>
      <c r="CF287" s="229"/>
      <c r="CG287" s="229"/>
      <c r="CH287" s="229"/>
      <c r="CI287" s="229"/>
      <c r="CJ287" s="229"/>
      <c r="CK287" s="229"/>
      <c r="CL287" s="229"/>
      <c r="CM287" s="229"/>
      <c r="CN287" s="229"/>
      <c r="CO287" s="229"/>
      <c r="CP287" s="229"/>
      <c r="CQ287" s="229"/>
      <c r="CR287" s="229"/>
      <c r="CS287" s="229"/>
      <c r="CT287" s="229"/>
      <c r="CU287" s="229"/>
      <c r="CV287" s="229"/>
      <c r="CW287" s="229"/>
      <c r="CX287" s="229"/>
      <c r="CY287" s="229"/>
      <c r="CZ287" s="229"/>
    </row>
    <row r="288" s="130" customFormat="true" ht="15" customHeight="true" x14ac:dyDescent="0.2">
      <c r="X288" s="132"/>
      <c r="Y288" s="229"/>
      <c r="Z288" s="229"/>
      <c r="AA288" s="229"/>
      <c r="AB288" s="229"/>
      <c r="AC288" s="229"/>
      <c r="AD288" s="229"/>
      <c r="AE288" s="229"/>
      <c r="AF288" s="229"/>
      <c r="AG288" s="229"/>
      <c r="AH288" s="229"/>
      <c r="AI288" s="229"/>
      <c r="AJ288" s="229"/>
      <c r="AK288" s="229"/>
      <c r="AL288" s="229"/>
      <c r="AM288" s="229"/>
      <c r="AN288" s="229"/>
      <c r="AO288" s="229"/>
      <c r="AP288" s="229"/>
      <c r="AQ288" s="229"/>
      <c r="AR288" s="229"/>
      <c r="AS288" s="229"/>
      <c r="AT288" s="229"/>
      <c r="AU288" s="229"/>
      <c r="AV288" s="229"/>
      <c r="AW288" s="229"/>
      <c r="AX288" s="229"/>
      <c r="AY288" s="229"/>
      <c r="AZ288" s="229"/>
      <c r="BA288" s="132"/>
      <c r="BX288" s="132"/>
      <c r="BY288" s="229"/>
      <c r="BZ288" s="229"/>
      <c r="CA288" s="229"/>
      <c r="CB288" s="229"/>
      <c r="CC288" s="229"/>
      <c r="CD288" s="229"/>
      <c r="CE288" s="229"/>
      <c r="CF288" s="229"/>
      <c r="CG288" s="229"/>
      <c r="CH288" s="229"/>
      <c r="CI288" s="229"/>
      <c r="CJ288" s="229"/>
      <c r="CK288" s="229"/>
      <c r="CL288" s="229"/>
      <c r="CM288" s="229"/>
      <c r="CN288" s="229"/>
      <c r="CO288" s="229"/>
      <c r="CP288" s="229"/>
      <c r="CQ288" s="229"/>
      <c r="CR288" s="229"/>
      <c r="CS288" s="229"/>
      <c r="CT288" s="229"/>
      <c r="CU288" s="229"/>
      <c r="CV288" s="229"/>
      <c r="CW288" s="229"/>
      <c r="CX288" s="229"/>
      <c r="CY288" s="229"/>
      <c r="CZ288" s="229"/>
    </row>
    <row r="289" s="130" customFormat="true" ht="15" customHeight="true" x14ac:dyDescent="0.2">
      <c r="X289" s="132"/>
      <c r="Y289" s="229"/>
      <c r="Z289" s="229"/>
      <c r="AA289" s="229"/>
      <c r="AB289" s="229"/>
      <c r="AC289" s="229"/>
      <c r="AD289" s="229"/>
      <c r="AE289" s="229"/>
      <c r="AF289" s="229"/>
      <c r="AG289" s="229"/>
      <c r="AH289" s="229"/>
      <c r="AI289" s="229"/>
      <c r="AJ289" s="229"/>
      <c r="AK289" s="229"/>
      <c r="AL289" s="229"/>
      <c r="AM289" s="229"/>
      <c r="AN289" s="229"/>
      <c r="AO289" s="229"/>
      <c r="AP289" s="229"/>
      <c r="AQ289" s="229"/>
      <c r="AR289" s="229"/>
      <c r="AS289" s="229"/>
      <c r="AT289" s="229"/>
      <c r="AU289" s="229"/>
      <c r="AV289" s="229"/>
      <c r="AW289" s="229"/>
      <c r="AX289" s="229"/>
      <c r="AY289" s="229"/>
      <c r="AZ289" s="229"/>
      <c r="BA289" s="132"/>
      <c r="BX289" s="132"/>
      <c r="BY289" s="229"/>
      <c r="BZ289" s="229"/>
      <c r="CA289" s="229"/>
      <c r="CB289" s="229"/>
      <c r="CC289" s="229"/>
      <c r="CD289" s="229"/>
      <c r="CE289" s="229"/>
      <c r="CF289" s="229"/>
      <c r="CG289" s="229"/>
      <c r="CH289" s="229"/>
      <c r="CI289" s="229"/>
      <c r="CJ289" s="229"/>
      <c r="CK289" s="229"/>
      <c r="CL289" s="229"/>
      <c r="CM289" s="229"/>
      <c r="CN289" s="229"/>
      <c r="CO289" s="229"/>
      <c r="CP289" s="229"/>
      <c r="CQ289" s="229"/>
      <c r="CR289" s="229"/>
      <c r="CS289" s="229"/>
      <c r="CT289" s="229"/>
      <c r="CU289" s="229"/>
      <c r="CV289" s="229"/>
      <c r="CW289" s="229"/>
      <c r="CX289" s="229"/>
      <c r="CY289" s="229"/>
      <c r="CZ289" s="229"/>
    </row>
    <row r="290" s="130" customFormat="true" ht="15" customHeight="true" x14ac:dyDescent="0.2">
      <c r="X290" s="132"/>
      <c r="Y290" s="229"/>
      <c r="Z290" s="229"/>
      <c r="AA290" s="229"/>
      <c r="AB290" s="229"/>
      <c r="AC290" s="229"/>
      <c r="AD290" s="229"/>
      <c r="AE290" s="229"/>
      <c r="AF290" s="229"/>
      <c r="AG290" s="229"/>
      <c r="AH290" s="229"/>
      <c r="AI290" s="229"/>
      <c r="AJ290" s="229"/>
      <c r="AK290" s="229"/>
      <c r="AL290" s="229"/>
      <c r="AM290" s="229"/>
      <c r="AN290" s="229"/>
      <c r="AO290" s="229"/>
      <c r="AP290" s="229"/>
      <c r="AQ290" s="229"/>
      <c r="AR290" s="229"/>
      <c r="AS290" s="229"/>
      <c r="AT290" s="229"/>
      <c r="AU290" s="229"/>
      <c r="AV290" s="229"/>
      <c r="AW290" s="229"/>
      <c r="AX290" s="229"/>
      <c r="AY290" s="229"/>
      <c r="AZ290" s="229"/>
      <c r="BA290" s="132"/>
      <c r="BX290" s="132"/>
      <c r="BY290" s="229"/>
      <c r="BZ290" s="229"/>
      <c r="CA290" s="229"/>
      <c r="CB290" s="229"/>
      <c r="CC290" s="229"/>
      <c r="CD290" s="229"/>
      <c r="CE290" s="229"/>
      <c r="CF290" s="229"/>
      <c r="CG290" s="229"/>
      <c r="CH290" s="229"/>
      <c r="CI290" s="229"/>
      <c r="CJ290" s="229"/>
      <c r="CK290" s="229"/>
      <c r="CL290" s="229"/>
      <c r="CM290" s="229"/>
      <c r="CN290" s="229"/>
      <c r="CO290" s="229"/>
      <c r="CP290" s="229"/>
      <c r="CQ290" s="229"/>
      <c r="CR290" s="229"/>
      <c r="CS290" s="229"/>
      <c r="CT290" s="229"/>
      <c r="CU290" s="229"/>
      <c r="CV290" s="229"/>
      <c r="CW290" s="229"/>
      <c r="CX290" s="229"/>
      <c r="CY290" s="229"/>
      <c r="CZ290" s="229"/>
    </row>
    <row r="291" s="130" customFormat="true" ht="15" customHeight="true" x14ac:dyDescent="0.2">
      <c r="X291" s="132"/>
      <c r="Y291" s="229"/>
      <c r="Z291" s="229"/>
      <c r="AA291" s="229"/>
      <c r="AB291" s="229"/>
      <c r="AC291" s="229"/>
      <c r="AD291" s="229"/>
      <c r="AE291" s="229"/>
      <c r="AF291" s="229"/>
      <c r="AG291" s="229"/>
      <c r="AH291" s="229"/>
      <c r="AI291" s="229"/>
      <c r="AJ291" s="229"/>
      <c r="AK291" s="229"/>
      <c r="AL291" s="229"/>
      <c r="AM291" s="229"/>
      <c r="AN291" s="229"/>
      <c r="AO291" s="229"/>
      <c r="AP291" s="229"/>
      <c r="AQ291" s="229"/>
      <c r="AR291" s="229"/>
      <c r="AS291" s="229"/>
      <c r="AT291" s="229"/>
      <c r="AU291" s="229"/>
      <c r="AV291" s="229"/>
      <c r="AW291" s="229"/>
      <c r="AX291" s="229"/>
      <c r="AY291" s="229"/>
      <c r="AZ291" s="229"/>
      <c r="BA291" s="132"/>
      <c r="BX291" s="132"/>
      <c r="BY291" s="229"/>
      <c r="BZ291" s="229"/>
      <c r="CA291" s="229"/>
      <c r="CB291" s="229"/>
      <c r="CC291" s="229"/>
      <c r="CD291" s="229"/>
      <c r="CE291" s="229"/>
      <c r="CF291" s="229"/>
      <c r="CG291" s="229"/>
      <c r="CH291" s="229"/>
      <c r="CI291" s="229"/>
      <c r="CJ291" s="229"/>
      <c r="CK291" s="229"/>
      <c r="CL291" s="229"/>
      <c r="CM291" s="229"/>
      <c r="CN291" s="229"/>
      <c r="CO291" s="229"/>
      <c r="CP291" s="229"/>
      <c r="CQ291" s="229"/>
      <c r="CR291" s="229"/>
      <c r="CS291" s="229"/>
      <c r="CT291" s="229"/>
      <c r="CU291" s="229"/>
      <c r="CV291" s="229"/>
      <c r="CW291" s="229"/>
      <c r="CX291" s="229"/>
      <c r="CY291" s="229"/>
      <c r="CZ291" s="229"/>
    </row>
    <row r="292" s="130" customFormat="true" ht="15" customHeight="true" x14ac:dyDescent="0.2">
      <c r="X292" s="132"/>
      <c r="Y292" s="229"/>
      <c r="Z292" s="229"/>
      <c r="AA292" s="229"/>
      <c r="AB292" s="229"/>
      <c r="AC292" s="229"/>
      <c r="AD292" s="229"/>
      <c r="AE292" s="229"/>
      <c r="AF292" s="229"/>
      <c r="AG292" s="229"/>
      <c r="AH292" s="229"/>
      <c r="AI292" s="229"/>
      <c r="AJ292" s="229"/>
      <c r="AK292" s="229"/>
      <c r="AL292" s="229"/>
      <c r="AM292" s="229"/>
      <c r="AN292" s="229"/>
      <c r="AO292" s="229"/>
      <c r="AP292" s="229"/>
      <c r="AQ292" s="229"/>
      <c r="AR292" s="229"/>
      <c r="AS292" s="229"/>
      <c r="AT292" s="229"/>
      <c r="AU292" s="229"/>
      <c r="AV292" s="229"/>
      <c r="AW292" s="229"/>
      <c r="AX292" s="229"/>
      <c r="AY292" s="229"/>
      <c r="AZ292" s="229"/>
      <c r="BA292" s="132"/>
      <c r="BX292" s="132"/>
      <c r="BY292" s="229"/>
      <c r="BZ292" s="229"/>
      <c r="CA292" s="229"/>
      <c r="CB292" s="229"/>
      <c r="CC292" s="229"/>
      <c r="CD292" s="229"/>
      <c r="CE292" s="229"/>
      <c r="CF292" s="229"/>
      <c r="CG292" s="229"/>
      <c r="CH292" s="229"/>
      <c r="CI292" s="229"/>
      <c r="CJ292" s="229"/>
      <c r="CK292" s="229"/>
      <c r="CL292" s="229"/>
      <c r="CM292" s="229"/>
      <c r="CN292" s="229"/>
      <c r="CO292" s="229"/>
      <c r="CP292" s="229"/>
      <c r="CQ292" s="229"/>
      <c r="CR292" s="229"/>
      <c r="CS292" s="229"/>
      <c r="CT292" s="229"/>
      <c r="CU292" s="229"/>
      <c r="CV292" s="229"/>
      <c r="CW292" s="229"/>
      <c r="CX292" s="229"/>
      <c r="CY292" s="229"/>
      <c r="CZ292" s="229"/>
    </row>
    <row r="293" s="130" customFormat="true" ht="15" customHeight="true" x14ac:dyDescent="0.2">
      <c r="X293" s="132"/>
      <c r="Y293" s="229"/>
      <c r="Z293" s="229"/>
      <c r="AA293" s="229"/>
      <c r="AB293" s="229"/>
      <c r="AC293" s="229"/>
      <c r="AD293" s="229"/>
      <c r="AE293" s="229"/>
      <c r="AF293" s="229"/>
      <c r="AG293" s="229"/>
      <c r="AH293" s="229"/>
      <c r="AI293" s="229"/>
      <c r="AJ293" s="229"/>
      <c r="AK293" s="229"/>
      <c r="AL293" s="229"/>
      <c r="AM293" s="229"/>
      <c r="AN293" s="229"/>
      <c r="AO293" s="229"/>
      <c r="AP293" s="229"/>
      <c r="AQ293" s="229"/>
      <c r="AR293" s="229"/>
      <c r="AS293" s="229"/>
      <c r="AT293" s="229"/>
      <c r="AU293" s="229"/>
      <c r="AV293" s="229"/>
      <c r="AW293" s="229"/>
      <c r="AX293" s="229"/>
      <c r="AY293" s="229"/>
      <c r="AZ293" s="229"/>
      <c r="BA293" s="132"/>
      <c r="BX293" s="132"/>
      <c r="BY293" s="229"/>
      <c r="BZ293" s="229"/>
      <c r="CA293" s="229"/>
      <c r="CB293" s="229"/>
      <c r="CC293" s="229"/>
      <c r="CD293" s="229"/>
      <c r="CE293" s="229"/>
      <c r="CF293" s="229"/>
      <c r="CG293" s="229"/>
      <c r="CH293" s="229"/>
      <c r="CI293" s="229"/>
      <c r="CJ293" s="229"/>
      <c r="CK293" s="229"/>
      <c r="CL293" s="229"/>
      <c r="CM293" s="229"/>
      <c r="CN293" s="229"/>
      <c r="CO293" s="229"/>
      <c r="CP293" s="229"/>
      <c r="CQ293" s="229"/>
      <c r="CR293" s="229"/>
      <c r="CS293" s="229"/>
      <c r="CT293" s="229"/>
      <c r="CU293" s="229"/>
      <c r="CV293" s="229"/>
      <c r="CW293" s="229"/>
      <c r="CX293" s="229"/>
      <c r="CY293" s="229"/>
      <c r="CZ293" s="229"/>
    </row>
    <row r="294" s="130" customFormat="true" ht="15" customHeight="true" x14ac:dyDescent="0.2">
      <c r="X294" s="132"/>
      <c r="Y294" s="229"/>
      <c r="Z294" s="229"/>
      <c r="AA294" s="229"/>
      <c r="AB294" s="229"/>
      <c r="AC294" s="229"/>
      <c r="AD294" s="229"/>
      <c r="AE294" s="229"/>
      <c r="AF294" s="229"/>
      <c r="AG294" s="229"/>
      <c r="AH294" s="229"/>
      <c r="AI294" s="229"/>
      <c r="AJ294" s="229"/>
      <c r="AK294" s="229"/>
      <c r="AL294" s="229"/>
      <c r="AM294" s="229"/>
      <c r="AN294" s="229"/>
      <c r="AO294" s="229"/>
      <c r="AP294" s="229"/>
      <c r="AQ294" s="229"/>
      <c r="AR294" s="229"/>
      <c r="AS294" s="229"/>
      <c r="AT294" s="229"/>
      <c r="AU294" s="229"/>
      <c r="AV294" s="229"/>
      <c r="AW294" s="229"/>
      <c r="AX294" s="229"/>
      <c r="AY294" s="229"/>
      <c r="AZ294" s="229"/>
      <c r="BA294" s="132"/>
      <c r="BX294" s="132"/>
      <c r="BY294" s="229"/>
      <c r="BZ294" s="229"/>
      <c r="CA294" s="229"/>
      <c r="CB294" s="229"/>
      <c r="CC294" s="229"/>
      <c r="CD294" s="229"/>
      <c r="CE294" s="229"/>
      <c r="CF294" s="229"/>
      <c r="CG294" s="229"/>
      <c r="CH294" s="229"/>
      <c r="CI294" s="229"/>
      <c r="CJ294" s="229"/>
      <c r="CK294" s="229"/>
      <c r="CL294" s="229"/>
      <c r="CM294" s="229"/>
      <c r="CN294" s="229"/>
      <c r="CO294" s="229"/>
      <c r="CP294" s="229"/>
      <c r="CQ294" s="229"/>
      <c r="CR294" s="229"/>
      <c r="CS294" s="229"/>
      <c r="CT294" s="229"/>
      <c r="CU294" s="229"/>
      <c r="CV294" s="229"/>
      <c r="CW294" s="229"/>
      <c r="CX294" s="229"/>
      <c r="CY294" s="229"/>
      <c r="CZ294" s="229"/>
    </row>
    <row r="295" s="130" customFormat="true" ht="15" customHeight="true" x14ac:dyDescent="0.2">
      <c r="X295" s="132"/>
      <c r="Y295" s="229"/>
      <c r="Z295" s="229"/>
      <c r="AA295" s="229"/>
      <c r="AB295" s="229"/>
      <c r="AC295" s="229"/>
      <c r="AD295" s="229"/>
      <c r="AE295" s="229"/>
      <c r="AF295" s="229"/>
      <c r="AG295" s="229"/>
      <c r="AH295" s="229"/>
      <c r="AI295" s="229"/>
      <c r="AJ295" s="229"/>
      <c r="AK295" s="229"/>
      <c r="AL295" s="229"/>
      <c r="AM295" s="229"/>
      <c r="AN295" s="229"/>
      <c r="AO295" s="229"/>
      <c r="AP295" s="229"/>
      <c r="AQ295" s="229"/>
      <c r="AR295" s="229"/>
      <c r="AS295" s="229"/>
      <c r="AT295" s="229"/>
      <c r="AU295" s="229"/>
      <c r="AV295" s="229"/>
      <c r="AW295" s="229"/>
      <c r="AX295" s="229"/>
      <c r="AY295" s="229"/>
      <c r="AZ295" s="229"/>
      <c r="BA295" s="132"/>
      <c r="BX295" s="132"/>
      <c r="BY295" s="229"/>
      <c r="BZ295" s="229"/>
      <c r="CA295" s="229"/>
      <c r="CB295" s="229"/>
      <c r="CC295" s="229"/>
      <c r="CD295" s="229"/>
      <c r="CE295" s="229"/>
      <c r="CF295" s="229"/>
      <c r="CG295" s="229"/>
      <c r="CH295" s="229"/>
      <c r="CI295" s="229"/>
      <c r="CJ295" s="229"/>
      <c r="CK295" s="229"/>
      <c r="CL295" s="229"/>
      <c r="CM295" s="229"/>
      <c r="CN295" s="229"/>
      <c r="CO295" s="229"/>
      <c r="CP295" s="229"/>
      <c r="CQ295" s="229"/>
      <c r="CR295" s="229"/>
      <c r="CS295" s="229"/>
      <c r="CT295" s="229"/>
      <c r="CU295" s="229"/>
      <c r="CV295" s="229"/>
      <c r="CW295" s="229"/>
      <c r="CX295" s="229"/>
      <c r="CY295" s="229"/>
      <c r="CZ295" s="229"/>
    </row>
    <row r="296" s="130" customFormat="true" ht="15" customHeight="true" x14ac:dyDescent="0.2">
      <c r="X296" s="132"/>
      <c r="Y296" s="229"/>
      <c r="Z296" s="229"/>
      <c r="AA296" s="229"/>
      <c r="AB296" s="229"/>
      <c r="AC296" s="229"/>
      <c r="AD296" s="229"/>
      <c r="AE296" s="229"/>
      <c r="AF296" s="229"/>
      <c r="AG296" s="229"/>
      <c r="AH296" s="229"/>
      <c r="AI296" s="229"/>
      <c r="AJ296" s="229"/>
      <c r="AK296" s="229"/>
      <c r="AL296" s="229"/>
      <c r="AM296" s="229"/>
      <c r="AN296" s="229"/>
      <c r="AO296" s="229"/>
      <c r="AP296" s="229"/>
      <c r="AQ296" s="229"/>
      <c r="AR296" s="229"/>
      <c r="AS296" s="229"/>
      <c r="AT296" s="229"/>
      <c r="AU296" s="229"/>
      <c r="AV296" s="229"/>
      <c r="AW296" s="229"/>
      <c r="AX296" s="229"/>
      <c r="AY296" s="229"/>
      <c r="AZ296" s="229"/>
      <c r="BA296" s="132"/>
      <c r="BX296" s="132"/>
      <c r="BY296" s="229"/>
      <c r="BZ296" s="229"/>
      <c r="CA296" s="229"/>
      <c r="CB296" s="229"/>
      <c r="CC296" s="229"/>
      <c r="CD296" s="229"/>
      <c r="CE296" s="229"/>
      <c r="CF296" s="229"/>
      <c r="CG296" s="229"/>
      <c r="CH296" s="229"/>
      <c r="CI296" s="229"/>
      <c r="CJ296" s="229"/>
      <c r="CK296" s="229"/>
      <c r="CL296" s="229"/>
      <c r="CM296" s="229"/>
      <c r="CN296" s="229"/>
      <c r="CO296" s="229"/>
      <c r="CP296" s="229"/>
      <c r="CQ296" s="229"/>
      <c r="CR296" s="229"/>
      <c r="CS296" s="229"/>
      <c r="CT296" s="229"/>
      <c r="CU296" s="229"/>
      <c r="CV296" s="229"/>
      <c r="CW296" s="229"/>
      <c r="CX296" s="229"/>
      <c r="CY296" s="229"/>
      <c r="CZ296" s="229"/>
    </row>
    <row r="297" s="130" customFormat="true" ht="15" customHeight="true" x14ac:dyDescent="0.2">
      <c r="X297" s="132"/>
      <c r="Y297" s="229"/>
      <c r="Z297" s="229"/>
      <c r="AA297" s="229"/>
      <c r="AB297" s="229"/>
      <c r="AC297" s="229"/>
      <c r="AD297" s="229"/>
      <c r="AE297" s="229"/>
      <c r="AF297" s="229"/>
      <c r="AG297" s="229"/>
      <c r="AH297" s="229"/>
      <c r="AI297" s="229"/>
      <c r="AJ297" s="229"/>
      <c r="AK297" s="229"/>
      <c r="AL297" s="229"/>
      <c r="AM297" s="229"/>
      <c r="AN297" s="229"/>
      <c r="AO297" s="229"/>
      <c r="AP297" s="229"/>
      <c r="AQ297" s="229"/>
      <c r="AR297" s="229"/>
      <c r="AS297" s="229"/>
      <c r="AT297" s="229"/>
      <c r="AU297" s="229"/>
      <c r="AV297" s="229"/>
      <c r="AW297" s="229"/>
      <c r="AX297" s="229"/>
      <c r="AY297" s="229"/>
      <c r="AZ297" s="229"/>
      <c r="BA297" s="132"/>
      <c r="BX297" s="132"/>
      <c r="BY297" s="229"/>
      <c r="BZ297" s="229"/>
      <c r="CA297" s="229"/>
      <c r="CB297" s="229"/>
      <c r="CC297" s="229"/>
      <c r="CD297" s="229"/>
      <c r="CE297" s="229"/>
      <c r="CF297" s="229"/>
      <c r="CG297" s="229"/>
      <c r="CH297" s="229"/>
      <c r="CI297" s="229"/>
      <c r="CJ297" s="229"/>
      <c r="CK297" s="229"/>
      <c r="CL297" s="229"/>
      <c r="CM297" s="229"/>
      <c r="CN297" s="229"/>
      <c r="CO297" s="229"/>
      <c r="CP297" s="229"/>
      <c r="CQ297" s="229"/>
      <c r="CR297" s="229"/>
      <c r="CS297" s="229"/>
      <c r="CT297" s="229"/>
      <c r="CU297" s="229"/>
      <c r="CV297" s="229"/>
      <c r="CW297" s="229"/>
      <c r="CX297" s="229"/>
      <c r="CY297" s="229"/>
      <c r="CZ297" s="229"/>
    </row>
    <row r="298" s="130" customFormat="true" ht="15" customHeight="true" x14ac:dyDescent="0.2">
      <c r="X298" s="132"/>
      <c r="Y298" s="229"/>
      <c r="Z298" s="229"/>
      <c r="AA298" s="229"/>
      <c r="AB298" s="229"/>
      <c r="AC298" s="229"/>
      <c r="AD298" s="229"/>
      <c r="AE298" s="229"/>
      <c r="AF298" s="229"/>
      <c r="AG298" s="229"/>
      <c r="AH298" s="229"/>
      <c r="AI298" s="229"/>
      <c r="AJ298" s="229"/>
      <c r="AK298" s="229"/>
      <c r="AL298" s="229"/>
      <c r="AM298" s="229"/>
      <c r="AN298" s="229"/>
      <c r="AO298" s="229"/>
      <c r="AP298" s="229"/>
      <c r="AQ298" s="229"/>
      <c r="AR298" s="229"/>
      <c r="AS298" s="229"/>
      <c r="AT298" s="229"/>
      <c r="AU298" s="229"/>
      <c r="AV298" s="229"/>
      <c r="AW298" s="229"/>
      <c r="AX298" s="229"/>
      <c r="AY298" s="229"/>
      <c r="AZ298" s="229"/>
      <c r="BA298" s="132"/>
      <c r="BX298" s="132"/>
      <c r="BY298" s="229"/>
      <c r="BZ298" s="229"/>
      <c r="CA298" s="229"/>
      <c r="CB298" s="229"/>
      <c r="CC298" s="229"/>
      <c r="CD298" s="229"/>
      <c r="CE298" s="229"/>
      <c r="CF298" s="229"/>
      <c r="CG298" s="229"/>
      <c r="CH298" s="229"/>
      <c r="CI298" s="229"/>
      <c r="CJ298" s="229"/>
      <c r="CK298" s="229"/>
      <c r="CL298" s="229"/>
      <c r="CM298" s="229"/>
      <c r="CN298" s="229"/>
      <c r="CO298" s="229"/>
      <c r="CP298" s="229"/>
      <c r="CQ298" s="229"/>
      <c r="CR298" s="229"/>
      <c r="CS298" s="229"/>
      <c r="CT298" s="229"/>
      <c r="CU298" s="229"/>
      <c r="CV298" s="229"/>
      <c r="CW298" s="229"/>
      <c r="CX298" s="229"/>
      <c r="CY298" s="229"/>
      <c r="CZ298" s="229"/>
    </row>
    <row r="299" s="130" customFormat="true" ht="15" customHeight="true" x14ac:dyDescent="0.2">
      <c r="X299" s="132"/>
      <c r="Y299" s="229"/>
      <c r="Z299" s="229"/>
      <c r="AA299" s="229"/>
      <c r="AB299" s="229"/>
      <c r="AC299" s="229"/>
      <c r="AD299" s="229"/>
      <c r="AE299" s="229"/>
      <c r="AF299" s="229"/>
      <c r="AG299" s="229"/>
      <c r="AH299" s="229"/>
      <c r="AI299" s="229"/>
      <c r="AJ299" s="229"/>
      <c r="AK299" s="229"/>
      <c r="AL299" s="229"/>
      <c r="AM299" s="229"/>
      <c r="AN299" s="229"/>
      <c r="AO299" s="229"/>
      <c r="AP299" s="229"/>
      <c r="AQ299" s="229"/>
      <c r="AR299" s="229"/>
      <c r="AS299" s="229"/>
      <c r="AT299" s="229"/>
      <c r="AU299" s="229"/>
      <c r="AV299" s="229"/>
      <c r="AW299" s="229"/>
      <c r="AX299" s="229"/>
      <c r="AY299" s="229"/>
      <c r="AZ299" s="229"/>
      <c r="BA299" s="132"/>
      <c r="BX299" s="132"/>
      <c r="BY299" s="229"/>
      <c r="BZ299" s="229"/>
      <c r="CA299" s="229"/>
      <c r="CB299" s="229"/>
      <c r="CC299" s="229"/>
      <c r="CD299" s="229"/>
      <c r="CE299" s="229"/>
      <c r="CF299" s="229"/>
      <c r="CG299" s="229"/>
      <c r="CH299" s="229"/>
      <c r="CI299" s="229"/>
      <c r="CJ299" s="229"/>
      <c r="CK299" s="229"/>
      <c r="CL299" s="229"/>
      <c r="CM299" s="229"/>
      <c r="CN299" s="229"/>
      <c r="CO299" s="229"/>
      <c r="CP299" s="229"/>
      <c r="CQ299" s="229"/>
      <c r="CR299" s="229"/>
      <c r="CS299" s="229"/>
      <c r="CT299" s="229"/>
      <c r="CU299" s="229"/>
      <c r="CV299" s="229"/>
      <c r="CW299" s="229"/>
      <c r="CX299" s="229"/>
      <c r="CY299" s="229"/>
      <c r="CZ299" s="229"/>
    </row>
    <row r="300" s="130" customFormat="true" ht="15" customHeight="true" x14ac:dyDescent="0.2">
      <c r="X300" s="132"/>
      <c r="Y300" s="229"/>
      <c r="Z300" s="229"/>
      <c r="AA300" s="229"/>
      <c r="AB300" s="229"/>
      <c r="AC300" s="229"/>
      <c r="AD300" s="229"/>
      <c r="AE300" s="229"/>
      <c r="AF300" s="229"/>
      <c r="AG300" s="229"/>
      <c r="AH300" s="229"/>
      <c r="AI300" s="229"/>
      <c r="AJ300" s="229"/>
      <c r="AK300" s="229"/>
      <c r="AL300" s="229"/>
      <c r="AM300" s="229"/>
      <c r="AN300" s="229"/>
      <c r="AO300" s="229"/>
      <c r="AP300" s="229"/>
      <c r="AQ300" s="229"/>
      <c r="AR300" s="229"/>
      <c r="AS300" s="229"/>
      <c r="AT300" s="229"/>
      <c r="AU300" s="229"/>
      <c r="AV300" s="229"/>
      <c r="AW300" s="229"/>
      <c r="AX300" s="229"/>
      <c r="AY300" s="229"/>
      <c r="AZ300" s="229"/>
      <c r="BA300" s="132"/>
      <c r="BX300" s="132"/>
      <c r="BY300" s="229"/>
      <c r="BZ300" s="229"/>
      <c r="CA300" s="229"/>
      <c r="CB300" s="229"/>
      <c r="CC300" s="229"/>
      <c r="CD300" s="229"/>
      <c r="CE300" s="229"/>
      <c r="CF300" s="229"/>
      <c r="CG300" s="229"/>
      <c r="CH300" s="229"/>
      <c r="CI300" s="229"/>
      <c r="CJ300" s="229"/>
      <c r="CK300" s="229"/>
      <c r="CL300" s="229"/>
      <c r="CM300" s="229"/>
      <c r="CN300" s="229"/>
      <c r="CO300" s="229"/>
      <c r="CP300" s="229"/>
      <c r="CQ300" s="229"/>
      <c r="CR300" s="229"/>
      <c r="CS300" s="229"/>
      <c r="CT300" s="229"/>
      <c r="CU300" s="229"/>
      <c r="CV300" s="229"/>
      <c r="CW300" s="229"/>
      <c r="CX300" s="229"/>
      <c r="CY300" s="229"/>
      <c r="CZ300" s="229"/>
    </row>
    <row r="301" s="130" customFormat="true" ht="15" customHeight="true" x14ac:dyDescent="0.2">
      <c r="X301" s="132"/>
      <c r="Y301" s="229"/>
      <c r="Z301" s="229"/>
      <c r="AA301" s="229"/>
      <c r="AB301" s="229"/>
      <c r="AC301" s="229"/>
      <c r="AD301" s="229"/>
      <c r="AE301" s="229"/>
      <c r="AF301" s="229"/>
      <c r="AG301" s="229"/>
      <c r="AH301" s="229"/>
      <c r="AI301" s="229"/>
      <c r="AJ301" s="229"/>
      <c r="AK301" s="229"/>
      <c r="AL301" s="229"/>
      <c r="AM301" s="229"/>
      <c r="AN301" s="229"/>
      <c r="AO301" s="229"/>
      <c r="AP301" s="229"/>
      <c r="AQ301" s="229"/>
      <c r="AR301" s="229"/>
      <c r="AS301" s="229"/>
      <c r="AT301" s="229"/>
      <c r="AU301" s="229"/>
      <c r="AV301" s="229"/>
      <c r="AW301" s="229"/>
      <c r="AX301" s="229"/>
      <c r="AY301" s="229"/>
      <c r="AZ301" s="229"/>
      <c r="BA301" s="132"/>
      <c r="BX301" s="132"/>
      <c r="BY301" s="229"/>
      <c r="BZ301" s="229"/>
      <c r="CA301" s="229"/>
      <c r="CB301" s="229"/>
      <c r="CC301" s="229"/>
      <c r="CD301" s="229"/>
      <c r="CE301" s="229"/>
      <c r="CF301" s="229"/>
      <c r="CG301" s="229"/>
      <c r="CH301" s="229"/>
      <c r="CI301" s="229"/>
      <c r="CJ301" s="229"/>
      <c r="CK301" s="229"/>
      <c r="CL301" s="229"/>
      <c r="CM301" s="229"/>
      <c r="CN301" s="229"/>
      <c r="CO301" s="229"/>
      <c r="CP301" s="229"/>
      <c r="CQ301" s="229"/>
      <c r="CR301" s="229"/>
      <c r="CS301" s="229"/>
      <c r="CT301" s="229"/>
      <c r="CU301" s="229"/>
      <c r="CV301" s="229"/>
      <c r="CW301" s="229"/>
      <c r="CX301" s="229"/>
      <c r="CY301" s="229"/>
      <c r="CZ301" s="229"/>
    </row>
    <row r="302" s="130" customFormat="true" ht="15" customHeight="true" x14ac:dyDescent="0.2">
      <c r="X302" s="132"/>
      <c r="Y302" s="229"/>
      <c r="Z302" s="229"/>
      <c r="AA302" s="229"/>
      <c r="AB302" s="229"/>
      <c r="AC302" s="229"/>
      <c r="AD302" s="229"/>
      <c r="AE302" s="229"/>
      <c r="AF302" s="229"/>
      <c r="AG302" s="229"/>
      <c r="AH302" s="229"/>
      <c r="AI302" s="229"/>
      <c r="AJ302" s="229"/>
      <c r="AK302" s="229"/>
      <c r="AL302" s="229"/>
      <c r="AM302" s="229"/>
      <c r="AN302" s="229"/>
      <c r="AO302" s="229"/>
      <c r="AP302" s="229"/>
      <c r="AQ302" s="229"/>
      <c r="AR302" s="229"/>
      <c r="AS302" s="229"/>
      <c r="AT302" s="229"/>
      <c r="AU302" s="229"/>
      <c r="AV302" s="229"/>
      <c r="AW302" s="229"/>
      <c r="AX302" s="229"/>
      <c r="AY302" s="229"/>
      <c r="AZ302" s="229"/>
      <c r="BA302" s="132"/>
      <c r="BX302" s="132"/>
      <c r="BY302" s="229"/>
      <c r="BZ302" s="229"/>
      <c r="CA302" s="229"/>
      <c r="CB302" s="229"/>
      <c r="CC302" s="229"/>
      <c r="CD302" s="229"/>
      <c r="CE302" s="229"/>
      <c r="CF302" s="229"/>
      <c r="CG302" s="229"/>
      <c r="CH302" s="229"/>
      <c r="CI302" s="229"/>
      <c r="CJ302" s="229"/>
      <c r="CK302" s="229"/>
      <c r="CL302" s="229"/>
      <c r="CM302" s="229"/>
      <c r="CN302" s="229"/>
      <c r="CO302" s="229"/>
      <c r="CP302" s="229"/>
      <c r="CQ302" s="229"/>
      <c r="CR302" s="229"/>
      <c r="CS302" s="229"/>
      <c r="CT302" s="229"/>
      <c r="CU302" s="229"/>
      <c r="CV302" s="229"/>
      <c r="CW302" s="229"/>
      <c r="CX302" s="229"/>
      <c r="CY302" s="229"/>
      <c r="CZ302" s="229"/>
    </row>
    <row r="303" s="130" customFormat="true" ht="15" customHeight="true" x14ac:dyDescent="0.2">
      <c r="X303" s="132"/>
      <c r="Y303" s="229"/>
      <c r="Z303" s="229"/>
      <c r="AA303" s="229"/>
      <c r="AB303" s="229"/>
      <c r="AC303" s="229"/>
      <c r="AD303" s="229"/>
      <c r="AE303" s="229"/>
      <c r="AF303" s="229"/>
      <c r="AG303" s="229"/>
      <c r="AH303" s="229"/>
      <c r="AI303" s="229"/>
      <c r="AJ303" s="229"/>
      <c r="AK303" s="229"/>
      <c r="AL303" s="229"/>
      <c r="AM303" s="229"/>
      <c r="AN303" s="229"/>
      <c r="AO303" s="229"/>
      <c r="AP303" s="229"/>
      <c r="AQ303" s="229"/>
      <c r="AR303" s="229"/>
      <c r="AS303" s="229"/>
      <c r="AT303" s="229"/>
      <c r="AU303" s="229"/>
      <c r="AV303" s="229"/>
      <c r="AW303" s="229"/>
      <c r="AX303" s="229"/>
      <c r="AY303" s="229"/>
      <c r="AZ303" s="229"/>
      <c r="BA303" s="132"/>
      <c r="BX303" s="132"/>
      <c r="BY303" s="229"/>
      <c r="BZ303" s="229"/>
      <c r="CA303" s="229"/>
      <c r="CB303" s="229"/>
      <c r="CC303" s="229"/>
      <c r="CD303" s="229"/>
      <c r="CE303" s="229"/>
      <c r="CF303" s="229"/>
      <c r="CG303" s="229"/>
      <c r="CH303" s="229"/>
      <c r="CI303" s="229"/>
      <c r="CJ303" s="229"/>
      <c r="CK303" s="229"/>
      <c r="CL303" s="229"/>
      <c r="CM303" s="229"/>
      <c r="CN303" s="229"/>
      <c r="CO303" s="229"/>
      <c r="CP303" s="229"/>
      <c r="CQ303" s="229"/>
      <c r="CR303" s="229"/>
      <c r="CS303" s="229"/>
      <c r="CT303" s="229"/>
      <c r="CU303" s="229"/>
      <c r="CV303" s="229"/>
      <c r="CW303" s="229"/>
      <c r="CX303" s="229"/>
      <c r="CY303" s="229"/>
      <c r="CZ303" s="229"/>
    </row>
    <row r="304" s="130" customFormat="true" ht="15" customHeight="true" x14ac:dyDescent="0.2">
      <c r="X304" s="132"/>
      <c r="Y304" s="229"/>
      <c r="Z304" s="229"/>
      <c r="AA304" s="229"/>
      <c r="AB304" s="229"/>
      <c r="AC304" s="229"/>
      <c r="AD304" s="229"/>
      <c r="AE304" s="229"/>
      <c r="AF304" s="229"/>
      <c r="AG304" s="229"/>
      <c r="AH304" s="229"/>
      <c r="AI304" s="229"/>
      <c r="AJ304" s="229"/>
      <c r="AK304" s="229"/>
      <c r="AL304" s="229"/>
      <c r="AM304" s="229"/>
      <c r="AN304" s="229"/>
      <c r="AO304" s="229"/>
      <c r="AP304" s="229"/>
      <c r="AQ304" s="229"/>
      <c r="AR304" s="229"/>
      <c r="AS304" s="229"/>
      <c r="AT304" s="229"/>
      <c r="AU304" s="229"/>
      <c r="AV304" s="229"/>
      <c r="AW304" s="229"/>
      <c r="AX304" s="229"/>
      <c r="AY304" s="229"/>
      <c r="AZ304" s="229"/>
      <c r="BA304" s="132"/>
      <c r="BX304" s="132"/>
      <c r="BY304" s="229"/>
      <c r="BZ304" s="229"/>
      <c r="CA304" s="229"/>
      <c r="CB304" s="229"/>
      <c r="CC304" s="229"/>
      <c r="CD304" s="229"/>
      <c r="CE304" s="229"/>
      <c r="CF304" s="229"/>
      <c r="CG304" s="229"/>
      <c r="CH304" s="229"/>
      <c r="CI304" s="229"/>
      <c r="CJ304" s="229"/>
      <c r="CK304" s="229"/>
      <c r="CL304" s="229"/>
      <c r="CM304" s="229"/>
      <c r="CN304" s="229"/>
      <c r="CO304" s="229"/>
      <c r="CP304" s="229"/>
      <c r="CQ304" s="229"/>
      <c r="CR304" s="229"/>
      <c r="CS304" s="229"/>
      <c r="CT304" s="229"/>
      <c r="CU304" s="229"/>
      <c r="CV304" s="229"/>
      <c r="CW304" s="229"/>
      <c r="CX304" s="229"/>
      <c r="CY304" s="229"/>
      <c r="CZ304" s="229"/>
    </row>
    <row r="305" s="130" customFormat="true" ht="15" customHeight="true" x14ac:dyDescent="0.2">
      <c r="X305" s="132"/>
      <c r="Y305" s="229"/>
      <c r="Z305" s="229"/>
      <c r="AA305" s="229"/>
      <c r="AB305" s="229"/>
      <c r="AC305" s="229"/>
      <c r="AD305" s="229"/>
      <c r="AE305" s="229"/>
      <c r="AF305" s="229"/>
      <c r="AG305" s="229"/>
      <c r="AH305" s="229"/>
      <c r="AI305" s="229"/>
      <c r="AJ305" s="229"/>
      <c r="AK305" s="229"/>
      <c r="AL305" s="229"/>
      <c r="AM305" s="229"/>
      <c r="AN305" s="229"/>
      <c r="AO305" s="229"/>
      <c r="AP305" s="229"/>
      <c r="AQ305" s="229"/>
      <c r="AR305" s="229"/>
      <c r="AS305" s="229"/>
      <c r="AT305" s="229"/>
      <c r="AU305" s="229"/>
      <c r="AV305" s="229"/>
      <c r="AW305" s="229"/>
      <c r="AX305" s="229"/>
      <c r="AY305" s="229"/>
      <c r="AZ305" s="229"/>
      <c r="BA305" s="132"/>
      <c r="BX305" s="132"/>
      <c r="BY305" s="229"/>
      <c r="BZ305" s="229"/>
      <c r="CA305" s="229"/>
      <c r="CB305" s="229"/>
      <c r="CC305" s="229"/>
      <c r="CD305" s="229"/>
      <c r="CE305" s="229"/>
      <c r="CF305" s="229"/>
      <c r="CG305" s="229"/>
      <c r="CH305" s="229"/>
      <c r="CI305" s="229"/>
      <c r="CJ305" s="229"/>
      <c r="CK305" s="229"/>
      <c r="CL305" s="229"/>
      <c r="CM305" s="229"/>
      <c r="CN305" s="229"/>
      <c r="CO305" s="229"/>
      <c r="CP305" s="229"/>
      <c r="CQ305" s="229"/>
      <c r="CR305" s="229"/>
      <c r="CS305" s="229"/>
      <c r="CT305" s="229"/>
      <c r="CU305" s="229"/>
      <c r="CV305" s="229"/>
      <c r="CW305" s="229"/>
      <c r="CX305" s="229"/>
      <c r="CY305" s="229"/>
      <c r="CZ305" s="229"/>
    </row>
    <row r="306" s="130" customFormat="true" ht="15" customHeight="true" x14ac:dyDescent="0.2">
      <c r="X306" s="132"/>
      <c r="Y306" s="229"/>
      <c r="Z306" s="229"/>
      <c r="AA306" s="229"/>
      <c r="AB306" s="229"/>
      <c r="AC306" s="229"/>
      <c r="AD306" s="229"/>
      <c r="AE306" s="229"/>
      <c r="AF306" s="229"/>
      <c r="AG306" s="229"/>
      <c r="AH306" s="229"/>
      <c r="AI306" s="229"/>
      <c r="AJ306" s="229"/>
      <c r="AK306" s="229"/>
      <c r="AL306" s="229"/>
      <c r="AM306" s="229"/>
      <c r="AN306" s="229"/>
      <c r="AO306" s="229"/>
      <c r="AP306" s="229"/>
      <c r="AQ306" s="229"/>
      <c r="AR306" s="229"/>
      <c r="AS306" s="229"/>
      <c r="AT306" s="229"/>
      <c r="AU306" s="229"/>
      <c r="AV306" s="229"/>
      <c r="AW306" s="229"/>
      <c r="AX306" s="229"/>
      <c r="AY306" s="229"/>
      <c r="AZ306" s="229"/>
      <c r="BA306" s="132"/>
      <c r="BX306" s="132"/>
      <c r="BY306" s="229"/>
      <c r="BZ306" s="229"/>
      <c r="CA306" s="229"/>
      <c r="CB306" s="229"/>
      <c r="CC306" s="229"/>
      <c r="CD306" s="229"/>
      <c r="CE306" s="229"/>
      <c r="CF306" s="229"/>
      <c r="CG306" s="229"/>
      <c r="CH306" s="229"/>
      <c r="CI306" s="229"/>
      <c r="CJ306" s="229"/>
      <c r="CK306" s="229"/>
      <c r="CL306" s="229"/>
      <c r="CM306" s="229"/>
      <c r="CN306" s="229"/>
      <c r="CO306" s="229"/>
      <c r="CP306" s="229"/>
      <c r="CQ306" s="229"/>
      <c r="CR306" s="229"/>
      <c r="CS306" s="229"/>
      <c r="CT306" s="229"/>
      <c r="CU306" s="229"/>
      <c r="CV306" s="229"/>
      <c r="CW306" s="229"/>
      <c r="CX306" s="229"/>
      <c r="CY306" s="229"/>
      <c r="CZ306" s="229"/>
    </row>
    <row r="307" s="130" customFormat="true" ht="15" customHeight="true" x14ac:dyDescent="0.2">
      <c r="X307" s="132"/>
      <c r="Y307" s="229"/>
      <c r="Z307" s="229"/>
      <c r="AA307" s="229"/>
      <c r="AB307" s="229"/>
      <c r="AC307" s="229"/>
      <c r="AD307" s="229"/>
      <c r="AE307" s="229"/>
      <c r="AF307" s="229"/>
      <c r="AG307" s="229"/>
      <c r="AH307" s="229"/>
      <c r="AI307" s="229"/>
      <c r="AJ307" s="229"/>
      <c r="AK307" s="229"/>
      <c r="AL307" s="229"/>
      <c r="AM307" s="229"/>
      <c r="AN307" s="229"/>
      <c r="AO307" s="229"/>
      <c r="AP307" s="229"/>
      <c r="AQ307" s="229"/>
      <c r="AR307" s="229"/>
      <c r="AS307" s="229"/>
      <c r="AT307" s="229"/>
      <c r="AU307" s="229"/>
      <c r="AV307" s="229"/>
      <c r="AW307" s="229"/>
      <c r="AX307" s="229"/>
      <c r="AY307" s="229"/>
      <c r="AZ307" s="229"/>
      <c r="BA307" s="132"/>
      <c r="BX307" s="132"/>
      <c r="BY307" s="229"/>
      <c r="BZ307" s="229"/>
      <c r="CA307" s="229"/>
      <c r="CB307" s="229"/>
      <c r="CC307" s="229"/>
      <c r="CD307" s="229"/>
      <c r="CE307" s="229"/>
      <c r="CF307" s="229"/>
      <c r="CG307" s="229"/>
      <c r="CH307" s="229"/>
      <c r="CI307" s="229"/>
      <c r="CJ307" s="229"/>
      <c r="CK307" s="229"/>
      <c r="CL307" s="229"/>
      <c r="CM307" s="229"/>
      <c r="CN307" s="229"/>
      <c r="CO307" s="229"/>
      <c r="CP307" s="229"/>
      <c r="CQ307" s="229"/>
      <c r="CR307" s="229"/>
      <c r="CS307" s="229"/>
      <c r="CT307" s="229"/>
      <c r="CU307" s="229"/>
      <c r="CV307" s="229"/>
      <c r="CW307" s="229"/>
      <c r="CX307" s="229"/>
      <c r="CY307" s="229"/>
      <c r="CZ307" s="229"/>
    </row>
    <row r="308" s="130" customFormat="true" ht="15" customHeight="true" x14ac:dyDescent="0.2">
      <c r="X308" s="132"/>
      <c r="Y308" s="229"/>
      <c r="Z308" s="229"/>
      <c r="AA308" s="229"/>
      <c r="AB308" s="229"/>
      <c r="AC308" s="229"/>
      <c r="AD308" s="229"/>
      <c r="AE308" s="229"/>
      <c r="AF308" s="229"/>
      <c r="AG308" s="229"/>
      <c r="AH308" s="229"/>
      <c r="AI308" s="229"/>
      <c r="AJ308" s="229"/>
      <c r="AK308" s="229"/>
      <c r="AL308" s="229"/>
      <c r="AM308" s="229"/>
      <c r="AN308" s="229"/>
      <c r="AO308" s="229"/>
      <c r="AP308" s="229"/>
      <c r="AQ308" s="229"/>
      <c r="AR308" s="229"/>
      <c r="AS308" s="229"/>
      <c r="AT308" s="229"/>
      <c r="AU308" s="229"/>
      <c r="AV308" s="229"/>
      <c r="AW308" s="229"/>
      <c r="AX308" s="229"/>
      <c r="AY308" s="229"/>
      <c r="AZ308" s="229"/>
      <c r="BA308" s="132"/>
      <c r="BX308" s="132"/>
      <c r="BY308" s="229"/>
      <c r="BZ308" s="229"/>
      <c r="CA308" s="229"/>
      <c r="CB308" s="229"/>
      <c r="CC308" s="229"/>
      <c r="CD308" s="229"/>
      <c r="CE308" s="229"/>
      <c r="CF308" s="229"/>
      <c r="CG308" s="229"/>
      <c r="CH308" s="229"/>
      <c r="CI308" s="229"/>
      <c r="CJ308" s="229"/>
      <c r="CK308" s="229"/>
      <c r="CL308" s="229"/>
      <c r="CM308" s="229"/>
      <c r="CN308" s="229"/>
      <c r="CO308" s="229"/>
      <c r="CP308" s="229"/>
      <c r="CQ308" s="229"/>
      <c r="CR308" s="229"/>
      <c r="CS308" s="229"/>
      <c r="CT308" s="229"/>
      <c r="CU308" s="229"/>
      <c r="CV308" s="229"/>
      <c r="CW308" s="229"/>
      <c r="CX308" s="229"/>
      <c r="CY308" s="229"/>
      <c r="CZ308" s="229"/>
    </row>
    <row r="309" s="130" customFormat="true" ht="15" customHeight="true" x14ac:dyDescent="0.2">
      <c r="X309" s="132"/>
      <c r="Y309" s="229"/>
      <c r="Z309" s="229"/>
      <c r="AA309" s="229"/>
      <c r="AB309" s="229"/>
      <c r="AC309" s="229"/>
      <c r="AD309" s="229"/>
      <c r="AE309" s="229"/>
      <c r="AF309" s="229"/>
      <c r="AG309" s="229"/>
      <c r="AH309" s="229"/>
      <c r="AI309" s="229"/>
      <c r="AJ309" s="229"/>
      <c r="AK309" s="229"/>
      <c r="AL309" s="229"/>
      <c r="AM309" s="229"/>
      <c r="AN309" s="229"/>
      <c r="AO309" s="229"/>
      <c r="AP309" s="229"/>
      <c r="AQ309" s="229"/>
      <c r="AR309" s="229"/>
      <c r="AS309" s="229"/>
      <c r="AT309" s="229"/>
      <c r="AU309" s="229"/>
      <c r="AV309" s="229"/>
      <c r="AW309" s="229"/>
      <c r="AX309" s="229"/>
      <c r="AY309" s="229"/>
      <c r="AZ309" s="229"/>
      <c r="BA309" s="132"/>
      <c r="BX309" s="132"/>
      <c r="BY309" s="229"/>
      <c r="BZ309" s="229"/>
      <c r="CA309" s="229"/>
      <c r="CB309" s="229"/>
      <c r="CC309" s="229"/>
      <c r="CD309" s="229"/>
      <c r="CE309" s="229"/>
      <c r="CF309" s="229"/>
      <c r="CG309" s="229"/>
      <c r="CH309" s="229"/>
      <c r="CI309" s="229"/>
      <c r="CJ309" s="229"/>
      <c r="CK309" s="229"/>
      <c r="CL309" s="229"/>
      <c r="CM309" s="229"/>
      <c r="CN309" s="229"/>
      <c r="CO309" s="229"/>
      <c r="CP309" s="229"/>
      <c r="CQ309" s="229"/>
      <c r="CR309" s="229"/>
      <c r="CS309" s="229"/>
      <c r="CT309" s="229"/>
      <c r="CU309" s="229"/>
      <c r="CV309" s="229"/>
      <c r="CW309" s="229"/>
      <c r="CX309" s="229"/>
      <c r="CY309" s="229"/>
      <c r="CZ309" s="229"/>
    </row>
    <row r="310" s="130" customFormat="true" ht="15" customHeight="true" x14ac:dyDescent="0.2">
      <c r="X310" s="132"/>
      <c r="Y310" s="229"/>
      <c r="Z310" s="229"/>
      <c r="AA310" s="229"/>
      <c r="AB310" s="229"/>
      <c r="AC310" s="229"/>
      <c r="AD310" s="229"/>
      <c r="AE310" s="229"/>
      <c r="AF310" s="229"/>
      <c r="AG310" s="229"/>
      <c r="AH310" s="229"/>
      <c r="AI310" s="229"/>
      <c r="AJ310" s="229"/>
      <c r="AK310" s="229"/>
      <c r="AL310" s="229"/>
      <c r="AM310" s="229"/>
      <c r="AN310" s="229"/>
      <c r="AO310" s="229"/>
      <c r="AP310" s="229"/>
      <c r="AQ310" s="229"/>
      <c r="AR310" s="229"/>
      <c r="AS310" s="229"/>
      <c r="AT310" s="229"/>
      <c r="AU310" s="229"/>
      <c r="AV310" s="229"/>
      <c r="AW310" s="229"/>
      <c r="AX310" s="229"/>
      <c r="AY310" s="229"/>
      <c r="AZ310" s="229"/>
      <c r="BA310" s="132"/>
      <c r="BX310" s="132"/>
      <c r="BY310" s="229"/>
      <c r="BZ310" s="229"/>
      <c r="CA310" s="229"/>
      <c r="CB310" s="229"/>
      <c r="CC310" s="229"/>
      <c r="CD310" s="229"/>
      <c r="CE310" s="229"/>
      <c r="CF310" s="229"/>
      <c r="CG310" s="229"/>
      <c r="CH310" s="229"/>
      <c r="CI310" s="229"/>
      <c r="CJ310" s="229"/>
      <c r="CK310" s="229"/>
      <c r="CL310" s="229"/>
      <c r="CM310" s="229"/>
      <c r="CN310" s="229"/>
      <c r="CO310" s="229"/>
      <c r="CP310" s="229"/>
      <c r="CQ310" s="229"/>
      <c r="CR310" s="229"/>
      <c r="CS310" s="229"/>
      <c r="CT310" s="229"/>
      <c r="CU310" s="229"/>
      <c r="CV310" s="229"/>
      <c r="CW310" s="229"/>
      <c r="CX310" s="229"/>
      <c r="CY310" s="229"/>
      <c r="CZ310" s="229"/>
    </row>
    <row r="311" s="130" customFormat="true" ht="15" customHeight="true" x14ac:dyDescent="0.2">
      <c r="X311" s="132"/>
      <c r="Y311" s="229"/>
      <c r="Z311" s="229"/>
      <c r="AA311" s="229"/>
      <c r="AB311" s="229"/>
      <c r="AC311" s="229"/>
      <c r="AD311" s="229"/>
      <c r="AE311" s="229"/>
      <c r="AF311" s="229"/>
      <c r="AG311" s="229"/>
      <c r="AH311" s="229"/>
      <c r="AI311" s="229"/>
      <c r="AJ311" s="229"/>
      <c r="AK311" s="229"/>
      <c r="AL311" s="229"/>
      <c r="AM311" s="229"/>
      <c r="AN311" s="229"/>
      <c r="AO311" s="229"/>
      <c r="AP311" s="229"/>
      <c r="AQ311" s="229"/>
      <c r="AR311" s="229"/>
      <c r="AS311" s="229"/>
      <c r="AT311" s="229"/>
      <c r="AU311" s="229"/>
      <c r="AV311" s="229"/>
      <c r="AW311" s="229"/>
      <c r="AX311" s="229"/>
      <c r="AY311" s="229"/>
      <c r="AZ311" s="229"/>
      <c r="BA311" s="132"/>
      <c r="BX311" s="132"/>
      <c r="BY311" s="229"/>
      <c r="BZ311" s="229"/>
      <c r="CA311" s="229"/>
      <c r="CB311" s="229"/>
      <c r="CC311" s="229"/>
      <c r="CD311" s="229"/>
      <c r="CE311" s="229"/>
      <c r="CF311" s="229"/>
      <c r="CG311" s="229"/>
      <c r="CH311" s="229"/>
      <c r="CI311" s="229"/>
      <c r="CJ311" s="229"/>
      <c r="CK311" s="229"/>
      <c r="CL311" s="229"/>
      <c r="CM311" s="229"/>
      <c r="CN311" s="229"/>
      <c r="CO311" s="229"/>
      <c r="CP311" s="229"/>
      <c r="CQ311" s="229"/>
      <c r="CR311" s="229"/>
      <c r="CS311" s="229"/>
      <c r="CT311" s="229"/>
      <c r="CU311" s="229"/>
      <c r="CV311" s="229"/>
      <c r="CW311" s="229"/>
      <c r="CX311" s="229"/>
      <c r="CY311" s="229"/>
      <c r="CZ311" s="229"/>
    </row>
    <row r="312" s="130" customFormat="true" ht="15" customHeight="true" x14ac:dyDescent="0.2">
      <c r="X312" s="132"/>
      <c r="Y312" s="229"/>
      <c r="Z312" s="229"/>
      <c r="AA312" s="229"/>
      <c r="AB312" s="229"/>
      <c r="AC312" s="229"/>
      <c r="AD312" s="229"/>
      <c r="AE312" s="229"/>
      <c r="AF312" s="229"/>
      <c r="AG312" s="229"/>
      <c r="AH312" s="229"/>
      <c r="AI312" s="229"/>
      <c r="AJ312" s="229"/>
      <c r="AK312" s="229"/>
      <c r="AL312" s="229"/>
      <c r="AM312" s="229"/>
      <c r="AN312" s="229"/>
      <c r="AO312" s="229"/>
      <c r="AP312" s="229"/>
      <c r="AQ312" s="229"/>
      <c r="AR312" s="229"/>
      <c r="AS312" s="229"/>
      <c r="AT312" s="229"/>
      <c r="AU312" s="229"/>
      <c r="AV312" s="229"/>
      <c r="AW312" s="229"/>
      <c r="AX312" s="229"/>
      <c r="AY312" s="229"/>
      <c r="AZ312" s="229"/>
      <c r="BA312" s="132"/>
      <c r="BX312" s="132"/>
      <c r="BY312" s="229"/>
      <c r="BZ312" s="229"/>
      <c r="CA312" s="229"/>
      <c r="CB312" s="229"/>
      <c r="CC312" s="229"/>
      <c r="CD312" s="229"/>
      <c r="CE312" s="229"/>
      <c r="CF312" s="229"/>
      <c r="CG312" s="229"/>
      <c r="CH312" s="229"/>
      <c r="CI312" s="229"/>
      <c r="CJ312" s="229"/>
      <c r="CK312" s="229"/>
      <c r="CL312" s="229"/>
      <c r="CM312" s="229"/>
      <c r="CN312" s="229"/>
      <c r="CO312" s="229"/>
      <c r="CP312" s="229"/>
      <c r="CQ312" s="229"/>
      <c r="CR312" s="229"/>
      <c r="CS312" s="229"/>
      <c r="CT312" s="229"/>
      <c r="CU312" s="229"/>
      <c r="CV312" s="229"/>
      <c r="CW312" s="229"/>
      <c r="CX312" s="229"/>
      <c r="CY312" s="229"/>
      <c r="CZ312" s="229"/>
    </row>
    <row r="313" s="130" customFormat="true" ht="15" customHeight="true" x14ac:dyDescent="0.2">
      <c r="X313" s="132"/>
      <c r="Y313" s="229"/>
      <c r="Z313" s="229"/>
      <c r="AA313" s="229"/>
      <c r="AB313" s="229"/>
      <c r="AC313" s="229"/>
      <c r="AD313" s="229"/>
      <c r="AE313" s="229"/>
      <c r="AF313" s="229"/>
      <c r="AG313" s="229"/>
      <c r="AH313" s="229"/>
      <c r="AI313" s="229"/>
      <c r="AJ313" s="229"/>
      <c r="AK313" s="229"/>
      <c r="AL313" s="229"/>
      <c r="AM313" s="229"/>
      <c r="AN313" s="229"/>
      <c r="AO313" s="229"/>
      <c r="AP313" s="229"/>
      <c r="AQ313" s="229"/>
      <c r="AR313" s="229"/>
      <c r="AS313" s="229"/>
      <c r="AT313" s="229"/>
      <c r="AU313" s="229"/>
      <c r="AV313" s="229"/>
      <c r="AW313" s="229"/>
      <c r="AX313" s="229"/>
      <c r="AY313" s="229"/>
      <c r="AZ313" s="229"/>
      <c r="BA313" s="132"/>
      <c r="BX313" s="132"/>
      <c r="BY313" s="229"/>
      <c r="BZ313" s="229"/>
      <c r="CA313" s="229"/>
      <c r="CB313" s="229"/>
      <c r="CC313" s="229"/>
      <c r="CD313" s="229"/>
      <c r="CE313" s="229"/>
      <c r="CF313" s="229"/>
      <c r="CG313" s="229"/>
      <c r="CH313" s="229"/>
      <c r="CI313" s="229"/>
      <c r="CJ313" s="229"/>
      <c r="CK313" s="229"/>
      <c r="CL313" s="229"/>
      <c r="CM313" s="229"/>
      <c r="CN313" s="229"/>
      <c r="CO313" s="229"/>
      <c r="CP313" s="229"/>
      <c r="CQ313" s="229"/>
      <c r="CR313" s="229"/>
      <c r="CS313" s="229"/>
      <c r="CT313" s="229"/>
      <c r="CU313" s="229"/>
      <c r="CV313" s="229"/>
      <c r="CW313" s="229"/>
      <c r="CX313" s="229"/>
      <c r="CY313" s="229"/>
      <c r="CZ313" s="229"/>
    </row>
    <row r="314" s="130" customFormat="true" ht="15" customHeight="true" x14ac:dyDescent="0.2">
      <c r="X314" s="132"/>
      <c r="Y314" s="229"/>
      <c r="Z314" s="229"/>
      <c r="AA314" s="229"/>
      <c r="AB314" s="229"/>
      <c r="AC314" s="229"/>
      <c r="AD314" s="229"/>
      <c r="AE314" s="229"/>
      <c r="AF314" s="229"/>
      <c r="AG314" s="229"/>
      <c r="AH314" s="229"/>
      <c r="AI314" s="229"/>
      <c r="AJ314" s="229"/>
      <c r="AK314" s="229"/>
      <c r="AL314" s="229"/>
      <c r="AM314" s="229"/>
      <c r="AN314" s="229"/>
      <c r="AO314" s="229"/>
      <c r="AP314" s="229"/>
      <c r="AQ314" s="229"/>
      <c r="AR314" s="229"/>
      <c r="AS314" s="229"/>
      <c r="AT314" s="229"/>
      <c r="AU314" s="229"/>
      <c r="AV314" s="229"/>
      <c r="AW314" s="229"/>
      <c r="AX314" s="229"/>
      <c r="AY314" s="229"/>
      <c r="AZ314" s="229"/>
      <c r="BA314" s="132"/>
      <c r="BX314" s="132"/>
      <c r="BY314" s="229"/>
      <c r="BZ314" s="229"/>
      <c r="CA314" s="229"/>
      <c r="CB314" s="229"/>
      <c r="CC314" s="229"/>
      <c r="CD314" s="229"/>
      <c r="CE314" s="229"/>
      <c r="CF314" s="229"/>
      <c r="CG314" s="229"/>
      <c r="CH314" s="229"/>
      <c r="CI314" s="229"/>
      <c r="CJ314" s="229"/>
      <c r="CK314" s="229"/>
      <c r="CL314" s="229"/>
      <c r="CM314" s="229"/>
      <c r="CN314" s="229"/>
      <c r="CO314" s="229"/>
      <c r="CP314" s="229"/>
      <c r="CQ314" s="229"/>
      <c r="CR314" s="229"/>
      <c r="CS314" s="229"/>
      <c r="CT314" s="229"/>
      <c r="CU314" s="229"/>
      <c r="CV314" s="229"/>
      <c r="CW314" s="229"/>
      <c r="CX314" s="229"/>
      <c r="CY314" s="229"/>
      <c r="CZ314" s="229"/>
    </row>
    <row r="315" s="130" customFormat="true" ht="15" customHeight="true" x14ac:dyDescent="0.2">
      <c r="X315" s="132"/>
      <c r="Y315" s="229"/>
      <c r="Z315" s="229"/>
      <c r="AA315" s="229"/>
      <c r="AB315" s="229"/>
      <c r="AC315" s="229"/>
      <c r="AD315" s="229"/>
      <c r="AE315" s="229"/>
      <c r="AF315" s="229"/>
      <c r="AG315" s="229"/>
      <c r="AH315" s="229"/>
      <c r="AI315" s="229"/>
      <c r="AJ315" s="229"/>
      <c r="AK315" s="229"/>
      <c r="AL315" s="229"/>
      <c r="AM315" s="229"/>
      <c r="AN315" s="229"/>
      <c r="AO315" s="229"/>
      <c r="AP315" s="229"/>
      <c r="AQ315" s="229"/>
      <c r="AR315" s="229"/>
      <c r="AS315" s="229"/>
      <c r="AT315" s="229"/>
      <c r="AU315" s="229"/>
      <c r="AV315" s="229"/>
      <c r="AW315" s="229"/>
      <c r="AX315" s="229"/>
      <c r="AY315" s="229"/>
      <c r="AZ315" s="229"/>
      <c r="BA315" s="132"/>
      <c r="BX315" s="132"/>
      <c r="BY315" s="229"/>
      <c r="BZ315" s="229"/>
      <c r="CA315" s="229"/>
      <c r="CB315" s="229"/>
      <c r="CC315" s="229"/>
      <c r="CD315" s="229"/>
      <c r="CE315" s="229"/>
      <c r="CF315" s="229"/>
      <c r="CG315" s="229"/>
      <c r="CH315" s="229"/>
      <c r="CI315" s="229"/>
      <c r="CJ315" s="229"/>
      <c r="CK315" s="229"/>
      <c r="CL315" s="229"/>
      <c r="CM315" s="229"/>
      <c r="CN315" s="229"/>
      <c r="CO315" s="229"/>
      <c r="CP315" s="229"/>
      <c r="CQ315" s="229"/>
      <c r="CR315" s="229"/>
      <c r="CS315" s="229"/>
      <c r="CT315" s="229"/>
      <c r="CU315" s="229"/>
      <c r="CV315" s="229"/>
      <c r="CW315" s="229"/>
      <c r="CX315" s="229"/>
      <c r="CY315" s="229"/>
      <c r="CZ315" s="229"/>
    </row>
    <row r="316" s="130" customFormat="true" ht="15" customHeight="true" x14ac:dyDescent="0.2">
      <c r="X316" s="132"/>
      <c r="Y316" s="229"/>
      <c r="Z316" s="229"/>
      <c r="AA316" s="229"/>
      <c r="AB316" s="229"/>
      <c r="AC316" s="229"/>
      <c r="AD316" s="229"/>
      <c r="AE316" s="229"/>
      <c r="AF316" s="229"/>
      <c r="AG316" s="229"/>
      <c r="AH316" s="229"/>
      <c r="AI316" s="229"/>
      <c r="AJ316" s="229"/>
      <c r="AK316" s="229"/>
      <c r="AL316" s="229"/>
      <c r="AM316" s="229"/>
      <c r="AN316" s="229"/>
      <c r="AO316" s="229"/>
      <c r="AP316" s="229"/>
      <c r="AQ316" s="229"/>
      <c r="AR316" s="229"/>
      <c r="AS316" s="229"/>
      <c r="AT316" s="229"/>
      <c r="AU316" s="229"/>
      <c r="AV316" s="229"/>
      <c r="AW316" s="229"/>
      <c r="AX316" s="229"/>
      <c r="AY316" s="229"/>
      <c r="AZ316" s="229"/>
      <c r="BA316" s="132"/>
      <c r="BX316" s="132"/>
      <c r="BY316" s="229"/>
      <c r="BZ316" s="229"/>
      <c r="CA316" s="229"/>
      <c r="CB316" s="229"/>
      <c r="CC316" s="229"/>
      <c r="CD316" s="229"/>
      <c r="CE316" s="229"/>
      <c r="CF316" s="229"/>
      <c r="CG316" s="229"/>
      <c r="CH316" s="229"/>
      <c r="CI316" s="229"/>
      <c r="CJ316" s="229"/>
      <c r="CK316" s="229"/>
      <c r="CL316" s="229"/>
      <c r="CM316" s="229"/>
      <c r="CN316" s="229"/>
      <c r="CO316" s="229"/>
      <c r="CP316" s="229"/>
      <c r="CQ316" s="229"/>
      <c r="CR316" s="229"/>
      <c r="CS316" s="229"/>
      <c r="CT316" s="229"/>
      <c r="CU316" s="229"/>
      <c r="CV316" s="229"/>
      <c r="CW316" s="229"/>
      <c r="CX316" s="229"/>
      <c r="CY316" s="229"/>
      <c r="CZ316" s="229"/>
    </row>
    <row r="317" s="130" customFormat="true" ht="15" customHeight="true" x14ac:dyDescent="0.2">
      <c r="X317" s="132"/>
      <c r="Y317" s="229"/>
      <c r="Z317" s="229"/>
      <c r="AA317" s="229"/>
      <c r="AB317" s="229"/>
      <c r="AC317" s="229"/>
      <c r="AD317" s="229"/>
      <c r="AE317" s="229"/>
      <c r="AF317" s="229"/>
      <c r="AG317" s="229"/>
      <c r="AH317" s="229"/>
      <c r="AI317" s="229"/>
      <c r="AJ317" s="229"/>
      <c r="AK317" s="229"/>
      <c r="AL317" s="229"/>
      <c r="AM317" s="229"/>
      <c r="AN317" s="229"/>
      <c r="AO317" s="229"/>
      <c r="AP317" s="229"/>
      <c r="AQ317" s="229"/>
      <c r="AR317" s="229"/>
      <c r="AS317" s="229"/>
      <c r="AT317" s="229"/>
      <c r="AU317" s="229"/>
      <c r="AV317" s="229"/>
      <c r="AW317" s="229"/>
      <c r="AX317" s="229"/>
      <c r="AY317" s="229"/>
      <c r="AZ317" s="229"/>
      <c r="BA317" s="132"/>
      <c r="BX317" s="132"/>
      <c r="BY317" s="229"/>
      <c r="BZ317" s="229"/>
      <c r="CA317" s="229"/>
      <c r="CB317" s="229"/>
      <c r="CC317" s="229"/>
      <c r="CD317" s="229"/>
      <c r="CE317" s="229"/>
      <c r="CF317" s="229"/>
      <c r="CG317" s="229"/>
      <c r="CH317" s="229"/>
      <c r="CI317" s="229"/>
      <c r="CJ317" s="229"/>
      <c r="CK317" s="229"/>
      <c r="CL317" s="229"/>
      <c r="CM317" s="229"/>
      <c r="CN317" s="229"/>
      <c r="CO317" s="229"/>
      <c r="CP317" s="229"/>
      <c r="CQ317" s="229"/>
      <c r="CR317" s="229"/>
      <c r="CS317" s="229"/>
      <c r="CT317" s="229"/>
      <c r="CU317" s="229"/>
      <c r="CV317" s="229"/>
      <c r="CW317" s="229"/>
      <c r="CX317" s="229"/>
      <c r="CY317" s="229"/>
      <c r="CZ317" s="229"/>
    </row>
    <row r="318" s="130" customFormat="true" ht="15" customHeight="true" x14ac:dyDescent="0.2">
      <c r="X318" s="132"/>
      <c r="Y318" s="229"/>
      <c r="Z318" s="229"/>
      <c r="AA318" s="229"/>
      <c r="AB318" s="229"/>
      <c r="AC318" s="229"/>
      <c r="AD318" s="229"/>
      <c r="AE318" s="229"/>
      <c r="AF318" s="229"/>
      <c r="AG318" s="229"/>
      <c r="AH318" s="229"/>
      <c r="AI318" s="229"/>
      <c r="AJ318" s="229"/>
      <c r="AK318" s="229"/>
      <c r="AL318" s="229"/>
      <c r="AM318" s="229"/>
      <c r="AN318" s="229"/>
      <c r="AO318" s="229"/>
      <c r="AP318" s="229"/>
      <c r="AQ318" s="229"/>
      <c r="AR318" s="229"/>
      <c r="AS318" s="229"/>
      <c r="AT318" s="229"/>
      <c r="AU318" s="229"/>
      <c r="AV318" s="229"/>
      <c r="AW318" s="229"/>
      <c r="AX318" s="229"/>
      <c r="AY318" s="229"/>
      <c r="AZ318" s="229"/>
      <c r="BA318" s="132"/>
      <c r="BX318" s="132"/>
      <c r="BY318" s="229"/>
      <c r="BZ318" s="229"/>
      <c r="CA318" s="229"/>
      <c r="CB318" s="229"/>
      <c r="CC318" s="229"/>
      <c r="CD318" s="229"/>
      <c r="CE318" s="229"/>
      <c r="CF318" s="229"/>
      <c r="CG318" s="229"/>
      <c r="CH318" s="229"/>
      <c r="CI318" s="229"/>
      <c r="CJ318" s="229"/>
      <c r="CK318" s="229"/>
      <c r="CL318" s="229"/>
      <c r="CM318" s="229"/>
      <c r="CN318" s="229"/>
      <c r="CO318" s="229"/>
      <c r="CP318" s="229"/>
      <c r="CQ318" s="229"/>
      <c r="CR318" s="229"/>
      <c r="CS318" s="229"/>
      <c r="CT318" s="229"/>
      <c r="CU318" s="229"/>
      <c r="CV318" s="229"/>
      <c r="CW318" s="229"/>
      <c r="CX318" s="229"/>
      <c r="CY318" s="229"/>
      <c r="CZ318" s="229"/>
    </row>
    <row r="319" s="130" customFormat="true" ht="15" customHeight="true" x14ac:dyDescent="0.2">
      <c r="X319" s="132"/>
      <c r="Y319" s="229"/>
      <c r="Z319" s="229"/>
      <c r="AA319" s="229"/>
      <c r="AB319" s="229"/>
      <c r="AC319" s="229"/>
      <c r="AD319" s="229"/>
      <c r="AE319" s="229"/>
      <c r="AF319" s="229"/>
      <c r="AG319" s="229"/>
      <c r="AH319" s="229"/>
      <c r="AI319" s="229"/>
      <c r="AJ319" s="229"/>
      <c r="AK319" s="229"/>
      <c r="AL319" s="229"/>
      <c r="AM319" s="229"/>
      <c r="AN319" s="229"/>
      <c r="AO319" s="229"/>
      <c r="AP319" s="229"/>
      <c r="AQ319" s="229"/>
      <c r="AR319" s="229"/>
      <c r="AS319" s="229"/>
      <c r="AT319" s="229"/>
      <c r="AU319" s="229"/>
      <c r="AV319" s="229"/>
      <c r="AW319" s="229"/>
      <c r="AX319" s="229"/>
      <c r="AY319" s="229"/>
      <c r="AZ319" s="229"/>
      <c r="BA319" s="132"/>
      <c r="BX319" s="132"/>
      <c r="BY319" s="229"/>
      <c r="BZ319" s="229"/>
      <c r="CA319" s="229"/>
      <c r="CB319" s="229"/>
      <c r="CC319" s="229"/>
      <c r="CD319" s="229"/>
      <c r="CE319" s="229"/>
      <c r="CF319" s="229"/>
      <c r="CG319" s="229"/>
      <c r="CH319" s="229"/>
      <c r="CI319" s="229"/>
      <c r="CJ319" s="229"/>
      <c r="CK319" s="229"/>
      <c r="CL319" s="229"/>
      <c r="CM319" s="229"/>
      <c r="CN319" s="229"/>
      <c r="CO319" s="229"/>
      <c r="CP319" s="229"/>
      <c r="CQ319" s="229"/>
      <c r="CR319" s="229"/>
      <c r="CS319" s="229"/>
      <c r="CT319" s="229"/>
      <c r="CU319" s="229"/>
      <c r="CV319" s="229"/>
      <c r="CW319" s="229"/>
      <c r="CX319" s="229"/>
      <c r="CY319" s="229"/>
      <c r="CZ319" s="229"/>
    </row>
    <row r="320" s="130" customFormat="true" ht="15" customHeight="true" x14ac:dyDescent="0.2">
      <c r="X320" s="132"/>
      <c r="Y320" s="229"/>
      <c r="Z320" s="229"/>
      <c r="AA320" s="229"/>
      <c r="AB320" s="229"/>
      <c r="AC320" s="229"/>
      <c r="AD320" s="229"/>
      <c r="AE320" s="229"/>
      <c r="AF320" s="229"/>
      <c r="AG320" s="229"/>
      <c r="AH320" s="229"/>
      <c r="AI320" s="229"/>
      <c r="AJ320" s="229"/>
      <c r="AK320" s="229"/>
      <c r="AL320" s="229"/>
      <c r="AM320" s="229"/>
      <c r="AN320" s="229"/>
      <c r="AO320" s="229"/>
      <c r="AP320" s="229"/>
      <c r="AQ320" s="229"/>
      <c r="AR320" s="229"/>
      <c r="AS320" s="229"/>
      <c r="AT320" s="229"/>
      <c r="AU320" s="229"/>
      <c r="AV320" s="229"/>
      <c r="AW320" s="229"/>
      <c r="AX320" s="229"/>
      <c r="AY320" s="229"/>
      <c r="AZ320" s="229"/>
      <c r="BA320" s="132"/>
      <c r="BX320" s="132"/>
      <c r="BY320" s="229"/>
      <c r="BZ320" s="229"/>
      <c r="CA320" s="229"/>
      <c r="CB320" s="229"/>
      <c r="CC320" s="229"/>
      <c r="CD320" s="229"/>
      <c r="CE320" s="229"/>
      <c r="CF320" s="229"/>
      <c r="CG320" s="229"/>
      <c r="CH320" s="229"/>
      <c r="CI320" s="229"/>
      <c r="CJ320" s="229"/>
      <c r="CK320" s="229"/>
      <c r="CL320" s="229"/>
      <c r="CM320" s="229"/>
      <c r="CN320" s="229"/>
      <c r="CO320" s="229"/>
      <c r="CP320" s="229"/>
      <c r="CQ320" s="229"/>
      <c r="CR320" s="229"/>
      <c r="CS320" s="229"/>
      <c r="CT320" s="229"/>
      <c r="CU320" s="229"/>
      <c r="CV320" s="229"/>
      <c r="CW320" s="229"/>
      <c r="CX320" s="229"/>
      <c r="CY320" s="229"/>
      <c r="CZ320" s="229"/>
    </row>
    <row r="321" s="130" customFormat="true" ht="15" customHeight="true" x14ac:dyDescent="0.2">
      <c r="X321" s="132"/>
      <c r="Y321" s="229"/>
      <c r="Z321" s="229"/>
      <c r="AA321" s="229"/>
      <c r="AB321" s="229"/>
      <c r="AC321" s="229"/>
      <c r="AD321" s="229"/>
      <c r="AE321" s="229"/>
      <c r="AF321" s="229"/>
      <c r="AG321" s="229"/>
      <c r="AH321" s="229"/>
      <c r="AI321" s="229"/>
      <c r="AJ321" s="229"/>
      <c r="AK321" s="229"/>
      <c r="AL321" s="229"/>
      <c r="AM321" s="229"/>
      <c r="AN321" s="229"/>
      <c r="AO321" s="229"/>
      <c r="AP321" s="229"/>
      <c r="AQ321" s="229"/>
      <c r="AR321" s="229"/>
      <c r="AS321" s="229"/>
      <c r="AT321" s="229"/>
      <c r="AU321" s="229"/>
      <c r="AV321" s="229"/>
      <c r="AW321" s="229"/>
      <c r="AX321" s="229"/>
      <c r="AY321" s="229"/>
      <c r="AZ321" s="229"/>
      <c r="BA321" s="132"/>
      <c r="BX321" s="132"/>
      <c r="BY321" s="229"/>
      <c r="BZ321" s="229"/>
      <c r="CA321" s="229"/>
      <c r="CB321" s="229"/>
      <c r="CC321" s="229"/>
      <c r="CD321" s="229"/>
      <c r="CE321" s="229"/>
      <c r="CF321" s="229"/>
      <c r="CG321" s="229"/>
      <c r="CH321" s="229"/>
      <c r="CI321" s="229"/>
      <c r="CJ321" s="229"/>
      <c r="CK321" s="229"/>
      <c r="CL321" s="229"/>
      <c r="CM321" s="229"/>
      <c r="CN321" s="229"/>
      <c r="CO321" s="229"/>
      <c r="CP321" s="229"/>
      <c r="CQ321" s="229"/>
      <c r="CR321" s="229"/>
      <c r="CS321" s="229"/>
      <c r="CT321" s="229"/>
      <c r="CU321" s="229"/>
      <c r="CV321" s="229"/>
      <c r="CW321" s="229"/>
      <c r="CX321" s="229"/>
      <c r="CY321" s="229"/>
      <c r="CZ321" s="229"/>
    </row>
    <row r="322" s="130" customFormat="true" ht="15" customHeight="true" x14ac:dyDescent="0.2">
      <c r="X322" s="132"/>
      <c r="Y322" s="229"/>
      <c r="Z322" s="229"/>
      <c r="AA322" s="229"/>
      <c r="AB322" s="229"/>
      <c r="AC322" s="229"/>
      <c r="AD322" s="229"/>
      <c r="AE322" s="229"/>
      <c r="AF322" s="229"/>
      <c r="AG322" s="229"/>
      <c r="AH322" s="229"/>
      <c r="AI322" s="229"/>
      <c r="AJ322" s="229"/>
      <c r="AK322" s="229"/>
      <c r="AL322" s="229"/>
      <c r="AM322" s="229"/>
      <c r="AN322" s="229"/>
      <c r="AO322" s="229"/>
      <c r="AP322" s="229"/>
      <c r="AQ322" s="229"/>
      <c r="AR322" s="229"/>
      <c r="AS322" s="229"/>
      <c r="AT322" s="229"/>
      <c r="AU322" s="229"/>
      <c r="AV322" s="229"/>
      <c r="AW322" s="229"/>
      <c r="AX322" s="229"/>
      <c r="AY322" s="229"/>
      <c r="AZ322" s="229"/>
      <c r="BA322" s="132"/>
      <c r="BX322" s="132"/>
      <c r="BY322" s="229"/>
      <c r="BZ322" s="229"/>
      <c r="CA322" s="229"/>
      <c r="CB322" s="229"/>
      <c r="CC322" s="229"/>
      <c r="CD322" s="229"/>
      <c r="CE322" s="229"/>
      <c r="CF322" s="229"/>
      <c r="CG322" s="229"/>
      <c r="CH322" s="229"/>
      <c r="CI322" s="229"/>
      <c r="CJ322" s="229"/>
      <c r="CK322" s="229"/>
      <c r="CL322" s="229"/>
      <c r="CM322" s="229"/>
      <c r="CN322" s="229"/>
      <c r="CO322" s="229"/>
      <c r="CP322" s="229"/>
      <c r="CQ322" s="229"/>
      <c r="CR322" s="229"/>
      <c r="CS322" s="229"/>
      <c r="CT322" s="229"/>
      <c r="CU322" s="229"/>
      <c r="CV322" s="229"/>
      <c r="CW322" s="229"/>
      <c r="CX322" s="229"/>
      <c r="CY322" s="229"/>
      <c r="CZ322" s="229"/>
    </row>
    <row r="323" s="130" customFormat="true" ht="15" customHeight="true" x14ac:dyDescent="0.2">
      <c r="X323" s="132"/>
      <c r="Y323" s="229"/>
      <c r="Z323" s="229"/>
      <c r="AA323" s="229"/>
      <c r="AB323" s="229"/>
      <c r="AC323" s="229"/>
      <c r="AD323" s="229"/>
      <c r="AE323" s="229"/>
      <c r="AF323" s="229"/>
      <c r="AG323" s="229"/>
      <c r="AH323" s="229"/>
      <c r="AI323" s="229"/>
      <c r="AJ323" s="229"/>
      <c r="AK323" s="229"/>
      <c r="AL323" s="229"/>
      <c r="AM323" s="229"/>
      <c r="AN323" s="229"/>
      <c r="AO323" s="229"/>
      <c r="AP323" s="229"/>
      <c r="AQ323" s="229"/>
      <c r="AR323" s="229"/>
      <c r="AS323" s="229"/>
      <c r="AT323" s="229"/>
      <c r="AU323" s="229"/>
      <c r="AV323" s="229"/>
      <c r="AW323" s="229"/>
      <c r="AX323" s="229"/>
      <c r="AY323" s="229"/>
      <c r="AZ323" s="229"/>
      <c r="BA323" s="132"/>
      <c r="BX323" s="132"/>
      <c r="BY323" s="229"/>
      <c r="BZ323" s="229"/>
      <c r="CA323" s="229"/>
      <c r="CB323" s="229"/>
      <c r="CC323" s="229"/>
      <c r="CD323" s="229"/>
      <c r="CE323" s="229"/>
      <c r="CF323" s="229"/>
      <c r="CG323" s="229"/>
      <c r="CH323" s="229"/>
      <c r="CI323" s="229"/>
      <c r="CJ323" s="229"/>
      <c r="CK323" s="229"/>
      <c r="CL323" s="229"/>
      <c r="CM323" s="229"/>
      <c r="CN323" s="229"/>
      <c r="CO323" s="229"/>
      <c r="CP323" s="229"/>
      <c r="CQ323" s="229"/>
      <c r="CR323" s="229"/>
      <c r="CS323" s="229"/>
      <c r="CT323" s="229"/>
      <c r="CU323" s="229"/>
      <c r="CV323" s="229"/>
      <c r="CW323" s="229"/>
      <c r="CX323" s="229"/>
      <c r="CY323" s="229"/>
      <c r="CZ323" s="229"/>
    </row>
    <row r="324" s="130" customFormat="true" ht="15" customHeight="true" x14ac:dyDescent="0.2">
      <c r="X324" s="132"/>
      <c r="Y324" s="229"/>
      <c r="Z324" s="229"/>
      <c r="AA324" s="229"/>
      <c r="AB324" s="229"/>
      <c r="AC324" s="229"/>
      <c r="AD324" s="229"/>
      <c r="AE324" s="229"/>
      <c r="AF324" s="229"/>
      <c r="AG324" s="229"/>
      <c r="AH324" s="229"/>
      <c r="AI324" s="229"/>
      <c r="AJ324" s="229"/>
      <c r="AK324" s="229"/>
      <c r="AL324" s="229"/>
      <c r="AM324" s="229"/>
      <c r="AN324" s="229"/>
      <c r="AO324" s="229"/>
      <c r="AP324" s="229"/>
      <c r="AQ324" s="229"/>
      <c r="AR324" s="229"/>
      <c r="AS324" s="229"/>
      <c r="AT324" s="229"/>
      <c r="AU324" s="229"/>
      <c r="AV324" s="229"/>
      <c r="AW324" s="229"/>
      <c r="AX324" s="229"/>
      <c r="AY324" s="229"/>
      <c r="AZ324" s="229"/>
      <c r="BA324" s="132"/>
      <c r="BX324" s="132"/>
      <c r="BY324" s="229"/>
      <c r="BZ324" s="229"/>
      <c r="CA324" s="229"/>
      <c r="CB324" s="229"/>
      <c r="CC324" s="229"/>
      <c r="CD324" s="229"/>
      <c r="CE324" s="229"/>
      <c r="CF324" s="229"/>
      <c r="CG324" s="229"/>
      <c r="CH324" s="229"/>
      <c r="CI324" s="229"/>
      <c r="CJ324" s="229"/>
      <c r="CK324" s="229"/>
      <c r="CL324" s="229"/>
      <c r="CM324" s="229"/>
      <c r="CN324" s="229"/>
      <c r="CO324" s="229"/>
      <c r="CP324" s="229"/>
      <c r="CQ324" s="229"/>
      <c r="CR324" s="229"/>
      <c r="CS324" s="229"/>
      <c r="CT324" s="229"/>
      <c r="CU324" s="229"/>
      <c r="CV324" s="229"/>
      <c r="CW324" s="229"/>
      <c r="CX324" s="229"/>
      <c r="CY324" s="229"/>
      <c r="CZ324" s="229"/>
    </row>
    <row r="325" s="130" customFormat="true" ht="15" customHeight="true" x14ac:dyDescent="0.2">
      <c r="X325" s="132"/>
      <c r="Y325" s="229"/>
      <c r="Z325" s="229"/>
      <c r="AA325" s="229"/>
      <c r="AB325" s="229"/>
      <c r="AC325" s="229"/>
      <c r="AD325" s="229"/>
      <c r="AE325" s="229"/>
      <c r="AF325" s="229"/>
      <c r="AG325" s="229"/>
      <c r="AH325" s="229"/>
      <c r="AI325" s="229"/>
      <c r="AJ325" s="229"/>
      <c r="AK325" s="229"/>
      <c r="AL325" s="229"/>
      <c r="AM325" s="229"/>
      <c r="AN325" s="229"/>
      <c r="AO325" s="229"/>
      <c r="AP325" s="229"/>
      <c r="AQ325" s="229"/>
      <c r="AR325" s="229"/>
      <c r="AS325" s="229"/>
      <c r="AT325" s="229"/>
      <c r="AU325" s="229"/>
      <c r="AV325" s="229"/>
      <c r="AW325" s="229"/>
      <c r="AX325" s="229"/>
      <c r="AY325" s="229"/>
      <c r="AZ325" s="229"/>
      <c r="BA325" s="132"/>
      <c r="BX325" s="132"/>
      <c r="BY325" s="229"/>
      <c r="BZ325" s="229"/>
      <c r="CA325" s="229"/>
      <c r="CB325" s="229"/>
      <c r="CC325" s="229"/>
      <c r="CD325" s="229"/>
      <c r="CE325" s="229"/>
      <c r="CF325" s="229"/>
      <c r="CG325" s="229"/>
      <c r="CH325" s="229"/>
      <c r="CI325" s="229"/>
      <c r="CJ325" s="229"/>
      <c r="CK325" s="229"/>
      <c r="CL325" s="229"/>
      <c r="CM325" s="229"/>
      <c r="CN325" s="229"/>
      <c r="CO325" s="229"/>
      <c r="CP325" s="229"/>
      <c r="CQ325" s="229"/>
      <c r="CR325" s="229"/>
      <c r="CS325" s="229"/>
      <c r="CT325" s="229"/>
      <c r="CU325" s="229"/>
      <c r="CV325" s="229"/>
      <c r="CW325" s="229"/>
      <c r="CX325" s="229"/>
      <c r="CY325" s="229"/>
      <c r="CZ325" s="229"/>
    </row>
    <row r="326" s="130" customFormat="true" ht="15" customHeight="true" x14ac:dyDescent="0.2">
      <c r="X326" s="132"/>
      <c r="Y326" s="229"/>
      <c r="Z326" s="229"/>
      <c r="AA326" s="229"/>
      <c r="AB326" s="229"/>
      <c r="AC326" s="229"/>
      <c r="AD326" s="229"/>
      <c r="AE326" s="229"/>
      <c r="AF326" s="229"/>
      <c r="AG326" s="229"/>
      <c r="AH326" s="229"/>
      <c r="AI326" s="229"/>
      <c r="AJ326" s="229"/>
      <c r="AK326" s="229"/>
      <c r="AL326" s="229"/>
      <c r="AM326" s="229"/>
      <c r="AN326" s="229"/>
      <c r="AO326" s="229"/>
      <c r="AP326" s="229"/>
      <c r="AQ326" s="229"/>
      <c r="AR326" s="229"/>
      <c r="AS326" s="229"/>
      <c r="AT326" s="229"/>
      <c r="AU326" s="229"/>
      <c r="AV326" s="229"/>
      <c r="AW326" s="229"/>
      <c r="AX326" s="229"/>
      <c r="AY326" s="229"/>
      <c r="AZ326" s="229"/>
      <c r="BA326" s="132"/>
      <c r="BX326" s="132"/>
      <c r="BY326" s="229"/>
      <c r="BZ326" s="229"/>
      <c r="CA326" s="229"/>
      <c r="CB326" s="229"/>
      <c r="CC326" s="229"/>
      <c r="CD326" s="229"/>
      <c r="CE326" s="229"/>
      <c r="CF326" s="229"/>
      <c r="CG326" s="229"/>
      <c r="CH326" s="229"/>
      <c r="CI326" s="229"/>
      <c r="CJ326" s="229"/>
      <c r="CK326" s="229"/>
      <c r="CL326" s="229"/>
      <c r="CM326" s="229"/>
      <c r="CN326" s="229"/>
      <c r="CO326" s="229"/>
      <c r="CP326" s="229"/>
      <c r="CQ326" s="229"/>
      <c r="CR326" s="229"/>
      <c r="CS326" s="229"/>
      <c r="CT326" s="229"/>
      <c r="CU326" s="229"/>
      <c r="CV326" s="229"/>
      <c r="CW326" s="229"/>
      <c r="CX326" s="229"/>
      <c r="CY326" s="229"/>
      <c r="CZ326" s="229"/>
    </row>
    <row r="327" s="130" customFormat="true" ht="15" customHeight="true" x14ac:dyDescent="0.2">
      <c r="X327" s="132"/>
      <c r="Y327" s="229"/>
      <c r="Z327" s="229"/>
      <c r="AA327" s="229"/>
      <c r="AB327" s="229"/>
      <c r="AC327" s="229"/>
      <c r="AD327" s="229"/>
      <c r="AE327" s="229"/>
      <c r="AF327" s="229"/>
      <c r="AG327" s="229"/>
      <c r="AH327" s="229"/>
      <c r="AI327" s="229"/>
      <c r="AJ327" s="229"/>
      <c r="AK327" s="229"/>
      <c r="AL327" s="229"/>
      <c r="AM327" s="229"/>
      <c r="AN327" s="229"/>
      <c r="AO327" s="229"/>
      <c r="AP327" s="229"/>
      <c r="AQ327" s="229"/>
      <c r="AR327" s="229"/>
      <c r="AS327" s="229"/>
      <c r="AT327" s="229"/>
      <c r="AU327" s="229"/>
      <c r="AV327" s="229"/>
      <c r="AW327" s="229"/>
      <c r="AX327" s="229"/>
      <c r="AY327" s="229"/>
      <c r="AZ327" s="229"/>
      <c r="BA327" s="132"/>
      <c r="BX327" s="132"/>
      <c r="BY327" s="229"/>
      <c r="BZ327" s="229"/>
      <c r="CA327" s="229"/>
      <c r="CB327" s="229"/>
      <c r="CC327" s="229"/>
      <c r="CD327" s="229"/>
      <c r="CE327" s="229"/>
      <c r="CF327" s="229"/>
      <c r="CG327" s="229"/>
      <c r="CH327" s="229"/>
      <c r="CI327" s="229"/>
      <c r="CJ327" s="229"/>
      <c r="CK327" s="229"/>
      <c r="CL327" s="229"/>
      <c r="CM327" s="229"/>
      <c r="CN327" s="229"/>
      <c r="CO327" s="229"/>
      <c r="CP327" s="229"/>
      <c r="CQ327" s="229"/>
      <c r="CR327" s="229"/>
      <c r="CS327" s="229"/>
      <c r="CT327" s="229"/>
      <c r="CU327" s="229"/>
      <c r="CV327" s="229"/>
      <c r="CW327" s="229"/>
      <c r="CX327" s="229"/>
      <c r="CY327" s="229"/>
      <c r="CZ327" s="229"/>
    </row>
    <row r="328" s="130" customFormat="true" ht="15" customHeight="true" x14ac:dyDescent="0.2">
      <c r="X328" s="132"/>
      <c r="Y328" s="229"/>
      <c r="Z328" s="229"/>
      <c r="AA328" s="229"/>
      <c r="AB328" s="229"/>
      <c r="AC328" s="229"/>
      <c r="AD328" s="229"/>
      <c r="AE328" s="229"/>
      <c r="AF328" s="229"/>
      <c r="AG328" s="229"/>
      <c r="AH328" s="229"/>
      <c r="AI328" s="229"/>
      <c r="AJ328" s="229"/>
      <c r="AK328" s="229"/>
      <c r="AL328" s="229"/>
      <c r="AM328" s="229"/>
      <c r="AN328" s="229"/>
      <c r="AO328" s="229"/>
      <c r="AP328" s="229"/>
      <c r="AQ328" s="229"/>
      <c r="AR328" s="229"/>
      <c r="AS328" s="229"/>
      <c r="AT328" s="229"/>
      <c r="AU328" s="229"/>
      <c r="AV328" s="229"/>
      <c r="AW328" s="229"/>
      <c r="AX328" s="229"/>
      <c r="AY328" s="229"/>
      <c r="AZ328" s="229"/>
      <c r="BA328" s="132"/>
      <c r="BX328" s="132"/>
      <c r="BY328" s="229"/>
      <c r="BZ328" s="229"/>
      <c r="CA328" s="229"/>
      <c r="CB328" s="229"/>
      <c r="CC328" s="229"/>
      <c r="CD328" s="229"/>
      <c r="CE328" s="229"/>
      <c r="CF328" s="229"/>
      <c r="CG328" s="229"/>
      <c r="CH328" s="229"/>
      <c r="CI328" s="229"/>
      <c r="CJ328" s="229"/>
      <c r="CK328" s="229"/>
      <c r="CL328" s="229"/>
      <c r="CM328" s="229"/>
      <c r="CN328" s="229"/>
      <c r="CO328" s="229"/>
      <c r="CP328" s="229"/>
      <c r="CQ328" s="229"/>
      <c r="CR328" s="229"/>
      <c r="CS328" s="229"/>
      <c r="CT328" s="229"/>
      <c r="CU328" s="229"/>
      <c r="CV328" s="229"/>
      <c r="CW328" s="229"/>
      <c r="CX328" s="229"/>
      <c r="CY328" s="229"/>
      <c r="CZ328" s="229"/>
    </row>
    <row r="329" s="130" customFormat="true" ht="250.15" customHeight="true" x14ac:dyDescent="0.2">
      <c r="X329" s="132"/>
      <c r="Y329" s="229"/>
      <c r="Z329" s="229"/>
      <c r="AA329" s="229"/>
      <c r="AB329" s="229"/>
      <c r="AC329" s="229"/>
      <c r="AD329" s="229"/>
      <c r="AE329" s="229"/>
      <c r="AF329" s="229"/>
      <c r="AG329" s="229"/>
      <c r="AH329" s="229"/>
      <c r="AI329" s="229"/>
      <c r="AJ329" s="229"/>
      <c r="AK329" s="229"/>
      <c r="AL329" s="229"/>
      <c r="AM329" s="229"/>
      <c r="AN329" s="229"/>
      <c r="AO329" s="229"/>
      <c r="AP329" s="229"/>
      <c r="AQ329" s="229"/>
      <c r="AR329" s="229"/>
      <c r="AS329" s="229"/>
      <c r="AT329" s="229"/>
      <c r="AU329" s="229"/>
      <c r="AV329" s="229"/>
      <c r="AW329" s="229"/>
      <c r="AX329" s="229"/>
      <c r="AY329" s="229"/>
      <c r="AZ329" s="229"/>
      <c r="BA329" s="132"/>
      <c r="BX329" s="132"/>
      <c r="BY329" s="229"/>
      <c r="BZ329" s="229"/>
      <c r="CA329" s="229"/>
      <c r="CB329" s="229"/>
      <c r="CC329" s="229"/>
      <c r="CD329" s="229"/>
      <c r="CE329" s="229"/>
      <c r="CF329" s="229"/>
      <c r="CG329" s="229"/>
      <c r="CH329" s="229"/>
      <c r="CI329" s="229"/>
      <c r="CJ329" s="229"/>
      <c r="CK329" s="229"/>
      <c r="CL329" s="229"/>
      <c r="CM329" s="229"/>
      <c r="CN329" s="229"/>
      <c r="CO329" s="229"/>
      <c r="CP329" s="229"/>
      <c r="CQ329" s="229"/>
      <c r="CR329" s="229"/>
      <c r="CS329" s="229"/>
      <c r="CT329" s="229"/>
      <c r="CU329" s="229"/>
      <c r="CV329" s="229"/>
      <c r="CW329" s="229"/>
      <c r="CX329" s="229"/>
      <c r="CY329" s="229"/>
      <c r="CZ329" s="229"/>
    </row>
    <row r="330" ht="19.15" customHeight="true" x14ac:dyDescent="0.2">
      <c r="A330" s="135"/>
      <c r="B330" s="135"/>
      <c r="BA330" s="135"/>
      <c r="BB330" s="135"/>
    </row>
    <row r="331" ht="22.5" customHeight="true" x14ac:dyDescent="0.2">
      <c r="A331" s="146" t="str">
        <f>A1026</f>
        <v>Algeria</v>
      </c>
      <c r="B331" s="147"/>
      <c r="BA331" s="135"/>
      <c r="BB331" s="135"/>
    </row>
    <row r="332" ht="22.5" customHeight="true" x14ac:dyDescent="0.2">
      <c r="A332" s="144" t="str">
        <f>A1034</f>
        <v>2019</v>
      </c>
      <c r="B332" s="145"/>
      <c r="BA332" s="135"/>
      <c r="BB332" s="135"/>
    </row>
    <row r="333" ht="22.5" customHeight="true" x14ac:dyDescent="0.2">
      <c r="A333" s="148" t="s">
        <v>127</v>
      </c>
      <c r="B333" s="149"/>
      <c r="BA333" s="135"/>
      <c r="BB333" s="135"/>
    </row>
    <row r="334" ht="22.5" customHeight="true" x14ac:dyDescent="0.2">
      <c r="A334" s="148" t="s">
        <v>96</v>
      </c>
      <c r="B334" s="149"/>
      <c r="BA334" s="135"/>
      <c r="BB334" s="135"/>
    </row>
    <row r="335" ht="15" customHeight="true" x14ac:dyDescent="0.2">
      <c r="A335" s="150" t="s">
        <v>97</v>
      </c>
      <c r="B335" s="151"/>
      <c r="BA335" s="135"/>
      <c r="BB335" s="135"/>
    </row>
    <row r="336" ht="15" customHeight="true" x14ac:dyDescent="0.2">
      <c r="A336" s="152" t="s">
        <v>40</v>
      </c>
      <c r="B336" s="151"/>
      <c r="BA336" s="135"/>
      <c r="BB336" s="135"/>
    </row>
    <row r="337" ht="18" customHeight="true" x14ac:dyDescent="0.2">
      <c r="A337" s="150" t="s">
        <v>39</v>
      </c>
      <c r="B337" s="153"/>
      <c r="BA337" s="135"/>
      <c r="BB337" s="135"/>
    </row>
    <row r="338" ht="18" customHeight="true" x14ac:dyDescent="0.2">
      <c r="A338" s="235" t="s">
        <v>135</v>
      </c>
      <c r="B338" s="236" t="str">
        <f>A1025</f>
        <v>MICS19</v>
      </c>
      <c r="BA338" s="135"/>
      <c r="BB338" s="135"/>
    </row>
    <row r="339" s="130" customFormat="true" ht="15" customHeight="true" x14ac:dyDescent="0.2">
      <c r="A339" s="117" t="s">
        <v>129</v>
      </c>
      <c r="B339" s="218"/>
      <c r="C339" s="2052" t="s">
        <v>114</v>
      </c>
      <c r="D339" s="2053"/>
      <c r="E339" s="2053"/>
      <c r="F339" s="2053"/>
      <c r="G339" s="2054"/>
      <c r="H339" s="2016" t="s">
        <v>38</v>
      </c>
      <c r="I339" s="2017"/>
      <c r="J339" s="2017"/>
      <c r="K339" s="2017"/>
      <c r="L339" s="2018"/>
      <c r="M339" s="2016" t="s">
        <v>37</v>
      </c>
      <c r="N339" s="2017"/>
      <c r="O339" s="2017"/>
      <c r="P339" s="2017"/>
      <c r="Q339" s="2018"/>
      <c r="R339" s="706" t="s">
        <v>140</v>
      </c>
      <c r="S339" s="433"/>
      <c r="T339" s="433"/>
      <c r="U339" s="433"/>
      <c r="V339" s="433"/>
      <c r="W339" s="433"/>
      <c r="X339" s="433"/>
      <c r="Y339" s="1508"/>
      <c r="Z339" s="229"/>
      <c r="AA339" s="229"/>
      <c r="AB339" s="229"/>
      <c r="AC339" s="229"/>
      <c r="AD339" s="229"/>
      <c r="AE339" s="229"/>
      <c r="AF339" s="229"/>
      <c r="AG339" s="229"/>
      <c r="AH339" s="229"/>
      <c r="AI339" s="229"/>
      <c r="AJ339" s="229"/>
      <c r="AK339" s="229"/>
      <c r="AL339" s="229"/>
      <c r="AM339" s="229"/>
      <c r="AN339" s="229"/>
      <c r="AO339" s="229"/>
      <c r="AP339" s="229"/>
      <c r="AQ339" s="229"/>
      <c r="AR339" s="229"/>
      <c r="AS339" s="229"/>
      <c r="AT339" s="229"/>
      <c r="AU339" s="229"/>
      <c r="AV339" s="229"/>
      <c r="AW339" s="229"/>
      <c r="AX339" s="229"/>
      <c r="AY339" s="229"/>
      <c r="AZ339" s="229"/>
      <c r="BA339" s="231" t="s">
        <v>130</v>
      </c>
      <c r="BB339" s="117" t="s">
        <v>129</v>
      </c>
      <c r="BC339" s="1789" t="s">
        <v>114</v>
      </c>
      <c r="BD339" s="1790"/>
      <c r="BE339" s="1790"/>
      <c r="BF339" s="1790"/>
      <c r="BG339" s="1791"/>
      <c r="BH339" s="1792" t="s">
        <v>38</v>
      </c>
      <c r="BI339" s="1790"/>
      <c r="BJ339" s="1790"/>
      <c r="BK339" s="1790"/>
      <c r="BL339" s="1791"/>
      <c r="BM339" s="1792" t="s">
        <v>37</v>
      </c>
      <c r="BN339" s="1790"/>
      <c r="BO339" s="1790"/>
      <c r="BP339" s="1790"/>
      <c r="BQ339" s="1791"/>
      <c r="BR339" s="706" t="s">
        <v>140</v>
      </c>
      <c r="BS339" s="433"/>
      <c r="BT339" s="433"/>
      <c r="BU339" s="433"/>
      <c r="BV339" s="433"/>
      <c r="BW339" s="433"/>
      <c r="BX339" s="433"/>
      <c r="BY339" s="1508"/>
      <c r="BZ339" s="229"/>
      <c r="CA339" s="229"/>
      <c r="CB339" s="229"/>
      <c r="CC339" s="229"/>
      <c r="CD339" s="229"/>
      <c r="CE339" s="229"/>
      <c r="CF339" s="229"/>
      <c r="CG339" s="229"/>
      <c r="CH339" s="229"/>
      <c r="CI339" s="229"/>
      <c r="CJ339" s="229"/>
      <c r="CK339" s="229"/>
      <c r="CL339" s="229"/>
      <c r="CM339" s="229"/>
      <c r="CN339" s="229"/>
      <c r="CO339" s="229"/>
      <c r="CP339" s="229"/>
      <c r="CQ339" s="229"/>
      <c r="CR339" s="229"/>
      <c r="CS339" s="229"/>
      <c r="CT339" s="229"/>
      <c r="CU339" s="229"/>
      <c r="CV339" s="229"/>
      <c r="CW339" s="229"/>
      <c r="CX339" s="229"/>
      <c r="CY339" s="229"/>
      <c r="CZ339" s="229"/>
    </row>
    <row r="340" s="130" customFormat="true" ht="36" x14ac:dyDescent="0.2">
      <c r="A340" s="202" t="s">
        <v>68</v>
      </c>
      <c r="B340" s="160"/>
      <c r="C340" s="429" t="s">
        <v>0</v>
      </c>
      <c r="D340" s="403" t="s">
        <v>1</v>
      </c>
      <c r="E340" s="403" t="s">
        <v>2</v>
      </c>
      <c r="F340" s="403" t="s">
        <v>3</v>
      </c>
      <c r="G340" s="430" t="s">
        <v>4</v>
      </c>
      <c r="H340" s="431" t="s">
        <v>0</v>
      </c>
      <c r="I340" s="189" t="s">
        <v>1</v>
      </c>
      <c r="J340" s="189" t="s">
        <v>2</v>
      </c>
      <c r="K340" s="189" t="s">
        <v>3</v>
      </c>
      <c r="L340" s="432" t="s">
        <v>4</v>
      </c>
      <c r="M340" s="431" t="s">
        <v>0</v>
      </c>
      <c r="N340" s="189" t="s">
        <v>1</v>
      </c>
      <c r="O340" s="189" t="s">
        <v>2</v>
      </c>
      <c r="P340" s="189" t="s">
        <v>3</v>
      </c>
      <c r="Q340" s="432" t="s">
        <v>4</v>
      </c>
      <c r="R340" s="431" t="s">
        <v>282</v>
      </c>
      <c r="S340" s="189" t="s">
        <v>283</v>
      </c>
      <c r="T340" s="189" t="s">
        <v>284</v>
      </c>
      <c r="U340" s="189" t="s">
        <v>285</v>
      </c>
      <c r="V340" s="189" t="s">
        <v>286</v>
      </c>
      <c r="W340" s="189" t="s">
        <v>287</v>
      </c>
      <c r="X340" s="1559" t="s">
        <v>288</v>
      </c>
      <c r="Y340" s="1598"/>
      <c r="Z340" s="1598"/>
      <c r="AA340" s="1598"/>
      <c r="AB340" s="1598"/>
      <c r="AC340" s="1598"/>
      <c r="AD340" s="1598"/>
      <c r="AE340" s="1598"/>
      <c r="AF340" s="1598"/>
      <c r="AG340" s="1598"/>
      <c r="AH340" s="1598"/>
      <c r="AI340" s="1598"/>
      <c r="AJ340" s="1598"/>
      <c r="AK340" s="1598"/>
      <c r="AL340" s="1598"/>
      <c r="AM340" s="1598"/>
      <c r="AN340" s="1598"/>
      <c r="AO340" s="1598"/>
      <c r="AP340" s="1598"/>
      <c r="AQ340" s="1598"/>
      <c r="AR340" s="1598"/>
      <c r="AS340" s="1598"/>
      <c r="AT340" s="1598"/>
      <c r="AU340" s="1598"/>
      <c r="AV340" s="1598"/>
      <c r="AW340" s="1598"/>
      <c r="AX340" s="1598"/>
      <c r="AY340" s="1598"/>
      <c r="AZ340" s="229"/>
      <c r="BA340" s="217" t="s">
        <v>126</v>
      </c>
      <c r="BB340" s="179"/>
      <c r="BC340" s="499" t="s">
        <v>0</v>
      </c>
      <c r="BD340" s="190" t="s">
        <v>1</v>
      </c>
      <c r="BE340" s="190" t="s">
        <v>2</v>
      </c>
      <c r="BF340" s="190" t="s">
        <v>3</v>
      </c>
      <c r="BG340" s="500" t="s">
        <v>4</v>
      </c>
      <c r="BH340" s="501" t="s">
        <v>0</v>
      </c>
      <c r="BI340" s="190" t="s">
        <v>1</v>
      </c>
      <c r="BJ340" s="190" t="s">
        <v>2</v>
      </c>
      <c r="BK340" s="190" t="s">
        <v>3</v>
      </c>
      <c r="BL340" s="500" t="s">
        <v>4</v>
      </c>
      <c r="BM340" s="501" t="s">
        <v>0</v>
      </c>
      <c r="BN340" s="190" t="s">
        <v>1</v>
      </c>
      <c r="BO340" s="190" t="s">
        <v>2</v>
      </c>
      <c r="BP340" s="190" t="s">
        <v>3</v>
      </c>
      <c r="BQ340" s="500" t="s">
        <v>4</v>
      </c>
      <c r="BR340" s="501" t="s">
        <v>282</v>
      </c>
      <c r="BS340" s="190" t="s">
        <v>283</v>
      </c>
      <c r="BT340" s="190" t="s">
        <v>284</v>
      </c>
      <c r="BU340" s="190" t="s">
        <v>285</v>
      </c>
      <c r="BV340" s="190" t="s">
        <v>286</v>
      </c>
      <c r="BW340" s="190" t="s">
        <v>287</v>
      </c>
      <c r="BX340" s="1463" t="s">
        <v>288</v>
      </c>
      <c r="BY340" s="1509"/>
      <c r="BZ340" s="1509"/>
      <c r="CA340" s="1509"/>
      <c r="CB340" s="1509"/>
      <c r="CC340" s="1509"/>
      <c r="CD340" s="1509"/>
      <c r="CE340" s="1509"/>
      <c r="CF340" s="1509"/>
      <c r="CG340" s="1509"/>
      <c r="CH340" s="1509"/>
      <c r="CI340" s="1509"/>
      <c r="CJ340" s="1509"/>
      <c r="CK340" s="1509"/>
      <c r="CL340" s="1509"/>
      <c r="CM340" s="1509"/>
      <c r="CN340" s="1509"/>
      <c r="CO340" s="1509"/>
      <c r="CP340" s="1509"/>
      <c r="CQ340" s="1509"/>
      <c r="CR340" s="1509"/>
      <c r="CS340" s="1509"/>
      <c r="CT340" s="1509"/>
      <c r="CU340" s="1509"/>
      <c r="CV340" s="1509"/>
      <c r="CW340" s="1509"/>
      <c r="CX340" s="1509"/>
      <c r="CY340" s="1509"/>
      <c r="CZ340" s="1509"/>
    </row>
    <row r="341" s="130" customFormat="true" ht="15" customHeight="true" x14ac:dyDescent="0.2">
      <c r="A341" s="2051" t="s">
        <v>147</v>
      </c>
      <c r="B341" s="157" t="s">
        <v>49</v>
      </c>
      <c r="C341" s="519">
        <v>41.245318352059925</v>
      </c>
      <c r="D341" s="539">
        <v>62.689982023206404</v>
      </c>
      <c r="E341" s="539">
        <v>72.094939838470424</v>
      </c>
      <c r="F341" s="539">
        <v>79.801380239017007</v>
      </c>
      <c r="G341" s="559">
        <v>86.088410104011899</v>
      </c>
      <c r="H341" s="579">
        <v>57.468743145426629</v>
      </c>
      <c r="I341" s="539">
        <v>69.795643386481018</v>
      </c>
      <c r="J341" s="539">
        <v>79.322766570605182</v>
      </c>
      <c r="K341" s="539">
        <v>82.751266328978929</v>
      </c>
      <c r="L341" s="559">
        <v>86.92175899486007</v>
      </c>
      <c r="M341" s="579">
        <v>32.105056840454722</v>
      </c>
      <c r="N341" s="539">
        <v>46.231884057971016</v>
      </c>
      <c r="O341" s="539">
        <v>59.432933478735009</v>
      </c>
      <c r="P341" s="539">
        <v>65.867158671586708</v>
      </c>
      <c r="Q341" s="559">
        <v>78.992193044712565</v>
      </c>
      <c r="R341" s="579">
        <v>58.350706509149873</v>
      </c>
      <c r="S341" s="539">
        <v>66.280193236714979</v>
      </c>
      <c r="T341" s="539">
        <v>67.721954576737787</v>
      </c>
      <c r="U341" s="539">
        <v>68.502824858757066</v>
      </c>
      <c r="V341" s="539">
        <v>73.226111636707657</v>
      </c>
      <c r="W341" s="539">
        <v>67.705447830101576</v>
      </c>
      <c r="X341" s="1560">
        <v>71.594877764842849</v>
      </c>
      <c r="Y341" s="1599"/>
      <c r="Z341" s="1599"/>
      <c r="AA341" s="1599"/>
      <c r="AB341" s="1599"/>
      <c r="AC341" s="1599"/>
      <c r="AD341" s="1599"/>
      <c r="AE341" s="1599"/>
      <c r="AF341" s="1599"/>
      <c r="AG341" s="1599"/>
      <c r="AH341" s="1599"/>
      <c r="AI341" s="1599"/>
      <c r="AJ341" s="1599"/>
      <c r="AK341" s="1599"/>
      <c r="AL341" s="1599"/>
      <c r="AM341" s="1599"/>
      <c r="AN341" s="1599"/>
      <c r="AO341" s="1599"/>
      <c r="AP341" s="1599"/>
      <c r="AQ341" s="1599"/>
      <c r="AR341" s="1599"/>
      <c r="AS341" s="1599"/>
      <c r="AT341" s="1599"/>
      <c r="AU341" s="1599"/>
      <c r="AV341" s="1599"/>
      <c r="AW341" s="1599"/>
      <c r="AX341" s="1599"/>
      <c r="AY341" s="1599"/>
      <c r="AZ341" s="229"/>
      <c r="BA341" s="1766" t="s">
        <v>153</v>
      </c>
      <c r="BB341" s="176" t="s">
        <v>49</v>
      </c>
      <c r="BC341" s="630">
        <v>2643</v>
      </c>
      <c r="BD341" s="649">
        <v>3836</v>
      </c>
      <c r="BE341" s="649">
        <v>4374</v>
      </c>
      <c r="BF341" s="649">
        <v>4741</v>
      </c>
      <c r="BG341" s="668">
        <v>4635</v>
      </c>
      <c r="BH341" s="687">
        <v>2620</v>
      </c>
      <c r="BI341" s="649">
        <v>3108</v>
      </c>
      <c r="BJ341" s="649">
        <v>3303</v>
      </c>
      <c r="BK341" s="649">
        <v>3104</v>
      </c>
      <c r="BL341" s="668">
        <v>3044</v>
      </c>
      <c r="BM341" s="687">
        <v>819</v>
      </c>
      <c r="BN341" s="649">
        <v>957</v>
      </c>
      <c r="BO341" s="649">
        <v>1090</v>
      </c>
      <c r="BP341" s="649">
        <v>1071</v>
      </c>
      <c r="BQ341" s="668">
        <v>1113</v>
      </c>
      <c r="BR341" s="687">
        <v>2519</v>
      </c>
      <c r="BS341" s="649">
        <v>2744</v>
      </c>
      <c r="BT341" s="649">
        <v>2952</v>
      </c>
      <c r="BU341" s="649">
        <v>2910</v>
      </c>
      <c r="BV341" s="649">
        <v>3096</v>
      </c>
      <c r="BW341" s="649">
        <v>2933</v>
      </c>
      <c r="BX341" s="1613">
        <v>3075</v>
      </c>
      <c r="BY341" s="1629"/>
      <c r="BZ341" s="1629"/>
      <c r="CA341" s="1629"/>
      <c r="CB341" s="1629"/>
      <c r="CC341" s="1629"/>
      <c r="CD341" s="1629"/>
      <c r="CE341" s="1629"/>
      <c r="CF341" s="1629"/>
      <c r="CG341" s="1629"/>
      <c r="CH341" s="1629"/>
      <c r="CI341" s="1629"/>
      <c r="CJ341" s="1629"/>
      <c r="CK341" s="1629"/>
      <c r="CL341" s="1629"/>
      <c r="CM341" s="1629"/>
      <c r="CN341" s="1629"/>
      <c r="CO341" s="1629"/>
      <c r="CP341" s="1629"/>
      <c r="CQ341" s="1629"/>
      <c r="CR341" s="1629"/>
      <c r="CS341" s="1629"/>
      <c r="CT341" s="1629"/>
      <c r="CU341" s="1629"/>
      <c r="CV341" s="1629"/>
      <c r="CW341" s="1629"/>
      <c r="CX341" s="1629"/>
      <c r="CY341" s="1629"/>
      <c r="CZ341" s="1510"/>
    </row>
    <row r="342" s="130" customFormat="true" ht="15" customHeight="true" x14ac:dyDescent="0.2">
      <c r="A342" s="2049"/>
      <c r="B342" s="158" t="s">
        <v>48</v>
      </c>
      <c r="C342" s="520">
        <v>58.754681647940075</v>
      </c>
      <c r="D342" s="540">
        <v>37.310017976793588</v>
      </c>
      <c r="E342" s="540">
        <v>27.905060161529587</v>
      </c>
      <c r="F342" s="540">
        <v>20.198619760983</v>
      </c>
      <c r="G342" s="560">
        <v>13.911589895988113</v>
      </c>
      <c r="H342" s="580">
        <v>42.531256854573371</v>
      </c>
      <c r="I342" s="540">
        <v>30.204356613518975</v>
      </c>
      <c r="J342" s="540">
        <v>20.677233429394811</v>
      </c>
      <c r="K342" s="540">
        <v>17.248733671021061</v>
      </c>
      <c r="L342" s="560">
        <v>13.078241005139921</v>
      </c>
      <c r="M342" s="580">
        <v>67.894943159545278</v>
      </c>
      <c r="N342" s="540">
        <v>53.768115942028984</v>
      </c>
      <c r="O342" s="540">
        <v>40.567066521264991</v>
      </c>
      <c r="P342" s="540">
        <v>34.132841328413285</v>
      </c>
      <c r="Q342" s="560">
        <v>21.007806955287439</v>
      </c>
      <c r="R342" s="580">
        <v>41.649293490850127</v>
      </c>
      <c r="S342" s="540">
        <v>33.719806763285028</v>
      </c>
      <c r="T342" s="540">
        <v>32.278045423262213</v>
      </c>
      <c r="U342" s="540">
        <v>31.497175141242938</v>
      </c>
      <c r="V342" s="540">
        <v>26.773888363292336</v>
      </c>
      <c r="W342" s="540">
        <v>32.294552169898431</v>
      </c>
      <c r="X342" s="1561">
        <v>28.405122235157158</v>
      </c>
      <c r="Y342" s="1600"/>
      <c r="Z342" s="1600"/>
      <c r="AA342" s="1600"/>
      <c r="AB342" s="1600"/>
      <c r="AC342" s="1600"/>
      <c r="AD342" s="1600"/>
      <c r="AE342" s="1600"/>
      <c r="AF342" s="1600"/>
      <c r="AG342" s="1600"/>
      <c r="AH342" s="1600"/>
      <c r="AI342" s="1600"/>
      <c r="AJ342" s="1600"/>
      <c r="AK342" s="1600"/>
      <c r="AL342" s="1600"/>
      <c r="AM342" s="1600"/>
      <c r="AN342" s="1600"/>
      <c r="AO342" s="1600"/>
      <c r="AP342" s="1600"/>
      <c r="AQ342" s="1600"/>
      <c r="AR342" s="1600"/>
      <c r="AS342" s="1600"/>
      <c r="AT342" s="1600"/>
      <c r="AU342" s="1600"/>
      <c r="AV342" s="1600"/>
      <c r="AW342" s="1600"/>
      <c r="AX342" s="1600"/>
      <c r="AY342" s="1600"/>
      <c r="AZ342" s="229"/>
      <c r="BA342" s="1767"/>
      <c r="BB342" s="177" t="s">
        <v>48</v>
      </c>
      <c r="BC342" s="631">
        <v>3765</v>
      </c>
      <c r="BD342" s="650">
        <v>2283</v>
      </c>
      <c r="BE342" s="650">
        <v>1693</v>
      </c>
      <c r="BF342" s="650">
        <v>1200</v>
      </c>
      <c r="BG342" s="669">
        <v>749</v>
      </c>
      <c r="BH342" s="688">
        <v>1939</v>
      </c>
      <c r="BI342" s="650">
        <v>1345</v>
      </c>
      <c r="BJ342" s="650">
        <v>861</v>
      </c>
      <c r="BK342" s="650">
        <v>647</v>
      </c>
      <c r="BL342" s="669">
        <v>458</v>
      </c>
      <c r="BM342" s="688">
        <v>1732</v>
      </c>
      <c r="BN342" s="650">
        <v>1113</v>
      </c>
      <c r="BO342" s="650">
        <v>744</v>
      </c>
      <c r="BP342" s="650">
        <v>555</v>
      </c>
      <c r="BQ342" s="669">
        <v>296</v>
      </c>
      <c r="BR342" s="688">
        <v>1798</v>
      </c>
      <c r="BS342" s="650">
        <v>1396</v>
      </c>
      <c r="BT342" s="650">
        <v>1407</v>
      </c>
      <c r="BU342" s="650">
        <v>1338</v>
      </c>
      <c r="BV342" s="650">
        <v>1132</v>
      </c>
      <c r="BW342" s="650">
        <v>1399</v>
      </c>
      <c r="BX342" s="1614">
        <v>1220</v>
      </c>
      <c r="BY342" s="1630"/>
      <c r="BZ342" s="1630"/>
      <c r="CA342" s="1630"/>
      <c r="CB342" s="1630"/>
      <c r="CC342" s="1630"/>
      <c r="CD342" s="1630"/>
      <c r="CE342" s="1630"/>
      <c r="CF342" s="1630"/>
      <c r="CG342" s="1630"/>
      <c r="CH342" s="1630"/>
      <c r="CI342" s="1630"/>
      <c r="CJ342" s="1630"/>
      <c r="CK342" s="1630"/>
      <c r="CL342" s="1630"/>
      <c r="CM342" s="1630"/>
      <c r="CN342" s="1630"/>
      <c r="CO342" s="1630"/>
      <c r="CP342" s="1630"/>
      <c r="CQ342" s="1630"/>
      <c r="CR342" s="1630"/>
      <c r="CS342" s="1630"/>
      <c r="CT342" s="1630"/>
      <c r="CU342" s="1630"/>
      <c r="CV342" s="1630"/>
      <c r="CW342" s="1630"/>
      <c r="CX342" s="1630"/>
      <c r="CY342" s="1630"/>
      <c r="CZ342" s="1511"/>
    </row>
    <row r="343" s="130" customFormat="true" ht="15" customHeight="true" x14ac:dyDescent="0.2">
      <c r="A343" s="2049" t="s">
        <v>142</v>
      </c>
      <c r="B343" s="158" t="s">
        <v>49</v>
      </c>
      <c r="C343" s="520">
        <v>62.968164794007485</v>
      </c>
      <c r="D343" s="540">
        <v>79.816963556136628</v>
      </c>
      <c r="E343" s="540">
        <v>83.830558760507671</v>
      </c>
      <c r="F343" s="540">
        <v>87.342198283117327</v>
      </c>
      <c r="G343" s="560">
        <v>91.158989598811289</v>
      </c>
      <c r="H343" s="580">
        <v>79.315639394604077</v>
      </c>
      <c r="I343" s="540">
        <v>83.539187064900062</v>
      </c>
      <c r="J343" s="540">
        <v>87.848222862632085</v>
      </c>
      <c r="K343" s="540">
        <v>89.389496134364165</v>
      </c>
      <c r="L343" s="560">
        <v>91.547687035979436</v>
      </c>
      <c r="M343" s="580">
        <v>51.666013328106629</v>
      </c>
      <c r="N343" s="540">
        <v>66.086956521739125</v>
      </c>
      <c r="O343" s="540">
        <v>75.354416575790623</v>
      </c>
      <c r="P343" s="540">
        <v>79.151291512915137</v>
      </c>
      <c r="Q343" s="560">
        <v>84.740951029098653</v>
      </c>
      <c r="R343" s="580">
        <v>78.503590456335417</v>
      </c>
      <c r="S343" s="540">
        <v>77.415458937198068</v>
      </c>
      <c r="T343" s="540">
        <v>77.838953888506538</v>
      </c>
      <c r="U343" s="540">
        <v>78.366290018832402</v>
      </c>
      <c r="V343" s="540">
        <v>80.53453169347209</v>
      </c>
      <c r="W343" s="540">
        <v>83.587257617728525</v>
      </c>
      <c r="X343" s="1561">
        <v>87.543655413271253</v>
      </c>
      <c r="Y343" s="1600"/>
      <c r="Z343" s="1600"/>
      <c r="AA343" s="1600"/>
      <c r="AB343" s="1600"/>
      <c r="AC343" s="1600"/>
      <c r="AD343" s="1600"/>
      <c r="AE343" s="1600"/>
      <c r="AF343" s="1600"/>
      <c r="AG343" s="1600"/>
      <c r="AH343" s="1600"/>
      <c r="AI343" s="1600"/>
      <c r="AJ343" s="1600"/>
      <c r="AK343" s="1600"/>
      <c r="AL343" s="1600"/>
      <c r="AM343" s="1600"/>
      <c r="AN343" s="1600"/>
      <c r="AO343" s="1600"/>
      <c r="AP343" s="1600"/>
      <c r="AQ343" s="1600"/>
      <c r="AR343" s="1600"/>
      <c r="AS343" s="1600"/>
      <c r="AT343" s="1600"/>
      <c r="AU343" s="1600"/>
      <c r="AV343" s="1600"/>
      <c r="AW343" s="1600"/>
      <c r="AX343" s="1600"/>
      <c r="AY343" s="1600"/>
      <c r="AZ343" s="229"/>
      <c r="BA343" s="1768" t="s">
        <v>148</v>
      </c>
      <c r="BB343" s="177" t="s">
        <v>49</v>
      </c>
      <c r="BC343" s="631">
        <v>4035</v>
      </c>
      <c r="BD343" s="650">
        <v>4884</v>
      </c>
      <c r="BE343" s="650">
        <v>5086</v>
      </c>
      <c r="BF343" s="650">
        <v>5189</v>
      </c>
      <c r="BG343" s="669">
        <v>4908</v>
      </c>
      <c r="BH343" s="688">
        <v>3616</v>
      </c>
      <c r="BI343" s="650">
        <v>3720</v>
      </c>
      <c r="BJ343" s="650">
        <v>3658</v>
      </c>
      <c r="BK343" s="650">
        <v>3353</v>
      </c>
      <c r="BL343" s="669">
        <v>3206</v>
      </c>
      <c r="BM343" s="688">
        <v>1318</v>
      </c>
      <c r="BN343" s="650">
        <v>1368</v>
      </c>
      <c r="BO343" s="650">
        <v>1382</v>
      </c>
      <c r="BP343" s="650">
        <v>1287</v>
      </c>
      <c r="BQ343" s="669">
        <v>1194</v>
      </c>
      <c r="BR343" s="688">
        <v>3389</v>
      </c>
      <c r="BS343" s="650">
        <v>3205</v>
      </c>
      <c r="BT343" s="650">
        <v>3393</v>
      </c>
      <c r="BU343" s="650">
        <v>3329</v>
      </c>
      <c r="BV343" s="650">
        <v>3405</v>
      </c>
      <c r="BW343" s="650">
        <v>3621</v>
      </c>
      <c r="BX343" s="1614">
        <v>3760</v>
      </c>
      <c r="BY343" s="1630"/>
      <c r="BZ343" s="1630"/>
      <c r="CA343" s="1630"/>
      <c r="CB343" s="1630"/>
      <c r="CC343" s="1630"/>
      <c r="CD343" s="1630"/>
      <c r="CE343" s="1630"/>
      <c r="CF343" s="1630"/>
      <c r="CG343" s="1630"/>
      <c r="CH343" s="1630"/>
      <c r="CI343" s="1630"/>
      <c r="CJ343" s="1630"/>
      <c r="CK343" s="1630"/>
      <c r="CL343" s="1630"/>
      <c r="CM343" s="1630"/>
      <c r="CN343" s="1630"/>
      <c r="CO343" s="1630"/>
      <c r="CP343" s="1630"/>
      <c r="CQ343" s="1630"/>
      <c r="CR343" s="1630"/>
      <c r="CS343" s="1630"/>
      <c r="CT343" s="1630"/>
      <c r="CU343" s="1630"/>
      <c r="CV343" s="1630"/>
      <c r="CW343" s="1630"/>
      <c r="CX343" s="1630"/>
      <c r="CY343" s="1630"/>
      <c r="CZ343" s="1511"/>
    </row>
    <row r="344" s="130" customFormat="true" ht="15" customHeight="true" x14ac:dyDescent="0.2">
      <c r="A344" s="2049"/>
      <c r="B344" s="158" t="s">
        <v>48</v>
      </c>
      <c r="C344" s="520">
        <v>37.031835205992508</v>
      </c>
      <c r="D344" s="540">
        <v>20.183036443863376</v>
      </c>
      <c r="E344" s="540">
        <v>16.169441239492336</v>
      </c>
      <c r="F344" s="540">
        <v>12.65780171688268</v>
      </c>
      <c r="G344" s="560">
        <v>8.8410104011887078</v>
      </c>
      <c r="H344" s="580">
        <v>20.68436060539592</v>
      </c>
      <c r="I344" s="540">
        <v>16.460812935099934</v>
      </c>
      <c r="J344" s="540">
        <v>12.151777137367915</v>
      </c>
      <c r="K344" s="540">
        <v>10.610503865635829</v>
      </c>
      <c r="L344" s="560">
        <v>8.4523129640205603</v>
      </c>
      <c r="M344" s="580">
        <v>48.333986671893378</v>
      </c>
      <c r="N344" s="540">
        <v>33.913043478260867</v>
      </c>
      <c r="O344" s="540">
        <v>24.645583424209377</v>
      </c>
      <c r="P344" s="540">
        <v>20.84870848708487</v>
      </c>
      <c r="Q344" s="560">
        <v>15.259048970901349</v>
      </c>
      <c r="R344" s="580">
        <v>21.496409543664583</v>
      </c>
      <c r="S344" s="540">
        <v>22.584541062801932</v>
      </c>
      <c r="T344" s="540">
        <v>22.161046111493462</v>
      </c>
      <c r="U344" s="540">
        <v>21.633709981167609</v>
      </c>
      <c r="V344" s="540">
        <v>19.465468306527907</v>
      </c>
      <c r="W344" s="540">
        <v>16.412742382271468</v>
      </c>
      <c r="X344" s="1561">
        <v>12.456344586728754</v>
      </c>
      <c r="Y344" s="1600"/>
      <c r="Z344" s="1600"/>
      <c r="AA344" s="1600"/>
      <c r="AB344" s="1600"/>
      <c r="AC344" s="1600"/>
      <c r="AD344" s="1600"/>
      <c r="AE344" s="1600"/>
      <c r="AF344" s="1600"/>
      <c r="AG344" s="1600"/>
      <c r="AH344" s="1600"/>
      <c r="AI344" s="1600"/>
      <c r="AJ344" s="1600"/>
      <c r="AK344" s="1600"/>
      <c r="AL344" s="1600"/>
      <c r="AM344" s="1600"/>
      <c r="AN344" s="1600"/>
      <c r="AO344" s="1600"/>
      <c r="AP344" s="1600"/>
      <c r="AQ344" s="1600"/>
      <c r="AR344" s="1600"/>
      <c r="AS344" s="1600"/>
      <c r="AT344" s="1600"/>
      <c r="AU344" s="1600"/>
      <c r="AV344" s="1600"/>
      <c r="AW344" s="1600"/>
      <c r="AX344" s="1600"/>
      <c r="AY344" s="1600"/>
      <c r="AZ344" s="229"/>
      <c r="BA344" s="1767"/>
      <c r="BB344" s="177" t="s">
        <v>48</v>
      </c>
      <c r="BC344" s="631">
        <v>2373</v>
      </c>
      <c r="BD344" s="650">
        <v>1235</v>
      </c>
      <c r="BE344" s="650">
        <v>981</v>
      </c>
      <c r="BF344" s="650">
        <v>752</v>
      </c>
      <c r="BG344" s="669">
        <v>476</v>
      </c>
      <c r="BH344" s="688">
        <v>943</v>
      </c>
      <c r="BI344" s="650">
        <v>733</v>
      </c>
      <c r="BJ344" s="650">
        <v>506</v>
      </c>
      <c r="BK344" s="650">
        <v>398</v>
      </c>
      <c r="BL344" s="669">
        <v>296</v>
      </c>
      <c r="BM344" s="688">
        <v>1233</v>
      </c>
      <c r="BN344" s="650">
        <v>702</v>
      </c>
      <c r="BO344" s="650">
        <v>452</v>
      </c>
      <c r="BP344" s="650">
        <v>339</v>
      </c>
      <c r="BQ344" s="669">
        <v>215</v>
      </c>
      <c r="BR344" s="688">
        <v>928</v>
      </c>
      <c r="BS344" s="650">
        <v>935</v>
      </c>
      <c r="BT344" s="650">
        <v>966</v>
      </c>
      <c r="BU344" s="650">
        <v>919</v>
      </c>
      <c r="BV344" s="650">
        <v>823</v>
      </c>
      <c r="BW344" s="650">
        <v>711</v>
      </c>
      <c r="BX344" s="1614">
        <v>535</v>
      </c>
      <c r="BY344" s="1630"/>
      <c r="BZ344" s="1630"/>
      <c r="CA344" s="1630"/>
      <c r="CB344" s="1630"/>
      <c r="CC344" s="1630"/>
      <c r="CD344" s="1630"/>
      <c r="CE344" s="1630"/>
      <c r="CF344" s="1630"/>
      <c r="CG344" s="1630"/>
      <c r="CH344" s="1630"/>
      <c r="CI344" s="1630"/>
      <c r="CJ344" s="1630"/>
      <c r="CK344" s="1630"/>
      <c r="CL344" s="1630"/>
      <c r="CM344" s="1630"/>
      <c r="CN344" s="1630"/>
      <c r="CO344" s="1630"/>
      <c r="CP344" s="1630"/>
      <c r="CQ344" s="1630"/>
      <c r="CR344" s="1630"/>
      <c r="CS344" s="1630"/>
      <c r="CT344" s="1630"/>
      <c r="CU344" s="1630"/>
      <c r="CV344" s="1630"/>
      <c r="CW344" s="1630"/>
      <c r="CX344" s="1630"/>
      <c r="CY344" s="1630"/>
      <c r="CZ344" s="1511"/>
    </row>
    <row r="345" s="130" customFormat="true" ht="15" customHeight="true" x14ac:dyDescent="0.2">
      <c r="A345" s="2049" t="s">
        <v>143</v>
      </c>
      <c r="B345" s="158" t="s">
        <v>49</v>
      </c>
      <c r="C345" s="520">
        <v>57.05368289637952</v>
      </c>
      <c r="D345" s="540">
        <v>75.322765157705504</v>
      </c>
      <c r="E345" s="540">
        <v>82.858084720619757</v>
      </c>
      <c r="F345" s="540">
        <v>87.662009762666216</v>
      </c>
      <c r="G345" s="560">
        <v>90.806092124814271</v>
      </c>
      <c r="H345" s="580">
        <v>69.796007896468524</v>
      </c>
      <c r="I345" s="540">
        <v>81.001571973950149</v>
      </c>
      <c r="J345" s="540">
        <v>87.127761767531226</v>
      </c>
      <c r="K345" s="540">
        <v>89.202879232204751</v>
      </c>
      <c r="L345" s="560">
        <v>91.233580810965165</v>
      </c>
      <c r="M345" s="580">
        <v>49.196393571148569</v>
      </c>
      <c r="N345" s="540">
        <v>62.80193236714976</v>
      </c>
      <c r="O345" s="540">
        <v>74.372955288985821</v>
      </c>
      <c r="P345" s="540">
        <v>78.044280442804421</v>
      </c>
      <c r="Q345" s="560">
        <v>88.218594748048261</v>
      </c>
      <c r="R345" s="580">
        <v>69.168403984248314</v>
      </c>
      <c r="S345" s="540">
        <v>77.512077294685994</v>
      </c>
      <c r="T345" s="540">
        <v>79.697178251892637</v>
      </c>
      <c r="U345" s="540">
        <v>79.354990583804138</v>
      </c>
      <c r="V345" s="540">
        <v>85.359508041627251</v>
      </c>
      <c r="W345" s="540">
        <v>77.21606648199446</v>
      </c>
      <c r="X345" s="1561">
        <v>79.045401629802086</v>
      </c>
      <c r="Y345" s="1600"/>
      <c r="Z345" s="1600"/>
      <c r="AA345" s="1600"/>
      <c r="AB345" s="1600"/>
      <c r="AC345" s="1600"/>
      <c r="AD345" s="1600"/>
      <c r="AE345" s="1600"/>
      <c r="AF345" s="1600"/>
      <c r="AG345" s="1600"/>
      <c r="AH345" s="1600"/>
      <c r="AI345" s="1600"/>
      <c r="AJ345" s="1600"/>
      <c r="AK345" s="1600"/>
      <c r="AL345" s="1600"/>
      <c r="AM345" s="1600"/>
      <c r="AN345" s="1600"/>
      <c r="AO345" s="1600"/>
      <c r="AP345" s="1600"/>
      <c r="AQ345" s="1600"/>
      <c r="AR345" s="1600"/>
      <c r="AS345" s="1600"/>
      <c r="AT345" s="1600"/>
      <c r="AU345" s="1600"/>
      <c r="AV345" s="1600"/>
      <c r="AW345" s="1600"/>
      <c r="AX345" s="1600"/>
      <c r="AY345" s="1600"/>
      <c r="AZ345" s="229"/>
      <c r="BA345" s="1768" t="s">
        <v>149</v>
      </c>
      <c r="BB345" s="177" t="s">
        <v>49</v>
      </c>
      <c r="BC345" s="631">
        <v>3656</v>
      </c>
      <c r="BD345" s="650">
        <v>4609</v>
      </c>
      <c r="BE345" s="650">
        <v>5027</v>
      </c>
      <c r="BF345" s="650">
        <v>5208</v>
      </c>
      <c r="BG345" s="669">
        <v>4889</v>
      </c>
      <c r="BH345" s="688">
        <v>3182</v>
      </c>
      <c r="BI345" s="650">
        <v>3607</v>
      </c>
      <c r="BJ345" s="650">
        <v>3628</v>
      </c>
      <c r="BK345" s="650">
        <v>3346</v>
      </c>
      <c r="BL345" s="669">
        <v>3195</v>
      </c>
      <c r="BM345" s="688">
        <v>1255</v>
      </c>
      <c r="BN345" s="650">
        <v>1300</v>
      </c>
      <c r="BO345" s="650">
        <v>1364</v>
      </c>
      <c r="BP345" s="650">
        <v>1269</v>
      </c>
      <c r="BQ345" s="669">
        <v>1243</v>
      </c>
      <c r="BR345" s="688">
        <v>2986</v>
      </c>
      <c r="BS345" s="650">
        <v>3209</v>
      </c>
      <c r="BT345" s="650">
        <v>3474</v>
      </c>
      <c r="BU345" s="650">
        <v>3371</v>
      </c>
      <c r="BV345" s="650">
        <v>3609</v>
      </c>
      <c r="BW345" s="650">
        <v>3345</v>
      </c>
      <c r="BX345" s="1614">
        <v>3395</v>
      </c>
      <c r="BY345" s="1630"/>
      <c r="BZ345" s="1630"/>
      <c r="CA345" s="1630"/>
      <c r="CB345" s="1630"/>
      <c r="CC345" s="1630"/>
      <c r="CD345" s="1630"/>
      <c r="CE345" s="1630"/>
      <c r="CF345" s="1630"/>
      <c r="CG345" s="1630"/>
      <c r="CH345" s="1630"/>
      <c r="CI345" s="1630"/>
      <c r="CJ345" s="1630"/>
      <c r="CK345" s="1630"/>
      <c r="CL345" s="1630"/>
      <c r="CM345" s="1630"/>
      <c r="CN345" s="1630"/>
      <c r="CO345" s="1630"/>
      <c r="CP345" s="1630"/>
      <c r="CQ345" s="1630"/>
      <c r="CR345" s="1630"/>
      <c r="CS345" s="1630"/>
      <c r="CT345" s="1630"/>
      <c r="CU345" s="1630"/>
      <c r="CV345" s="1630"/>
      <c r="CW345" s="1630"/>
      <c r="CX345" s="1630"/>
      <c r="CY345" s="1630"/>
      <c r="CZ345" s="1511"/>
    </row>
    <row r="346" s="130" customFormat="true" ht="15" customHeight="true" x14ac:dyDescent="0.2">
      <c r="A346" s="2049"/>
      <c r="B346" s="158" t="s">
        <v>48</v>
      </c>
      <c r="C346" s="520">
        <v>42.946317103620473</v>
      </c>
      <c r="D346" s="540">
        <v>24.677234842294492</v>
      </c>
      <c r="E346" s="540">
        <v>17.141915279380253</v>
      </c>
      <c r="F346" s="540">
        <v>12.337990237333782</v>
      </c>
      <c r="G346" s="560">
        <v>9.1939078751857366</v>
      </c>
      <c r="H346" s="580">
        <v>30.203992103531473</v>
      </c>
      <c r="I346" s="540">
        <v>18.998428026049854</v>
      </c>
      <c r="J346" s="540">
        <v>12.87223823246878</v>
      </c>
      <c r="K346" s="540">
        <v>10.797120767795255</v>
      </c>
      <c r="L346" s="560">
        <v>8.7664191890348366</v>
      </c>
      <c r="M346" s="580">
        <v>50.803606428851431</v>
      </c>
      <c r="N346" s="540">
        <v>37.19806763285024</v>
      </c>
      <c r="O346" s="540">
        <v>25.627044711014175</v>
      </c>
      <c r="P346" s="540">
        <v>21.955719557195572</v>
      </c>
      <c r="Q346" s="560">
        <v>11.781405251951739</v>
      </c>
      <c r="R346" s="580">
        <v>30.831596015751678</v>
      </c>
      <c r="S346" s="540">
        <v>22.487922705314009</v>
      </c>
      <c r="T346" s="540">
        <v>20.302821748107363</v>
      </c>
      <c r="U346" s="540">
        <v>20.645009416195855</v>
      </c>
      <c r="V346" s="540">
        <v>14.640491958372753</v>
      </c>
      <c r="W346" s="540">
        <v>22.78393351800554</v>
      </c>
      <c r="X346" s="1561">
        <v>20.954598370197903</v>
      </c>
      <c r="Y346" s="1600"/>
      <c r="Z346" s="1600"/>
      <c r="AA346" s="1600"/>
      <c r="AB346" s="1600"/>
      <c r="AC346" s="1600"/>
      <c r="AD346" s="1600"/>
      <c r="AE346" s="1600"/>
      <c r="AF346" s="1600"/>
      <c r="AG346" s="1600"/>
      <c r="AH346" s="1600"/>
      <c r="AI346" s="1600"/>
      <c r="AJ346" s="1600"/>
      <c r="AK346" s="1600"/>
      <c r="AL346" s="1600"/>
      <c r="AM346" s="1600"/>
      <c r="AN346" s="1600"/>
      <c r="AO346" s="1600"/>
      <c r="AP346" s="1600"/>
      <c r="AQ346" s="1600"/>
      <c r="AR346" s="1600"/>
      <c r="AS346" s="1600"/>
      <c r="AT346" s="1600"/>
      <c r="AU346" s="1600"/>
      <c r="AV346" s="1600"/>
      <c r="AW346" s="1600"/>
      <c r="AX346" s="1600"/>
      <c r="AY346" s="1600"/>
      <c r="AZ346" s="229"/>
      <c r="BA346" s="1767"/>
      <c r="BB346" s="177" t="s">
        <v>48</v>
      </c>
      <c r="BC346" s="631">
        <v>2752</v>
      </c>
      <c r="BD346" s="650">
        <v>1510</v>
      </c>
      <c r="BE346" s="650">
        <v>1040</v>
      </c>
      <c r="BF346" s="650">
        <v>733</v>
      </c>
      <c r="BG346" s="669">
        <v>495</v>
      </c>
      <c r="BH346" s="688">
        <v>1377</v>
      </c>
      <c r="BI346" s="650">
        <v>846</v>
      </c>
      <c r="BJ346" s="650">
        <v>536</v>
      </c>
      <c r="BK346" s="650">
        <v>405</v>
      </c>
      <c r="BL346" s="669">
        <v>307</v>
      </c>
      <c r="BM346" s="688">
        <v>1296</v>
      </c>
      <c r="BN346" s="650">
        <v>770</v>
      </c>
      <c r="BO346" s="650">
        <v>470</v>
      </c>
      <c r="BP346" s="650">
        <v>357</v>
      </c>
      <c r="BQ346" s="669">
        <v>166</v>
      </c>
      <c r="BR346" s="688">
        <v>1331</v>
      </c>
      <c r="BS346" s="650">
        <v>931</v>
      </c>
      <c r="BT346" s="650">
        <v>885</v>
      </c>
      <c r="BU346" s="650">
        <v>877</v>
      </c>
      <c r="BV346" s="650">
        <v>619</v>
      </c>
      <c r="BW346" s="650">
        <v>987</v>
      </c>
      <c r="BX346" s="1614">
        <v>900</v>
      </c>
      <c r="BY346" s="1630"/>
      <c r="BZ346" s="1630"/>
      <c r="CA346" s="1630"/>
      <c r="CB346" s="1630"/>
      <c r="CC346" s="1630"/>
      <c r="CD346" s="1630"/>
      <c r="CE346" s="1630"/>
      <c r="CF346" s="1630"/>
      <c r="CG346" s="1630"/>
      <c r="CH346" s="1630"/>
      <c r="CI346" s="1630"/>
      <c r="CJ346" s="1630"/>
      <c r="CK346" s="1630"/>
      <c r="CL346" s="1630"/>
      <c r="CM346" s="1630"/>
      <c r="CN346" s="1630"/>
      <c r="CO346" s="1630"/>
      <c r="CP346" s="1630"/>
      <c r="CQ346" s="1630"/>
      <c r="CR346" s="1630"/>
      <c r="CS346" s="1630"/>
      <c r="CT346" s="1630"/>
      <c r="CU346" s="1630"/>
      <c r="CV346" s="1630"/>
      <c r="CW346" s="1630"/>
      <c r="CX346" s="1630"/>
      <c r="CY346" s="1630"/>
      <c r="CZ346" s="1511"/>
    </row>
    <row r="347" s="130" customFormat="true" ht="15" customHeight="true" x14ac:dyDescent="0.2">
      <c r="A347" s="2049" t="s">
        <v>144</v>
      </c>
      <c r="B347" s="158" t="s">
        <v>49</v>
      </c>
      <c r="C347" s="520">
        <v>44.335205992509366</v>
      </c>
      <c r="D347" s="540">
        <v>64.798169635561365</v>
      </c>
      <c r="E347" s="540">
        <v>74.649744519531893</v>
      </c>
      <c r="F347" s="540">
        <v>83.10048813331089</v>
      </c>
      <c r="G347" s="560">
        <v>89.61738484398218</v>
      </c>
      <c r="H347" s="580">
        <v>58.477736345689848</v>
      </c>
      <c r="I347" s="540">
        <v>71.884123063103516</v>
      </c>
      <c r="J347" s="540">
        <v>82.036503362151777</v>
      </c>
      <c r="K347" s="540">
        <v>85.950413223140501</v>
      </c>
      <c r="L347" s="560">
        <v>90.605368360936609</v>
      </c>
      <c r="M347" s="580">
        <v>35.358682869462953</v>
      </c>
      <c r="N347" s="540">
        <v>50.917874396135268</v>
      </c>
      <c r="O347" s="540">
        <v>62.595419847328252</v>
      </c>
      <c r="P347" s="540">
        <v>70.479704797047972</v>
      </c>
      <c r="Q347" s="560">
        <v>82.824698367636614</v>
      </c>
      <c r="R347" s="580">
        <v>60.667129951355101</v>
      </c>
      <c r="S347" s="540">
        <v>71.038647342995162</v>
      </c>
      <c r="T347" s="540">
        <v>69.878412479926595</v>
      </c>
      <c r="U347" s="540">
        <v>73.587570621468927</v>
      </c>
      <c r="V347" s="540">
        <v>76.868495742667932</v>
      </c>
      <c r="W347" s="540">
        <v>69.044321329639885</v>
      </c>
      <c r="X347" s="1561">
        <v>72.735739231664738</v>
      </c>
      <c r="Y347" s="1600"/>
      <c r="Z347" s="1600"/>
      <c r="AA347" s="1600"/>
      <c r="AB347" s="1600"/>
      <c r="AC347" s="1600"/>
      <c r="AD347" s="1600"/>
      <c r="AE347" s="1600"/>
      <c r="AF347" s="1600"/>
      <c r="AG347" s="1600"/>
      <c r="AH347" s="1600"/>
      <c r="AI347" s="1600"/>
      <c r="AJ347" s="1600"/>
      <c r="AK347" s="1600"/>
      <c r="AL347" s="1600"/>
      <c r="AM347" s="1600"/>
      <c r="AN347" s="1600"/>
      <c r="AO347" s="1600"/>
      <c r="AP347" s="1600"/>
      <c r="AQ347" s="1600"/>
      <c r="AR347" s="1600"/>
      <c r="AS347" s="1600"/>
      <c r="AT347" s="1600"/>
      <c r="AU347" s="1600"/>
      <c r="AV347" s="1600"/>
      <c r="AW347" s="1600"/>
      <c r="AX347" s="1600"/>
      <c r="AY347" s="1600"/>
      <c r="AZ347" s="229"/>
      <c r="BA347" s="1768" t="s">
        <v>150</v>
      </c>
      <c r="BB347" s="177" t="s">
        <v>49</v>
      </c>
      <c r="BC347" s="631">
        <v>2841</v>
      </c>
      <c r="BD347" s="650">
        <v>3965</v>
      </c>
      <c r="BE347" s="650">
        <v>4529</v>
      </c>
      <c r="BF347" s="650">
        <v>4937</v>
      </c>
      <c r="BG347" s="669">
        <v>4825</v>
      </c>
      <c r="BH347" s="688">
        <v>2666</v>
      </c>
      <c r="BI347" s="650">
        <v>3201</v>
      </c>
      <c r="BJ347" s="650">
        <v>3416</v>
      </c>
      <c r="BK347" s="650">
        <v>3224</v>
      </c>
      <c r="BL347" s="669">
        <v>3173</v>
      </c>
      <c r="BM347" s="688">
        <v>902</v>
      </c>
      <c r="BN347" s="650">
        <v>1054</v>
      </c>
      <c r="BO347" s="650">
        <v>1148</v>
      </c>
      <c r="BP347" s="650">
        <v>1146</v>
      </c>
      <c r="BQ347" s="669">
        <v>1167</v>
      </c>
      <c r="BR347" s="688">
        <v>2619</v>
      </c>
      <c r="BS347" s="650">
        <v>2941</v>
      </c>
      <c r="BT347" s="650">
        <v>3046</v>
      </c>
      <c r="BU347" s="650">
        <v>3126</v>
      </c>
      <c r="BV347" s="650">
        <v>3250</v>
      </c>
      <c r="BW347" s="650">
        <v>2991</v>
      </c>
      <c r="BX347" s="1614">
        <v>3124</v>
      </c>
      <c r="BY347" s="1630"/>
      <c r="BZ347" s="1630"/>
      <c r="CA347" s="1630"/>
      <c r="CB347" s="1630"/>
      <c r="CC347" s="1630"/>
      <c r="CD347" s="1630"/>
      <c r="CE347" s="1630"/>
      <c r="CF347" s="1630"/>
      <c r="CG347" s="1630"/>
      <c r="CH347" s="1630"/>
      <c r="CI347" s="1630"/>
      <c r="CJ347" s="1630"/>
      <c r="CK347" s="1630"/>
      <c r="CL347" s="1630"/>
      <c r="CM347" s="1630"/>
      <c r="CN347" s="1630"/>
      <c r="CO347" s="1630"/>
      <c r="CP347" s="1630"/>
      <c r="CQ347" s="1630"/>
      <c r="CR347" s="1630"/>
      <c r="CS347" s="1630"/>
      <c r="CT347" s="1630"/>
      <c r="CU347" s="1630"/>
      <c r="CV347" s="1630"/>
      <c r="CW347" s="1630"/>
      <c r="CX347" s="1630"/>
      <c r="CY347" s="1630"/>
      <c r="CZ347" s="1511"/>
    </row>
    <row r="348" s="130" customFormat="true" ht="15" customHeight="true" x14ac:dyDescent="0.2">
      <c r="A348" s="2049"/>
      <c r="B348" s="158" t="s">
        <v>48</v>
      </c>
      <c r="C348" s="520">
        <v>55.664794007490634</v>
      </c>
      <c r="D348" s="540">
        <v>35.201830364438635</v>
      </c>
      <c r="E348" s="540">
        <v>25.350255480468103</v>
      </c>
      <c r="F348" s="540">
        <v>16.89951186668911</v>
      </c>
      <c r="G348" s="560">
        <v>10.382615156017831</v>
      </c>
      <c r="H348" s="580">
        <v>41.522263654310152</v>
      </c>
      <c r="I348" s="540">
        <v>28.115876936896473</v>
      </c>
      <c r="J348" s="540">
        <v>17.963496637848223</v>
      </c>
      <c r="K348" s="540">
        <v>14.049586776859504</v>
      </c>
      <c r="L348" s="560">
        <v>9.3946316390633928</v>
      </c>
      <c r="M348" s="580">
        <v>64.641317130537047</v>
      </c>
      <c r="N348" s="540">
        <v>49.082125603864732</v>
      </c>
      <c r="O348" s="540">
        <v>37.404580152671755</v>
      </c>
      <c r="P348" s="540">
        <v>29.520295202952028</v>
      </c>
      <c r="Q348" s="560">
        <v>17.175301632363379</v>
      </c>
      <c r="R348" s="580">
        <v>39.332870048644892</v>
      </c>
      <c r="S348" s="540">
        <v>28.961352657004831</v>
      </c>
      <c r="T348" s="540">
        <v>30.121587520073412</v>
      </c>
      <c r="U348" s="540">
        <v>26.412429378531073</v>
      </c>
      <c r="V348" s="540">
        <v>23.131504257332072</v>
      </c>
      <c r="W348" s="540">
        <v>30.955678670360108</v>
      </c>
      <c r="X348" s="1561">
        <v>27.264260768335273</v>
      </c>
      <c r="Y348" s="1600"/>
      <c r="Z348" s="1600"/>
      <c r="AA348" s="1600"/>
      <c r="AB348" s="1600"/>
      <c r="AC348" s="1600"/>
      <c r="AD348" s="1600"/>
      <c r="AE348" s="1600"/>
      <c r="AF348" s="1600"/>
      <c r="AG348" s="1600"/>
      <c r="AH348" s="1600"/>
      <c r="AI348" s="1600"/>
      <c r="AJ348" s="1600"/>
      <c r="AK348" s="1600"/>
      <c r="AL348" s="1600"/>
      <c r="AM348" s="1600"/>
      <c r="AN348" s="1600"/>
      <c r="AO348" s="1600"/>
      <c r="AP348" s="1600"/>
      <c r="AQ348" s="1600"/>
      <c r="AR348" s="1600"/>
      <c r="AS348" s="1600"/>
      <c r="AT348" s="1600"/>
      <c r="AU348" s="1600"/>
      <c r="AV348" s="1600"/>
      <c r="AW348" s="1600"/>
      <c r="AX348" s="1600"/>
      <c r="AY348" s="1600"/>
      <c r="AZ348" s="229"/>
      <c r="BA348" s="1767"/>
      <c r="BB348" s="177" t="s">
        <v>48</v>
      </c>
      <c r="BC348" s="631">
        <v>3567</v>
      </c>
      <c r="BD348" s="650">
        <v>2154</v>
      </c>
      <c r="BE348" s="650">
        <v>1538</v>
      </c>
      <c r="BF348" s="650">
        <v>1004</v>
      </c>
      <c r="BG348" s="669">
        <v>559</v>
      </c>
      <c r="BH348" s="688">
        <v>1893</v>
      </c>
      <c r="BI348" s="650">
        <v>1252</v>
      </c>
      <c r="BJ348" s="650">
        <v>748</v>
      </c>
      <c r="BK348" s="650">
        <v>527</v>
      </c>
      <c r="BL348" s="669">
        <v>329</v>
      </c>
      <c r="BM348" s="688">
        <v>1649</v>
      </c>
      <c r="BN348" s="650">
        <v>1016</v>
      </c>
      <c r="BO348" s="650">
        <v>686</v>
      </c>
      <c r="BP348" s="650">
        <v>480</v>
      </c>
      <c r="BQ348" s="669">
        <v>242</v>
      </c>
      <c r="BR348" s="688">
        <v>1698</v>
      </c>
      <c r="BS348" s="650">
        <v>1199</v>
      </c>
      <c r="BT348" s="650">
        <v>1313</v>
      </c>
      <c r="BU348" s="650">
        <v>1122</v>
      </c>
      <c r="BV348" s="650">
        <v>978</v>
      </c>
      <c r="BW348" s="650">
        <v>1341</v>
      </c>
      <c r="BX348" s="1614">
        <v>1171</v>
      </c>
      <c r="BY348" s="1630"/>
      <c r="BZ348" s="1630"/>
      <c r="CA348" s="1630"/>
      <c r="CB348" s="1630"/>
      <c r="CC348" s="1630"/>
      <c r="CD348" s="1630"/>
      <c r="CE348" s="1630"/>
      <c r="CF348" s="1630"/>
      <c r="CG348" s="1630"/>
      <c r="CH348" s="1630"/>
      <c r="CI348" s="1630"/>
      <c r="CJ348" s="1630"/>
      <c r="CK348" s="1630"/>
      <c r="CL348" s="1630"/>
      <c r="CM348" s="1630"/>
      <c r="CN348" s="1630"/>
      <c r="CO348" s="1630"/>
      <c r="CP348" s="1630"/>
      <c r="CQ348" s="1630"/>
      <c r="CR348" s="1630"/>
      <c r="CS348" s="1630"/>
      <c r="CT348" s="1630"/>
      <c r="CU348" s="1630"/>
      <c r="CV348" s="1630"/>
      <c r="CW348" s="1630"/>
      <c r="CX348" s="1630"/>
      <c r="CY348" s="1630"/>
      <c r="CZ348" s="1511"/>
    </row>
    <row r="349" s="130" customFormat="true" ht="15" customHeight="true" x14ac:dyDescent="0.2">
      <c r="A349" s="2049" t="s">
        <v>145</v>
      </c>
      <c r="B349" s="158" t="s">
        <v>49</v>
      </c>
      <c r="C349" s="520">
        <v>90.230961298377039</v>
      </c>
      <c r="D349" s="540">
        <v>96.306586043471157</v>
      </c>
      <c r="E349" s="540">
        <v>96.423273446513917</v>
      </c>
      <c r="F349" s="540">
        <v>96.195926611681543</v>
      </c>
      <c r="G349" s="560">
        <v>96.062407132243692</v>
      </c>
      <c r="H349" s="580">
        <v>97.762667251590258</v>
      </c>
      <c r="I349" s="540">
        <v>97.013249494722658</v>
      </c>
      <c r="J349" s="540">
        <v>96.661863592699319</v>
      </c>
      <c r="K349" s="540">
        <v>96.347640629165554</v>
      </c>
      <c r="L349" s="560">
        <v>96.002284408909205</v>
      </c>
      <c r="M349" s="580">
        <v>85.339082712661693</v>
      </c>
      <c r="N349" s="540">
        <v>90.096618357487927</v>
      </c>
      <c r="O349" s="540">
        <v>94.220283533260627</v>
      </c>
      <c r="P349" s="540">
        <v>93.603936039360391</v>
      </c>
      <c r="Q349" s="560">
        <v>95.244854506742371</v>
      </c>
      <c r="R349" s="580">
        <v>94.880704192726427</v>
      </c>
      <c r="S349" s="540">
        <v>91.714975845410635</v>
      </c>
      <c r="T349" s="540">
        <v>95.457673778389534</v>
      </c>
      <c r="U349" s="540">
        <v>92.372881355932208</v>
      </c>
      <c r="V349" s="540">
        <v>94.867549668874176</v>
      </c>
      <c r="W349" s="540">
        <v>97.322253000923368</v>
      </c>
      <c r="X349" s="1561">
        <v>97.951105937136205</v>
      </c>
      <c r="Y349" s="1600"/>
      <c r="Z349" s="1600"/>
      <c r="AA349" s="1600"/>
      <c r="AB349" s="1600"/>
      <c r="AC349" s="1600"/>
      <c r="AD349" s="1600"/>
      <c r="AE349" s="1600"/>
      <c r="AF349" s="1600"/>
      <c r="AG349" s="1600"/>
      <c r="AH349" s="1600"/>
      <c r="AI349" s="1600"/>
      <c r="AJ349" s="1600"/>
      <c r="AK349" s="1600"/>
      <c r="AL349" s="1600"/>
      <c r="AM349" s="1600"/>
      <c r="AN349" s="1600"/>
      <c r="AO349" s="1600"/>
      <c r="AP349" s="1600"/>
      <c r="AQ349" s="1600"/>
      <c r="AR349" s="1600"/>
      <c r="AS349" s="1600"/>
      <c r="AT349" s="1600"/>
      <c r="AU349" s="1600"/>
      <c r="AV349" s="1600"/>
      <c r="AW349" s="1600"/>
      <c r="AX349" s="1600"/>
      <c r="AY349" s="1600"/>
      <c r="AZ349" s="229"/>
      <c r="BA349" s="1768" t="s">
        <v>151</v>
      </c>
      <c r="BB349" s="177" t="s">
        <v>49</v>
      </c>
      <c r="BC349" s="631">
        <v>5782</v>
      </c>
      <c r="BD349" s="650">
        <v>5893</v>
      </c>
      <c r="BE349" s="650">
        <v>5850</v>
      </c>
      <c r="BF349" s="650">
        <v>5715</v>
      </c>
      <c r="BG349" s="669">
        <v>5172</v>
      </c>
      <c r="BH349" s="688">
        <v>4457</v>
      </c>
      <c r="BI349" s="650">
        <v>4320</v>
      </c>
      <c r="BJ349" s="650">
        <v>4025</v>
      </c>
      <c r="BK349" s="650">
        <v>3614</v>
      </c>
      <c r="BL349" s="669">
        <v>3362</v>
      </c>
      <c r="BM349" s="688">
        <v>2177</v>
      </c>
      <c r="BN349" s="650">
        <v>1865</v>
      </c>
      <c r="BO349" s="650">
        <v>1728</v>
      </c>
      <c r="BP349" s="650">
        <v>1522</v>
      </c>
      <c r="BQ349" s="669">
        <v>1342</v>
      </c>
      <c r="BR349" s="688">
        <v>4096</v>
      </c>
      <c r="BS349" s="650">
        <v>3797</v>
      </c>
      <c r="BT349" s="650">
        <v>4161</v>
      </c>
      <c r="BU349" s="650">
        <v>3924</v>
      </c>
      <c r="BV349" s="650">
        <v>4011</v>
      </c>
      <c r="BW349" s="650">
        <v>4216</v>
      </c>
      <c r="BX349" s="1614">
        <v>4207</v>
      </c>
      <c r="BY349" s="1630"/>
      <c r="BZ349" s="1630"/>
      <c r="CA349" s="1630"/>
      <c r="CB349" s="1630"/>
      <c r="CC349" s="1630"/>
      <c r="CD349" s="1630"/>
      <c r="CE349" s="1630"/>
      <c r="CF349" s="1630"/>
      <c r="CG349" s="1630"/>
      <c r="CH349" s="1630"/>
      <c r="CI349" s="1630"/>
      <c r="CJ349" s="1630"/>
      <c r="CK349" s="1630"/>
      <c r="CL349" s="1630"/>
      <c r="CM349" s="1630"/>
      <c r="CN349" s="1630"/>
      <c r="CO349" s="1630"/>
      <c r="CP349" s="1630"/>
      <c r="CQ349" s="1630"/>
      <c r="CR349" s="1630"/>
      <c r="CS349" s="1630"/>
      <c r="CT349" s="1630"/>
      <c r="CU349" s="1630"/>
      <c r="CV349" s="1630"/>
      <c r="CW349" s="1630"/>
      <c r="CX349" s="1630"/>
      <c r="CY349" s="1630"/>
      <c r="CZ349" s="1511"/>
    </row>
    <row r="350" s="130" customFormat="true" ht="15" customHeight="true" x14ac:dyDescent="0.2">
      <c r="A350" s="2049"/>
      <c r="B350" s="158" t="s">
        <v>48</v>
      </c>
      <c r="C350" s="520">
        <v>9.7690387016229714</v>
      </c>
      <c r="D350" s="540">
        <v>3.6934139565288446</v>
      </c>
      <c r="E350" s="540">
        <v>3.5767265534860724</v>
      </c>
      <c r="F350" s="540">
        <v>3.8040733883184652</v>
      </c>
      <c r="G350" s="560">
        <v>3.9375928677563148</v>
      </c>
      <c r="H350" s="580">
        <v>2.2373327484097389</v>
      </c>
      <c r="I350" s="540">
        <v>2.9867505052773411</v>
      </c>
      <c r="J350" s="540">
        <v>3.3381364073006723</v>
      </c>
      <c r="K350" s="540">
        <v>3.6523593708344437</v>
      </c>
      <c r="L350" s="560">
        <v>3.9977155910908051</v>
      </c>
      <c r="M350" s="580">
        <v>14.660917287338298</v>
      </c>
      <c r="N350" s="540">
        <v>9.9033816425120769</v>
      </c>
      <c r="O350" s="540">
        <v>5.7797164667393677</v>
      </c>
      <c r="P350" s="540">
        <v>6.3960639606396059</v>
      </c>
      <c r="Q350" s="560">
        <v>4.7551454932576291</v>
      </c>
      <c r="R350" s="580">
        <v>5.1192958072735699</v>
      </c>
      <c r="S350" s="540">
        <v>8.2850241545893724</v>
      </c>
      <c r="T350" s="540">
        <v>4.5423262216104616</v>
      </c>
      <c r="U350" s="540">
        <v>7.6271186440677967</v>
      </c>
      <c r="V350" s="540">
        <v>5.1324503311258276</v>
      </c>
      <c r="W350" s="540">
        <v>2.6777469990766392</v>
      </c>
      <c r="X350" s="1561">
        <v>2.0488940628637953</v>
      </c>
      <c r="Y350" s="1600"/>
      <c r="Z350" s="1600"/>
      <c r="AA350" s="1600"/>
      <c r="AB350" s="1600"/>
      <c r="AC350" s="1600"/>
      <c r="AD350" s="1600"/>
      <c r="AE350" s="1600"/>
      <c r="AF350" s="1600"/>
      <c r="AG350" s="1600"/>
      <c r="AH350" s="1600"/>
      <c r="AI350" s="1600"/>
      <c r="AJ350" s="1600"/>
      <c r="AK350" s="1600"/>
      <c r="AL350" s="1600"/>
      <c r="AM350" s="1600"/>
      <c r="AN350" s="1600"/>
      <c r="AO350" s="1600"/>
      <c r="AP350" s="1600"/>
      <c r="AQ350" s="1600"/>
      <c r="AR350" s="1600"/>
      <c r="AS350" s="1600"/>
      <c r="AT350" s="1600"/>
      <c r="AU350" s="1600"/>
      <c r="AV350" s="1600"/>
      <c r="AW350" s="1600"/>
      <c r="AX350" s="1600"/>
      <c r="AY350" s="1600"/>
      <c r="AZ350" s="229"/>
      <c r="BA350" s="1767"/>
      <c r="BB350" s="177" t="s">
        <v>48</v>
      </c>
      <c r="BC350" s="631">
        <v>626</v>
      </c>
      <c r="BD350" s="650">
        <v>226</v>
      </c>
      <c r="BE350" s="650">
        <v>217</v>
      </c>
      <c r="BF350" s="650">
        <v>226</v>
      </c>
      <c r="BG350" s="669">
        <v>212</v>
      </c>
      <c r="BH350" s="688">
        <v>102</v>
      </c>
      <c r="BI350" s="650">
        <v>133</v>
      </c>
      <c r="BJ350" s="650">
        <v>139</v>
      </c>
      <c r="BK350" s="650">
        <v>137</v>
      </c>
      <c r="BL350" s="669">
        <v>140</v>
      </c>
      <c r="BM350" s="688">
        <v>374</v>
      </c>
      <c r="BN350" s="650">
        <v>205</v>
      </c>
      <c r="BO350" s="650">
        <v>106</v>
      </c>
      <c r="BP350" s="650">
        <v>104</v>
      </c>
      <c r="BQ350" s="669">
        <v>67</v>
      </c>
      <c r="BR350" s="688">
        <v>221</v>
      </c>
      <c r="BS350" s="650">
        <v>343</v>
      </c>
      <c r="BT350" s="650">
        <v>198</v>
      </c>
      <c r="BU350" s="650">
        <v>324</v>
      </c>
      <c r="BV350" s="650">
        <v>217</v>
      </c>
      <c r="BW350" s="650">
        <v>116</v>
      </c>
      <c r="BX350" s="1614">
        <v>88</v>
      </c>
      <c r="BY350" s="1630"/>
      <c r="BZ350" s="1630"/>
      <c r="CA350" s="1630"/>
      <c r="CB350" s="1630"/>
      <c r="CC350" s="1630"/>
      <c r="CD350" s="1630"/>
      <c r="CE350" s="1630"/>
      <c r="CF350" s="1630"/>
      <c r="CG350" s="1630"/>
      <c r="CH350" s="1630"/>
      <c r="CI350" s="1630"/>
      <c r="CJ350" s="1630"/>
      <c r="CK350" s="1630"/>
      <c r="CL350" s="1630"/>
      <c r="CM350" s="1630"/>
      <c r="CN350" s="1630"/>
      <c r="CO350" s="1630"/>
      <c r="CP350" s="1630"/>
      <c r="CQ350" s="1630"/>
      <c r="CR350" s="1630"/>
      <c r="CS350" s="1630"/>
      <c r="CT350" s="1630"/>
      <c r="CU350" s="1630"/>
      <c r="CV350" s="1630"/>
      <c r="CW350" s="1630"/>
      <c r="CX350" s="1630"/>
      <c r="CY350" s="1630"/>
      <c r="CZ350" s="1511"/>
    </row>
    <row r="351" s="130" customFormat="true" ht="15" customHeight="true" x14ac:dyDescent="0.2">
      <c r="A351" s="2049" t="s">
        <v>146</v>
      </c>
      <c r="B351" s="158" t="s">
        <v>49</v>
      </c>
      <c r="C351" s="520">
        <v>67.727840199750318</v>
      </c>
      <c r="D351" s="540">
        <v>82.578852753717925</v>
      </c>
      <c r="E351" s="540">
        <v>86.764463491016969</v>
      </c>
      <c r="F351" s="540">
        <v>90.860124558155192</v>
      </c>
      <c r="G351" s="560">
        <v>94.966567607726589</v>
      </c>
      <c r="H351" s="580">
        <v>80.763325290633915</v>
      </c>
      <c r="I351" s="540">
        <v>85.964518302268132</v>
      </c>
      <c r="J351" s="540">
        <v>90.898174831892405</v>
      </c>
      <c r="K351" s="540">
        <v>92.828579045587844</v>
      </c>
      <c r="L351" s="560">
        <v>95.459737292975447</v>
      </c>
      <c r="M351" s="580">
        <v>57.506860054880434</v>
      </c>
      <c r="N351" s="540">
        <v>72.367149758454104</v>
      </c>
      <c r="O351" s="540">
        <v>79.49836423118866</v>
      </c>
      <c r="P351" s="540">
        <v>84.378843788437891</v>
      </c>
      <c r="Q351" s="560">
        <v>88.928317955997159</v>
      </c>
      <c r="R351" s="580">
        <v>82.001389854065323</v>
      </c>
      <c r="S351" s="540">
        <v>83.381642512077292</v>
      </c>
      <c r="T351" s="540">
        <v>80.454232622161044</v>
      </c>
      <c r="U351" s="540">
        <v>84.133709981167598</v>
      </c>
      <c r="V351" s="540">
        <v>84.460737937559131</v>
      </c>
      <c r="W351" s="540">
        <v>85.387811634349035</v>
      </c>
      <c r="X351" s="1561">
        <v>89.057043073341092</v>
      </c>
      <c r="Y351" s="1600"/>
      <c r="Z351" s="1600"/>
      <c r="AA351" s="1600"/>
      <c r="AB351" s="1600"/>
      <c r="AC351" s="1600"/>
      <c r="AD351" s="1600"/>
      <c r="AE351" s="1600"/>
      <c r="AF351" s="1600"/>
      <c r="AG351" s="1600"/>
      <c r="AH351" s="1600"/>
      <c r="AI351" s="1600"/>
      <c r="AJ351" s="1600"/>
      <c r="AK351" s="1600"/>
      <c r="AL351" s="1600"/>
      <c r="AM351" s="1600"/>
      <c r="AN351" s="1600"/>
      <c r="AO351" s="1600"/>
      <c r="AP351" s="1600"/>
      <c r="AQ351" s="1600"/>
      <c r="AR351" s="1600"/>
      <c r="AS351" s="1600"/>
      <c r="AT351" s="1600"/>
      <c r="AU351" s="1600"/>
      <c r="AV351" s="1600"/>
      <c r="AW351" s="1600"/>
      <c r="AX351" s="1600"/>
      <c r="AY351" s="1600"/>
      <c r="AZ351" s="229"/>
      <c r="BA351" s="1768" t="s">
        <v>152</v>
      </c>
      <c r="BB351" s="177" t="s">
        <v>49</v>
      </c>
      <c r="BC351" s="631">
        <v>4340</v>
      </c>
      <c r="BD351" s="650">
        <v>5053</v>
      </c>
      <c r="BE351" s="650">
        <v>5264</v>
      </c>
      <c r="BF351" s="650">
        <v>5398</v>
      </c>
      <c r="BG351" s="669">
        <v>5113</v>
      </c>
      <c r="BH351" s="688">
        <v>3682</v>
      </c>
      <c r="BI351" s="650">
        <v>3828</v>
      </c>
      <c r="BJ351" s="650">
        <v>3785</v>
      </c>
      <c r="BK351" s="650">
        <v>3482</v>
      </c>
      <c r="BL351" s="669">
        <v>3343</v>
      </c>
      <c r="BM351" s="688">
        <v>1467</v>
      </c>
      <c r="BN351" s="650">
        <v>1498</v>
      </c>
      <c r="BO351" s="650">
        <v>1458</v>
      </c>
      <c r="BP351" s="650">
        <v>1372</v>
      </c>
      <c r="BQ351" s="669">
        <v>1253</v>
      </c>
      <c r="BR351" s="688">
        <v>3540</v>
      </c>
      <c r="BS351" s="650">
        <v>3452</v>
      </c>
      <c r="BT351" s="650">
        <v>3507</v>
      </c>
      <c r="BU351" s="650">
        <v>3574</v>
      </c>
      <c r="BV351" s="650">
        <v>3571</v>
      </c>
      <c r="BW351" s="650">
        <v>3699</v>
      </c>
      <c r="BX351" s="1614">
        <v>3825</v>
      </c>
      <c r="BY351" s="1630"/>
      <c r="BZ351" s="1630"/>
      <c r="CA351" s="1630"/>
      <c r="CB351" s="1630"/>
      <c r="CC351" s="1630"/>
      <c r="CD351" s="1630"/>
      <c r="CE351" s="1630"/>
      <c r="CF351" s="1630"/>
      <c r="CG351" s="1630"/>
      <c r="CH351" s="1630"/>
      <c r="CI351" s="1630"/>
      <c r="CJ351" s="1630"/>
      <c r="CK351" s="1630"/>
      <c r="CL351" s="1630"/>
      <c r="CM351" s="1630"/>
      <c r="CN351" s="1630"/>
      <c r="CO351" s="1630"/>
      <c r="CP351" s="1630"/>
      <c r="CQ351" s="1630"/>
      <c r="CR351" s="1630"/>
      <c r="CS351" s="1630"/>
      <c r="CT351" s="1630"/>
      <c r="CU351" s="1630"/>
      <c r="CV351" s="1630"/>
      <c r="CW351" s="1630"/>
      <c r="CX351" s="1630"/>
      <c r="CY351" s="1630"/>
      <c r="CZ351" s="1511"/>
    </row>
    <row r="352" s="130" customFormat="true" ht="15" customHeight="true" x14ac:dyDescent="0.2">
      <c r="A352" s="2049"/>
      <c r="B352" s="158" t="s">
        <v>48</v>
      </c>
      <c r="C352" s="520">
        <v>32.272159800249689</v>
      </c>
      <c r="D352" s="540">
        <v>17.421147246282072</v>
      </c>
      <c r="E352" s="540">
        <v>13.235536508983023</v>
      </c>
      <c r="F352" s="540">
        <v>9.139875441844806</v>
      </c>
      <c r="G352" s="560">
        <v>5.0334323922734026</v>
      </c>
      <c r="H352" s="580">
        <v>19.236674709366088</v>
      </c>
      <c r="I352" s="540">
        <v>14.035481697731866</v>
      </c>
      <c r="J352" s="540">
        <v>9.1018251681075881</v>
      </c>
      <c r="K352" s="540">
        <v>7.1714209544121568</v>
      </c>
      <c r="L352" s="560">
        <v>4.5402627070245574</v>
      </c>
      <c r="M352" s="580">
        <v>42.493139945119566</v>
      </c>
      <c r="N352" s="540">
        <v>27.632850241545892</v>
      </c>
      <c r="O352" s="540">
        <v>20.50163576881134</v>
      </c>
      <c r="P352" s="540">
        <v>15.621156211562115</v>
      </c>
      <c r="Q352" s="560">
        <v>11.071682044002838</v>
      </c>
      <c r="R352" s="580">
        <v>17.998610145934677</v>
      </c>
      <c r="S352" s="540">
        <v>16.618357487922705</v>
      </c>
      <c r="T352" s="540">
        <v>19.545767377838956</v>
      </c>
      <c r="U352" s="540">
        <v>15.866290018832391</v>
      </c>
      <c r="V352" s="540">
        <v>15.539262062440869</v>
      </c>
      <c r="W352" s="540">
        <v>14.612188365650969</v>
      </c>
      <c r="X352" s="1561">
        <v>10.942956926658907</v>
      </c>
      <c r="Y352" s="1600"/>
      <c r="Z352" s="1600"/>
      <c r="AA352" s="1600"/>
      <c r="AB352" s="1600"/>
      <c r="AC352" s="1600"/>
      <c r="AD352" s="1600"/>
      <c r="AE352" s="1600"/>
      <c r="AF352" s="1600"/>
      <c r="AG352" s="1600"/>
      <c r="AH352" s="1600"/>
      <c r="AI352" s="1600"/>
      <c r="AJ352" s="1600"/>
      <c r="AK352" s="1600"/>
      <c r="AL352" s="1600"/>
      <c r="AM352" s="1600"/>
      <c r="AN352" s="1600"/>
      <c r="AO352" s="1600"/>
      <c r="AP352" s="1600"/>
      <c r="AQ352" s="1600"/>
      <c r="AR352" s="1600"/>
      <c r="AS352" s="1600"/>
      <c r="AT352" s="1600"/>
      <c r="AU352" s="1600"/>
      <c r="AV352" s="1600"/>
      <c r="AW352" s="1600"/>
      <c r="AX352" s="1600"/>
      <c r="AY352" s="1600"/>
      <c r="AZ352" s="229"/>
      <c r="BA352" s="1767"/>
      <c r="BB352" s="177" t="s">
        <v>48</v>
      </c>
      <c r="BC352" s="631">
        <v>2068</v>
      </c>
      <c r="BD352" s="650">
        <v>1066</v>
      </c>
      <c r="BE352" s="650">
        <v>803</v>
      </c>
      <c r="BF352" s="650">
        <v>543</v>
      </c>
      <c r="BG352" s="669">
        <v>271</v>
      </c>
      <c r="BH352" s="688">
        <v>877</v>
      </c>
      <c r="BI352" s="650">
        <v>625</v>
      </c>
      <c r="BJ352" s="650">
        <v>379</v>
      </c>
      <c r="BK352" s="650">
        <v>269</v>
      </c>
      <c r="BL352" s="669">
        <v>159</v>
      </c>
      <c r="BM352" s="688">
        <v>1084</v>
      </c>
      <c r="BN352" s="650">
        <v>572</v>
      </c>
      <c r="BO352" s="650">
        <v>376</v>
      </c>
      <c r="BP352" s="650">
        <v>254</v>
      </c>
      <c r="BQ352" s="669">
        <v>156</v>
      </c>
      <c r="BR352" s="688">
        <v>777</v>
      </c>
      <c r="BS352" s="650">
        <v>688</v>
      </c>
      <c r="BT352" s="650">
        <v>852</v>
      </c>
      <c r="BU352" s="650">
        <v>674</v>
      </c>
      <c r="BV352" s="650">
        <v>657</v>
      </c>
      <c r="BW352" s="650">
        <v>633</v>
      </c>
      <c r="BX352" s="1614">
        <v>470</v>
      </c>
      <c r="BY352" s="1630"/>
      <c r="BZ352" s="1630"/>
      <c r="CA352" s="1630"/>
      <c r="CB352" s="1630"/>
      <c r="CC352" s="1630"/>
      <c r="CD352" s="1630"/>
      <c r="CE352" s="1630"/>
      <c r="CF352" s="1630"/>
      <c r="CG352" s="1630"/>
      <c r="CH352" s="1630"/>
      <c r="CI352" s="1630"/>
      <c r="CJ352" s="1630"/>
      <c r="CK352" s="1630"/>
      <c r="CL352" s="1630"/>
      <c r="CM352" s="1630"/>
      <c r="CN352" s="1630"/>
      <c r="CO352" s="1630"/>
      <c r="CP352" s="1630"/>
      <c r="CQ352" s="1630"/>
      <c r="CR352" s="1630"/>
      <c r="CS352" s="1630"/>
      <c r="CT352" s="1630"/>
      <c r="CU352" s="1630"/>
      <c r="CV352" s="1630"/>
      <c r="CW352" s="1630"/>
      <c r="CX352" s="1630"/>
      <c r="CY352" s="1630"/>
      <c r="CZ352" s="1511"/>
    </row>
    <row r="353" s="130" customFormat="true" ht="15" customHeight="true" x14ac:dyDescent="0.2">
      <c r="A353" s="2049" t="s">
        <v>136</v>
      </c>
      <c r="B353" s="158" t="s">
        <v>49</v>
      </c>
      <c r="C353" s="520">
        <v>62.936953807740323</v>
      </c>
      <c r="D353" s="540">
        <v>78.117339434548128</v>
      </c>
      <c r="E353" s="540">
        <v>85.989780781275755</v>
      </c>
      <c r="F353" s="540">
        <v>91.179936037704095</v>
      </c>
      <c r="G353" s="560">
        <v>94.40936106983655</v>
      </c>
      <c r="H353" s="580">
        <v>71.331432331651683</v>
      </c>
      <c r="I353" s="540">
        <v>83.584100606332811</v>
      </c>
      <c r="J353" s="540">
        <v>90.081652257444773</v>
      </c>
      <c r="K353" s="540">
        <v>92.535323913623031</v>
      </c>
      <c r="L353" s="560">
        <v>94.974300399771565</v>
      </c>
      <c r="M353" s="580">
        <v>56.840454723637791</v>
      </c>
      <c r="N353" s="540">
        <v>70.096618357487927</v>
      </c>
      <c r="O353" s="540">
        <v>78.735005452562703</v>
      </c>
      <c r="P353" s="540">
        <v>83.579335793357927</v>
      </c>
      <c r="Q353" s="560">
        <v>92.547906316536555</v>
      </c>
      <c r="R353" s="580">
        <v>72.156590224693076</v>
      </c>
      <c r="S353" s="540">
        <v>83.864734299516911</v>
      </c>
      <c r="T353" s="540">
        <v>83.161275521908692</v>
      </c>
      <c r="U353" s="540">
        <v>85.640301318267419</v>
      </c>
      <c r="V353" s="540">
        <v>89.900662251655632</v>
      </c>
      <c r="W353" s="540">
        <v>79.016620498614955</v>
      </c>
      <c r="X353" s="1561">
        <v>80.465657741559951</v>
      </c>
      <c r="Y353" s="1600"/>
      <c r="Z353" s="1600"/>
      <c r="AA353" s="1600"/>
      <c r="AB353" s="1600"/>
      <c r="AC353" s="1600"/>
      <c r="AD353" s="1600"/>
      <c r="AE353" s="1600"/>
      <c r="AF353" s="1600"/>
      <c r="AG353" s="1600"/>
      <c r="AH353" s="1600"/>
      <c r="AI353" s="1600"/>
      <c r="AJ353" s="1600"/>
      <c r="AK353" s="1600"/>
      <c r="AL353" s="1600"/>
      <c r="AM353" s="1600"/>
      <c r="AN353" s="1600"/>
      <c r="AO353" s="1600"/>
      <c r="AP353" s="1600"/>
      <c r="AQ353" s="1600"/>
      <c r="AR353" s="1600"/>
      <c r="AS353" s="1600"/>
      <c r="AT353" s="1600"/>
      <c r="AU353" s="1600"/>
      <c r="AV353" s="1600"/>
      <c r="AW353" s="1600"/>
      <c r="AX353" s="1600"/>
      <c r="AY353" s="1600"/>
      <c r="AZ353" s="229"/>
      <c r="BA353" s="1768" t="s">
        <v>141</v>
      </c>
      <c r="BB353" s="177" t="s">
        <v>49</v>
      </c>
      <c r="BC353" s="631">
        <v>4033</v>
      </c>
      <c r="BD353" s="650">
        <v>4780</v>
      </c>
      <c r="BE353" s="650">
        <v>5217</v>
      </c>
      <c r="BF353" s="650">
        <v>5417</v>
      </c>
      <c r="BG353" s="669">
        <v>5083</v>
      </c>
      <c r="BH353" s="688">
        <v>3252</v>
      </c>
      <c r="BI353" s="650">
        <v>3722</v>
      </c>
      <c r="BJ353" s="650">
        <v>3751</v>
      </c>
      <c r="BK353" s="650">
        <v>3471</v>
      </c>
      <c r="BL353" s="669">
        <v>3326</v>
      </c>
      <c r="BM353" s="688">
        <v>1450</v>
      </c>
      <c r="BN353" s="650">
        <v>1451</v>
      </c>
      <c r="BO353" s="650">
        <v>1444</v>
      </c>
      <c r="BP353" s="650">
        <v>1359</v>
      </c>
      <c r="BQ353" s="669">
        <v>1304</v>
      </c>
      <c r="BR353" s="688">
        <v>3115</v>
      </c>
      <c r="BS353" s="650">
        <v>3472</v>
      </c>
      <c r="BT353" s="650">
        <v>3625</v>
      </c>
      <c r="BU353" s="650">
        <v>3638</v>
      </c>
      <c r="BV353" s="650">
        <v>3801</v>
      </c>
      <c r="BW353" s="650">
        <v>3423</v>
      </c>
      <c r="BX353" s="1614">
        <v>3456</v>
      </c>
      <c r="BY353" s="1630"/>
      <c r="BZ353" s="1630"/>
      <c r="CA353" s="1630"/>
      <c r="CB353" s="1630"/>
      <c r="CC353" s="1630"/>
      <c r="CD353" s="1630"/>
      <c r="CE353" s="1630"/>
      <c r="CF353" s="1630"/>
      <c r="CG353" s="1630"/>
      <c r="CH353" s="1630"/>
      <c r="CI353" s="1630"/>
      <c r="CJ353" s="1630"/>
      <c r="CK353" s="1630"/>
      <c r="CL353" s="1630"/>
      <c r="CM353" s="1630"/>
      <c r="CN353" s="1630"/>
      <c r="CO353" s="1630"/>
      <c r="CP353" s="1630"/>
      <c r="CQ353" s="1630"/>
      <c r="CR353" s="1630"/>
      <c r="CS353" s="1630"/>
      <c r="CT353" s="1630"/>
      <c r="CU353" s="1630"/>
      <c r="CV353" s="1630"/>
      <c r="CW353" s="1630"/>
      <c r="CX353" s="1630"/>
      <c r="CY353" s="1630"/>
      <c r="CZ353" s="1511"/>
    </row>
    <row r="354" s="130" customFormat="true" ht="15" customHeight="true" x14ac:dyDescent="0.2">
      <c r="A354" s="2050"/>
      <c r="B354" s="159" t="s">
        <v>48</v>
      </c>
      <c r="C354" s="521">
        <v>37.063046192259677</v>
      </c>
      <c r="D354" s="541">
        <v>21.882660565451872</v>
      </c>
      <c r="E354" s="541">
        <v>14.010219218724245</v>
      </c>
      <c r="F354" s="541">
        <v>8.8200639622959098</v>
      </c>
      <c r="G354" s="561">
        <v>5.5906389301634478</v>
      </c>
      <c r="H354" s="581">
        <v>28.66856766834832</v>
      </c>
      <c r="I354" s="541">
        <v>16.415899393667193</v>
      </c>
      <c r="J354" s="541">
        <v>9.9183477425552358</v>
      </c>
      <c r="K354" s="541">
        <v>7.4646760863769659</v>
      </c>
      <c r="L354" s="561">
        <v>5.0256996002284406</v>
      </c>
      <c r="M354" s="581">
        <v>43.159545276362209</v>
      </c>
      <c r="N354" s="541">
        <v>29.903381642512077</v>
      </c>
      <c r="O354" s="541">
        <v>21.264994547437297</v>
      </c>
      <c r="P354" s="541">
        <v>16.420664206642066</v>
      </c>
      <c r="Q354" s="561">
        <v>7.4520936834634499</v>
      </c>
      <c r="R354" s="581">
        <v>27.843409775306927</v>
      </c>
      <c r="S354" s="541">
        <v>16.135265700483092</v>
      </c>
      <c r="T354" s="541">
        <v>16.838724478091304</v>
      </c>
      <c r="U354" s="541">
        <v>14.35969868173258</v>
      </c>
      <c r="V354" s="541">
        <v>10.099337748344372</v>
      </c>
      <c r="W354" s="541">
        <v>20.983379501385041</v>
      </c>
      <c r="X354" s="1562">
        <v>19.534342258440045</v>
      </c>
      <c r="Y354" s="1601"/>
      <c r="Z354" s="1601"/>
      <c r="AA354" s="1601"/>
      <c r="AB354" s="1601"/>
      <c r="AC354" s="1601"/>
      <c r="AD354" s="1601"/>
      <c r="AE354" s="1601"/>
      <c r="AF354" s="1601"/>
      <c r="AG354" s="1601"/>
      <c r="AH354" s="1601"/>
      <c r="AI354" s="1601"/>
      <c r="AJ354" s="1601"/>
      <c r="AK354" s="1601"/>
      <c r="AL354" s="1601"/>
      <c r="AM354" s="1601"/>
      <c r="AN354" s="1601"/>
      <c r="AO354" s="1601"/>
      <c r="AP354" s="1601"/>
      <c r="AQ354" s="1601"/>
      <c r="AR354" s="1601"/>
      <c r="AS354" s="1601"/>
      <c r="AT354" s="1601"/>
      <c r="AU354" s="1601"/>
      <c r="AV354" s="1601"/>
      <c r="AW354" s="1601"/>
      <c r="AX354" s="1601"/>
      <c r="AY354" s="1601"/>
      <c r="AZ354" s="229"/>
      <c r="BA354" s="1769"/>
      <c r="BB354" s="178" t="s">
        <v>48</v>
      </c>
      <c r="BC354" s="632">
        <v>2375</v>
      </c>
      <c r="BD354" s="651">
        <v>1339</v>
      </c>
      <c r="BE354" s="651">
        <v>850</v>
      </c>
      <c r="BF354" s="651">
        <v>524</v>
      </c>
      <c r="BG354" s="670">
        <v>301</v>
      </c>
      <c r="BH354" s="689">
        <v>1307</v>
      </c>
      <c r="BI354" s="651">
        <v>731</v>
      </c>
      <c r="BJ354" s="651">
        <v>413</v>
      </c>
      <c r="BK354" s="651">
        <v>280</v>
      </c>
      <c r="BL354" s="670">
        <v>176</v>
      </c>
      <c r="BM354" s="689">
        <v>1101</v>
      </c>
      <c r="BN354" s="651">
        <v>619</v>
      </c>
      <c r="BO354" s="651">
        <v>390</v>
      </c>
      <c r="BP354" s="651">
        <v>267</v>
      </c>
      <c r="BQ354" s="670">
        <v>105</v>
      </c>
      <c r="BR354" s="689">
        <v>1202</v>
      </c>
      <c r="BS354" s="651">
        <v>668</v>
      </c>
      <c r="BT354" s="651">
        <v>734</v>
      </c>
      <c r="BU354" s="651">
        <v>610</v>
      </c>
      <c r="BV354" s="651">
        <v>427</v>
      </c>
      <c r="BW354" s="651">
        <v>909</v>
      </c>
      <c r="BX354" s="1615">
        <v>839</v>
      </c>
      <c r="BY354" s="1631"/>
      <c r="BZ354" s="1631"/>
      <c r="CA354" s="1631"/>
      <c r="CB354" s="1631"/>
      <c r="CC354" s="1631"/>
      <c r="CD354" s="1631"/>
      <c r="CE354" s="1631"/>
      <c r="CF354" s="1631"/>
      <c r="CG354" s="1631"/>
      <c r="CH354" s="1631"/>
      <c r="CI354" s="1631"/>
      <c r="CJ354" s="1631"/>
      <c r="CK354" s="1631"/>
      <c r="CL354" s="1631"/>
      <c r="CM354" s="1631"/>
      <c r="CN354" s="1631"/>
      <c r="CO354" s="1631"/>
      <c r="CP354" s="1631"/>
      <c r="CQ354" s="1631"/>
      <c r="CR354" s="1631"/>
      <c r="CS354" s="1631"/>
      <c r="CT354" s="1631"/>
      <c r="CU354" s="1631"/>
      <c r="CV354" s="1631"/>
      <c r="CW354" s="1631"/>
      <c r="CX354" s="1631"/>
      <c r="CY354" s="1631"/>
      <c r="CZ354" s="1512"/>
    </row>
    <row r="355" s="262" customFormat="true" ht="15" customHeight="true" x14ac:dyDescent="0.2">
      <c r="A355" s="135"/>
      <c r="B355" s="135"/>
      <c r="C355" s="135"/>
      <c r="D355" s="135"/>
      <c r="E355" s="135"/>
      <c r="F355" s="135"/>
      <c r="G355" s="135"/>
      <c r="Y355" s="230"/>
      <c r="Z355" s="230"/>
      <c r="AA355" s="230"/>
      <c r="AB355" s="230"/>
      <c r="AC355" s="230"/>
      <c r="AD355" s="230"/>
      <c r="AE355" s="230"/>
      <c r="AF355" s="230"/>
      <c r="AG355" s="230"/>
      <c r="AH355" s="230"/>
      <c r="AI355" s="230"/>
      <c r="AJ355" s="230"/>
      <c r="AK355" s="230"/>
      <c r="AL355" s="230"/>
      <c r="AM355" s="230"/>
      <c r="AN355" s="230"/>
      <c r="AO355" s="230"/>
      <c r="AP355" s="230"/>
      <c r="AQ355" s="230"/>
      <c r="AR355" s="230"/>
      <c r="AS355" s="230"/>
      <c r="AT355" s="230"/>
      <c r="AU355" s="230"/>
      <c r="AV355" s="230"/>
      <c r="AW355" s="230"/>
      <c r="AX355" s="230"/>
      <c r="AY355" s="230"/>
      <c r="AZ355" s="230"/>
      <c r="BB355" s="135"/>
      <c r="BC355" s="423"/>
      <c r="BD355" s="423"/>
      <c r="BE355" s="423"/>
      <c r="BF355" s="423"/>
      <c r="BG355" s="423"/>
      <c r="BH355" s="423"/>
      <c r="BI355" s="423"/>
      <c r="BJ355" s="423"/>
      <c r="BK355" s="423"/>
      <c r="BL355" s="423"/>
      <c r="BM355" s="423"/>
      <c r="BN355" s="423"/>
      <c r="BO355" s="423"/>
      <c r="BP355" s="423"/>
      <c r="BQ355" s="423"/>
      <c r="BR355" s="423"/>
      <c r="BS355" s="423"/>
      <c r="BT355" s="423"/>
      <c r="BU355" s="423"/>
      <c r="BV355" s="423"/>
      <c r="BW355" s="423"/>
      <c r="BX355" s="423"/>
      <c r="BY355" s="424"/>
      <c r="BZ355" s="424"/>
      <c r="CA355" s="424"/>
      <c r="CB355" s="424"/>
      <c r="CC355" s="424"/>
      <c r="CD355" s="424"/>
      <c r="CE355" s="424"/>
      <c r="CF355" s="424"/>
      <c r="CG355" s="424"/>
      <c r="CH355" s="424"/>
      <c r="CI355" s="424"/>
      <c r="CJ355" s="424"/>
      <c r="CK355" s="424"/>
      <c r="CL355" s="424"/>
      <c r="CM355" s="424"/>
      <c r="CN355" s="424"/>
      <c r="CO355" s="424"/>
      <c r="CP355" s="424"/>
      <c r="CQ355" s="424"/>
      <c r="CR355" s="424"/>
      <c r="CS355" s="424"/>
      <c r="CT355" s="424"/>
      <c r="CU355" s="424"/>
      <c r="CV355" s="424"/>
      <c r="CW355" s="424"/>
      <c r="CX355" s="424"/>
      <c r="CY355" s="424"/>
      <c r="CZ355" s="424"/>
    </row>
    <row r="356" s="262" customFormat="true" ht="15" customHeight="true" x14ac:dyDescent="0.2">
      <c r="A356" s="135"/>
      <c r="B356" s="135"/>
      <c r="C356" s="135"/>
      <c r="D356" s="135"/>
      <c r="E356" s="135"/>
      <c r="F356" s="135"/>
      <c r="G356" s="135"/>
      <c r="Y356" s="230"/>
      <c r="Z356" s="230"/>
      <c r="AA356" s="230"/>
      <c r="AB356" s="230"/>
      <c r="AC356" s="230"/>
      <c r="AD356" s="230"/>
      <c r="AE356" s="230"/>
      <c r="AF356" s="230"/>
      <c r="AG356" s="230"/>
      <c r="AH356" s="230"/>
      <c r="AI356" s="230"/>
      <c r="AJ356" s="230"/>
      <c r="AK356" s="230"/>
      <c r="AL356" s="230"/>
      <c r="AM356" s="230"/>
      <c r="AN356" s="230"/>
      <c r="AO356" s="230"/>
      <c r="AP356" s="230"/>
      <c r="AQ356" s="230"/>
      <c r="AR356" s="230"/>
      <c r="AS356" s="230"/>
      <c r="AT356" s="230"/>
      <c r="AU356" s="230"/>
      <c r="AV356" s="230"/>
      <c r="AW356" s="230"/>
      <c r="AX356" s="230"/>
      <c r="AY356" s="230"/>
      <c r="AZ356" s="230"/>
      <c r="BB356" s="135"/>
      <c r="BY356" s="230"/>
      <c r="BZ356" s="230"/>
      <c r="CA356" s="230"/>
      <c r="CB356" s="230"/>
      <c r="CC356" s="230"/>
      <c r="CD356" s="230"/>
      <c r="CE356" s="230"/>
      <c r="CF356" s="230"/>
      <c r="CG356" s="230"/>
      <c r="CH356" s="230"/>
      <c r="CI356" s="230"/>
      <c r="CJ356" s="230"/>
      <c r="CK356" s="230"/>
      <c r="CL356" s="230"/>
      <c r="CM356" s="230"/>
      <c r="CN356" s="230"/>
      <c r="CO356" s="230"/>
      <c r="CP356" s="230"/>
      <c r="CQ356" s="230"/>
      <c r="CR356" s="230"/>
      <c r="CS356" s="230"/>
      <c r="CT356" s="230"/>
      <c r="CU356" s="230"/>
      <c r="CV356" s="230"/>
      <c r="CW356" s="230"/>
      <c r="CX356" s="230"/>
      <c r="CY356" s="230"/>
      <c r="CZ356" s="230"/>
    </row>
    <row r="357" s="262" customFormat="true" ht="15" customHeight="true" x14ac:dyDescent="0.2">
      <c r="A357" s="135"/>
      <c r="B357" s="135"/>
      <c r="C357" s="135"/>
      <c r="D357" s="135"/>
      <c r="E357" s="135"/>
      <c r="F357" s="135"/>
      <c r="G357" s="135"/>
      <c r="Y357" s="230"/>
      <c r="Z357" s="230"/>
      <c r="AA357" s="230"/>
      <c r="AB357" s="230"/>
      <c r="AC357" s="230"/>
      <c r="AD357" s="230"/>
      <c r="AE357" s="230"/>
      <c r="AF357" s="230"/>
      <c r="AG357" s="230"/>
      <c r="AH357" s="230"/>
      <c r="AI357" s="230"/>
      <c r="AJ357" s="230"/>
      <c r="AK357" s="230"/>
      <c r="AL357" s="230"/>
      <c r="AM357" s="230"/>
      <c r="AN357" s="230"/>
      <c r="AO357" s="230"/>
      <c r="AP357" s="230"/>
      <c r="AQ357" s="230"/>
      <c r="AR357" s="230"/>
      <c r="AS357" s="230"/>
      <c r="AT357" s="230"/>
      <c r="AU357" s="230"/>
      <c r="AV357" s="230"/>
      <c r="AW357" s="230"/>
      <c r="AX357" s="230"/>
      <c r="AY357" s="230"/>
      <c r="AZ357" s="230"/>
      <c r="BB357" s="135"/>
      <c r="BY357" s="230"/>
      <c r="BZ357" s="230"/>
      <c r="CA357" s="230"/>
      <c r="CB357" s="230"/>
      <c r="CC357" s="230"/>
      <c r="CD357" s="230"/>
      <c r="CE357" s="230"/>
      <c r="CF357" s="230"/>
      <c r="CG357" s="230"/>
      <c r="CH357" s="230"/>
      <c r="CI357" s="230"/>
      <c r="CJ357" s="230"/>
      <c r="CK357" s="230"/>
      <c r="CL357" s="230"/>
      <c r="CM357" s="230"/>
      <c r="CN357" s="230"/>
      <c r="CO357" s="230"/>
      <c r="CP357" s="230"/>
      <c r="CQ357" s="230"/>
      <c r="CR357" s="230"/>
      <c r="CS357" s="230"/>
      <c r="CT357" s="230"/>
      <c r="CU357" s="230"/>
      <c r="CV357" s="230"/>
      <c r="CW357" s="230"/>
      <c r="CX357" s="230"/>
      <c r="CY357" s="230"/>
      <c r="CZ357" s="230"/>
    </row>
    <row r="358" s="262" customFormat="true" ht="15" customHeight="true" x14ac:dyDescent="0.2">
      <c r="A358" s="135"/>
      <c r="B358" s="135"/>
      <c r="C358" s="135"/>
      <c r="D358" s="135"/>
      <c r="E358" s="135"/>
      <c r="F358" s="135"/>
      <c r="G358" s="135"/>
      <c r="Y358" s="230"/>
      <c r="Z358" s="230"/>
      <c r="AA358" s="230"/>
      <c r="AB358" s="230"/>
      <c r="AC358" s="230"/>
      <c r="AD358" s="230"/>
      <c r="AE358" s="230"/>
      <c r="AF358" s="230"/>
      <c r="AG358" s="230"/>
      <c r="AH358" s="230"/>
      <c r="AI358" s="230"/>
      <c r="AJ358" s="230"/>
      <c r="AK358" s="230"/>
      <c r="AL358" s="230"/>
      <c r="AM358" s="230"/>
      <c r="AN358" s="230"/>
      <c r="AO358" s="230"/>
      <c r="AP358" s="230"/>
      <c r="AQ358" s="230"/>
      <c r="AR358" s="230"/>
      <c r="AS358" s="230"/>
      <c r="AT358" s="230"/>
      <c r="AU358" s="230"/>
      <c r="AV358" s="230"/>
      <c r="AW358" s="230"/>
      <c r="AX358" s="230"/>
      <c r="AY358" s="230"/>
      <c r="AZ358" s="230"/>
      <c r="BB358" s="135"/>
      <c r="BY358" s="230"/>
      <c r="BZ358" s="230"/>
      <c r="CA358" s="230"/>
      <c r="CB358" s="230"/>
      <c r="CC358" s="230"/>
      <c r="CD358" s="230"/>
      <c r="CE358" s="230"/>
      <c r="CF358" s="230"/>
      <c r="CG358" s="230"/>
      <c r="CH358" s="230"/>
      <c r="CI358" s="230"/>
      <c r="CJ358" s="230"/>
      <c r="CK358" s="230"/>
      <c r="CL358" s="230"/>
      <c r="CM358" s="230"/>
      <c r="CN358" s="230"/>
      <c r="CO358" s="230"/>
      <c r="CP358" s="230"/>
      <c r="CQ358" s="230"/>
      <c r="CR358" s="230"/>
      <c r="CS358" s="230"/>
      <c r="CT358" s="230"/>
      <c r="CU358" s="230"/>
      <c r="CV358" s="230"/>
      <c r="CW358" s="230"/>
      <c r="CX358" s="230"/>
      <c r="CY358" s="230"/>
      <c r="CZ358" s="230"/>
    </row>
    <row r="359" s="262" customFormat="true" ht="15" customHeight="true" x14ac:dyDescent="0.2">
      <c r="A359" s="135"/>
      <c r="B359" s="135"/>
      <c r="C359" s="135"/>
      <c r="D359" s="135"/>
      <c r="E359" s="135"/>
      <c r="F359" s="135"/>
      <c r="G359" s="135"/>
      <c r="Y359" s="230"/>
      <c r="Z359" s="230"/>
      <c r="AA359" s="230"/>
      <c r="AB359" s="230"/>
      <c r="AC359" s="230"/>
      <c r="AD359" s="230"/>
      <c r="AE359" s="230"/>
      <c r="AF359" s="230"/>
      <c r="AG359" s="230"/>
      <c r="AH359" s="230"/>
      <c r="AI359" s="230"/>
      <c r="AJ359" s="230"/>
      <c r="AK359" s="230"/>
      <c r="AL359" s="230"/>
      <c r="AM359" s="230"/>
      <c r="AN359" s="230"/>
      <c r="AO359" s="230"/>
      <c r="AP359" s="230"/>
      <c r="AQ359" s="230"/>
      <c r="AR359" s="230"/>
      <c r="AS359" s="230"/>
      <c r="AT359" s="230"/>
      <c r="AU359" s="230"/>
      <c r="AV359" s="230"/>
      <c r="AW359" s="230"/>
      <c r="AX359" s="230"/>
      <c r="AY359" s="230"/>
      <c r="AZ359" s="230"/>
      <c r="BB359" s="135"/>
      <c r="BY359" s="230"/>
      <c r="BZ359" s="230"/>
      <c r="CA359" s="230"/>
      <c r="CB359" s="230"/>
      <c r="CC359" s="230"/>
      <c r="CD359" s="230"/>
      <c r="CE359" s="230"/>
      <c r="CF359" s="230"/>
      <c r="CG359" s="230"/>
      <c r="CH359" s="230"/>
      <c r="CI359" s="230"/>
      <c r="CJ359" s="230"/>
      <c r="CK359" s="230"/>
      <c r="CL359" s="230"/>
      <c r="CM359" s="230"/>
      <c r="CN359" s="230"/>
      <c r="CO359" s="230"/>
      <c r="CP359" s="230"/>
      <c r="CQ359" s="230"/>
      <c r="CR359" s="230"/>
      <c r="CS359" s="230"/>
      <c r="CT359" s="230"/>
      <c r="CU359" s="230"/>
      <c r="CV359" s="230"/>
      <c r="CW359" s="230"/>
      <c r="CX359" s="230"/>
      <c r="CY359" s="230"/>
      <c r="CZ359" s="230"/>
    </row>
    <row r="360" s="262" customFormat="true" ht="15" customHeight="true" x14ac:dyDescent="0.2">
      <c r="A360" s="135"/>
      <c r="B360" s="135"/>
      <c r="C360" s="135"/>
      <c r="D360" s="135"/>
      <c r="E360" s="135"/>
      <c r="F360" s="135"/>
      <c r="G360" s="135"/>
      <c r="Y360" s="230"/>
      <c r="Z360" s="230"/>
      <c r="AA360" s="230"/>
      <c r="AB360" s="230"/>
      <c r="AC360" s="230"/>
      <c r="AD360" s="230"/>
      <c r="AE360" s="230"/>
      <c r="AF360" s="230"/>
      <c r="AG360" s="230"/>
      <c r="AH360" s="230"/>
      <c r="AI360" s="230"/>
      <c r="AJ360" s="230"/>
      <c r="AK360" s="230"/>
      <c r="AL360" s="230"/>
      <c r="AM360" s="230"/>
      <c r="AN360" s="230"/>
      <c r="AO360" s="230"/>
      <c r="AP360" s="230"/>
      <c r="AQ360" s="230"/>
      <c r="AR360" s="230"/>
      <c r="AS360" s="230"/>
      <c r="AT360" s="230"/>
      <c r="AU360" s="230"/>
      <c r="AV360" s="230"/>
      <c r="AW360" s="230"/>
      <c r="AX360" s="230"/>
      <c r="AY360" s="230"/>
      <c r="AZ360" s="230"/>
      <c r="BB360" s="135"/>
      <c r="BY360" s="230"/>
      <c r="BZ360" s="230"/>
      <c r="CA360" s="230"/>
      <c r="CB360" s="230"/>
      <c r="CC360" s="230"/>
      <c r="CD360" s="230"/>
      <c r="CE360" s="230"/>
      <c r="CF360" s="230"/>
      <c r="CG360" s="230"/>
      <c r="CH360" s="230"/>
      <c r="CI360" s="230"/>
      <c r="CJ360" s="230"/>
      <c r="CK360" s="230"/>
      <c r="CL360" s="230"/>
      <c r="CM360" s="230"/>
      <c r="CN360" s="230"/>
      <c r="CO360" s="230"/>
      <c r="CP360" s="230"/>
      <c r="CQ360" s="230"/>
      <c r="CR360" s="230"/>
      <c r="CS360" s="230"/>
      <c r="CT360" s="230"/>
      <c r="CU360" s="230"/>
      <c r="CV360" s="230"/>
      <c r="CW360" s="230"/>
      <c r="CX360" s="230"/>
      <c r="CY360" s="230"/>
      <c r="CZ360" s="230"/>
    </row>
    <row r="361" s="262" customFormat="true" ht="15" customHeight="true" x14ac:dyDescent="0.2">
      <c r="A361" s="135"/>
      <c r="B361" s="135"/>
      <c r="C361" s="135"/>
      <c r="D361" s="135"/>
      <c r="E361" s="135"/>
      <c r="F361" s="135"/>
      <c r="G361" s="135"/>
      <c r="Y361" s="230"/>
      <c r="Z361" s="230"/>
      <c r="AA361" s="230"/>
      <c r="AB361" s="230"/>
      <c r="AC361" s="230"/>
      <c r="AD361" s="230"/>
      <c r="AE361" s="230"/>
      <c r="AF361" s="230"/>
      <c r="AG361" s="230"/>
      <c r="AH361" s="230"/>
      <c r="AI361" s="230"/>
      <c r="AJ361" s="230"/>
      <c r="AK361" s="230"/>
      <c r="AL361" s="230"/>
      <c r="AM361" s="230"/>
      <c r="AN361" s="230"/>
      <c r="AO361" s="230"/>
      <c r="AP361" s="230"/>
      <c r="AQ361" s="230"/>
      <c r="AR361" s="230"/>
      <c r="AS361" s="230"/>
      <c r="AT361" s="230"/>
      <c r="AU361" s="230"/>
      <c r="AV361" s="230"/>
      <c r="AW361" s="230"/>
      <c r="AX361" s="230"/>
      <c r="AY361" s="230"/>
      <c r="AZ361" s="230"/>
      <c r="BB361" s="135"/>
      <c r="BY361" s="230"/>
      <c r="BZ361" s="230"/>
      <c r="CA361" s="230"/>
      <c r="CB361" s="230"/>
      <c r="CC361" s="230"/>
      <c r="CD361" s="230"/>
      <c r="CE361" s="230"/>
      <c r="CF361" s="230"/>
      <c r="CG361" s="230"/>
      <c r="CH361" s="230"/>
      <c r="CI361" s="230"/>
      <c r="CJ361" s="230"/>
      <c r="CK361" s="230"/>
      <c r="CL361" s="230"/>
      <c r="CM361" s="230"/>
      <c r="CN361" s="230"/>
      <c r="CO361" s="230"/>
      <c r="CP361" s="230"/>
      <c r="CQ361" s="230"/>
      <c r="CR361" s="230"/>
      <c r="CS361" s="230"/>
      <c r="CT361" s="230"/>
      <c r="CU361" s="230"/>
      <c r="CV361" s="230"/>
      <c r="CW361" s="230"/>
      <c r="CX361" s="230"/>
      <c r="CY361" s="230"/>
      <c r="CZ361" s="230"/>
    </row>
    <row r="362" s="262" customFormat="true" ht="15" customHeight="true" x14ac:dyDescent="0.2">
      <c r="A362" s="135"/>
      <c r="B362" s="135"/>
      <c r="C362" s="135"/>
      <c r="D362" s="135"/>
      <c r="E362" s="135"/>
      <c r="F362" s="135"/>
      <c r="G362" s="135"/>
      <c r="Y362" s="230"/>
      <c r="Z362" s="230"/>
      <c r="AA362" s="230"/>
      <c r="AB362" s="230"/>
      <c r="AC362" s="230"/>
      <c r="AD362" s="230"/>
      <c r="AE362" s="230"/>
      <c r="AF362" s="230"/>
      <c r="AG362" s="230"/>
      <c r="AH362" s="230"/>
      <c r="AI362" s="230"/>
      <c r="AJ362" s="230"/>
      <c r="AK362" s="230"/>
      <c r="AL362" s="230"/>
      <c r="AM362" s="230"/>
      <c r="AN362" s="230"/>
      <c r="AO362" s="230"/>
      <c r="AP362" s="230"/>
      <c r="AQ362" s="230"/>
      <c r="AR362" s="230"/>
      <c r="AS362" s="230"/>
      <c r="AT362" s="230"/>
      <c r="AU362" s="230"/>
      <c r="AV362" s="230"/>
      <c r="AW362" s="230"/>
      <c r="AX362" s="230"/>
      <c r="AY362" s="230"/>
      <c r="AZ362" s="230"/>
      <c r="BB362" s="135"/>
      <c r="BY362" s="230"/>
      <c r="BZ362" s="230"/>
      <c r="CA362" s="230"/>
      <c r="CB362" s="230"/>
      <c r="CC362" s="230"/>
      <c r="CD362" s="230"/>
      <c r="CE362" s="230"/>
      <c r="CF362" s="230"/>
      <c r="CG362" s="230"/>
      <c r="CH362" s="230"/>
      <c r="CI362" s="230"/>
      <c r="CJ362" s="230"/>
      <c r="CK362" s="230"/>
      <c r="CL362" s="230"/>
      <c r="CM362" s="230"/>
      <c r="CN362" s="230"/>
      <c r="CO362" s="230"/>
      <c r="CP362" s="230"/>
      <c r="CQ362" s="230"/>
      <c r="CR362" s="230"/>
      <c r="CS362" s="230"/>
      <c r="CT362" s="230"/>
      <c r="CU362" s="230"/>
      <c r="CV362" s="230"/>
      <c r="CW362" s="230"/>
      <c r="CX362" s="230"/>
      <c r="CY362" s="230"/>
      <c r="CZ362" s="230"/>
    </row>
    <row r="363" s="262" customFormat="true" ht="15" customHeight="true" x14ac:dyDescent="0.2">
      <c r="A363" s="135"/>
      <c r="B363" s="135"/>
      <c r="C363" s="135"/>
      <c r="D363" s="135"/>
      <c r="E363" s="135"/>
      <c r="F363" s="135"/>
      <c r="G363" s="135"/>
      <c r="Y363" s="230"/>
      <c r="Z363" s="230"/>
      <c r="AA363" s="230"/>
      <c r="AB363" s="230"/>
      <c r="AC363" s="230"/>
      <c r="AD363" s="230"/>
      <c r="AE363" s="230"/>
      <c r="AF363" s="230"/>
      <c r="AG363" s="230"/>
      <c r="AH363" s="230"/>
      <c r="AI363" s="230"/>
      <c r="AJ363" s="230"/>
      <c r="AK363" s="230"/>
      <c r="AL363" s="230"/>
      <c r="AM363" s="230"/>
      <c r="AN363" s="230"/>
      <c r="AO363" s="230"/>
      <c r="AP363" s="230"/>
      <c r="AQ363" s="230"/>
      <c r="AR363" s="230"/>
      <c r="AS363" s="230"/>
      <c r="AT363" s="230"/>
      <c r="AU363" s="230"/>
      <c r="AV363" s="230"/>
      <c r="AW363" s="230"/>
      <c r="AX363" s="230"/>
      <c r="AY363" s="230"/>
      <c r="AZ363" s="230"/>
      <c r="BB363" s="135"/>
      <c r="BY363" s="230"/>
      <c r="BZ363" s="230"/>
      <c r="CA363" s="230"/>
      <c r="CB363" s="230"/>
      <c r="CC363" s="230"/>
      <c r="CD363" s="230"/>
      <c r="CE363" s="230"/>
      <c r="CF363" s="230"/>
      <c r="CG363" s="230"/>
      <c r="CH363" s="230"/>
      <c r="CI363" s="230"/>
      <c r="CJ363" s="230"/>
      <c r="CK363" s="230"/>
      <c r="CL363" s="230"/>
      <c r="CM363" s="230"/>
      <c r="CN363" s="230"/>
      <c r="CO363" s="230"/>
      <c r="CP363" s="230"/>
      <c r="CQ363" s="230"/>
      <c r="CR363" s="230"/>
      <c r="CS363" s="230"/>
      <c r="CT363" s="230"/>
      <c r="CU363" s="230"/>
      <c r="CV363" s="230"/>
      <c r="CW363" s="230"/>
      <c r="CX363" s="230"/>
      <c r="CY363" s="230"/>
      <c r="CZ363" s="230"/>
    </row>
    <row r="364" s="262" customFormat="true" ht="15" customHeight="true" x14ac:dyDescent="0.2">
      <c r="A364" s="135"/>
      <c r="B364" s="135"/>
      <c r="C364" s="135"/>
      <c r="D364" s="135"/>
      <c r="E364" s="135"/>
      <c r="F364" s="135"/>
      <c r="G364" s="135"/>
      <c r="Y364" s="230"/>
      <c r="Z364" s="230"/>
      <c r="AA364" s="230"/>
      <c r="AB364" s="230"/>
      <c r="AC364" s="230"/>
      <c r="AD364" s="230"/>
      <c r="AE364" s="230"/>
      <c r="AF364" s="230"/>
      <c r="AG364" s="230"/>
      <c r="AH364" s="230"/>
      <c r="AI364" s="230"/>
      <c r="AJ364" s="230"/>
      <c r="AK364" s="230"/>
      <c r="AL364" s="230"/>
      <c r="AM364" s="230"/>
      <c r="AN364" s="230"/>
      <c r="AO364" s="230"/>
      <c r="AP364" s="230"/>
      <c r="AQ364" s="230"/>
      <c r="AR364" s="230"/>
      <c r="AS364" s="230"/>
      <c r="AT364" s="230"/>
      <c r="AU364" s="230"/>
      <c r="AV364" s="230"/>
      <c r="AW364" s="230"/>
      <c r="AX364" s="230"/>
      <c r="AY364" s="230"/>
      <c r="AZ364" s="230"/>
      <c r="BB364" s="135"/>
      <c r="BY364" s="230"/>
      <c r="BZ364" s="230"/>
      <c r="CA364" s="230"/>
      <c r="CB364" s="230"/>
      <c r="CC364" s="230"/>
      <c r="CD364" s="230"/>
      <c r="CE364" s="230"/>
      <c r="CF364" s="230"/>
      <c r="CG364" s="230"/>
      <c r="CH364" s="230"/>
      <c r="CI364" s="230"/>
      <c r="CJ364" s="230"/>
      <c r="CK364" s="230"/>
      <c r="CL364" s="230"/>
      <c r="CM364" s="230"/>
      <c r="CN364" s="230"/>
      <c r="CO364" s="230"/>
      <c r="CP364" s="230"/>
      <c r="CQ364" s="230"/>
      <c r="CR364" s="230"/>
      <c r="CS364" s="230"/>
      <c r="CT364" s="230"/>
      <c r="CU364" s="230"/>
      <c r="CV364" s="230"/>
      <c r="CW364" s="230"/>
      <c r="CX364" s="230"/>
      <c r="CY364" s="230"/>
      <c r="CZ364" s="230"/>
    </row>
    <row r="365" s="262" customFormat="true" ht="15" customHeight="true" x14ac:dyDescent="0.2">
      <c r="A365" s="135"/>
      <c r="B365" s="135"/>
      <c r="C365" s="135"/>
      <c r="D365" s="135"/>
      <c r="E365" s="135"/>
      <c r="F365" s="135"/>
      <c r="G365" s="135"/>
      <c r="Y365" s="230"/>
      <c r="Z365" s="230"/>
      <c r="AA365" s="230"/>
      <c r="AB365" s="230"/>
      <c r="AC365" s="230"/>
      <c r="AD365" s="230"/>
      <c r="AE365" s="230"/>
      <c r="AF365" s="230"/>
      <c r="AG365" s="230"/>
      <c r="AH365" s="230"/>
      <c r="AI365" s="230"/>
      <c r="AJ365" s="230"/>
      <c r="AK365" s="230"/>
      <c r="AL365" s="230"/>
      <c r="AM365" s="230"/>
      <c r="AN365" s="230"/>
      <c r="AO365" s="230"/>
      <c r="AP365" s="230"/>
      <c r="AQ365" s="230"/>
      <c r="AR365" s="230"/>
      <c r="AS365" s="230"/>
      <c r="AT365" s="230"/>
      <c r="AU365" s="230"/>
      <c r="AV365" s="230"/>
      <c r="AW365" s="230"/>
      <c r="AX365" s="230"/>
      <c r="AY365" s="230"/>
      <c r="AZ365" s="230"/>
      <c r="BB365" s="135"/>
      <c r="BY365" s="230"/>
      <c r="BZ365" s="230"/>
      <c r="CA365" s="230"/>
      <c r="CB365" s="230"/>
      <c r="CC365" s="230"/>
      <c r="CD365" s="230"/>
      <c r="CE365" s="230"/>
      <c r="CF365" s="230"/>
      <c r="CG365" s="230"/>
      <c r="CH365" s="230"/>
      <c r="CI365" s="230"/>
      <c r="CJ365" s="230"/>
      <c r="CK365" s="230"/>
      <c r="CL365" s="230"/>
      <c r="CM365" s="230"/>
      <c r="CN365" s="230"/>
      <c r="CO365" s="230"/>
      <c r="CP365" s="230"/>
      <c r="CQ365" s="230"/>
      <c r="CR365" s="230"/>
      <c r="CS365" s="230"/>
      <c r="CT365" s="230"/>
      <c r="CU365" s="230"/>
      <c r="CV365" s="230"/>
      <c r="CW365" s="230"/>
      <c r="CX365" s="230"/>
      <c r="CY365" s="230"/>
      <c r="CZ365" s="230"/>
    </row>
    <row r="366" s="262" customFormat="true" ht="15" customHeight="true" x14ac:dyDescent="0.2">
      <c r="A366" s="135"/>
      <c r="B366" s="135"/>
      <c r="C366" s="135"/>
      <c r="D366" s="135"/>
      <c r="E366" s="135"/>
      <c r="F366" s="135"/>
      <c r="G366" s="135"/>
      <c r="Y366" s="230"/>
      <c r="Z366" s="230"/>
      <c r="AA366" s="230"/>
      <c r="AB366" s="230"/>
      <c r="AC366" s="230"/>
      <c r="AD366" s="230"/>
      <c r="AE366" s="230"/>
      <c r="AF366" s="230"/>
      <c r="AG366" s="230"/>
      <c r="AH366" s="230"/>
      <c r="AI366" s="230"/>
      <c r="AJ366" s="230"/>
      <c r="AK366" s="230"/>
      <c r="AL366" s="230"/>
      <c r="AM366" s="230"/>
      <c r="AN366" s="230"/>
      <c r="AO366" s="230"/>
      <c r="AP366" s="230"/>
      <c r="AQ366" s="230"/>
      <c r="AR366" s="230"/>
      <c r="AS366" s="230"/>
      <c r="AT366" s="230"/>
      <c r="AU366" s="230"/>
      <c r="AV366" s="230"/>
      <c r="AW366" s="230"/>
      <c r="AX366" s="230"/>
      <c r="AY366" s="230"/>
      <c r="AZ366" s="230"/>
      <c r="BB366" s="135"/>
      <c r="BY366" s="230"/>
      <c r="BZ366" s="230"/>
      <c r="CA366" s="230"/>
      <c r="CB366" s="230"/>
      <c r="CC366" s="230"/>
      <c r="CD366" s="230"/>
      <c r="CE366" s="230"/>
      <c r="CF366" s="230"/>
      <c r="CG366" s="230"/>
      <c r="CH366" s="230"/>
      <c r="CI366" s="230"/>
      <c r="CJ366" s="230"/>
      <c r="CK366" s="230"/>
      <c r="CL366" s="230"/>
      <c r="CM366" s="230"/>
      <c r="CN366" s="230"/>
      <c r="CO366" s="230"/>
      <c r="CP366" s="230"/>
      <c r="CQ366" s="230"/>
      <c r="CR366" s="230"/>
      <c r="CS366" s="230"/>
      <c r="CT366" s="230"/>
      <c r="CU366" s="230"/>
      <c r="CV366" s="230"/>
      <c r="CW366" s="230"/>
      <c r="CX366" s="230"/>
      <c r="CY366" s="230"/>
      <c r="CZ366" s="230"/>
    </row>
    <row r="367" s="262" customFormat="true" ht="15" customHeight="true" x14ac:dyDescent="0.2">
      <c r="A367" s="135"/>
      <c r="B367" s="135"/>
      <c r="C367" s="135"/>
      <c r="D367" s="135"/>
      <c r="E367" s="135"/>
      <c r="F367" s="135"/>
      <c r="G367" s="135"/>
      <c r="Y367" s="230"/>
      <c r="Z367" s="230"/>
      <c r="AA367" s="230"/>
      <c r="AB367" s="230"/>
      <c r="AC367" s="230"/>
      <c r="AD367" s="230"/>
      <c r="AE367" s="230"/>
      <c r="AF367" s="230"/>
      <c r="AG367" s="230"/>
      <c r="AH367" s="230"/>
      <c r="AI367" s="230"/>
      <c r="AJ367" s="230"/>
      <c r="AK367" s="230"/>
      <c r="AL367" s="230"/>
      <c r="AM367" s="230"/>
      <c r="AN367" s="230"/>
      <c r="AO367" s="230"/>
      <c r="AP367" s="230"/>
      <c r="AQ367" s="230"/>
      <c r="AR367" s="230"/>
      <c r="AS367" s="230"/>
      <c r="AT367" s="230"/>
      <c r="AU367" s="230"/>
      <c r="AV367" s="230"/>
      <c r="AW367" s="230"/>
      <c r="AX367" s="230"/>
      <c r="AY367" s="230"/>
      <c r="AZ367" s="230"/>
      <c r="BB367" s="135"/>
      <c r="BY367" s="230"/>
      <c r="BZ367" s="230"/>
      <c r="CA367" s="230"/>
      <c r="CB367" s="230"/>
      <c r="CC367" s="230"/>
      <c r="CD367" s="230"/>
      <c r="CE367" s="230"/>
      <c r="CF367" s="230"/>
      <c r="CG367" s="230"/>
      <c r="CH367" s="230"/>
      <c r="CI367" s="230"/>
      <c r="CJ367" s="230"/>
      <c r="CK367" s="230"/>
      <c r="CL367" s="230"/>
      <c r="CM367" s="230"/>
      <c r="CN367" s="230"/>
      <c r="CO367" s="230"/>
      <c r="CP367" s="230"/>
      <c r="CQ367" s="230"/>
      <c r="CR367" s="230"/>
      <c r="CS367" s="230"/>
      <c r="CT367" s="230"/>
      <c r="CU367" s="230"/>
      <c r="CV367" s="230"/>
      <c r="CW367" s="230"/>
      <c r="CX367" s="230"/>
      <c r="CY367" s="230"/>
      <c r="CZ367" s="230"/>
    </row>
    <row r="368" s="262" customFormat="true" ht="15" customHeight="true" x14ac:dyDescent="0.2">
      <c r="A368" s="135"/>
      <c r="B368" s="135"/>
      <c r="C368" s="135"/>
      <c r="D368" s="135"/>
      <c r="E368" s="135"/>
      <c r="F368" s="135"/>
      <c r="G368" s="135"/>
      <c r="Y368" s="230"/>
      <c r="Z368" s="230"/>
      <c r="AA368" s="230"/>
      <c r="AB368" s="230"/>
      <c r="AC368" s="230"/>
      <c r="AD368" s="230"/>
      <c r="AE368" s="230"/>
      <c r="AF368" s="230"/>
      <c r="AG368" s="230"/>
      <c r="AH368" s="230"/>
      <c r="AI368" s="230"/>
      <c r="AJ368" s="230"/>
      <c r="AK368" s="230"/>
      <c r="AL368" s="230"/>
      <c r="AM368" s="230"/>
      <c r="AN368" s="230"/>
      <c r="AO368" s="230"/>
      <c r="AP368" s="230"/>
      <c r="AQ368" s="230"/>
      <c r="AR368" s="230"/>
      <c r="AS368" s="230"/>
      <c r="AT368" s="230"/>
      <c r="AU368" s="230"/>
      <c r="AV368" s="230"/>
      <c r="AW368" s="230"/>
      <c r="AX368" s="230"/>
      <c r="AY368" s="230"/>
      <c r="AZ368" s="230"/>
      <c r="BB368" s="135"/>
      <c r="BY368" s="230"/>
      <c r="BZ368" s="230"/>
      <c r="CA368" s="230"/>
      <c r="CB368" s="230"/>
      <c r="CC368" s="230"/>
      <c r="CD368" s="230"/>
      <c r="CE368" s="230"/>
      <c r="CF368" s="230"/>
      <c r="CG368" s="230"/>
      <c r="CH368" s="230"/>
      <c r="CI368" s="230"/>
      <c r="CJ368" s="230"/>
      <c r="CK368" s="230"/>
      <c r="CL368" s="230"/>
      <c r="CM368" s="230"/>
      <c r="CN368" s="230"/>
      <c r="CO368" s="230"/>
      <c r="CP368" s="230"/>
      <c r="CQ368" s="230"/>
      <c r="CR368" s="230"/>
      <c r="CS368" s="230"/>
      <c r="CT368" s="230"/>
      <c r="CU368" s="230"/>
      <c r="CV368" s="230"/>
      <c r="CW368" s="230"/>
      <c r="CX368" s="230"/>
      <c r="CY368" s="230"/>
      <c r="CZ368" s="230"/>
    </row>
    <row r="369" s="262" customFormat="true" ht="15" customHeight="true" x14ac:dyDescent="0.2">
      <c r="A369" s="135"/>
      <c r="B369" s="135"/>
      <c r="C369" s="135"/>
      <c r="D369" s="135"/>
      <c r="E369" s="135"/>
      <c r="F369" s="135"/>
      <c r="G369" s="135"/>
      <c r="Y369" s="230"/>
      <c r="Z369" s="230"/>
      <c r="AA369" s="230"/>
      <c r="AB369" s="230"/>
      <c r="AC369" s="230"/>
      <c r="AD369" s="230"/>
      <c r="AE369" s="230"/>
      <c r="AF369" s="230"/>
      <c r="AG369" s="230"/>
      <c r="AH369" s="230"/>
      <c r="AI369" s="230"/>
      <c r="AJ369" s="230"/>
      <c r="AK369" s="230"/>
      <c r="AL369" s="230"/>
      <c r="AM369" s="230"/>
      <c r="AN369" s="230"/>
      <c r="AO369" s="230"/>
      <c r="AP369" s="230"/>
      <c r="AQ369" s="230"/>
      <c r="AR369" s="230"/>
      <c r="AS369" s="230"/>
      <c r="AT369" s="230"/>
      <c r="AU369" s="230"/>
      <c r="AV369" s="230"/>
      <c r="AW369" s="230"/>
      <c r="AX369" s="230"/>
      <c r="AY369" s="230"/>
      <c r="AZ369" s="230"/>
      <c r="BB369" s="135"/>
      <c r="BY369" s="230"/>
      <c r="BZ369" s="230"/>
      <c r="CA369" s="230"/>
      <c r="CB369" s="230"/>
      <c r="CC369" s="230"/>
      <c r="CD369" s="230"/>
      <c r="CE369" s="230"/>
      <c r="CF369" s="230"/>
      <c r="CG369" s="230"/>
      <c r="CH369" s="230"/>
      <c r="CI369" s="230"/>
      <c r="CJ369" s="230"/>
      <c r="CK369" s="230"/>
      <c r="CL369" s="230"/>
      <c r="CM369" s="230"/>
      <c r="CN369" s="230"/>
      <c r="CO369" s="230"/>
      <c r="CP369" s="230"/>
      <c r="CQ369" s="230"/>
      <c r="CR369" s="230"/>
      <c r="CS369" s="230"/>
      <c r="CT369" s="230"/>
      <c r="CU369" s="230"/>
      <c r="CV369" s="230"/>
      <c r="CW369" s="230"/>
      <c r="CX369" s="230"/>
      <c r="CY369" s="230"/>
      <c r="CZ369" s="230"/>
    </row>
    <row r="370" s="262" customFormat="true" ht="15" customHeight="true" x14ac:dyDescent="0.2">
      <c r="A370" s="135"/>
      <c r="B370" s="135"/>
      <c r="C370" s="135"/>
      <c r="D370" s="135"/>
      <c r="E370" s="135"/>
      <c r="F370" s="135"/>
      <c r="G370" s="135"/>
      <c r="Y370" s="230"/>
      <c r="Z370" s="230"/>
      <c r="AA370" s="230"/>
      <c r="AB370" s="230"/>
      <c r="AC370" s="230"/>
      <c r="AD370" s="230"/>
      <c r="AE370" s="230"/>
      <c r="AF370" s="230"/>
      <c r="AG370" s="230"/>
      <c r="AH370" s="230"/>
      <c r="AI370" s="230"/>
      <c r="AJ370" s="230"/>
      <c r="AK370" s="230"/>
      <c r="AL370" s="230"/>
      <c r="AM370" s="230"/>
      <c r="AN370" s="230"/>
      <c r="AO370" s="230"/>
      <c r="AP370" s="230"/>
      <c r="AQ370" s="230"/>
      <c r="AR370" s="230"/>
      <c r="AS370" s="230"/>
      <c r="AT370" s="230"/>
      <c r="AU370" s="230"/>
      <c r="AV370" s="230"/>
      <c r="AW370" s="230"/>
      <c r="AX370" s="230"/>
      <c r="AY370" s="230"/>
      <c r="AZ370" s="230"/>
      <c r="BB370" s="135"/>
      <c r="BY370" s="230"/>
      <c r="BZ370" s="230"/>
      <c r="CA370" s="230"/>
      <c r="CB370" s="230"/>
      <c r="CC370" s="230"/>
      <c r="CD370" s="230"/>
      <c r="CE370" s="230"/>
      <c r="CF370" s="230"/>
      <c r="CG370" s="230"/>
      <c r="CH370" s="230"/>
      <c r="CI370" s="230"/>
      <c r="CJ370" s="230"/>
      <c r="CK370" s="230"/>
      <c r="CL370" s="230"/>
      <c r="CM370" s="230"/>
      <c r="CN370" s="230"/>
      <c r="CO370" s="230"/>
      <c r="CP370" s="230"/>
      <c r="CQ370" s="230"/>
      <c r="CR370" s="230"/>
      <c r="CS370" s="230"/>
      <c r="CT370" s="230"/>
      <c r="CU370" s="230"/>
      <c r="CV370" s="230"/>
      <c r="CW370" s="230"/>
      <c r="CX370" s="230"/>
      <c r="CY370" s="230"/>
      <c r="CZ370" s="230"/>
    </row>
    <row r="371" s="262" customFormat="true" ht="15" customHeight="true" x14ac:dyDescent="0.2">
      <c r="A371" s="135"/>
      <c r="B371" s="135"/>
      <c r="C371" s="135"/>
      <c r="D371" s="135"/>
      <c r="E371" s="135"/>
      <c r="F371" s="135"/>
      <c r="G371" s="135"/>
      <c r="Y371" s="230"/>
      <c r="Z371" s="230"/>
      <c r="AA371" s="230"/>
      <c r="AB371" s="230"/>
      <c r="AC371" s="230"/>
      <c r="AD371" s="230"/>
      <c r="AE371" s="230"/>
      <c r="AF371" s="230"/>
      <c r="AG371" s="230"/>
      <c r="AH371" s="230"/>
      <c r="AI371" s="230"/>
      <c r="AJ371" s="230"/>
      <c r="AK371" s="230"/>
      <c r="AL371" s="230"/>
      <c r="AM371" s="230"/>
      <c r="AN371" s="230"/>
      <c r="AO371" s="230"/>
      <c r="AP371" s="230"/>
      <c r="AQ371" s="230"/>
      <c r="AR371" s="230"/>
      <c r="AS371" s="230"/>
      <c r="AT371" s="230"/>
      <c r="AU371" s="230"/>
      <c r="AV371" s="230"/>
      <c r="AW371" s="230"/>
      <c r="AX371" s="230"/>
      <c r="AY371" s="230"/>
      <c r="AZ371" s="230"/>
      <c r="BB371" s="135"/>
      <c r="BY371" s="230"/>
      <c r="BZ371" s="230"/>
      <c r="CA371" s="230"/>
      <c r="CB371" s="230"/>
      <c r="CC371" s="230"/>
      <c r="CD371" s="230"/>
      <c r="CE371" s="230"/>
      <c r="CF371" s="230"/>
      <c r="CG371" s="230"/>
      <c r="CH371" s="230"/>
      <c r="CI371" s="230"/>
      <c r="CJ371" s="230"/>
      <c r="CK371" s="230"/>
      <c r="CL371" s="230"/>
      <c r="CM371" s="230"/>
      <c r="CN371" s="230"/>
      <c r="CO371" s="230"/>
      <c r="CP371" s="230"/>
      <c r="CQ371" s="230"/>
      <c r="CR371" s="230"/>
      <c r="CS371" s="230"/>
      <c r="CT371" s="230"/>
      <c r="CU371" s="230"/>
      <c r="CV371" s="230"/>
      <c r="CW371" s="230"/>
      <c r="CX371" s="230"/>
      <c r="CY371" s="230"/>
      <c r="CZ371" s="230"/>
    </row>
    <row r="372" s="262" customFormat="true" ht="15" customHeight="true" x14ac:dyDescent="0.2">
      <c r="A372" s="135"/>
      <c r="B372" s="135"/>
      <c r="C372" s="135"/>
      <c r="D372" s="135"/>
      <c r="E372" s="135"/>
      <c r="F372" s="135"/>
      <c r="G372" s="135"/>
      <c r="Y372" s="230"/>
      <c r="Z372" s="230"/>
      <c r="AA372" s="230"/>
      <c r="AB372" s="230"/>
      <c r="AC372" s="230"/>
      <c r="AD372" s="230"/>
      <c r="AE372" s="230"/>
      <c r="AF372" s="230"/>
      <c r="AG372" s="230"/>
      <c r="AH372" s="230"/>
      <c r="AI372" s="230"/>
      <c r="AJ372" s="230"/>
      <c r="AK372" s="230"/>
      <c r="AL372" s="230"/>
      <c r="AM372" s="230"/>
      <c r="AN372" s="230"/>
      <c r="AO372" s="230"/>
      <c r="AP372" s="230"/>
      <c r="AQ372" s="230"/>
      <c r="AR372" s="230"/>
      <c r="AS372" s="230"/>
      <c r="AT372" s="230"/>
      <c r="AU372" s="230"/>
      <c r="AV372" s="230"/>
      <c r="AW372" s="230"/>
      <c r="AX372" s="230"/>
      <c r="AY372" s="230"/>
      <c r="AZ372" s="230"/>
      <c r="BB372" s="135"/>
      <c r="BY372" s="230"/>
      <c r="BZ372" s="230"/>
      <c r="CA372" s="230"/>
      <c r="CB372" s="230"/>
      <c r="CC372" s="230"/>
      <c r="CD372" s="230"/>
      <c r="CE372" s="230"/>
      <c r="CF372" s="230"/>
      <c r="CG372" s="230"/>
      <c r="CH372" s="230"/>
      <c r="CI372" s="230"/>
      <c r="CJ372" s="230"/>
      <c r="CK372" s="230"/>
      <c r="CL372" s="230"/>
      <c r="CM372" s="230"/>
      <c r="CN372" s="230"/>
      <c r="CO372" s="230"/>
      <c r="CP372" s="230"/>
      <c r="CQ372" s="230"/>
      <c r="CR372" s="230"/>
      <c r="CS372" s="230"/>
      <c r="CT372" s="230"/>
      <c r="CU372" s="230"/>
      <c r="CV372" s="230"/>
      <c r="CW372" s="230"/>
      <c r="CX372" s="230"/>
      <c r="CY372" s="230"/>
      <c r="CZ372" s="230"/>
    </row>
    <row r="373" s="262" customFormat="true" ht="15" customHeight="true" x14ac:dyDescent="0.2">
      <c r="A373" s="135"/>
      <c r="B373" s="135"/>
      <c r="C373" s="135"/>
      <c r="D373" s="135"/>
      <c r="E373" s="135"/>
      <c r="F373" s="135"/>
      <c r="G373" s="135"/>
      <c r="Y373" s="230"/>
      <c r="Z373" s="230"/>
      <c r="AA373" s="230"/>
      <c r="AB373" s="230"/>
      <c r="AC373" s="230"/>
      <c r="AD373" s="230"/>
      <c r="AE373" s="230"/>
      <c r="AF373" s="230"/>
      <c r="AG373" s="230"/>
      <c r="AH373" s="230"/>
      <c r="AI373" s="230"/>
      <c r="AJ373" s="230"/>
      <c r="AK373" s="230"/>
      <c r="AL373" s="230"/>
      <c r="AM373" s="230"/>
      <c r="AN373" s="230"/>
      <c r="AO373" s="230"/>
      <c r="AP373" s="230"/>
      <c r="AQ373" s="230"/>
      <c r="AR373" s="230"/>
      <c r="AS373" s="230"/>
      <c r="AT373" s="230"/>
      <c r="AU373" s="230"/>
      <c r="AV373" s="230"/>
      <c r="AW373" s="230"/>
      <c r="AX373" s="230"/>
      <c r="AY373" s="230"/>
      <c r="AZ373" s="230"/>
      <c r="BB373" s="135"/>
      <c r="BY373" s="230"/>
      <c r="BZ373" s="230"/>
      <c r="CA373" s="230"/>
      <c r="CB373" s="230"/>
      <c r="CC373" s="230"/>
      <c r="CD373" s="230"/>
      <c r="CE373" s="230"/>
      <c r="CF373" s="230"/>
      <c r="CG373" s="230"/>
      <c r="CH373" s="230"/>
      <c r="CI373" s="230"/>
      <c r="CJ373" s="230"/>
      <c r="CK373" s="230"/>
      <c r="CL373" s="230"/>
      <c r="CM373" s="230"/>
      <c r="CN373" s="230"/>
      <c r="CO373" s="230"/>
      <c r="CP373" s="230"/>
      <c r="CQ373" s="230"/>
      <c r="CR373" s="230"/>
      <c r="CS373" s="230"/>
      <c r="CT373" s="230"/>
      <c r="CU373" s="230"/>
      <c r="CV373" s="230"/>
      <c r="CW373" s="230"/>
      <c r="CX373" s="230"/>
      <c r="CY373" s="230"/>
      <c r="CZ373" s="230"/>
    </row>
    <row r="374" s="262" customFormat="true" ht="15" customHeight="true" x14ac:dyDescent="0.2">
      <c r="A374" s="135"/>
      <c r="B374" s="135"/>
      <c r="C374" s="135"/>
      <c r="D374" s="135"/>
      <c r="E374" s="135"/>
      <c r="F374" s="135"/>
      <c r="G374" s="135"/>
      <c r="Y374" s="230"/>
      <c r="Z374" s="230"/>
      <c r="AA374" s="230"/>
      <c r="AB374" s="230"/>
      <c r="AC374" s="230"/>
      <c r="AD374" s="230"/>
      <c r="AE374" s="230"/>
      <c r="AF374" s="230"/>
      <c r="AG374" s="230"/>
      <c r="AH374" s="230"/>
      <c r="AI374" s="230"/>
      <c r="AJ374" s="230"/>
      <c r="AK374" s="230"/>
      <c r="AL374" s="230"/>
      <c r="AM374" s="230"/>
      <c r="AN374" s="230"/>
      <c r="AO374" s="230"/>
      <c r="AP374" s="230"/>
      <c r="AQ374" s="230"/>
      <c r="AR374" s="230"/>
      <c r="AS374" s="230"/>
      <c r="AT374" s="230"/>
      <c r="AU374" s="230"/>
      <c r="AV374" s="230"/>
      <c r="AW374" s="230"/>
      <c r="AX374" s="230"/>
      <c r="AY374" s="230"/>
      <c r="AZ374" s="230"/>
      <c r="BB374" s="135"/>
      <c r="BY374" s="230"/>
      <c r="BZ374" s="230"/>
      <c r="CA374" s="230"/>
      <c r="CB374" s="230"/>
      <c r="CC374" s="230"/>
      <c r="CD374" s="230"/>
      <c r="CE374" s="230"/>
      <c r="CF374" s="230"/>
      <c r="CG374" s="230"/>
      <c r="CH374" s="230"/>
      <c r="CI374" s="230"/>
      <c r="CJ374" s="230"/>
      <c r="CK374" s="230"/>
      <c r="CL374" s="230"/>
      <c r="CM374" s="230"/>
      <c r="CN374" s="230"/>
      <c r="CO374" s="230"/>
      <c r="CP374" s="230"/>
      <c r="CQ374" s="230"/>
      <c r="CR374" s="230"/>
      <c r="CS374" s="230"/>
      <c r="CT374" s="230"/>
      <c r="CU374" s="230"/>
      <c r="CV374" s="230"/>
      <c r="CW374" s="230"/>
      <c r="CX374" s="230"/>
      <c r="CY374" s="230"/>
      <c r="CZ374" s="230"/>
    </row>
    <row r="375" s="130" customFormat="true" ht="15" customHeight="true" x14ac:dyDescent="0.2">
      <c r="X375" s="132"/>
      <c r="Y375" s="229"/>
      <c r="Z375" s="229"/>
      <c r="AA375" s="229"/>
      <c r="AB375" s="229"/>
      <c r="AC375" s="229"/>
      <c r="AD375" s="229"/>
      <c r="AE375" s="229"/>
      <c r="AF375" s="229"/>
      <c r="AG375" s="229"/>
      <c r="AH375" s="229"/>
      <c r="AI375" s="229"/>
      <c r="AJ375" s="229"/>
      <c r="AK375" s="229"/>
      <c r="AL375" s="229"/>
      <c r="AM375" s="229"/>
      <c r="AN375" s="229"/>
      <c r="AO375" s="229"/>
      <c r="AP375" s="229"/>
      <c r="AQ375" s="229"/>
      <c r="AR375" s="229"/>
      <c r="AS375" s="229"/>
      <c r="AT375" s="229"/>
      <c r="AU375" s="229"/>
      <c r="AV375" s="229"/>
      <c r="AW375" s="229"/>
      <c r="AX375" s="229"/>
      <c r="AY375" s="229"/>
      <c r="AZ375" s="229"/>
      <c r="BA375" s="132"/>
      <c r="BX375" s="132"/>
      <c r="BY375" s="229"/>
      <c r="BZ375" s="229"/>
      <c r="CA375" s="229"/>
      <c r="CB375" s="229"/>
      <c r="CC375" s="229"/>
      <c r="CD375" s="229"/>
      <c r="CE375" s="229"/>
      <c r="CF375" s="229"/>
      <c r="CG375" s="229"/>
      <c r="CH375" s="229"/>
      <c r="CI375" s="229"/>
      <c r="CJ375" s="229"/>
      <c r="CK375" s="229"/>
      <c r="CL375" s="229"/>
      <c r="CM375" s="229"/>
      <c r="CN375" s="229"/>
      <c r="CO375" s="229"/>
      <c r="CP375" s="229"/>
      <c r="CQ375" s="229"/>
      <c r="CR375" s="229"/>
      <c r="CS375" s="229"/>
      <c r="CT375" s="229"/>
      <c r="CU375" s="229"/>
      <c r="CV375" s="229"/>
      <c r="CW375" s="229"/>
      <c r="CX375" s="229"/>
      <c r="CY375" s="229"/>
      <c r="CZ375" s="229"/>
    </row>
    <row r="376" s="130" customFormat="true" ht="15" customHeight="true" x14ac:dyDescent="0.2">
      <c r="X376" s="132"/>
      <c r="Y376" s="229"/>
      <c r="Z376" s="229"/>
      <c r="AA376" s="229"/>
      <c r="AB376" s="229"/>
      <c r="AC376" s="229"/>
      <c r="AD376" s="229"/>
      <c r="AE376" s="229"/>
      <c r="AF376" s="229"/>
      <c r="AG376" s="229"/>
      <c r="AH376" s="229"/>
      <c r="AI376" s="229"/>
      <c r="AJ376" s="229"/>
      <c r="AK376" s="229"/>
      <c r="AL376" s="229"/>
      <c r="AM376" s="229"/>
      <c r="AN376" s="229"/>
      <c r="AO376" s="229"/>
      <c r="AP376" s="229"/>
      <c r="AQ376" s="229"/>
      <c r="AR376" s="229"/>
      <c r="AS376" s="229"/>
      <c r="AT376" s="229"/>
      <c r="AU376" s="229"/>
      <c r="AV376" s="229"/>
      <c r="AW376" s="229"/>
      <c r="AX376" s="229"/>
      <c r="AY376" s="229"/>
      <c r="AZ376" s="229"/>
      <c r="BA376" s="132"/>
      <c r="BX376" s="132"/>
      <c r="BY376" s="229"/>
      <c r="BZ376" s="229"/>
      <c r="CA376" s="229"/>
      <c r="CB376" s="229"/>
      <c r="CC376" s="229"/>
      <c r="CD376" s="229"/>
      <c r="CE376" s="229"/>
      <c r="CF376" s="229"/>
      <c r="CG376" s="229"/>
      <c r="CH376" s="229"/>
      <c r="CI376" s="229"/>
      <c r="CJ376" s="229"/>
      <c r="CK376" s="229"/>
      <c r="CL376" s="229"/>
      <c r="CM376" s="229"/>
      <c r="CN376" s="229"/>
      <c r="CO376" s="229"/>
      <c r="CP376" s="229"/>
      <c r="CQ376" s="229"/>
      <c r="CR376" s="229"/>
      <c r="CS376" s="229"/>
      <c r="CT376" s="229"/>
      <c r="CU376" s="229"/>
      <c r="CV376" s="229"/>
      <c r="CW376" s="229"/>
      <c r="CX376" s="229"/>
      <c r="CY376" s="229"/>
      <c r="CZ376" s="229"/>
    </row>
    <row r="377" s="130" customFormat="true" ht="15" customHeight="true" x14ac:dyDescent="0.2">
      <c r="X377" s="132"/>
      <c r="Y377" s="229"/>
      <c r="Z377" s="229"/>
      <c r="AA377" s="229"/>
      <c r="AB377" s="229"/>
      <c r="AC377" s="229"/>
      <c r="AD377" s="229"/>
      <c r="AE377" s="229"/>
      <c r="AF377" s="229"/>
      <c r="AG377" s="229"/>
      <c r="AH377" s="229"/>
      <c r="AI377" s="229"/>
      <c r="AJ377" s="229"/>
      <c r="AK377" s="229"/>
      <c r="AL377" s="229"/>
      <c r="AM377" s="229"/>
      <c r="AN377" s="229"/>
      <c r="AO377" s="229"/>
      <c r="AP377" s="229"/>
      <c r="AQ377" s="229"/>
      <c r="AR377" s="229"/>
      <c r="AS377" s="229"/>
      <c r="AT377" s="229"/>
      <c r="AU377" s="229"/>
      <c r="AV377" s="229"/>
      <c r="AW377" s="229"/>
      <c r="AX377" s="229"/>
      <c r="AY377" s="229"/>
      <c r="AZ377" s="229"/>
      <c r="BA377" s="132"/>
      <c r="BX377" s="132"/>
      <c r="BY377" s="229"/>
      <c r="BZ377" s="229"/>
      <c r="CA377" s="229"/>
      <c r="CB377" s="229"/>
      <c r="CC377" s="229"/>
      <c r="CD377" s="229"/>
      <c r="CE377" s="229"/>
      <c r="CF377" s="229"/>
      <c r="CG377" s="229"/>
      <c r="CH377" s="229"/>
      <c r="CI377" s="229"/>
      <c r="CJ377" s="229"/>
      <c r="CK377" s="229"/>
      <c r="CL377" s="229"/>
      <c r="CM377" s="229"/>
      <c r="CN377" s="229"/>
      <c r="CO377" s="229"/>
      <c r="CP377" s="229"/>
      <c r="CQ377" s="229"/>
      <c r="CR377" s="229"/>
      <c r="CS377" s="229"/>
      <c r="CT377" s="229"/>
      <c r="CU377" s="229"/>
      <c r="CV377" s="229"/>
      <c r="CW377" s="229"/>
      <c r="CX377" s="229"/>
      <c r="CY377" s="229"/>
      <c r="CZ377" s="229"/>
    </row>
    <row r="378" s="130" customFormat="true" ht="15" customHeight="true" x14ac:dyDescent="0.2">
      <c r="X378" s="132"/>
      <c r="Y378" s="229"/>
      <c r="Z378" s="229"/>
      <c r="AA378" s="229"/>
      <c r="AB378" s="229"/>
      <c r="AC378" s="229"/>
      <c r="AD378" s="229"/>
      <c r="AE378" s="229"/>
      <c r="AF378" s="229"/>
      <c r="AG378" s="229"/>
      <c r="AH378" s="229"/>
      <c r="AI378" s="229"/>
      <c r="AJ378" s="229"/>
      <c r="AK378" s="229"/>
      <c r="AL378" s="229"/>
      <c r="AM378" s="229"/>
      <c r="AN378" s="229"/>
      <c r="AO378" s="229"/>
      <c r="AP378" s="229"/>
      <c r="AQ378" s="229"/>
      <c r="AR378" s="229"/>
      <c r="AS378" s="229"/>
      <c r="AT378" s="229"/>
      <c r="AU378" s="229"/>
      <c r="AV378" s="229"/>
      <c r="AW378" s="229"/>
      <c r="AX378" s="229"/>
      <c r="AY378" s="229"/>
      <c r="AZ378" s="229"/>
      <c r="BA378" s="132"/>
      <c r="BX378" s="132"/>
      <c r="BY378" s="229"/>
      <c r="BZ378" s="229"/>
      <c r="CA378" s="229"/>
      <c r="CB378" s="229"/>
      <c r="CC378" s="229"/>
      <c r="CD378" s="229"/>
      <c r="CE378" s="229"/>
      <c r="CF378" s="229"/>
      <c r="CG378" s="229"/>
      <c r="CH378" s="229"/>
      <c r="CI378" s="229"/>
      <c r="CJ378" s="229"/>
      <c r="CK378" s="229"/>
      <c r="CL378" s="229"/>
      <c r="CM378" s="229"/>
      <c r="CN378" s="229"/>
      <c r="CO378" s="229"/>
      <c r="CP378" s="229"/>
      <c r="CQ378" s="229"/>
      <c r="CR378" s="229"/>
      <c r="CS378" s="229"/>
      <c r="CT378" s="229"/>
      <c r="CU378" s="229"/>
      <c r="CV378" s="229"/>
      <c r="CW378" s="229"/>
      <c r="CX378" s="229"/>
      <c r="CY378" s="229"/>
      <c r="CZ378" s="229"/>
    </row>
    <row r="379" s="130" customFormat="true" ht="15" customHeight="true" x14ac:dyDescent="0.2">
      <c r="X379" s="132"/>
      <c r="Y379" s="229"/>
      <c r="Z379" s="229"/>
      <c r="AA379" s="229"/>
      <c r="AB379" s="229"/>
      <c r="AC379" s="229"/>
      <c r="AD379" s="229"/>
      <c r="AE379" s="229"/>
      <c r="AF379" s="229"/>
      <c r="AG379" s="229"/>
      <c r="AH379" s="229"/>
      <c r="AI379" s="229"/>
      <c r="AJ379" s="229"/>
      <c r="AK379" s="229"/>
      <c r="AL379" s="229"/>
      <c r="AM379" s="229"/>
      <c r="AN379" s="229"/>
      <c r="AO379" s="229"/>
      <c r="AP379" s="229"/>
      <c r="AQ379" s="229"/>
      <c r="AR379" s="229"/>
      <c r="AS379" s="229"/>
      <c r="AT379" s="229"/>
      <c r="AU379" s="229"/>
      <c r="AV379" s="229"/>
      <c r="AW379" s="229"/>
      <c r="AX379" s="229"/>
      <c r="AY379" s="229"/>
      <c r="AZ379" s="229"/>
      <c r="BA379" s="132"/>
      <c r="BX379" s="132"/>
      <c r="BY379" s="229"/>
      <c r="BZ379" s="229"/>
      <c r="CA379" s="229"/>
      <c r="CB379" s="229"/>
      <c r="CC379" s="229"/>
      <c r="CD379" s="229"/>
      <c r="CE379" s="229"/>
      <c r="CF379" s="229"/>
      <c r="CG379" s="229"/>
      <c r="CH379" s="229"/>
      <c r="CI379" s="229"/>
      <c r="CJ379" s="229"/>
      <c r="CK379" s="229"/>
      <c r="CL379" s="229"/>
      <c r="CM379" s="229"/>
      <c r="CN379" s="229"/>
      <c r="CO379" s="229"/>
      <c r="CP379" s="229"/>
      <c r="CQ379" s="229"/>
      <c r="CR379" s="229"/>
      <c r="CS379" s="229"/>
      <c r="CT379" s="229"/>
      <c r="CU379" s="229"/>
      <c r="CV379" s="229"/>
      <c r="CW379" s="229"/>
      <c r="CX379" s="229"/>
      <c r="CY379" s="229"/>
      <c r="CZ379" s="229"/>
    </row>
    <row r="380" s="130" customFormat="true" ht="15" customHeight="true" x14ac:dyDescent="0.2">
      <c r="X380" s="132"/>
      <c r="Y380" s="229"/>
      <c r="Z380" s="229"/>
      <c r="AA380" s="229"/>
      <c r="AB380" s="229"/>
      <c r="AC380" s="229"/>
      <c r="AD380" s="229"/>
      <c r="AE380" s="229"/>
      <c r="AF380" s="229"/>
      <c r="AG380" s="229"/>
      <c r="AH380" s="229"/>
      <c r="AI380" s="229"/>
      <c r="AJ380" s="229"/>
      <c r="AK380" s="229"/>
      <c r="AL380" s="229"/>
      <c r="AM380" s="229"/>
      <c r="AN380" s="229"/>
      <c r="AO380" s="229"/>
      <c r="AP380" s="229"/>
      <c r="AQ380" s="229"/>
      <c r="AR380" s="229"/>
      <c r="AS380" s="229"/>
      <c r="AT380" s="229"/>
      <c r="AU380" s="229"/>
      <c r="AV380" s="229"/>
      <c r="AW380" s="229"/>
      <c r="AX380" s="229"/>
      <c r="AY380" s="229"/>
      <c r="AZ380" s="229"/>
      <c r="BA380" s="132"/>
      <c r="BX380" s="132"/>
      <c r="BY380" s="229"/>
      <c r="BZ380" s="229"/>
      <c r="CA380" s="229"/>
      <c r="CB380" s="229"/>
      <c r="CC380" s="229"/>
      <c r="CD380" s="229"/>
      <c r="CE380" s="229"/>
      <c r="CF380" s="229"/>
      <c r="CG380" s="229"/>
      <c r="CH380" s="229"/>
      <c r="CI380" s="229"/>
      <c r="CJ380" s="229"/>
      <c r="CK380" s="229"/>
      <c r="CL380" s="229"/>
      <c r="CM380" s="229"/>
      <c r="CN380" s="229"/>
      <c r="CO380" s="229"/>
      <c r="CP380" s="229"/>
      <c r="CQ380" s="229"/>
      <c r="CR380" s="229"/>
      <c r="CS380" s="229"/>
      <c r="CT380" s="229"/>
      <c r="CU380" s="229"/>
      <c r="CV380" s="229"/>
      <c r="CW380" s="229"/>
      <c r="CX380" s="229"/>
      <c r="CY380" s="229"/>
      <c r="CZ380" s="229"/>
    </row>
    <row r="381" s="130" customFormat="true" ht="15" customHeight="true" x14ac:dyDescent="0.2">
      <c r="X381" s="132"/>
      <c r="Y381" s="229"/>
      <c r="Z381" s="229"/>
      <c r="AA381" s="229"/>
      <c r="AB381" s="229"/>
      <c r="AC381" s="229"/>
      <c r="AD381" s="229"/>
      <c r="AE381" s="229"/>
      <c r="AF381" s="229"/>
      <c r="AG381" s="229"/>
      <c r="AH381" s="229"/>
      <c r="AI381" s="229"/>
      <c r="AJ381" s="229"/>
      <c r="AK381" s="229"/>
      <c r="AL381" s="229"/>
      <c r="AM381" s="229"/>
      <c r="AN381" s="229"/>
      <c r="AO381" s="229"/>
      <c r="AP381" s="229"/>
      <c r="AQ381" s="229"/>
      <c r="AR381" s="229"/>
      <c r="AS381" s="229"/>
      <c r="AT381" s="229"/>
      <c r="AU381" s="229"/>
      <c r="AV381" s="229"/>
      <c r="AW381" s="229"/>
      <c r="AX381" s="229"/>
      <c r="AY381" s="229"/>
      <c r="AZ381" s="229"/>
      <c r="BA381" s="132"/>
      <c r="BX381" s="132"/>
      <c r="BY381" s="229"/>
      <c r="BZ381" s="229"/>
      <c r="CA381" s="229"/>
      <c r="CB381" s="229"/>
      <c r="CC381" s="229"/>
      <c r="CD381" s="229"/>
      <c r="CE381" s="229"/>
      <c r="CF381" s="229"/>
      <c r="CG381" s="229"/>
      <c r="CH381" s="229"/>
      <c r="CI381" s="229"/>
      <c r="CJ381" s="229"/>
      <c r="CK381" s="229"/>
      <c r="CL381" s="229"/>
      <c r="CM381" s="229"/>
      <c r="CN381" s="229"/>
      <c r="CO381" s="229"/>
      <c r="CP381" s="229"/>
      <c r="CQ381" s="229"/>
      <c r="CR381" s="229"/>
      <c r="CS381" s="229"/>
      <c r="CT381" s="229"/>
      <c r="CU381" s="229"/>
      <c r="CV381" s="229"/>
      <c r="CW381" s="229"/>
      <c r="CX381" s="229"/>
      <c r="CY381" s="229"/>
      <c r="CZ381" s="229"/>
    </row>
    <row r="382" s="130" customFormat="true" ht="15" customHeight="true" x14ac:dyDescent="0.2">
      <c r="X382" s="132"/>
      <c r="Y382" s="229"/>
      <c r="Z382" s="229"/>
      <c r="AA382" s="229"/>
      <c r="AB382" s="229"/>
      <c r="AC382" s="229"/>
      <c r="AD382" s="229"/>
      <c r="AE382" s="229"/>
      <c r="AF382" s="229"/>
      <c r="AG382" s="229"/>
      <c r="AH382" s="229"/>
      <c r="AI382" s="229"/>
      <c r="AJ382" s="229"/>
      <c r="AK382" s="229"/>
      <c r="AL382" s="229"/>
      <c r="AM382" s="229"/>
      <c r="AN382" s="229"/>
      <c r="AO382" s="229"/>
      <c r="AP382" s="229"/>
      <c r="AQ382" s="229"/>
      <c r="AR382" s="229"/>
      <c r="AS382" s="229"/>
      <c r="AT382" s="229"/>
      <c r="AU382" s="229"/>
      <c r="AV382" s="229"/>
      <c r="AW382" s="229"/>
      <c r="AX382" s="229"/>
      <c r="AY382" s="229"/>
      <c r="AZ382" s="229"/>
      <c r="BA382" s="132"/>
      <c r="BX382" s="132"/>
      <c r="BY382" s="229"/>
      <c r="BZ382" s="229"/>
      <c r="CA382" s="229"/>
      <c r="CB382" s="229"/>
      <c r="CC382" s="229"/>
      <c r="CD382" s="229"/>
      <c r="CE382" s="229"/>
      <c r="CF382" s="229"/>
      <c r="CG382" s="229"/>
      <c r="CH382" s="229"/>
      <c r="CI382" s="229"/>
      <c r="CJ382" s="229"/>
      <c r="CK382" s="229"/>
      <c r="CL382" s="229"/>
      <c r="CM382" s="229"/>
      <c r="CN382" s="229"/>
      <c r="CO382" s="229"/>
      <c r="CP382" s="229"/>
      <c r="CQ382" s="229"/>
      <c r="CR382" s="229"/>
      <c r="CS382" s="229"/>
      <c r="CT382" s="229"/>
      <c r="CU382" s="229"/>
      <c r="CV382" s="229"/>
      <c r="CW382" s="229"/>
      <c r="CX382" s="229"/>
      <c r="CY382" s="229"/>
      <c r="CZ382" s="229"/>
    </row>
    <row r="383" s="130" customFormat="true" ht="15" customHeight="true" x14ac:dyDescent="0.2">
      <c r="X383" s="132"/>
      <c r="Y383" s="229"/>
      <c r="Z383" s="229"/>
      <c r="AA383" s="229"/>
      <c r="AB383" s="229"/>
      <c r="AC383" s="229"/>
      <c r="AD383" s="229"/>
      <c r="AE383" s="229"/>
      <c r="AF383" s="229"/>
      <c r="AG383" s="229"/>
      <c r="AH383" s="229"/>
      <c r="AI383" s="229"/>
      <c r="AJ383" s="229"/>
      <c r="AK383" s="229"/>
      <c r="AL383" s="229"/>
      <c r="AM383" s="229"/>
      <c r="AN383" s="229"/>
      <c r="AO383" s="229"/>
      <c r="AP383" s="229"/>
      <c r="AQ383" s="229"/>
      <c r="AR383" s="229"/>
      <c r="AS383" s="229"/>
      <c r="AT383" s="229"/>
      <c r="AU383" s="229"/>
      <c r="AV383" s="229"/>
      <c r="AW383" s="229"/>
      <c r="AX383" s="229"/>
      <c r="AY383" s="229"/>
      <c r="AZ383" s="229"/>
      <c r="BA383" s="132"/>
      <c r="BX383" s="132"/>
      <c r="BY383" s="229"/>
      <c r="BZ383" s="229"/>
      <c r="CA383" s="229"/>
      <c r="CB383" s="229"/>
      <c r="CC383" s="229"/>
      <c r="CD383" s="229"/>
      <c r="CE383" s="229"/>
      <c r="CF383" s="229"/>
      <c r="CG383" s="229"/>
      <c r="CH383" s="229"/>
      <c r="CI383" s="229"/>
      <c r="CJ383" s="229"/>
      <c r="CK383" s="229"/>
      <c r="CL383" s="229"/>
      <c r="CM383" s="229"/>
      <c r="CN383" s="229"/>
      <c r="CO383" s="229"/>
      <c r="CP383" s="229"/>
      <c r="CQ383" s="229"/>
      <c r="CR383" s="229"/>
      <c r="CS383" s="229"/>
      <c r="CT383" s="229"/>
      <c r="CU383" s="229"/>
      <c r="CV383" s="229"/>
      <c r="CW383" s="229"/>
      <c r="CX383" s="229"/>
      <c r="CY383" s="229"/>
      <c r="CZ383" s="229"/>
    </row>
    <row r="384" s="130" customFormat="true" ht="15" customHeight="true" x14ac:dyDescent="0.2">
      <c r="X384" s="132"/>
      <c r="Y384" s="229"/>
      <c r="Z384" s="229"/>
      <c r="AA384" s="229"/>
      <c r="AB384" s="229"/>
      <c r="AC384" s="229"/>
      <c r="AD384" s="229"/>
      <c r="AE384" s="229"/>
      <c r="AF384" s="229"/>
      <c r="AG384" s="229"/>
      <c r="AH384" s="229"/>
      <c r="AI384" s="229"/>
      <c r="AJ384" s="229"/>
      <c r="AK384" s="229"/>
      <c r="AL384" s="229"/>
      <c r="AM384" s="229"/>
      <c r="AN384" s="229"/>
      <c r="AO384" s="229"/>
      <c r="AP384" s="229"/>
      <c r="AQ384" s="229"/>
      <c r="AR384" s="229"/>
      <c r="AS384" s="229"/>
      <c r="AT384" s="229"/>
      <c r="AU384" s="229"/>
      <c r="AV384" s="229"/>
      <c r="AW384" s="229"/>
      <c r="AX384" s="229"/>
      <c r="AY384" s="229"/>
      <c r="AZ384" s="229"/>
      <c r="BA384" s="132"/>
      <c r="BX384" s="132"/>
      <c r="BY384" s="229"/>
      <c r="BZ384" s="229"/>
      <c r="CA384" s="229"/>
      <c r="CB384" s="229"/>
      <c r="CC384" s="229"/>
      <c r="CD384" s="229"/>
      <c r="CE384" s="229"/>
      <c r="CF384" s="229"/>
      <c r="CG384" s="229"/>
      <c r="CH384" s="229"/>
      <c r="CI384" s="229"/>
      <c r="CJ384" s="229"/>
      <c r="CK384" s="229"/>
      <c r="CL384" s="229"/>
      <c r="CM384" s="229"/>
      <c r="CN384" s="229"/>
      <c r="CO384" s="229"/>
      <c r="CP384" s="229"/>
      <c r="CQ384" s="229"/>
      <c r="CR384" s="229"/>
      <c r="CS384" s="229"/>
      <c r="CT384" s="229"/>
      <c r="CU384" s="229"/>
      <c r="CV384" s="229"/>
      <c r="CW384" s="229"/>
      <c r="CX384" s="229"/>
      <c r="CY384" s="229"/>
      <c r="CZ384" s="229"/>
    </row>
    <row r="385" s="130" customFormat="true" ht="15" customHeight="true" x14ac:dyDescent="0.2">
      <c r="X385" s="132"/>
      <c r="Y385" s="229"/>
      <c r="Z385" s="229"/>
      <c r="AA385" s="229"/>
      <c r="AB385" s="229"/>
      <c r="AC385" s="229"/>
      <c r="AD385" s="229"/>
      <c r="AE385" s="229"/>
      <c r="AF385" s="229"/>
      <c r="AG385" s="229"/>
      <c r="AH385" s="229"/>
      <c r="AI385" s="229"/>
      <c r="AJ385" s="229"/>
      <c r="AK385" s="229"/>
      <c r="AL385" s="229"/>
      <c r="AM385" s="229"/>
      <c r="AN385" s="229"/>
      <c r="AO385" s="229"/>
      <c r="AP385" s="229"/>
      <c r="AQ385" s="229"/>
      <c r="AR385" s="229"/>
      <c r="AS385" s="229"/>
      <c r="AT385" s="229"/>
      <c r="AU385" s="229"/>
      <c r="AV385" s="229"/>
      <c r="AW385" s="229"/>
      <c r="AX385" s="229"/>
      <c r="AY385" s="229"/>
      <c r="AZ385" s="229"/>
      <c r="BA385" s="132"/>
      <c r="BX385" s="132"/>
      <c r="BY385" s="229"/>
      <c r="BZ385" s="229"/>
      <c r="CA385" s="229"/>
      <c r="CB385" s="229"/>
      <c r="CC385" s="229"/>
      <c r="CD385" s="229"/>
      <c r="CE385" s="229"/>
      <c r="CF385" s="229"/>
      <c r="CG385" s="229"/>
      <c r="CH385" s="229"/>
      <c r="CI385" s="229"/>
      <c r="CJ385" s="229"/>
      <c r="CK385" s="229"/>
      <c r="CL385" s="229"/>
      <c r="CM385" s="229"/>
      <c r="CN385" s="229"/>
      <c r="CO385" s="229"/>
      <c r="CP385" s="229"/>
      <c r="CQ385" s="229"/>
      <c r="CR385" s="229"/>
      <c r="CS385" s="229"/>
      <c r="CT385" s="229"/>
      <c r="CU385" s="229"/>
      <c r="CV385" s="229"/>
      <c r="CW385" s="229"/>
      <c r="CX385" s="229"/>
      <c r="CY385" s="229"/>
      <c r="CZ385" s="229"/>
    </row>
    <row r="386" s="130" customFormat="true" ht="15" customHeight="true" x14ac:dyDescent="0.2">
      <c r="X386" s="132"/>
      <c r="Y386" s="229"/>
      <c r="Z386" s="229"/>
      <c r="AA386" s="229"/>
      <c r="AB386" s="229"/>
      <c r="AC386" s="229"/>
      <c r="AD386" s="229"/>
      <c r="AE386" s="229"/>
      <c r="AF386" s="229"/>
      <c r="AG386" s="229"/>
      <c r="AH386" s="229"/>
      <c r="AI386" s="229"/>
      <c r="AJ386" s="229"/>
      <c r="AK386" s="229"/>
      <c r="AL386" s="229"/>
      <c r="AM386" s="229"/>
      <c r="AN386" s="229"/>
      <c r="AO386" s="229"/>
      <c r="AP386" s="229"/>
      <c r="AQ386" s="229"/>
      <c r="AR386" s="229"/>
      <c r="AS386" s="229"/>
      <c r="AT386" s="229"/>
      <c r="AU386" s="229"/>
      <c r="AV386" s="229"/>
      <c r="AW386" s="229"/>
      <c r="AX386" s="229"/>
      <c r="AY386" s="229"/>
      <c r="AZ386" s="229"/>
      <c r="BA386" s="132"/>
      <c r="BX386" s="132"/>
      <c r="BY386" s="229"/>
      <c r="BZ386" s="229"/>
      <c r="CA386" s="229"/>
      <c r="CB386" s="229"/>
      <c r="CC386" s="229"/>
      <c r="CD386" s="229"/>
      <c r="CE386" s="229"/>
      <c r="CF386" s="229"/>
      <c r="CG386" s="229"/>
      <c r="CH386" s="229"/>
      <c r="CI386" s="229"/>
      <c r="CJ386" s="229"/>
      <c r="CK386" s="229"/>
      <c r="CL386" s="229"/>
      <c r="CM386" s="229"/>
      <c r="CN386" s="229"/>
      <c r="CO386" s="229"/>
      <c r="CP386" s="229"/>
      <c r="CQ386" s="229"/>
      <c r="CR386" s="229"/>
      <c r="CS386" s="229"/>
      <c r="CT386" s="229"/>
      <c r="CU386" s="229"/>
      <c r="CV386" s="229"/>
      <c r="CW386" s="229"/>
      <c r="CX386" s="229"/>
      <c r="CY386" s="229"/>
      <c r="CZ386" s="229"/>
    </row>
    <row r="387" s="130" customFormat="true" ht="15" customHeight="true" x14ac:dyDescent="0.2">
      <c r="X387" s="132"/>
      <c r="Y387" s="229"/>
      <c r="Z387" s="229"/>
      <c r="AA387" s="229"/>
      <c r="AB387" s="229"/>
      <c r="AC387" s="229"/>
      <c r="AD387" s="229"/>
      <c r="AE387" s="229"/>
      <c r="AF387" s="229"/>
      <c r="AG387" s="229"/>
      <c r="AH387" s="229"/>
      <c r="AI387" s="229"/>
      <c r="AJ387" s="229"/>
      <c r="AK387" s="229"/>
      <c r="AL387" s="229"/>
      <c r="AM387" s="229"/>
      <c r="AN387" s="229"/>
      <c r="AO387" s="229"/>
      <c r="AP387" s="229"/>
      <c r="AQ387" s="229"/>
      <c r="AR387" s="229"/>
      <c r="AS387" s="229"/>
      <c r="AT387" s="229"/>
      <c r="AU387" s="229"/>
      <c r="AV387" s="229"/>
      <c r="AW387" s="229"/>
      <c r="AX387" s="229"/>
      <c r="AY387" s="229"/>
      <c r="AZ387" s="229"/>
      <c r="BA387" s="132"/>
      <c r="BX387" s="132"/>
      <c r="BY387" s="229"/>
      <c r="BZ387" s="229"/>
      <c r="CA387" s="229"/>
      <c r="CB387" s="229"/>
      <c r="CC387" s="229"/>
      <c r="CD387" s="229"/>
      <c r="CE387" s="229"/>
      <c r="CF387" s="229"/>
      <c r="CG387" s="229"/>
      <c r="CH387" s="229"/>
      <c r="CI387" s="229"/>
      <c r="CJ387" s="229"/>
      <c r="CK387" s="229"/>
      <c r="CL387" s="229"/>
      <c r="CM387" s="229"/>
      <c r="CN387" s="229"/>
      <c r="CO387" s="229"/>
      <c r="CP387" s="229"/>
      <c r="CQ387" s="229"/>
      <c r="CR387" s="229"/>
      <c r="CS387" s="229"/>
      <c r="CT387" s="229"/>
      <c r="CU387" s="229"/>
      <c r="CV387" s="229"/>
      <c r="CW387" s="229"/>
      <c r="CX387" s="229"/>
      <c r="CY387" s="229"/>
      <c r="CZ387" s="229"/>
    </row>
    <row r="388" s="130" customFormat="true" ht="15" customHeight="true" x14ac:dyDescent="0.2">
      <c r="X388" s="132"/>
      <c r="Y388" s="229"/>
      <c r="Z388" s="229"/>
      <c r="AA388" s="229"/>
      <c r="AB388" s="229"/>
      <c r="AC388" s="229"/>
      <c r="AD388" s="229"/>
      <c r="AE388" s="229"/>
      <c r="AF388" s="229"/>
      <c r="AG388" s="229"/>
      <c r="AH388" s="229"/>
      <c r="AI388" s="229"/>
      <c r="AJ388" s="229"/>
      <c r="AK388" s="229"/>
      <c r="AL388" s="229"/>
      <c r="AM388" s="229"/>
      <c r="AN388" s="229"/>
      <c r="AO388" s="229"/>
      <c r="AP388" s="229"/>
      <c r="AQ388" s="229"/>
      <c r="AR388" s="229"/>
      <c r="AS388" s="229"/>
      <c r="AT388" s="229"/>
      <c r="AU388" s="229"/>
      <c r="AV388" s="229"/>
      <c r="AW388" s="229"/>
      <c r="AX388" s="229"/>
      <c r="AY388" s="229"/>
      <c r="AZ388" s="229"/>
      <c r="BA388" s="132"/>
      <c r="BX388" s="132"/>
      <c r="BY388" s="229"/>
      <c r="BZ388" s="229"/>
      <c r="CA388" s="229"/>
      <c r="CB388" s="229"/>
      <c r="CC388" s="229"/>
      <c r="CD388" s="229"/>
      <c r="CE388" s="229"/>
      <c r="CF388" s="229"/>
      <c r="CG388" s="229"/>
      <c r="CH388" s="229"/>
      <c r="CI388" s="229"/>
      <c r="CJ388" s="229"/>
      <c r="CK388" s="229"/>
      <c r="CL388" s="229"/>
      <c r="CM388" s="229"/>
      <c r="CN388" s="229"/>
      <c r="CO388" s="229"/>
      <c r="CP388" s="229"/>
      <c r="CQ388" s="229"/>
      <c r="CR388" s="229"/>
      <c r="CS388" s="229"/>
      <c r="CT388" s="229"/>
      <c r="CU388" s="229"/>
      <c r="CV388" s="229"/>
      <c r="CW388" s="229"/>
      <c r="CX388" s="229"/>
      <c r="CY388" s="229"/>
      <c r="CZ388" s="229"/>
    </row>
    <row r="389" s="130" customFormat="true" ht="15" customHeight="true" x14ac:dyDescent="0.2">
      <c r="X389" s="132"/>
      <c r="Y389" s="229"/>
      <c r="Z389" s="229"/>
      <c r="AA389" s="229"/>
      <c r="AB389" s="229"/>
      <c r="AC389" s="229"/>
      <c r="AD389" s="229"/>
      <c r="AE389" s="229"/>
      <c r="AF389" s="229"/>
      <c r="AG389" s="229"/>
      <c r="AH389" s="229"/>
      <c r="AI389" s="229"/>
      <c r="AJ389" s="229"/>
      <c r="AK389" s="229"/>
      <c r="AL389" s="229"/>
      <c r="AM389" s="229"/>
      <c r="AN389" s="229"/>
      <c r="AO389" s="229"/>
      <c r="AP389" s="229"/>
      <c r="AQ389" s="229"/>
      <c r="AR389" s="229"/>
      <c r="AS389" s="229"/>
      <c r="AT389" s="229"/>
      <c r="AU389" s="229"/>
      <c r="AV389" s="229"/>
      <c r="AW389" s="229"/>
      <c r="AX389" s="229"/>
      <c r="AY389" s="229"/>
      <c r="AZ389" s="229"/>
      <c r="BA389" s="132"/>
      <c r="BX389" s="132"/>
      <c r="BY389" s="229"/>
      <c r="BZ389" s="229"/>
      <c r="CA389" s="229"/>
      <c r="CB389" s="229"/>
      <c r="CC389" s="229"/>
      <c r="CD389" s="229"/>
      <c r="CE389" s="229"/>
      <c r="CF389" s="229"/>
      <c r="CG389" s="229"/>
      <c r="CH389" s="229"/>
      <c r="CI389" s="229"/>
      <c r="CJ389" s="229"/>
      <c r="CK389" s="229"/>
      <c r="CL389" s="229"/>
      <c r="CM389" s="229"/>
      <c r="CN389" s="229"/>
      <c r="CO389" s="229"/>
      <c r="CP389" s="229"/>
      <c r="CQ389" s="229"/>
      <c r="CR389" s="229"/>
      <c r="CS389" s="229"/>
      <c r="CT389" s="229"/>
      <c r="CU389" s="229"/>
      <c r="CV389" s="229"/>
      <c r="CW389" s="229"/>
      <c r="CX389" s="229"/>
      <c r="CY389" s="229"/>
      <c r="CZ389" s="229"/>
    </row>
    <row r="390" s="130" customFormat="true" ht="15" customHeight="true" x14ac:dyDescent="0.2">
      <c r="X390" s="132"/>
      <c r="Y390" s="229"/>
      <c r="Z390" s="229"/>
      <c r="AA390" s="229"/>
      <c r="AB390" s="229"/>
      <c r="AC390" s="229"/>
      <c r="AD390" s="229"/>
      <c r="AE390" s="229"/>
      <c r="AF390" s="229"/>
      <c r="AG390" s="229"/>
      <c r="AH390" s="229"/>
      <c r="AI390" s="229"/>
      <c r="AJ390" s="229"/>
      <c r="AK390" s="229"/>
      <c r="AL390" s="229"/>
      <c r="AM390" s="229"/>
      <c r="AN390" s="229"/>
      <c r="AO390" s="229"/>
      <c r="AP390" s="229"/>
      <c r="AQ390" s="229"/>
      <c r="AR390" s="229"/>
      <c r="AS390" s="229"/>
      <c r="AT390" s="229"/>
      <c r="AU390" s="229"/>
      <c r="AV390" s="229"/>
      <c r="AW390" s="229"/>
      <c r="AX390" s="229"/>
      <c r="AY390" s="229"/>
      <c r="AZ390" s="229"/>
      <c r="BA390" s="132"/>
      <c r="BX390" s="132"/>
      <c r="BY390" s="229"/>
      <c r="BZ390" s="229"/>
      <c r="CA390" s="229"/>
      <c r="CB390" s="229"/>
      <c r="CC390" s="229"/>
      <c r="CD390" s="229"/>
      <c r="CE390" s="229"/>
      <c r="CF390" s="229"/>
      <c r="CG390" s="229"/>
      <c r="CH390" s="229"/>
      <c r="CI390" s="229"/>
      <c r="CJ390" s="229"/>
      <c r="CK390" s="229"/>
      <c r="CL390" s="229"/>
      <c r="CM390" s="229"/>
      <c r="CN390" s="229"/>
      <c r="CO390" s="229"/>
      <c r="CP390" s="229"/>
      <c r="CQ390" s="229"/>
      <c r="CR390" s="229"/>
      <c r="CS390" s="229"/>
      <c r="CT390" s="229"/>
      <c r="CU390" s="229"/>
      <c r="CV390" s="229"/>
      <c r="CW390" s="229"/>
      <c r="CX390" s="229"/>
      <c r="CY390" s="229"/>
      <c r="CZ390" s="229"/>
    </row>
    <row r="391" s="130" customFormat="true" ht="15" customHeight="true" x14ac:dyDescent="0.2">
      <c r="X391" s="132"/>
      <c r="Y391" s="229"/>
      <c r="Z391" s="229"/>
      <c r="AA391" s="229"/>
      <c r="AB391" s="229"/>
      <c r="AC391" s="229"/>
      <c r="AD391" s="229"/>
      <c r="AE391" s="229"/>
      <c r="AF391" s="229"/>
      <c r="AG391" s="229"/>
      <c r="AH391" s="229"/>
      <c r="AI391" s="229"/>
      <c r="AJ391" s="229"/>
      <c r="AK391" s="229"/>
      <c r="AL391" s="229"/>
      <c r="AM391" s="229"/>
      <c r="AN391" s="229"/>
      <c r="AO391" s="229"/>
      <c r="AP391" s="229"/>
      <c r="AQ391" s="229"/>
      <c r="AR391" s="229"/>
      <c r="AS391" s="229"/>
      <c r="AT391" s="229"/>
      <c r="AU391" s="229"/>
      <c r="AV391" s="229"/>
      <c r="AW391" s="229"/>
      <c r="AX391" s="229"/>
      <c r="AY391" s="229"/>
      <c r="AZ391" s="229"/>
      <c r="BA391" s="132"/>
      <c r="BX391" s="132"/>
      <c r="BY391" s="229"/>
      <c r="BZ391" s="229"/>
      <c r="CA391" s="229"/>
      <c r="CB391" s="229"/>
      <c r="CC391" s="229"/>
      <c r="CD391" s="229"/>
      <c r="CE391" s="229"/>
      <c r="CF391" s="229"/>
      <c r="CG391" s="229"/>
      <c r="CH391" s="229"/>
      <c r="CI391" s="229"/>
      <c r="CJ391" s="229"/>
      <c r="CK391" s="229"/>
      <c r="CL391" s="229"/>
      <c r="CM391" s="229"/>
      <c r="CN391" s="229"/>
      <c r="CO391" s="229"/>
      <c r="CP391" s="229"/>
      <c r="CQ391" s="229"/>
      <c r="CR391" s="229"/>
      <c r="CS391" s="229"/>
      <c r="CT391" s="229"/>
      <c r="CU391" s="229"/>
      <c r="CV391" s="229"/>
      <c r="CW391" s="229"/>
      <c r="CX391" s="229"/>
      <c r="CY391" s="229"/>
      <c r="CZ391" s="229"/>
    </row>
    <row r="392" s="130" customFormat="true" ht="15" customHeight="true" x14ac:dyDescent="0.2">
      <c r="X392" s="132"/>
      <c r="Y392" s="229"/>
      <c r="Z392" s="229"/>
      <c r="AA392" s="229"/>
      <c r="AB392" s="229"/>
      <c r="AC392" s="229"/>
      <c r="AD392" s="229"/>
      <c r="AE392" s="229"/>
      <c r="AF392" s="229"/>
      <c r="AG392" s="229"/>
      <c r="AH392" s="229"/>
      <c r="AI392" s="229"/>
      <c r="AJ392" s="229"/>
      <c r="AK392" s="229"/>
      <c r="AL392" s="229"/>
      <c r="AM392" s="229"/>
      <c r="AN392" s="229"/>
      <c r="AO392" s="229"/>
      <c r="AP392" s="229"/>
      <c r="AQ392" s="229"/>
      <c r="AR392" s="229"/>
      <c r="AS392" s="229"/>
      <c r="AT392" s="229"/>
      <c r="AU392" s="229"/>
      <c r="AV392" s="229"/>
      <c r="AW392" s="229"/>
      <c r="AX392" s="229"/>
      <c r="AY392" s="229"/>
      <c r="AZ392" s="229"/>
      <c r="BA392" s="132"/>
      <c r="BX392" s="132"/>
      <c r="BY392" s="229"/>
      <c r="BZ392" s="229"/>
      <c r="CA392" s="229"/>
      <c r="CB392" s="229"/>
      <c r="CC392" s="229"/>
      <c r="CD392" s="229"/>
      <c r="CE392" s="229"/>
      <c r="CF392" s="229"/>
      <c r="CG392" s="229"/>
      <c r="CH392" s="229"/>
      <c r="CI392" s="229"/>
      <c r="CJ392" s="229"/>
      <c r="CK392" s="229"/>
      <c r="CL392" s="229"/>
      <c r="CM392" s="229"/>
      <c r="CN392" s="229"/>
      <c r="CO392" s="229"/>
      <c r="CP392" s="229"/>
      <c r="CQ392" s="229"/>
      <c r="CR392" s="229"/>
      <c r="CS392" s="229"/>
      <c r="CT392" s="229"/>
      <c r="CU392" s="229"/>
      <c r="CV392" s="229"/>
      <c r="CW392" s="229"/>
      <c r="CX392" s="229"/>
      <c r="CY392" s="229"/>
      <c r="CZ392" s="229"/>
    </row>
    <row r="393" s="130" customFormat="true" ht="15" customHeight="true" x14ac:dyDescent="0.2">
      <c r="X393" s="132"/>
      <c r="Y393" s="229"/>
      <c r="Z393" s="229"/>
      <c r="AA393" s="229"/>
      <c r="AB393" s="229"/>
      <c r="AC393" s="229"/>
      <c r="AD393" s="229"/>
      <c r="AE393" s="229"/>
      <c r="AF393" s="229"/>
      <c r="AG393" s="229"/>
      <c r="AH393" s="229"/>
      <c r="AI393" s="229"/>
      <c r="AJ393" s="229"/>
      <c r="AK393" s="229"/>
      <c r="AL393" s="229"/>
      <c r="AM393" s="229"/>
      <c r="AN393" s="229"/>
      <c r="AO393" s="229"/>
      <c r="AP393" s="229"/>
      <c r="AQ393" s="229"/>
      <c r="AR393" s="229"/>
      <c r="AS393" s="229"/>
      <c r="AT393" s="229"/>
      <c r="AU393" s="229"/>
      <c r="AV393" s="229"/>
      <c r="AW393" s="229"/>
      <c r="AX393" s="229"/>
      <c r="AY393" s="229"/>
      <c r="AZ393" s="229"/>
      <c r="BA393" s="132"/>
      <c r="BX393" s="132"/>
      <c r="BY393" s="229"/>
      <c r="BZ393" s="229"/>
      <c r="CA393" s="229"/>
      <c r="CB393" s="229"/>
      <c r="CC393" s="229"/>
      <c r="CD393" s="229"/>
      <c r="CE393" s="229"/>
      <c r="CF393" s="229"/>
      <c r="CG393" s="229"/>
      <c r="CH393" s="229"/>
      <c r="CI393" s="229"/>
      <c r="CJ393" s="229"/>
      <c r="CK393" s="229"/>
      <c r="CL393" s="229"/>
      <c r="CM393" s="229"/>
      <c r="CN393" s="229"/>
      <c r="CO393" s="229"/>
      <c r="CP393" s="229"/>
      <c r="CQ393" s="229"/>
      <c r="CR393" s="229"/>
      <c r="CS393" s="229"/>
      <c r="CT393" s="229"/>
      <c r="CU393" s="229"/>
      <c r="CV393" s="229"/>
      <c r="CW393" s="229"/>
      <c r="CX393" s="229"/>
      <c r="CY393" s="229"/>
      <c r="CZ393" s="229"/>
    </row>
    <row r="394" s="130" customFormat="true" ht="15" customHeight="true" x14ac:dyDescent="0.2">
      <c r="X394" s="132"/>
      <c r="Y394" s="229"/>
      <c r="Z394" s="229"/>
      <c r="AA394" s="229"/>
      <c r="AB394" s="229"/>
      <c r="AC394" s="229"/>
      <c r="AD394" s="229"/>
      <c r="AE394" s="229"/>
      <c r="AF394" s="229"/>
      <c r="AG394" s="229"/>
      <c r="AH394" s="229"/>
      <c r="AI394" s="229"/>
      <c r="AJ394" s="229"/>
      <c r="AK394" s="229"/>
      <c r="AL394" s="229"/>
      <c r="AM394" s="229"/>
      <c r="AN394" s="229"/>
      <c r="AO394" s="229"/>
      <c r="AP394" s="229"/>
      <c r="AQ394" s="229"/>
      <c r="AR394" s="229"/>
      <c r="AS394" s="229"/>
      <c r="AT394" s="229"/>
      <c r="AU394" s="229"/>
      <c r="AV394" s="229"/>
      <c r="AW394" s="229"/>
      <c r="AX394" s="229"/>
      <c r="AY394" s="229"/>
      <c r="AZ394" s="229"/>
      <c r="BA394" s="132"/>
      <c r="BX394" s="132"/>
      <c r="BY394" s="229"/>
      <c r="BZ394" s="229"/>
      <c r="CA394" s="229"/>
      <c r="CB394" s="229"/>
      <c r="CC394" s="229"/>
      <c r="CD394" s="229"/>
      <c r="CE394" s="229"/>
      <c r="CF394" s="229"/>
      <c r="CG394" s="229"/>
      <c r="CH394" s="229"/>
      <c r="CI394" s="229"/>
      <c r="CJ394" s="229"/>
      <c r="CK394" s="229"/>
      <c r="CL394" s="229"/>
      <c r="CM394" s="229"/>
      <c r="CN394" s="229"/>
      <c r="CO394" s="229"/>
      <c r="CP394" s="229"/>
      <c r="CQ394" s="229"/>
      <c r="CR394" s="229"/>
      <c r="CS394" s="229"/>
      <c r="CT394" s="229"/>
      <c r="CU394" s="229"/>
      <c r="CV394" s="229"/>
      <c r="CW394" s="229"/>
      <c r="CX394" s="229"/>
      <c r="CY394" s="229"/>
      <c r="CZ394" s="229"/>
    </row>
    <row r="395" s="130" customFormat="true" ht="15" customHeight="true" x14ac:dyDescent="0.2">
      <c r="X395" s="132"/>
      <c r="Y395" s="229"/>
      <c r="Z395" s="229"/>
      <c r="AA395" s="229"/>
      <c r="AB395" s="229"/>
      <c r="AC395" s="229"/>
      <c r="AD395" s="229"/>
      <c r="AE395" s="229"/>
      <c r="AF395" s="229"/>
      <c r="AG395" s="229"/>
      <c r="AH395" s="229"/>
      <c r="AI395" s="229"/>
      <c r="AJ395" s="229"/>
      <c r="AK395" s="229"/>
      <c r="AL395" s="229"/>
      <c r="AM395" s="229"/>
      <c r="AN395" s="229"/>
      <c r="AO395" s="229"/>
      <c r="AP395" s="229"/>
      <c r="AQ395" s="229"/>
      <c r="AR395" s="229"/>
      <c r="AS395" s="229"/>
      <c r="AT395" s="229"/>
      <c r="AU395" s="229"/>
      <c r="AV395" s="229"/>
      <c r="AW395" s="229"/>
      <c r="AX395" s="229"/>
      <c r="AY395" s="229"/>
      <c r="AZ395" s="229"/>
      <c r="BA395" s="132"/>
      <c r="BX395" s="132"/>
      <c r="BY395" s="229"/>
      <c r="BZ395" s="229"/>
      <c r="CA395" s="229"/>
      <c r="CB395" s="229"/>
      <c r="CC395" s="229"/>
      <c r="CD395" s="229"/>
      <c r="CE395" s="229"/>
      <c r="CF395" s="229"/>
      <c r="CG395" s="229"/>
      <c r="CH395" s="229"/>
      <c r="CI395" s="229"/>
      <c r="CJ395" s="229"/>
      <c r="CK395" s="229"/>
      <c r="CL395" s="229"/>
      <c r="CM395" s="229"/>
      <c r="CN395" s="229"/>
      <c r="CO395" s="229"/>
      <c r="CP395" s="229"/>
      <c r="CQ395" s="229"/>
      <c r="CR395" s="229"/>
      <c r="CS395" s="229"/>
      <c r="CT395" s="229"/>
      <c r="CU395" s="229"/>
      <c r="CV395" s="229"/>
      <c r="CW395" s="229"/>
      <c r="CX395" s="229"/>
      <c r="CY395" s="229"/>
      <c r="CZ395" s="229"/>
    </row>
    <row r="396" s="130" customFormat="true" ht="15" customHeight="true" x14ac:dyDescent="0.2">
      <c r="X396" s="132"/>
      <c r="Y396" s="229"/>
      <c r="Z396" s="229"/>
      <c r="AA396" s="229"/>
      <c r="AB396" s="229"/>
      <c r="AC396" s="229"/>
      <c r="AD396" s="229"/>
      <c r="AE396" s="229"/>
      <c r="AF396" s="229"/>
      <c r="AG396" s="229"/>
      <c r="AH396" s="229"/>
      <c r="AI396" s="229"/>
      <c r="AJ396" s="229"/>
      <c r="AK396" s="229"/>
      <c r="AL396" s="229"/>
      <c r="AM396" s="229"/>
      <c r="AN396" s="229"/>
      <c r="AO396" s="229"/>
      <c r="AP396" s="229"/>
      <c r="AQ396" s="229"/>
      <c r="AR396" s="229"/>
      <c r="AS396" s="229"/>
      <c r="AT396" s="229"/>
      <c r="AU396" s="229"/>
      <c r="AV396" s="229"/>
      <c r="AW396" s="229"/>
      <c r="AX396" s="229"/>
      <c r="AY396" s="229"/>
      <c r="AZ396" s="229"/>
      <c r="BA396" s="132"/>
      <c r="BX396" s="132"/>
      <c r="BY396" s="229"/>
      <c r="BZ396" s="229"/>
      <c r="CA396" s="229"/>
      <c r="CB396" s="229"/>
      <c r="CC396" s="229"/>
      <c r="CD396" s="229"/>
      <c r="CE396" s="229"/>
      <c r="CF396" s="229"/>
      <c r="CG396" s="229"/>
      <c r="CH396" s="229"/>
      <c r="CI396" s="229"/>
      <c r="CJ396" s="229"/>
      <c r="CK396" s="229"/>
      <c r="CL396" s="229"/>
      <c r="CM396" s="229"/>
      <c r="CN396" s="229"/>
      <c r="CO396" s="229"/>
      <c r="CP396" s="229"/>
      <c r="CQ396" s="229"/>
      <c r="CR396" s="229"/>
      <c r="CS396" s="229"/>
      <c r="CT396" s="229"/>
      <c r="CU396" s="229"/>
      <c r="CV396" s="229"/>
      <c r="CW396" s="229"/>
      <c r="CX396" s="229"/>
      <c r="CY396" s="229"/>
      <c r="CZ396" s="229"/>
    </row>
    <row r="397" s="130" customFormat="true" ht="15" customHeight="true" x14ac:dyDescent="0.2">
      <c r="X397" s="132"/>
      <c r="Y397" s="229"/>
      <c r="Z397" s="229"/>
      <c r="AA397" s="229"/>
      <c r="AB397" s="229"/>
      <c r="AC397" s="229"/>
      <c r="AD397" s="229"/>
      <c r="AE397" s="229"/>
      <c r="AF397" s="229"/>
      <c r="AG397" s="229"/>
      <c r="AH397" s="229"/>
      <c r="AI397" s="229"/>
      <c r="AJ397" s="229"/>
      <c r="AK397" s="229"/>
      <c r="AL397" s="229"/>
      <c r="AM397" s="229"/>
      <c r="AN397" s="229"/>
      <c r="AO397" s="229"/>
      <c r="AP397" s="229"/>
      <c r="AQ397" s="229"/>
      <c r="AR397" s="229"/>
      <c r="AS397" s="229"/>
      <c r="AT397" s="229"/>
      <c r="AU397" s="229"/>
      <c r="AV397" s="229"/>
      <c r="AW397" s="229"/>
      <c r="AX397" s="229"/>
      <c r="AY397" s="229"/>
      <c r="AZ397" s="229"/>
      <c r="BA397" s="132"/>
      <c r="BX397" s="132"/>
      <c r="BY397" s="229"/>
      <c r="BZ397" s="229"/>
      <c r="CA397" s="229"/>
      <c r="CB397" s="229"/>
      <c r="CC397" s="229"/>
      <c r="CD397" s="229"/>
      <c r="CE397" s="229"/>
      <c r="CF397" s="229"/>
      <c r="CG397" s="229"/>
      <c r="CH397" s="229"/>
      <c r="CI397" s="229"/>
      <c r="CJ397" s="229"/>
      <c r="CK397" s="229"/>
      <c r="CL397" s="229"/>
      <c r="CM397" s="229"/>
      <c r="CN397" s="229"/>
      <c r="CO397" s="229"/>
      <c r="CP397" s="229"/>
      <c r="CQ397" s="229"/>
      <c r="CR397" s="229"/>
      <c r="CS397" s="229"/>
      <c r="CT397" s="229"/>
      <c r="CU397" s="229"/>
      <c r="CV397" s="229"/>
      <c r="CW397" s="229"/>
      <c r="CX397" s="229"/>
      <c r="CY397" s="229"/>
      <c r="CZ397" s="229"/>
    </row>
    <row r="398" s="130" customFormat="true" ht="15" customHeight="true" x14ac:dyDescent="0.2">
      <c r="X398" s="132"/>
      <c r="Y398" s="229"/>
      <c r="Z398" s="229"/>
      <c r="AA398" s="229"/>
      <c r="AB398" s="229"/>
      <c r="AC398" s="229"/>
      <c r="AD398" s="229"/>
      <c r="AE398" s="229"/>
      <c r="AF398" s="229"/>
      <c r="AG398" s="229"/>
      <c r="AH398" s="229"/>
      <c r="AI398" s="229"/>
      <c r="AJ398" s="229"/>
      <c r="AK398" s="229"/>
      <c r="AL398" s="229"/>
      <c r="AM398" s="229"/>
      <c r="AN398" s="229"/>
      <c r="AO398" s="229"/>
      <c r="AP398" s="229"/>
      <c r="AQ398" s="229"/>
      <c r="AR398" s="229"/>
      <c r="AS398" s="229"/>
      <c r="AT398" s="229"/>
      <c r="AU398" s="229"/>
      <c r="AV398" s="229"/>
      <c r="AW398" s="229"/>
      <c r="AX398" s="229"/>
      <c r="AY398" s="229"/>
      <c r="AZ398" s="229"/>
      <c r="BA398" s="132"/>
      <c r="BX398" s="132"/>
      <c r="BY398" s="229"/>
      <c r="BZ398" s="229"/>
      <c r="CA398" s="229"/>
      <c r="CB398" s="229"/>
      <c r="CC398" s="229"/>
      <c r="CD398" s="229"/>
      <c r="CE398" s="229"/>
      <c r="CF398" s="229"/>
      <c r="CG398" s="229"/>
      <c r="CH398" s="229"/>
      <c r="CI398" s="229"/>
      <c r="CJ398" s="229"/>
      <c r="CK398" s="229"/>
      <c r="CL398" s="229"/>
      <c r="CM398" s="229"/>
      <c r="CN398" s="229"/>
      <c r="CO398" s="229"/>
      <c r="CP398" s="229"/>
      <c r="CQ398" s="229"/>
      <c r="CR398" s="229"/>
      <c r="CS398" s="229"/>
      <c r="CT398" s="229"/>
      <c r="CU398" s="229"/>
      <c r="CV398" s="229"/>
      <c r="CW398" s="229"/>
      <c r="CX398" s="229"/>
      <c r="CY398" s="229"/>
      <c r="CZ398" s="229"/>
    </row>
    <row r="399" s="232" customFormat="true" ht="15" customHeight="true" x14ac:dyDescent="0.25">
      <c r="A399" s="136"/>
      <c r="B399" s="136"/>
      <c r="C399" s="1897" t="s">
        <v>131</v>
      </c>
      <c r="D399" s="1898"/>
      <c r="E399" s="1898"/>
      <c r="F399" s="1898"/>
      <c r="G399" s="136"/>
      <c r="H399" s="1899" t="s">
        <v>132</v>
      </c>
      <c r="I399" s="1900"/>
      <c r="J399" s="1900"/>
      <c r="K399" s="1900"/>
      <c r="M399" s="1899" t="s">
        <v>133</v>
      </c>
      <c r="N399" s="1900"/>
      <c r="O399" s="1900"/>
      <c r="P399" s="1900"/>
      <c r="Y399" s="225"/>
      <c r="Z399" s="225"/>
      <c r="AA399" s="225"/>
      <c r="AB399" s="225"/>
      <c r="AC399" s="225"/>
      <c r="AD399" s="225"/>
      <c r="AE399" s="225"/>
      <c r="AF399" s="225"/>
      <c r="AG399" s="225"/>
      <c r="AH399" s="225"/>
      <c r="AI399" s="225"/>
      <c r="AJ399" s="225"/>
      <c r="AK399" s="225"/>
      <c r="AL399" s="225"/>
      <c r="AM399" s="225"/>
      <c r="AN399" s="225"/>
      <c r="AO399" s="225"/>
      <c r="AP399" s="225"/>
      <c r="AQ399" s="225"/>
      <c r="AR399" s="225"/>
      <c r="AS399" s="225"/>
      <c r="AT399" s="225"/>
      <c r="AU399" s="225"/>
      <c r="AV399" s="225"/>
      <c r="AW399" s="225"/>
      <c r="AX399" s="225"/>
      <c r="AY399" s="225"/>
      <c r="AZ399" s="225"/>
      <c r="BB399" s="136"/>
      <c r="BY399" s="225"/>
      <c r="BZ399" s="225"/>
      <c r="CA399" s="225"/>
      <c r="CB399" s="225"/>
      <c r="CC399" s="225"/>
      <c r="CD399" s="225"/>
      <c r="CE399" s="225"/>
      <c r="CF399" s="225"/>
      <c r="CG399" s="225"/>
      <c r="CH399" s="225"/>
      <c r="CI399" s="225"/>
      <c r="CJ399" s="225"/>
      <c r="CK399" s="225"/>
      <c r="CL399" s="225"/>
      <c r="CM399" s="225"/>
      <c r="CN399" s="225"/>
      <c r="CO399" s="225"/>
      <c r="CP399" s="225"/>
      <c r="CQ399" s="225"/>
      <c r="CR399" s="225"/>
      <c r="CS399" s="225"/>
      <c r="CT399" s="225"/>
      <c r="CU399" s="225"/>
      <c r="CV399" s="225"/>
      <c r="CW399" s="225"/>
      <c r="CX399" s="225"/>
      <c r="CY399" s="225"/>
      <c r="CZ399" s="225"/>
    </row>
    <row r="400" s="232" customFormat="true" ht="15" customHeight="true" x14ac:dyDescent="0.2">
      <c r="A400" s="136"/>
      <c r="B400" s="136"/>
      <c r="C400" s="2045" t="s">
        <v>213</v>
      </c>
      <c r="D400" s="2046"/>
      <c r="E400" s="2046"/>
      <c r="F400"/>
      <c r="G400"/>
      <c r="H400" s="2046" t="s">
        <v>213</v>
      </c>
      <c r="I400" s="2046"/>
      <c r="J400" s="2046"/>
      <c r="K400"/>
      <c r="L400"/>
      <c r="M400" s="2046" t="s">
        <v>213</v>
      </c>
      <c r="N400" s="2046"/>
      <c r="O400" s="2046"/>
      <c r="P400"/>
      <c r="Q400"/>
      <c r="R400" s="225"/>
      <c r="Y400" s="225"/>
      <c r="Z400" s="225"/>
      <c r="AA400" s="225"/>
      <c r="AB400" s="225"/>
      <c r="AC400" s="225"/>
      <c r="AD400" s="225"/>
      <c r="AE400" s="225"/>
      <c r="AF400" s="225"/>
      <c r="AG400" s="225"/>
      <c r="AH400" s="225"/>
      <c r="AI400" s="225"/>
      <c r="AJ400" s="225"/>
      <c r="AK400" s="225"/>
      <c r="AL400" s="225"/>
      <c r="AM400" s="225"/>
      <c r="AN400" s="225"/>
      <c r="AO400" s="225"/>
      <c r="AP400" s="225"/>
      <c r="AQ400" s="225"/>
      <c r="AR400" s="225"/>
      <c r="AS400" s="225"/>
      <c r="AT400" s="225"/>
      <c r="AU400" s="225"/>
      <c r="AV400" s="225"/>
      <c r="AW400" s="225"/>
      <c r="AX400" s="225"/>
      <c r="AY400" s="225"/>
      <c r="AZ400" s="225"/>
      <c r="BB400" s="136"/>
      <c r="BY400" s="225"/>
      <c r="BZ400" s="225"/>
      <c r="CA400" s="225"/>
      <c r="CB400" s="225"/>
      <c r="CC400" s="225"/>
      <c r="CD400" s="225"/>
      <c r="CE400" s="225"/>
      <c r="CF400" s="225"/>
      <c r="CG400" s="225"/>
      <c r="CH400" s="225"/>
      <c r="CI400" s="225"/>
      <c r="CJ400" s="225"/>
      <c r="CK400" s="225"/>
      <c r="CL400" s="225"/>
      <c r="CM400" s="225"/>
      <c r="CN400" s="225"/>
      <c r="CO400" s="225"/>
      <c r="CP400" s="225"/>
      <c r="CQ400" s="225"/>
      <c r="CR400" s="225"/>
      <c r="CS400" s="225"/>
      <c r="CT400" s="225"/>
      <c r="CU400" s="225"/>
      <c r="CV400" s="225"/>
      <c r="CW400" s="225"/>
      <c r="CX400" s="225"/>
      <c r="CY400" s="225"/>
      <c r="CZ400" s="225"/>
    </row>
    <row r="401" s="232" customFormat="true" ht="25.15" customHeight="true" x14ac:dyDescent="0.2">
      <c r="A401" s="136"/>
      <c r="B401" s="136"/>
      <c r="C401" s="2055" t="s">
        <v>204</v>
      </c>
      <c r="D401" s="2048"/>
      <c r="E401" s="1642" t="s">
        <v>214</v>
      </c>
      <c r="F401" s="1513"/>
      <c r="G401" s="1513"/>
      <c r="H401" s="2048" t="s">
        <v>204</v>
      </c>
      <c r="I401" s="2048"/>
      <c r="J401" s="1643" t="s">
        <v>214</v>
      </c>
      <c r="K401" s="1513"/>
      <c r="L401" s="1513"/>
      <c r="M401" s="2048" t="s">
        <v>204</v>
      </c>
      <c r="N401" s="2048"/>
      <c r="O401" s="1644" t="s">
        <v>214</v>
      </c>
      <c r="P401" s="1513"/>
      <c r="Q401" s="1513"/>
      <c r="R401" s="225"/>
      <c r="Y401" s="225"/>
      <c r="Z401" s="225"/>
      <c r="AA401" s="225"/>
      <c r="AB401" s="225"/>
      <c r="AC401" s="225"/>
      <c r="AD401" s="225"/>
      <c r="AE401" s="225"/>
      <c r="AF401" s="225"/>
      <c r="AG401" s="225"/>
      <c r="AH401" s="225"/>
      <c r="AI401" s="225"/>
      <c r="AJ401" s="225"/>
      <c r="AK401" s="225"/>
      <c r="AL401" s="225"/>
      <c r="AM401" s="225"/>
      <c r="AN401" s="225"/>
      <c r="AO401" s="225"/>
      <c r="AP401" s="225"/>
      <c r="AQ401" s="225"/>
      <c r="AR401" s="225"/>
      <c r="AS401" s="225"/>
      <c r="AT401" s="225"/>
      <c r="AU401" s="225"/>
      <c r="AV401" s="225"/>
      <c r="AW401" s="225"/>
      <c r="AX401" s="225"/>
      <c r="AY401" s="225"/>
      <c r="AZ401" s="225"/>
      <c r="BB401" s="136"/>
      <c r="BY401" s="225"/>
      <c r="BZ401" s="225"/>
      <c r="CA401" s="225"/>
      <c r="CB401" s="225"/>
      <c r="CC401" s="225"/>
      <c r="CD401" s="225"/>
      <c r="CE401" s="225"/>
      <c r="CF401" s="225"/>
      <c r="CG401" s="225"/>
      <c r="CH401" s="225"/>
      <c r="CI401" s="225"/>
      <c r="CJ401" s="225"/>
      <c r="CK401" s="225"/>
      <c r="CL401" s="225"/>
      <c r="CM401" s="225"/>
      <c r="CN401" s="225"/>
      <c r="CO401" s="225"/>
      <c r="CP401" s="225"/>
      <c r="CQ401" s="225"/>
      <c r="CR401" s="225"/>
      <c r="CS401" s="225"/>
      <c r="CT401" s="225"/>
      <c r="CU401" s="225"/>
      <c r="CV401" s="225"/>
      <c r="CW401" s="225"/>
      <c r="CX401" s="225"/>
      <c r="CY401" s="225"/>
      <c r="CZ401" s="225"/>
    </row>
    <row r="402" s="232" customFormat="true" ht="25.15" customHeight="true" x14ac:dyDescent="0.2">
      <c r="A402" s="136"/>
      <c r="B402" s="1915" t="s">
        <v>138</v>
      </c>
      <c r="C402" s="2048"/>
      <c r="D402" s="2048"/>
      <c r="E402" s="1645" t="s">
        <v>215</v>
      </c>
      <c r="F402" s="1513"/>
      <c r="G402" s="1513"/>
      <c r="H402" s="2048"/>
      <c r="I402" s="2048"/>
      <c r="J402" s="1646" t="s">
        <v>215</v>
      </c>
      <c r="K402" s="1513"/>
      <c r="L402" s="1513"/>
      <c r="M402" s="2048"/>
      <c r="N402" s="2048"/>
      <c r="O402" s="1647" t="s">
        <v>215</v>
      </c>
      <c r="P402" s="1513"/>
      <c r="Q402" s="1513"/>
      <c r="R402" s="225"/>
      <c r="Y402" s="225"/>
      <c r="Z402" s="225"/>
      <c r="AA402" s="225"/>
      <c r="AB402" s="225"/>
      <c r="AC402" s="225"/>
      <c r="AD402" s="225"/>
      <c r="AE402" s="225"/>
      <c r="AF402" s="225"/>
      <c r="AG402" s="225"/>
      <c r="AH402" s="225"/>
      <c r="AI402" s="225"/>
      <c r="AJ402" s="225"/>
      <c r="AK402" s="225"/>
      <c r="AL402" s="225"/>
      <c r="AM402" s="225"/>
      <c r="AN402" s="225"/>
      <c r="AO402" s="225"/>
      <c r="AP402" s="225"/>
      <c r="AQ402" s="225"/>
      <c r="AR402" s="225"/>
      <c r="AS402" s="225"/>
      <c r="AT402" s="225"/>
      <c r="AU402" s="225"/>
      <c r="AV402" s="225"/>
      <c r="AW402" s="225"/>
      <c r="AX402" s="225"/>
      <c r="AY402" s="225"/>
      <c r="AZ402" s="225"/>
      <c r="BB402" s="136"/>
      <c r="BY402" s="225"/>
      <c r="BZ402" s="225"/>
      <c r="CA402" s="225"/>
      <c r="CB402" s="225"/>
      <c r="CC402" s="225"/>
      <c r="CD402" s="225"/>
      <c r="CE402" s="225"/>
      <c r="CF402" s="225"/>
      <c r="CG402" s="225"/>
      <c r="CH402" s="225"/>
      <c r="CI402" s="225"/>
      <c r="CJ402" s="225"/>
      <c r="CK402" s="225"/>
      <c r="CL402" s="225"/>
      <c r="CM402" s="225"/>
      <c r="CN402" s="225"/>
      <c r="CO402" s="225"/>
      <c r="CP402" s="225"/>
      <c r="CQ402" s="225"/>
      <c r="CR402" s="225"/>
      <c r="CS402" s="225"/>
      <c r="CT402" s="225"/>
      <c r="CU402" s="225"/>
      <c r="CV402" s="225"/>
      <c r="CW402" s="225"/>
      <c r="CX402" s="225"/>
      <c r="CY402" s="225"/>
      <c r="CZ402" s="225"/>
    </row>
    <row r="403" s="227" customFormat="true" ht="25.15" customHeight="true" x14ac:dyDescent="0.2">
      <c r="A403" s="404"/>
      <c r="B403" s="1916"/>
      <c r="C403" s="2056" t="s">
        <v>327</v>
      </c>
      <c r="D403" s="2048"/>
      <c r="E403" s="1648">
        <v>0.62976564970885707</v>
      </c>
      <c r="F403" s="1513"/>
      <c r="G403" s="1513"/>
      <c r="H403" s="2048" t="s">
        <v>327</v>
      </c>
      <c r="I403" s="2048"/>
      <c r="J403" s="1649">
        <v>0.63493747550637436</v>
      </c>
      <c r="K403" s="1513"/>
      <c r="L403" s="1513"/>
      <c r="M403" s="2048" t="s">
        <v>328</v>
      </c>
      <c r="N403" s="2048"/>
      <c r="O403" s="1650">
        <v>0.54163662500596432</v>
      </c>
      <c r="P403" s="1513"/>
      <c r="Q403" s="1513"/>
      <c r="R403" s="228"/>
      <c r="Y403" s="228"/>
      <c r="Z403" s="228"/>
      <c r="AA403" s="228"/>
      <c r="AB403" s="228"/>
      <c r="AC403" s="228"/>
      <c r="AD403" s="228"/>
      <c r="AE403" s="228"/>
      <c r="AF403" s="228"/>
      <c r="AG403" s="228"/>
      <c r="AH403" s="228"/>
      <c r="AI403" s="228"/>
      <c r="AJ403" s="228"/>
      <c r="AK403" s="228"/>
      <c r="AL403" s="228"/>
      <c r="AM403" s="228"/>
      <c r="AN403" s="228"/>
      <c r="AO403" s="228"/>
      <c r="AP403" s="228"/>
      <c r="AQ403" s="228"/>
      <c r="AR403" s="228"/>
      <c r="AS403" s="228"/>
      <c r="AT403" s="228"/>
      <c r="AU403" s="228"/>
      <c r="AV403" s="228"/>
      <c r="AW403" s="228"/>
      <c r="AX403" s="228"/>
      <c r="AY403" s="228"/>
      <c r="AZ403" s="228"/>
      <c r="BB403" s="404"/>
      <c r="BY403" s="228"/>
      <c r="BZ403" s="228"/>
      <c r="CA403" s="228"/>
      <c r="CB403" s="228"/>
      <c r="CC403" s="228"/>
      <c r="CD403" s="228"/>
      <c r="CE403" s="228"/>
      <c r="CF403" s="228"/>
      <c r="CG403" s="228"/>
      <c r="CH403" s="228"/>
      <c r="CI403" s="228"/>
      <c r="CJ403" s="228"/>
      <c r="CK403" s="228"/>
      <c r="CL403" s="228"/>
      <c r="CM403" s="228"/>
      <c r="CN403" s="228"/>
      <c r="CO403" s="228"/>
      <c r="CP403" s="228"/>
      <c r="CQ403" s="228"/>
      <c r="CR403" s="228"/>
      <c r="CS403" s="228"/>
      <c r="CT403" s="228"/>
      <c r="CU403" s="228"/>
      <c r="CV403" s="228"/>
      <c r="CW403" s="228"/>
      <c r="CX403" s="228"/>
      <c r="CY403" s="228"/>
      <c r="CZ403" s="228"/>
    </row>
    <row r="404" s="227" customFormat="true" ht="25.15" customHeight="true" x14ac:dyDescent="0.2">
      <c r="A404" s="404"/>
      <c r="B404" s="1916"/>
      <c r="C404" s="2047" t="s">
        <v>329</v>
      </c>
      <c r="D404" s="2048"/>
      <c r="E404" s="1651">
        <v>0.62596297117967326</v>
      </c>
      <c r="F404" s="1513"/>
      <c r="G404" s="1513"/>
      <c r="H404" s="2048" t="s">
        <v>330</v>
      </c>
      <c r="I404" s="2048"/>
      <c r="J404" s="1652">
        <v>0.62484437707880991</v>
      </c>
      <c r="K404" s="1513"/>
      <c r="L404" s="1513"/>
      <c r="M404" s="2048" t="s">
        <v>330</v>
      </c>
      <c r="N404" s="2048"/>
      <c r="O404" s="1653">
        <v>0.53987384833415086</v>
      </c>
      <c r="P404" s="1513"/>
      <c r="Q404" s="1513"/>
      <c r="R404" s="228"/>
      <c r="Y404" s="228"/>
      <c r="Z404" s="228"/>
      <c r="AA404" s="228"/>
      <c r="AB404" s="228"/>
      <c r="AC404" s="228"/>
      <c r="AD404" s="228"/>
      <c r="AE404" s="228"/>
      <c r="AF404" s="228"/>
      <c r="AG404" s="228"/>
      <c r="AH404" s="228"/>
      <c r="AI404" s="228"/>
      <c r="AJ404" s="228"/>
      <c r="AK404" s="228"/>
      <c r="AL404" s="228"/>
      <c r="AM404" s="228"/>
      <c r="AN404" s="228"/>
      <c r="AO404" s="228"/>
      <c r="AP404" s="228"/>
      <c r="AQ404" s="228"/>
      <c r="AR404" s="228"/>
      <c r="AS404" s="228"/>
      <c r="AT404" s="228"/>
      <c r="AU404" s="228"/>
      <c r="AV404" s="228"/>
      <c r="AW404" s="228"/>
      <c r="AX404" s="228"/>
      <c r="AY404" s="228"/>
      <c r="AZ404" s="228"/>
      <c r="BB404" s="404"/>
      <c r="BY404" s="228"/>
      <c r="BZ404" s="228"/>
      <c r="CA404" s="228"/>
      <c r="CB404" s="228"/>
      <c r="CC404" s="228"/>
      <c r="CD404" s="228"/>
      <c r="CE404" s="228"/>
      <c r="CF404" s="228"/>
      <c r="CG404" s="228"/>
      <c r="CH404" s="228"/>
      <c r="CI404" s="228"/>
      <c r="CJ404" s="228"/>
      <c r="CK404" s="228"/>
      <c r="CL404" s="228"/>
      <c r="CM404" s="228"/>
      <c r="CN404" s="228"/>
      <c r="CO404" s="228"/>
      <c r="CP404" s="228"/>
      <c r="CQ404" s="228"/>
      <c r="CR404" s="228"/>
      <c r="CS404" s="228"/>
      <c r="CT404" s="228"/>
      <c r="CU404" s="228"/>
      <c r="CV404" s="228"/>
      <c r="CW404" s="228"/>
      <c r="CX404" s="228"/>
      <c r="CY404" s="228"/>
      <c r="CZ404" s="228"/>
    </row>
    <row r="405" s="227" customFormat="true" ht="25.15" customHeight="true" x14ac:dyDescent="0.2">
      <c r="A405" s="404"/>
      <c r="B405" s="1916"/>
      <c r="C405" s="2047" t="s">
        <v>330</v>
      </c>
      <c r="D405" s="2048"/>
      <c r="E405" s="1651">
        <v>0.62378082148184288</v>
      </c>
      <c r="F405" s="1513"/>
      <c r="G405" s="1513"/>
      <c r="H405" s="2048" t="s">
        <v>331</v>
      </c>
      <c r="I405" s="2048"/>
      <c r="J405" s="1652">
        <v>0.60438245393445011</v>
      </c>
      <c r="K405" s="1513"/>
      <c r="L405" s="1513"/>
      <c r="M405" s="2048" t="s">
        <v>332</v>
      </c>
      <c r="N405" s="2048"/>
      <c r="O405" s="1653">
        <v>0.52871527926522965</v>
      </c>
      <c r="P405" s="1513"/>
      <c r="Q405" s="1513"/>
      <c r="R405" s="228"/>
      <c r="Y405" s="228"/>
      <c r="Z405" s="228"/>
      <c r="AA405" s="228"/>
      <c r="AB405" s="228"/>
      <c r="AC405" s="228"/>
      <c r="AD405" s="228"/>
      <c r="AE405" s="228"/>
      <c r="AF405" s="228"/>
      <c r="AG405" s="228"/>
      <c r="AH405" s="228"/>
      <c r="AI405" s="228"/>
      <c r="AJ405" s="228"/>
      <c r="AK405" s="228"/>
      <c r="AL405" s="228"/>
      <c r="AM405" s="228"/>
      <c r="AN405" s="228"/>
      <c r="AO405" s="228"/>
      <c r="AP405" s="228"/>
      <c r="AQ405" s="228"/>
      <c r="AR405" s="228"/>
      <c r="AS405" s="228"/>
      <c r="AT405" s="228"/>
      <c r="AU405" s="228"/>
      <c r="AV405" s="228"/>
      <c r="AW405" s="228"/>
      <c r="AX405" s="228"/>
      <c r="AY405" s="228"/>
      <c r="AZ405" s="228"/>
      <c r="BB405" s="404"/>
      <c r="BY405" s="228"/>
      <c r="BZ405" s="228"/>
      <c r="CA405" s="228"/>
      <c r="CB405" s="228"/>
      <c r="CC405" s="228"/>
      <c r="CD405" s="228"/>
      <c r="CE405" s="228"/>
      <c r="CF405" s="228"/>
      <c r="CG405" s="228"/>
      <c r="CH405" s="228"/>
      <c r="CI405" s="228"/>
      <c r="CJ405" s="228"/>
      <c r="CK405" s="228"/>
      <c r="CL405" s="228"/>
      <c r="CM405" s="228"/>
      <c r="CN405" s="228"/>
      <c r="CO405" s="228"/>
      <c r="CP405" s="228"/>
      <c r="CQ405" s="228"/>
      <c r="CR405" s="228"/>
      <c r="CS405" s="228"/>
      <c r="CT405" s="228"/>
      <c r="CU405" s="228"/>
      <c r="CV405" s="228"/>
      <c r="CW405" s="228"/>
      <c r="CX405" s="228"/>
      <c r="CY405" s="228"/>
      <c r="CZ405" s="228"/>
    </row>
    <row r="406" s="227" customFormat="true" ht="25.15" customHeight="true" x14ac:dyDescent="0.2">
      <c r="A406" s="404"/>
      <c r="B406" s="1916"/>
      <c r="C406" s="2047" t="s">
        <v>333</v>
      </c>
      <c r="D406" s="2048"/>
      <c r="E406" s="1651">
        <v>-0.59610949942309266</v>
      </c>
      <c r="F406" s="1513"/>
      <c r="G406" s="1513"/>
      <c r="H406" s="2048" t="s">
        <v>334</v>
      </c>
      <c r="I406" s="2048"/>
      <c r="J406" s="1652">
        <v>0.579076092893832</v>
      </c>
      <c r="K406" s="1513"/>
      <c r="L406" s="1513"/>
      <c r="M406" s="2048" t="s">
        <v>329</v>
      </c>
      <c r="N406" s="2048"/>
      <c r="O406" s="1653">
        <v>0.518526284945379</v>
      </c>
      <c r="P406" s="1513"/>
      <c r="Q406" s="1513"/>
      <c r="R406" s="228"/>
      <c r="Y406" s="228"/>
      <c r="Z406" s="228"/>
      <c r="AA406" s="228"/>
      <c r="AB406" s="228"/>
      <c r="AC406" s="228"/>
      <c r="AD406" s="228"/>
      <c r="AE406" s="228"/>
      <c r="AF406" s="228"/>
      <c r="AG406" s="228"/>
      <c r="AH406" s="228"/>
      <c r="AI406" s="228"/>
      <c r="AJ406" s="228"/>
      <c r="AK406" s="228"/>
      <c r="AL406" s="228"/>
      <c r="AM406" s="228"/>
      <c r="AN406" s="228"/>
      <c r="AO406" s="228"/>
      <c r="AP406" s="228"/>
      <c r="AQ406" s="228"/>
      <c r="AR406" s="228"/>
      <c r="AS406" s="228"/>
      <c r="AT406" s="228"/>
      <c r="AU406" s="228"/>
      <c r="AV406" s="228"/>
      <c r="AW406" s="228"/>
      <c r="AX406" s="228"/>
      <c r="AY406" s="228"/>
      <c r="AZ406" s="228"/>
      <c r="BB406" s="404"/>
      <c r="BY406" s="228"/>
      <c r="BZ406" s="228"/>
      <c r="CA406" s="228"/>
      <c r="CB406" s="228"/>
      <c r="CC406" s="228"/>
      <c r="CD406" s="228"/>
      <c r="CE406" s="228"/>
      <c r="CF406" s="228"/>
      <c r="CG406" s="228"/>
      <c r="CH406" s="228"/>
      <c r="CI406" s="228"/>
      <c r="CJ406" s="228"/>
      <c r="CK406" s="228"/>
      <c r="CL406" s="228"/>
      <c r="CM406" s="228"/>
      <c r="CN406" s="228"/>
      <c r="CO406" s="228"/>
      <c r="CP406" s="228"/>
      <c r="CQ406" s="228"/>
      <c r="CR406" s="228"/>
      <c r="CS406" s="228"/>
      <c r="CT406" s="228"/>
      <c r="CU406" s="228"/>
      <c r="CV406" s="228"/>
      <c r="CW406" s="228"/>
      <c r="CX406" s="228"/>
      <c r="CY406" s="228"/>
      <c r="CZ406" s="228"/>
    </row>
    <row r="407" s="227" customFormat="true" ht="25.15" customHeight="true" x14ac:dyDescent="0.2">
      <c r="A407" s="404"/>
      <c r="B407" s="1916"/>
      <c r="C407" s="2047" t="s">
        <v>335</v>
      </c>
      <c r="D407" s="2048"/>
      <c r="E407" s="1651">
        <v>0.59254989629301524</v>
      </c>
      <c r="F407" s="1513"/>
      <c r="G407" s="1513"/>
      <c r="H407" s="2048" t="s">
        <v>336</v>
      </c>
      <c r="I407" s="2048"/>
      <c r="J407" s="1652">
        <v>0.57067005911365798</v>
      </c>
      <c r="K407" s="1513"/>
      <c r="L407" s="1513"/>
      <c r="M407" s="2048" t="s">
        <v>336</v>
      </c>
      <c r="N407" s="2048"/>
      <c r="O407" s="1653">
        <v>0.51247044759317373</v>
      </c>
      <c r="P407" s="1513"/>
      <c r="Q407" s="1513"/>
      <c r="R407" s="228"/>
      <c r="Y407" s="228"/>
      <c r="Z407" s="228"/>
      <c r="AA407" s="228"/>
      <c r="AB407" s="228"/>
      <c r="AC407" s="228"/>
      <c r="AD407" s="228"/>
      <c r="AE407" s="228"/>
      <c r="AF407" s="228"/>
      <c r="AG407" s="228"/>
      <c r="AH407" s="228"/>
      <c r="AI407" s="228"/>
      <c r="AJ407" s="228"/>
      <c r="AK407" s="228"/>
      <c r="AL407" s="228"/>
      <c r="AM407" s="228"/>
      <c r="AN407" s="228"/>
      <c r="AO407" s="228"/>
      <c r="AP407" s="228"/>
      <c r="AQ407" s="228"/>
      <c r="AR407" s="228"/>
      <c r="AS407" s="228"/>
      <c r="AT407" s="228"/>
      <c r="AU407" s="228"/>
      <c r="AV407" s="228"/>
      <c r="AW407" s="228"/>
      <c r="AX407" s="228"/>
      <c r="AY407" s="228"/>
      <c r="AZ407" s="228"/>
      <c r="BB407" s="404"/>
      <c r="BY407" s="228"/>
      <c r="BZ407" s="228"/>
      <c r="CA407" s="228"/>
      <c r="CB407" s="228"/>
      <c r="CC407" s="228"/>
      <c r="CD407" s="228"/>
      <c r="CE407" s="228"/>
      <c r="CF407" s="228"/>
      <c r="CG407" s="228"/>
      <c r="CH407" s="228"/>
      <c r="CI407" s="228"/>
      <c r="CJ407" s="228"/>
      <c r="CK407" s="228"/>
      <c r="CL407" s="228"/>
      <c r="CM407" s="228"/>
      <c r="CN407" s="228"/>
      <c r="CO407" s="228"/>
      <c r="CP407" s="228"/>
      <c r="CQ407" s="228"/>
      <c r="CR407" s="228"/>
      <c r="CS407" s="228"/>
      <c r="CT407" s="228"/>
      <c r="CU407" s="228"/>
      <c r="CV407" s="228"/>
      <c r="CW407" s="228"/>
      <c r="CX407" s="228"/>
      <c r="CY407" s="228"/>
      <c r="CZ407" s="228"/>
    </row>
    <row r="408" s="227" customFormat="true" ht="25.15" customHeight="true" x14ac:dyDescent="0.2">
      <c r="A408" s="404"/>
      <c r="B408" s="1916"/>
      <c r="C408" s="2047" t="s">
        <v>336</v>
      </c>
      <c r="D408" s="2048"/>
      <c r="E408" s="1651">
        <v>0.57177501175869783</v>
      </c>
      <c r="F408" s="1513"/>
      <c r="G408" s="1513"/>
      <c r="H408" s="2048" t="s">
        <v>337</v>
      </c>
      <c r="I408" s="2048"/>
      <c r="J408" s="1652">
        <v>0.55824120717540304</v>
      </c>
      <c r="K408" s="1513"/>
      <c r="L408" s="1513"/>
      <c r="M408" s="2048" t="s">
        <v>327</v>
      </c>
      <c r="N408" s="2048"/>
      <c r="O408" s="1653">
        <v>0.51218328201607077</v>
      </c>
      <c r="P408" s="1513"/>
      <c r="Q408" s="1513"/>
      <c r="R408" s="228"/>
      <c r="Y408" s="228"/>
      <c r="Z408" s="228"/>
      <c r="AA408" s="228"/>
      <c r="AB408" s="228"/>
      <c r="AC408" s="228"/>
      <c r="AD408" s="228"/>
      <c r="AE408" s="228"/>
      <c r="AF408" s="228"/>
      <c r="AG408" s="228"/>
      <c r="AH408" s="228"/>
      <c r="AI408" s="228"/>
      <c r="AJ408" s="228"/>
      <c r="AK408" s="228"/>
      <c r="AL408" s="228"/>
      <c r="AM408" s="228"/>
      <c r="AN408" s="228"/>
      <c r="AO408" s="228"/>
      <c r="AP408" s="228"/>
      <c r="AQ408" s="228"/>
      <c r="AR408" s="228"/>
      <c r="AS408" s="228"/>
      <c r="AT408" s="228"/>
      <c r="AU408" s="228"/>
      <c r="AV408" s="228"/>
      <c r="AW408" s="228"/>
      <c r="AX408" s="228"/>
      <c r="AY408" s="228"/>
      <c r="AZ408" s="228"/>
      <c r="BB408" s="404"/>
      <c r="BY408" s="228"/>
      <c r="BZ408" s="228"/>
      <c r="CA408" s="228"/>
      <c r="CB408" s="228"/>
      <c r="CC408" s="228"/>
      <c r="CD408" s="228"/>
      <c r="CE408" s="228"/>
      <c r="CF408" s="228"/>
      <c r="CG408" s="228"/>
      <c r="CH408" s="228"/>
      <c r="CI408" s="228"/>
      <c r="CJ408" s="228"/>
      <c r="CK408" s="228"/>
      <c r="CL408" s="228"/>
      <c r="CM408" s="228"/>
      <c r="CN408" s="228"/>
      <c r="CO408" s="228"/>
      <c r="CP408" s="228"/>
      <c r="CQ408" s="228"/>
      <c r="CR408" s="228"/>
      <c r="CS408" s="228"/>
      <c r="CT408" s="228"/>
      <c r="CU408" s="228"/>
      <c r="CV408" s="228"/>
      <c r="CW408" s="228"/>
      <c r="CX408" s="228"/>
      <c r="CY408" s="228"/>
      <c r="CZ408" s="228"/>
    </row>
    <row r="409" s="227" customFormat="true" ht="25.15" customHeight="true" x14ac:dyDescent="0.2">
      <c r="A409" s="404"/>
      <c r="B409" s="1916"/>
      <c r="C409" s="2047" t="s">
        <v>328</v>
      </c>
      <c r="D409" s="2048"/>
      <c r="E409" s="1651">
        <v>0.56953297732021835</v>
      </c>
      <c r="F409" s="1513"/>
      <c r="G409" s="1513"/>
      <c r="H409" s="2048" t="s">
        <v>338</v>
      </c>
      <c r="I409" s="2048"/>
      <c r="J409" s="1652">
        <v>0.5430816275388054</v>
      </c>
      <c r="K409" s="1513"/>
      <c r="L409" s="1513"/>
      <c r="M409" s="2048" t="s">
        <v>335</v>
      </c>
      <c r="N409" s="2048"/>
      <c r="O409" s="1653">
        <v>0.50954716117267151</v>
      </c>
      <c r="P409" s="1513"/>
      <c r="Q409" s="1513"/>
      <c r="R409" s="228"/>
      <c r="Y409" s="228"/>
      <c r="Z409" s="228"/>
      <c r="AA409" s="228"/>
      <c r="AB409" s="228"/>
      <c r="AC409" s="228"/>
      <c r="AD409" s="228"/>
      <c r="AE409" s="228"/>
      <c r="AF409" s="228"/>
      <c r="AG409" s="228"/>
      <c r="AH409" s="228"/>
      <c r="AI409" s="228"/>
      <c r="AJ409" s="228"/>
      <c r="AK409" s="228"/>
      <c r="AL409" s="228"/>
      <c r="AM409" s="228"/>
      <c r="AN409" s="228"/>
      <c r="AO409" s="228"/>
      <c r="AP409" s="228"/>
      <c r="AQ409" s="228"/>
      <c r="AR409" s="228"/>
      <c r="AS409" s="228"/>
      <c r="AT409" s="228"/>
      <c r="AU409" s="228"/>
      <c r="AV409" s="228"/>
      <c r="AW409" s="228"/>
      <c r="AX409" s="228"/>
      <c r="AY409" s="228"/>
      <c r="AZ409" s="228"/>
      <c r="BB409" s="404"/>
      <c r="BY409" s="228"/>
      <c r="BZ409" s="228"/>
      <c r="CA409" s="228"/>
      <c r="CB409" s="228"/>
      <c r="CC409" s="228"/>
      <c r="CD409" s="228"/>
      <c r="CE409" s="228"/>
      <c r="CF409" s="228"/>
      <c r="CG409" s="228"/>
      <c r="CH409" s="228"/>
      <c r="CI409" s="228"/>
      <c r="CJ409" s="228"/>
      <c r="CK409" s="228"/>
      <c r="CL409" s="228"/>
      <c r="CM409" s="228"/>
      <c r="CN409" s="228"/>
      <c r="CO409" s="228"/>
      <c r="CP409" s="228"/>
      <c r="CQ409" s="228"/>
      <c r="CR409" s="228"/>
      <c r="CS409" s="228"/>
      <c r="CT409" s="228"/>
      <c r="CU409" s="228"/>
      <c r="CV409" s="228"/>
      <c r="CW409" s="228"/>
      <c r="CX409" s="228"/>
      <c r="CY409" s="228"/>
      <c r="CZ409" s="228"/>
    </row>
    <row r="410" s="227" customFormat="true" ht="25.15" customHeight="true" x14ac:dyDescent="0.2">
      <c r="A410" s="404"/>
      <c r="B410" s="1916"/>
      <c r="C410" s="2047" t="s">
        <v>331</v>
      </c>
      <c r="D410" s="2048"/>
      <c r="E410" s="1651">
        <v>0.56926912968277199</v>
      </c>
      <c r="F410" s="1513"/>
      <c r="G410" s="1513"/>
      <c r="H410" s="2048" t="s">
        <v>339</v>
      </c>
      <c r="I410" s="2048"/>
      <c r="J410" s="1652">
        <v>0.52157601632561157</v>
      </c>
      <c r="K410" s="1513"/>
      <c r="L410" s="1513"/>
      <c r="M410" s="2048" t="s">
        <v>340</v>
      </c>
      <c r="N410" s="2048"/>
      <c r="O410" s="1653">
        <v>0.50570027072529034</v>
      </c>
      <c r="P410" s="1513"/>
      <c r="Q410" s="1513"/>
      <c r="R410" s="228"/>
      <c r="Y410" s="228"/>
      <c r="Z410" s="228"/>
      <c r="AA410" s="228"/>
      <c r="AB410" s="228"/>
      <c r="AC410" s="228"/>
      <c r="AD410" s="228"/>
      <c r="AE410" s="228"/>
      <c r="AF410" s="228"/>
      <c r="AG410" s="228"/>
      <c r="AH410" s="228"/>
      <c r="AI410" s="228"/>
      <c r="AJ410" s="228"/>
      <c r="AK410" s="228"/>
      <c r="AL410" s="228"/>
      <c r="AM410" s="228"/>
      <c r="AN410" s="228"/>
      <c r="AO410" s="228"/>
      <c r="AP410" s="228"/>
      <c r="AQ410" s="228"/>
      <c r="AR410" s="228"/>
      <c r="AS410" s="228"/>
      <c r="AT410" s="228"/>
      <c r="AU410" s="228"/>
      <c r="AV410" s="228"/>
      <c r="AW410" s="228"/>
      <c r="AX410" s="228"/>
      <c r="AY410" s="228"/>
      <c r="AZ410" s="228"/>
      <c r="BB410" s="404"/>
      <c r="BY410" s="228"/>
      <c r="BZ410" s="228"/>
      <c r="CA410" s="228"/>
      <c r="CB410" s="228"/>
      <c r="CC410" s="228"/>
      <c r="CD410" s="228"/>
      <c r="CE410" s="228"/>
      <c r="CF410" s="228"/>
      <c r="CG410" s="228"/>
      <c r="CH410" s="228"/>
      <c r="CI410" s="228"/>
      <c r="CJ410" s="228"/>
      <c r="CK410" s="228"/>
      <c r="CL410" s="228"/>
      <c r="CM410" s="228"/>
      <c r="CN410" s="228"/>
      <c r="CO410" s="228"/>
      <c r="CP410" s="228"/>
      <c r="CQ410" s="228"/>
      <c r="CR410" s="228"/>
      <c r="CS410" s="228"/>
      <c r="CT410" s="228"/>
      <c r="CU410" s="228"/>
      <c r="CV410" s="228"/>
      <c r="CW410" s="228"/>
      <c r="CX410" s="228"/>
      <c r="CY410" s="228"/>
      <c r="CZ410" s="228"/>
    </row>
    <row r="411" s="227" customFormat="true" ht="25.15" customHeight="true" x14ac:dyDescent="0.2">
      <c r="A411" s="404"/>
      <c r="B411" s="1916"/>
      <c r="C411" s="2047" t="s">
        <v>334</v>
      </c>
      <c r="D411" s="2048"/>
      <c r="E411" s="1651">
        <v>0.55057606787922631</v>
      </c>
      <c r="F411" s="1513"/>
      <c r="G411" s="1513"/>
      <c r="H411" s="2048" t="s">
        <v>341</v>
      </c>
      <c r="I411" s="2048"/>
      <c r="J411" s="1652">
        <v>0.51876634258217236</v>
      </c>
      <c r="K411" s="1513"/>
      <c r="L411" s="1513"/>
      <c r="M411" s="2048" t="s">
        <v>342</v>
      </c>
      <c r="N411" s="2048"/>
      <c r="O411" s="1653">
        <v>0.48632864445948631</v>
      </c>
      <c r="P411" s="1513"/>
      <c r="Q411" s="1513"/>
      <c r="R411" s="228"/>
      <c r="Y411" s="228"/>
      <c r="Z411" s="228"/>
      <c r="AA411" s="228"/>
      <c r="AB411" s="228"/>
      <c r="AC411" s="228"/>
      <c r="AD411" s="228"/>
      <c r="AE411" s="228"/>
      <c r="AF411" s="228"/>
      <c r="AG411" s="228"/>
      <c r="AH411" s="228"/>
      <c r="AI411" s="228"/>
      <c r="AJ411" s="228"/>
      <c r="AK411" s="228"/>
      <c r="AL411" s="228"/>
      <c r="AM411" s="228"/>
      <c r="AN411" s="228"/>
      <c r="AO411" s="228"/>
      <c r="AP411" s="228"/>
      <c r="AQ411" s="228"/>
      <c r="AR411" s="228"/>
      <c r="AS411" s="228"/>
      <c r="AT411" s="228"/>
      <c r="AU411" s="228"/>
      <c r="AV411" s="228"/>
      <c r="AW411" s="228"/>
      <c r="AX411" s="228"/>
      <c r="AY411" s="228"/>
      <c r="AZ411" s="228"/>
      <c r="BB411" s="404"/>
      <c r="BY411" s="228"/>
      <c r="BZ411" s="228"/>
      <c r="CA411" s="228"/>
      <c r="CB411" s="228"/>
      <c r="CC411" s="228"/>
      <c r="CD411" s="228"/>
      <c r="CE411" s="228"/>
      <c r="CF411" s="228"/>
      <c r="CG411" s="228"/>
      <c r="CH411" s="228"/>
      <c r="CI411" s="228"/>
      <c r="CJ411" s="228"/>
      <c r="CK411" s="228"/>
      <c r="CL411" s="228"/>
      <c r="CM411" s="228"/>
      <c r="CN411" s="228"/>
      <c r="CO411" s="228"/>
      <c r="CP411" s="228"/>
      <c r="CQ411" s="228"/>
      <c r="CR411" s="228"/>
      <c r="CS411" s="228"/>
      <c r="CT411" s="228"/>
      <c r="CU411" s="228"/>
      <c r="CV411" s="228"/>
      <c r="CW411" s="228"/>
      <c r="CX411" s="228"/>
      <c r="CY411" s="228"/>
      <c r="CZ411" s="228"/>
    </row>
    <row r="412" s="227" customFormat="true" ht="25.15" customHeight="true" x14ac:dyDescent="0.2">
      <c r="A412" s="404"/>
      <c r="B412" s="1916"/>
      <c r="C412" s="2047" t="s">
        <v>341</v>
      </c>
      <c r="D412" s="2048"/>
      <c r="E412" s="1651">
        <v>0.54785758704537202</v>
      </c>
      <c r="F412" s="1513"/>
      <c r="G412" s="1513"/>
      <c r="H412" s="2048" t="s">
        <v>328</v>
      </c>
      <c r="I412" s="2048"/>
      <c r="J412" s="1652">
        <v>0.51371480226324906</v>
      </c>
      <c r="K412" s="1513"/>
      <c r="L412" s="1513"/>
      <c r="M412" s="2048" t="s">
        <v>343</v>
      </c>
      <c r="N412" s="2048"/>
      <c r="O412" s="1653">
        <v>0.48454138912484385</v>
      </c>
      <c r="P412" s="1513"/>
      <c r="Q412" s="1513"/>
      <c r="R412" s="228"/>
      <c r="Y412" s="228"/>
      <c r="Z412" s="228"/>
      <c r="AA412" s="228"/>
      <c r="AB412" s="228"/>
      <c r="AC412" s="228"/>
      <c r="AD412" s="228"/>
      <c r="AE412" s="228"/>
      <c r="AF412" s="228"/>
      <c r="AG412" s="228"/>
      <c r="AH412" s="228"/>
      <c r="AI412" s="228"/>
      <c r="AJ412" s="228"/>
      <c r="AK412" s="228"/>
      <c r="AL412" s="228"/>
      <c r="AM412" s="228"/>
      <c r="AN412" s="228"/>
      <c r="AO412" s="228"/>
      <c r="AP412" s="228"/>
      <c r="AQ412" s="228"/>
      <c r="AR412" s="228"/>
      <c r="AS412" s="228"/>
      <c r="AT412" s="228"/>
      <c r="AU412" s="228"/>
      <c r="AV412" s="228"/>
      <c r="AW412" s="228"/>
      <c r="AX412" s="228"/>
      <c r="AY412" s="228"/>
      <c r="AZ412" s="228"/>
      <c r="BB412" s="404"/>
      <c r="BY412" s="228"/>
      <c r="BZ412" s="228"/>
      <c r="CA412" s="228"/>
      <c r="CB412" s="228"/>
      <c r="CC412" s="228"/>
      <c r="CD412" s="228"/>
      <c r="CE412" s="228"/>
      <c r="CF412" s="228"/>
      <c r="CG412" s="228"/>
      <c r="CH412" s="228"/>
      <c r="CI412" s="228"/>
      <c r="CJ412" s="228"/>
      <c r="CK412" s="228"/>
      <c r="CL412" s="228"/>
      <c r="CM412" s="228"/>
      <c r="CN412" s="228"/>
      <c r="CO412" s="228"/>
      <c r="CP412" s="228"/>
      <c r="CQ412" s="228"/>
      <c r="CR412" s="228"/>
      <c r="CS412" s="228"/>
      <c r="CT412" s="228"/>
      <c r="CU412" s="228"/>
      <c r="CV412" s="228"/>
      <c r="CW412" s="228"/>
      <c r="CX412" s="228"/>
      <c r="CY412" s="228"/>
      <c r="CZ412" s="228"/>
    </row>
    <row r="413" s="227" customFormat="true" ht="25.15" customHeight="true" x14ac:dyDescent="0.2">
      <c r="A413" s="404"/>
      <c r="B413" s="1916"/>
      <c r="C413" s="2047" t="s">
        <v>338</v>
      </c>
      <c r="D413" s="2048"/>
      <c r="E413" s="1651">
        <v>0.52888923667703458</v>
      </c>
      <c r="F413" s="1513"/>
      <c r="G413" s="1513"/>
      <c r="H413" s="2048" t="s">
        <v>344</v>
      </c>
      <c r="I413" s="2048"/>
      <c r="J413" s="1652">
        <v>0.4565939172712809</v>
      </c>
      <c r="K413" s="1513"/>
      <c r="L413" s="1513"/>
      <c r="M413" s="2048" t="s">
        <v>345</v>
      </c>
      <c r="N413" s="2048"/>
      <c r="O413" s="1653">
        <v>-0.47900714020384316</v>
      </c>
      <c r="P413" s="1513"/>
      <c r="Q413" s="1513"/>
      <c r="R413" s="228"/>
      <c r="Y413" s="228"/>
      <c r="Z413" s="228"/>
      <c r="AA413" s="228"/>
      <c r="AB413" s="228"/>
      <c r="AC413" s="228"/>
      <c r="AD413" s="228"/>
      <c r="AE413" s="228"/>
      <c r="AF413" s="228"/>
      <c r="AG413" s="228"/>
      <c r="AH413" s="228"/>
      <c r="AI413" s="228"/>
      <c r="AJ413" s="228"/>
      <c r="AK413" s="228"/>
      <c r="AL413" s="228"/>
      <c r="AM413" s="228"/>
      <c r="AN413" s="228"/>
      <c r="AO413" s="228"/>
      <c r="AP413" s="228"/>
      <c r="AQ413" s="228"/>
      <c r="AR413" s="228"/>
      <c r="AS413" s="228"/>
      <c r="AT413" s="228"/>
      <c r="AU413" s="228"/>
      <c r="AV413" s="228"/>
      <c r="AW413" s="228"/>
      <c r="AX413" s="228"/>
      <c r="AY413" s="228"/>
      <c r="AZ413" s="228"/>
      <c r="BB413" s="404"/>
      <c r="BY413" s="228"/>
      <c r="BZ413" s="228"/>
      <c r="CA413" s="228"/>
      <c r="CB413" s="228"/>
      <c r="CC413" s="228"/>
      <c r="CD413" s="228"/>
      <c r="CE413" s="228"/>
      <c r="CF413" s="228"/>
      <c r="CG413" s="228"/>
      <c r="CH413" s="228"/>
      <c r="CI413" s="228"/>
      <c r="CJ413" s="228"/>
      <c r="CK413" s="228"/>
      <c r="CL413" s="228"/>
      <c r="CM413" s="228"/>
      <c r="CN413" s="228"/>
      <c r="CO413" s="228"/>
      <c r="CP413" s="228"/>
      <c r="CQ413" s="228"/>
      <c r="CR413" s="228"/>
      <c r="CS413" s="228"/>
      <c r="CT413" s="228"/>
      <c r="CU413" s="228"/>
      <c r="CV413" s="228"/>
      <c r="CW413" s="228"/>
      <c r="CX413" s="228"/>
      <c r="CY413" s="228"/>
      <c r="CZ413" s="228"/>
    </row>
    <row r="414" s="227" customFormat="true" ht="25.15" customHeight="true" x14ac:dyDescent="0.2">
      <c r="A414" s="404"/>
      <c r="B414" s="1916"/>
      <c r="C414" s="2047" t="s">
        <v>337</v>
      </c>
      <c r="D414" s="2048"/>
      <c r="E414" s="1651">
        <v>0.50649267811297149</v>
      </c>
      <c r="F414" s="1513"/>
      <c r="G414" s="1513"/>
      <c r="H414" s="2048" t="s">
        <v>333</v>
      </c>
      <c r="I414" s="2048"/>
      <c r="J414" s="1652">
        <v>-0.45531262765996067</v>
      </c>
      <c r="K414" s="1513"/>
      <c r="L414" s="1513"/>
      <c r="M414" s="2048" t="s">
        <v>346</v>
      </c>
      <c r="N414" s="2048"/>
      <c r="O414" s="1653">
        <v>0.47621603487248665</v>
      </c>
      <c r="P414" s="1513"/>
      <c r="Q414" s="1513"/>
      <c r="R414" s="228"/>
      <c r="Y414" s="228"/>
      <c r="Z414" s="228"/>
      <c r="AA414" s="228"/>
      <c r="AB414" s="228"/>
      <c r="AC414" s="228"/>
      <c r="AD414" s="228"/>
      <c r="AE414" s="228"/>
      <c r="AF414" s="228"/>
      <c r="AG414" s="228"/>
      <c r="AH414" s="228"/>
      <c r="AI414" s="228"/>
      <c r="AJ414" s="228"/>
      <c r="AK414" s="228"/>
      <c r="AL414" s="228"/>
      <c r="AM414" s="228"/>
      <c r="AN414" s="228"/>
      <c r="AO414" s="228"/>
      <c r="AP414" s="228"/>
      <c r="AQ414" s="228"/>
      <c r="AR414" s="228"/>
      <c r="AS414" s="228"/>
      <c r="AT414" s="228"/>
      <c r="AU414" s="228"/>
      <c r="AV414" s="228"/>
      <c r="AW414" s="228"/>
      <c r="AX414" s="228"/>
      <c r="AY414" s="228"/>
      <c r="AZ414" s="228"/>
      <c r="BB414" s="404"/>
      <c r="BY414" s="228"/>
      <c r="BZ414" s="228"/>
      <c r="CA414" s="228"/>
      <c r="CB414" s="228"/>
      <c r="CC414" s="228"/>
      <c r="CD414" s="228"/>
      <c r="CE414" s="228"/>
      <c r="CF414" s="228"/>
      <c r="CG414" s="228"/>
      <c r="CH414" s="228"/>
      <c r="CI414" s="228"/>
      <c r="CJ414" s="228"/>
      <c r="CK414" s="228"/>
      <c r="CL414" s="228"/>
      <c r="CM414" s="228"/>
      <c r="CN414" s="228"/>
      <c r="CO414" s="228"/>
      <c r="CP414" s="228"/>
      <c r="CQ414" s="228"/>
      <c r="CR414" s="228"/>
      <c r="CS414" s="228"/>
      <c r="CT414" s="228"/>
      <c r="CU414" s="228"/>
      <c r="CV414" s="228"/>
      <c r="CW414" s="228"/>
      <c r="CX414" s="228"/>
      <c r="CY414" s="228"/>
      <c r="CZ414" s="228"/>
    </row>
    <row r="415" s="227" customFormat="true" ht="25.15" customHeight="true" x14ac:dyDescent="0.2">
      <c r="A415" s="404"/>
      <c r="B415" s="1916"/>
      <c r="C415" s="2047" t="s">
        <v>339</v>
      </c>
      <c r="D415" s="2048"/>
      <c r="E415" s="1651">
        <v>0.49548076518614537</v>
      </c>
      <c r="F415" s="1513"/>
      <c r="G415" s="1513"/>
      <c r="H415" s="2048" t="s">
        <v>329</v>
      </c>
      <c r="I415" s="2048"/>
      <c r="J415" s="1652">
        <v>0.45140867047916122</v>
      </c>
      <c r="K415" s="1513"/>
      <c r="L415" s="1513"/>
      <c r="M415" s="2048" t="s">
        <v>347</v>
      </c>
      <c r="N415" s="2048"/>
      <c r="O415" s="1653">
        <v>-0.47034428964594921</v>
      </c>
      <c r="P415" s="1513"/>
      <c r="Q415" s="1513"/>
      <c r="R415" s="228"/>
      <c r="Y415" s="228"/>
      <c r="Z415" s="228"/>
      <c r="AA415" s="228"/>
      <c r="AB415" s="228"/>
      <c r="AC415" s="228"/>
      <c r="AD415" s="228"/>
      <c r="AE415" s="228"/>
      <c r="AF415" s="228"/>
      <c r="AG415" s="228"/>
      <c r="AH415" s="228"/>
      <c r="AI415" s="228"/>
      <c r="AJ415" s="228"/>
      <c r="AK415" s="228"/>
      <c r="AL415" s="228"/>
      <c r="AM415" s="228"/>
      <c r="AN415" s="228"/>
      <c r="AO415" s="228"/>
      <c r="AP415" s="228"/>
      <c r="AQ415" s="228"/>
      <c r="AR415" s="228"/>
      <c r="AS415" s="228"/>
      <c r="AT415" s="228"/>
      <c r="AU415" s="228"/>
      <c r="AV415" s="228"/>
      <c r="AW415" s="228"/>
      <c r="AX415" s="228"/>
      <c r="AY415" s="228"/>
      <c r="AZ415" s="228"/>
      <c r="BB415" s="404"/>
      <c r="BY415" s="228"/>
      <c r="BZ415" s="228"/>
      <c r="CA415" s="228"/>
      <c r="CB415" s="228"/>
      <c r="CC415" s="228"/>
      <c r="CD415" s="228"/>
      <c r="CE415" s="228"/>
      <c r="CF415" s="228"/>
      <c r="CG415" s="228"/>
      <c r="CH415" s="228"/>
      <c r="CI415" s="228"/>
      <c r="CJ415" s="228"/>
      <c r="CK415" s="228"/>
      <c r="CL415" s="228"/>
      <c r="CM415" s="228"/>
      <c r="CN415" s="228"/>
      <c r="CO415" s="228"/>
      <c r="CP415" s="228"/>
      <c r="CQ415" s="228"/>
      <c r="CR415" s="228"/>
      <c r="CS415" s="228"/>
      <c r="CT415" s="228"/>
      <c r="CU415" s="228"/>
      <c r="CV415" s="228"/>
      <c r="CW415" s="228"/>
      <c r="CX415" s="228"/>
      <c r="CY415" s="228"/>
      <c r="CZ415" s="228"/>
    </row>
    <row r="416" s="227" customFormat="true" ht="25.15" customHeight="true" x14ac:dyDescent="0.2">
      <c r="A416" s="404"/>
      <c r="B416" s="1916"/>
      <c r="C416" s="2047" t="s">
        <v>345</v>
      </c>
      <c r="D416" s="2048"/>
      <c r="E416" s="1651">
        <v>-0.48658145421569499</v>
      </c>
      <c r="F416" s="1513"/>
      <c r="G416" s="1513"/>
      <c r="H416" s="2048" t="s">
        <v>348</v>
      </c>
      <c r="I416" s="2048"/>
      <c r="J416" s="1652">
        <v>0.43534540509244163</v>
      </c>
      <c r="K416" s="1513"/>
      <c r="L416" s="1513"/>
      <c r="M416" s="2048" t="s">
        <v>341</v>
      </c>
      <c r="N416" s="2048"/>
      <c r="O416" s="1653">
        <v>0.46784249347410778</v>
      </c>
      <c r="P416" s="1513"/>
      <c r="Q416" s="1513"/>
      <c r="R416" s="228"/>
      <c r="Y416" s="228"/>
      <c r="Z416" s="228"/>
      <c r="AA416" s="228"/>
      <c r="AB416" s="228"/>
      <c r="AC416" s="228"/>
      <c r="AD416" s="228"/>
      <c r="AE416" s="228"/>
      <c r="AF416" s="228"/>
      <c r="AG416" s="228"/>
      <c r="AH416" s="228"/>
      <c r="AI416" s="228"/>
      <c r="AJ416" s="228"/>
      <c r="AK416" s="228"/>
      <c r="AL416" s="228"/>
      <c r="AM416" s="228"/>
      <c r="AN416" s="228"/>
      <c r="AO416" s="228"/>
      <c r="AP416" s="228"/>
      <c r="AQ416" s="228"/>
      <c r="AR416" s="228"/>
      <c r="AS416" s="228"/>
      <c r="AT416" s="228"/>
      <c r="AU416" s="228"/>
      <c r="AV416" s="228"/>
      <c r="AW416" s="228"/>
      <c r="AX416" s="228"/>
      <c r="AY416" s="228"/>
      <c r="AZ416" s="228"/>
      <c r="BB416" s="404"/>
      <c r="BY416" s="228"/>
      <c r="BZ416" s="228"/>
      <c r="CA416" s="228"/>
      <c r="CB416" s="228"/>
      <c r="CC416" s="228"/>
      <c r="CD416" s="228"/>
      <c r="CE416" s="228"/>
      <c r="CF416" s="228"/>
      <c r="CG416" s="228"/>
      <c r="CH416" s="228"/>
      <c r="CI416" s="228"/>
      <c r="CJ416" s="228"/>
      <c r="CK416" s="228"/>
      <c r="CL416" s="228"/>
      <c r="CM416" s="228"/>
      <c r="CN416" s="228"/>
      <c r="CO416" s="228"/>
      <c r="CP416" s="228"/>
      <c r="CQ416" s="228"/>
      <c r="CR416" s="228"/>
      <c r="CS416" s="228"/>
      <c r="CT416" s="228"/>
      <c r="CU416" s="228"/>
      <c r="CV416" s="228"/>
      <c r="CW416" s="228"/>
      <c r="CX416" s="228"/>
      <c r="CY416" s="228"/>
      <c r="CZ416" s="228"/>
    </row>
    <row r="417" s="227" customFormat="true" ht="25.15" customHeight="true" x14ac:dyDescent="0.2">
      <c r="A417" s="404"/>
      <c r="B417" s="1916"/>
      <c r="C417" s="2047" t="s">
        <v>349</v>
      </c>
      <c r="D417" s="2048"/>
      <c r="E417" s="1651">
        <v>-0.45799555258513591</v>
      </c>
      <c r="F417" s="1513"/>
      <c r="G417" s="1513"/>
      <c r="H417" s="2048" t="s">
        <v>350</v>
      </c>
      <c r="I417" s="2048"/>
      <c r="J417" s="1652">
        <v>0.42748630926130732</v>
      </c>
      <c r="K417" s="1513"/>
      <c r="L417" s="1513"/>
      <c r="M417" s="2048" t="s">
        <v>351</v>
      </c>
      <c r="N417" s="2048"/>
      <c r="O417" s="1653">
        <v>0.43159464767781774</v>
      </c>
      <c r="P417" s="1513"/>
      <c r="Q417" s="1513"/>
      <c r="R417" s="228"/>
      <c r="Y417" s="228"/>
      <c r="Z417" s="228"/>
      <c r="AA417" s="228"/>
      <c r="AB417" s="228"/>
      <c r="AC417" s="228"/>
      <c r="AD417" s="228"/>
      <c r="AE417" s="228"/>
      <c r="AF417" s="228"/>
      <c r="AG417" s="228"/>
      <c r="AH417" s="228"/>
      <c r="AI417" s="228"/>
      <c r="AJ417" s="228"/>
      <c r="AK417" s="228"/>
      <c r="AL417" s="228"/>
      <c r="AM417" s="228"/>
      <c r="AN417" s="228"/>
      <c r="AO417" s="228"/>
      <c r="AP417" s="228"/>
      <c r="AQ417" s="228"/>
      <c r="AR417" s="228"/>
      <c r="AS417" s="228"/>
      <c r="AT417" s="228"/>
      <c r="AU417" s="228"/>
      <c r="AV417" s="228"/>
      <c r="AW417" s="228"/>
      <c r="AX417" s="228"/>
      <c r="AY417" s="228"/>
      <c r="AZ417" s="228"/>
      <c r="BB417" s="404"/>
      <c r="BY417" s="228"/>
      <c r="BZ417" s="228"/>
      <c r="CA417" s="228"/>
      <c r="CB417" s="228"/>
      <c r="CC417" s="228"/>
      <c r="CD417" s="228"/>
      <c r="CE417" s="228"/>
      <c r="CF417" s="228"/>
      <c r="CG417" s="228"/>
      <c r="CH417" s="228"/>
      <c r="CI417" s="228"/>
      <c r="CJ417" s="228"/>
      <c r="CK417" s="228"/>
      <c r="CL417" s="228"/>
      <c r="CM417" s="228"/>
      <c r="CN417" s="228"/>
      <c r="CO417" s="228"/>
      <c r="CP417" s="228"/>
      <c r="CQ417" s="228"/>
      <c r="CR417" s="228"/>
      <c r="CS417" s="228"/>
      <c r="CT417" s="228"/>
      <c r="CU417" s="228"/>
      <c r="CV417" s="228"/>
      <c r="CW417" s="228"/>
      <c r="CX417" s="228"/>
      <c r="CY417" s="228"/>
      <c r="CZ417" s="228"/>
    </row>
    <row r="418" s="227" customFormat="true" ht="25.15" customHeight="true" x14ac:dyDescent="0.2">
      <c r="A418" s="404"/>
      <c r="B418" s="1916"/>
      <c r="C418" s="2047" t="s">
        <v>346</v>
      </c>
      <c r="D418" s="2048"/>
      <c r="E418" s="1651">
        <v>0.42972764177795197</v>
      </c>
      <c r="F418" s="1513"/>
      <c r="G418" s="1513"/>
      <c r="H418" s="2048" t="s">
        <v>335</v>
      </c>
      <c r="I418" s="2048"/>
      <c r="J418" s="1652">
        <v>0.41813837722413194</v>
      </c>
      <c r="K418" s="1513"/>
      <c r="L418" s="1513"/>
      <c r="M418" s="2048" t="s">
        <v>338</v>
      </c>
      <c r="N418" s="2048"/>
      <c r="O418" s="1653">
        <v>0.42981243048855405</v>
      </c>
      <c r="P418" s="1513"/>
      <c r="Q418" s="1513"/>
      <c r="R418" s="228"/>
      <c r="Y418" s="228"/>
      <c r="Z418" s="228"/>
      <c r="AA418" s="228"/>
      <c r="AB418" s="228"/>
      <c r="AC418" s="228"/>
      <c r="AD418" s="228"/>
      <c r="AE418" s="228"/>
      <c r="AF418" s="228"/>
      <c r="AG418" s="228"/>
      <c r="AH418" s="228"/>
      <c r="AI418" s="228"/>
      <c r="AJ418" s="228"/>
      <c r="AK418" s="228"/>
      <c r="AL418" s="228"/>
      <c r="AM418" s="228"/>
      <c r="AN418" s="228"/>
      <c r="AO418" s="228"/>
      <c r="AP418" s="228"/>
      <c r="AQ418" s="228"/>
      <c r="AR418" s="228"/>
      <c r="AS418" s="228"/>
      <c r="AT418" s="228"/>
      <c r="AU418" s="228"/>
      <c r="AV418" s="228"/>
      <c r="AW418" s="228"/>
      <c r="AX418" s="228"/>
      <c r="AY418" s="228"/>
      <c r="AZ418" s="228"/>
      <c r="BB418" s="404"/>
      <c r="BY418" s="228"/>
      <c r="BZ418" s="228"/>
      <c r="CA418" s="228"/>
      <c r="CB418" s="228"/>
      <c r="CC418" s="228"/>
      <c r="CD418" s="228"/>
      <c r="CE418" s="228"/>
      <c r="CF418" s="228"/>
      <c r="CG418" s="228"/>
      <c r="CH418" s="228"/>
      <c r="CI418" s="228"/>
      <c r="CJ418" s="228"/>
      <c r="CK418" s="228"/>
      <c r="CL418" s="228"/>
      <c r="CM418" s="228"/>
      <c r="CN418" s="228"/>
      <c r="CO418" s="228"/>
      <c r="CP418" s="228"/>
      <c r="CQ418" s="228"/>
      <c r="CR418" s="228"/>
      <c r="CS418" s="228"/>
      <c r="CT418" s="228"/>
      <c r="CU418" s="228"/>
      <c r="CV418" s="228"/>
      <c r="CW418" s="228"/>
      <c r="CX418" s="228"/>
      <c r="CY418" s="228"/>
      <c r="CZ418" s="228"/>
    </row>
    <row r="419" s="227" customFormat="true" ht="25.15" customHeight="true" x14ac:dyDescent="0.2">
      <c r="A419" s="404"/>
      <c r="B419" s="1916"/>
      <c r="C419" s="2047" t="s">
        <v>352</v>
      </c>
      <c r="D419" s="2048"/>
      <c r="E419" s="1651">
        <v>0.41307825201367609</v>
      </c>
      <c r="F419" s="1513"/>
      <c r="G419" s="1513"/>
      <c r="H419" s="2048" t="s">
        <v>352</v>
      </c>
      <c r="I419" s="2048"/>
      <c r="J419" s="1652">
        <v>0.4116591115240803</v>
      </c>
      <c r="K419" s="1513"/>
      <c r="L419" s="1513"/>
      <c r="M419" s="2048" t="s">
        <v>333</v>
      </c>
      <c r="N419" s="2048"/>
      <c r="O419" s="1653">
        <v>-0.41830800886777686</v>
      </c>
      <c r="P419" s="1513"/>
      <c r="Q419" s="1513"/>
      <c r="R419" s="228"/>
      <c r="Y419" s="228"/>
      <c r="Z419" s="228"/>
      <c r="AA419" s="228"/>
      <c r="AB419" s="228"/>
      <c r="AC419" s="228"/>
      <c r="AD419" s="228"/>
      <c r="AE419" s="228"/>
      <c r="AF419" s="228"/>
      <c r="AG419" s="228"/>
      <c r="AH419" s="228"/>
      <c r="AI419" s="228"/>
      <c r="AJ419" s="228"/>
      <c r="AK419" s="228"/>
      <c r="AL419" s="228"/>
      <c r="AM419" s="228"/>
      <c r="AN419" s="228"/>
      <c r="AO419" s="228"/>
      <c r="AP419" s="228"/>
      <c r="AQ419" s="228"/>
      <c r="AR419" s="228"/>
      <c r="AS419" s="228"/>
      <c r="AT419" s="228"/>
      <c r="AU419" s="228"/>
      <c r="AV419" s="228"/>
      <c r="AW419" s="228"/>
      <c r="AX419" s="228"/>
      <c r="AY419" s="228"/>
      <c r="AZ419" s="228"/>
      <c r="BB419" s="404"/>
      <c r="BY419" s="228"/>
      <c r="BZ419" s="228"/>
      <c r="CA419" s="228"/>
      <c r="CB419" s="228"/>
      <c r="CC419" s="228"/>
      <c r="CD419" s="228"/>
      <c r="CE419" s="228"/>
      <c r="CF419" s="228"/>
      <c r="CG419" s="228"/>
      <c r="CH419" s="228"/>
      <c r="CI419" s="228"/>
      <c r="CJ419" s="228"/>
      <c r="CK419" s="228"/>
      <c r="CL419" s="228"/>
      <c r="CM419" s="228"/>
      <c r="CN419" s="228"/>
      <c r="CO419" s="228"/>
      <c r="CP419" s="228"/>
      <c r="CQ419" s="228"/>
      <c r="CR419" s="228"/>
      <c r="CS419" s="228"/>
      <c r="CT419" s="228"/>
      <c r="CU419" s="228"/>
      <c r="CV419" s="228"/>
      <c r="CW419" s="228"/>
      <c r="CX419" s="228"/>
      <c r="CY419" s="228"/>
      <c r="CZ419" s="228"/>
    </row>
    <row r="420" s="227" customFormat="true" ht="25.15" customHeight="true" x14ac:dyDescent="0.2">
      <c r="A420" s="404"/>
      <c r="B420" s="1916"/>
      <c r="C420" s="2047" t="s">
        <v>351</v>
      </c>
      <c r="D420" s="2048"/>
      <c r="E420" s="1651">
        <v>0.4128692956202773</v>
      </c>
      <c r="F420" s="1513"/>
      <c r="G420" s="1513"/>
      <c r="H420" s="2048" t="s">
        <v>353</v>
      </c>
      <c r="I420" s="2048"/>
      <c r="J420" s="1652">
        <v>0.4057745114350938</v>
      </c>
      <c r="K420" s="1513"/>
      <c r="L420" s="1513"/>
      <c r="M420" s="2048" t="s">
        <v>354</v>
      </c>
      <c r="N420" s="2048"/>
      <c r="O420" s="1653">
        <v>0.40959790240600463</v>
      </c>
      <c r="P420" s="1513"/>
      <c r="Q420" s="1513"/>
      <c r="R420" s="228"/>
      <c r="Y420" s="228"/>
      <c r="Z420" s="228"/>
      <c r="AA420" s="228"/>
      <c r="AB420" s="228"/>
      <c r="AC420" s="228"/>
      <c r="AD420" s="228"/>
      <c r="AE420" s="228"/>
      <c r="AF420" s="228"/>
      <c r="AG420" s="228"/>
      <c r="AH420" s="228"/>
      <c r="AI420" s="228"/>
      <c r="AJ420" s="228"/>
      <c r="AK420" s="228"/>
      <c r="AL420" s="228"/>
      <c r="AM420" s="228"/>
      <c r="AN420" s="228"/>
      <c r="AO420" s="228"/>
      <c r="AP420" s="228"/>
      <c r="AQ420" s="228"/>
      <c r="AR420" s="228"/>
      <c r="AS420" s="228"/>
      <c r="AT420" s="228"/>
      <c r="AU420" s="228"/>
      <c r="AV420" s="228"/>
      <c r="AW420" s="228"/>
      <c r="AX420" s="228"/>
      <c r="AY420" s="228"/>
      <c r="AZ420" s="228"/>
      <c r="BB420" s="404"/>
      <c r="BY420" s="228"/>
      <c r="BZ420" s="228"/>
      <c r="CA420" s="228"/>
      <c r="CB420" s="228"/>
      <c r="CC420" s="228"/>
      <c r="CD420" s="228"/>
      <c r="CE420" s="228"/>
      <c r="CF420" s="228"/>
      <c r="CG420" s="228"/>
      <c r="CH420" s="228"/>
      <c r="CI420" s="228"/>
      <c r="CJ420" s="228"/>
      <c r="CK420" s="228"/>
      <c r="CL420" s="228"/>
      <c r="CM420" s="228"/>
      <c r="CN420" s="228"/>
      <c r="CO420" s="228"/>
      <c r="CP420" s="228"/>
      <c r="CQ420" s="228"/>
      <c r="CR420" s="228"/>
      <c r="CS420" s="228"/>
      <c r="CT420" s="228"/>
      <c r="CU420" s="228"/>
      <c r="CV420" s="228"/>
      <c r="CW420" s="228"/>
      <c r="CX420" s="228"/>
      <c r="CY420" s="228"/>
      <c r="CZ420" s="228"/>
    </row>
    <row r="421" s="227" customFormat="true" ht="25.15" customHeight="true" x14ac:dyDescent="0.2">
      <c r="A421" s="404"/>
      <c r="B421" s="1916"/>
      <c r="C421" s="2047" t="s">
        <v>353</v>
      </c>
      <c r="D421" s="2048"/>
      <c r="E421" s="1651">
        <v>0.39644026680087374</v>
      </c>
      <c r="F421" s="1513"/>
      <c r="G421" s="1513"/>
      <c r="H421" s="2048" t="s">
        <v>345</v>
      </c>
      <c r="I421" s="2048"/>
      <c r="J421" s="1652">
        <v>-0.40404684377790778</v>
      </c>
      <c r="K421" s="1513"/>
      <c r="L421" s="1513"/>
      <c r="M421" s="2048" t="s">
        <v>339</v>
      </c>
      <c r="N421" s="2048"/>
      <c r="O421" s="1653">
        <v>0.38202632934023673</v>
      </c>
      <c r="P421" s="1513"/>
      <c r="Q421" s="1513"/>
      <c r="R421" s="228"/>
      <c r="Y421" s="228"/>
      <c r="Z421" s="228"/>
      <c r="AA421" s="228"/>
      <c r="AB421" s="228"/>
      <c r="AC421" s="228"/>
      <c r="AD421" s="228"/>
      <c r="AE421" s="228"/>
      <c r="AF421" s="228"/>
      <c r="AG421" s="228"/>
      <c r="AH421" s="228"/>
      <c r="AI421" s="228"/>
      <c r="AJ421" s="228"/>
      <c r="AK421" s="228"/>
      <c r="AL421" s="228"/>
      <c r="AM421" s="228"/>
      <c r="AN421" s="228"/>
      <c r="AO421" s="228"/>
      <c r="AP421" s="228"/>
      <c r="AQ421" s="228"/>
      <c r="AR421" s="228"/>
      <c r="AS421" s="228"/>
      <c r="AT421" s="228"/>
      <c r="AU421" s="228"/>
      <c r="AV421" s="228"/>
      <c r="AW421" s="228"/>
      <c r="AX421" s="228"/>
      <c r="AY421" s="228"/>
      <c r="AZ421" s="228"/>
      <c r="BB421" s="404"/>
      <c r="BY421" s="228"/>
      <c r="BZ421" s="228"/>
      <c r="CA421" s="228"/>
      <c r="CB421" s="228"/>
      <c r="CC421" s="228"/>
      <c r="CD421" s="228"/>
      <c r="CE421" s="228"/>
      <c r="CF421" s="228"/>
      <c r="CG421" s="228"/>
      <c r="CH421" s="228"/>
      <c r="CI421" s="228"/>
      <c r="CJ421" s="228"/>
      <c r="CK421" s="228"/>
      <c r="CL421" s="228"/>
      <c r="CM421" s="228"/>
      <c r="CN421" s="228"/>
      <c r="CO421" s="228"/>
      <c r="CP421" s="228"/>
      <c r="CQ421" s="228"/>
      <c r="CR421" s="228"/>
      <c r="CS421" s="228"/>
      <c r="CT421" s="228"/>
      <c r="CU421" s="228"/>
      <c r="CV421" s="228"/>
      <c r="CW421" s="228"/>
      <c r="CX421" s="228"/>
      <c r="CY421" s="228"/>
      <c r="CZ421" s="228"/>
    </row>
    <row r="422" s="227" customFormat="true" ht="25.15" customHeight="true" x14ac:dyDescent="0.2">
      <c r="A422" s="404"/>
      <c r="B422" s="1916"/>
      <c r="C422" s="2047" t="s">
        <v>350</v>
      </c>
      <c r="D422" s="2048"/>
      <c r="E422" s="1651">
        <v>0.37447452239428464</v>
      </c>
      <c r="F422" s="1513"/>
      <c r="G422" s="1513"/>
      <c r="H422" s="2048" t="s">
        <v>355</v>
      </c>
      <c r="I422" s="2048"/>
      <c r="J422" s="1652">
        <v>0.35553448978923619</v>
      </c>
      <c r="K422" s="1513"/>
      <c r="L422" s="1513"/>
      <c r="M422" s="2048" t="s">
        <v>331</v>
      </c>
      <c r="N422" s="2048"/>
      <c r="O422" s="1653">
        <v>0.37907003086908136</v>
      </c>
      <c r="P422" s="1513"/>
      <c r="Q422" s="1513"/>
      <c r="R422" s="228"/>
      <c r="Y422" s="228"/>
      <c r="Z422" s="228"/>
      <c r="AA422" s="228"/>
      <c r="AB422" s="228"/>
      <c r="AC422" s="228"/>
      <c r="AD422" s="228"/>
      <c r="AE422" s="228"/>
      <c r="AF422" s="228"/>
      <c r="AG422" s="228"/>
      <c r="AH422" s="228"/>
      <c r="AI422" s="228"/>
      <c r="AJ422" s="228"/>
      <c r="AK422" s="228"/>
      <c r="AL422" s="228"/>
      <c r="AM422" s="228"/>
      <c r="AN422" s="228"/>
      <c r="AO422" s="228"/>
      <c r="AP422" s="228"/>
      <c r="AQ422" s="228"/>
      <c r="AR422" s="228"/>
      <c r="AS422" s="228"/>
      <c r="AT422" s="228"/>
      <c r="AU422" s="228"/>
      <c r="AV422" s="228"/>
      <c r="AW422" s="228"/>
      <c r="AX422" s="228"/>
      <c r="AY422" s="228"/>
      <c r="AZ422" s="228"/>
      <c r="BB422" s="404"/>
      <c r="BY422" s="228"/>
      <c r="BZ422" s="228"/>
      <c r="CA422" s="228"/>
      <c r="CB422" s="228"/>
      <c r="CC422" s="228"/>
      <c r="CD422" s="228"/>
      <c r="CE422" s="228"/>
      <c r="CF422" s="228"/>
      <c r="CG422" s="228"/>
      <c r="CH422" s="228"/>
      <c r="CI422" s="228"/>
      <c r="CJ422" s="228"/>
      <c r="CK422" s="228"/>
      <c r="CL422" s="228"/>
      <c r="CM422" s="228"/>
      <c r="CN422" s="228"/>
      <c r="CO422" s="228"/>
      <c r="CP422" s="228"/>
      <c r="CQ422" s="228"/>
      <c r="CR422" s="228"/>
      <c r="CS422" s="228"/>
      <c r="CT422" s="228"/>
      <c r="CU422" s="228"/>
      <c r="CV422" s="228"/>
      <c r="CW422" s="228"/>
      <c r="CX422" s="228"/>
      <c r="CY422" s="228"/>
      <c r="CZ422" s="228"/>
    </row>
    <row r="423" s="227" customFormat="true" ht="25.15" customHeight="true" x14ac:dyDescent="0.2">
      <c r="A423" s="404"/>
      <c r="B423" s="1916"/>
      <c r="C423" s="2047" t="s">
        <v>348</v>
      </c>
      <c r="D423" s="2048"/>
      <c r="E423" s="1651">
        <v>0.37141632665227969</v>
      </c>
      <c r="F423" s="1513"/>
      <c r="G423" s="1513"/>
      <c r="H423" s="2048" t="s">
        <v>356</v>
      </c>
      <c r="I423" s="2048"/>
      <c r="J423" s="1652">
        <v>0.3466173905270043</v>
      </c>
      <c r="K423" s="1513"/>
      <c r="L423" s="1513"/>
      <c r="M423" s="2048" t="s">
        <v>353</v>
      </c>
      <c r="N423" s="2048"/>
      <c r="O423" s="1653">
        <v>0.359707604832183</v>
      </c>
      <c r="P423" s="1513"/>
      <c r="Q423" s="1513"/>
      <c r="R423" s="228"/>
      <c r="Y423" s="228"/>
      <c r="Z423" s="228"/>
      <c r="AA423" s="228"/>
      <c r="AB423" s="228"/>
      <c r="AC423" s="228"/>
      <c r="AD423" s="228"/>
      <c r="AE423" s="228"/>
      <c r="AF423" s="228"/>
      <c r="AG423" s="228"/>
      <c r="AH423" s="228"/>
      <c r="AI423" s="228"/>
      <c r="AJ423" s="228"/>
      <c r="AK423" s="228"/>
      <c r="AL423" s="228"/>
      <c r="AM423" s="228"/>
      <c r="AN423" s="228"/>
      <c r="AO423" s="228"/>
      <c r="AP423" s="228"/>
      <c r="AQ423" s="228"/>
      <c r="AR423" s="228"/>
      <c r="AS423" s="228"/>
      <c r="AT423" s="228"/>
      <c r="AU423" s="228"/>
      <c r="AV423" s="228"/>
      <c r="AW423" s="228"/>
      <c r="AX423" s="228"/>
      <c r="AY423" s="228"/>
      <c r="AZ423" s="228"/>
      <c r="BB423" s="404"/>
      <c r="BY423" s="228"/>
      <c r="BZ423" s="228"/>
      <c r="CA423" s="228"/>
      <c r="CB423" s="228"/>
      <c r="CC423" s="228"/>
      <c r="CD423" s="228"/>
      <c r="CE423" s="228"/>
      <c r="CF423" s="228"/>
      <c r="CG423" s="228"/>
      <c r="CH423" s="228"/>
      <c r="CI423" s="228"/>
      <c r="CJ423" s="228"/>
      <c r="CK423" s="228"/>
      <c r="CL423" s="228"/>
      <c r="CM423" s="228"/>
      <c r="CN423" s="228"/>
      <c r="CO423" s="228"/>
      <c r="CP423" s="228"/>
      <c r="CQ423" s="228"/>
      <c r="CR423" s="228"/>
      <c r="CS423" s="228"/>
      <c r="CT423" s="228"/>
      <c r="CU423" s="228"/>
      <c r="CV423" s="228"/>
      <c r="CW423" s="228"/>
      <c r="CX423" s="228"/>
      <c r="CY423" s="228"/>
      <c r="CZ423" s="228"/>
    </row>
    <row r="424" s="227" customFormat="true" ht="25.15" customHeight="true" x14ac:dyDescent="0.2">
      <c r="A424" s="404"/>
      <c r="B424" s="1916"/>
      <c r="C424" s="2047" t="s">
        <v>238</v>
      </c>
      <c r="D424" s="2048"/>
      <c r="E424" s="1651">
        <v>0.37025461718748753</v>
      </c>
      <c r="F424" s="1513"/>
      <c r="G424" s="1513"/>
      <c r="H424" s="2048" t="s">
        <v>346</v>
      </c>
      <c r="I424" s="2048"/>
      <c r="J424" s="1652">
        <v>0.34206187697028101</v>
      </c>
      <c r="K424" s="1513"/>
      <c r="L424" s="1513"/>
      <c r="M424" s="2048" t="s">
        <v>238</v>
      </c>
      <c r="N424" s="2048"/>
      <c r="O424" s="1653">
        <v>0.35488748935662695</v>
      </c>
      <c r="P424" s="1513"/>
      <c r="Q424" s="1513"/>
      <c r="R424" s="228"/>
      <c r="Y424" s="228"/>
      <c r="Z424" s="228"/>
      <c r="AA424" s="228"/>
      <c r="AB424" s="228"/>
      <c r="AC424" s="228"/>
      <c r="AD424" s="228"/>
      <c r="AE424" s="228"/>
      <c r="AF424" s="228"/>
      <c r="AG424" s="228"/>
      <c r="AH424" s="228"/>
      <c r="AI424" s="228"/>
      <c r="AJ424" s="228"/>
      <c r="AK424" s="228"/>
      <c r="AL424" s="228"/>
      <c r="AM424" s="228"/>
      <c r="AN424" s="228"/>
      <c r="AO424" s="228"/>
      <c r="AP424" s="228"/>
      <c r="AQ424" s="228"/>
      <c r="AR424" s="228"/>
      <c r="AS424" s="228"/>
      <c r="AT424" s="228"/>
      <c r="AU424" s="228"/>
      <c r="AV424" s="228"/>
      <c r="AW424" s="228"/>
      <c r="AX424" s="228"/>
      <c r="AY424" s="228"/>
      <c r="AZ424" s="228"/>
      <c r="BB424" s="404"/>
      <c r="BY424" s="228"/>
      <c r="BZ424" s="228"/>
      <c r="CA424" s="228"/>
      <c r="CB424" s="228"/>
      <c r="CC424" s="228"/>
      <c r="CD424" s="228"/>
      <c r="CE424" s="228"/>
      <c r="CF424" s="228"/>
      <c r="CG424" s="228"/>
      <c r="CH424" s="228"/>
      <c r="CI424" s="228"/>
      <c r="CJ424" s="228"/>
      <c r="CK424" s="228"/>
      <c r="CL424" s="228"/>
      <c r="CM424" s="228"/>
      <c r="CN424" s="228"/>
      <c r="CO424" s="228"/>
      <c r="CP424" s="228"/>
      <c r="CQ424" s="228"/>
      <c r="CR424" s="228"/>
      <c r="CS424" s="228"/>
      <c r="CT424" s="228"/>
      <c r="CU424" s="228"/>
      <c r="CV424" s="228"/>
      <c r="CW424" s="228"/>
      <c r="CX424" s="228"/>
      <c r="CY424" s="228"/>
      <c r="CZ424" s="228"/>
    </row>
    <row r="425" s="227" customFormat="true" ht="25.15" customHeight="true" x14ac:dyDescent="0.2">
      <c r="A425" s="404"/>
      <c r="B425" s="1916"/>
      <c r="C425" s="2047" t="s">
        <v>340</v>
      </c>
      <c r="D425" s="2048"/>
      <c r="E425" s="1651">
        <v>0.358398823001644</v>
      </c>
      <c r="F425" s="1513"/>
      <c r="G425" s="1513"/>
      <c r="H425" s="2048" t="s">
        <v>357</v>
      </c>
      <c r="I425" s="2048"/>
      <c r="J425" s="1652">
        <v>0.33758806450007806</v>
      </c>
      <c r="K425" s="1513"/>
      <c r="L425" s="1513"/>
      <c r="M425" s="2048" t="s">
        <v>352</v>
      </c>
      <c r="N425" s="2048"/>
      <c r="O425" s="1653">
        <v>0.35033437881385765</v>
      </c>
      <c r="P425" s="1513"/>
      <c r="Q425" s="1513"/>
      <c r="R425" s="228"/>
      <c r="Y425" s="228"/>
      <c r="Z425" s="228"/>
      <c r="AA425" s="228"/>
      <c r="AB425" s="228"/>
      <c r="AC425" s="228"/>
      <c r="AD425" s="228"/>
      <c r="AE425" s="228"/>
      <c r="AF425" s="228"/>
      <c r="AG425" s="228"/>
      <c r="AH425" s="228"/>
      <c r="AI425" s="228"/>
      <c r="AJ425" s="228"/>
      <c r="AK425" s="228"/>
      <c r="AL425" s="228"/>
      <c r="AM425" s="228"/>
      <c r="AN425" s="228"/>
      <c r="AO425" s="228"/>
      <c r="AP425" s="228"/>
      <c r="AQ425" s="228"/>
      <c r="AR425" s="228"/>
      <c r="AS425" s="228"/>
      <c r="AT425" s="228"/>
      <c r="AU425" s="228"/>
      <c r="AV425" s="228"/>
      <c r="AW425" s="228"/>
      <c r="AX425" s="228"/>
      <c r="AY425" s="228"/>
      <c r="AZ425" s="228"/>
      <c r="BB425" s="404"/>
      <c r="BY425" s="228"/>
      <c r="BZ425" s="228"/>
      <c r="CA425" s="228"/>
      <c r="CB425" s="228"/>
      <c r="CC425" s="228"/>
      <c r="CD425" s="228"/>
      <c r="CE425" s="228"/>
      <c r="CF425" s="228"/>
      <c r="CG425" s="228"/>
      <c r="CH425" s="228"/>
      <c r="CI425" s="228"/>
      <c r="CJ425" s="228"/>
      <c r="CK425" s="228"/>
      <c r="CL425" s="228"/>
      <c r="CM425" s="228"/>
      <c r="CN425" s="228"/>
      <c r="CO425" s="228"/>
      <c r="CP425" s="228"/>
      <c r="CQ425" s="228"/>
      <c r="CR425" s="228"/>
      <c r="CS425" s="228"/>
      <c r="CT425" s="228"/>
      <c r="CU425" s="228"/>
      <c r="CV425" s="228"/>
      <c r="CW425" s="228"/>
      <c r="CX425" s="228"/>
      <c r="CY425" s="228"/>
      <c r="CZ425" s="228"/>
    </row>
    <row r="426" s="227" customFormat="true" ht="25.15" customHeight="true" x14ac:dyDescent="0.2">
      <c r="A426" s="404"/>
      <c r="B426" s="1916"/>
      <c r="C426" s="2047" t="s">
        <v>332</v>
      </c>
      <c r="D426" s="2048"/>
      <c r="E426" s="1651">
        <v>0.34939415870171386</v>
      </c>
      <c r="F426" s="1513"/>
      <c r="G426" s="1513"/>
      <c r="H426" s="2048" t="s">
        <v>349</v>
      </c>
      <c r="I426" s="2048"/>
      <c r="J426" s="1652">
        <v>-0.33695695038216261</v>
      </c>
      <c r="K426" s="1513"/>
      <c r="L426" s="1513"/>
      <c r="M426" s="2048" t="s">
        <v>337</v>
      </c>
      <c r="N426" s="2048"/>
      <c r="O426" s="1653">
        <v>0.3413900578001941</v>
      </c>
      <c r="P426" s="1513"/>
      <c r="Q426" s="1513"/>
      <c r="R426" s="228"/>
      <c r="Y426" s="228"/>
      <c r="Z426" s="228"/>
      <c r="AA426" s="228"/>
      <c r="AB426" s="228"/>
      <c r="AC426" s="228"/>
      <c r="AD426" s="228"/>
      <c r="AE426" s="228"/>
      <c r="AF426" s="228"/>
      <c r="AG426" s="228"/>
      <c r="AH426" s="228"/>
      <c r="AI426" s="228"/>
      <c r="AJ426" s="228"/>
      <c r="AK426" s="228"/>
      <c r="AL426" s="228"/>
      <c r="AM426" s="228"/>
      <c r="AN426" s="228"/>
      <c r="AO426" s="228"/>
      <c r="AP426" s="228"/>
      <c r="AQ426" s="228"/>
      <c r="AR426" s="228"/>
      <c r="AS426" s="228"/>
      <c r="AT426" s="228"/>
      <c r="AU426" s="228"/>
      <c r="AV426" s="228"/>
      <c r="AW426" s="228"/>
      <c r="AX426" s="228"/>
      <c r="AY426" s="228"/>
      <c r="AZ426" s="228"/>
      <c r="BB426" s="404"/>
      <c r="BY426" s="228"/>
      <c r="BZ426" s="228"/>
      <c r="CA426" s="228"/>
      <c r="CB426" s="228"/>
      <c r="CC426" s="228"/>
      <c r="CD426" s="228"/>
      <c r="CE426" s="228"/>
      <c r="CF426" s="228"/>
      <c r="CG426" s="228"/>
      <c r="CH426" s="228"/>
      <c r="CI426" s="228"/>
      <c r="CJ426" s="228"/>
      <c r="CK426" s="228"/>
      <c r="CL426" s="228"/>
      <c r="CM426" s="228"/>
      <c r="CN426" s="228"/>
      <c r="CO426" s="228"/>
      <c r="CP426" s="228"/>
      <c r="CQ426" s="228"/>
      <c r="CR426" s="228"/>
      <c r="CS426" s="228"/>
      <c r="CT426" s="228"/>
      <c r="CU426" s="228"/>
      <c r="CV426" s="228"/>
      <c r="CW426" s="228"/>
      <c r="CX426" s="228"/>
      <c r="CY426" s="228"/>
      <c r="CZ426" s="228"/>
    </row>
    <row r="427" s="227" customFormat="true" ht="25.15" customHeight="true" x14ac:dyDescent="0.2">
      <c r="A427" s="404"/>
      <c r="B427" s="1916"/>
      <c r="C427" s="2047" t="s">
        <v>356</v>
      </c>
      <c r="D427" s="2048"/>
      <c r="E427" s="1651">
        <v>0.34538311391674015</v>
      </c>
      <c r="F427" s="1513"/>
      <c r="G427" s="1513"/>
      <c r="H427" s="2048" t="s">
        <v>358</v>
      </c>
      <c r="I427" s="2048"/>
      <c r="J427" s="1652">
        <v>0.32235814966261422</v>
      </c>
      <c r="K427" s="1513"/>
      <c r="L427" s="1513"/>
      <c r="M427" s="2048" t="s">
        <v>359</v>
      </c>
      <c r="N427" s="2048"/>
      <c r="O427" s="1653">
        <v>-0.32201362892796914</v>
      </c>
      <c r="P427" s="1513"/>
      <c r="Q427" s="1513"/>
      <c r="R427" s="228"/>
      <c r="Y427" s="228"/>
      <c r="Z427" s="228"/>
      <c r="AA427" s="228"/>
      <c r="AB427" s="228"/>
      <c r="AC427" s="228"/>
      <c r="AD427" s="228"/>
      <c r="AE427" s="228"/>
      <c r="AF427" s="228"/>
      <c r="AG427" s="228"/>
      <c r="AH427" s="228"/>
      <c r="AI427" s="228"/>
      <c r="AJ427" s="228"/>
      <c r="AK427" s="228"/>
      <c r="AL427" s="228"/>
      <c r="AM427" s="228"/>
      <c r="AN427" s="228"/>
      <c r="AO427" s="228"/>
      <c r="AP427" s="228"/>
      <c r="AQ427" s="228"/>
      <c r="AR427" s="228"/>
      <c r="AS427" s="228"/>
      <c r="AT427" s="228"/>
      <c r="AU427" s="228"/>
      <c r="AV427" s="228"/>
      <c r="AW427" s="228"/>
      <c r="AX427" s="228"/>
      <c r="AY427" s="228"/>
      <c r="AZ427" s="228"/>
      <c r="BB427" s="404"/>
      <c r="BY427" s="228"/>
      <c r="BZ427" s="228"/>
      <c r="CA427" s="228"/>
      <c r="CB427" s="228"/>
      <c r="CC427" s="228"/>
      <c r="CD427" s="228"/>
      <c r="CE427" s="228"/>
      <c r="CF427" s="228"/>
      <c r="CG427" s="228"/>
      <c r="CH427" s="228"/>
      <c r="CI427" s="228"/>
      <c r="CJ427" s="228"/>
      <c r="CK427" s="228"/>
      <c r="CL427" s="228"/>
      <c r="CM427" s="228"/>
      <c r="CN427" s="228"/>
      <c r="CO427" s="228"/>
      <c r="CP427" s="228"/>
      <c r="CQ427" s="228"/>
      <c r="CR427" s="228"/>
      <c r="CS427" s="228"/>
      <c r="CT427" s="228"/>
      <c r="CU427" s="228"/>
      <c r="CV427" s="228"/>
      <c r="CW427" s="228"/>
      <c r="CX427" s="228"/>
      <c r="CY427" s="228"/>
      <c r="CZ427" s="228"/>
    </row>
    <row r="428" s="227" customFormat="true" ht="25.15" customHeight="true" x14ac:dyDescent="0.2">
      <c r="A428" s="404"/>
      <c r="B428" s="1916"/>
      <c r="C428" s="2047" t="s">
        <v>343</v>
      </c>
      <c r="D428" s="2048"/>
      <c r="E428" s="1651">
        <v>0.33523712325631888</v>
      </c>
      <c r="F428" s="1513"/>
      <c r="G428" s="1513"/>
      <c r="H428" s="2048" t="s">
        <v>360</v>
      </c>
      <c r="I428" s="2048"/>
      <c r="J428" s="1652">
        <v>-0.30745907535120148</v>
      </c>
      <c r="K428" s="1513"/>
      <c r="L428" s="1513"/>
      <c r="M428" s="2048" t="s">
        <v>361</v>
      </c>
      <c r="N428" s="2048"/>
      <c r="O428" s="1653">
        <v>-0.31618760822346675</v>
      </c>
      <c r="P428" s="1513"/>
      <c r="Q428" s="1513"/>
      <c r="R428" s="228"/>
      <c r="Y428" s="228"/>
      <c r="Z428" s="228"/>
      <c r="AA428" s="228"/>
      <c r="AB428" s="228"/>
      <c r="AC428" s="228"/>
      <c r="AD428" s="228"/>
      <c r="AE428" s="228"/>
      <c r="AF428" s="228"/>
      <c r="AG428" s="228"/>
      <c r="AH428" s="228"/>
      <c r="AI428" s="228"/>
      <c r="AJ428" s="228"/>
      <c r="AK428" s="228"/>
      <c r="AL428" s="228"/>
      <c r="AM428" s="228"/>
      <c r="AN428" s="228"/>
      <c r="AO428" s="228"/>
      <c r="AP428" s="228"/>
      <c r="AQ428" s="228"/>
      <c r="AR428" s="228"/>
      <c r="AS428" s="228"/>
      <c r="AT428" s="228"/>
      <c r="AU428" s="228"/>
      <c r="AV428" s="228"/>
      <c r="AW428" s="228"/>
      <c r="AX428" s="228"/>
      <c r="AY428" s="228"/>
      <c r="AZ428" s="228"/>
      <c r="BB428" s="404"/>
      <c r="BY428" s="228"/>
      <c r="BZ428" s="228"/>
      <c r="CA428" s="228"/>
      <c r="CB428" s="228"/>
      <c r="CC428" s="228"/>
      <c r="CD428" s="228"/>
      <c r="CE428" s="228"/>
      <c r="CF428" s="228"/>
      <c r="CG428" s="228"/>
      <c r="CH428" s="228"/>
      <c r="CI428" s="228"/>
      <c r="CJ428" s="228"/>
      <c r="CK428" s="228"/>
      <c r="CL428" s="228"/>
      <c r="CM428" s="228"/>
      <c r="CN428" s="228"/>
      <c r="CO428" s="228"/>
      <c r="CP428" s="228"/>
      <c r="CQ428" s="228"/>
      <c r="CR428" s="228"/>
      <c r="CS428" s="228"/>
      <c r="CT428" s="228"/>
      <c r="CU428" s="228"/>
      <c r="CV428" s="228"/>
      <c r="CW428" s="228"/>
      <c r="CX428" s="228"/>
      <c r="CY428" s="228"/>
      <c r="CZ428" s="228"/>
    </row>
    <row r="429" s="227" customFormat="true" ht="25.15" customHeight="true" x14ac:dyDescent="0.2">
      <c r="A429" s="404"/>
      <c r="B429" s="1916"/>
      <c r="C429" s="2047" t="s">
        <v>342</v>
      </c>
      <c r="D429" s="2048"/>
      <c r="E429" s="1651">
        <v>0.32921346701625231</v>
      </c>
      <c r="F429" s="1513"/>
      <c r="G429" s="1513"/>
      <c r="H429" s="2048" t="s">
        <v>235</v>
      </c>
      <c r="I429" s="2048"/>
      <c r="J429" s="1652">
        <v>-0.29388605166109771</v>
      </c>
      <c r="K429" s="1513"/>
      <c r="L429" s="1513"/>
      <c r="M429" s="2048" t="s">
        <v>360</v>
      </c>
      <c r="N429" s="2048"/>
      <c r="O429" s="1653">
        <v>-0.31574525750203664</v>
      </c>
      <c r="P429" s="1513"/>
      <c r="Q429" s="1513"/>
      <c r="R429" s="228"/>
      <c r="Y429" s="228"/>
      <c r="Z429" s="228"/>
      <c r="AA429" s="228"/>
      <c r="AB429" s="228"/>
      <c r="AC429" s="228"/>
      <c r="AD429" s="228"/>
      <c r="AE429" s="228"/>
      <c r="AF429" s="228"/>
      <c r="AG429" s="228"/>
      <c r="AH429" s="228"/>
      <c r="AI429" s="228"/>
      <c r="AJ429" s="228"/>
      <c r="AK429" s="228"/>
      <c r="AL429" s="228"/>
      <c r="AM429" s="228"/>
      <c r="AN429" s="228"/>
      <c r="AO429" s="228"/>
      <c r="AP429" s="228"/>
      <c r="AQ429" s="228"/>
      <c r="AR429" s="228"/>
      <c r="AS429" s="228"/>
      <c r="AT429" s="228"/>
      <c r="AU429" s="228"/>
      <c r="AV429" s="228"/>
      <c r="AW429" s="228"/>
      <c r="AX429" s="228"/>
      <c r="AY429" s="228"/>
      <c r="AZ429" s="228"/>
      <c r="BB429" s="404"/>
      <c r="BY429" s="228"/>
      <c r="BZ429" s="228"/>
      <c r="CA429" s="228"/>
      <c r="CB429" s="228"/>
      <c r="CC429" s="228"/>
      <c r="CD429" s="228"/>
      <c r="CE429" s="228"/>
      <c r="CF429" s="228"/>
      <c r="CG429" s="228"/>
      <c r="CH429" s="228"/>
      <c r="CI429" s="228"/>
      <c r="CJ429" s="228"/>
      <c r="CK429" s="228"/>
      <c r="CL429" s="228"/>
      <c r="CM429" s="228"/>
      <c r="CN429" s="228"/>
      <c r="CO429" s="228"/>
      <c r="CP429" s="228"/>
      <c r="CQ429" s="228"/>
      <c r="CR429" s="228"/>
      <c r="CS429" s="228"/>
      <c r="CT429" s="228"/>
      <c r="CU429" s="228"/>
      <c r="CV429" s="228"/>
      <c r="CW429" s="228"/>
      <c r="CX429" s="228"/>
      <c r="CY429" s="228"/>
      <c r="CZ429" s="228"/>
    </row>
    <row r="430" s="227" customFormat="true" ht="25.15" customHeight="true" x14ac:dyDescent="0.2">
      <c r="A430" s="404"/>
      <c r="B430" s="1916"/>
      <c r="C430" s="2047" t="s">
        <v>360</v>
      </c>
      <c r="D430" s="2048"/>
      <c r="E430" s="1651">
        <v>-0.3164824085344593</v>
      </c>
      <c r="F430" s="1513"/>
      <c r="G430" s="1513"/>
      <c r="H430" s="2048" t="s">
        <v>238</v>
      </c>
      <c r="I430" s="2048"/>
      <c r="J430" s="1652">
        <v>0.28917301099508352</v>
      </c>
      <c r="K430" s="1513"/>
      <c r="L430" s="1513"/>
      <c r="M430" s="2048" t="s">
        <v>362</v>
      </c>
      <c r="N430" s="2048"/>
      <c r="O430" s="1653">
        <v>-0.31530609107411417</v>
      </c>
      <c r="P430" s="1513"/>
      <c r="Q430" s="1513"/>
      <c r="R430" s="228"/>
      <c r="Y430" s="228"/>
      <c r="Z430" s="228"/>
      <c r="AA430" s="228"/>
      <c r="AB430" s="228"/>
      <c r="AC430" s="228"/>
      <c r="AD430" s="228"/>
      <c r="AE430" s="228"/>
      <c r="AF430" s="228"/>
      <c r="AG430" s="228"/>
      <c r="AH430" s="228"/>
      <c r="AI430" s="228"/>
      <c r="AJ430" s="228"/>
      <c r="AK430" s="228"/>
      <c r="AL430" s="228"/>
      <c r="AM430" s="228"/>
      <c r="AN430" s="228"/>
      <c r="AO430" s="228"/>
      <c r="AP430" s="228"/>
      <c r="AQ430" s="228"/>
      <c r="AR430" s="228"/>
      <c r="AS430" s="228"/>
      <c r="AT430" s="228"/>
      <c r="AU430" s="228"/>
      <c r="AV430" s="228"/>
      <c r="AW430" s="228"/>
      <c r="AX430" s="228"/>
      <c r="AY430" s="228"/>
      <c r="AZ430" s="228"/>
      <c r="BB430" s="404"/>
      <c r="BY430" s="228"/>
      <c r="BZ430" s="228"/>
      <c r="CA430" s="228"/>
      <c r="CB430" s="228"/>
      <c r="CC430" s="228"/>
      <c r="CD430" s="228"/>
      <c r="CE430" s="228"/>
      <c r="CF430" s="228"/>
      <c r="CG430" s="228"/>
      <c r="CH430" s="228"/>
      <c r="CI430" s="228"/>
      <c r="CJ430" s="228"/>
      <c r="CK430" s="228"/>
      <c r="CL430" s="228"/>
      <c r="CM430" s="228"/>
      <c r="CN430" s="228"/>
      <c r="CO430" s="228"/>
      <c r="CP430" s="228"/>
      <c r="CQ430" s="228"/>
      <c r="CR430" s="228"/>
      <c r="CS430" s="228"/>
      <c r="CT430" s="228"/>
      <c r="CU430" s="228"/>
      <c r="CV430" s="228"/>
      <c r="CW430" s="228"/>
      <c r="CX430" s="228"/>
      <c r="CY430" s="228"/>
      <c r="CZ430" s="228"/>
    </row>
    <row r="431" s="227" customFormat="true" ht="25.15" customHeight="true" x14ac:dyDescent="0.2">
      <c r="A431" s="404"/>
      <c r="B431" s="1916"/>
      <c r="C431" s="2047" t="s">
        <v>347</v>
      </c>
      <c r="D431" s="2048"/>
      <c r="E431" s="1651">
        <v>-0.31465497615344834</v>
      </c>
      <c r="F431" s="1513"/>
      <c r="G431" s="1513"/>
      <c r="H431" s="2048" t="s">
        <v>363</v>
      </c>
      <c r="I431" s="2048"/>
      <c r="J431" s="1652">
        <v>0.27921580038813032</v>
      </c>
      <c r="K431" s="1513"/>
      <c r="L431" s="1513"/>
      <c r="M431" s="2048" t="s">
        <v>334</v>
      </c>
      <c r="N431" s="2048"/>
      <c r="O431" s="1653">
        <v>0.31413718244948557</v>
      </c>
      <c r="P431" s="1513"/>
      <c r="Q431" s="1513"/>
      <c r="R431" s="228"/>
      <c r="Y431" s="228"/>
      <c r="Z431" s="228"/>
      <c r="AA431" s="228"/>
      <c r="AB431" s="228"/>
      <c r="AC431" s="228"/>
      <c r="AD431" s="228"/>
      <c r="AE431" s="228"/>
      <c r="AF431" s="228"/>
      <c r="AG431" s="228"/>
      <c r="AH431" s="228"/>
      <c r="AI431" s="228"/>
      <c r="AJ431" s="228"/>
      <c r="AK431" s="228"/>
      <c r="AL431" s="228"/>
      <c r="AM431" s="228"/>
      <c r="AN431" s="228"/>
      <c r="AO431" s="228"/>
      <c r="AP431" s="228"/>
      <c r="AQ431" s="228"/>
      <c r="AR431" s="228"/>
      <c r="AS431" s="228"/>
      <c r="AT431" s="228"/>
      <c r="AU431" s="228"/>
      <c r="AV431" s="228"/>
      <c r="AW431" s="228"/>
      <c r="AX431" s="228"/>
      <c r="AY431" s="228"/>
      <c r="AZ431" s="228"/>
      <c r="BB431" s="404"/>
      <c r="BY431" s="228"/>
      <c r="BZ431" s="228"/>
      <c r="CA431" s="228"/>
      <c r="CB431" s="228"/>
      <c r="CC431" s="228"/>
      <c r="CD431" s="228"/>
      <c r="CE431" s="228"/>
      <c r="CF431" s="228"/>
      <c r="CG431" s="228"/>
      <c r="CH431" s="228"/>
      <c r="CI431" s="228"/>
      <c r="CJ431" s="228"/>
      <c r="CK431" s="228"/>
      <c r="CL431" s="228"/>
      <c r="CM431" s="228"/>
      <c r="CN431" s="228"/>
      <c r="CO431" s="228"/>
      <c r="CP431" s="228"/>
      <c r="CQ431" s="228"/>
      <c r="CR431" s="228"/>
      <c r="CS431" s="228"/>
      <c r="CT431" s="228"/>
      <c r="CU431" s="228"/>
      <c r="CV431" s="228"/>
      <c r="CW431" s="228"/>
      <c r="CX431" s="228"/>
      <c r="CY431" s="228"/>
      <c r="CZ431" s="228"/>
    </row>
    <row r="432" s="227" customFormat="true" ht="25.15" customHeight="true" x14ac:dyDescent="0.2">
      <c r="A432" s="404"/>
      <c r="B432" s="1916"/>
      <c r="C432" s="2047" t="s">
        <v>344</v>
      </c>
      <c r="D432" s="2048"/>
      <c r="E432" s="1651">
        <v>0.31033191787093278</v>
      </c>
      <c r="F432" s="1513"/>
      <c r="G432" s="1513"/>
      <c r="H432" s="2048" t="s">
        <v>364</v>
      </c>
      <c r="I432" s="2048"/>
      <c r="J432" s="1652">
        <v>-0.26744844016355457</v>
      </c>
      <c r="K432" s="1513"/>
      <c r="L432" s="1513"/>
      <c r="M432" s="2048" t="s">
        <v>363</v>
      </c>
      <c r="N432" s="2048"/>
      <c r="O432" s="1653">
        <v>0.31215948450781633</v>
      </c>
      <c r="P432" s="1513"/>
      <c r="Q432" s="1513"/>
      <c r="R432" s="228"/>
      <c r="Y432" s="228"/>
      <c r="Z432" s="228"/>
      <c r="AA432" s="228"/>
      <c r="AB432" s="228"/>
      <c r="AC432" s="228"/>
      <c r="AD432" s="228"/>
      <c r="AE432" s="228"/>
      <c r="AF432" s="228"/>
      <c r="AG432" s="228"/>
      <c r="AH432" s="228"/>
      <c r="AI432" s="228"/>
      <c r="AJ432" s="228"/>
      <c r="AK432" s="228"/>
      <c r="AL432" s="228"/>
      <c r="AM432" s="228"/>
      <c r="AN432" s="228"/>
      <c r="AO432" s="228"/>
      <c r="AP432" s="228"/>
      <c r="AQ432" s="228"/>
      <c r="AR432" s="228"/>
      <c r="AS432" s="228"/>
      <c r="AT432" s="228"/>
      <c r="AU432" s="228"/>
      <c r="AV432" s="228"/>
      <c r="AW432" s="228"/>
      <c r="AX432" s="228"/>
      <c r="AY432" s="228"/>
      <c r="AZ432" s="228"/>
      <c r="BB432" s="404"/>
      <c r="BY432" s="228"/>
      <c r="BZ432" s="228"/>
      <c r="CA432" s="228"/>
      <c r="CB432" s="228"/>
      <c r="CC432" s="228"/>
      <c r="CD432" s="228"/>
      <c r="CE432" s="228"/>
      <c r="CF432" s="228"/>
      <c r="CG432" s="228"/>
      <c r="CH432" s="228"/>
      <c r="CI432" s="228"/>
      <c r="CJ432" s="228"/>
      <c r="CK432" s="228"/>
      <c r="CL432" s="228"/>
      <c r="CM432" s="228"/>
      <c r="CN432" s="228"/>
      <c r="CO432" s="228"/>
      <c r="CP432" s="228"/>
      <c r="CQ432" s="228"/>
      <c r="CR432" s="228"/>
      <c r="CS432" s="228"/>
      <c r="CT432" s="228"/>
      <c r="CU432" s="228"/>
      <c r="CV432" s="228"/>
      <c r="CW432" s="228"/>
      <c r="CX432" s="228"/>
      <c r="CY432" s="228"/>
      <c r="CZ432" s="228"/>
    </row>
    <row r="433" s="227" customFormat="true" ht="25.15" customHeight="true" x14ac:dyDescent="0.2">
      <c r="A433" s="404"/>
      <c r="B433" s="1916"/>
      <c r="C433" s="2047" t="s">
        <v>363</v>
      </c>
      <c r="D433" s="2048"/>
      <c r="E433" s="1651">
        <v>0.30629369435487991</v>
      </c>
      <c r="F433" s="1513"/>
      <c r="G433" s="1513"/>
      <c r="H433" s="2048" t="s">
        <v>365</v>
      </c>
      <c r="I433" s="2048"/>
      <c r="J433" s="1652">
        <v>-0.26164128418183563</v>
      </c>
      <c r="K433" s="1513"/>
      <c r="L433" s="1513"/>
      <c r="M433" s="2048" t="s">
        <v>362</v>
      </c>
      <c r="N433" s="2048"/>
      <c r="O433" s="1653">
        <v>-0.30394181008353649</v>
      </c>
      <c r="P433" s="1513"/>
      <c r="Q433" s="1513"/>
      <c r="R433" s="228"/>
      <c r="Y433" s="228"/>
      <c r="Z433" s="228"/>
      <c r="AA433" s="228"/>
      <c r="AB433" s="228"/>
      <c r="AC433" s="228"/>
      <c r="AD433" s="228"/>
      <c r="AE433" s="228"/>
      <c r="AF433" s="228"/>
      <c r="AG433" s="228"/>
      <c r="AH433" s="228"/>
      <c r="AI433" s="228"/>
      <c r="AJ433" s="228"/>
      <c r="AK433" s="228"/>
      <c r="AL433" s="228"/>
      <c r="AM433" s="228"/>
      <c r="AN433" s="228"/>
      <c r="AO433" s="228"/>
      <c r="AP433" s="228"/>
      <c r="AQ433" s="228"/>
      <c r="AR433" s="228"/>
      <c r="AS433" s="228"/>
      <c r="AT433" s="228"/>
      <c r="AU433" s="228"/>
      <c r="AV433" s="228"/>
      <c r="AW433" s="228"/>
      <c r="AX433" s="228"/>
      <c r="AY433" s="228"/>
      <c r="AZ433" s="228"/>
      <c r="BB433" s="404"/>
      <c r="BY433" s="228"/>
      <c r="BZ433" s="228"/>
      <c r="CA433" s="228"/>
      <c r="CB433" s="228"/>
      <c r="CC433" s="228"/>
      <c r="CD433" s="228"/>
      <c r="CE433" s="228"/>
      <c r="CF433" s="228"/>
      <c r="CG433" s="228"/>
      <c r="CH433" s="228"/>
      <c r="CI433" s="228"/>
      <c r="CJ433" s="228"/>
      <c r="CK433" s="228"/>
      <c r="CL433" s="228"/>
      <c r="CM433" s="228"/>
      <c r="CN433" s="228"/>
      <c r="CO433" s="228"/>
      <c r="CP433" s="228"/>
      <c r="CQ433" s="228"/>
      <c r="CR433" s="228"/>
      <c r="CS433" s="228"/>
      <c r="CT433" s="228"/>
      <c r="CU433" s="228"/>
      <c r="CV433" s="228"/>
      <c r="CW433" s="228"/>
      <c r="CX433" s="228"/>
      <c r="CY433" s="228"/>
      <c r="CZ433" s="228"/>
    </row>
    <row r="434" s="227" customFormat="true" ht="25.15" customHeight="true" x14ac:dyDescent="0.2">
      <c r="A434" s="404"/>
      <c r="B434" s="1916"/>
      <c r="C434" s="2047" t="s">
        <v>235</v>
      </c>
      <c r="D434" s="2048"/>
      <c r="E434" s="1651">
        <v>-0.30545415941798282</v>
      </c>
      <c r="F434" s="1513"/>
      <c r="G434" s="1513"/>
      <c r="H434" s="2048" t="s">
        <v>366</v>
      </c>
      <c r="I434" s="2048"/>
      <c r="J434" s="1652">
        <v>0.25723183151138229</v>
      </c>
      <c r="K434" s="1513"/>
      <c r="L434" s="1513"/>
      <c r="M434" s="2048" t="s">
        <v>349</v>
      </c>
      <c r="N434" s="2048"/>
      <c r="O434" s="1653">
        <v>-0.30082466155194842</v>
      </c>
      <c r="P434" s="1513"/>
      <c r="Q434" s="1513"/>
      <c r="R434" s="228"/>
      <c r="Y434" s="228"/>
      <c r="Z434" s="228"/>
      <c r="AA434" s="228"/>
      <c r="AB434" s="228"/>
      <c r="AC434" s="228"/>
      <c r="AD434" s="228"/>
      <c r="AE434" s="228"/>
      <c r="AF434" s="228"/>
      <c r="AG434" s="228"/>
      <c r="AH434" s="228"/>
      <c r="AI434" s="228"/>
      <c r="AJ434" s="228"/>
      <c r="AK434" s="228"/>
      <c r="AL434" s="228"/>
      <c r="AM434" s="228"/>
      <c r="AN434" s="228"/>
      <c r="AO434" s="228"/>
      <c r="AP434" s="228"/>
      <c r="AQ434" s="228"/>
      <c r="AR434" s="228"/>
      <c r="AS434" s="228"/>
      <c r="AT434" s="228"/>
      <c r="AU434" s="228"/>
      <c r="AV434" s="228"/>
      <c r="AW434" s="228"/>
      <c r="AX434" s="228"/>
      <c r="AY434" s="228"/>
      <c r="AZ434" s="228"/>
      <c r="BB434" s="404"/>
      <c r="BY434" s="228"/>
      <c r="BZ434" s="228"/>
      <c r="CA434" s="228"/>
      <c r="CB434" s="228"/>
      <c r="CC434" s="228"/>
      <c r="CD434" s="228"/>
      <c r="CE434" s="228"/>
      <c r="CF434" s="228"/>
      <c r="CG434" s="228"/>
      <c r="CH434" s="228"/>
      <c r="CI434" s="228"/>
      <c r="CJ434" s="228"/>
      <c r="CK434" s="228"/>
      <c r="CL434" s="228"/>
      <c r="CM434" s="228"/>
      <c r="CN434" s="228"/>
      <c r="CO434" s="228"/>
      <c r="CP434" s="228"/>
      <c r="CQ434" s="228"/>
      <c r="CR434" s="228"/>
      <c r="CS434" s="228"/>
      <c r="CT434" s="228"/>
      <c r="CU434" s="228"/>
      <c r="CV434" s="228"/>
      <c r="CW434" s="228"/>
      <c r="CX434" s="228"/>
      <c r="CY434" s="228"/>
      <c r="CZ434" s="228"/>
    </row>
    <row r="435" s="227" customFormat="true" ht="25.15" customHeight="true" x14ac:dyDescent="0.2">
      <c r="A435" s="404"/>
      <c r="B435" s="1916"/>
      <c r="C435" s="2047" t="s">
        <v>358</v>
      </c>
      <c r="D435" s="2048"/>
      <c r="E435" s="1651">
        <v>0.30213143939497744</v>
      </c>
      <c r="F435" s="1513"/>
      <c r="G435" s="1513"/>
      <c r="H435" s="2048" t="s">
        <v>351</v>
      </c>
      <c r="I435" s="2048"/>
      <c r="J435" s="1652">
        <v>0.25452906376599427</v>
      </c>
      <c r="K435" s="1513"/>
      <c r="L435" s="1513"/>
      <c r="M435" s="2048" t="s">
        <v>356</v>
      </c>
      <c r="N435" s="2048"/>
      <c r="O435" s="1653">
        <v>0.29182074702670852</v>
      </c>
      <c r="P435" s="1513"/>
      <c r="Q435" s="1513"/>
      <c r="R435" s="228"/>
      <c r="Y435" s="228"/>
      <c r="Z435" s="228"/>
      <c r="AA435" s="228"/>
      <c r="AB435" s="228"/>
      <c r="AC435" s="228"/>
      <c r="AD435" s="228"/>
      <c r="AE435" s="228"/>
      <c r="AF435" s="228"/>
      <c r="AG435" s="228"/>
      <c r="AH435" s="228"/>
      <c r="AI435" s="228"/>
      <c r="AJ435" s="228"/>
      <c r="AK435" s="228"/>
      <c r="AL435" s="228"/>
      <c r="AM435" s="228"/>
      <c r="AN435" s="228"/>
      <c r="AO435" s="228"/>
      <c r="AP435" s="228"/>
      <c r="AQ435" s="228"/>
      <c r="AR435" s="228"/>
      <c r="AS435" s="228"/>
      <c r="AT435" s="228"/>
      <c r="AU435" s="228"/>
      <c r="AV435" s="228"/>
      <c r="AW435" s="228"/>
      <c r="AX435" s="228"/>
      <c r="AY435" s="228"/>
      <c r="AZ435" s="228"/>
      <c r="BB435" s="404"/>
      <c r="BY435" s="228"/>
      <c r="BZ435" s="228"/>
      <c r="CA435" s="228"/>
      <c r="CB435" s="228"/>
      <c r="CC435" s="228"/>
      <c r="CD435" s="228"/>
      <c r="CE435" s="228"/>
      <c r="CF435" s="228"/>
      <c r="CG435" s="228"/>
      <c r="CH435" s="228"/>
      <c r="CI435" s="228"/>
      <c r="CJ435" s="228"/>
      <c r="CK435" s="228"/>
      <c r="CL435" s="228"/>
      <c r="CM435" s="228"/>
      <c r="CN435" s="228"/>
      <c r="CO435" s="228"/>
      <c r="CP435" s="228"/>
      <c r="CQ435" s="228"/>
      <c r="CR435" s="228"/>
      <c r="CS435" s="228"/>
      <c r="CT435" s="228"/>
      <c r="CU435" s="228"/>
      <c r="CV435" s="228"/>
      <c r="CW435" s="228"/>
      <c r="CX435" s="228"/>
      <c r="CY435" s="228"/>
      <c r="CZ435" s="228"/>
    </row>
    <row r="436" s="227" customFormat="true" ht="25.15" customHeight="true" x14ac:dyDescent="0.2">
      <c r="A436" s="404"/>
      <c r="B436" s="1916"/>
      <c r="C436" s="2047" t="s">
        <v>355</v>
      </c>
      <c r="D436" s="2048"/>
      <c r="E436" s="1651">
        <v>0.29991120404755961</v>
      </c>
      <c r="F436" s="1513"/>
      <c r="G436" s="1513"/>
      <c r="H436" s="2048" t="s">
        <v>367</v>
      </c>
      <c r="I436" s="2048"/>
      <c r="J436" s="1652">
        <v>0.24254256367373137</v>
      </c>
      <c r="K436" s="1513"/>
      <c r="L436" s="1513"/>
      <c r="M436" s="2048" t="s">
        <v>368</v>
      </c>
      <c r="N436" s="2048"/>
      <c r="O436" s="1653">
        <v>-0.25958706251424168</v>
      </c>
      <c r="P436" s="1513"/>
      <c r="Q436" s="1513"/>
      <c r="R436" s="228"/>
      <c r="Y436" s="228"/>
      <c r="Z436" s="228"/>
      <c r="AA436" s="228"/>
      <c r="AB436" s="228"/>
      <c r="AC436" s="228"/>
      <c r="AD436" s="228"/>
      <c r="AE436" s="228"/>
      <c r="AF436" s="228"/>
      <c r="AG436" s="228"/>
      <c r="AH436" s="228"/>
      <c r="AI436" s="228"/>
      <c r="AJ436" s="228"/>
      <c r="AK436" s="228"/>
      <c r="AL436" s="228"/>
      <c r="AM436" s="228"/>
      <c r="AN436" s="228"/>
      <c r="AO436" s="228"/>
      <c r="AP436" s="228"/>
      <c r="AQ436" s="228"/>
      <c r="AR436" s="228"/>
      <c r="AS436" s="228"/>
      <c r="AT436" s="228"/>
      <c r="AU436" s="228"/>
      <c r="AV436" s="228"/>
      <c r="AW436" s="228"/>
      <c r="AX436" s="228"/>
      <c r="AY436" s="228"/>
      <c r="AZ436" s="228"/>
      <c r="BB436" s="404"/>
      <c r="BY436" s="228"/>
      <c r="BZ436" s="228"/>
      <c r="CA436" s="228"/>
      <c r="CB436" s="228"/>
      <c r="CC436" s="228"/>
      <c r="CD436" s="228"/>
      <c r="CE436" s="228"/>
      <c r="CF436" s="228"/>
      <c r="CG436" s="228"/>
      <c r="CH436" s="228"/>
      <c r="CI436" s="228"/>
      <c r="CJ436" s="228"/>
      <c r="CK436" s="228"/>
      <c r="CL436" s="228"/>
      <c r="CM436" s="228"/>
      <c r="CN436" s="228"/>
      <c r="CO436" s="228"/>
      <c r="CP436" s="228"/>
      <c r="CQ436" s="228"/>
      <c r="CR436" s="228"/>
      <c r="CS436" s="228"/>
      <c r="CT436" s="228"/>
      <c r="CU436" s="228"/>
      <c r="CV436" s="228"/>
      <c r="CW436" s="228"/>
      <c r="CX436" s="228"/>
      <c r="CY436" s="228"/>
      <c r="CZ436" s="228"/>
    </row>
    <row r="437" s="227" customFormat="true" ht="25.15" customHeight="true" x14ac:dyDescent="0.2">
      <c r="A437" s="404"/>
      <c r="B437" s="1916"/>
      <c r="C437" s="2047" t="s">
        <v>357</v>
      </c>
      <c r="D437" s="2048"/>
      <c r="E437" s="1651">
        <v>0.2982997354228788</v>
      </c>
      <c r="F437" s="1513"/>
      <c r="G437" s="1513"/>
      <c r="H437" s="2048" t="s">
        <v>369</v>
      </c>
      <c r="I437" s="2048"/>
      <c r="J437" s="1652">
        <v>0.23751515701502296</v>
      </c>
      <c r="K437" s="1513"/>
      <c r="L437" s="1513"/>
      <c r="M437" s="2048" t="s">
        <v>370</v>
      </c>
      <c r="N437" s="2048"/>
      <c r="O437" s="1653">
        <v>-0.25124888585442778</v>
      </c>
      <c r="P437" s="1513"/>
      <c r="Q437" s="1513"/>
      <c r="R437" s="228"/>
      <c r="Y437" s="228"/>
      <c r="Z437" s="228"/>
      <c r="AA437" s="228"/>
      <c r="AB437" s="228"/>
      <c r="AC437" s="228"/>
      <c r="AD437" s="228"/>
      <c r="AE437" s="228"/>
      <c r="AF437" s="228"/>
      <c r="AG437" s="228"/>
      <c r="AH437" s="228"/>
      <c r="AI437" s="228"/>
      <c r="AJ437" s="228"/>
      <c r="AK437" s="228"/>
      <c r="AL437" s="228"/>
      <c r="AM437" s="228"/>
      <c r="AN437" s="228"/>
      <c r="AO437" s="228"/>
      <c r="AP437" s="228"/>
      <c r="AQ437" s="228"/>
      <c r="AR437" s="228"/>
      <c r="AS437" s="228"/>
      <c r="AT437" s="228"/>
      <c r="AU437" s="228"/>
      <c r="AV437" s="228"/>
      <c r="AW437" s="228"/>
      <c r="AX437" s="228"/>
      <c r="AY437" s="228"/>
      <c r="AZ437" s="228"/>
      <c r="BB437" s="404"/>
      <c r="BY437" s="228"/>
      <c r="BZ437" s="228"/>
      <c r="CA437" s="228"/>
      <c r="CB437" s="228"/>
      <c r="CC437" s="228"/>
      <c r="CD437" s="228"/>
      <c r="CE437" s="228"/>
      <c r="CF437" s="228"/>
      <c r="CG437" s="228"/>
      <c r="CH437" s="228"/>
      <c r="CI437" s="228"/>
      <c r="CJ437" s="228"/>
      <c r="CK437" s="228"/>
      <c r="CL437" s="228"/>
      <c r="CM437" s="228"/>
      <c r="CN437" s="228"/>
      <c r="CO437" s="228"/>
      <c r="CP437" s="228"/>
      <c r="CQ437" s="228"/>
      <c r="CR437" s="228"/>
      <c r="CS437" s="228"/>
      <c r="CT437" s="228"/>
      <c r="CU437" s="228"/>
      <c r="CV437" s="228"/>
      <c r="CW437" s="228"/>
      <c r="CX437" s="228"/>
      <c r="CY437" s="228"/>
      <c r="CZ437" s="228"/>
    </row>
    <row r="438" s="227" customFormat="true" ht="25.15" customHeight="true" x14ac:dyDescent="0.2">
      <c r="A438" s="404"/>
      <c r="B438" s="1916"/>
      <c r="C438" s="2047" t="s">
        <v>364</v>
      </c>
      <c r="D438" s="2048"/>
      <c r="E438" s="1651">
        <v>-0.25157975111564379</v>
      </c>
      <c r="F438" s="1513"/>
      <c r="G438" s="1513"/>
      <c r="H438" s="2048" t="s">
        <v>340</v>
      </c>
      <c r="I438" s="2048"/>
      <c r="J438" s="1652">
        <v>0.20679121338550838</v>
      </c>
      <c r="K438" s="1513"/>
      <c r="L438" s="1513"/>
      <c r="M438" s="2048" t="s">
        <v>235</v>
      </c>
      <c r="N438" s="2048"/>
      <c r="O438" s="1653">
        <v>-0.24407898131834765</v>
      </c>
      <c r="P438" s="1513"/>
      <c r="Q438" s="1513"/>
      <c r="R438" s="228"/>
      <c r="Y438" s="228"/>
      <c r="Z438" s="228"/>
      <c r="AA438" s="228"/>
      <c r="AB438" s="228"/>
      <c r="AC438" s="228"/>
      <c r="AD438" s="228"/>
      <c r="AE438" s="228"/>
      <c r="AF438" s="228"/>
      <c r="AG438" s="228"/>
      <c r="AH438" s="228"/>
      <c r="AI438" s="228"/>
      <c r="AJ438" s="228"/>
      <c r="AK438" s="228"/>
      <c r="AL438" s="228"/>
      <c r="AM438" s="228"/>
      <c r="AN438" s="228"/>
      <c r="AO438" s="228"/>
      <c r="AP438" s="228"/>
      <c r="AQ438" s="228"/>
      <c r="AR438" s="228"/>
      <c r="AS438" s="228"/>
      <c r="AT438" s="228"/>
      <c r="AU438" s="228"/>
      <c r="AV438" s="228"/>
      <c r="AW438" s="228"/>
      <c r="AX438" s="228"/>
      <c r="AY438" s="228"/>
      <c r="AZ438" s="228"/>
      <c r="BB438" s="404"/>
      <c r="BY438" s="228"/>
      <c r="BZ438" s="228"/>
      <c r="CA438" s="228"/>
      <c r="CB438" s="228"/>
      <c r="CC438" s="228"/>
      <c r="CD438" s="228"/>
      <c r="CE438" s="228"/>
      <c r="CF438" s="228"/>
      <c r="CG438" s="228"/>
      <c r="CH438" s="228"/>
      <c r="CI438" s="228"/>
      <c r="CJ438" s="228"/>
      <c r="CK438" s="228"/>
      <c r="CL438" s="228"/>
      <c r="CM438" s="228"/>
      <c r="CN438" s="228"/>
      <c r="CO438" s="228"/>
      <c r="CP438" s="228"/>
      <c r="CQ438" s="228"/>
      <c r="CR438" s="228"/>
      <c r="CS438" s="228"/>
      <c r="CT438" s="228"/>
      <c r="CU438" s="228"/>
      <c r="CV438" s="228"/>
      <c r="CW438" s="228"/>
      <c r="CX438" s="228"/>
      <c r="CY438" s="228"/>
      <c r="CZ438" s="228"/>
    </row>
    <row r="439" s="227" customFormat="true" ht="25.15" customHeight="true" x14ac:dyDescent="0.2">
      <c r="A439" s="404"/>
      <c r="B439" s="1916"/>
      <c r="C439" s="2047" t="s">
        <v>365</v>
      </c>
      <c r="D439" s="2048"/>
      <c r="E439" s="1651">
        <v>-0.25008137294478006</v>
      </c>
      <c r="F439" s="1513"/>
      <c r="G439" s="1513"/>
      <c r="H439" s="2048" t="s">
        <v>371</v>
      </c>
      <c r="I439" s="2048"/>
      <c r="J439" s="1652">
        <v>0.19354210489791501</v>
      </c>
      <c r="K439" s="1513"/>
      <c r="L439" s="1513"/>
      <c r="M439" s="2048" t="s">
        <v>372</v>
      </c>
      <c r="N439" s="2048"/>
      <c r="O439" s="1653">
        <v>-0.24002176230782565</v>
      </c>
      <c r="P439" s="1513"/>
      <c r="Q439" s="1513"/>
      <c r="R439" s="228"/>
      <c r="Y439" s="228"/>
      <c r="Z439" s="228"/>
      <c r="AA439" s="228"/>
      <c r="AB439" s="228"/>
      <c r="AC439" s="228"/>
      <c r="AD439" s="228"/>
      <c r="AE439" s="228"/>
      <c r="AF439" s="228"/>
      <c r="AG439" s="228"/>
      <c r="AH439" s="228"/>
      <c r="AI439" s="228"/>
      <c r="AJ439" s="228"/>
      <c r="AK439" s="228"/>
      <c r="AL439" s="228"/>
      <c r="AM439" s="228"/>
      <c r="AN439" s="228"/>
      <c r="AO439" s="228"/>
      <c r="AP439" s="228"/>
      <c r="AQ439" s="228"/>
      <c r="AR439" s="228"/>
      <c r="AS439" s="228"/>
      <c r="AT439" s="228"/>
      <c r="AU439" s="228"/>
      <c r="AV439" s="228"/>
      <c r="AW439" s="228"/>
      <c r="AX439" s="228"/>
      <c r="AY439" s="228"/>
      <c r="AZ439" s="228"/>
      <c r="BB439" s="404"/>
      <c r="BY439" s="228"/>
      <c r="BZ439" s="228"/>
      <c r="CA439" s="228"/>
      <c r="CB439" s="228"/>
      <c r="CC439" s="228"/>
      <c r="CD439" s="228"/>
      <c r="CE439" s="228"/>
      <c r="CF439" s="228"/>
      <c r="CG439" s="228"/>
      <c r="CH439" s="228"/>
      <c r="CI439" s="228"/>
      <c r="CJ439" s="228"/>
      <c r="CK439" s="228"/>
      <c r="CL439" s="228"/>
      <c r="CM439" s="228"/>
      <c r="CN439" s="228"/>
      <c r="CO439" s="228"/>
      <c r="CP439" s="228"/>
      <c r="CQ439" s="228"/>
      <c r="CR439" s="228"/>
      <c r="CS439" s="228"/>
      <c r="CT439" s="228"/>
      <c r="CU439" s="228"/>
      <c r="CV439" s="228"/>
      <c r="CW439" s="228"/>
      <c r="CX439" s="228"/>
      <c r="CY439" s="228"/>
      <c r="CZ439" s="228"/>
    </row>
    <row r="440" s="227" customFormat="true" ht="25.15" customHeight="true" x14ac:dyDescent="0.2">
      <c r="A440" s="404"/>
      <c r="B440" s="1916"/>
      <c r="C440" s="2047" t="s">
        <v>367</v>
      </c>
      <c r="D440" s="2048"/>
      <c r="E440" s="1651">
        <v>0.24420229371253849</v>
      </c>
      <c r="F440" s="1513"/>
      <c r="G440" s="1513"/>
      <c r="H440" s="2048" t="s">
        <v>343</v>
      </c>
      <c r="I440" s="2048"/>
      <c r="J440" s="1652">
        <v>0.18709477843596095</v>
      </c>
      <c r="K440" s="1513"/>
      <c r="L440" s="1513"/>
      <c r="M440" s="2048" t="s">
        <v>367</v>
      </c>
      <c r="N440" s="2048"/>
      <c r="O440" s="1653">
        <v>0.23953408941212501</v>
      </c>
      <c r="P440" s="1513"/>
      <c r="Q440" s="1513"/>
      <c r="R440" s="228"/>
      <c r="Y440" s="228"/>
      <c r="Z440" s="228"/>
      <c r="AA440" s="228"/>
      <c r="AB440" s="228"/>
      <c r="AC440" s="228"/>
      <c r="AD440" s="228"/>
      <c r="AE440" s="228"/>
      <c r="AF440" s="228"/>
      <c r="AG440" s="228"/>
      <c r="AH440" s="228"/>
      <c r="AI440" s="228"/>
      <c r="AJ440" s="228"/>
      <c r="AK440" s="228"/>
      <c r="AL440" s="228"/>
      <c r="AM440" s="228"/>
      <c r="AN440" s="228"/>
      <c r="AO440" s="228"/>
      <c r="AP440" s="228"/>
      <c r="AQ440" s="228"/>
      <c r="AR440" s="228"/>
      <c r="AS440" s="228"/>
      <c r="AT440" s="228"/>
      <c r="AU440" s="228"/>
      <c r="AV440" s="228"/>
      <c r="AW440" s="228"/>
      <c r="AX440" s="228"/>
      <c r="AY440" s="228"/>
      <c r="AZ440" s="228"/>
      <c r="BB440" s="404"/>
      <c r="BY440" s="228"/>
      <c r="BZ440" s="228"/>
      <c r="CA440" s="228"/>
      <c r="CB440" s="228"/>
      <c r="CC440" s="228"/>
      <c r="CD440" s="228"/>
      <c r="CE440" s="228"/>
      <c r="CF440" s="228"/>
      <c r="CG440" s="228"/>
      <c r="CH440" s="228"/>
      <c r="CI440" s="228"/>
      <c r="CJ440" s="228"/>
      <c r="CK440" s="228"/>
      <c r="CL440" s="228"/>
      <c r="CM440" s="228"/>
      <c r="CN440" s="228"/>
      <c r="CO440" s="228"/>
      <c r="CP440" s="228"/>
      <c r="CQ440" s="228"/>
      <c r="CR440" s="228"/>
      <c r="CS440" s="228"/>
      <c r="CT440" s="228"/>
      <c r="CU440" s="228"/>
      <c r="CV440" s="228"/>
      <c r="CW440" s="228"/>
      <c r="CX440" s="228"/>
      <c r="CY440" s="228"/>
      <c r="CZ440" s="228"/>
    </row>
    <row r="441" s="227" customFormat="true" ht="25.15" customHeight="true" x14ac:dyDescent="0.2">
      <c r="A441" s="404"/>
      <c r="B441" s="1916"/>
      <c r="C441" s="2047" t="s">
        <v>373</v>
      </c>
      <c r="D441" s="2048"/>
      <c r="E441" s="1651">
        <v>-0.23580802565881082</v>
      </c>
      <c r="F441" s="1513"/>
      <c r="G441" s="1513"/>
      <c r="H441" s="2048" t="s">
        <v>374</v>
      </c>
      <c r="I441" s="2048"/>
      <c r="J441" s="1652">
        <v>0.16814411573236904</v>
      </c>
      <c r="K441" s="1513"/>
      <c r="L441" s="1513"/>
      <c r="M441" s="2048" t="s">
        <v>375</v>
      </c>
      <c r="N441" s="2048"/>
      <c r="O441" s="1653">
        <v>-0.23392966096399653</v>
      </c>
      <c r="P441" s="1513"/>
      <c r="Q441" s="1513"/>
      <c r="R441" s="228"/>
      <c r="Y441" s="228"/>
      <c r="Z441" s="228"/>
      <c r="AA441" s="228"/>
      <c r="AB441" s="228"/>
      <c r="AC441" s="228"/>
      <c r="AD441" s="228"/>
      <c r="AE441" s="228"/>
      <c r="AF441" s="228"/>
      <c r="AG441" s="228"/>
      <c r="AH441" s="228"/>
      <c r="AI441" s="228"/>
      <c r="AJ441" s="228"/>
      <c r="AK441" s="228"/>
      <c r="AL441" s="228"/>
      <c r="AM441" s="228"/>
      <c r="AN441" s="228"/>
      <c r="AO441" s="228"/>
      <c r="AP441" s="228"/>
      <c r="AQ441" s="228"/>
      <c r="AR441" s="228"/>
      <c r="AS441" s="228"/>
      <c r="AT441" s="228"/>
      <c r="AU441" s="228"/>
      <c r="AV441" s="228"/>
      <c r="AW441" s="228"/>
      <c r="AX441" s="228"/>
      <c r="AY441" s="228"/>
      <c r="AZ441" s="228"/>
      <c r="BB441" s="404"/>
      <c r="BY441" s="228"/>
      <c r="BZ441" s="228"/>
      <c r="CA441" s="228"/>
      <c r="CB441" s="228"/>
      <c r="CC441" s="228"/>
      <c r="CD441" s="228"/>
      <c r="CE441" s="228"/>
      <c r="CF441" s="228"/>
      <c r="CG441" s="228"/>
      <c r="CH441" s="228"/>
      <c r="CI441" s="228"/>
      <c r="CJ441" s="228"/>
      <c r="CK441" s="228"/>
      <c r="CL441" s="228"/>
      <c r="CM441" s="228"/>
      <c r="CN441" s="228"/>
      <c r="CO441" s="228"/>
      <c r="CP441" s="228"/>
      <c r="CQ441" s="228"/>
      <c r="CR441" s="228"/>
      <c r="CS441" s="228"/>
      <c r="CT441" s="228"/>
      <c r="CU441" s="228"/>
      <c r="CV441" s="228"/>
      <c r="CW441" s="228"/>
      <c r="CX441" s="228"/>
      <c r="CY441" s="228"/>
      <c r="CZ441" s="228"/>
    </row>
    <row r="442" s="227" customFormat="true" ht="25.15" customHeight="true" x14ac:dyDescent="0.2">
      <c r="A442" s="404"/>
      <c r="B442" s="1916"/>
      <c r="C442" s="2047" t="s">
        <v>359</v>
      </c>
      <c r="D442" s="2048"/>
      <c r="E442" s="1651">
        <v>-0.23410672360054233</v>
      </c>
      <c r="F442" s="1513"/>
      <c r="G442" s="1513"/>
      <c r="H442" s="2048" t="s">
        <v>347</v>
      </c>
      <c r="I442" s="2048"/>
      <c r="J442" s="1652">
        <v>-0.14857435465061786</v>
      </c>
      <c r="K442" s="1513"/>
      <c r="L442" s="1513"/>
      <c r="M442" s="2048" t="s">
        <v>376</v>
      </c>
      <c r="N442" s="2048"/>
      <c r="O442" s="1653">
        <v>-0.23144410495775039</v>
      </c>
      <c r="P442" s="1513"/>
      <c r="Q442" s="1513"/>
      <c r="R442" s="228"/>
      <c r="Y442" s="228"/>
      <c r="Z442" s="228"/>
      <c r="AA442" s="228"/>
      <c r="AB442" s="228"/>
      <c r="AC442" s="228"/>
      <c r="AD442" s="228"/>
      <c r="AE442" s="228"/>
      <c r="AF442" s="228"/>
      <c r="AG442" s="228"/>
      <c r="AH442" s="228"/>
      <c r="AI442" s="228"/>
      <c r="AJ442" s="228"/>
      <c r="AK442" s="228"/>
      <c r="AL442" s="228"/>
      <c r="AM442" s="228"/>
      <c r="AN442" s="228"/>
      <c r="AO442" s="228"/>
      <c r="AP442" s="228"/>
      <c r="AQ442" s="228"/>
      <c r="AR442" s="228"/>
      <c r="AS442" s="228"/>
      <c r="AT442" s="228"/>
      <c r="AU442" s="228"/>
      <c r="AV442" s="228"/>
      <c r="AW442" s="228"/>
      <c r="AX442" s="228"/>
      <c r="AY442" s="228"/>
      <c r="AZ442" s="228"/>
      <c r="BB442" s="404"/>
      <c r="BY442" s="228"/>
      <c r="BZ442" s="228"/>
      <c r="CA442" s="228"/>
      <c r="CB442" s="228"/>
      <c r="CC442" s="228"/>
      <c r="CD442" s="228"/>
      <c r="CE442" s="228"/>
      <c r="CF442" s="228"/>
      <c r="CG442" s="228"/>
      <c r="CH442" s="228"/>
      <c r="CI442" s="228"/>
      <c r="CJ442" s="228"/>
      <c r="CK442" s="228"/>
      <c r="CL442" s="228"/>
      <c r="CM442" s="228"/>
      <c r="CN442" s="228"/>
      <c r="CO442" s="228"/>
      <c r="CP442" s="228"/>
      <c r="CQ442" s="228"/>
      <c r="CR442" s="228"/>
      <c r="CS442" s="228"/>
      <c r="CT442" s="228"/>
      <c r="CU442" s="228"/>
      <c r="CV442" s="228"/>
      <c r="CW442" s="228"/>
      <c r="CX442" s="228"/>
      <c r="CY442" s="228"/>
      <c r="CZ442" s="228"/>
    </row>
    <row r="443" s="227" customFormat="true" ht="25.15" customHeight="true" x14ac:dyDescent="0.2">
      <c r="A443" s="404"/>
      <c r="B443" s="1916"/>
      <c r="C443" s="2047" t="s">
        <v>362</v>
      </c>
      <c r="D443" s="2048"/>
      <c r="E443" s="1651">
        <v>-0.23074046972628751</v>
      </c>
      <c r="F443" s="1513"/>
      <c r="G443" s="1513"/>
      <c r="H443" s="2048" t="s">
        <v>377</v>
      </c>
      <c r="I443" s="2048"/>
      <c r="J443" s="1652">
        <v>0.1478072135779184</v>
      </c>
      <c r="K443" s="1513"/>
      <c r="L443" s="1513"/>
      <c r="M443" s="2048" t="s">
        <v>378</v>
      </c>
      <c r="N443" s="2048"/>
      <c r="O443" s="1653">
        <v>0.22781414753702492</v>
      </c>
      <c r="P443" s="1513"/>
      <c r="Q443" s="1513"/>
      <c r="R443" s="228"/>
      <c r="Y443" s="228"/>
      <c r="Z443" s="228"/>
      <c r="AA443" s="228"/>
      <c r="AB443" s="228"/>
      <c r="AC443" s="228"/>
      <c r="AD443" s="228"/>
      <c r="AE443" s="228"/>
      <c r="AF443" s="228"/>
      <c r="AG443" s="228"/>
      <c r="AH443" s="228"/>
      <c r="AI443" s="228"/>
      <c r="AJ443" s="228"/>
      <c r="AK443" s="228"/>
      <c r="AL443" s="228"/>
      <c r="AM443" s="228"/>
      <c r="AN443" s="228"/>
      <c r="AO443" s="228"/>
      <c r="AP443" s="228"/>
      <c r="AQ443" s="228"/>
      <c r="AR443" s="228"/>
      <c r="AS443" s="228"/>
      <c r="AT443" s="228"/>
      <c r="AU443" s="228"/>
      <c r="AV443" s="228"/>
      <c r="AW443" s="228"/>
      <c r="AX443" s="228"/>
      <c r="AY443" s="228"/>
      <c r="AZ443" s="228"/>
      <c r="BB443" s="404"/>
      <c r="BY443" s="228"/>
      <c r="BZ443" s="228"/>
      <c r="CA443" s="228"/>
      <c r="CB443" s="228"/>
      <c r="CC443" s="228"/>
      <c r="CD443" s="228"/>
      <c r="CE443" s="228"/>
      <c r="CF443" s="228"/>
      <c r="CG443" s="228"/>
      <c r="CH443" s="228"/>
      <c r="CI443" s="228"/>
      <c r="CJ443" s="228"/>
      <c r="CK443" s="228"/>
      <c r="CL443" s="228"/>
      <c r="CM443" s="228"/>
      <c r="CN443" s="228"/>
      <c r="CO443" s="228"/>
      <c r="CP443" s="228"/>
      <c r="CQ443" s="228"/>
      <c r="CR443" s="228"/>
      <c r="CS443" s="228"/>
      <c r="CT443" s="228"/>
      <c r="CU443" s="228"/>
      <c r="CV443" s="228"/>
      <c r="CW443" s="228"/>
      <c r="CX443" s="228"/>
      <c r="CY443" s="228"/>
      <c r="CZ443" s="228"/>
    </row>
    <row r="444" s="227" customFormat="true" ht="25.15" customHeight="true" x14ac:dyDescent="0.2">
      <c r="A444" s="404"/>
      <c r="B444" s="1916"/>
      <c r="C444" s="2047" t="s">
        <v>369</v>
      </c>
      <c r="D444" s="2048"/>
      <c r="E444" s="1651">
        <v>0.21227964475812464</v>
      </c>
      <c r="F444" s="1513"/>
      <c r="G444" s="1513"/>
      <c r="H444" s="2048" t="s">
        <v>379</v>
      </c>
      <c r="I444" s="2048"/>
      <c r="J444" s="1652">
        <v>0.14526190397363539</v>
      </c>
      <c r="K444" s="1513"/>
      <c r="L444" s="1513"/>
      <c r="M444" s="2048" t="s">
        <v>375</v>
      </c>
      <c r="N444" s="2048"/>
      <c r="O444" s="1653">
        <v>-0.22712469484746367</v>
      </c>
      <c r="P444" s="1513"/>
      <c r="Q444" s="1513"/>
      <c r="R444" s="228"/>
      <c r="Y444" s="228"/>
      <c r="Z444" s="228"/>
      <c r="AA444" s="228"/>
      <c r="AB444" s="228"/>
      <c r="AC444" s="228"/>
      <c r="AD444" s="228"/>
      <c r="AE444" s="228"/>
      <c r="AF444" s="228"/>
      <c r="AG444" s="228"/>
      <c r="AH444" s="228"/>
      <c r="AI444" s="228"/>
      <c r="AJ444" s="228"/>
      <c r="AK444" s="228"/>
      <c r="AL444" s="228"/>
      <c r="AM444" s="228"/>
      <c r="AN444" s="228"/>
      <c r="AO444" s="228"/>
      <c r="AP444" s="228"/>
      <c r="AQ444" s="228"/>
      <c r="AR444" s="228"/>
      <c r="AS444" s="228"/>
      <c r="AT444" s="228"/>
      <c r="AU444" s="228"/>
      <c r="AV444" s="228"/>
      <c r="AW444" s="228"/>
      <c r="AX444" s="228"/>
      <c r="AY444" s="228"/>
      <c r="AZ444" s="228"/>
      <c r="BB444" s="404"/>
      <c r="BY444" s="228"/>
      <c r="BZ444" s="228"/>
      <c r="CA444" s="228"/>
      <c r="CB444" s="228"/>
      <c r="CC444" s="228"/>
      <c r="CD444" s="228"/>
      <c r="CE444" s="228"/>
      <c r="CF444" s="228"/>
      <c r="CG444" s="228"/>
      <c r="CH444" s="228"/>
      <c r="CI444" s="228"/>
      <c r="CJ444" s="228"/>
      <c r="CK444" s="228"/>
      <c r="CL444" s="228"/>
      <c r="CM444" s="228"/>
      <c r="CN444" s="228"/>
      <c r="CO444" s="228"/>
      <c r="CP444" s="228"/>
      <c r="CQ444" s="228"/>
      <c r="CR444" s="228"/>
      <c r="CS444" s="228"/>
      <c r="CT444" s="228"/>
      <c r="CU444" s="228"/>
      <c r="CV444" s="228"/>
      <c r="CW444" s="228"/>
      <c r="CX444" s="228"/>
      <c r="CY444" s="228"/>
      <c r="CZ444" s="228"/>
    </row>
    <row r="445" s="227" customFormat="true" ht="25.15" customHeight="true" x14ac:dyDescent="0.2">
      <c r="A445" s="404"/>
      <c r="B445" s="1916"/>
      <c r="C445" s="2047" t="s">
        <v>362</v>
      </c>
      <c r="D445" s="2048"/>
      <c r="E445" s="1651">
        <v>-0.20611388433372543</v>
      </c>
      <c r="F445" s="1513"/>
      <c r="G445" s="1513"/>
      <c r="H445" s="2048" t="s">
        <v>380</v>
      </c>
      <c r="I445" s="2048"/>
      <c r="J445" s="1652">
        <v>-0.14463896215093519</v>
      </c>
      <c r="K445" s="1513"/>
      <c r="L445" s="1513"/>
      <c r="M445" s="2048" t="s">
        <v>350</v>
      </c>
      <c r="N445" s="2048"/>
      <c r="O445" s="1653">
        <v>0.21810614442064294</v>
      </c>
      <c r="P445" s="1513"/>
      <c r="Q445" s="1513"/>
      <c r="R445" s="228"/>
      <c r="Y445" s="228"/>
      <c r="Z445" s="228"/>
      <c r="AA445" s="228"/>
      <c r="AB445" s="228"/>
      <c r="AC445" s="228"/>
      <c r="AD445" s="228"/>
      <c r="AE445" s="228"/>
      <c r="AF445" s="228"/>
      <c r="AG445" s="228"/>
      <c r="AH445" s="228"/>
      <c r="AI445" s="228"/>
      <c r="AJ445" s="228"/>
      <c r="AK445" s="228"/>
      <c r="AL445" s="228"/>
      <c r="AM445" s="228"/>
      <c r="AN445" s="228"/>
      <c r="AO445" s="228"/>
      <c r="AP445" s="228"/>
      <c r="AQ445" s="228"/>
      <c r="AR445" s="228"/>
      <c r="AS445" s="228"/>
      <c r="AT445" s="228"/>
      <c r="AU445" s="228"/>
      <c r="AV445" s="228"/>
      <c r="AW445" s="228"/>
      <c r="AX445" s="228"/>
      <c r="AY445" s="228"/>
      <c r="AZ445" s="228"/>
      <c r="BB445" s="404"/>
      <c r="BY445" s="228"/>
      <c r="BZ445" s="228"/>
      <c r="CA445" s="228"/>
      <c r="CB445" s="228"/>
      <c r="CC445" s="228"/>
      <c r="CD445" s="228"/>
      <c r="CE445" s="228"/>
      <c r="CF445" s="228"/>
      <c r="CG445" s="228"/>
      <c r="CH445" s="228"/>
      <c r="CI445" s="228"/>
      <c r="CJ445" s="228"/>
      <c r="CK445" s="228"/>
      <c r="CL445" s="228"/>
      <c r="CM445" s="228"/>
      <c r="CN445" s="228"/>
      <c r="CO445" s="228"/>
      <c r="CP445" s="228"/>
      <c r="CQ445" s="228"/>
      <c r="CR445" s="228"/>
      <c r="CS445" s="228"/>
      <c r="CT445" s="228"/>
      <c r="CU445" s="228"/>
      <c r="CV445" s="228"/>
      <c r="CW445" s="228"/>
      <c r="CX445" s="228"/>
      <c r="CY445" s="228"/>
      <c r="CZ445" s="228"/>
    </row>
    <row r="446" s="227" customFormat="true" ht="25.15" customHeight="true" x14ac:dyDescent="0.2">
      <c r="A446" s="404"/>
      <c r="B446" s="404"/>
      <c r="C446" s="2047" t="s">
        <v>366</v>
      </c>
      <c r="D446" s="2048"/>
      <c r="E446" s="1651">
        <v>0.20525228737245338</v>
      </c>
      <c r="F446" s="1513"/>
      <c r="G446" s="1513"/>
      <c r="H446" s="2048" t="s">
        <v>381</v>
      </c>
      <c r="I446" s="2048"/>
      <c r="J446" s="1652">
        <v>0.14046171502127119</v>
      </c>
      <c r="K446" s="1513"/>
      <c r="L446" s="1513"/>
      <c r="M446" s="2048" t="s">
        <v>357</v>
      </c>
      <c r="N446" s="2048"/>
      <c r="O446" s="1653">
        <v>0.21136663550027668</v>
      </c>
      <c r="P446" s="1513"/>
      <c r="Q446" s="1513"/>
      <c r="R446" s="228"/>
      <c r="Y446" s="228"/>
      <c r="Z446" s="228"/>
      <c r="AA446" s="228"/>
      <c r="AB446" s="228"/>
      <c r="AC446" s="228"/>
      <c r="AD446" s="228"/>
      <c r="AE446" s="228"/>
      <c r="AF446" s="228"/>
      <c r="AG446" s="228"/>
      <c r="AH446" s="228"/>
      <c r="AI446" s="228"/>
      <c r="AJ446" s="228"/>
      <c r="AK446" s="228"/>
      <c r="AL446" s="228"/>
      <c r="AM446" s="228"/>
      <c r="AN446" s="228"/>
      <c r="AO446" s="228"/>
      <c r="AP446" s="228"/>
      <c r="AQ446" s="228"/>
      <c r="AR446" s="228"/>
      <c r="AS446" s="228"/>
      <c r="AT446" s="228"/>
      <c r="AU446" s="228"/>
      <c r="AV446" s="228"/>
      <c r="AW446" s="228"/>
      <c r="AX446" s="228"/>
      <c r="AY446" s="228"/>
      <c r="AZ446" s="228"/>
      <c r="BB446" s="404"/>
      <c r="BY446" s="228"/>
      <c r="BZ446" s="228"/>
      <c r="CA446" s="228"/>
      <c r="CB446" s="228"/>
      <c r="CC446" s="228"/>
      <c r="CD446" s="228"/>
      <c r="CE446" s="228"/>
      <c r="CF446" s="228"/>
      <c r="CG446" s="228"/>
      <c r="CH446" s="228"/>
      <c r="CI446" s="228"/>
      <c r="CJ446" s="228"/>
      <c r="CK446" s="228"/>
      <c r="CL446" s="228"/>
      <c r="CM446" s="228"/>
      <c r="CN446" s="228"/>
      <c r="CO446" s="228"/>
      <c r="CP446" s="228"/>
      <c r="CQ446" s="228"/>
      <c r="CR446" s="228"/>
      <c r="CS446" s="228"/>
      <c r="CT446" s="228"/>
      <c r="CU446" s="228"/>
      <c r="CV446" s="228"/>
      <c r="CW446" s="228"/>
      <c r="CX446" s="228"/>
      <c r="CY446" s="228"/>
      <c r="CZ446" s="228"/>
    </row>
    <row r="447" s="227" customFormat="true" ht="25.15" customHeight="true" x14ac:dyDescent="0.2">
      <c r="A447" s="404"/>
      <c r="B447" s="404"/>
      <c r="C447" s="2047" t="s">
        <v>368</v>
      </c>
      <c r="D447" s="2048"/>
      <c r="E447" s="1651">
        <v>-0.1981030431488684</v>
      </c>
      <c r="F447" s="1513"/>
      <c r="G447" s="1513"/>
      <c r="H447" s="2048" t="s">
        <v>342</v>
      </c>
      <c r="I447" s="2048"/>
      <c r="J447" s="1652">
        <v>0.13532687359891327</v>
      </c>
      <c r="K447" s="1513"/>
      <c r="L447" s="1513"/>
      <c r="M447" s="2048" t="s">
        <v>371</v>
      </c>
      <c r="N447" s="2048"/>
      <c r="O447" s="1653">
        <v>0.20315294000077416</v>
      </c>
      <c r="P447" s="1513"/>
      <c r="Q447" s="1513"/>
      <c r="R447" s="228"/>
      <c r="Y447" s="228"/>
      <c r="Z447" s="228"/>
      <c r="AA447" s="228"/>
      <c r="AB447" s="228"/>
      <c r="AC447" s="228"/>
      <c r="AD447" s="228"/>
      <c r="AE447" s="228"/>
      <c r="AF447" s="228"/>
      <c r="AG447" s="228"/>
      <c r="AH447" s="228"/>
      <c r="AI447" s="228"/>
      <c r="AJ447" s="228"/>
      <c r="AK447" s="228"/>
      <c r="AL447" s="228"/>
      <c r="AM447" s="228"/>
      <c r="AN447" s="228"/>
      <c r="AO447" s="228"/>
      <c r="AP447" s="228"/>
      <c r="AQ447" s="228"/>
      <c r="AR447" s="228"/>
      <c r="AS447" s="228"/>
      <c r="AT447" s="228"/>
      <c r="AU447" s="228"/>
      <c r="AV447" s="228"/>
      <c r="AW447" s="228"/>
      <c r="AX447" s="228"/>
      <c r="AY447" s="228"/>
      <c r="AZ447" s="228"/>
      <c r="BB447" s="404"/>
      <c r="BY447" s="228"/>
      <c r="BZ447" s="228"/>
      <c r="CA447" s="228"/>
      <c r="CB447" s="228"/>
      <c r="CC447" s="228"/>
      <c r="CD447" s="228"/>
      <c r="CE447" s="228"/>
      <c r="CF447" s="228"/>
      <c r="CG447" s="228"/>
      <c r="CH447" s="228"/>
      <c r="CI447" s="228"/>
      <c r="CJ447" s="228"/>
      <c r="CK447" s="228"/>
      <c r="CL447" s="228"/>
      <c r="CM447" s="228"/>
      <c r="CN447" s="228"/>
      <c r="CO447" s="228"/>
      <c r="CP447" s="228"/>
      <c r="CQ447" s="228"/>
      <c r="CR447" s="228"/>
      <c r="CS447" s="228"/>
      <c r="CT447" s="228"/>
      <c r="CU447" s="228"/>
      <c r="CV447" s="228"/>
      <c r="CW447" s="228"/>
      <c r="CX447" s="228"/>
      <c r="CY447" s="228"/>
      <c r="CZ447" s="228"/>
    </row>
    <row r="448" s="227" customFormat="true" ht="25.15" customHeight="true" x14ac:dyDescent="0.2">
      <c r="A448" s="404"/>
      <c r="B448" s="404"/>
      <c r="C448" s="2047" t="s">
        <v>361</v>
      </c>
      <c r="D448" s="2048"/>
      <c r="E448" s="1651">
        <v>-0.19464863406571672</v>
      </c>
      <c r="F448" s="1513"/>
      <c r="G448" s="1513"/>
      <c r="H448" s="2048" t="s">
        <v>373</v>
      </c>
      <c r="I448" s="2048"/>
      <c r="J448" s="1652">
        <v>-0.1299018275757105</v>
      </c>
      <c r="K448" s="1513"/>
      <c r="L448" s="1513"/>
      <c r="M448" s="2048" t="s">
        <v>382</v>
      </c>
      <c r="N448" s="2048"/>
      <c r="O448" s="1653">
        <v>-0.20243037972124009</v>
      </c>
      <c r="P448" s="1513"/>
      <c r="Q448" s="1513"/>
      <c r="R448" s="228"/>
      <c r="Y448" s="228"/>
      <c r="Z448" s="228"/>
      <c r="AA448" s="228"/>
      <c r="AB448" s="228"/>
      <c r="AC448" s="228"/>
      <c r="AD448" s="228"/>
      <c r="AE448" s="228"/>
      <c r="AF448" s="228"/>
      <c r="AG448" s="228"/>
      <c r="AH448" s="228"/>
      <c r="AI448" s="228"/>
      <c r="AJ448" s="228"/>
      <c r="AK448" s="228"/>
      <c r="AL448" s="228"/>
      <c r="AM448" s="228"/>
      <c r="AN448" s="228"/>
      <c r="AO448" s="228"/>
      <c r="AP448" s="228"/>
      <c r="AQ448" s="228"/>
      <c r="AR448" s="228"/>
      <c r="AS448" s="228"/>
      <c r="AT448" s="228"/>
      <c r="AU448" s="228"/>
      <c r="AV448" s="228"/>
      <c r="AW448" s="228"/>
      <c r="AX448" s="228"/>
      <c r="AY448" s="228"/>
      <c r="AZ448" s="228"/>
      <c r="BB448" s="404"/>
      <c r="BY448" s="228"/>
      <c r="BZ448" s="228"/>
      <c r="CA448" s="228"/>
      <c r="CB448" s="228"/>
      <c r="CC448" s="228"/>
      <c r="CD448" s="228"/>
      <c r="CE448" s="228"/>
      <c r="CF448" s="228"/>
      <c r="CG448" s="228"/>
      <c r="CH448" s="228"/>
      <c r="CI448" s="228"/>
      <c r="CJ448" s="228"/>
      <c r="CK448" s="228"/>
      <c r="CL448" s="228"/>
      <c r="CM448" s="228"/>
      <c r="CN448" s="228"/>
      <c r="CO448" s="228"/>
      <c r="CP448" s="228"/>
      <c r="CQ448" s="228"/>
      <c r="CR448" s="228"/>
      <c r="CS448" s="228"/>
      <c r="CT448" s="228"/>
      <c r="CU448" s="228"/>
      <c r="CV448" s="228"/>
      <c r="CW448" s="228"/>
      <c r="CX448" s="228"/>
      <c r="CY448" s="228"/>
      <c r="CZ448" s="228"/>
    </row>
    <row r="449" s="227" customFormat="true" ht="25.15" customHeight="true" x14ac:dyDescent="0.2">
      <c r="A449" s="404"/>
      <c r="B449" s="404"/>
      <c r="C449" s="2047" t="s">
        <v>375</v>
      </c>
      <c r="D449" s="2048"/>
      <c r="E449" s="1651">
        <v>-0.18734481911370515</v>
      </c>
      <c r="F449" s="1513"/>
      <c r="G449" s="1513"/>
      <c r="H449" s="2048" t="s">
        <v>375</v>
      </c>
      <c r="I449" s="2048"/>
      <c r="J449" s="1652">
        <v>-0.12367660468982472</v>
      </c>
      <c r="K449" s="1513"/>
      <c r="L449" s="1513"/>
      <c r="M449" s="2048" t="s">
        <v>383</v>
      </c>
      <c r="N449" s="2048"/>
      <c r="O449" s="1653">
        <v>-0.20001917740986094</v>
      </c>
      <c r="P449" s="1513"/>
      <c r="Q449" s="1513"/>
      <c r="R449" s="228"/>
      <c r="Y449" s="228"/>
      <c r="Z449" s="228"/>
      <c r="AA449" s="228"/>
      <c r="AB449" s="228"/>
      <c r="AC449" s="228"/>
      <c r="AD449" s="228"/>
      <c r="AE449" s="228"/>
      <c r="AF449" s="228"/>
      <c r="AG449" s="228"/>
      <c r="AH449" s="228"/>
      <c r="AI449" s="228"/>
      <c r="AJ449" s="228"/>
      <c r="AK449" s="228"/>
      <c r="AL449" s="228"/>
      <c r="AM449" s="228"/>
      <c r="AN449" s="228"/>
      <c r="AO449" s="228"/>
      <c r="AP449" s="228"/>
      <c r="AQ449" s="228"/>
      <c r="AR449" s="228"/>
      <c r="AS449" s="228"/>
      <c r="AT449" s="228"/>
      <c r="AU449" s="228"/>
      <c r="AV449" s="228"/>
      <c r="AW449" s="228"/>
      <c r="AX449" s="228"/>
      <c r="AY449" s="228"/>
      <c r="AZ449" s="228"/>
      <c r="BB449" s="404"/>
      <c r="BY449" s="228"/>
      <c r="BZ449" s="228"/>
      <c r="CA449" s="228"/>
      <c r="CB449" s="228"/>
      <c r="CC449" s="228"/>
      <c r="CD449" s="228"/>
      <c r="CE449" s="228"/>
      <c r="CF449" s="228"/>
      <c r="CG449" s="228"/>
      <c r="CH449" s="228"/>
      <c r="CI449" s="228"/>
      <c r="CJ449" s="228"/>
      <c r="CK449" s="228"/>
      <c r="CL449" s="228"/>
      <c r="CM449" s="228"/>
      <c r="CN449" s="228"/>
      <c r="CO449" s="228"/>
      <c r="CP449" s="228"/>
      <c r="CQ449" s="228"/>
      <c r="CR449" s="228"/>
      <c r="CS449" s="228"/>
      <c r="CT449" s="228"/>
      <c r="CU449" s="228"/>
      <c r="CV449" s="228"/>
      <c r="CW449" s="228"/>
      <c r="CX449" s="228"/>
      <c r="CY449" s="228"/>
      <c r="CZ449" s="228"/>
    </row>
    <row r="450" s="227" customFormat="true" ht="25.15" customHeight="true" x14ac:dyDescent="0.2">
      <c r="A450" s="404"/>
      <c r="B450" s="404"/>
      <c r="C450" s="2047" t="s">
        <v>371</v>
      </c>
      <c r="D450" s="2048"/>
      <c r="E450" s="1651">
        <v>0.18711909465475884</v>
      </c>
      <c r="F450" s="1513"/>
      <c r="G450" s="1513"/>
      <c r="H450" s="2048" t="s">
        <v>384</v>
      </c>
      <c r="I450" s="2048"/>
      <c r="J450" s="1652">
        <v>-0.12234066045072103</v>
      </c>
      <c r="K450" s="1513"/>
      <c r="L450" s="1513"/>
      <c r="M450" s="2048" t="s">
        <v>358</v>
      </c>
      <c r="N450" s="2048"/>
      <c r="O450" s="1653">
        <v>0.19293572228256911</v>
      </c>
      <c r="P450" s="1513"/>
      <c r="Q450" s="1513"/>
      <c r="R450" s="228"/>
      <c r="Y450" s="228"/>
      <c r="Z450" s="228"/>
      <c r="AA450" s="228"/>
      <c r="AB450" s="228"/>
      <c r="AC450" s="228"/>
      <c r="AD450" s="228"/>
      <c r="AE450" s="228"/>
      <c r="AF450" s="228"/>
      <c r="AG450" s="228"/>
      <c r="AH450" s="228"/>
      <c r="AI450" s="228"/>
      <c r="AJ450" s="228"/>
      <c r="AK450" s="228"/>
      <c r="AL450" s="228"/>
      <c r="AM450" s="228"/>
      <c r="AN450" s="228"/>
      <c r="AO450" s="228"/>
      <c r="AP450" s="228"/>
      <c r="AQ450" s="228"/>
      <c r="AR450" s="228"/>
      <c r="AS450" s="228"/>
      <c r="AT450" s="228"/>
      <c r="AU450" s="228"/>
      <c r="AV450" s="228"/>
      <c r="AW450" s="228"/>
      <c r="AX450" s="228"/>
      <c r="AY450" s="228"/>
      <c r="AZ450" s="228"/>
      <c r="BB450" s="404"/>
      <c r="BY450" s="228"/>
      <c r="BZ450" s="228"/>
      <c r="CA450" s="228"/>
      <c r="CB450" s="228"/>
      <c r="CC450" s="228"/>
      <c r="CD450" s="228"/>
      <c r="CE450" s="228"/>
      <c r="CF450" s="228"/>
      <c r="CG450" s="228"/>
      <c r="CH450" s="228"/>
      <c r="CI450" s="228"/>
      <c r="CJ450" s="228"/>
      <c r="CK450" s="228"/>
      <c r="CL450" s="228"/>
      <c r="CM450" s="228"/>
      <c r="CN450" s="228"/>
      <c r="CO450" s="228"/>
      <c r="CP450" s="228"/>
      <c r="CQ450" s="228"/>
      <c r="CR450" s="228"/>
      <c r="CS450" s="228"/>
      <c r="CT450" s="228"/>
      <c r="CU450" s="228"/>
      <c r="CV450" s="228"/>
      <c r="CW450" s="228"/>
      <c r="CX450" s="228"/>
      <c r="CY450" s="228"/>
      <c r="CZ450" s="228"/>
    </row>
    <row r="451" s="227" customFormat="true" ht="25.15" customHeight="true" x14ac:dyDescent="0.2">
      <c r="A451" s="404"/>
      <c r="B451" s="404"/>
      <c r="C451" s="2047" t="s">
        <v>354</v>
      </c>
      <c r="D451" s="2048"/>
      <c r="E451" s="1651">
        <v>0.18338216438472557</v>
      </c>
      <c r="F451" s="1513"/>
      <c r="G451" s="1513"/>
      <c r="H451" s="2048" t="s">
        <v>332</v>
      </c>
      <c r="I451" s="2048"/>
      <c r="J451" s="1652">
        <v>0.12145156205469321</v>
      </c>
      <c r="K451" s="1513"/>
      <c r="L451" s="1513"/>
      <c r="M451" s="2048" t="s">
        <v>344</v>
      </c>
      <c r="N451" s="2048"/>
      <c r="O451" s="1653">
        <v>0.18999616656188043</v>
      </c>
      <c r="P451" s="1513"/>
      <c r="Q451" s="1513"/>
      <c r="R451" s="228"/>
      <c r="Y451" s="228"/>
      <c r="Z451" s="228"/>
      <c r="AA451" s="228"/>
      <c r="AB451" s="228"/>
      <c r="AC451" s="228"/>
      <c r="AD451" s="228"/>
      <c r="AE451" s="228"/>
      <c r="AF451" s="228"/>
      <c r="AG451" s="228"/>
      <c r="AH451" s="228"/>
      <c r="AI451" s="228"/>
      <c r="AJ451" s="228"/>
      <c r="AK451" s="228"/>
      <c r="AL451" s="228"/>
      <c r="AM451" s="228"/>
      <c r="AN451" s="228"/>
      <c r="AO451" s="228"/>
      <c r="AP451" s="228"/>
      <c r="AQ451" s="228"/>
      <c r="AR451" s="228"/>
      <c r="AS451" s="228"/>
      <c r="AT451" s="228"/>
      <c r="AU451" s="228"/>
      <c r="AV451" s="228"/>
      <c r="AW451" s="228"/>
      <c r="AX451" s="228"/>
      <c r="AY451" s="228"/>
      <c r="AZ451" s="228"/>
      <c r="BB451" s="404"/>
      <c r="BY451" s="228"/>
      <c r="BZ451" s="228"/>
      <c r="CA451" s="228"/>
      <c r="CB451" s="228"/>
      <c r="CC451" s="228"/>
      <c r="CD451" s="228"/>
      <c r="CE451" s="228"/>
      <c r="CF451" s="228"/>
      <c r="CG451" s="228"/>
      <c r="CH451" s="228"/>
      <c r="CI451" s="228"/>
      <c r="CJ451" s="228"/>
      <c r="CK451" s="228"/>
      <c r="CL451" s="228"/>
      <c r="CM451" s="228"/>
      <c r="CN451" s="228"/>
      <c r="CO451" s="228"/>
      <c r="CP451" s="228"/>
      <c r="CQ451" s="228"/>
      <c r="CR451" s="228"/>
      <c r="CS451" s="228"/>
      <c r="CT451" s="228"/>
      <c r="CU451" s="228"/>
      <c r="CV451" s="228"/>
      <c r="CW451" s="228"/>
      <c r="CX451" s="228"/>
      <c r="CY451" s="228"/>
      <c r="CZ451" s="228"/>
    </row>
    <row r="452" s="227" customFormat="true" ht="25.15" customHeight="true" x14ac:dyDescent="0.2">
      <c r="A452" s="404"/>
      <c r="B452" s="404"/>
      <c r="C452" s="2047" t="s">
        <v>384</v>
      </c>
      <c r="D452" s="2048"/>
      <c r="E452" s="1651">
        <v>-0.17955721557330115</v>
      </c>
      <c r="F452" s="1513"/>
      <c r="G452" s="1513"/>
      <c r="H452" s="2048" t="s">
        <v>385</v>
      </c>
      <c r="I452" s="2048"/>
      <c r="J452" s="1652">
        <v>-0.11705940184454769</v>
      </c>
      <c r="K452" s="1513"/>
      <c r="L452" s="1513"/>
      <c r="M452" s="2048" t="s">
        <v>364</v>
      </c>
      <c r="N452" s="2048"/>
      <c r="O452" s="1653">
        <v>-0.18150586284217965</v>
      </c>
      <c r="P452" s="1513"/>
      <c r="Q452" s="1513"/>
      <c r="R452" s="228"/>
      <c r="Y452" s="228"/>
      <c r="Z452" s="228"/>
      <c r="AA452" s="228"/>
      <c r="AB452" s="228"/>
      <c r="AC452" s="228"/>
      <c r="AD452" s="228"/>
      <c r="AE452" s="228"/>
      <c r="AF452" s="228"/>
      <c r="AG452" s="228"/>
      <c r="AH452" s="228"/>
      <c r="AI452" s="228"/>
      <c r="AJ452" s="228"/>
      <c r="AK452" s="228"/>
      <c r="AL452" s="228"/>
      <c r="AM452" s="228"/>
      <c r="AN452" s="228"/>
      <c r="AO452" s="228"/>
      <c r="AP452" s="228"/>
      <c r="AQ452" s="228"/>
      <c r="AR452" s="228"/>
      <c r="AS452" s="228"/>
      <c r="AT452" s="228"/>
      <c r="AU452" s="228"/>
      <c r="AV452" s="228"/>
      <c r="AW452" s="228"/>
      <c r="AX452" s="228"/>
      <c r="AY452" s="228"/>
      <c r="AZ452" s="228"/>
      <c r="BB452" s="404"/>
      <c r="BY452" s="228"/>
      <c r="BZ452" s="228"/>
      <c r="CA452" s="228"/>
      <c r="CB452" s="228"/>
      <c r="CC452" s="228"/>
      <c r="CD452" s="228"/>
      <c r="CE452" s="228"/>
      <c r="CF452" s="228"/>
      <c r="CG452" s="228"/>
      <c r="CH452" s="228"/>
      <c r="CI452" s="228"/>
      <c r="CJ452" s="228"/>
      <c r="CK452" s="228"/>
      <c r="CL452" s="228"/>
      <c r="CM452" s="228"/>
      <c r="CN452" s="228"/>
      <c r="CO452" s="228"/>
      <c r="CP452" s="228"/>
      <c r="CQ452" s="228"/>
      <c r="CR452" s="228"/>
      <c r="CS452" s="228"/>
      <c r="CT452" s="228"/>
      <c r="CU452" s="228"/>
      <c r="CV452" s="228"/>
      <c r="CW452" s="228"/>
      <c r="CX452" s="228"/>
      <c r="CY452" s="228"/>
      <c r="CZ452" s="228"/>
    </row>
    <row r="453" s="227" customFormat="true" ht="25.15" customHeight="true" x14ac:dyDescent="0.2">
      <c r="A453" s="404"/>
      <c r="B453" s="404"/>
      <c r="C453" s="2047" t="s">
        <v>372</v>
      </c>
      <c r="D453" s="2048"/>
      <c r="E453" s="1651">
        <v>-0.16821502453158518</v>
      </c>
      <c r="F453" s="1513"/>
      <c r="G453" s="1513"/>
      <c r="H453" s="2048" t="s">
        <v>386</v>
      </c>
      <c r="I453" s="2048"/>
      <c r="J453" s="1652">
        <v>-0.11201774499208819</v>
      </c>
      <c r="K453" s="1513"/>
      <c r="L453" s="1513"/>
      <c r="M453" s="2048" t="s">
        <v>387</v>
      </c>
      <c r="N453" s="2048"/>
      <c r="O453" s="1653">
        <v>-0.17854694525236475</v>
      </c>
      <c r="P453" s="1513"/>
      <c r="Q453" s="1513"/>
      <c r="R453" s="228"/>
      <c r="Y453" s="228"/>
      <c r="Z453" s="228"/>
      <c r="AA453" s="228"/>
      <c r="AB453" s="228"/>
      <c r="AC453" s="228"/>
      <c r="AD453" s="228"/>
      <c r="AE453" s="228"/>
      <c r="AF453" s="228"/>
      <c r="AG453" s="228"/>
      <c r="AH453" s="228"/>
      <c r="AI453" s="228"/>
      <c r="AJ453" s="228"/>
      <c r="AK453" s="228"/>
      <c r="AL453" s="228"/>
      <c r="AM453" s="228"/>
      <c r="AN453" s="228"/>
      <c r="AO453" s="228"/>
      <c r="AP453" s="228"/>
      <c r="AQ453" s="228"/>
      <c r="AR453" s="228"/>
      <c r="AS453" s="228"/>
      <c r="AT453" s="228"/>
      <c r="AU453" s="228"/>
      <c r="AV453" s="228"/>
      <c r="AW453" s="228"/>
      <c r="AX453" s="228"/>
      <c r="AY453" s="228"/>
      <c r="AZ453" s="228"/>
      <c r="BB453" s="404"/>
      <c r="BY453" s="228"/>
      <c r="BZ453" s="228"/>
      <c r="CA453" s="228"/>
      <c r="CB453" s="228"/>
      <c r="CC453" s="228"/>
      <c r="CD453" s="228"/>
      <c r="CE453" s="228"/>
      <c r="CF453" s="228"/>
      <c r="CG453" s="228"/>
      <c r="CH453" s="228"/>
      <c r="CI453" s="228"/>
      <c r="CJ453" s="228"/>
      <c r="CK453" s="228"/>
      <c r="CL453" s="228"/>
      <c r="CM453" s="228"/>
      <c r="CN453" s="228"/>
      <c r="CO453" s="228"/>
      <c r="CP453" s="228"/>
      <c r="CQ453" s="228"/>
      <c r="CR453" s="228"/>
      <c r="CS453" s="228"/>
      <c r="CT453" s="228"/>
      <c r="CU453" s="228"/>
      <c r="CV453" s="228"/>
      <c r="CW453" s="228"/>
      <c r="CX453" s="228"/>
      <c r="CY453" s="228"/>
      <c r="CZ453" s="228"/>
    </row>
    <row r="454" s="227" customFormat="true" ht="25.15" customHeight="true" x14ac:dyDescent="0.2">
      <c r="A454" s="404"/>
      <c r="B454" s="404"/>
      <c r="C454" s="2047" t="s">
        <v>370</v>
      </c>
      <c r="D454" s="2048"/>
      <c r="E454" s="1651">
        <v>-0.16564502595250005</v>
      </c>
      <c r="F454" s="1513"/>
      <c r="G454" s="1513"/>
      <c r="H454" s="2048" t="s">
        <v>359</v>
      </c>
      <c r="I454" s="2048"/>
      <c r="J454" s="1652">
        <v>-0.1068946360627034</v>
      </c>
      <c r="K454" s="1513"/>
      <c r="L454" s="1513"/>
      <c r="M454" s="2048" t="s">
        <v>385</v>
      </c>
      <c r="N454" s="2048"/>
      <c r="O454" s="1653">
        <v>-0.17633963302608846</v>
      </c>
      <c r="P454" s="1513"/>
      <c r="Q454" s="1513"/>
      <c r="R454" s="228"/>
      <c r="Y454" s="228"/>
      <c r="Z454" s="228"/>
      <c r="AA454" s="228"/>
      <c r="AB454" s="228"/>
      <c r="AC454" s="228"/>
      <c r="AD454" s="228"/>
      <c r="AE454" s="228"/>
      <c r="AF454" s="228"/>
      <c r="AG454" s="228"/>
      <c r="AH454" s="228"/>
      <c r="AI454" s="228"/>
      <c r="AJ454" s="228"/>
      <c r="AK454" s="228"/>
      <c r="AL454" s="228"/>
      <c r="AM454" s="228"/>
      <c r="AN454" s="228"/>
      <c r="AO454" s="228"/>
      <c r="AP454" s="228"/>
      <c r="AQ454" s="228"/>
      <c r="AR454" s="228"/>
      <c r="AS454" s="228"/>
      <c r="AT454" s="228"/>
      <c r="AU454" s="228"/>
      <c r="AV454" s="228"/>
      <c r="AW454" s="228"/>
      <c r="AX454" s="228"/>
      <c r="AY454" s="228"/>
      <c r="AZ454" s="228"/>
      <c r="BB454" s="404"/>
      <c r="BY454" s="228"/>
      <c r="BZ454" s="228"/>
      <c r="CA454" s="228"/>
      <c r="CB454" s="228"/>
      <c r="CC454" s="228"/>
      <c r="CD454" s="228"/>
      <c r="CE454" s="228"/>
      <c r="CF454" s="228"/>
      <c r="CG454" s="228"/>
      <c r="CH454" s="228"/>
      <c r="CI454" s="228"/>
      <c r="CJ454" s="228"/>
      <c r="CK454" s="228"/>
      <c r="CL454" s="228"/>
      <c r="CM454" s="228"/>
      <c r="CN454" s="228"/>
      <c r="CO454" s="228"/>
      <c r="CP454" s="228"/>
      <c r="CQ454" s="228"/>
      <c r="CR454" s="228"/>
      <c r="CS454" s="228"/>
      <c r="CT454" s="228"/>
      <c r="CU454" s="228"/>
      <c r="CV454" s="228"/>
      <c r="CW454" s="228"/>
      <c r="CX454" s="228"/>
      <c r="CY454" s="228"/>
      <c r="CZ454" s="228"/>
    </row>
    <row r="455" s="227" customFormat="true" ht="25.15" customHeight="true" x14ac:dyDescent="0.2">
      <c r="A455" s="404"/>
      <c r="B455" s="404"/>
      <c r="C455" s="2047" t="s">
        <v>374</v>
      </c>
      <c r="D455" s="2048"/>
      <c r="E455" s="1651">
        <v>0.15907027841988247</v>
      </c>
      <c r="F455" s="1513"/>
      <c r="G455" s="1513"/>
      <c r="H455" s="2048" t="s">
        <v>388</v>
      </c>
      <c r="I455" s="2048"/>
      <c r="J455" s="1652">
        <v>-0.10439580314687646</v>
      </c>
      <c r="K455" s="1513"/>
      <c r="L455" s="1513"/>
      <c r="M455" s="2048" t="s">
        <v>384</v>
      </c>
      <c r="N455" s="2048"/>
      <c r="O455" s="1653">
        <v>-0.17473680337155617</v>
      </c>
      <c r="P455" s="1513"/>
      <c r="Q455" s="1513"/>
      <c r="R455" s="228"/>
      <c r="Y455" s="228"/>
      <c r="Z455" s="228"/>
      <c r="AA455" s="228"/>
      <c r="AB455" s="228"/>
      <c r="AC455" s="228"/>
      <c r="AD455" s="228"/>
      <c r="AE455" s="228"/>
      <c r="AF455" s="228"/>
      <c r="AG455" s="228"/>
      <c r="AH455" s="228"/>
      <c r="AI455" s="228"/>
      <c r="AJ455" s="228"/>
      <c r="AK455" s="228"/>
      <c r="AL455" s="228"/>
      <c r="AM455" s="228"/>
      <c r="AN455" s="228"/>
      <c r="AO455" s="228"/>
      <c r="AP455" s="228"/>
      <c r="AQ455" s="228"/>
      <c r="AR455" s="228"/>
      <c r="AS455" s="228"/>
      <c r="AT455" s="228"/>
      <c r="AU455" s="228"/>
      <c r="AV455" s="228"/>
      <c r="AW455" s="228"/>
      <c r="AX455" s="228"/>
      <c r="AY455" s="228"/>
      <c r="AZ455" s="228"/>
      <c r="BB455" s="404"/>
      <c r="BY455" s="228"/>
      <c r="BZ455" s="228"/>
      <c r="CA455" s="228"/>
      <c r="CB455" s="228"/>
      <c r="CC455" s="228"/>
      <c r="CD455" s="228"/>
      <c r="CE455" s="228"/>
      <c r="CF455" s="228"/>
      <c r="CG455" s="228"/>
      <c r="CH455" s="228"/>
      <c r="CI455" s="228"/>
      <c r="CJ455" s="228"/>
      <c r="CK455" s="228"/>
      <c r="CL455" s="228"/>
      <c r="CM455" s="228"/>
      <c r="CN455" s="228"/>
      <c r="CO455" s="228"/>
      <c r="CP455" s="228"/>
      <c r="CQ455" s="228"/>
      <c r="CR455" s="228"/>
      <c r="CS455" s="228"/>
      <c r="CT455" s="228"/>
      <c r="CU455" s="228"/>
      <c r="CV455" s="228"/>
      <c r="CW455" s="228"/>
      <c r="CX455" s="228"/>
      <c r="CY455" s="228"/>
      <c r="CZ455" s="228"/>
    </row>
    <row r="456" s="227" customFormat="true" ht="25.15" customHeight="true" x14ac:dyDescent="0.2">
      <c r="A456" s="404"/>
      <c r="B456" s="404"/>
      <c r="C456" s="2047" t="s">
        <v>375</v>
      </c>
      <c r="D456" s="2048"/>
      <c r="E456" s="1651">
        <v>-0.15532436649610076</v>
      </c>
      <c r="F456" s="1513"/>
      <c r="G456" s="1513"/>
      <c r="H456" s="2048" t="s">
        <v>387</v>
      </c>
      <c r="I456" s="2048"/>
      <c r="J456" s="1652">
        <v>-9.8118341348712834E-2</v>
      </c>
      <c r="K456" s="1513"/>
      <c r="L456" s="1513"/>
      <c r="M456" s="2048" t="s">
        <v>389</v>
      </c>
      <c r="N456" s="2048"/>
      <c r="O456" s="1653">
        <v>-0.17355296272505602</v>
      </c>
      <c r="P456" s="1513"/>
      <c r="Q456" s="1513"/>
      <c r="R456" s="228"/>
      <c r="Y456" s="228"/>
      <c r="Z456" s="228"/>
      <c r="AA456" s="228"/>
      <c r="AB456" s="228"/>
      <c r="AC456" s="228"/>
      <c r="AD456" s="228"/>
      <c r="AE456" s="228"/>
      <c r="AF456" s="228"/>
      <c r="AG456" s="228"/>
      <c r="AH456" s="228"/>
      <c r="AI456" s="228"/>
      <c r="AJ456" s="228"/>
      <c r="AK456" s="228"/>
      <c r="AL456" s="228"/>
      <c r="AM456" s="228"/>
      <c r="AN456" s="228"/>
      <c r="AO456" s="228"/>
      <c r="AP456" s="228"/>
      <c r="AQ456" s="228"/>
      <c r="AR456" s="228"/>
      <c r="AS456" s="228"/>
      <c r="AT456" s="228"/>
      <c r="AU456" s="228"/>
      <c r="AV456" s="228"/>
      <c r="AW456" s="228"/>
      <c r="AX456" s="228"/>
      <c r="AY456" s="228"/>
      <c r="AZ456" s="228"/>
      <c r="BB456" s="404"/>
      <c r="BY456" s="228"/>
      <c r="BZ456" s="228"/>
      <c r="CA456" s="228"/>
      <c r="CB456" s="228"/>
      <c r="CC456" s="228"/>
      <c r="CD456" s="228"/>
      <c r="CE456" s="228"/>
      <c r="CF456" s="228"/>
      <c r="CG456" s="228"/>
      <c r="CH456" s="228"/>
      <c r="CI456" s="228"/>
      <c r="CJ456" s="228"/>
      <c r="CK456" s="228"/>
      <c r="CL456" s="228"/>
      <c r="CM456" s="228"/>
      <c r="CN456" s="228"/>
      <c r="CO456" s="228"/>
      <c r="CP456" s="228"/>
      <c r="CQ456" s="228"/>
      <c r="CR456" s="228"/>
      <c r="CS456" s="228"/>
      <c r="CT456" s="228"/>
      <c r="CU456" s="228"/>
      <c r="CV456" s="228"/>
      <c r="CW456" s="228"/>
      <c r="CX456" s="228"/>
      <c r="CY456" s="228"/>
      <c r="CZ456" s="228"/>
    </row>
    <row r="457" s="227" customFormat="true" ht="25.15" customHeight="true" x14ac:dyDescent="0.2">
      <c r="A457" s="404"/>
      <c r="B457" s="404"/>
      <c r="C457" s="2047" t="s">
        <v>387</v>
      </c>
      <c r="D457" s="2048"/>
      <c r="E457" s="1651">
        <v>-0.15474575488514092</v>
      </c>
      <c r="F457" s="1513"/>
      <c r="G457" s="1513"/>
      <c r="H457" s="2048" t="s">
        <v>368</v>
      </c>
      <c r="I457" s="2048"/>
      <c r="J457" s="1652">
        <v>-9.2573415121761121E-2</v>
      </c>
      <c r="K457" s="1513"/>
      <c r="L457" s="1513"/>
      <c r="M457" s="2048" t="s">
        <v>348</v>
      </c>
      <c r="N457" s="2048"/>
      <c r="O457" s="1653">
        <v>0.1734543999680567</v>
      </c>
      <c r="P457" s="1513"/>
      <c r="Q457" s="1513"/>
      <c r="R457" s="228"/>
      <c r="Y457" s="228"/>
      <c r="Z457" s="228"/>
      <c r="AA457" s="228"/>
      <c r="AB457" s="228"/>
      <c r="AC457" s="228"/>
      <c r="AD457" s="228"/>
      <c r="AE457" s="228"/>
      <c r="AF457" s="228"/>
      <c r="AG457" s="228"/>
      <c r="AH457" s="228"/>
      <c r="AI457" s="228"/>
      <c r="AJ457" s="228"/>
      <c r="AK457" s="228"/>
      <c r="AL457" s="228"/>
      <c r="AM457" s="228"/>
      <c r="AN457" s="228"/>
      <c r="AO457" s="228"/>
      <c r="AP457" s="228"/>
      <c r="AQ457" s="228"/>
      <c r="AR457" s="228"/>
      <c r="AS457" s="228"/>
      <c r="AT457" s="228"/>
      <c r="AU457" s="228"/>
      <c r="AV457" s="228"/>
      <c r="AW457" s="228"/>
      <c r="AX457" s="228"/>
      <c r="AY457" s="228"/>
      <c r="AZ457" s="228"/>
      <c r="BB457" s="404"/>
      <c r="BY457" s="228"/>
      <c r="BZ457" s="228"/>
      <c r="CA457" s="228"/>
      <c r="CB457" s="228"/>
      <c r="CC457" s="228"/>
      <c r="CD457" s="228"/>
      <c r="CE457" s="228"/>
      <c r="CF457" s="228"/>
      <c r="CG457" s="228"/>
      <c r="CH457" s="228"/>
      <c r="CI457" s="228"/>
      <c r="CJ457" s="228"/>
      <c r="CK457" s="228"/>
      <c r="CL457" s="228"/>
      <c r="CM457" s="228"/>
      <c r="CN457" s="228"/>
      <c r="CO457" s="228"/>
      <c r="CP457" s="228"/>
      <c r="CQ457" s="228"/>
      <c r="CR457" s="228"/>
      <c r="CS457" s="228"/>
      <c r="CT457" s="228"/>
      <c r="CU457" s="228"/>
      <c r="CV457" s="228"/>
      <c r="CW457" s="228"/>
      <c r="CX457" s="228"/>
      <c r="CY457" s="228"/>
      <c r="CZ457" s="228"/>
    </row>
    <row r="458" s="227" customFormat="true" ht="25.15" customHeight="true" x14ac:dyDescent="0.2">
      <c r="A458" s="404"/>
      <c r="B458" s="404"/>
      <c r="C458" s="2047" t="s">
        <v>376</v>
      </c>
      <c r="D458" s="2048"/>
      <c r="E458" s="1651">
        <v>-0.15386664304829192</v>
      </c>
      <c r="F458" s="1513"/>
      <c r="G458" s="1513"/>
      <c r="H458" s="2048" t="s">
        <v>390</v>
      </c>
      <c r="I458" s="2048"/>
      <c r="J458" s="1652">
        <v>-8.801087605443049E-2</v>
      </c>
      <c r="K458" s="1513"/>
      <c r="L458" s="1513"/>
      <c r="M458" s="2048" t="s">
        <v>373</v>
      </c>
      <c r="N458" s="2048"/>
      <c r="O458" s="1653">
        <v>-0.16858578342633918</v>
      </c>
      <c r="P458" s="1513"/>
      <c r="Q458" s="1513"/>
      <c r="R458" s="228"/>
      <c r="Y458" s="228"/>
      <c r="Z458" s="228"/>
      <c r="AA458" s="228"/>
      <c r="AB458" s="228"/>
      <c r="AC458" s="228"/>
      <c r="AD458" s="228"/>
      <c r="AE458" s="228"/>
      <c r="AF458" s="228"/>
      <c r="AG458" s="228"/>
      <c r="AH458" s="228"/>
      <c r="AI458" s="228"/>
      <c r="AJ458" s="228"/>
      <c r="AK458" s="228"/>
      <c r="AL458" s="228"/>
      <c r="AM458" s="228"/>
      <c r="AN458" s="228"/>
      <c r="AO458" s="228"/>
      <c r="AP458" s="228"/>
      <c r="AQ458" s="228"/>
      <c r="AR458" s="228"/>
      <c r="AS458" s="228"/>
      <c r="AT458" s="228"/>
      <c r="AU458" s="228"/>
      <c r="AV458" s="228"/>
      <c r="AW458" s="228"/>
      <c r="AX458" s="228"/>
      <c r="AY458" s="228"/>
      <c r="AZ458" s="228"/>
      <c r="BB458" s="404"/>
      <c r="BY458" s="228"/>
      <c r="BZ458" s="228"/>
      <c r="CA458" s="228"/>
      <c r="CB458" s="228"/>
      <c r="CC458" s="228"/>
      <c r="CD458" s="228"/>
      <c r="CE458" s="228"/>
      <c r="CF458" s="228"/>
      <c r="CG458" s="228"/>
      <c r="CH458" s="228"/>
      <c r="CI458" s="228"/>
      <c r="CJ458" s="228"/>
      <c r="CK458" s="228"/>
      <c r="CL458" s="228"/>
      <c r="CM458" s="228"/>
      <c r="CN458" s="228"/>
      <c r="CO458" s="228"/>
      <c r="CP458" s="228"/>
      <c r="CQ458" s="228"/>
      <c r="CR458" s="228"/>
      <c r="CS458" s="228"/>
      <c r="CT458" s="228"/>
      <c r="CU458" s="228"/>
      <c r="CV458" s="228"/>
      <c r="CW458" s="228"/>
      <c r="CX458" s="228"/>
      <c r="CY458" s="228"/>
      <c r="CZ458" s="228"/>
    </row>
    <row r="459" s="227" customFormat="true" ht="25.15" customHeight="true" x14ac:dyDescent="0.2">
      <c r="A459" s="404"/>
      <c r="B459" s="404"/>
      <c r="C459" s="2047" t="s">
        <v>379</v>
      </c>
      <c r="D459" s="2048"/>
      <c r="E459" s="1651">
        <v>0.14045899438020268</v>
      </c>
      <c r="F459" s="1513"/>
      <c r="G459" s="1513"/>
      <c r="H459" s="2048" t="s">
        <v>383</v>
      </c>
      <c r="I459" s="2048"/>
      <c r="J459" s="1652">
        <v>-7.8361860448835474E-2</v>
      </c>
      <c r="K459" s="1513"/>
      <c r="L459" s="1513"/>
      <c r="M459" s="2048" t="s">
        <v>391</v>
      </c>
      <c r="N459" s="2048"/>
      <c r="O459" s="1653">
        <v>-0.16520985582419434</v>
      </c>
      <c r="P459" s="1513"/>
      <c r="Q459" s="1513"/>
      <c r="R459" s="228"/>
      <c r="Y459" s="228"/>
      <c r="Z459" s="228"/>
      <c r="AA459" s="228"/>
      <c r="AB459" s="228"/>
      <c r="AC459" s="228"/>
      <c r="AD459" s="228"/>
      <c r="AE459" s="228"/>
      <c r="AF459" s="228"/>
      <c r="AG459" s="228"/>
      <c r="AH459" s="228"/>
      <c r="AI459" s="228"/>
      <c r="AJ459" s="228"/>
      <c r="AK459" s="228"/>
      <c r="AL459" s="228"/>
      <c r="AM459" s="228"/>
      <c r="AN459" s="228"/>
      <c r="AO459" s="228"/>
      <c r="AP459" s="228"/>
      <c r="AQ459" s="228"/>
      <c r="AR459" s="228"/>
      <c r="AS459" s="228"/>
      <c r="AT459" s="228"/>
      <c r="AU459" s="228"/>
      <c r="AV459" s="228"/>
      <c r="AW459" s="228"/>
      <c r="AX459" s="228"/>
      <c r="AY459" s="228"/>
      <c r="AZ459" s="228"/>
      <c r="BB459" s="404"/>
      <c r="BY459" s="228"/>
      <c r="BZ459" s="228"/>
      <c r="CA459" s="228"/>
      <c r="CB459" s="228"/>
      <c r="CC459" s="228"/>
      <c r="CD459" s="228"/>
      <c r="CE459" s="228"/>
      <c r="CF459" s="228"/>
      <c r="CG459" s="228"/>
      <c r="CH459" s="228"/>
      <c r="CI459" s="228"/>
      <c r="CJ459" s="228"/>
      <c r="CK459" s="228"/>
      <c r="CL459" s="228"/>
      <c r="CM459" s="228"/>
      <c r="CN459" s="228"/>
      <c r="CO459" s="228"/>
      <c r="CP459" s="228"/>
      <c r="CQ459" s="228"/>
      <c r="CR459" s="228"/>
      <c r="CS459" s="228"/>
      <c r="CT459" s="228"/>
      <c r="CU459" s="228"/>
      <c r="CV459" s="228"/>
      <c r="CW459" s="228"/>
      <c r="CX459" s="228"/>
      <c r="CY459" s="228"/>
      <c r="CZ459" s="228"/>
    </row>
    <row r="460" s="227" customFormat="true" ht="25.15" customHeight="true" x14ac:dyDescent="0.2">
      <c r="A460" s="404"/>
      <c r="B460" s="404"/>
      <c r="C460" s="2047" t="s">
        <v>383</v>
      </c>
      <c r="D460" s="2048"/>
      <c r="E460" s="1651">
        <v>-0.14010260627335619</v>
      </c>
      <c r="F460" s="1513"/>
      <c r="G460" s="1513"/>
      <c r="H460" s="2048" t="s">
        <v>392</v>
      </c>
      <c r="I460" s="2048"/>
      <c r="J460" s="1652">
        <v>-7.8275538023856797E-2</v>
      </c>
      <c r="K460" s="1513"/>
      <c r="L460" s="1513"/>
      <c r="M460" s="2048" t="s">
        <v>381</v>
      </c>
      <c r="N460" s="2048"/>
      <c r="O460" s="1653">
        <v>0.16461514641552846</v>
      </c>
      <c r="P460" s="1513"/>
      <c r="Q460" s="1513"/>
      <c r="R460" s="228"/>
      <c r="Y460" s="228"/>
      <c r="Z460" s="228"/>
      <c r="AA460" s="228"/>
      <c r="AB460" s="228"/>
      <c r="AC460" s="228"/>
      <c r="AD460" s="228"/>
      <c r="AE460" s="228"/>
      <c r="AF460" s="228"/>
      <c r="AG460" s="228"/>
      <c r="AH460" s="228"/>
      <c r="AI460" s="228"/>
      <c r="AJ460" s="228"/>
      <c r="AK460" s="228"/>
      <c r="AL460" s="228"/>
      <c r="AM460" s="228"/>
      <c r="AN460" s="228"/>
      <c r="AO460" s="228"/>
      <c r="AP460" s="228"/>
      <c r="AQ460" s="228"/>
      <c r="AR460" s="228"/>
      <c r="AS460" s="228"/>
      <c r="AT460" s="228"/>
      <c r="AU460" s="228"/>
      <c r="AV460" s="228"/>
      <c r="AW460" s="228"/>
      <c r="AX460" s="228"/>
      <c r="AY460" s="228"/>
      <c r="AZ460" s="228"/>
      <c r="BB460" s="404"/>
      <c r="BY460" s="228"/>
      <c r="BZ460" s="228"/>
      <c r="CA460" s="228"/>
      <c r="CB460" s="228"/>
      <c r="CC460" s="228"/>
      <c r="CD460" s="228"/>
      <c r="CE460" s="228"/>
      <c r="CF460" s="228"/>
      <c r="CG460" s="228"/>
      <c r="CH460" s="228"/>
      <c r="CI460" s="228"/>
      <c r="CJ460" s="228"/>
      <c r="CK460" s="228"/>
      <c r="CL460" s="228"/>
      <c r="CM460" s="228"/>
      <c r="CN460" s="228"/>
      <c r="CO460" s="228"/>
      <c r="CP460" s="228"/>
      <c r="CQ460" s="228"/>
      <c r="CR460" s="228"/>
      <c r="CS460" s="228"/>
      <c r="CT460" s="228"/>
      <c r="CU460" s="228"/>
      <c r="CV460" s="228"/>
      <c r="CW460" s="228"/>
      <c r="CX460" s="228"/>
      <c r="CY460" s="228"/>
      <c r="CZ460" s="228"/>
    </row>
    <row r="461" s="227" customFormat="true" ht="25.15" customHeight="true" x14ac:dyDescent="0.2">
      <c r="A461" s="404"/>
      <c r="B461" s="404"/>
      <c r="C461" s="2047" t="s">
        <v>382</v>
      </c>
      <c r="D461" s="2048"/>
      <c r="E461" s="1651">
        <v>-0.13973991406265715</v>
      </c>
      <c r="F461" s="1513"/>
      <c r="G461" s="1513"/>
      <c r="H461" s="2048" t="s">
        <v>393</v>
      </c>
      <c r="I461" s="2048"/>
      <c r="J461" s="1652">
        <v>-7.6101704979450957E-2</v>
      </c>
      <c r="K461" s="1513"/>
      <c r="L461" s="1513"/>
      <c r="M461" s="2048" t="s">
        <v>388</v>
      </c>
      <c r="N461" s="2048"/>
      <c r="O461" s="1653">
        <v>-0.16397765546360088</v>
      </c>
      <c r="P461" s="1513"/>
      <c r="Q461" s="1513"/>
      <c r="R461" s="228"/>
      <c r="Y461" s="228"/>
      <c r="Z461" s="228"/>
      <c r="AA461" s="228"/>
      <c r="AB461" s="228"/>
      <c r="AC461" s="228"/>
      <c r="AD461" s="228"/>
      <c r="AE461" s="228"/>
      <c r="AF461" s="228"/>
      <c r="AG461" s="228"/>
      <c r="AH461" s="228"/>
      <c r="AI461" s="228"/>
      <c r="AJ461" s="228"/>
      <c r="AK461" s="228"/>
      <c r="AL461" s="228"/>
      <c r="AM461" s="228"/>
      <c r="AN461" s="228"/>
      <c r="AO461" s="228"/>
      <c r="AP461" s="228"/>
      <c r="AQ461" s="228"/>
      <c r="AR461" s="228"/>
      <c r="AS461" s="228"/>
      <c r="AT461" s="228"/>
      <c r="AU461" s="228"/>
      <c r="AV461" s="228"/>
      <c r="AW461" s="228"/>
      <c r="AX461" s="228"/>
      <c r="AY461" s="228"/>
      <c r="AZ461" s="228"/>
      <c r="BB461" s="404"/>
      <c r="BY461" s="228"/>
      <c r="BZ461" s="228"/>
      <c r="CA461" s="228"/>
      <c r="CB461" s="228"/>
      <c r="CC461" s="228"/>
      <c r="CD461" s="228"/>
      <c r="CE461" s="228"/>
      <c r="CF461" s="228"/>
      <c r="CG461" s="228"/>
      <c r="CH461" s="228"/>
      <c r="CI461" s="228"/>
      <c r="CJ461" s="228"/>
      <c r="CK461" s="228"/>
      <c r="CL461" s="228"/>
      <c r="CM461" s="228"/>
      <c r="CN461" s="228"/>
      <c r="CO461" s="228"/>
      <c r="CP461" s="228"/>
      <c r="CQ461" s="228"/>
      <c r="CR461" s="228"/>
      <c r="CS461" s="228"/>
      <c r="CT461" s="228"/>
      <c r="CU461" s="228"/>
      <c r="CV461" s="228"/>
      <c r="CW461" s="228"/>
      <c r="CX461" s="228"/>
      <c r="CY461" s="228"/>
      <c r="CZ461" s="228"/>
    </row>
    <row r="462" s="227" customFormat="true" ht="25.15" customHeight="true" x14ac:dyDescent="0.2">
      <c r="A462" s="404"/>
      <c r="B462" s="404"/>
      <c r="C462" s="2047" t="s">
        <v>381</v>
      </c>
      <c r="D462" s="2048"/>
      <c r="E462" s="1651">
        <v>0.13778157452478615</v>
      </c>
      <c r="F462" s="1513"/>
      <c r="G462" s="1513"/>
      <c r="H462" s="2048" t="s">
        <v>394</v>
      </c>
      <c r="I462" s="2048"/>
      <c r="J462" s="1652">
        <v>-7.5771787517406874E-2</v>
      </c>
      <c r="K462" s="1513"/>
      <c r="L462" s="1513"/>
      <c r="M462" s="2048" t="s">
        <v>374</v>
      </c>
      <c r="N462" s="2048"/>
      <c r="O462" s="1653">
        <v>0.14860567527416155</v>
      </c>
      <c r="P462" s="1513"/>
      <c r="Q462" s="1513"/>
      <c r="R462" s="228"/>
      <c r="Y462" s="228"/>
      <c r="Z462" s="228"/>
      <c r="AA462" s="228"/>
      <c r="AB462" s="228"/>
      <c r="AC462" s="228"/>
      <c r="AD462" s="228"/>
      <c r="AE462" s="228"/>
      <c r="AF462" s="228"/>
      <c r="AG462" s="228"/>
      <c r="AH462" s="228"/>
      <c r="AI462" s="228"/>
      <c r="AJ462" s="228"/>
      <c r="AK462" s="228"/>
      <c r="AL462" s="228"/>
      <c r="AM462" s="228"/>
      <c r="AN462" s="228"/>
      <c r="AO462" s="228"/>
      <c r="AP462" s="228"/>
      <c r="AQ462" s="228"/>
      <c r="AR462" s="228"/>
      <c r="AS462" s="228"/>
      <c r="AT462" s="228"/>
      <c r="AU462" s="228"/>
      <c r="AV462" s="228"/>
      <c r="AW462" s="228"/>
      <c r="AX462" s="228"/>
      <c r="AY462" s="228"/>
      <c r="AZ462" s="228"/>
      <c r="BB462" s="404"/>
      <c r="BY462" s="228"/>
      <c r="BZ462" s="228"/>
      <c r="CA462" s="228"/>
      <c r="CB462" s="228"/>
      <c r="CC462" s="228"/>
      <c r="CD462" s="228"/>
      <c r="CE462" s="228"/>
      <c r="CF462" s="228"/>
      <c r="CG462" s="228"/>
      <c r="CH462" s="228"/>
      <c r="CI462" s="228"/>
      <c r="CJ462" s="228"/>
      <c r="CK462" s="228"/>
      <c r="CL462" s="228"/>
      <c r="CM462" s="228"/>
      <c r="CN462" s="228"/>
      <c r="CO462" s="228"/>
      <c r="CP462" s="228"/>
      <c r="CQ462" s="228"/>
      <c r="CR462" s="228"/>
      <c r="CS462" s="228"/>
      <c r="CT462" s="228"/>
      <c r="CU462" s="228"/>
      <c r="CV462" s="228"/>
      <c r="CW462" s="228"/>
      <c r="CX462" s="228"/>
      <c r="CY462" s="228"/>
      <c r="CZ462" s="228"/>
    </row>
    <row r="463" s="227" customFormat="true" ht="25.15" customHeight="true" x14ac:dyDescent="0.2">
      <c r="A463" s="404"/>
      <c r="B463" s="404"/>
      <c r="C463" s="2047" t="s">
        <v>385</v>
      </c>
      <c r="D463" s="2048"/>
      <c r="E463" s="1651">
        <v>-0.13466120893021832</v>
      </c>
      <c r="F463" s="1513"/>
      <c r="G463" s="1513"/>
      <c r="H463" s="2048" t="s">
        <v>395</v>
      </c>
      <c r="I463" s="2048"/>
      <c r="J463" s="1652">
        <v>7.4394229283150634E-2</v>
      </c>
      <c r="K463" s="1513"/>
      <c r="L463" s="1513"/>
      <c r="M463" s="2048" t="s">
        <v>365</v>
      </c>
      <c r="N463" s="2048"/>
      <c r="O463" s="1653">
        <v>-0.14419576562709033</v>
      </c>
      <c r="P463" s="1513"/>
      <c r="Q463" s="1513"/>
      <c r="R463" s="228"/>
      <c r="Y463" s="228"/>
      <c r="Z463" s="228"/>
      <c r="AA463" s="228"/>
      <c r="AB463" s="228"/>
      <c r="AC463" s="228"/>
      <c r="AD463" s="228"/>
      <c r="AE463" s="228"/>
      <c r="AF463" s="228"/>
      <c r="AG463" s="228"/>
      <c r="AH463" s="228"/>
      <c r="AI463" s="228"/>
      <c r="AJ463" s="228"/>
      <c r="AK463" s="228"/>
      <c r="AL463" s="228"/>
      <c r="AM463" s="228"/>
      <c r="AN463" s="228"/>
      <c r="AO463" s="228"/>
      <c r="AP463" s="228"/>
      <c r="AQ463" s="228"/>
      <c r="AR463" s="228"/>
      <c r="AS463" s="228"/>
      <c r="AT463" s="228"/>
      <c r="AU463" s="228"/>
      <c r="AV463" s="228"/>
      <c r="AW463" s="228"/>
      <c r="AX463" s="228"/>
      <c r="AY463" s="228"/>
      <c r="AZ463" s="228"/>
      <c r="BB463" s="404"/>
      <c r="BY463" s="228"/>
      <c r="BZ463" s="228"/>
      <c r="CA463" s="228"/>
      <c r="CB463" s="228"/>
      <c r="CC463" s="228"/>
      <c r="CD463" s="228"/>
      <c r="CE463" s="228"/>
      <c r="CF463" s="228"/>
      <c r="CG463" s="228"/>
      <c r="CH463" s="228"/>
      <c r="CI463" s="228"/>
      <c r="CJ463" s="228"/>
      <c r="CK463" s="228"/>
      <c r="CL463" s="228"/>
      <c r="CM463" s="228"/>
      <c r="CN463" s="228"/>
      <c r="CO463" s="228"/>
      <c r="CP463" s="228"/>
      <c r="CQ463" s="228"/>
      <c r="CR463" s="228"/>
      <c r="CS463" s="228"/>
      <c r="CT463" s="228"/>
      <c r="CU463" s="228"/>
      <c r="CV463" s="228"/>
      <c r="CW463" s="228"/>
      <c r="CX463" s="228"/>
      <c r="CY463" s="228"/>
      <c r="CZ463" s="228"/>
    </row>
    <row r="464" s="227" customFormat="true" ht="25.15" customHeight="true" x14ac:dyDescent="0.2">
      <c r="A464" s="404"/>
      <c r="B464" s="404"/>
      <c r="C464" s="2047" t="s">
        <v>389</v>
      </c>
      <c r="D464" s="2048"/>
      <c r="E464" s="1651">
        <v>-0.13290614454821242</v>
      </c>
      <c r="F464" s="1513"/>
      <c r="G464" s="1513"/>
      <c r="H464" s="2048" t="s">
        <v>396</v>
      </c>
      <c r="I464" s="2048"/>
      <c r="J464" s="1652">
        <v>-7.4023973825201719E-2</v>
      </c>
      <c r="K464" s="1513"/>
      <c r="L464" s="1513"/>
      <c r="M464" s="2048" t="s">
        <v>379</v>
      </c>
      <c r="N464" s="2048"/>
      <c r="O464" s="1653">
        <v>0.13815666701569196</v>
      </c>
      <c r="P464" s="1513"/>
      <c r="Q464" s="1513"/>
      <c r="R464" s="228"/>
      <c r="Y464" s="228"/>
      <c r="Z464" s="228"/>
      <c r="AA464" s="228"/>
      <c r="AB464" s="228"/>
      <c r="AC464" s="228"/>
      <c r="AD464" s="228"/>
      <c r="AE464" s="228"/>
      <c r="AF464" s="228"/>
      <c r="AG464" s="228"/>
      <c r="AH464" s="228"/>
      <c r="AI464" s="228"/>
      <c r="AJ464" s="228"/>
      <c r="AK464" s="228"/>
      <c r="AL464" s="228"/>
      <c r="AM464" s="228"/>
      <c r="AN464" s="228"/>
      <c r="AO464" s="228"/>
      <c r="AP464" s="228"/>
      <c r="AQ464" s="228"/>
      <c r="AR464" s="228"/>
      <c r="AS464" s="228"/>
      <c r="AT464" s="228"/>
      <c r="AU464" s="228"/>
      <c r="AV464" s="228"/>
      <c r="AW464" s="228"/>
      <c r="AX464" s="228"/>
      <c r="AY464" s="228"/>
      <c r="AZ464" s="228"/>
      <c r="BB464" s="404"/>
      <c r="BY464" s="228"/>
      <c r="BZ464" s="228"/>
      <c r="CA464" s="228"/>
      <c r="CB464" s="228"/>
      <c r="CC464" s="228"/>
      <c r="CD464" s="228"/>
      <c r="CE464" s="228"/>
      <c r="CF464" s="228"/>
      <c r="CG464" s="228"/>
      <c r="CH464" s="228"/>
      <c r="CI464" s="228"/>
      <c r="CJ464" s="228"/>
      <c r="CK464" s="228"/>
      <c r="CL464" s="228"/>
      <c r="CM464" s="228"/>
      <c r="CN464" s="228"/>
      <c r="CO464" s="228"/>
      <c r="CP464" s="228"/>
      <c r="CQ464" s="228"/>
      <c r="CR464" s="228"/>
      <c r="CS464" s="228"/>
      <c r="CT464" s="228"/>
      <c r="CU464" s="228"/>
      <c r="CV464" s="228"/>
      <c r="CW464" s="228"/>
      <c r="CX464" s="228"/>
      <c r="CY464" s="228"/>
      <c r="CZ464" s="228"/>
    </row>
    <row r="465" s="227" customFormat="true" ht="25.15" customHeight="true" x14ac:dyDescent="0.2">
      <c r="A465" s="404"/>
      <c r="B465" s="404"/>
      <c r="C465" s="2047" t="s">
        <v>388</v>
      </c>
      <c r="D465" s="2048"/>
      <c r="E465" s="1651">
        <v>-0.12863024274908882</v>
      </c>
      <c r="F465" s="1513"/>
      <c r="G465" s="1513"/>
      <c r="H465" s="2048" t="s">
        <v>370</v>
      </c>
      <c r="I465" s="2048"/>
      <c r="J465" s="1652">
        <v>-6.9597602557285837E-2</v>
      </c>
      <c r="K465" s="1513"/>
      <c r="L465" s="1513"/>
      <c r="M465" s="2048" t="s">
        <v>393</v>
      </c>
      <c r="N465" s="2048"/>
      <c r="O465" s="1653">
        <v>-0.13482882588880271</v>
      </c>
      <c r="P465" s="1513"/>
      <c r="Q465" s="1513"/>
      <c r="R465" s="228"/>
      <c r="Y465" s="228"/>
      <c r="Z465" s="228"/>
      <c r="AA465" s="228"/>
      <c r="AB465" s="228"/>
      <c r="AC465" s="228"/>
      <c r="AD465" s="228"/>
      <c r="AE465" s="228"/>
      <c r="AF465" s="228"/>
      <c r="AG465" s="228"/>
      <c r="AH465" s="228"/>
      <c r="AI465" s="228"/>
      <c r="AJ465" s="228"/>
      <c r="AK465" s="228"/>
      <c r="AL465" s="228"/>
      <c r="AM465" s="228"/>
      <c r="AN465" s="228"/>
      <c r="AO465" s="228"/>
      <c r="AP465" s="228"/>
      <c r="AQ465" s="228"/>
      <c r="AR465" s="228"/>
      <c r="AS465" s="228"/>
      <c r="AT465" s="228"/>
      <c r="AU465" s="228"/>
      <c r="AV465" s="228"/>
      <c r="AW465" s="228"/>
      <c r="AX465" s="228"/>
      <c r="AY465" s="228"/>
      <c r="AZ465" s="228"/>
      <c r="BB465" s="404"/>
      <c r="BY465" s="228"/>
      <c r="BZ465" s="228"/>
      <c r="CA465" s="228"/>
      <c r="CB465" s="228"/>
      <c r="CC465" s="228"/>
      <c r="CD465" s="228"/>
      <c r="CE465" s="228"/>
      <c r="CF465" s="228"/>
      <c r="CG465" s="228"/>
      <c r="CH465" s="228"/>
      <c r="CI465" s="228"/>
      <c r="CJ465" s="228"/>
      <c r="CK465" s="228"/>
      <c r="CL465" s="228"/>
      <c r="CM465" s="228"/>
      <c r="CN465" s="228"/>
      <c r="CO465" s="228"/>
      <c r="CP465" s="228"/>
      <c r="CQ465" s="228"/>
      <c r="CR465" s="228"/>
      <c r="CS465" s="228"/>
      <c r="CT465" s="228"/>
      <c r="CU465" s="228"/>
      <c r="CV465" s="228"/>
      <c r="CW465" s="228"/>
      <c r="CX465" s="228"/>
      <c r="CY465" s="228"/>
      <c r="CZ465" s="228"/>
    </row>
    <row r="466" s="227" customFormat="true" ht="25.15" customHeight="true" x14ac:dyDescent="0.2">
      <c r="A466" s="404"/>
      <c r="B466" s="404"/>
      <c r="C466" s="2047" t="s">
        <v>377</v>
      </c>
      <c r="D466" s="2048"/>
      <c r="E466" s="1651">
        <v>0.12339975427000643</v>
      </c>
      <c r="F466" s="1513"/>
      <c r="G466" s="1513"/>
      <c r="H466" s="2048" t="s">
        <v>389</v>
      </c>
      <c r="I466" s="2048"/>
      <c r="J466" s="1652">
        <v>-6.89564946918685E-2</v>
      </c>
      <c r="K466" s="1513"/>
      <c r="L466" s="1513"/>
      <c r="M466" s="2048" t="s">
        <v>332</v>
      </c>
      <c r="N466" s="2048"/>
      <c r="O466" s="1653">
        <v>0.12704352092195373</v>
      </c>
      <c r="P466" s="1513"/>
      <c r="Q466" s="1513"/>
      <c r="R466" s="228"/>
      <c r="Y466" s="228"/>
      <c r="Z466" s="228"/>
      <c r="AA466" s="228"/>
      <c r="AB466" s="228"/>
      <c r="AC466" s="228"/>
      <c r="AD466" s="228"/>
      <c r="AE466" s="228"/>
      <c r="AF466" s="228"/>
      <c r="AG466" s="228"/>
      <c r="AH466" s="228"/>
      <c r="AI466" s="228"/>
      <c r="AJ466" s="228"/>
      <c r="AK466" s="228"/>
      <c r="AL466" s="228"/>
      <c r="AM466" s="228"/>
      <c r="AN466" s="228"/>
      <c r="AO466" s="228"/>
      <c r="AP466" s="228"/>
      <c r="AQ466" s="228"/>
      <c r="AR466" s="228"/>
      <c r="AS466" s="228"/>
      <c r="AT466" s="228"/>
      <c r="AU466" s="228"/>
      <c r="AV466" s="228"/>
      <c r="AW466" s="228"/>
      <c r="AX466" s="228"/>
      <c r="AY466" s="228"/>
      <c r="AZ466" s="228"/>
      <c r="BB466" s="404"/>
      <c r="BY466" s="228"/>
      <c r="BZ466" s="228"/>
      <c r="CA466" s="228"/>
      <c r="CB466" s="228"/>
      <c r="CC466" s="228"/>
      <c r="CD466" s="228"/>
      <c r="CE466" s="228"/>
      <c r="CF466" s="228"/>
      <c r="CG466" s="228"/>
      <c r="CH466" s="228"/>
      <c r="CI466" s="228"/>
      <c r="CJ466" s="228"/>
      <c r="CK466" s="228"/>
      <c r="CL466" s="228"/>
      <c r="CM466" s="228"/>
      <c r="CN466" s="228"/>
      <c r="CO466" s="228"/>
      <c r="CP466" s="228"/>
      <c r="CQ466" s="228"/>
      <c r="CR466" s="228"/>
      <c r="CS466" s="228"/>
      <c r="CT466" s="228"/>
      <c r="CU466" s="228"/>
      <c r="CV466" s="228"/>
      <c r="CW466" s="228"/>
      <c r="CX466" s="228"/>
      <c r="CY466" s="228"/>
      <c r="CZ466" s="228"/>
    </row>
    <row r="467" s="227" customFormat="true" ht="25.15" customHeight="true" x14ac:dyDescent="0.2">
      <c r="A467" s="404"/>
      <c r="B467" s="404"/>
      <c r="C467" s="2047" t="s">
        <v>386</v>
      </c>
      <c r="D467" s="2048"/>
      <c r="E467" s="1651">
        <v>-0.1210884235236689</v>
      </c>
      <c r="F467" s="1513"/>
      <c r="G467" s="1513"/>
      <c r="H467" s="2048" t="s">
        <v>397</v>
      </c>
      <c r="I467" s="2048"/>
      <c r="J467" s="1652">
        <v>-6.7758974445201722E-2</v>
      </c>
      <c r="K467" s="1513"/>
      <c r="L467" s="1513"/>
      <c r="M467" s="2048" t="s">
        <v>386</v>
      </c>
      <c r="N467" s="2048"/>
      <c r="O467" s="1653">
        <v>-0.12595153543681492</v>
      </c>
      <c r="P467" s="1513"/>
      <c r="Q467" s="1513"/>
      <c r="R467" s="228"/>
      <c r="Y467" s="228"/>
      <c r="Z467" s="228"/>
      <c r="AA467" s="228"/>
      <c r="AB467" s="228"/>
      <c r="AC467" s="228"/>
      <c r="AD467" s="228"/>
      <c r="AE467" s="228"/>
      <c r="AF467" s="228"/>
      <c r="AG467" s="228"/>
      <c r="AH467" s="228"/>
      <c r="AI467" s="228"/>
      <c r="AJ467" s="228"/>
      <c r="AK467" s="228"/>
      <c r="AL467" s="228"/>
      <c r="AM467" s="228"/>
      <c r="AN467" s="228"/>
      <c r="AO467" s="228"/>
      <c r="AP467" s="228"/>
      <c r="AQ467" s="228"/>
      <c r="AR467" s="228"/>
      <c r="AS467" s="228"/>
      <c r="AT467" s="228"/>
      <c r="AU467" s="228"/>
      <c r="AV467" s="228"/>
      <c r="AW467" s="228"/>
      <c r="AX467" s="228"/>
      <c r="AY467" s="228"/>
      <c r="AZ467" s="228"/>
      <c r="BB467" s="404"/>
      <c r="BY467" s="228"/>
      <c r="BZ467" s="228"/>
      <c r="CA467" s="228"/>
      <c r="CB467" s="228"/>
      <c r="CC467" s="228"/>
      <c r="CD467" s="228"/>
      <c r="CE467" s="228"/>
      <c r="CF467" s="228"/>
      <c r="CG467" s="228"/>
      <c r="CH467" s="228"/>
      <c r="CI467" s="228"/>
      <c r="CJ467" s="228"/>
      <c r="CK467" s="228"/>
      <c r="CL467" s="228"/>
      <c r="CM467" s="228"/>
      <c r="CN467" s="228"/>
      <c r="CO467" s="228"/>
      <c r="CP467" s="228"/>
      <c r="CQ467" s="228"/>
      <c r="CR467" s="228"/>
      <c r="CS467" s="228"/>
      <c r="CT467" s="228"/>
      <c r="CU467" s="228"/>
      <c r="CV467" s="228"/>
      <c r="CW467" s="228"/>
      <c r="CX467" s="228"/>
      <c r="CY467" s="228"/>
      <c r="CZ467" s="228"/>
    </row>
    <row r="468" s="227" customFormat="true" ht="25.15" customHeight="true" x14ac:dyDescent="0.2">
      <c r="A468" s="404"/>
      <c r="B468" s="404"/>
      <c r="C468" s="2047" t="s">
        <v>391</v>
      </c>
      <c r="D468" s="2048"/>
      <c r="E468" s="1651">
        <v>-0.11623269189976974</v>
      </c>
      <c r="F468" s="1513"/>
      <c r="G468" s="1513"/>
      <c r="H468" s="2048" t="s">
        <v>382</v>
      </c>
      <c r="I468" s="2048"/>
      <c r="J468" s="1652">
        <v>-6.200312650341349E-2</v>
      </c>
      <c r="K468" s="1513"/>
      <c r="L468" s="1513"/>
      <c r="M468" s="2048" t="s">
        <v>355</v>
      </c>
      <c r="N468" s="2048"/>
      <c r="O468" s="1653">
        <v>0.12431993959901885</v>
      </c>
      <c r="P468" s="1513"/>
      <c r="Q468" s="1513"/>
      <c r="R468" s="228"/>
      <c r="Y468" s="228"/>
      <c r="Z468" s="228"/>
      <c r="AA468" s="228"/>
      <c r="AB468" s="228"/>
      <c r="AC468" s="228"/>
      <c r="AD468" s="228"/>
      <c r="AE468" s="228"/>
      <c r="AF468" s="228"/>
      <c r="AG468" s="228"/>
      <c r="AH468" s="228"/>
      <c r="AI468" s="228"/>
      <c r="AJ468" s="228"/>
      <c r="AK468" s="228"/>
      <c r="AL468" s="228"/>
      <c r="AM468" s="228"/>
      <c r="AN468" s="228"/>
      <c r="AO468" s="228"/>
      <c r="AP468" s="228"/>
      <c r="AQ468" s="228"/>
      <c r="AR468" s="228"/>
      <c r="AS468" s="228"/>
      <c r="AT468" s="228"/>
      <c r="AU468" s="228"/>
      <c r="AV468" s="228"/>
      <c r="AW468" s="228"/>
      <c r="AX468" s="228"/>
      <c r="AY468" s="228"/>
      <c r="AZ468" s="228"/>
      <c r="BB468" s="404"/>
      <c r="BY468" s="228"/>
      <c r="BZ468" s="228"/>
      <c r="CA468" s="228"/>
      <c r="CB468" s="228"/>
      <c r="CC468" s="228"/>
      <c r="CD468" s="228"/>
      <c r="CE468" s="228"/>
      <c r="CF468" s="228"/>
      <c r="CG468" s="228"/>
      <c r="CH468" s="228"/>
      <c r="CI468" s="228"/>
      <c r="CJ468" s="228"/>
      <c r="CK468" s="228"/>
      <c r="CL468" s="228"/>
      <c r="CM468" s="228"/>
      <c r="CN468" s="228"/>
      <c r="CO468" s="228"/>
      <c r="CP468" s="228"/>
      <c r="CQ468" s="228"/>
      <c r="CR468" s="228"/>
      <c r="CS468" s="228"/>
      <c r="CT468" s="228"/>
      <c r="CU468" s="228"/>
      <c r="CV468" s="228"/>
      <c r="CW468" s="228"/>
      <c r="CX468" s="228"/>
      <c r="CY468" s="228"/>
      <c r="CZ468" s="228"/>
    </row>
    <row r="469" s="227" customFormat="true" ht="25.15" customHeight="true" x14ac:dyDescent="0.2">
      <c r="A469" s="404"/>
      <c r="B469" s="404"/>
      <c r="C469" s="2047" t="s">
        <v>393</v>
      </c>
      <c r="D469" s="2048"/>
      <c r="E469" s="1651">
        <v>-0.11453435276151243</v>
      </c>
      <c r="F469" s="1513"/>
      <c r="G469" s="1513"/>
      <c r="H469" s="2048" t="s">
        <v>398</v>
      </c>
      <c r="I469" s="2048"/>
      <c r="J469" s="1652">
        <v>6.1925990361039775E-2</v>
      </c>
      <c r="K469" s="1513"/>
      <c r="L469" s="1513"/>
      <c r="M469" s="2048" t="s">
        <v>369</v>
      </c>
      <c r="N469" s="2048"/>
      <c r="O469" s="1653">
        <v>0.11778534078694168</v>
      </c>
      <c r="P469" s="1513"/>
      <c r="Q469" s="1513"/>
      <c r="R469" s="228"/>
      <c r="Y469" s="228"/>
      <c r="Z469" s="228"/>
      <c r="AA469" s="228"/>
      <c r="AB469" s="228"/>
      <c r="AC469" s="228"/>
      <c r="AD469" s="228"/>
      <c r="AE469" s="228"/>
      <c r="AF469" s="228"/>
      <c r="AG469" s="228"/>
      <c r="AH469" s="228"/>
      <c r="AI469" s="228"/>
      <c r="AJ469" s="228"/>
      <c r="AK469" s="228"/>
      <c r="AL469" s="228"/>
      <c r="AM469" s="228"/>
      <c r="AN469" s="228"/>
      <c r="AO469" s="228"/>
      <c r="AP469" s="228"/>
      <c r="AQ469" s="228"/>
      <c r="AR469" s="228"/>
      <c r="AS469" s="228"/>
      <c r="AT469" s="228"/>
      <c r="AU469" s="228"/>
      <c r="AV469" s="228"/>
      <c r="AW469" s="228"/>
      <c r="AX469" s="228"/>
      <c r="AY469" s="228"/>
      <c r="AZ469" s="228"/>
      <c r="BB469" s="404"/>
      <c r="BY469" s="228"/>
      <c r="BZ469" s="228"/>
      <c r="CA469" s="228"/>
      <c r="CB469" s="228"/>
      <c r="CC469" s="228"/>
      <c r="CD469" s="228"/>
      <c r="CE469" s="228"/>
      <c r="CF469" s="228"/>
      <c r="CG469" s="228"/>
      <c r="CH469" s="228"/>
      <c r="CI469" s="228"/>
      <c r="CJ469" s="228"/>
      <c r="CK469" s="228"/>
      <c r="CL469" s="228"/>
      <c r="CM469" s="228"/>
      <c r="CN469" s="228"/>
      <c r="CO469" s="228"/>
      <c r="CP469" s="228"/>
      <c r="CQ469" s="228"/>
      <c r="CR469" s="228"/>
      <c r="CS469" s="228"/>
      <c r="CT469" s="228"/>
      <c r="CU469" s="228"/>
      <c r="CV469" s="228"/>
      <c r="CW469" s="228"/>
      <c r="CX469" s="228"/>
      <c r="CY469" s="228"/>
      <c r="CZ469" s="228"/>
    </row>
    <row r="470" s="227" customFormat="true" ht="25.15" customHeight="true" x14ac:dyDescent="0.2">
      <c r="A470" s="404"/>
      <c r="B470" s="404"/>
      <c r="C470" s="2047" t="s">
        <v>380</v>
      </c>
      <c r="D470" s="2048"/>
      <c r="E470" s="1651">
        <v>-0.11000459020612717</v>
      </c>
      <c r="F470" s="1513"/>
      <c r="G470" s="1513"/>
      <c r="H470" s="2048" t="s">
        <v>372</v>
      </c>
      <c r="I470" s="2048"/>
      <c r="J470" s="1652">
        <v>-5.5773932503830954E-2</v>
      </c>
      <c r="K470" s="1513"/>
      <c r="L470" s="1513"/>
      <c r="M470" s="2048" t="s">
        <v>399</v>
      </c>
      <c r="N470" s="2048"/>
      <c r="O470" s="1653">
        <v>-0.1174699347947409</v>
      </c>
      <c r="P470" s="1513"/>
      <c r="Q470" s="1513"/>
      <c r="R470" s="228"/>
      <c r="Y470" s="228"/>
      <c r="Z470" s="228"/>
      <c r="AA470" s="228"/>
      <c r="AB470" s="228"/>
      <c r="AC470" s="228"/>
      <c r="AD470" s="228"/>
      <c r="AE470" s="228"/>
      <c r="AF470" s="228"/>
      <c r="AG470" s="228"/>
      <c r="AH470" s="228"/>
      <c r="AI470" s="228"/>
      <c r="AJ470" s="228"/>
      <c r="AK470" s="228"/>
      <c r="AL470" s="228"/>
      <c r="AM470" s="228"/>
      <c r="AN470" s="228"/>
      <c r="AO470" s="228"/>
      <c r="AP470" s="228"/>
      <c r="AQ470" s="228"/>
      <c r="AR470" s="228"/>
      <c r="AS470" s="228"/>
      <c r="AT470" s="228"/>
      <c r="AU470" s="228"/>
      <c r="AV470" s="228"/>
      <c r="AW470" s="228"/>
      <c r="AX470" s="228"/>
      <c r="AY470" s="228"/>
      <c r="AZ470" s="228"/>
      <c r="BB470" s="404"/>
      <c r="BY470" s="228"/>
      <c r="BZ470" s="228"/>
      <c r="CA470" s="228"/>
      <c r="CB470" s="228"/>
      <c r="CC470" s="228"/>
      <c r="CD470" s="228"/>
      <c r="CE470" s="228"/>
      <c r="CF470" s="228"/>
      <c r="CG470" s="228"/>
      <c r="CH470" s="228"/>
      <c r="CI470" s="228"/>
      <c r="CJ470" s="228"/>
      <c r="CK470" s="228"/>
      <c r="CL470" s="228"/>
      <c r="CM470" s="228"/>
      <c r="CN470" s="228"/>
      <c r="CO470" s="228"/>
      <c r="CP470" s="228"/>
      <c r="CQ470" s="228"/>
      <c r="CR470" s="228"/>
      <c r="CS470" s="228"/>
      <c r="CT470" s="228"/>
      <c r="CU470" s="228"/>
      <c r="CV470" s="228"/>
      <c r="CW470" s="228"/>
      <c r="CX470" s="228"/>
      <c r="CY470" s="228"/>
      <c r="CZ470" s="228"/>
    </row>
    <row r="471" s="227" customFormat="true" ht="25.15" customHeight="true" x14ac:dyDescent="0.2">
      <c r="A471" s="404"/>
      <c r="B471" s="404"/>
      <c r="C471" s="2047" t="s">
        <v>394</v>
      </c>
      <c r="D471" s="2048"/>
      <c r="E471" s="1651">
        <v>-9.070355515636469E-2</v>
      </c>
      <c r="F471" s="1513"/>
      <c r="G471" s="1513"/>
      <c r="H471" s="2048" t="s">
        <v>375</v>
      </c>
      <c r="I471" s="2048"/>
      <c r="J471" s="1652">
        <v>-5.2565457852580821E-2</v>
      </c>
      <c r="K471" s="1513"/>
      <c r="L471" s="1513"/>
      <c r="M471" s="2048" t="s">
        <v>400</v>
      </c>
      <c r="N471" s="2048"/>
      <c r="O471" s="1653">
        <v>-0.10669359223696909</v>
      </c>
      <c r="P471" s="1513"/>
      <c r="Q471" s="1513"/>
      <c r="R471" s="228"/>
      <c r="Y471" s="228"/>
      <c r="Z471" s="228"/>
      <c r="AA471" s="228"/>
      <c r="AB471" s="228"/>
      <c r="AC471" s="228"/>
      <c r="AD471" s="228"/>
      <c r="AE471" s="228"/>
      <c r="AF471" s="228"/>
      <c r="AG471" s="228"/>
      <c r="AH471" s="228"/>
      <c r="AI471" s="228"/>
      <c r="AJ471" s="228"/>
      <c r="AK471" s="228"/>
      <c r="AL471" s="228"/>
      <c r="AM471" s="228"/>
      <c r="AN471" s="228"/>
      <c r="AO471" s="228"/>
      <c r="AP471" s="228"/>
      <c r="AQ471" s="228"/>
      <c r="AR471" s="228"/>
      <c r="AS471" s="228"/>
      <c r="AT471" s="228"/>
      <c r="AU471" s="228"/>
      <c r="AV471" s="228"/>
      <c r="AW471" s="228"/>
      <c r="AX471" s="228"/>
      <c r="AY471" s="228"/>
      <c r="AZ471" s="228"/>
      <c r="BB471" s="404"/>
      <c r="BY471" s="228"/>
      <c r="BZ471" s="228"/>
      <c r="CA471" s="228"/>
      <c r="CB471" s="228"/>
      <c r="CC471" s="228"/>
      <c r="CD471" s="228"/>
      <c r="CE471" s="228"/>
      <c r="CF471" s="228"/>
      <c r="CG471" s="228"/>
      <c r="CH471" s="228"/>
      <c r="CI471" s="228"/>
      <c r="CJ471" s="228"/>
      <c r="CK471" s="228"/>
      <c r="CL471" s="228"/>
      <c r="CM471" s="228"/>
      <c r="CN471" s="228"/>
      <c r="CO471" s="228"/>
      <c r="CP471" s="228"/>
      <c r="CQ471" s="228"/>
      <c r="CR471" s="228"/>
      <c r="CS471" s="228"/>
      <c r="CT471" s="228"/>
      <c r="CU471" s="228"/>
      <c r="CV471" s="228"/>
      <c r="CW471" s="228"/>
      <c r="CX471" s="228"/>
      <c r="CY471" s="228"/>
      <c r="CZ471" s="228"/>
    </row>
    <row r="472" s="227" customFormat="true" ht="25.15" customHeight="true" x14ac:dyDescent="0.2">
      <c r="A472" s="404"/>
      <c r="B472" s="404"/>
      <c r="C472" s="2047" t="s">
        <v>390</v>
      </c>
      <c r="D472" s="2048"/>
      <c r="E472" s="1651">
        <v>-8.8222192076224532E-2</v>
      </c>
      <c r="F472" s="1513"/>
      <c r="G472" s="1513"/>
      <c r="H472" s="2048" t="s">
        <v>332</v>
      </c>
      <c r="I472" s="2048"/>
      <c r="J472" s="1652">
        <v>-5.1335239906149577E-2</v>
      </c>
      <c r="K472" s="1513"/>
      <c r="L472" s="1513"/>
      <c r="M472" s="2048" t="s">
        <v>397</v>
      </c>
      <c r="N472" s="2048"/>
      <c r="O472" s="1653">
        <v>-9.7707415328433411E-2</v>
      </c>
      <c r="P472" s="1513"/>
      <c r="Q472" s="1513"/>
      <c r="R472" s="228"/>
      <c r="Y472" s="228"/>
      <c r="Z472" s="228"/>
      <c r="AA472" s="228"/>
      <c r="AB472" s="228"/>
      <c r="AC472" s="228"/>
      <c r="AD472" s="228"/>
      <c r="AE472" s="228"/>
      <c r="AF472" s="228"/>
      <c r="AG472" s="228"/>
      <c r="AH472" s="228"/>
      <c r="AI472" s="228"/>
      <c r="AJ472" s="228"/>
      <c r="AK472" s="228"/>
      <c r="AL472" s="228"/>
      <c r="AM472" s="228"/>
      <c r="AN472" s="228"/>
      <c r="AO472" s="228"/>
      <c r="AP472" s="228"/>
      <c r="AQ472" s="228"/>
      <c r="AR472" s="228"/>
      <c r="AS472" s="228"/>
      <c r="AT472" s="228"/>
      <c r="AU472" s="228"/>
      <c r="AV472" s="228"/>
      <c r="AW472" s="228"/>
      <c r="AX472" s="228"/>
      <c r="AY472" s="228"/>
      <c r="AZ472" s="228"/>
      <c r="BB472" s="404"/>
      <c r="BY472" s="228"/>
      <c r="BZ472" s="228"/>
      <c r="CA472" s="228"/>
      <c r="CB472" s="228"/>
      <c r="CC472" s="228"/>
      <c r="CD472" s="228"/>
      <c r="CE472" s="228"/>
      <c r="CF472" s="228"/>
      <c r="CG472" s="228"/>
      <c r="CH472" s="228"/>
      <c r="CI472" s="228"/>
      <c r="CJ472" s="228"/>
      <c r="CK472" s="228"/>
      <c r="CL472" s="228"/>
      <c r="CM472" s="228"/>
      <c r="CN472" s="228"/>
      <c r="CO472" s="228"/>
      <c r="CP472" s="228"/>
      <c r="CQ472" s="228"/>
      <c r="CR472" s="228"/>
      <c r="CS472" s="228"/>
      <c r="CT472" s="228"/>
      <c r="CU472" s="228"/>
      <c r="CV472" s="228"/>
      <c r="CW472" s="228"/>
      <c r="CX472" s="228"/>
      <c r="CY472" s="228"/>
      <c r="CZ472" s="228"/>
    </row>
    <row r="473" s="227" customFormat="true" ht="25.15" customHeight="true" x14ac:dyDescent="0.2">
      <c r="A473" s="404"/>
      <c r="B473" s="404"/>
      <c r="C473" s="2047" t="s">
        <v>399</v>
      </c>
      <c r="D473" s="2048"/>
      <c r="E473" s="1651">
        <v>-8.4676374421305503E-2</v>
      </c>
      <c r="F473" s="1513"/>
      <c r="G473" s="1513"/>
      <c r="H473" s="2048" t="s">
        <v>401</v>
      </c>
      <c r="I473" s="2048"/>
      <c r="J473" s="1652">
        <v>-4.3310936916786141E-2</v>
      </c>
      <c r="K473" s="1513"/>
      <c r="L473" s="1513"/>
      <c r="M473" s="2048" t="s">
        <v>394</v>
      </c>
      <c r="N473" s="2048"/>
      <c r="O473" s="1653">
        <v>-9.4648636477623366E-2</v>
      </c>
      <c r="P473" s="1513"/>
      <c r="Q473" s="1513"/>
      <c r="R473" s="228"/>
      <c r="Y473" s="228"/>
      <c r="Z473" s="228"/>
      <c r="AA473" s="228"/>
      <c r="AB473" s="228"/>
      <c r="AC473" s="228"/>
      <c r="AD473" s="228"/>
      <c r="AE473" s="228"/>
      <c r="AF473" s="228"/>
      <c r="AG473" s="228"/>
      <c r="AH473" s="228"/>
      <c r="AI473" s="228"/>
      <c r="AJ473" s="228"/>
      <c r="AK473" s="228"/>
      <c r="AL473" s="228"/>
      <c r="AM473" s="228"/>
      <c r="AN473" s="228"/>
      <c r="AO473" s="228"/>
      <c r="AP473" s="228"/>
      <c r="AQ473" s="228"/>
      <c r="AR473" s="228"/>
      <c r="AS473" s="228"/>
      <c r="AT473" s="228"/>
      <c r="AU473" s="228"/>
      <c r="AV473" s="228"/>
      <c r="AW473" s="228"/>
      <c r="AX473" s="228"/>
      <c r="AY473" s="228"/>
      <c r="AZ473" s="228"/>
      <c r="BB473" s="404"/>
      <c r="BY473" s="228"/>
      <c r="BZ473" s="228"/>
      <c r="CA473" s="228"/>
      <c r="CB473" s="228"/>
      <c r="CC473" s="228"/>
      <c r="CD473" s="228"/>
      <c r="CE473" s="228"/>
      <c r="CF473" s="228"/>
      <c r="CG473" s="228"/>
      <c r="CH473" s="228"/>
      <c r="CI473" s="228"/>
      <c r="CJ473" s="228"/>
      <c r="CK473" s="228"/>
      <c r="CL473" s="228"/>
      <c r="CM473" s="228"/>
      <c r="CN473" s="228"/>
      <c r="CO473" s="228"/>
      <c r="CP473" s="228"/>
      <c r="CQ473" s="228"/>
      <c r="CR473" s="228"/>
      <c r="CS473" s="228"/>
      <c r="CT473" s="228"/>
      <c r="CU473" s="228"/>
      <c r="CV473" s="228"/>
      <c r="CW473" s="228"/>
      <c r="CX473" s="228"/>
      <c r="CY473" s="228"/>
      <c r="CZ473" s="228"/>
    </row>
    <row r="474" s="227" customFormat="true" ht="25.15" customHeight="true" x14ac:dyDescent="0.2">
      <c r="A474" s="404"/>
      <c r="B474" s="404"/>
      <c r="C474" s="2047" t="s">
        <v>397</v>
      </c>
      <c r="D474" s="2048"/>
      <c r="E474" s="1651">
        <v>-8.2549490732310132E-2</v>
      </c>
      <c r="F474" s="1513"/>
      <c r="G474" s="1513"/>
      <c r="H474" s="2048" t="s">
        <v>362</v>
      </c>
      <c r="I474" s="2048"/>
      <c r="J474" s="1652">
        <v>-3.9813358302656032E-2</v>
      </c>
      <c r="K474" s="1513"/>
      <c r="L474" s="1513"/>
      <c r="M474" s="2048" t="s">
        <v>390</v>
      </c>
      <c r="N474" s="2048"/>
      <c r="O474" s="1653">
        <v>-9.3440823784885718E-2</v>
      </c>
      <c r="P474" s="1513"/>
      <c r="Q474" s="1513"/>
      <c r="R474" s="228"/>
      <c r="Y474" s="228"/>
      <c r="Z474" s="228"/>
      <c r="AA474" s="228"/>
      <c r="AB474" s="228"/>
      <c r="AC474" s="228"/>
      <c r="AD474" s="228"/>
      <c r="AE474" s="228"/>
      <c r="AF474" s="228"/>
      <c r="AG474" s="228"/>
      <c r="AH474" s="228"/>
      <c r="AI474" s="228"/>
      <c r="AJ474" s="228"/>
      <c r="AK474" s="228"/>
      <c r="AL474" s="228"/>
      <c r="AM474" s="228"/>
      <c r="AN474" s="228"/>
      <c r="AO474" s="228"/>
      <c r="AP474" s="228"/>
      <c r="AQ474" s="228"/>
      <c r="AR474" s="228"/>
      <c r="AS474" s="228"/>
      <c r="AT474" s="228"/>
      <c r="AU474" s="228"/>
      <c r="AV474" s="228"/>
      <c r="AW474" s="228"/>
      <c r="AX474" s="228"/>
      <c r="AY474" s="228"/>
      <c r="AZ474" s="228"/>
      <c r="BB474" s="404"/>
      <c r="BY474" s="228"/>
      <c r="BZ474" s="228"/>
      <c r="CA474" s="228"/>
      <c r="CB474" s="228"/>
      <c r="CC474" s="228"/>
      <c r="CD474" s="228"/>
      <c r="CE474" s="228"/>
      <c r="CF474" s="228"/>
      <c r="CG474" s="228"/>
      <c r="CH474" s="228"/>
      <c r="CI474" s="228"/>
      <c r="CJ474" s="228"/>
      <c r="CK474" s="228"/>
      <c r="CL474" s="228"/>
      <c r="CM474" s="228"/>
      <c r="CN474" s="228"/>
      <c r="CO474" s="228"/>
      <c r="CP474" s="228"/>
      <c r="CQ474" s="228"/>
      <c r="CR474" s="228"/>
      <c r="CS474" s="228"/>
      <c r="CT474" s="228"/>
      <c r="CU474" s="228"/>
      <c r="CV474" s="228"/>
      <c r="CW474" s="228"/>
      <c r="CX474" s="228"/>
      <c r="CY474" s="228"/>
      <c r="CZ474" s="228"/>
    </row>
    <row r="475" s="227" customFormat="true" ht="25.15" customHeight="true" x14ac:dyDescent="0.2">
      <c r="A475" s="404"/>
      <c r="B475" s="404"/>
      <c r="C475" s="2047" t="s">
        <v>398</v>
      </c>
      <c r="D475" s="2048"/>
      <c r="E475" s="1651">
        <v>8.0358051974514594E-2</v>
      </c>
      <c r="F475" s="1513"/>
      <c r="G475" s="1513"/>
      <c r="H475" s="2048" t="s">
        <v>402</v>
      </c>
      <c r="I475" s="2048"/>
      <c r="J475" s="1652">
        <v>-3.7085971957462723E-2</v>
      </c>
      <c r="K475" s="1513"/>
      <c r="L475" s="1513"/>
      <c r="M475" s="2048" t="s">
        <v>380</v>
      </c>
      <c r="N475" s="2048"/>
      <c r="O475" s="1653">
        <v>-8.2706732187881535E-2</v>
      </c>
      <c r="P475" s="1513"/>
      <c r="Q475" s="1513"/>
      <c r="R475" s="228"/>
      <c r="Y475" s="228"/>
      <c r="Z475" s="228"/>
      <c r="AA475" s="228"/>
      <c r="AB475" s="228"/>
      <c r="AC475" s="228"/>
      <c r="AD475" s="228"/>
      <c r="AE475" s="228"/>
      <c r="AF475" s="228"/>
      <c r="AG475" s="228"/>
      <c r="AH475" s="228"/>
      <c r="AI475" s="228"/>
      <c r="AJ475" s="228"/>
      <c r="AK475" s="228"/>
      <c r="AL475" s="228"/>
      <c r="AM475" s="228"/>
      <c r="AN475" s="228"/>
      <c r="AO475" s="228"/>
      <c r="AP475" s="228"/>
      <c r="AQ475" s="228"/>
      <c r="AR475" s="228"/>
      <c r="AS475" s="228"/>
      <c r="AT475" s="228"/>
      <c r="AU475" s="228"/>
      <c r="AV475" s="228"/>
      <c r="AW475" s="228"/>
      <c r="AX475" s="228"/>
      <c r="AY475" s="228"/>
      <c r="AZ475" s="228"/>
      <c r="BB475" s="404"/>
      <c r="BY475" s="228"/>
      <c r="BZ475" s="228"/>
      <c r="CA475" s="228"/>
      <c r="CB475" s="228"/>
      <c r="CC475" s="228"/>
      <c r="CD475" s="228"/>
      <c r="CE475" s="228"/>
      <c r="CF475" s="228"/>
      <c r="CG475" s="228"/>
      <c r="CH475" s="228"/>
      <c r="CI475" s="228"/>
      <c r="CJ475" s="228"/>
      <c r="CK475" s="228"/>
      <c r="CL475" s="228"/>
      <c r="CM475" s="228"/>
      <c r="CN475" s="228"/>
      <c r="CO475" s="228"/>
      <c r="CP475" s="228"/>
      <c r="CQ475" s="228"/>
      <c r="CR475" s="228"/>
      <c r="CS475" s="228"/>
      <c r="CT475" s="228"/>
      <c r="CU475" s="228"/>
      <c r="CV475" s="228"/>
      <c r="CW475" s="228"/>
      <c r="CX475" s="228"/>
      <c r="CY475" s="228"/>
      <c r="CZ475" s="228"/>
    </row>
    <row r="476" s="227" customFormat="true" ht="25.15" customHeight="true" x14ac:dyDescent="0.2">
      <c r="A476" s="404"/>
      <c r="B476" s="404"/>
      <c r="C476" s="2047" t="s">
        <v>394</v>
      </c>
      <c r="D476" s="2048"/>
      <c r="E476" s="1651">
        <v>-6.7835433306635912E-2</v>
      </c>
      <c r="F476" s="1513"/>
      <c r="G476" s="1513"/>
      <c r="H476" s="2048" t="s">
        <v>361</v>
      </c>
      <c r="I476" s="2048"/>
      <c r="J476" s="1652">
        <v>-3.670696126624725E-2</v>
      </c>
      <c r="K476" s="1513"/>
      <c r="L476" s="1513"/>
      <c r="M476" s="2048" t="s">
        <v>403</v>
      </c>
      <c r="N476" s="2048"/>
      <c r="O476" s="1653">
        <v>-7.6941234315448512E-2</v>
      </c>
      <c r="P476" s="1513"/>
      <c r="Q476" s="1513"/>
      <c r="R476" s="228"/>
      <c r="Y476" s="228"/>
      <c r="Z476" s="228"/>
      <c r="AA476" s="228"/>
      <c r="AB476" s="228"/>
      <c r="AC476" s="228"/>
      <c r="AD476" s="228"/>
      <c r="AE476" s="228"/>
      <c r="AF476" s="228"/>
      <c r="AG476" s="228"/>
      <c r="AH476" s="228"/>
      <c r="AI476" s="228"/>
      <c r="AJ476" s="228"/>
      <c r="AK476" s="228"/>
      <c r="AL476" s="228"/>
      <c r="AM476" s="228"/>
      <c r="AN476" s="228"/>
      <c r="AO476" s="228"/>
      <c r="AP476" s="228"/>
      <c r="AQ476" s="228"/>
      <c r="AR476" s="228"/>
      <c r="AS476" s="228"/>
      <c r="AT476" s="228"/>
      <c r="AU476" s="228"/>
      <c r="AV476" s="228"/>
      <c r="AW476" s="228"/>
      <c r="AX476" s="228"/>
      <c r="AY476" s="228"/>
      <c r="AZ476" s="228"/>
      <c r="BB476" s="404"/>
      <c r="BY476" s="228"/>
      <c r="BZ476" s="228"/>
      <c r="CA476" s="228"/>
      <c r="CB476" s="228"/>
      <c r="CC476" s="228"/>
      <c r="CD476" s="228"/>
      <c r="CE476" s="228"/>
      <c r="CF476" s="228"/>
      <c r="CG476" s="228"/>
      <c r="CH476" s="228"/>
      <c r="CI476" s="228"/>
      <c r="CJ476" s="228"/>
      <c r="CK476" s="228"/>
      <c r="CL476" s="228"/>
      <c r="CM476" s="228"/>
      <c r="CN476" s="228"/>
      <c r="CO476" s="228"/>
      <c r="CP476" s="228"/>
      <c r="CQ476" s="228"/>
      <c r="CR476" s="228"/>
      <c r="CS476" s="228"/>
      <c r="CT476" s="228"/>
      <c r="CU476" s="228"/>
      <c r="CV476" s="228"/>
      <c r="CW476" s="228"/>
      <c r="CX476" s="228"/>
      <c r="CY476" s="228"/>
      <c r="CZ476" s="228"/>
    </row>
    <row r="477" s="227" customFormat="true" ht="25.15" customHeight="true" x14ac:dyDescent="0.2">
      <c r="A477" s="404"/>
      <c r="B477" s="404"/>
      <c r="C477" s="2047" t="s">
        <v>400</v>
      </c>
      <c r="D477" s="2048"/>
      <c r="E477" s="1651">
        <v>-6.7052662548493E-2</v>
      </c>
      <c r="F477" s="1513"/>
      <c r="G477" s="1513"/>
      <c r="H477" s="2048" t="s">
        <v>391</v>
      </c>
      <c r="I477" s="2048"/>
      <c r="J477" s="1652">
        <v>-3.5180978335067975E-2</v>
      </c>
      <c r="K477" s="1513"/>
      <c r="L477" s="1513"/>
      <c r="M477" s="2048" t="s">
        <v>394</v>
      </c>
      <c r="N477" s="2048"/>
      <c r="O477" s="1653">
        <v>-7.4999091929853462E-2</v>
      </c>
      <c r="P477" s="1513"/>
      <c r="Q477" s="1513"/>
      <c r="R477" s="228"/>
      <c r="Y477" s="228"/>
      <c r="Z477" s="228"/>
      <c r="AA477" s="228"/>
      <c r="AB477" s="228"/>
      <c r="AC477" s="228"/>
      <c r="AD477" s="228"/>
      <c r="AE477" s="228"/>
      <c r="AF477" s="228"/>
      <c r="AG477" s="228"/>
      <c r="AH477" s="228"/>
      <c r="AI477" s="228"/>
      <c r="AJ477" s="228"/>
      <c r="AK477" s="228"/>
      <c r="AL477" s="228"/>
      <c r="AM477" s="228"/>
      <c r="AN477" s="228"/>
      <c r="AO477" s="228"/>
      <c r="AP477" s="228"/>
      <c r="AQ477" s="228"/>
      <c r="AR477" s="228"/>
      <c r="AS477" s="228"/>
      <c r="AT477" s="228"/>
      <c r="AU477" s="228"/>
      <c r="AV477" s="228"/>
      <c r="AW477" s="228"/>
      <c r="AX477" s="228"/>
      <c r="AY477" s="228"/>
      <c r="AZ477" s="228"/>
      <c r="BB477" s="404"/>
      <c r="BY477" s="228"/>
      <c r="BZ477" s="228"/>
      <c r="CA477" s="228"/>
      <c r="CB477" s="228"/>
      <c r="CC477" s="228"/>
      <c r="CD477" s="228"/>
      <c r="CE477" s="228"/>
      <c r="CF477" s="228"/>
      <c r="CG477" s="228"/>
      <c r="CH477" s="228"/>
      <c r="CI477" s="228"/>
      <c r="CJ477" s="228"/>
      <c r="CK477" s="228"/>
      <c r="CL477" s="228"/>
      <c r="CM477" s="228"/>
      <c r="CN477" s="228"/>
      <c r="CO477" s="228"/>
      <c r="CP477" s="228"/>
      <c r="CQ477" s="228"/>
      <c r="CR477" s="228"/>
      <c r="CS477" s="228"/>
      <c r="CT477" s="228"/>
      <c r="CU477" s="228"/>
      <c r="CV477" s="228"/>
      <c r="CW477" s="228"/>
      <c r="CX477" s="228"/>
      <c r="CY477" s="228"/>
      <c r="CZ477" s="228"/>
    </row>
    <row r="478" s="227" customFormat="true" ht="25.15" customHeight="true" x14ac:dyDescent="0.2">
      <c r="A478" s="404"/>
      <c r="B478" s="404"/>
      <c r="C478" s="2047" t="s">
        <v>395</v>
      </c>
      <c r="D478" s="2048"/>
      <c r="E478" s="1651">
        <v>6.2214296071369538E-2</v>
      </c>
      <c r="F478" s="1513"/>
      <c r="G478" s="1513"/>
      <c r="H478" s="2048" t="s">
        <v>404</v>
      </c>
      <c r="I478" s="2048"/>
      <c r="J478" s="1652">
        <v>2.9054321050936468E-2</v>
      </c>
      <c r="K478" s="1513"/>
      <c r="L478" s="1513"/>
      <c r="M478" s="2048" t="s">
        <v>405</v>
      </c>
      <c r="N478" s="2048"/>
      <c r="O478" s="1653">
        <v>-7.0155278493153769E-2</v>
      </c>
      <c r="P478" s="1513"/>
      <c r="Q478" s="1513"/>
      <c r="R478" s="228"/>
      <c r="Y478" s="228"/>
      <c r="Z478" s="228"/>
      <c r="AA478" s="228"/>
      <c r="AB478" s="228"/>
      <c r="AC478" s="228"/>
      <c r="AD478" s="228"/>
      <c r="AE478" s="228"/>
      <c r="AF478" s="228"/>
      <c r="AG478" s="228"/>
      <c r="AH478" s="228"/>
      <c r="AI478" s="228"/>
      <c r="AJ478" s="228"/>
      <c r="AK478" s="228"/>
      <c r="AL478" s="228"/>
      <c r="AM478" s="228"/>
      <c r="AN478" s="228"/>
      <c r="AO478" s="228"/>
      <c r="AP478" s="228"/>
      <c r="AQ478" s="228"/>
      <c r="AR478" s="228"/>
      <c r="AS478" s="228"/>
      <c r="AT478" s="228"/>
      <c r="AU478" s="228"/>
      <c r="AV478" s="228"/>
      <c r="AW478" s="228"/>
      <c r="AX478" s="228"/>
      <c r="AY478" s="228"/>
      <c r="AZ478" s="228"/>
      <c r="BB478" s="404"/>
      <c r="BY478" s="228"/>
      <c r="BZ478" s="228"/>
      <c r="CA478" s="228"/>
      <c r="CB478" s="228"/>
      <c r="CC478" s="228"/>
      <c r="CD478" s="228"/>
      <c r="CE478" s="228"/>
      <c r="CF478" s="228"/>
      <c r="CG478" s="228"/>
      <c r="CH478" s="228"/>
      <c r="CI478" s="228"/>
      <c r="CJ478" s="228"/>
      <c r="CK478" s="228"/>
      <c r="CL478" s="228"/>
      <c r="CM478" s="228"/>
      <c r="CN478" s="228"/>
      <c r="CO478" s="228"/>
      <c r="CP478" s="228"/>
      <c r="CQ478" s="228"/>
      <c r="CR478" s="228"/>
      <c r="CS478" s="228"/>
      <c r="CT478" s="228"/>
      <c r="CU478" s="228"/>
      <c r="CV478" s="228"/>
      <c r="CW478" s="228"/>
      <c r="CX478" s="228"/>
      <c r="CY478" s="228"/>
      <c r="CZ478" s="228"/>
    </row>
    <row r="479" s="227" customFormat="true" ht="25.15" customHeight="true" x14ac:dyDescent="0.2">
      <c r="A479" s="404"/>
      <c r="B479" s="404"/>
      <c r="C479" s="2047" t="s">
        <v>392</v>
      </c>
      <c r="D479" s="2048"/>
      <c r="E479" s="1651">
        <v>-5.981419358068224E-2</v>
      </c>
      <c r="F479" s="1513"/>
      <c r="G479" s="1513"/>
      <c r="H479" s="2048" t="s">
        <v>399</v>
      </c>
      <c r="I479" s="2048"/>
      <c r="J479" s="1652">
        <v>-2.8576618996966965E-2</v>
      </c>
      <c r="K479" s="1513"/>
      <c r="L479" s="1513"/>
      <c r="M479" s="2048" t="s">
        <v>398</v>
      </c>
      <c r="N479" s="2048"/>
      <c r="O479" s="1653">
        <v>6.7355038198765524E-2</v>
      </c>
      <c r="P479" s="1513"/>
      <c r="Q479" s="1513"/>
      <c r="R479" s="228"/>
      <c r="Y479" s="228"/>
      <c r="Z479" s="228"/>
      <c r="AA479" s="228"/>
      <c r="AB479" s="228"/>
      <c r="AC479" s="228"/>
      <c r="AD479" s="228"/>
      <c r="AE479" s="228"/>
      <c r="AF479" s="228"/>
      <c r="AG479" s="228"/>
      <c r="AH479" s="228"/>
      <c r="AI479" s="228"/>
      <c r="AJ479" s="228"/>
      <c r="AK479" s="228"/>
      <c r="AL479" s="228"/>
      <c r="AM479" s="228"/>
      <c r="AN479" s="228"/>
      <c r="AO479" s="228"/>
      <c r="AP479" s="228"/>
      <c r="AQ479" s="228"/>
      <c r="AR479" s="228"/>
      <c r="AS479" s="228"/>
      <c r="AT479" s="228"/>
      <c r="AU479" s="228"/>
      <c r="AV479" s="228"/>
      <c r="AW479" s="228"/>
      <c r="AX479" s="228"/>
      <c r="AY479" s="228"/>
      <c r="AZ479" s="228"/>
      <c r="BB479" s="404"/>
      <c r="BY479" s="228"/>
      <c r="BZ479" s="228"/>
      <c r="CA479" s="228"/>
      <c r="CB479" s="228"/>
      <c r="CC479" s="228"/>
      <c r="CD479" s="228"/>
      <c r="CE479" s="228"/>
      <c r="CF479" s="228"/>
      <c r="CG479" s="228"/>
      <c r="CH479" s="228"/>
      <c r="CI479" s="228"/>
      <c r="CJ479" s="228"/>
      <c r="CK479" s="228"/>
      <c r="CL479" s="228"/>
      <c r="CM479" s="228"/>
      <c r="CN479" s="228"/>
      <c r="CO479" s="228"/>
      <c r="CP479" s="228"/>
      <c r="CQ479" s="228"/>
      <c r="CR479" s="228"/>
      <c r="CS479" s="228"/>
      <c r="CT479" s="228"/>
      <c r="CU479" s="228"/>
      <c r="CV479" s="228"/>
      <c r="CW479" s="228"/>
      <c r="CX479" s="228"/>
      <c r="CY479" s="228"/>
      <c r="CZ479" s="228"/>
    </row>
    <row r="480" s="227" customFormat="true" ht="25.15" customHeight="true" x14ac:dyDescent="0.2">
      <c r="A480" s="404"/>
      <c r="B480" s="404"/>
      <c r="C480" s="2047" t="s">
        <v>378</v>
      </c>
      <c r="D480" s="2048"/>
      <c r="E480" s="1651">
        <v>5.9278741304270959E-2</v>
      </c>
      <c r="F480" s="1513"/>
      <c r="G480" s="1513"/>
      <c r="H480" s="2048" t="s">
        <v>362</v>
      </c>
      <c r="I480" s="2048"/>
      <c r="J480" s="1652">
        <v>-2.5823282493703893E-2</v>
      </c>
      <c r="K480" s="1513"/>
      <c r="L480" s="1513"/>
      <c r="M480" s="2048" t="s">
        <v>377</v>
      </c>
      <c r="N480" s="2048"/>
      <c r="O480" s="1653">
        <v>6.5235745704330411E-2</v>
      </c>
      <c r="P480" s="1513"/>
      <c r="Q480" s="1513"/>
      <c r="R480" s="228"/>
      <c r="Y480" s="228"/>
      <c r="Z480" s="228"/>
      <c r="AA480" s="228"/>
      <c r="AB480" s="228"/>
      <c r="AC480" s="228"/>
      <c r="AD480" s="228"/>
      <c r="AE480" s="228"/>
      <c r="AF480" s="228"/>
      <c r="AG480" s="228"/>
      <c r="AH480" s="228"/>
      <c r="AI480" s="228"/>
      <c r="AJ480" s="228"/>
      <c r="AK480" s="228"/>
      <c r="AL480" s="228"/>
      <c r="AM480" s="228"/>
      <c r="AN480" s="228"/>
      <c r="AO480" s="228"/>
      <c r="AP480" s="228"/>
      <c r="AQ480" s="228"/>
      <c r="AR480" s="228"/>
      <c r="AS480" s="228"/>
      <c r="AT480" s="228"/>
      <c r="AU480" s="228"/>
      <c r="AV480" s="228"/>
      <c r="AW480" s="228"/>
      <c r="AX480" s="228"/>
      <c r="AY480" s="228"/>
      <c r="AZ480" s="228"/>
      <c r="BB480" s="404"/>
      <c r="BY480" s="228"/>
      <c r="BZ480" s="228"/>
      <c r="CA480" s="228"/>
      <c r="CB480" s="228"/>
      <c r="CC480" s="228"/>
      <c r="CD480" s="228"/>
      <c r="CE480" s="228"/>
      <c r="CF480" s="228"/>
      <c r="CG480" s="228"/>
      <c r="CH480" s="228"/>
      <c r="CI480" s="228"/>
      <c r="CJ480" s="228"/>
      <c r="CK480" s="228"/>
      <c r="CL480" s="228"/>
      <c r="CM480" s="228"/>
      <c r="CN480" s="228"/>
      <c r="CO480" s="228"/>
      <c r="CP480" s="228"/>
      <c r="CQ480" s="228"/>
      <c r="CR480" s="228"/>
      <c r="CS480" s="228"/>
      <c r="CT480" s="228"/>
      <c r="CU480" s="228"/>
      <c r="CV480" s="228"/>
      <c r="CW480" s="228"/>
      <c r="CX480" s="228"/>
      <c r="CY480" s="228"/>
      <c r="CZ480" s="228"/>
    </row>
    <row r="481" s="227" customFormat="true" ht="25.15" customHeight="true" x14ac:dyDescent="0.2">
      <c r="A481" s="404"/>
      <c r="B481" s="404"/>
      <c r="C481" s="2047" t="s">
        <v>396</v>
      </c>
      <c r="D481" s="2048"/>
      <c r="E481" s="1651">
        <v>-5.6883486044923208E-2</v>
      </c>
      <c r="F481" s="1513"/>
      <c r="G481" s="1513"/>
      <c r="H481" s="2048" t="s">
        <v>406</v>
      </c>
      <c r="I481" s="2048"/>
      <c r="J481" s="1652">
        <v>-2.2130661370638086E-2</v>
      </c>
      <c r="K481" s="1513"/>
      <c r="L481" s="1513"/>
      <c r="M481" s="2048" t="s">
        <v>402</v>
      </c>
      <c r="N481" s="2048"/>
      <c r="O481" s="1653">
        <v>-5.0084856235454923E-2</v>
      </c>
      <c r="P481" s="1513"/>
      <c r="Q481" s="1513"/>
      <c r="R481" s="228"/>
      <c r="Y481" s="228"/>
      <c r="Z481" s="228"/>
      <c r="AA481" s="228"/>
      <c r="AB481" s="228"/>
      <c r="AC481" s="228"/>
      <c r="AD481" s="228"/>
      <c r="AE481" s="228"/>
      <c r="AF481" s="228"/>
      <c r="AG481" s="228"/>
      <c r="AH481" s="228"/>
      <c r="AI481" s="228"/>
      <c r="AJ481" s="228"/>
      <c r="AK481" s="228"/>
      <c r="AL481" s="228"/>
      <c r="AM481" s="228"/>
      <c r="AN481" s="228"/>
      <c r="AO481" s="228"/>
      <c r="AP481" s="228"/>
      <c r="AQ481" s="228"/>
      <c r="AR481" s="228"/>
      <c r="AS481" s="228"/>
      <c r="AT481" s="228"/>
      <c r="AU481" s="228"/>
      <c r="AV481" s="228"/>
      <c r="AW481" s="228"/>
      <c r="AX481" s="228"/>
      <c r="AY481" s="228"/>
      <c r="AZ481" s="228"/>
      <c r="BB481" s="404"/>
      <c r="BY481" s="228"/>
      <c r="BZ481" s="228"/>
      <c r="CA481" s="228"/>
      <c r="CB481" s="228"/>
      <c r="CC481" s="228"/>
      <c r="CD481" s="228"/>
      <c r="CE481" s="228"/>
      <c r="CF481" s="228"/>
      <c r="CG481" s="228"/>
      <c r="CH481" s="228"/>
      <c r="CI481" s="228"/>
      <c r="CJ481" s="228"/>
      <c r="CK481" s="228"/>
      <c r="CL481" s="228"/>
      <c r="CM481" s="228"/>
      <c r="CN481" s="228"/>
      <c r="CO481" s="228"/>
      <c r="CP481" s="228"/>
      <c r="CQ481" s="228"/>
      <c r="CR481" s="228"/>
      <c r="CS481" s="228"/>
      <c r="CT481" s="228"/>
      <c r="CU481" s="228"/>
      <c r="CV481" s="228"/>
      <c r="CW481" s="228"/>
      <c r="CX481" s="228"/>
      <c r="CY481" s="228"/>
      <c r="CZ481" s="228"/>
    </row>
    <row r="482" s="227" customFormat="true" ht="25.15" customHeight="true" x14ac:dyDescent="0.2">
      <c r="A482" s="404"/>
      <c r="B482" s="404"/>
      <c r="C482" s="2047" t="s">
        <v>403</v>
      </c>
      <c r="D482" s="2048"/>
      <c r="E482" s="1651">
        <v>-5.5053260073149E-2</v>
      </c>
      <c r="F482" s="1513"/>
      <c r="G482" s="1513"/>
      <c r="H482" s="2048" t="s">
        <v>394</v>
      </c>
      <c r="I482" s="2048"/>
      <c r="J482" s="1652">
        <v>-2.170469712791977E-2</v>
      </c>
      <c r="K482" s="1513"/>
      <c r="L482" s="1513"/>
      <c r="M482" s="2048" t="s">
        <v>366</v>
      </c>
      <c r="N482" s="2048"/>
      <c r="O482" s="1653">
        <v>4.9160784774628527E-2</v>
      </c>
      <c r="P482" s="1513"/>
      <c r="Q482" s="1513"/>
      <c r="R482" s="228"/>
      <c r="Y482" s="228"/>
      <c r="Z482" s="228"/>
      <c r="AA482" s="228"/>
      <c r="AB482" s="228"/>
      <c r="AC482" s="228"/>
      <c r="AD482" s="228"/>
      <c r="AE482" s="228"/>
      <c r="AF482" s="228"/>
      <c r="AG482" s="228"/>
      <c r="AH482" s="228"/>
      <c r="AI482" s="228"/>
      <c r="AJ482" s="228"/>
      <c r="AK482" s="228"/>
      <c r="AL482" s="228"/>
      <c r="AM482" s="228"/>
      <c r="AN482" s="228"/>
      <c r="AO482" s="228"/>
      <c r="AP482" s="228"/>
      <c r="AQ482" s="228"/>
      <c r="AR482" s="228"/>
      <c r="AS482" s="228"/>
      <c r="AT482" s="228"/>
      <c r="AU482" s="228"/>
      <c r="AV482" s="228"/>
      <c r="AW482" s="228"/>
      <c r="AX482" s="228"/>
      <c r="AY482" s="228"/>
      <c r="AZ482" s="228"/>
      <c r="BB482" s="404"/>
      <c r="BY482" s="228"/>
      <c r="BZ482" s="228"/>
      <c r="CA482" s="228"/>
      <c r="CB482" s="228"/>
      <c r="CC482" s="228"/>
      <c r="CD482" s="228"/>
      <c r="CE482" s="228"/>
      <c r="CF482" s="228"/>
      <c r="CG482" s="228"/>
      <c r="CH482" s="228"/>
      <c r="CI482" s="228"/>
      <c r="CJ482" s="228"/>
      <c r="CK482" s="228"/>
      <c r="CL482" s="228"/>
      <c r="CM482" s="228"/>
      <c r="CN482" s="228"/>
      <c r="CO482" s="228"/>
      <c r="CP482" s="228"/>
      <c r="CQ482" s="228"/>
      <c r="CR482" s="228"/>
      <c r="CS482" s="228"/>
      <c r="CT482" s="228"/>
      <c r="CU482" s="228"/>
      <c r="CV482" s="228"/>
      <c r="CW482" s="228"/>
      <c r="CX482" s="228"/>
      <c r="CY482" s="228"/>
      <c r="CZ482" s="228"/>
    </row>
    <row r="483" s="227" customFormat="true" ht="25.15" customHeight="true" x14ac:dyDescent="0.2">
      <c r="A483" s="404"/>
      <c r="B483" s="404"/>
      <c r="C483" s="2047" t="s">
        <v>406</v>
      </c>
      <c r="D483" s="2048"/>
      <c r="E483" s="1651">
        <v>-5.2568068007460174E-2</v>
      </c>
      <c r="F483" s="1513"/>
      <c r="G483" s="1513"/>
      <c r="H483" s="2048" t="s">
        <v>378</v>
      </c>
      <c r="I483" s="2048"/>
      <c r="J483" s="1652">
        <v>-2.1027896063120412E-2</v>
      </c>
      <c r="K483" s="1513"/>
      <c r="L483" s="1513"/>
      <c r="M483" s="2048" t="s">
        <v>396</v>
      </c>
      <c r="N483" s="2048"/>
      <c r="O483" s="1653">
        <v>-4.6633756341280856E-2</v>
      </c>
      <c r="P483" s="1513"/>
      <c r="Q483" s="1513"/>
      <c r="R483" s="228"/>
      <c r="Y483" s="228"/>
      <c r="Z483" s="228"/>
      <c r="AA483" s="228"/>
      <c r="AB483" s="228"/>
      <c r="AC483" s="228"/>
      <c r="AD483" s="228"/>
      <c r="AE483" s="228"/>
      <c r="AF483" s="228"/>
      <c r="AG483" s="228"/>
      <c r="AH483" s="228"/>
      <c r="AI483" s="228"/>
      <c r="AJ483" s="228"/>
      <c r="AK483" s="228"/>
      <c r="AL483" s="228"/>
      <c r="AM483" s="228"/>
      <c r="AN483" s="228"/>
      <c r="AO483" s="228"/>
      <c r="AP483" s="228"/>
      <c r="AQ483" s="228"/>
      <c r="AR483" s="228"/>
      <c r="AS483" s="228"/>
      <c r="AT483" s="228"/>
      <c r="AU483" s="228"/>
      <c r="AV483" s="228"/>
      <c r="AW483" s="228"/>
      <c r="AX483" s="228"/>
      <c r="AY483" s="228"/>
      <c r="AZ483" s="228"/>
      <c r="BB483" s="404"/>
      <c r="BY483" s="228"/>
      <c r="BZ483" s="228"/>
      <c r="CA483" s="228"/>
      <c r="CB483" s="228"/>
      <c r="CC483" s="228"/>
      <c r="CD483" s="228"/>
      <c r="CE483" s="228"/>
      <c r="CF483" s="228"/>
      <c r="CG483" s="228"/>
      <c r="CH483" s="228"/>
      <c r="CI483" s="228"/>
      <c r="CJ483" s="228"/>
      <c r="CK483" s="228"/>
      <c r="CL483" s="228"/>
      <c r="CM483" s="228"/>
      <c r="CN483" s="228"/>
      <c r="CO483" s="228"/>
      <c r="CP483" s="228"/>
      <c r="CQ483" s="228"/>
      <c r="CR483" s="228"/>
      <c r="CS483" s="228"/>
      <c r="CT483" s="228"/>
      <c r="CU483" s="228"/>
      <c r="CV483" s="228"/>
      <c r="CW483" s="228"/>
      <c r="CX483" s="228"/>
      <c r="CY483" s="228"/>
      <c r="CZ483" s="228"/>
    </row>
    <row r="484" s="227" customFormat="true" ht="25.15" customHeight="true" x14ac:dyDescent="0.2">
      <c r="A484" s="404"/>
      <c r="B484" s="404"/>
      <c r="C484" s="2047" t="s">
        <v>405</v>
      </c>
      <c r="D484" s="2048"/>
      <c r="E484" s="1651">
        <v>-4.5910111028247796E-2</v>
      </c>
      <c r="F484" s="1513"/>
      <c r="G484" s="1513"/>
      <c r="H484" s="2048" t="s">
        <v>403</v>
      </c>
      <c r="I484" s="2048"/>
      <c r="J484" s="1652">
        <v>-2.0871247266861168E-2</v>
      </c>
      <c r="K484" s="1513"/>
      <c r="L484" s="1513"/>
      <c r="M484" s="2048" t="s">
        <v>407</v>
      </c>
      <c r="N484" s="2048"/>
      <c r="O484" s="1653">
        <v>-4.3164787137615651E-2</v>
      </c>
      <c r="P484" s="1513"/>
      <c r="Q484" s="1513"/>
      <c r="R484" s="228"/>
      <c r="Y484" s="228"/>
      <c r="Z484" s="228"/>
      <c r="AA484" s="228"/>
      <c r="AB484" s="228"/>
      <c r="AC484" s="228"/>
      <c r="AD484" s="228"/>
      <c r="AE484" s="228"/>
      <c r="AF484" s="228"/>
      <c r="AG484" s="228"/>
      <c r="AH484" s="228"/>
      <c r="AI484" s="228"/>
      <c r="AJ484" s="228"/>
      <c r="AK484" s="228"/>
      <c r="AL484" s="228"/>
      <c r="AM484" s="228"/>
      <c r="AN484" s="228"/>
      <c r="AO484" s="228"/>
      <c r="AP484" s="228"/>
      <c r="AQ484" s="228"/>
      <c r="AR484" s="228"/>
      <c r="AS484" s="228"/>
      <c r="AT484" s="228"/>
      <c r="AU484" s="228"/>
      <c r="AV484" s="228"/>
      <c r="AW484" s="228"/>
      <c r="AX484" s="228"/>
      <c r="AY484" s="228"/>
      <c r="AZ484" s="228"/>
      <c r="BB484" s="404"/>
      <c r="BY484" s="228"/>
      <c r="BZ484" s="228"/>
      <c r="CA484" s="228"/>
      <c r="CB484" s="228"/>
      <c r="CC484" s="228"/>
      <c r="CD484" s="228"/>
      <c r="CE484" s="228"/>
      <c r="CF484" s="228"/>
      <c r="CG484" s="228"/>
      <c r="CH484" s="228"/>
      <c r="CI484" s="228"/>
      <c r="CJ484" s="228"/>
      <c r="CK484" s="228"/>
      <c r="CL484" s="228"/>
      <c r="CM484" s="228"/>
      <c r="CN484" s="228"/>
      <c r="CO484" s="228"/>
      <c r="CP484" s="228"/>
      <c r="CQ484" s="228"/>
      <c r="CR484" s="228"/>
      <c r="CS484" s="228"/>
      <c r="CT484" s="228"/>
      <c r="CU484" s="228"/>
      <c r="CV484" s="228"/>
      <c r="CW484" s="228"/>
      <c r="CX484" s="228"/>
      <c r="CY484" s="228"/>
      <c r="CZ484" s="228"/>
    </row>
    <row r="485" s="227" customFormat="true" ht="25.15" customHeight="true" x14ac:dyDescent="0.2">
      <c r="A485" s="404"/>
      <c r="B485" s="404"/>
      <c r="C485" s="2047" t="s">
        <v>402</v>
      </c>
      <c r="D485" s="2048"/>
      <c r="E485" s="1651">
        <v>-4.1541256298717535E-2</v>
      </c>
      <c r="F485" s="1513"/>
      <c r="G485" s="1513"/>
      <c r="H485" s="2048" t="s">
        <v>408</v>
      </c>
      <c r="I485" s="2048"/>
      <c r="J485" s="1652">
        <v>2.0799311874325814E-2</v>
      </c>
      <c r="K485" s="1513"/>
      <c r="L485" s="1513"/>
      <c r="M485" s="2048" t="s">
        <v>409</v>
      </c>
      <c r="N485" s="2048"/>
      <c r="O485" s="1653">
        <v>-3.5806016626558052E-2</v>
      </c>
      <c r="P485" s="1513"/>
      <c r="Q485" s="1513"/>
      <c r="R485" s="228"/>
      <c r="Y485" s="228"/>
      <c r="Z485" s="228"/>
      <c r="AA485" s="228"/>
      <c r="AB485" s="228"/>
      <c r="AC485" s="228"/>
      <c r="AD485" s="228"/>
      <c r="AE485" s="228"/>
      <c r="AF485" s="228"/>
      <c r="AG485" s="228"/>
      <c r="AH485" s="228"/>
      <c r="AI485" s="228"/>
      <c r="AJ485" s="228"/>
      <c r="AK485" s="228"/>
      <c r="AL485" s="228"/>
      <c r="AM485" s="228"/>
      <c r="AN485" s="228"/>
      <c r="AO485" s="228"/>
      <c r="AP485" s="228"/>
      <c r="AQ485" s="228"/>
      <c r="AR485" s="228"/>
      <c r="AS485" s="228"/>
      <c r="AT485" s="228"/>
      <c r="AU485" s="228"/>
      <c r="AV485" s="228"/>
      <c r="AW485" s="228"/>
      <c r="AX485" s="228"/>
      <c r="AY485" s="228"/>
      <c r="AZ485" s="228"/>
      <c r="BB485" s="404"/>
      <c r="BY485" s="228"/>
      <c r="BZ485" s="228"/>
      <c r="CA485" s="228"/>
      <c r="CB485" s="228"/>
      <c r="CC485" s="228"/>
      <c r="CD485" s="228"/>
      <c r="CE485" s="228"/>
      <c r="CF485" s="228"/>
      <c r="CG485" s="228"/>
      <c r="CH485" s="228"/>
      <c r="CI485" s="228"/>
      <c r="CJ485" s="228"/>
      <c r="CK485" s="228"/>
      <c r="CL485" s="228"/>
      <c r="CM485" s="228"/>
      <c r="CN485" s="228"/>
      <c r="CO485" s="228"/>
      <c r="CP485" s="228"/>
      <c r="CQ485" s="228"/>
      <c r="CR485" s="228"/>
      <c r="CS485" s="228"/>
      <c r="CT485" s="228"/>
      <c r="CU485" s="228"/>
      <c r="CV485" s="228"/>
      <c r="CW485" s="228"/>
      <c r="CX485" s="228"/>
      <c r="CY485" s="228"/>
      <c r="CZ485" s="228"/>
    </row>
    <row r="486" s="227" customFormat="true" ht="25.15" customHeight="true" x14ac:dyDescent="0.2">
      <c r="A486" s="404"/>
      <c r="B486" s="404"/>
      <c r="C486" s="2047" t="s">
        <v>410</v>
      </c>
      <c r="D486" s="2048"/>
      <c r="E486" s="1651">
        <v>-2.8022227783236892E-2</v>
      </c>
      <c r="F486" s="1513"/>
      <c r="G486" s="1513"/>
      <c r="H486" s="2048" t="s">
        <v>411</v>
      </c>
      <c r="I486" s="2048"/>
      <c r="J486" s="1652">
        <v>-1.8944357041174698E-2</v>
      </c>
      <c r="K486" s="1513"/>
      <c r="L486" s="1513"/>
      <c r="M486" s="2048" t="s">
        <v>412</v>
      </c>
      <c r="N486" s="2048"/>
      <c r="O486" s="1653">
        <v>3.4939599945013632E-2</v>
      </c>
      <c r="P486" s="1513"/>
      <c r="Q486" s="1513"/>
      <c r="R486" s="228"/>
      <c r="Y486" s="228"/>
      <c r="Z486" s="228"/>
      <c r="AA486" s="228"/>
      <c r="AB486" s="228"/>
      <c r="AC486" s="228"/>
      <c r="AD486" s="228"/>
      <c r="AE486" s="228"/>
      <c r="AF486" s="228"/>
      <c r="AG486" s="228"/>
      <c r="AH486" s="228"/>
      <c r="AI486" s="228"/>
      <c r="AJ486" s="228"/>
      <c r="AK486" s="228"/>
      <c r="AL486" s="228"/>
      <c r="AM486" s="228"/>
      <c r="AN486" s="228"/>
      <c r="AO486" s="228"/>
      <c r="AP486" s="228"/>
      <c r="AQ486" s="228"/>
      <c r="AR486" s="228"/>
      <c r="AS486" s="228"/>
      <c r="AT486" s="228"/>
      <c r="AU486" s="228"/>
      <c r="AV486" s="228"/>
      <c r="AW486" s="228"/>
      <c r="AX486" s="228"/>
      <c r="AY486" s="228"/>
      <c r="AZ486" s="228"/>
      <c r="BB486" s="404"/>
      <c r="BY486" s="228"/>
      <c r="BZ486" s="228"/>
      <c r="CA486" s="228"/>
      <c r="CB486" s="228"/>
      <c r="CC486" s="228"/>
      <c r="CD486" s="228"/>
      <c r="CE486" s="228"/>
      <c r="CF486" s="228"/>
      <c r="CG486" s="228"/>
      <c r="CH486" s="228"/>
      <c r="CI486" s="228"/>
      <c r="CJ486" s="228"/>
      <c r="CK486" s="228"/>
      <c r="CL486" s="228"/>
      <c r="CM486" s="228"/>
      <c r="CN486" s="228"/>
      <c r="CO486" s="228"/>
      <c r="CP486" s="228"/>
      <c r="CQ486" s="228"/>
      <c r="CR486" s="228"/>
      <c r="CS486" s="228"/>
      <c r="CT486" s="228"/>
      <c r="CU486" s="228"/>
      <c r="CV486" s="228"/>
      <c r="CW486" s="228"/>
      <c r="CX486" s="228"/>
      <c r="CY486" s="228"/>
      <c r="CZ486" s="228"/>
    </row>
    <row r="487" s="227" customFormat="true" ht="25.15" customHeight="true" x14ac:dyDescent="0.2">
      <c r="A487" s="404"/>
      <c r="B487" s="404"/>
      <c r="C487" s="2047" t="s">
        <v>401</v>
      </c>
      <c r="D487" s="2048"/>
      <c r="E487" s="1651">
        <v>-2.7502370646197736E-2</v>
      </c>
      <c r="F487" s="1513"/>
      <c r="G487" s="1513"/>
      <c r="H487" s="2048" t="s">
        <v>410</v>
      </c>
      <c r="I487" s="2048"/>
      <c r="J487" s="1652">
        <v>-1.7025190631105792E-2</v>
      </c>
      <c r="K487" s="1513"/>
      <c r="L487" s="1513"/>
      <c r="M487" s="2048" t="s">
        <v>408</v>
      </c>
      <c r="N487" s="2048"/>
      <c r="O487" s="1653">
        <v>-3.4238358121179903E-2</v>
      </c>
      <c r="P487" s="1513"/>
      <c r="Q487" s="1513"/>
      <c r="R487" s="228"/>
      <c r="Y487" s="228"/>
      <c r="Z487" s="228"/>
      <c r="AA487" s="228"/>
      <c r="AB487" s="228"/>
      <c r="AC487" s="228"/>
      <c r="AD487" s="228"/>
      <c r="AE487" s="228"/>
      <c r="AF487" s="228"/>
      <c r="AG487" s="228"/>
      <c r="AH487" s="228"/>
      <c r="AI487" s="228"/>
      <c r="AJ487" s="228"/>
      <c r="AK487" s="228"/>
      <c r="AL487" s="228"/>
      <c r="AM487" s="228"/>
      <c r="AN487" s="228"/>
      <c r="AO487" s="228"/>
      <c r="AP487" s="228"/>
      <c r="AQ487" s="228"/>
      <c r="AR487" s="228"/>
      <c r="AS487" s="228"/>
      <c r="AT487" s="228"/>
      <c r="AU487" s="228"/>
      <c r="AV487" s="228"/>
      <c r="AW487" s="228"/>
      <c r="AX487" s="228"/>
      <c r="AY487" s="228"/>
      <c r="AZ487" s="228"/>
      <c r="BB487" s="404"/>
      <c r="BY487" s="228"/>
      <c r="BZ487" s="228"/>
      <c r="CA487" s="228"/>
      <c r="CB487" s="228"/>
      <c r="CC487" s="228"/>
      <c r="CD487" s="228"/>
      <c r="CE487" s="228"/>
      <c r="CF487" s="228"/>
      <c r="CG487" s="228"/>
      <c r="CH487" s="228"/>
      <c r="CI487" s="228"/>
      <c r="CJ487" s="228"/>
      <c r="CK487" s="228"/>
      <c r="CL487" s="228"/>
      <c r="CM487" s="228"/>
      <c r="CN487" s="228"/>
      <c r="CO487" s="228"/>
      <c r="CP487" s="228"/>
      <c r="CQ487" s="228"/>
      <c r="CR487" s="228"/>
      <c r="CS487" s="228"/>
      <c r="CT487" s="228"/>
      <c r="CU487" s="228"/>
      <c r="CV487" s="228"/>
      <c r="CW487" s="228"/>
      <c r="CX487" s="228"/>
      <c r="CY487" s="228"/>
      <c r="CZ487" s="228"/>
    </row>
    <row r="488" s="227" customFormat="true" ht="25.15" customHeight="true" x14ac:dyDescent="0.2">
      <c r="A488" s="404"/>
      <c r="B488" s="404"/>
      <c r="C488" s="2047" t="s">
        <v>409</v>
      </c>
      <c r="D488" s="2048"/>
      <c r="E488" s="1651">
        <v>-2.4418856581413288E-2</v>
      </c>
      <c r="F488" s="1513"/>
      <c r="G488" s="1513"/>
      <c r="H488" s="2048" t="s">
        <v>410</v>
      </c>
      <c r="I488" s="2048"/>
      <c r="J488" s="1652">
        <v>-1.6903768062158042E-2</v>
      </c>
      <c r="K488" s="1513"/>
      <c r="L488" s="1513"/>
      <c r="M488" s="2048" t="s">
        <v>392</v>
      </c>
      <c r="N488" s="2048"/>
      <c r="O488" s="1653">
        <v>-3.0730104749127896E-2</v>
      </c>
      <c r="P488" s="1513"/>
      <c r="Q488" s="1513"/>
      <c r="R488" s="228"/>
      <c r="Y488" s="228"/>
      <c r="Z488" s="228"/>
      <c r="AA488" s="228"/>
      <c r="AB488" s="228"/>
      <c r="AC488" s="228"/>
      <c r="AD488" s="228"/>
      <c r="AE488" s="228"/>
      <c r="AF488" s="228"/>
      <c r="AG488" s="228"/>
      <c r="AH488" s="228"/>
      <c r="AI488" s="228"/>
      <c r="AJ488" s="228"/>
      <c r="AK488" s="228"/>
      <c r="AL488" s="228"/>
      <c r="AM488" s="228"/>
      <c r="AN488" s="228"/>
      <c r="AO488" s="228"/>
      <c r="AP488" s="228"/>
      <c r="AQ488" s="228"/>
      <c r="AR488" s="228"/>
      <c r="AS488" s="228"/>
      <c r="AT488" s="228"/>
      <c r="AU488" s="228"/>
      <c r="AV488" s="228"/>
      <c r="AW488" s="228"/>
      <c r="AX488" s="228"/>
      <c r="AY488" s="228"/>
      <c r="AZ488" s="228"/>
      <c r="BB488" s="404"/>
      <c r="BY488" s="228"/>
      <c r="BZ488" s="228"/>
      <c r="CA488" s="228"/>
      <c r="CB488" s="228"/>
      <c r="CC488" s="228"/>
      <c r="CD488" s="228"/>
      <c r="CE488" s="228"/>
      <c r="CF488" s="228"/>
      <c r="CG488" s="228"/>
      <c r="CH488" s="228"/>
      <c r="CI488" s="228"/>
      <c r="CJ488" s="228"/>
      <c r="CK488" s="228"/>
      <c r="CL488" s="228"/>
      <c r="CM488" s="228"/>
      <c r="CN488" s="228"/>
      <c r="CO488" s="228"/>
      <c r="CP488" s="228"/>
      <c r="CQ488" s="228"/>
      <c r="CR488" s="228"/>
      <c r="CS488" s="228"/>
      <c r="CT488" s="228"/>
      <c r="CU488" s="228"/>
      <c r="CV488" s="228"/>
      <c r="CW488" s="228"/>
      <c r="CX488" s="228"/>
      <c r="CY488" s="228"/>
      <c r="CZ488" s="228"/>
    </row>
    <row r="489" s="227" customFormat="true" ht="25.15" customHeight="true" x14ac:dyDescent="0.2">
      <c r="A489" s="404"/>
      <c r="B489" s="404"/>
      <c r="C489" s="2047" t="s">
        <v>410</v>
      </c>
      <c r="D489" s="2048"/>
      <c r="E489" s="1651">
        <v>-1.8340067591265788E-2</v>
      </c>
      <c r="F489" s="1513"/>
      <c r="G489" s="1513"/>
      <c r="H489" s="2048" t="s">
        <v>409</v>
      </c>
      <c r="I489" s="2048"/>
      <c r="J489" s="1652">
        <v>-1.391854655398333E-2</v>
      </c>
      <c r="K489" s="1513"/>
      <c r="L489" s="1513"/>
      <c r="M489" s="2048" t="s">
        <v>395</v>
      </c>
      <c r="N489" s="2048"/>
      <c r="O489" s="1653">
        <v>2.2188774038204441E-2</v>
      </c>
      <c r="P489" s="1513"/>
      <c r="Q489" s="1513"/>
      <c r="R489" s="228"/>
      <c r="Y489" s="228"/>
      <c r="Z489" s="228"/>
      <c r="AA489" s="228"/>
      <c r="AB489" s="228"/>
      <c r="AC489" s="228"/>
      <c r="AD489" s="228"/>
      <c r="AE489" s="228"/>
      <c r="AF489" s="228"/>
      <c r="AG489" s="228"/>
      <c r="AH489" s="228"/>
      <c r="AI489" s="228"/>
      <c r="AJ489" s="228"/>
      <c r="AK489" s="228"/>
      <c r="AL489" s="228"/>
      <c r="AM489" s="228"/>
      <c r="AN489" s="228"/>
      <c r="AO489" s="228"/>
      <c r="AP489" s="228"/>
      <c r="AQ489" s="228"/>
      <c r="AR489" s="228"/>
      <c r="AS489" s="228"/>
      <c r="AT489" s="228"/>
      <c r="AU489" s="228"/>
      <c r="AV489" s="228"/>
      <c r="AW489" s="228"/>
      <c r="AX489" s="228"/>
      <c r="AY489" s="228"/>
      <c r="AZ489" s="228"/>
      <c r="BB489" s="404"/>
      <c r="BY489" s="228"/>
      <c r="BZ489" s="228"/>
      <c r="CA489" s="228"/>
      <c r="CB489" s="228"/>
      <c r="CC489" s="228"/>
      <c r="CD489" s="228"/>
      <c r="CE489" s="228"/>
      <c r="CF489" s="228"/>
      <c r="CG489" s="228"/>
      <c r="CH489" s="228"/>
      <c r="CI489" s="228"/>
      <c r="CJ489" s="228"/>
      <c r="CK489" s="228"/>
      <c r="CL489" s="228"/>
      <c r="CM489" s="228"/>
      <c r="CN489" s="228"/>
      <c r="CO489" s="228"/>
      <c r="CP489" s="228"/>
      <c r="CQ489" s="228"/>
      <c r="CR489" s="228"/>
      <c r="CS489" s="228"/>
      <c r="CT489" s="228"/>
      <c r="CU489" s="228"/>
      <c r="CV489" s="228"/>
      <c r="CW489" s="228"/>
      <c r="CX489" s="228"/>
      <c r="CY489" s="228"/>
      <c r="CZ489" s="228"/>
    </row>
    <row r="490" s="227" customFormat="true" ht="25.15" customHeight="true" x14ac:dyDescent="0.2">
      <c r="A490" s="404"/>
      <c r="B490" s="404"/>
      <c r="C490" s="2047" t="s">
        <v>412</v>
      </c>
      <c r="D490" s="2048"/>
      <c r="E490" s="1651">
        <v>1.2055235271444609E-2</v>
      </c>
      <c r="F490" s="1513"/>
      <c r="G490" s="1513"/>
      <c r="H490" s="2048" t="s">
        <v>405</v>
      </c>
      <c r="I490" s="2048"/>
      <c r="J490" s="1652">
        <v>-1.2746655069792681E-2</v>
      </c>
      <c r="K490" s="1513"/>
      <c r="L490" s="1513"/>
      <c r="M490" s="2048" t="s">
        <v>410</v>
      </c>
      <c r="N490" s="2048"/>
      <c r="O490" s="1653">
        <v>-2.0325560327637587E-2</v>
      </c>
      <c r="P490" s="1513"/>
      <c r="Q490" s="1513"/>
      <c r="R490" s="228"/>
      <c r="Y490" s="228"/>
      <c r="Z490" s="228"/>
      <c r="AA490" s="228"/>
      <c r="AB490" s="228"/>
      <c r="AC490" s="228"/>
      <c r="AD490" s="228"/>
      <c r="AE490" s="228"/>
      <c r="AF490" s="228"/>
      <c r="AG490" s="228"/>
      <c r="AH490" s="228"/>
      <c r="AI490" s="228"/>
      <c r="AJ490" s="228"/>
      <c r="AK490" s="228"/>
      <c r="AL490" s="228"/>
      <c r="AM490" s="228"/>
      <c r="AN490" s="228"/>
      <c r="AO490" s="228"/>
      <c r="AP490" s="228"/>
      <c r="AQ490" s="228"/>
      <c r="AR490" s="228"/>
      <c r="AS490" s="228"/>
      <c r="AT490" s="228"/>
      <c r="AU490" s="228"/>
      <c r="AV490" s="228"/>
      <c r="AW490" s="228"/>
      <c r="AX490" s="228"/>
      <c r="AY490" s="228"/>
      <c r="AZ490" s="228"/>
      <c r="BB490" s="404"/>
      <c r="BY490" s="228"/>
      <c r="BZ490" s="228"/>
      <c r="CA490" s="228"/>
      <c r="CB490" s="228"/>
      <c r="CC490" s="228"/>
      <c r="CD490" s="228"/>
      <c r="CE490" s="228"/>
      <c r="CF490" s="228"/>
      <c r="CG490" s="228"/>
      <c r="CH490" s="228"/>
      <c r="CI490" s="228"/>
      <c r="CJ490" s="228"/>
      <c r="CK490" s="228"/>
      <c r="CL490" s="228"/>
      <c r="CM490" s="228"/>
      <c r="CN490" s="228"/>
      <c r="CO490" s="228"/>
      <c r="CP490" s="228"/>
      <c r="CQ490" s="228"/>
      <c r="CR490" s="228"/>
      <c r="CS490" s="228"/>
      <c r="CT490" s="228"/>
      <c r="CU490" s="228"/>
      <c r="CV490" s="228"/>
      <c r="CW490" s="228"/>
      <c r="CX490" s="228"/>
      <c r="CY490" s="228"/>
      <c r="CZ490" s="228"/>
    </row>
    <row r="491" s="227" customFormat="true" ht="25.15" customHeight="true" x14ac:dyDescent="0.2">
      <c r="A491" s="404"/>
      <c r="B491" s="404"/>
      <c r="C491" s="2047" t="s">
        <v>413</v>
      </c>
      <c r="D491" s="2048"/>
      <c r="E491" s="1651">
        <v>1.0690787512424764E-2</v>
      </c>
      <c r="F491" s="1513"/>
      <c r="G491" s="1513"/>
      <c r="H491" s="2048" t="s">
        <v>414</v>
      </c>
      <c r="I491" s="2048"/>
      <c r="J491" s="1652">
        <v>-1.2559215712254615E-2</v>
      </c>
      <c r="K491" s="1513"/>
      <c r="L491" s="1513"/>
      <c r="M491" s="2048" t="s">
        <v>410</v>
      </c>
      <c r="N491" s="2048"/>
      <c r="O491" s="1653">
        <v>-1.7413885134565481E-2</v>
      </c>
      <c r="P491" s="1513"/>
      <c r="Q491" s="1513"/>
      <c r="R491" s="228"/>
      <c r="Y491" s="228"/>
      <c r="Z491" s="228"/>
      <c r="AA491" s="228"/>
      <c r="AB491" s="228"/>
      <c r="AC491" s="228"/>
      <c r="AD491" s="228"/>
      <c r="AE491" s="228"/>
      <c r="AF491" s="228"/>
      <c r="AG491" s="228"/>
      <c r="AH491" s="228"/>
      <c r="AI491" s="228"/>
      <c r="AJ491" s="228"/>
      <c r="AK491" s="228"/>
      <c r="AL491" s="228"/>
      <c r="AM491" s="228"/>
      <c r="AN491" s="228"/>
      <c r="AO491" s="228"/>
      <c r="AP491" s="228"/>
      <c r="AQ491" s="228"/>
      <c r="AR491" s="228"/>
      <c r="AS491" s="228"/>
      <c r="AT491" s="228"/>
      <c r="AU491" s="228"/>
      <c r="AV491" s="228"/>
      <c r="AW491" s="228"/>
      <c r="AX491" s="228"/>
      <c r="AY491" s="228"/>
      <c r="AZ491" s="228"/>
      <c r="BB491" s="404"/>
      <c r="BY491" s="228"/>
      <c r="BZ491" s="228"/>
      <c r="CA491" s="228"/>
      <c r="CB491" s="228"/>
      <c r="CC491" s="228"/>
      <c r="CD491" s="228"/>
      <c r="CE491" s="228"/>
      <c r="CF491" s="228"/>
      <c r="CG491" s="228"/>
      <c r="CH491" s="228"/>
      <c r="CI491" s="228"/>
      <c r="CJ491" s="228"/>
      <c r="CK491" s="228"/>
      <c r="CL491" s="228"/>
      <c r="CM491" s="228"/>
      <c r="CN491" s="228"/>
      <c r="CO491" s="228"/>
      <c r="CP491" s="228"/>
      <c r="CQ491" s="228"/>
      <c r="CR491" s="228"/>
      <c r="CS491" s="228"/>
      <c r="CT491" s="228"/>
      <c r="CU491" s="228"/>
      <c r="CV491" s="228"/>
      <c r="CW491" s="228"/>
      <c r="CX491" s="228"/>
      <c r="CY491" s="228"/>
      <c r="CZ491" s="228"/>
    </row>
    <row r="492" s="227" customFormat="true" ht="25.15" customHeight="true" x14ac:dyDescent="0.2">
      <c r="A492" s="404"/>
      <c r="B492" s="404"/>
      <c r="C492" s="2047" t="s">
        <v>415</v>
      </c>
      <c r="D492" s="2048"/>
      <c r="E492" s="1651">
        <v>9.334899766669907E-3</v>
      </c>
      <c r="F492" s="1513"/>
      <c r="G492" s="1513"/>
      <c r="H492" s="2048" t="s">
        <v>416</v>
      </c>
      <c r="I492" s="2048"/>
      <c r="J492" s="1652">
        <v>1.0718203291506188E-2</v>
      </c>
      <c r="K492" s="1513"/>
      <c r="L492" s="1513"/>
      <c r="M492" s="2048" t="s">
        <v>414</v>
      </c>
      <c r="N492" s="2048"/>
      <c r="O492" s="1653">
        <v>-1.6844333483731832E-2</v>
      </c>
      <c r="P492" s="1513"/>
      <c r="Q492" s="1513"/>
      <c r="R492" s="228"/>
      <c r="Y492" s="228"/>
      <c r="Z492" s="228"/>
      <c r="AA492" s="228"/>
      <c r="AB492" s="228"/>
      <c r="AC492" s="228"/>
      <c r="AD492" s="228"/>
      <c r="AE492" s="228"/>
      <c r="AF492" s="228"/>
      <c r="AG492" s="228"/>
      <c r="AH492" s="228"/>
      <c r="AI492" s="228"/>
      <c r="AJ492" s="228"/>
      <c r="AK492" s="228"/>
      <c r="AL492" s="228"/>
      <c r="AM492" s="228"/>
      <c r="AN492" s="228"/>
      <c r="AO492" s="228"/>
      <c r="AP492" s="228"/>
      <c r="AQ492" s="228"/>
      <c r="AR492" s="228"/>
      <c r="AS492" s="228"/>
      <c r="AT492" s="228"/>
      <c r="AU492" s="228"/>
      <c r="AV492" s="228"/>
      <c r="AW492" s="228"/>
      <c r="AX492" s="228"/>
      <c r="AY492" s="228"/>
      <c r="AZ492" s="228"/>
      <c r="BB492" s="404"/>
      <c r="BY492" s="228"/>
      <c r="BZ492" s="228"/>
      <c r="CA492" s="228"/>
      <c r="CB492" s="228"/>
      <c r="CC492" s="228"/>
      <c r="CD492" s="228"/>
      <c r="CE492" s="228"/>
      <c r="CF492" s="228"/>
      <c r="CG492" s="228"/>
      <c r="CH492" s="228"/>
      <c r="CI492" s="228"/>
      <c r="CJ492" s="228"/>
      <c r="CK492" s="228"/>
      <c r="CL492" s="228"/>
      <c r="CM492" s="228"/>
      <c r="CN492" s="228"/>
      <c r="CO492" s="228"/>
      <c r="CP492" s="228"/>
      <c r="CQ492" s="228"/>
      <c r="CR492" s="228"/>
      <c r="CS492" s="228"/>
      <c r="CT492" s="228"/>
      <c r="CU492" s="228"/>
      <c r="CV492" s="228"/>
      <c r="CW492" s="228"/>
      <c r="CX492" s="228"/>
      <c r="CY492" s="228"/>
      <c r="CZ492" s="228"/>
    </row>
    <row r="493" s="227" customFormat="true" ht="25.15" customHeight="true" x14ac:dyDescent="0.2">
      <c r="A493" s="404"/>
      <c r="B493" s="404"/>
      <c r="C493" s="2047" t="s">
        <v>414</v>
      </c>
      <c r="D493" s="2048"/>
      <c r="E493" s="1654">
        <v>-5.9247912321490391E-3</v>
      </c>
      <c r="F493" s="1513"/>
      <c r="G493" s="1513"/>
      <c r="H493" s="2048" t="s">
        <v>417</v>
      </c>
      <c r="I493" s="2048"/>
      <c r="J493" s="1652">
        <v>-1.0283693768926506E-2</v>
      </c>
      <c r="K493" s="1513"/>
      <c r="L493" s="1513"/>
      <c r="M493" s="2048" t="s">
        <v>413</v>
      </c>
      <c r="N493" s="2048"/>
      <c r="O493" s="1653">
        <v>1.4217994196814307E-2</v>
      </c>
      <c r="P493" s="1513"/>
      <c r="Q493" s="1513"/>
      <c r="R493" s="228"/>
      <c r="Y493" s="228"/>
      <c r="Z493" s="228"/>
      <c r="AA493" s="228"/>
      <c r="AB493" s="228"/>
      <c r="AC493" s="228"/>
      <c r="AD493" s="228"/>
      <c r="AE493" s="228"/>
      <c r="AF493" s="228"/>
      <c r="AG493" s="228"/>
      <c r="AH493" s="228"/>
      <c r="AI493" s="228"/>
      <c r="AJ493" s="228"/>
      <c r="AK493" s="228"/>
      <c r="AL493" s="228"/>
      <c r="AM493" s="228"/>
      <c r="AN493" s="228"/>
      <c r="AO493" s="228"/>
      <c r="AP493" s="228"/>
      <c r="AQ493" s="228"/>
      <c r="AR493" s="228"/>
      <c r="AS493" s="228"/>
      <c r="AT493" s="228"/>
      <c r="AU493" s="228"/>
      <c r="AV493" s="228"/>
      <c r="AW493" s="228"/>
      <c r="AX493" s="228"/>
      <c r="AY493" s="228"/>
      <c r="AZ493" s="228"/>
      <c r="BB493" s="404"/>
      <c r="BY493" s="228"/>
      <c r="BZ493" s="228"/>
      <c r="CA493" s="228"/>
      <c r="CB493" s="228"/>
      <c r="CC493" s="228"/>
      <c r="CD493" s="228"/>
      <c r="CE493" s="228"/>
      <c r="CF493" s="228"/>
      <c r="CG493" s="228"/>
      <c r="CH493" s="228"/>
      <c r="CI493" s="228"/>
      <c r="CJ493" s="228"/>
      <c r="CK493" s="228"/>
      <c r="CL493" s="228"/>
      <c r="CM493" s="228"/>
      <c r="CN493" s="228"/>
      <c r="CO493" s="228"/>
      <c r="CP493" s="228"/>
      <c r="CQ493" s="228"/>
      <c r="CR493" s="228"/>
      <c r="CS493" s="228"/>
      <c r="CT493" s="228"/>
      <c r="CU493" s="228"/>
      <c r="CV493" s="228"/>
      <c r="CW493" s="228"/>
      <c r="CX493" s="228"/>
      <c r="CY493" s="228"/>
      <c r="CZ493" s="228"/>
    </row>
    <row r="494" s="227" customFormat="true" ht="25.15" customHeight="true" x14ac:dyDescent="0.2">
      <c r="A494" s="404"/>
      <c r="B494" s="404"/>
      <c r="C494" s="2047"/>
      <c r="D494" s="2066"/>
      <c r="E494" s="1513"/>
      <c r="F494" s="1513"/>
      <c r="G494" s="1513"/>
      <c r="H494" s="2048" t="s">
        <v>413</v>
      </c>
      <c r="I494" s="2048"/>
      <c r="J494" s="1652">
        <v>1.0019477154283241E-2</v>
      </c>
      <c r="K494" s="1513"/>
      <c r="L494" s="1513"/>
      <c r="M494" s="2048" t="s">
        <v>415</v>
      </c>
      <c r="N494" s="2048"/>
      <c r="O494" s="1653">
        <v>1.0205189708628968E-2</v>
      </c>
      <c r="P494" s="1513"/>
      <c r="Q494" s="1513"/>
      <c r="R494" s="228"/>
      <c r="Y494" s="228"/>
      <c r="Z494" s="228"/>
      <c r="AA494" s="228"/>
      <c r="AB494" s="228"/>
      <c r="AC494" s="228"/>
      <c r="AD494" s="228"/>
      <c r="AE494" s="228"/>
      <c r="AF494" s="228"/>
      <c r="AG494" s="228"/>
      <c r="AH494" s="228"/>
      <c r="AI494" s="228"/>
      <c r="AJ494" s="228"/>
      <c r="AK494" s="228"/>
      <c r="AL494" s="228"/>
      <c r="AM494" s="228"/>
      <c r="AN494" s="228"/>
      <c r="AO494" s="228"/>
      <c r="AP494" s="228"/>
      <c r="AQ494" s="228"/>
      <c r="AR494" s="228"/>
      <c r="AS494" s="228"/>
      <c r="AT494" s="228"/>
      <c r="AU494" s="228"/>
      <c r="AV494" s="228"/>
      <c r="AW494" s="228"/>
      <c r="AX494" s="228"/>
      <c r="AY494" s="228"/>
      <c r="AZ494" s="228"/>
      <c r="BB494" s="404"/>
      <c r="BY494" s="228"/>
      <c r="BZ494" s="228"/>
      <c r="CA494" s="228"/>
      <c r="CB494" s="228"/>
      <c r="CC494" s="228"/>
      <c r="CD494" s="228"/>
      <c r="CE494" s="228"/>
      <c r="CF494" s="228"/>
      <c r="CG494" s="228"/>
      <c r="CH494" s="228"/>
      <c r="CI494" s="228"/>
      <c r="CJ494" s="228"/>
      <c r="CK494" s="228"/>
      <c r="CL494" s="228"/>
      <c r="CM494" s="228"/>
      <c r="CN494" s="228"/>
      <c r="CO494" s="228"/>
      <c r="CP494" s="228"/>
      <c r="CQ494" s="228"/>
      <c r="CR494" s="228"/>
      <c r="CS494" s="228"/>
      <c r="CT494" s="228"/>
      <c r="CU494" s="228"/>
      <c r="CV494" s="228"/>
      <c r="CW494" s="228"/>
      <c r="CX494" s="228"/>
      <c r="CY494" s="228"/>
      <c r="CZ494" s="228"/>
    </row>
    <row r="495" s="227" customFormat="true" ht="25.15" customHeight="true" x14ac:dyDescent="0.2">
      <c r="A495" s="404"/>
      <c r="B495" s="404"/>
      <c r="C495" s="2047"/>
      <c r="D495" s="2066"/>
      <c r="E495" s="1513"/>
      <c r="F495" s="1513"/>
      <c r="G495" s="1513"/>
      <c r="H495" s="2048" t="s">
        <v>376</v>
      </c>
      <c r="I495" s="2048"/>
      <c r="J495" s="1652">
        <v>-9.153652377109257E-3</v>
      </c>
      <c r="K495" s="1513"/>
      <c r="L495" s="1513"/>
      <c r="M495" s="2048" t="s">
        <v>401</v>
      </c>
      <c r="N495" s="2048"/>
      <c r="O495" s="1655">
        <v>-9.0404363819895951E-3</v>
      </c>
      <c r="P495" s="1513"/>
      <c r="Q495" s="1513"/>
      <c r="R495" s="228"/>
      <c r="Y495" s="228"/>
      <c r="Z495" s="228"/>
      <c r="AA495" s="228"/>
      <c r="AB495" s="228"/>
      <c r="AC495" s="228"/>
      <c r="AD495" s="228"/>
      <c r="AE495" s="228"/>
      <c r="AF495" s="228"/>
      <c r="AG495" s="228"/>
      <c r="AH495" s="228"/>
      <c r="AI495" s="228"/>
      <c r="AJ495" s="228"/>
      <c r="AK495" s="228"/>
      <c r="AL495" s="228"/>
      <c r="AM495" s="228"/>
      <c r="AN495" s="228"/>
      <c r="AO495" s="228"/>
      <c r="AP495" s="228"/>
      <c r="AQ495" s="228"/>
      <c r="AR495" s="228"/>
      <c r="AS495" s="228"/>
      <c r="AT495" s="228"/>
      <c r="AU495" s="228"/>
      <c r="AV495" s="228"/>
      <c r="AW495" s="228"/>
      <c r="AX495" s="228"/>
      <c r="AY495" s="228"/>
      <c r="AZ495" s="228"/>
      <c r="BB495" s="404"/>
      <c r="BY495" s="228"/>
      <c r="BZ495" s="228"/>
      <c r="CA495" s="228"/>
      <c r="CB495" s="228"/>
      <c r="CC495" s="228"/>
      <c r="CD495" s="228"/>
      <c r="CE495" s="228"/>
      <c r="CF495" s="228"/>
      <c r="CG495" s="228"/>
      <c r="CH495" s="228"/>
      <c r="CI495" s="228"/>
      <c r="CJ495" s="228"/>
      <c r="CK495" s="228"/>
      <c r="CL495" s="228"/>
      <c r="CM495" s="228"/>
      <c r="CN495" s="228"/>
      <c r="CO495" s="228"/>
      <c r="CP495" s="228"/>
      <c r="CQ495" s="228"/>
      <c r="CR495" s="228"/>
      <c r="CS495" s="228"/>
      <c r="CT495" s="228"/>
      <c r="CU495" s="228"/>
      <c r="CV495" s="228"/>
      <c r="CW495" s="228"/>
      <c r="CX495" s="228"/>
      <c r="CY495" s="228"/>
      <c r="CZ495" s="228"/>
    </row>
    <row r="496" s="227" customFormat="true" ht="25.15" customHeight="true" x14ac:dyDescent="0.2">
      <c r="A496" s="404"/>
      <c r="B496" s="404"/>
      <c r="C496" s="2047"/>
      <c r="D496" s="2066"/>
      <c r="E496" s="1513"/>
      <c r="F496" s="1513"/>
      <c r="G496" s="1513"/>
      <c r="H496" s="2048" t="s">
        <v>412</v>
      </c>
      <c r="I496" s="2048"/>
      <c r="J496" s="1652">
        <v>-5.7539574686160232E-3</v>
      </c>
      <c r="K496" s="1513"/>
      <c r="L496" s="1513"/>
      <c r="M496" s="2066"/>
      <c r="N496" s="2066"/>
      <c r="O496" s="1513"/>
      <c r="P496" s="1513"/>
      <c r="Q496" s="1513"/>
      <c r="R496" s="228"/>
      <c r="Y496" s="228"/>
      <c r="Z496" s="228"/>
      <c r="AA496" s="228"/>
      <c r="AB496" s="228"/>
      <c r="AC496" s="228"/>
      <c r="AD496" s="228"/>
      <c r="AE496" s="228"/>
      <c r="AF496" s="228"/>
      <c r="AG496" s="228"/>
      <c r="AH496" s="228"/>
      <c r="AI496" s="228"/>
      <c r="AJ496" s="228"/>
      <c r="AK496" s="228"/>
      <c r="AL496" s="228"/>
      <c r="AM496" s="228"/>
      <c r="AN496" s="228"/>
      <c r="AO496" s="228"/>
      <c r="AP496" s="228"/>
      <c r="AQ496" s="228"/>
      <c r="AR496" s="228"/>
      <c r="AS496" s="228"/>
      <c r="AT496" s="228"/>
      <c r="AU496" s="228"/>
      <c r="AV496" s="228"/>
      <c r="AW496" s="228"/>
      <c r="AX496" s="228"/>
      <c r="AY496" s="228"/>
      <c r="AZ496" s="228"/>
      <c r="BB496" s="404"/>
      <c r="BY496" s="228"/>
      <c r="BZ496" s="228"/>
      <c r="CA496" s="228"/>
      <c r="CB496" s="228"/>
      <c r="CC496" s="228"/>
      <c r="CD496" s="228"/>
      <c r="CE496" s="228"/>
      <c r="CF496" s="228"/>
      <c r="CG496" s="228"/>
      <c r="CH496" s="228"/>
      <c r="CI496" s="228"/>
      <c r="CJ496" s="228"/>
      <c r="CK496" s="228"/>
      <c r="CL496" s="228"/>
      <c r="CM496" s="228"/>
      <c r="CN496" s="228"/>
      <c r="CO496" s="228"/>
      <c r="CP496" s="228"/>
      <c r="CQ496" s="228"/>
      <c r="CR496" s="228"/>
      <c r="CS496" s="228"/>
      <c r="CT496" s="228"/>
      <c r="CU496" s="228"/>
      <c r="CV496" s="228"/>
      <c r="CW496" s="228"/>
      <c r="CX496" s="228"/>
      <c r="CY496" s="228"/>
      <c r="CZ496" s="228"/>
    </row>
    <row r="497" s="227" customFormat="true" ht="25.15" customHeight="true" x14ac:dyDescent="0.2">
      <c r="A497" s="404"/>
      <c r="B497" s="404"/>
      <c r="C497" s="2047" t="s">
        <v>274</v>
      </c>
      <c r="D497" s="2048"/>
      <c r="E497" s="2048"/>
      <c r="F497" s="1513"/>
      <c r="G497" s="1513"/>
      <c r="H497" s="2048" t="s">
        <v>400</v>
      </c>
      <c r="I497" s="2048"/>
      <c r="J497" s="1656">
        <v>-3.2847837797684671E-3</v>
      </c>
      <c r="K497" s="1513"/>
      <c r="L497" s="1513"/>
      <c r="M497" s="2066"/>
      <c r="N497" s="2066"/>
      <c r="O497" s="1513"/>
      <c r="P497" s="1513"/>
      <c r="Q497" s="1513"/>
      <c r="R497" s="228"/>
      <c r="Y497" s="228"/>
      <c r="Z497" s="228"/>
      <c r="AA497" s="228"/>
      <c r="AB497" s="228"/>
      <c r="AC497" s="228"/>
      <c r="AD497" s="228"/>
      <c r="AE497" s="228"/>
      <c r="AF497" s="228"/>
      <c r="AG497" s="228"/>
      <c r="AH497" s="228"/>
      <c r="AI497" s="228"/>
      <c r="AJ497" s="228"/>
      <c r="AK497" s="228"/>
      <c r="AL497" s="228"/>
      <c r="AM497" s="228"/>
      <c r="AN497" s="228"/>
      <c r="AO497" s="228"/>
      <c r="AP497" s="228"/>
      <c r="AQ497" s="228"/>
      <c r="AR497" s="228"/>
      <c r="AS497" s="228"/>
      <c r="AT497" s="228"/>
      <c r="AU497" s="228"/>
      <c r="AV497" s="228"/>
      <c r="AW497" s="228"/>
      <c r="AX497" s="228"/>
      <c r="AY497" s="228"/>
      <c r="AZ497" s="228"/>
      <c r="BB497" s="404"/>
      <c r="BY497" s="228"/>
      <c r="BZ497" s="228"/>
      <c r="CA497" s="228"/>
      <c r="CB497" s="228"/>
      <c r="CC497" s="228"/>
      <c r="CD497" s="228"/>
      <c r="CE497" s="228"/>
      <c r="CF497" s="228"/>
      <c r="CG497" s="228"/>
      <c r="CH497" s="228"/>
      <c r="CI497" s="228"/>
      <c r="CJ497" s="228"/>
      <c r="CK497" s="228"/>
      <c r="CL497" s="228"/>
      <c r="CM497" s="228"/>
      <c r="CN497" s="228"/>
      <c r="CO497" s="228"/>
      <c r="CP497" s="228"/>
      <c r="CQ497" s="228"/>
      <c r="CR497" s="228"/>
      <c r="CS497" s="228"/>
      <c r="CT497" s="228"/>
      <c r="CU497" s="228"/>
      <c r="CV497" s="228"/>
      <c r="CW497" s="228"/>
      <c r="CX497" s="228"/>
      <c r="CY497" s="228"/>
      <c r="CZ497" s="228"/>
    </row>
    <row r="498" s="227" customFormat="true" ht="25.15" customHeight="true" x14ac:dyDescent="0.2">
      <c r="A498" s="404"/>
      <c r="B498" s="404"/>
      <c r="C498" s="2047" t="s">
        <v>204</v>
      </c>
      <c r="D498" s="2048"/>
      <c r="E498" s="1657" t="s">
        <v>275</v>
      </c>
      <c r="F498" s="1513"/>
      <c r="G498" s="1513"/>
      <c r="H498" s="2066"/>
      <c r="I498" s="2066"/>
      <c r="J498" s="1513"/>
      <c r="K498" s="1513"/>
      <c r="L498" s="1513"/>
      <c r="M498" s="2066"/>
      <c r="N498" s="2066"/>
      <c r="O498" s="1513"/>
      <c r="P498" s="1513"/>
      <c r="Q498" s="1513"/>
      <c r="R498" s="228"/>
      <c r="Y498" s="228"/>
      <c r="Z498" s="228"/>
      <c r="AA498" s="228"/>
      <c r="AB498" s="228"/>
      <c r="AC498" s="228"/>
      <c r="AD498" s="228"/>
      <c r="AE498" s="228"/>
      <c r="AF498" s="228"/>
      <c r="AG498" s="228"/>
      <c r="AH498" s="228"/>
      <c r="AI498" s="228"/>
      <c r="AJ498" s="228"/>
      <c r="AK498" s="228"/>
      <c r="AL498" s="228"/>
      <c r="AM498" s="228"/>
      <c r="AN498" s="228"/>
      <c r="AO498" s="228"/>
      <c r="AP498" s="228"/>
      <c r="AQ498" s="228"/>
      <c r="AR498" s="228"/>
      <c r="AS498" s="228"/>
      <c r="AT498" s="228"/>
      <c r="AU498" s="228"/>
      <c r="AV498" s="228"/>
      <c r="AW498" s="228"/>
      <c r="AX498" s="228"/>
      <c r="AY498" s="228"/>
      <c r="AZ498" s="228"/>
      <c r="BB498" s="404"/>
      <c r="BY498" s="228"/>
      <c r="BZ498" s="228"/>
      <c r="CA498" s="228"/>
      <c r="CB498" s="228"/>
      <c r="CC498" s="228"/>
      <c r="CD498" s="228"/>
      <c r="CE498" s="228"/>
      <c r="CF498" s="228"/>
      <c r="CG498" s="228"/>
      <c r="CH498" s="228"/>
      <c r="CI498" s="228"/>
      <c r="CJ498" s="228"/>
      <c r="CK498" s="228"/>
      <c r="CL498" s="228"/>
      <c r="CM498" s="228"/>
      <c r="CN498" s="228"/>
      <c r="CO498" s="228"/>
      <c r="CP498" s="228"/>
      <c r="CQ498" s="228"/>
      <c r="CR498" s="228"/>
      <c r="CS498" s="228"/>
      <c r="CT498" s="228"/>
      <c r="CU498" s="228"/>
      <c r="CV498" s="228"/>
      <c r="CW498" s="228"/>
      <c r="CX498" s="228"/>
      <c r="CY498" s="228"/>
      <c r="CZ498" s="228"/>
    </row>
    <row r="499" s="227" customFormat="true" ht="25.15" customHeight="true" x14ac:dyDescent="0.2">
      <c r="A499" s="404"/>
      <c r="B499" s="404"/>
      <c r="C499" s="2047" t="s">
        <v>235</v>
      </c>
      <c r="D499" s="2048"/>
      <c r="E499" s="1648">
        <v>9.3302243505746466E-2</v>
      </c>
      <c r="F499" s="1513"/>
      <c r="G499" s="1513"/>
      <c r="H499" s="2066"/>
      <c r="I499" s="2066"/>
      <c r="J499" s="1513"/>
      <c r="K499" s="1513"/>
      <c r="L499" s="1513"/>
      <c r="M499" s="2048" t="s">
        <v>274</v>
      </c>
      <c r="N499" s="2048"/>
      <c r="O499" s="2048"/>
      <c r="P499" s="1513"/>
      <c r="Q499" s="1513"/>
      <c r="R499" s="228"/>
      <c r="Y499" s="228"/>
      <c r="Z499" s="228"/>
      <c r="AA499" s="228"/>
      <c r="AB499" s="228"/>
      <c r="AC499" s="228"/>
      <c r="AD499" s="228"/>
      <c r="AE499" s="228"/>
      <c r="AF499" s="228"/>
      <c r="AG499" s="228"/>
      <c r="AH499" s="228"/>
      <c r="AI499" s="228"/>
      <c r="AJ499" s="228"/>
      <c r="AK499" s="228"/>
      <c r="AL499" s="228"/>
      <c r="AM499" s="228"/>
      <c r="AN499" s="228"/>
      <c r="AO499" s="228"/>
      <c r="AP499" s="228"/>
      <c r="AQ499" s="228"/>
      <c r="AR499" s="228"/>
      <c r="AS499" s="228"/>
      <c r="AT499" s="228"/>
      <c r="AU499" s="228"/>
      <c r="AV499" s="228"/>
      <c r="AW499" s="228"/>
      <c r="AX499" s="228"/>
      <c r="AY499" s="228"/>
      <c r="AZ499" s="228"/>
      <c r="BB499" s="404"/>
      <c r="BY499" s="228"/>
      <c r="BZ499" s="228"/>
      <c r="CA499" s="228"/>
      <c r="CB499" s="228"/>
      <c r="CC499" s="228"/>
      <c r="CD499" s="228"/>
      <c r="CE499" s="228"/>
      <c r="CF499" s="228"/>
      <c r="CG499" s="228"/>
      <c r="CH499" s="228"/>
      <c r="CI499" s="228"/>
      <c r="CJ499" s="228"/>
      <c r="CK499" s="228"/>
      <c r="CL499" s="228"/>
      <c r="CM499" s="228"/>
      <c r="CN499" s="228"/>
      <c r="CO499" s="228"/>
      <c r="CP499" s="228"/>
      <c r="CQ499" s="228"/>
      <c r="CR499" s="228"/>
      <c r="CS499" s="228"/>
      <c r="CT499" s="228"/>
      <c r="CU499" s="228"/>
      <c r="CV499" s="228"/>
      <c r="CW499" s="228"/>
      <c r="CX499" s="228"/>
      <c r="CY499" s="228"/>
      <c r="CZ499" s="228"/>
    </row>
    <row r="500" s="227" customFormat="true" ht="25.15" customHeight="true" x14ac:dyDescent="0.2">
      <c r="A500" s="404"/>
      <c r="B500" s="404"/>
      <c r="C500" s="2047" t="s">
        <v>359</v>
      </c>
      <c r="D500" s="2048"/>
      <c r="E500" s="1651">
        <v>5.4805958034980722E-2</v>
      </c>
      <c r="F500" s="1513"/>
      <c r="G500" s="1513"/>
      <c r="H500" s="2066"/>
      <c r="I500" s="2066"/>
      <c r="J500" s="1513"/>
      <c r="K500" s="1513"/>
      <c r="L500" s="1513"/>
      <c r="M500" s="2048" t="s">
        <v>204</v>
      </c>
      <c r="N500" s="2048"/>
      <c r="O500" s="1658" t="s">
        <v>275</v>
      </c>
      <c r="P500" s="1513"/>
      <c r="Q500" s="1513"/>
      <c r="R500" s="228"/>
      <c r="Y500" s="228"/>
      <c r="Z500" s="228"/>
      <c r="AA500" s="228"/>
      <c r="AB500" s="228"/>
      <c r="AC500" s="228"/>
      <c r="AD500" s="228"/>
      <c r="AE500" s="228"/>
      <c r="AF500" s="228"/>
      <c r="AG500" s="228"/>
      <c r="AH500" s="228"/>
      <c r="AI500" s="228"/>
      <c r="AJ500" s="228"/>
      <c r="AK500" s="228"/>
      <c r="AL500" s="228"/>
      <c r="AM500" s="228"/>
      <c r="AN500" s="228"/>
      <c r="AO500" s="228"/>
      <c r="AP500" s="228"/>
      <c r="AQ500" s="228"/>
      <c r="AR500" s="228"/>
      <c r="AS500" s="228"/>
      <c r="AT500" s="228"/>
      <c r="AU500" s="228"/>
      <c r="AV500" s="228"/>
      <c r="AW500" s="228"/>
      <c r="AX500" s="228"/>
      <c r="AY500" s="228"/>
      <c r="AZ500" s="228"/>
      <c r="BB500" s="404"/>
      <c r="BY500" s="228"/>
      <c r="BZ500" s="228"/>
      <c r="CA500" s="228"/>
      <c r="CB500" s="228"/>
      <c r="CC500" s="228"/>
      <c r="CD500" s="228"/>
      <c r="CE500" s="228"/>
      <c r="CF500" s="228"/>
      <c r="CG500" s="228"/>
      <c r="CH500" s="228"/>
      <c r="CI500" s="228"/>
      <c r="CJ500" s="228"/>
      <c r="CK500" s="228"/>
      <c r="CL500" s="228"/>
      <c r="CM500" s="228"/>
      <c r="CN500" s="228"/>
      <c r="CO500" s="228"/>
      <c r="CP500" s="228"/>
      <c r="CQ500" s="228"/>
      <c r="CR500" s="228"/>
      <c r="CS500" s="228"/>
      <c r="CT500" s="228"/>
      <c r="CU500" s="228"/>
      <c r="CV500" s="228"/>
      <c r="CW500" s="228"/>
      <c r="CX500" s="228"/>
      <c r="CY500" s="228"/>
      <c r="CZ500" s="228"/>
    </row>
    <row r="501" s="227" customFormat="true" ht="25.15" customHeight="true" x14ac:dyDescent="0.2">
      <c r="A501" s="404"/>
      <c r="B501" s="404"/>
      <c r="C501" s="2047" t="s">
        <v>354</v>
      </c>
      <c r="D501" s="2048"/>
      <c r="E501" s="1651">
        <v>3.3629018214426515E-2</v>
      </c>
      <c r="F501" s="1513"/>
      <c r="G501" s="1513"/>
      <c r="H501" s="2048" t="s">
        <v>274</v>
      </c>
      <c r="I501" s="2048"/>
      <c r="J501" s="2048"/>
      <c r="K501" s="1513"/>
      <c r="L501" s="1513"/>
      <c r="M501" s="2048" t="s">
        <v>235</v>
      </c>
      <c r="N501" s="2048"/>
      <c r="O501" s="1650">
        <v>5.9574549121402302E-2</v>
      </c>
      <c r="P501" s="1513"/>
      <c r="Q501" s="1513"/>
      <c r="R501" s="228"/>
      <c r="Y501" s="228"/>
      <c r="Z501" s="228"/>
      <c r="AA501" s="228"/>
      <c r="AB501" s="228"/>
      <c r="AC501" s="228"/>
      <c r="AD501" s="228"/>
      <c r="AE501" s="228"/>
      <c r="AF501" s="228"/>
      <c r="AG501" s="228"/>
      <c r="AH501" s="228"/>
      <c r="AI501" s="228"/>
      <c r="AJ501" s="228"/>
      <c r="AK501" s="228"/>
      <c r="AL501" s="228"/>
      <c r="AM501" s="228"/>
      <c r="AN501" s="228"/>
      <c r="AO501" s="228"/>
      <c r="AP501" s="228"/>
      <c r="AQ501" s="228"/>
      <c r="AR501" s="228"/>
      <c r="AS501" s="228"/>
      <c r="AT501" s="228"/>
      <c r="AU501" s="228"/>
      <c r="AV501" s="228"/>
      <c r="AW501" s="228"/>
      <c r="AX501" s="228"/>
      <c r="AY501" s="228"/>
      <c r="AZ501" s="228"/>
      <c r="BB501" s="404"/>
      <c r="BY501" s="228"/>
      <c r="BZ501" s="228"/>
      <c r="CA501" s="228"/>
      <c r="CB501" s="228"/>
      <c r="CC501" s="228"/>
      <c r="CD501" s="228"/>
      <c r="CE501" s="228"/>
      <c r="CF501" s="228"/>
      <c r="CG501" s="228"/>
      <c r="CH501" s="228"/>
      <c r="CI501" s="228"/>
      <c r="CJ501" s="228"/>
      <c r="CK501" s="228"/>
      <c r="CL501" s="228"/>
      <c r="CM501" s="228"/>
      <c r="CN501" s="228"/>
      <c r="CO501" s="228"/>
      <c r="CP501" s="228"/>
      <c r="CQ501" s="228"/>
      <c r="CR501" s="228"/>
      <c r="CS501" s="228"/>
      <c r="CT501" s="228"/>
      <c r="CU501" s="228"/>
      <c r="CV501" s="228"/>
      <c r="CW501" s="228"/>
      <c r="CX501" s="228"/>
      <c r="CY501" s="228"/>
      <c r="CZ501" s="228"/>
    </row>
    <row r="502" s="227" customFormat="true" ht="25.15" customHeight="true" x14ac:dyDescent="0.2">
      <c r="A502" s="404"/>
      <c r="B502" s="404"/>
      <c r="C502" s="2047" t="s">
        <v>345</v>
      </c>
      <c r="D502" s="2048"/>
      <c r="E502" s="1651">
        <v>0.23676151158666048</v>
      </c>
      <c r="F502" s="1513"/>
      <c r="G502" s="1513"/>
      <c r="H502" s="2048" t="s">
        <v>204</v>
      </c>
      <c r="I502" s="2048"/>
      <c r="J502" s="1659" t="s">
        <v>275</v>
      </c>
      <c r="K502" s="1513"/>
      <c r="L502" s="1513"/>
      <c r="M502" s="2048" t="s">
        <v>359</v>
      </c>
      <c r="N502" s="2048"/>
      <c r="O502" s="1653">
        <v>0.1036927772153598</v>
      </c>
      <c r="P502" s="1513"/>
      <c r="Q502" s="1513"/>
      <c r="R502" s="228"/>
      <c r="Y502" s="228"/>
      <c r="Z502" s="228"/>
      <c r="AA502" s="228"/>
      <c r="AB502" s="228"/>
      <c r="AC502" s="228"/>
      <c r="AD502" s="228"/>
      <c r="AE502" s="228"/>
      <c r="AF502" s="228"/>
      <c r="AG502" s="228"/>
      <c r="AH502" s="228"/>
      <c r="AI502" s="228"/>
      <c r="AJ502" s="228"/>
      <c r="AK502" s="228"/>
      <c r="AL502" s="228"/>
      <c r="AM502" s="228"/>
      <c r="AN502" s="228"/>
      <c r="AO502" s="228"/>
      <c r="AP502" s="228"/>
      <c r="AQ502" s="228"/>
      <c r="AR502" s="228"/>
      <c r="AS502" s="228"/>
      <c r="AT502" s="228"/>
      <c r="AU502" s="228"/>
      <c r="AV502" s="228"/>
      <c r="AW502" s="228"/>
      <c r="AX502" s="228"/>
      <c r="AY502" s="228"/>
      <c r="AZ502" s="228"/>
      <c r="BB502" s="404"/>
      <c r="BY502" s="228"/>
      <c r="BZ502" s="228"/>
      <c r="CA502" s="228"/>
      <c r="CB502" s="228"/>
      <c r="CC502" s="228"/>
      <c r="CD502" s="228"/>
      <c r="CE502" s="228"/>
      <c r="CF502" s="228"/>
      <c r="CG502" s="228"/>
      <c r="CH502" s="228"/>
      <c r="CI502" s="228"/>
      <c r="CJ502" s="228"/>
      <c r="CK502" s="228"/>
      <c r="CL502" s="228"/>
      <c r="CM502" s="228"/>
      <c r="CN502" s="228"/>
      <c r="CO502" s="228"/>
      <c r="CP502" s="228"/>
      <c r="CQ502" s="228"/>
      <c r="CR502" s="228"/>
      <c r="CS502" s="228"/>
      <c r="CT502" s="228"/>
      <c r="CU502" s="228"/>
      <c r="CV502" s="228"/>
      <c r="CW502" s="228"/>
      <c r="CX502" s="228"/>
      <c r="CY502" s="228"/>
      <c r="CZ502" s="228"/>
    </row>
    <row r="503" s="227" customFormat="true" ht="25.15" customHeight="true" x14ac:dyDescent="0.2">
      <c r="A503" s="404"/>
      <c r="B503" s="404"/>
      <c r="C503" s="2047" t="s">
        <v>413</v>
      </c>
      <c r="D503" s="2048"/>
      <c r="E503" s="1651">
        <v>1.1429293763581728E-4</v>
      </c>
      <c r="F503" s="1513"/>
      <c r="G503" s="1513"/>
      <c r="H503" s="2048" t="s">
        <v>235</v>
      </c>
      <c r="I503" s="2048"/>
      <c r="J503" s="1649">
        <v>8.6369011360949391E-2</v>
      </c>
      <c r="K503" s="1513"/>
      <c r="L503" s="1513"/>
      <c r="M503" s="2048" t="s">
        <v>408</v>
      </c>
      <c r="N503" s="2048"/>
      <c r="O503" s="1653">
        <v>1.1722651668341659E-3</v>
      </c>
      <c r="P503" s="1513"/>
      <c r="Q503" s="1513"/>
      <c r="R503" s="228"/>
      <c r="Y503" s="228"/>
      <c r="Z503" s="228"/>
      <c r="AA503" s="228"/>
      <c r="AB503" s="228"/>
      <c r="AC503" s="228"/>
      <c r="AD503" s="228"/>
      <c r="AE503" s="228"/>
      <c r="AF503" s="228"/>
      <c r="AG503" s="228"/>
      <c r="AH503" s="228"/>
      <c r="AI503" s="228"/>
      <c r="AJ503" s="228"/>
      <c r="AK503" s="228"/>
      <c r="AL503" s="228"/>
      <c r="AM503" s="228"/>
      <c r="AN503" s="228"/>
      <c r="AO503" s="228"/>
      <c r="AP503" s="228"/>
      <c r="AQ503" s="228"/>
      <c r="AR503" s="228"/>
      <c r="AS503" s="228"/>
      <c r="AT503" s="228"/>
      <c r="AU503" s="228"/>
      <c r="AV503" s="228"/>
      <c r="AW503" s="228"/>
      <c r="AX503" s="228"/>
      <c r="AY503" s="228"/>
      <c r="AZ503" s="228"/>
      <c r="BB503" s="404"/>
      <c r="BY503" s="228"/>
      <c r="BZ503" s="228"/>
      <c r="CA503" s="228"/>
      <c r="CB503" s="228"/>
      <c r="CC503" s="228"/>
      <c r="CD503" s="228"/>
      <c r="CE503" s="228"/>
      <c r="CF503" s="228"/>
      <c r="CG503" s="228"/>
      <c r="CH503" s="228"/>
      <c r="CI503" s="228"/>
      <c r="CJ503" s="228"/>
      <c r="CK503" s="228"/>
      <c r="CL503" s="228"/>
      <c r="CM503" s="228"/>
      <c r="CN503" s="228"/>
      <c r="CO503" s="228"/>
      <c r="CP503" s="228"/>
      <c r="CQ503" s="228"/>
      <c r="CR503" s="228"/>
      <c r="CS503" s="228"/>
      <c r="CT503" s="228"/>
      <c r="CU503" s="228"/>
      <c r="CV503" s="228"/>
      <c r="CW503" s="228"/>
      <c r="CX503" s="228"/>
      <c r="CY503" s="228"/>
      <c r="CZ503" s="228"/>
    </row>
    <row r="504" s="227" customFormat="true" ht="25.15" customHeight="true" x14ac:dyDescent="0.2">
      <c r="A504" s="404"/>
      <c r="B504" s="404"/>
      <c r="C504" s="2047" t="s">
        <v>357</v>
      </c>
      <c r="D504" s="2048"/>
      <c r="E504" s="1651">
        <v>8.8982732153359487E-2</v>
      </c>
      <c r="F504" s="1513"/>
      <c r="G504" s="1513"/>
      <c r="H504" s="2048" t="s">
        <v>359</v>
      </c>
      <c r="I504" s="2048"/>
      <c r="J504" s="1652">
        <v>1.1426463218977809E-2</v>
      </c>
      <c r="K504" s="1513"/>
      <c r="L504" s="1513"/>
      <c r="M504" s="2048" t="s">
        <v>354</v>
      </c>
      <c r="N504" s="2048"/>
      <c r="O504" s="1653">
        <v>0.16777044165539889</v>
      </c>
      <c r="P504" s="1513"/>
      <c r="Q504" s="1513"/>
      <c r="R504" s="228"/>
      <c r="Y504" s="228"/>
      <c r="Z504" s="228"/>
      <c r="AA504" s="228"/>
      <c r="AB504" s="228"/>
      <c r="AC504" s="228"/>
      <c r="AD504" s="228"/>
      <c r="AE504" s="228"/>
      <c r="AF504" s="228"/>
      <c r="AG504" s="228"/>
      <c r="AH504" s="228"/>
      <c r="AI504" s="228"/>
      <c r="AJ504" s="228"/>
      <c r="AK504" s="228"/>
      <c r="AL504" s="228"/>
      <c r="AM504" s="228"/>
      <c r="AN504" s="228"/>
      <c r="AO504" s="228"/>
      <c r="AP504" s="228"/>
      <c r="AQ504" s="228"/>
      <c r="AR504" s="228"/>
      <c r="AS504" s="228"/>
      <c r="AT504" s="228"/>
      <c r="AU504" s="228"/>
      <c r="AV504" s="228"/>
      <c r="AW504" s="228"/>
      <c r="AX504" s="228"/>
      <c r="AY504" s="228"/>
      <c r="AZ504" s="228"/>
      <c r="BB504" s="404"/>
      <c r="BY504" s="228"/>
      <c r="BZ504" s="228"/>
      <c r="CA504" s="228"/>
      <c r="CB504" s="228"/>
      <c r="CC504" s="228"/>
      <c r="CD504" s="228"/>
      <c r="CE504" s="228"/>
      <c r="CF504" s="228"/>
      <c r="CG504" s="228"/>
      <c r="CH504" s="228"/>
      <c r="CI504" s="228"/>
      <c r="CJ504" s="228"/>
      <c r="CK504" s="228"/>
      <c r="CL504" s="228"/>
      <c r="CM504" s="228"/>
      <c r="CN504" s="228"/>
      <c r="CO504" s="228"/>
      <c r="CP504" s="228"/>
      <c r="CQ504" s="228"/>
      <c r="CR504" s="228"/>
      <c r="CS504" s="228"/>
      <c r="CT504" s="228"/>
      <c r="CU504" s="228"/>
      <c r="CV504" s="228"/>
      <c r="CW504" s="228"/>
      <c r="CX504" s="228"/>
      <c r="CY504" s="228"/>
      <c r="CZ504" s="228"/>
    </row>
    <row r="505" s="227" customFormat="true" ht="25.15" customHeight="true" x14ac:dyDescent="0.2">
      <c r="A505" s="404"/>
      <c r="B505" s="404"/>
      <c r="C505" s="2047" t="s">
        <v>415</v>
      </c>
      <c r="D505" s="2048"/>
      <c r="E505" s="1660">
        <v>8.7140353653773891E-5</v>
      </c>
      <c r="F505" s="1513"/>
      <c r="G505" s="1513"/>
      <c r="H505" s="2048" t="s">
        <v>408</v>
      </c>
      <c r="I505" s="2048"/>
      <c r="J505" s="1652">
        <v>4.3261137444547079E-4</v>
      </c>
      <c r="K505" s="1513"/>
      <c r="L505" s="1513"/>
      <c r="M505" s="2048" t="s">
        <v>345</v>
      </c>
      <c r="N505" s="2048"/>
      <c r="O505" s="1653">
        <v>0.22944784036626426</v>
      </c>
      <c r="P505" s="1513"/>
      <c r="Q505" s="1513"/>
      <c r="R505" s="228"/>
      <c r="Y505" s="228"/>
      <c r="Z505" s="228"/>
      <c r="AA505" s="228"/>
      <c r="AB505" s="228"/>
      <c r="AC505" s="228"/>
      <c r="AD505" s="228"/>
      <c r="AE505" s="228"/>
      <c r="AF505" s="228"/>
      <c r="AG505" s="228"/>
      <c r="AH505" s="228"/>
      <c r="AI505" s="228"/>
      <c r="AJ505" s="228"/>
      <c r="AK505" s="228"/>
      <c r="AL505" s="228"/>
      <c r="AM505" s="228"/>
      <c r="AN505" s="228"/>
      <c r="AO505" s="228"/>
      <c r="AP505" s="228"/>
      <c r="AQ505" s="228"/>
      <c r="AR505" s="228"/>
      <c r="AS505" s="228"/>
      <c r="AT505" s="228"/>
      <c r="AU505" s="228"/>
      <c r="AV505" s="228"/>
      <c r="AW505" s="228"/>
      <c r="AX505" s="228"/>
      <c r="AY505" s="228"/>
      <c r="AZ505" s="228"/>
      <c r="BB505" s="404"/>
      <c r="BY505" s="228"/>
      <c r="BZ505" s="228"/>
      <c r="CA505" s="228"/>
      <c r="CB505" s="228"/>
      <c r="CC505" s="228"/>
      <c r="CD505" s="228"/>
      <c r="CE505" s="228"/>
      <c r="CF505" s="228"/>
      <c r="CG505" s="228"/>
      <c r="CH505" s="228"/>
      <c r="CI505" s="228"/>
      <c r="CJ505" s="228"/>
      <c r="CK505" s="228"/>
      <c r="CL505" s="228"/>
      <c r="CM505" s="228"/>
      <c r="CN505" s="228"/>
      <c r="CO505" s="228"/>
      <c r="CP505" s="228"/>
      <c r="CQ505" s="228"/>
      <c r="CR505" s="228"/>
      <c r="CS505" s="228"/>
      <c r="CT505" s="228"/>
      <c r="CU505" s="228"/>
      <c r="CV505" s="228"/>
      <c r="CW505" s="228"/>
      <c r="CX505" s="228"/>
      <c r="CY505" s="228"/>
      <c r="CZ505" s="228"/>
    </row>
    <row r="506" s="227" customFormat="true" ht="25.15" customHeight="true" x14ac:dyDescent="0.2">
      <c r="A506" s="404"/>
      <c r="B506" s="404"/>
      <c r="C506" s="2047" t="s">
        <v>391</v>
      </c>
      <c r="D506" s="2048"/>
      <c r="E506" s="1651">
        <v>1.3510038666266799E-2</v>
      </c>
      <c r="F506" s="1513"/>
      <c r="G506" s="1513"/>
      <c r="H506" s="2048" t="s">
        <v>345</v>
      </c>
      <c r="I506" s="2048"/>
      <c r="J506" s="1652">
        <v>0.16325385196688902</v>
      </c>
      <c r="K506" s="1513"/>
      <c r="L506" s="1513"/>
      <c r="M506" s="2048" t="s">
        <v>413</v>
      </c>
      <c r="N506" s="2048"/>
      <c r="O506" s="1653">
        <v>2.0215135898064531E-4</v>
      </c>
      <c r="P506" s="1513"/>
      <c r="Q506" s="1513"/>
      <c r="R506" s="228"/>
      <c r="Y506" s="228"/>
      <c r="Z506" s="228"/>
      <c r="AA506" s="228"/>
      <c r="AB506" s="228"/>
      <c r="AC506" s="228"/>
      <c r="AD506" s="228"/>
      <c r="AE506" s="228"/>
      <c r="AF506" s="228"/>
      <c r="AG506" s="228"/>
      <c r="AH506" s="228"/>
      <c r="AI506" s="228"/>
      <c r="AJ506" s="228"/>
      <c r="AK506" s="228"/>
      <c r="AL506" s="228"/>
      <c r="AM506" s="228"/>
      <c r="AN506" s="228"/>
      <c r="AO506" s="228"/>
      <c r="AP506" s="228"/>
      <c r="AQ506" s="228"/>
      <c r="AR506" s="228"/>
      <c r="AS506" s="228"/>
      <c r="AT506" s="228"/>
      <c r="AU506" s="228"/>
      <c r="AV506" s="228"/>
      <c r="AW506" s="228"/>
      <c r="AX506" s="228"/>
      <c r="AY506" s="228"/>
      <c r="AZ506" s="228"/>
      <c r="BB506" s="404"/>
      <c r="BY506" s="228"/>
      <c r="BZ506" s="228"/>
      <c r="CA506" s="228"/>
      <c r="CB506" s="228"/>
      <c r="CC506" s="228"/>
      <c r="CD506" s="228"/>
      <c r="CE506" s="228"/>
      <c r="CF506" s="228"/>
      <c r="CG506" s="228"/>
      <c r="CH506" s="228"/>
      <c r="CI506" s="228"/>
      <c r="CJ506" s="228"/>
      <c r="CK506" s="228"/>
      <c r="CL506" s="228"/>
      <c r="CM506" s="228"/>
      <c r="CN506" s="228"/>
      <c r="CO506" s="228"/>
      <c r="CP506" s="228"/>
      <c r="CQ506" s="228"/>
      <c r="CR506" s="228"/>
      <c r="CS506" s="228"/>
      <c r="CT506" s="228"/>
      <c r="CU506" s="228"/>
      <c r="CV506" s="228"/>
      <c r="CW506" s="228"/>
      <c r="CX506" s="228"/>
      <c r="CY506" s="228"/>
      <c r="CZ506" s="228"/>
    </row>
    <row r="507" s="227" customFormat="true" ht="25.15" customHeight="true" x14ac:dyDescent="0.2">
      <c r="A507" s="404"/>
      <c r="B507" s="404"/>
      <c r="C507" s="2047" t="s">
        <v>387</v>
      </c>
      <c r="D507" s="2048"/>
      <c r="E507" s="1651">
        <v>2.3946248654972115E-2</v>
      </c>
      <c r="F507" s="1513"/>
      <c r="G507" s="1513"/>
      <c r="H507" s="2048" t="s">
        <v>413</v>
      </c>
      <c r="I507" s="2048"/>
      <c r="J507" s="1652">
        <v>1.003899224452038E-4</v>
      </c>
      <c r="K507" s="1513"/>
      <c r="L507" s="1513"/>
      <c r="M507" s="2048" t="s">
        <v>357</v>
      </c>
      <c r="N507" s="2048"/>
      <c r="O507" s="1653">
        <v>4.4675854602706823E-2</v>
      </c>
      <c r="P507" s="1513"/>
      <c r="Q507" s="1513"/>
      <c r="R507" s="228"/>
      <c r="Y507" s="228"/>
      <c r="Z507" s="228"/>
      <c r="AA507" s="228"/>
      <c r="AB507" s="228"/>
      <c r="AC507" s="228"/>
      <c r="AD507" s="228"/>
      <c r="AE507" s="228"/>
      <c r="AF507" s="228"/>
      <c r="AG507" s="228"/>
      <c r="AH507" s="228"/>
      <c r="AI507" s="228"/>
      <c r="AJ507" s="228"/>
      <c r="AK507" s="228"/>
      <c r="AL507" s="228"/>
      <c r="AM507" s="228"/>
      <c r="AN507" s="228"/>
      <c r="AO507" s="228"/>
      <c r="AP507" s="228"/>
      <c r="AQ507" s="228"/>
      <c r="AR507" s="228"/>
      <c r="AS507" s="228"/>
      <c r="AT507" s="228"/>
      <c r="AU507" s="228"/>
      <c r="AV507" s="228"/>
      <c r="AW507" s="228"/>
      <c r="AX507" s="228"/>
      <c r="AY507" s="228"/>
      <c r="AZ507" s="228"/>
      <c r="BB507" s="404"/>
      <c r="BY507" s="228"/>
      <c r="BZ507" s="228"/>
      <c r="CA507" s="228"/>
      <c r="CB507" s="228"/>
      <c r="CC507" s="228"/>
      <c r="CD507" s="228"/>
      <c r="CE507" s="228"/>
      <c r="CF507" s="228"/>
      <c r="CG507" s="228"/>
      <c r="CH507" s="228"/>
      <c r="CI507" s="228"/>
      <c r="CJ507" s="228"/>
      <c r="CK507" s="228"/>
      <c r="CL507" s="228"/>
      <c r="CM507" s="228"/>
      <c r="CN507" s="228"/>
      <c r="CO507" s="228"/>
      <c r="CP507" s="228"/>
      <c r="CQ507" s="228"/>
      <c r="CR507" s="228"/>
      <c r="CS507" s="228"/>
      <c r="CT507" s="228"/>
      <c r="CU507" s="228"/>
      <c r="CV507" s="228"/>
      <c r="CW507" s="228"/>
      <c r="CX507" s="228"/>
      <c r="CY507" s="228"/>
      <c r="CZ507" s="228"/>
    </row>
    <row r="508" s="227" customFormat="true" ht="25.15" customHeight="true" x14ac:dyDescent="0.2">
      <c r="A508" s="404"/>
      <c r="B508" s="404"/>
      <c r="C508" s="2047" t="s">
        <v>360</v>
      </c>
      <c r="D508" s="2048"/>
      <c r="E508" s="1651">
        <v>0.1001611149117724</v>
      </c>
      <c r="F508" s="1513"/>
      <c r="G508" s="1513"/>
      <c r="H508" s="2048" t="s">
        <v>357</v>
      </c>
      <c r="I508" s="2048"/>
      <c r="J508" s="1652">
        <v>0.11396570129290887</v>
      </c>
      <c r="K508" s="1513"/>
      <c r="L508" s="1513"/>
      <c r="M508" s="2048" t="s">
        <v>415</v>
      </c>
      <c r="N508" s="2048"/>
      <c r="O508" s="1653">
        <v>1.0414589698910659E-4</v>
      </c>
      <c r="P508" s="1513"/>
      <c r="Q508" s="1513"/>
      <c r="R508" s="228"/>
      <c r="Y508" s="228"/>
      <c r="Z508" s="228"/>
      <c r="AA508" s="228"/>
      <c r="AB508" s="228"/>
      <c r="AC508" s="228"/>
      <c r="AD508" s="228"/>
      <c r="AE508" s="228"/>
      <c r="AF508" s="228"/>
      <c r="AG508" s="228"/>
      <c r="AH508" s="228"/>
      <c r="AI508" s="228"/>
      <c r="AJ508" s="228"/>
      <c r="AK508" s="228"/>
      <c r="AL508" s="228"/>
      <c r="AM508" s="228"/>
      <c r="AN508" s="228"/>
      <c r="AO508" s="228"/>
      <c r="AP508" s="228"/>
      <c r="AQ508" s="228"/>
      <c r="AR508" s="228"/>
      <c r="AS508" s="228"/>
      <c r="AT508" s="228"/>
      <c r="AU508" s="228"/>
      <c r="AV508" s="228"/>
      <c r="AW508" s="228"/>
      <c r="AX508" s="228"/>
      <c r="AY508" s="228"/>
      <c r="AZ508" s="228"/>
      <c r="BB508" s="404"/>
      <c r="BY508" s="228"/>
      <c r="BZ508" s="228"/>
      <c r="CA508" s="228"/>
      <c r="CB508" s="228"/>
      <c r="CC508" s="228"/>
      <c r="CD508" s="228"/>
      <c r="CE508" s="228"/>
      <c r="CF508" s="228"/>
      <c r="CG508" s="228"/>
      <c r="CH508" s="228"/>
      <c r="CI508" s="228"/>
      <c r="CJ508" s="228"/>
      <c r="CK508" s="228"/>
      <c r="CL508" s="228"/>
      <c r="CM508" s="228"/>
      <c r="CN508" s="228"/>
      <c r="CO508" s="228"/>
      <c r="CP508" s="228"/>
      <c r="CQ508" s="228"/>
      <c r="CR508" s="228"/>
      <c r="CS508" s="228"/>
      <c r="CT508" s="228"/>
      <c r="CU508" s="228"/>
      <c r="CV508" s="228"/>
      <c r="CW508" s="228"/>
      <c r="CX508" s="228"/>
      <c r="CY508" s="228"/>
      <c r="CZ508" s="228"/>
    </row>
    <row r="509" s="227" customFormat="true" ht="25.15" customHeight="true" x14ac:dyDescent="0.2">
      <c r="A509" s="404"/>
      <c r="B509" s="404"/>
      <c r="C509" s="2067" t="s">
        <v>384</v>
      </c>
      <c r="D509" s="2048"/>
      <c r="E509" s="1651">
        <v>3.224079366443694E-2</v>
      </c>
      <c r="F509" s="1513"/>
      <c r="G509" s="1513"/>
      <c r="H509" s="2048" t="s">
        <v>404</v>
      </c>
      <c r="I509" s="2048"/>
      <c r="J509" s="1652">
        <v>8.4415357173089E-4</v>
      </c>
      <c r="K509" s="1513"/>
      <c r="L509" s="1513"/>
      <c r="M509" s="2048" t="s">
        <v>391</v>
      </c>
      <c r="N509" s="2048"/>
      <c r="O509" s="1653">
        <v>2.7294296461451081E-2</v>
      </c>
      <c r="P509" s="1513"/>
      <c r="Q509" s="1513"/>
      <c r="R509" s="228"/>
      <c r="Y509" s="228"/>
      <c r="Z509" s="228"/>
      <c r="AA509" s="228"/>
      <c r="AB509" s="228"/>
      <c r="AC509" s="228"/>
      <c r="AD509" s="228"/>
      <c r="AE509" s="228"/>
      <c r="AF509" s="228"/>
      <c r="AG509" s="228"/>
      <c r="AH509" s="228"/>
      <c r="AI509" s="228"/>
      <c r="AJ509" s="228"/>
      <c r="AK509" s="228"/>
      <c r="AL509" s="228"/>
      <c r="AM509" s="228"/>
      <c r="AN509" s="228"/>
      <c r="AO509" s="228"/>
      <c r="AP509" s="228"/>
      <c r="AQ509" s="228"/>
      <c r="AR509" s="228"/>
      <c r="AS509" s="228"/>
      <c r="AT509" s="228"/>
      <c r="AU509" s="228"/>
      <c r="AV509" s="228"/>
      <c r="AW509" s="228"/>
      <c r="AX509" s="228"/>
      <c r="AY509" s="228"/>
      <c r="AZ509" s="228"/>
      <c r="BB509" s="404"/>
      <c r="BY509" s="228"/>
      <c r="BZ509" s="228"/>
      <c r="CA509" s="228"/>
      <c r="CB509" s="228"/>
      <c r="CC509" s="228"/>
      <c r="CD509" s="228"/>
      <c r="CE509" s="228"/>
      <c r="CF509" s="228"/>
      <c r="CG509" s="228"/>
      <c r="CH509" s="228"/>
      <c r="CI509" s="228"/>
      <c r="CJ509" s="228"/>
      <c r="CK509" s="228"/>
      <c r="CL509" s="228"/>
      <c r="CM509" s="228"/>
      <c r="CN509" s="228"/>
      <c r="CO509" s="228"/>
      <c r="CP509" s="228"/>
      <c r="CQ509" s="228"/>
      <c r="CR509" s="228"/>
      <c r="CS509" s="228"/>
      <c r="CT509" s="228"/>
      <c r="CU509" s="228"/>
      <c r="CV509" s="228"/>
      <c r="CW509" s="228"/>
      <c r="CX509" s="228"/>
      <c r="CY509" s="228"/>
      <c r="CZ509" s="228"/>
    </row>
    <row r="510" s="227" customFormat="true" ht="25.15" customHeight="true" x14ac:dyDescent="0.2">
      <c r="A510" s="404"/>
      <c r="B510" s="404"/>
      <c r="C510" s="2068" t="s">
        <v>346</v>
      </c>
      <c r="D510" s="2048"/>
      <c r="E510" s="1651">
        <v>0.18466584610803982</v>
      </c>
      <c r="F510" s="1513"/>
      <c r="G510" s="1513"/>
      <c r="H510" s="2048" t="s">
        <v>391</v>
      </c>
      <c r="I510" s="2048"/>
      <c r="J510" s="1652">
        <v>1.2377012366125222E-3</v>
      </c>
      <c r="K510" s="1513"/>
      <c r="L510" s="1513"/>
      <c r="M510" s="2048" t="s">
        <v>387</v>
      </c>
      <c r="N510" s="2048"/>
      <c r="O510" s="1653">
        <v>3.1879011658950934E-2</v>
      </c>
      <c r="P510" s="1513"/>
      <c r="Q510" s="1513"/>
      <c r="R510" s="228"/>
      <c r="Y510" s="228"/>
      <c r="Z510" s="228"/>
      <c r="AA510" s="228"/>
      <c r="AB510" s="228"/>
      <c r="AC510" s="228"/>
      <c r="AD510" s="228"/>
      <c r="AE510" s="228"/>
      <c r="AF510" s="228"/>
      <c r="AG510" s="228"/>
      <c r="AH510" s="228"/>
      <c r="AI510" s="228"/>
      <c r="AJ510" s="228"/>
      <c r="AK510" s="228"/>
      <c r="AL510" s="228"/>
      <c r="AM510" s="228"/>
      <c r="AN510" s="228"/>
      <c r="AO510" s="228"/>
      <c r="AP510" s="228"/>
      <c r="AQ510" s="228"/>
      <c r="AR510" s="228"/>
      <c r="AS510" s="228"/>
      <c r="AT510" s="228"/>
      <c r="AU510" s="228"/>
      <c r="AV510" s="228"/>
      <c r="AW510" s="228"/>
      <c r="AX510" s="228"/>
      <c r="AY510" s="228"/>
      <c r="AZ510" s="228"/>
      <c r="BB510" s="404"/>
      <c r="BY510" s="228"/>
      <c r="BZ510" s="228"/>
      <c r="CA510" s="228"/>
      <c r="CB510" s="228"/>
      <c r="CC510" s="228"/>
      <c r="CD510" s="228"/>
      <c r="CE510" s="228"/>
      <c r="CF510" s="228"/>
      <c r="CG510" s="228"/>
      <c r="CH510" s="228"/>
      <c r="CI510" s="228"/>
      <c r="CJ510" s="228"/>
      <c r="CK510" s="228"/>
      <c r="CL510" s="228"/>
      <c r="CM510" s="228"/>
      <c r="CN510" s="228"/>
      <c r="CO510" s="228"/>
      <c r="CP510" s="228"/>
      <c r="CQ510" s="228"/>
      <c r="CR510" s="228"/>
      <c r="CS510" s="228"/>
      <c r="CT510" s="228"/>
      <c r="CU510" s="228"/>
      <c r="CV510" s="228"/>
      <c r="CW510" s="228"/>
      <c r="CX510" s="228"/>
      <c r="CY510" s="228"/>
      <c r="CZ510" s="228"/>
    </row>
    <row r="511" s="227" customFormat="true" ht="25.15" customHeight="true" x14ac:dyDescent="0.2">
      <c r="A511" s="404"/>
      <c r="B511" s="404"/>
      <c r="C511" s="2068" t="s">
        <v>400</v>
      </c>
      <c r="D511" s="2048"/>
      <c r="E511" s="1651">
        <v>4.4960595548420761E-3</v>
      </c>
      <c r="F511" s="1513"/>
      <c r="G511" s="1513"/>
      <c r="H511" s="2048" t="s">
        <v>387</v>
      </c>
      <c r="I511" s="2048"/>
      <c r="J511" s="1652">
        <v>9.6272089090225308E-3</v>
      </c>
      <c r="K511" s="1513"/>
      <c r="L511" s="1513"/>
      <c r="M511" s="2048" t="s">
        <v>360</v>
      </c>
      <c r="N511" s="2048"/>
      <c r="O511" s="1653">
        <v>9.9695067635027418E-2</v>
      </c>
      <c r="P511" s="1513"/>
      <c r="Q511" s="1513"/>
      <c r="R511" s="228"/>
      <c r="Y511" s="228"/>
      <c r="Z511" s="228"/>
      <c r="AA511" s="228"/>
      <c r="AB511" s="228"/>
      <c r="AC511" s="228"/>
      <c r="AD511" s="228"/>
      <c r="AE511" s="228"/>
      <c r="AF511" s="228"/>
      <c r="AG511" s="228"/>
      <c r="AH511" s="228"/>
      <c r="AI511" s="228"/>
      <c r="AJ511" s="228"/>
      <c r="AK511" s="228"/>
      <c r="AL511" s="228"/>
      <c r="AM511" s="228"/>
      <c r="AN511" s="228"/>
      <c r="AO511" s="228"/>
      <c r="AP511" s="228"/>
      <c r="AQ511" s="228"/>
      <c r="AR511" s="228"/>
      <c r="AS511" s="228"/>
      <c r="AT511" s="228"/>
      <c r="AU511" s="228"/>
      <c r="AV511" s="228"/>
      <c r="AW511" s="228"/>
      <c r="AX511" s="228"/>
      <c r="AY511" s="228"/>
      <c r="AZ511" s="228"/>
      <c r="BB511" s="404"/>
      <c r="BY511" s="228"/>
      <c r="BZ511" s="228"/>
      <c r="CA511" s="228"/>
      <c r="CB511" s="228"/>
      <c r="CC511" s="228"/>
      <c r="CD511" s="228"/>
      <c r="CE511" s="228"/>
      <c r="CF511" s="228"/>
      <c r="CG511" s="228"/>
      <c r="CH511" s="228"/>
      <c r="CI511" s="228"/>
      <c r="CJ511" s="228"/>
      <c r="CK511" s="228"/>
      <c r="CL511" s="228"/>
      <c r="CM511" s="228"/>
      <c r="CN511" s="228"/>
      <c r="CO511" s="228"/>
      <c r="CP511" s="228"/>
      <c r="CQ511" s="228"/>
      <c r="CR511" s="228"/>
      <c r="CS511" s="228"/>
      <c r="CT511" s="228"/>
      <c r="CU511" s="228"/>
      <c r="CV511" s="228"/>
      <c r="CW511" s="228"/>
      <c r="CX511" s="228"/>
      <c r="CY511" s="228"/>
      <c r="CZ511" s="228"/>
    </row>
    <row r="512" s="227" customFormat="true" ht="25.15" customHeight="true" x14ac:dyDescent="0.2">
      <c r="A512" s="404"/>
      <c r="B512" s="404"/>
      <c r="C512" s="2068" t="s">
        <v>383</v>
      </c>
      <c r="D512" s="2048"/>
      <c r="E512" s="1651">
        <v>1.9628740284587064E-2</v>
      </c>
      <c r="F512" s="1513"/>
      <c r="G512" s="1513"/>
      <c r="H512" s="2048" t="s">
        <v>360</v>
      </c>
      <c r="I512" s="2048"/>
      <c r="J512" s="1652">
        <v>9.4531083015815795E-2</v>
      </c>
      <c r="K512" s="1513"/>
      <c r="L512" s="1513"/>
      <c r="M512" s="2048" t="s">
        <v>384</v>
      </c>
      <c r="N512" s="2048"/>
      <c r="O512" s="1653">
        <v>3.0532950452509883E-2</v>
      </c>
      <c r="P512" s="1513"/>
      <c r="Q512" s="1513"/>
      <c r="R512" s="228"/>
      <c r="Y512" s="228"/>
      <c r="Z512" s="228"/>
      <c r="AA512" s="228"/>
      <c r="AB512" s="228"/>
      <c r="AC512" s="228"/>
      <c r="AD512" s="228"/>
      <c r="AE512" s="228"/>
      <c r="AF512" s="228"/>
      <c r="AG512" s="228"/>
      <c r="AH512" s="228"/>
      <c r="AI512" s="228"/>
      <c r="AJ512" s="228"/>
      <c r="AK512" s="228"/>
      <c r="AL512" s="228"/>
      <c r="AM512" s="228"/>
      <c r="AN512" s="228"/>
      <c r="AO512" s="228"/>
      <c r="AP512" s="228"/>
      <c r="AQ512" s="228"/>
      <c r="AR512" s="228"/>
      <c r="AS512" s="228"/>
      <c r="AT512" s="228"/>
      <c r="AU512" s="228"/>
      <c r="AV512" s="228"/>
      <c r="AW512" s="228"/>
      <c r="AX512" s="228"/>
      <c r="AY512" s="228"/>
      <c r="AZ512" s="228"/>
      <c r="BB512" s="404"/>
      <c r="BY512" s="228"/>
      <c r="BZ512" s="228"/>
      <c r="CA512" s="228"/>
      <c r="CB512" s="228"/>
      <c r="CC512" s="228"/>
      <c r="CD512" s="228"/>
      <c r="CE512" s="228"/>
      <c r="CF512" s="228"/>
      <c r="CG512" s="228"/>
      <c r="CH512" s="228"/>
      <c r="CI512" s="228"/>
      <c r="CJ512" s="228"/>
      <c r="CK512" s="228"/>
      <c r="CL512" s="228"/>
      <c r="CM512" s="228"/>
      <c r="CN512" s="228"/>
      <c r="CO512" s="228"/>
      <c r="CP512" s="228"/>
      <c r="CQ512" s="228"/>
      <c r="CR512" s="228"/>
      <c r="CS512" s="228"/>
      <c r="CT512" s="228"/>
      <c r="CU512" s="228"/>
      <c r="CV512" s="228"/>
      <c r="CW512" s="228"/>
      <c r="CX512" s="228"/>
      <c r="CY512" s="228"/>
      <c r="CZ512" s="228"/>
    </row>
    <row r="513" s="227" customFormat="true" ht="25.15" customHeight="true" x14ac:dyDescent="0.2">
      <c r="A513" s="404"/>
      <c r="B513" s="404"/>
      <c r="C513" s="2069" t="s">
        <v>405</v>
      </c>
      <c r="D513" s="2048"/>
      <c r="E513" s="1651">
        <v>2.1077382946260398E-3</v>
      </c>
      <c r="F513" s="1513"/>
      <c r="G513" s="1513"/>
      <c r="H513" s="2048" t="s">
        <v>384</v>
      </c>
      <c r="I513" s="2048"/>
      <c r="J513" s="1652">
        <v>1.4967237199518618E-2</v>
      </c>
      <c r="K513" s="1513"/>
      <c r="L513" s="1513"/>
      <c r="M513" s="2048" t="s">
        <v>346</v>
      </c>
      <c r="N513" s="2048"/>
      <c r="O513" s="1653">
        <v>0.22678171186967341</v>
      </c>
      <c r="P513" s="1513"/>
      <c r="Q513" s="1513"/>
      <c r="R513" s="228"/>
      <c r="Y513" s="228"/>
      <c r="Z513" s="228"/>
      <c r="AA513" s="228"/>
      <c r="AB513" s="228"/>
      <c r="AC513" s="228"/>
      <c r="AD513" s="228"/>
      <c r="AE513" s="228"/>
      <c r="AF513" s="228"/>
      <c r="AG513" s="228"/>
      <c r="AH513" s="228"/>
      <c r="AI513" s="228"/>
      <c r="AJ513" s="228"/>
      <c r="AK513" s="228"/>
      <c r="AL513" s="228"/>
      <c r="AM513" s="228"/>
      <c r="AN513" s="228"/>
      <c r="AO513" s="228"/>
      <c r="AP513" s="228"/>
      <c r="AQ513" s="228"/>
      <c r="AR513" s="228"/>
      <c r="AS513" s="228"/>
      <c r="AT513" s="228"/>
      <c r="AU513" s="228"/>
      <c r="AV513" s="228"/>
      <c r="AW513" s="228"/>
      <c r="AX513" s="228"/>
      <c r="AY513" s="228"/>
      <c r="AZ513" s="228"/>
      <c r="BB513" s="404"/>
      <c r="BY513" s="228"/>
      <c r="BZ513" s="228"/>
      <c r="CA513" s="228"/>
      <c r="CB513" s="228"/>
      <c r="CC513" s="228"/>
      <c r="CD513" s="228"/>
      <c r="CE513" s="228"/>
      <c r="CF513" s="228"/>
      <c r="CG513" s="228"/>
      <c r="CH513" s="228"/>
      <c r="CI513" s="228"/>
      <c r="CJ513" s="228"/>
      <c r="CK513" s="228"/>
      <c r="CL513" s="228"/>
      <c r="CM513" s="228"/>
      <c r="CN513" s="228"/>
      <c r="CO513" s="228"/>
      <c r="CP513" s="228"/>
      <c r="CQ513" s="228"/>
      <c r="CR513" s="228"/>
      <c r="CS513" s="228"/>
      <c r="CT513" s="228"/>
      <c r="CU513" s="228"/>
      <c r="CV513" s="228"/>
      <c r="CW513" s="228"/>
      <c r="CX513" s="228"/>
      <c r="CY513" s="228"/>
      <c r="CZ513" s="228"/>
    </row>
    <row r="514" s="227" customFormat="true" ht="25.15" customHeight="true" x14ac:dyDescent="0.2">
      <c r="A514" s="404"/>
      <c r="B514" s="404"/>
      <c r="C514" s="2070" t="s">
        <v>389</v>
      </c>
      <c r="D514" s="2048"/>
      <c r="E514" s="1651">
        <v>1.7664043258670336E-2</v>
      </c>
      <c r="F514" s="1513"/>
      <c r="G514" s="1513"/>
      <c r="H514" s="2048" t="s">
        <v>346</v>
      </c>
      <c r="I514" s="2048"/>
      <c r="J514" s="1652">
        <v>0.11700632767643167</v>
      </c>
      <c r="K514" s="1513"/>
      <c r="L514" s="1513"/>
      <c r="M514" s="2048" t="s">
        <v>400</v>
      </c>
      <c r="N514" s="2048"/>
      <c r="O514" s="1653">
        <v>1.138352262442863E-2</v>
      </c>
      <c r="P514" s="1513"/>
      <c r="Q514" s="1513"/>
      <c r="R514" s="228"/>
      <c r="Y514" s="228"/>
      <c r="Z514" s="228"/>
      <c r="AA514" s="228"/>
      <c r="AB514" s="228"/>
      <c r="AC514" s="228"/>
      <c r="AD514" s="228"/>
      <c r="AE514" s="228"/>
      <c r="AF514" s="228"/>
      <c r="AG514" s="228"/>
      <c r="AH514" s="228"/>
      <c r="AI514" s="228"/>
      <c r="AJ514" s="228"/>
      <c r="AK514" s="228"/>
      <c r="AL514" s="228"/>
      <c r="AM514" s="228"/>
      <c r="AN514" s="228"/>
      <c r="AO514" s="228"/>
      <c r="AP514" s="228"/>
      <c r="AQ514" s="228"/>
      <c r="AR514" s="228"/>
      <c r="AS514" s="228"/>
      <c r="AT514" s="228"/>
      <c r="AU514" s="228"/>
      <c r="AV514" s="228"/>
      <c r="AW514" s="228"/>
      <c r="AX514" s="228"/>
      <c r="AY514" s="228"/>
      <c r="AZ514" s="228"/>
      <c r="BB514" s="404"/>
      <c r="BY514" s="228"/>
      <c r="BZ514" s="228"/>
      <c r="CA514" s="228"/>
      <c r="CB514" s="228"/>
      <c r="CC514" s="228"/>
      <c r="CD514" s="228"/>
      <c r="CE514" s="228"/>
      <c r="CF514" s="228"/>
      <c r="CG514" s="228"/>
      <c r="CH514" s="228"/>
      <c r="CI514" s="228"/>
      <c r="CJ514" s="228"/>
      <c r="CK514" s="228"/>
      <c r="CL514" s="228"/>
      <c r="CM514" s="228"/>
      <c r="CN514" s="228"/>
      <c r="CO514" s="228"/>
      <c r="CP514" s="228"/>
      <c r="CQ514" s="228"/>
      <c r="CR514" s="228"/>
      <c r="CS514" s="228"/>
      <c r="CT514" s="228"/>
      <c r="CU514" s="228"/>
      <c r="CV514" s="228"/>
      <c r="CW514" s="228"/>
      <c r="CX514" s="228"/>
      <c r="CY514" s="228"/>
      <c r="CZ514" s="228"/>
    </row>
    <row r="515" s="227" customFormat="true" ht="25.15" customHeight="true" x14ac:dyDescent="0.2">
      <c r="A515" s="404"/>
      <c r="B515" s="404"/>
      <c r="C515" s="2056" t="s">
        <v>378</v>
      </c>
      <c r="D515" s="2048"/>
      <c r="E515" s="1651">
        <v>3.5139691706186798E-3</v>
      </c>
      <c r="F515" s="1513"/>
      <c r="G515" s="1513"/>
      <c r="H515" s="2048" t="s">
        <v>400</v>
      </c>
      <c r="I515" s="2048"/>
      <c r="J515" s="1661">
        <v>1.0789804479830018E-5</v>
      </c>
      <c r="K515" s="1513"/>
      <c r="L515" s="1513"/>
      <c r="M515" s="2048" t="s">
        <v>383</v>
      </c>
      <c r="N515" s="2048"/>
      <c r="O515" s="1653">
        <v>4.0007671331717426E-2</v>
      </c>
      <c r="P515" s="1513"/>
      <c r="Q515" s="1513"/>
      <c r="R515" s="228"/>
      <c r="Y515" s="228"/>
      <c r="Z515" s="228"/>
      <c r="AA515" s="228"/>
      <c r="AB515" s="228"/>
      <c r="AC515" s="228"/>
      <c r="AD515" s="228"/>
      <c r="AE515" s="228"/>
      <c r="AF515" s="228"/>
      <c r="AG515" s="228"/>
      <c r="AH515" s="228"/>
      <c r="AI515" s="228"/>
      <c r="AJ515" s="228"/>
      <c r="AK515" s="228"/>
      <c r="AL515" s="228"/>
      <c r="AM515" s="228"/>
      <c r="AN515" s="228"/>
      <c r="AO515" s="228"/>
      <c r="AP515" s="228"/>
      <c r="AQ515" s="228"/>
      <c r="AR515" s="228"/>
      <c r="AS515" s="228"/>
      <c r="AT515" s="228"/>
      <c r="AU515" s="228"/>
      <c r="AV515" s="228"/>
      <c r="AW515" s="228"/>
      <c r="AX515" s="228"/>
      <c r="AY515" s="228"/>
      <c r="AZ515" s="228"/>
      <c r="BB515" s="404"/>
      <c r="BY515" s="228"/>
      <c r="BZ515" s="228"/>
      <c r="CA515" s="228"/>
      <c r="CB515" s="228"/>
      <c r="CC515" s="228"/>
      <c r="CD515" s="228"/>
      <c r="CE515" s="228"/>
      <c r="CF515" s="228"/>
      <c r="CG515" s="228"/>
      <c r="CH515" s="228"/>
      <c r="CI515" s="228"/>
      <c r="CJ515" s="228"/>
      <c r="CK515" s="228"/>
      <c r="CL515" s="228"/>
      <c r="CM515" s="228"/>
      <c r="CN515" s="228"/>
      <c r="CO515" s="228"/>
      <c r="CP515" s="228"/>
      <c r="CQ515" s="228"/>
      <c r="CR515" s="228"/>
      <c r="CS515" s="228"/>
      <c r="CT515" s="228"/>
      <c r="CU515" s="228"/>
      <c r="CV515" s="228"/>
      <c r="CW515" s="228"/>
      <c r="CX515" s="228"/>
      <c r="CY515" s="228"/>
      <c r="CZ515" s="228"/>
    </row>
    <row r="516" s="227" customFormat="true" ht="25.15" customHeight="true" x14ac:dyDescent="0.2">
      <c r="A516" s="404"/>
      <c r="B516" s="404"/>
      <c r="C516" s="2047" t="s">
        <v>385</v>
      </c>
      <c r="D516" s="2048"/>
      <c r="E516" s="1651">
        <v>1.813364119054791E-2</v>
      </c>
      <c r="F516" s="1513"/>
      <c r="G516" s="1513"/>
      <c r="H516" s="2048" t="s">
        <v>383</v>
      </c>
      <c r="I516" s="2048"/>
      <c r="J516" s="1652">
        <v>6.1405811730027657E-3</v>
      </c>
      <c r="K516" s="1513"/>
      <c r="L516" s="1513"/>
      <c r="M516" s="2048" t="s">
        <v>405</v>
      </c>
      <c r="N516" s="2048"/>
      <c r="O516" s="1653">
        <v>4.9217631004519636E-3</v>
      </c>
      <c r="P516" s="1513"/>
      <c r="Q516" s="1513"/>
      <c r="R516" s="228"/>
      <c r="Y516" s="228"/>
      <c r="Z516" s="228"/>
      <c r="AA516" s="228"/>
      <c r="AB516" s="228"/>
      <c r="AC516" s="228"/>
      <c r="AD516" s="228"/>
      <c r="AE516" s="228"/>
      <c r="AF516" s="228"/>
      <c r="AG516" s="228"/>
      <c r="AH516" s="228"/>
      <c r="AI516" s="228"/>
      <c r="AJ516" s="228"/>
      <c r="AK516" s="228"/>
      <c r="AL516" s="228"/>
      <c r="AM516" s="228"/>
      <c r="AN516" s="228"/>
      <c r="AO516" s="228"/>
      <c r="AP516" s="228"/>
      <c r="AQ516" s="228"/>
      <c r="AR516" s="228"/>
      <c r="AS516" s="228"/>
      <c r="AT516" s="228"/>
      <c r="AU516" s="228"/>
      <c r="AV516" s="228"/>
      <c r="AW516" s="228"/>
      <c r="AX516" s="228"/>
      <c r="AY516" s="228"/>
      <c r="AZ516" s="228"/>
      <c r="BB516" s="404"/>
      <c r="BY516" s="228"/>
      <c r="BZ516" s="228"/>
      <c r="CA516" s="228"/>
      <c r="CB516" s="228"/>
      <c r="CC516" s="228"/>
      <c r="CD516" s="228"/>
      <c r="CE516" s="228"/>
      <c r="CF516" s="228"/>
      <c r="CG516" s="228"/>
      <c r="CH516" s="228"/>
      <c r="CI516" s="228"/>
      <c r="CJ516" s="228"/>
      <c r="CK516" s="228"/>
      <c r="CL516" s="228"/>
      <c r="CM516" s="228"/>
      <c r="CN516" s="228"/>
      <c r="CO516" s="228"/>
      <c r="CP516" s="228"/>
      <c r="CQ516" s="228"/>
      <c r="CR516" s="228"/>
      <c r="CS516" s="228"/>
      <c r="CT516" s="228"/>
      <c r="CU516" s="228"/>
      <c r="CV516" s="228"/>
      <c r="CW516" s="228"/>
      <c r="CX516" s="228"/>
      <c r="CY516" s="228"/>
      <c r="CZ516" s="228"/>
    </row>
    <row r="517" s="227" customFormat="true" ht="25.15" customHeight="true" x14ac:dyDescent="0.2">
      <c r="A517" s="404"/>
      <c r="B517" s="404"/>
      <c r="C517" s="2047" t="s">
        <v>377</v>
      </c>
      <c r="D517" s="2048"/>
      <c r="E517" s="1651">
        <v>1.5227499353897972E-2</v>
      </c>
      <c r="F517" s="1513"/>
      <c r="G517" s="1513"/>
      <c r="H517" s="2048" t="s">
        <v>405</v>
      </c>
      <c r="I517" s="2048"/>
      <c r="J517" s="1652">
        <v>1.6247721546827146E-4</v>
      </c>
      <c r="K517" s="1513"/>
      <c r="L517" s="1513"/>
      <c r="M517" s="2048" t="s">
        <v>389</v>
      </c>
      <c r="N517" s="2048"/>
      <c r="O517" s="1653">
        <v>3.0120630870644684E-2</v>
      </c>
      <c r="P517" s="1513"/>
      <c r="Q517" s="1513"/>
      <c r="R517" s="228"/>
      <c r="Y517" s="228"/>
      <c r="Z517" s="228"/>
      <c r="AA517" s="228"/>
      <c r="AB517" s="228"/>
      <c r="AC517" s="228"/>
      <c r="AD517" s="228"/>
      <c r="AE517" s="228"/>
      <c r="AF517" s="228"/>
      <c r="AG517" s="228"/>
      <c r="AH517" s="228"/>
      <c r="AI517" s="228"/>
      <c r="AJ517" s="228"/>
      <c r="AK517" s="228"/>
      <c r="AL517" s="228"/>
      <c r="AM517" s="228"/>
      <c r="AN517" s="228"/>
      <c r="AO517" s="228"/>
      <c r="AP517" s="228"/>
      <c r="AQ517" s="228"/>
      <c r="AR517" s="228"/>
      <c r="AS517" s="228"/>
      <c r="AT517" s="228"/>
      <c r="AU517" s="228"/>
      <c r="AV517" s="228"/>
      <c r="AW517" s="228"/>
      <c r="AX517" s="228"/>
      <c r="AY517" s="228"/>
      <c r="AZ517" s="228"/>
      <c r="BB517" s="404"/>
      <c r="BY517" s="228"/>
      <c r="BZ517" s="228"/>
      <c r="CA517" s="228"/>
      <c r="CB517" s="228"/>
      <c r="CC517" s="228"/>
      <c r="CD517" s="228"/>
      <c r="CE517" s="228"/>
      <c r="CF517" s="228"/>
      <c r="CG517" s="228"/>
      <c r="CH517" s="228"/>
      <c r="CI517" s="228"/>
      <c r="CJ517" s="228"/>
      <c r="CK517" s="228"/>
      <c r="CL517" s="228"/>
      <c r="CM517" s="228"/>
      <c r="CN517" s="228"/>
      <c r="CO517" s="228"/>
      <c r="CP517" s="228"/>
      <c r="CQ517" s="228"/>
      <c r="CR517" s="228"/>
      <c r="CS517" s="228"/>
      <c r="CT517" s="228"/>
      <c r="CU517" s="228"/>
      <c r="CV517" s="228"/>
      <c r="CW517" s="228"/>
      <c r="CX517" s="228"/>
      <c r="CY517" s="228"/>
      <c r="CZ517" s="228"/>
    </row>
    <row r="518" s="227" customFormat="true" ht="25.15" customHeight="true" x14ac:dyDescent="0.2">
      <c r="A518" s="404"/>
      <c r="B518" s="404"/>
      <c r="C518" s="2047" t="s">
        <v>386</v>
      </c>
      <c r="D518" s="2048"/>
      <c r="E518" s="1651">
        <v>1.4662406311447412E-2</v>
      </c>
      <c r="F518" s="1513"/>
      <c r="G518" s="1513"/>
      <c r="H518" s="2048" t="s">
        <v>389</v>
      </c>
      <c r="I518" s="2048"/>
      <c r="J518" s="1652">
        <v>4.7549981601896886E-3</v>
      </c>
      <c r="K518" s="1513"/>
      <c r="L518" s="1513"/>
      <c r="M518" s="2048" t="s">
        <v>378</v>
      </c>
      <c r="N518" s="2048"/>
      <c r="O518" s="1653">
        <v>5.1899285818021355E-2</v>
      </c>
      <c r="P518" s="1513"/>
      <c r="Q518" s="1513"/>
      <c r="R518" s="228"/>
      <c r="Y518" s="228"/>
      <c r="Z518" s="228"/>
      <c r="AA518" s="228"/>
      <c r="AB518" s="228"/>
      <c r="AC518" s="228"/>
      <c r="AD518" s="228"/>
      <c r="AE518" s="228"/>
      <c r="AF518" s="228"/>
      <c r="AG518" s="228"/>
      <c r="AH518" s="228"/>
      <c r="AI518" s="228"/>
      <c r="AJ518" s="228"/>
      <c r="AK518" s="228"/>
      <c r="AL518" s="228"/>
      <c r="AM518" s="228"/>
      <c r="AN518" s="228"/>
      <c r="AO518" s="228"/>
      <c r="AP518" s="228"/>
      <c r="AQ518" s="228"/>
      <c r="AR518" s="228"/>
      <c r="AS518" s="228"/>
      <c r="AT518" s="228"/>
      <c r="AU518" s="228"/>
      <c r="AV518" s="228"/>
      <c r="AW518" s="228"/>
      <c r="AX518" s="228"/>
      <c r="AY518" s="228"/>
      <c r="AZ518" s="228"/>
      <c r="BB518" s="404"/>
      <c r="BY518" s="228"/>
      <c r="BZ518" s="228"/>
      <c r="CA518" s="228"/>
      <c r="CB518" s="228"/>
      <c r="CC518" s="228"/>
      <c r="CD518" s="228"/>
      <c r="CE518" s="228"/>
      <c r="CF518" s="228"/>
      <c r="CG518" s="228"/>
      <c r="CH518" s="228"/>
      <c r="CI518" s="228"/>
      <c r="CJ518" s="228"/>
      <c r="CK518" s="228"/>
      <c r="CL518" s="228"/>
      <c r="CM518" s="228"/>
      <c r="CN518" s="228"/>
      <c r="CO518" s="228"/>
      <c r="CP518" s="228"/>
      <c r="CQ518" s="228"/>
      <c r="CR518" s="228"/>
      <c r="CS518" s="228"/>
      <c r="CT518" s="228"/>
      <c r="CU518" s="228"/>
      <c r="CV518" s="228"/>
      <c r="CW518" s="228"/>
      <c r="CX518" s="228"/>
      <c r="CY518" s="228"/>
      <c r="CZ518" s="228"/>
    </row>
    <row r="519" s="227" customFormat="true" ht="25.15" customHeight="true" x14ac:dyDescent="0.2">
      <c r="A519" s="404"/>
      <c r="B519" s="404"/>
      <c r="C519" s="2047" t="s">
        <v>414</v>
      </c>
      <c r="D519" s="2048"/>
      <c r="E519" s="1660">
        <v>3.5103151144550129E-5</v>
      </c>
      <c r="F519" s="1513"/>
      <c r="G519" s="1513"/>
      <c r="H519" s="2048" t="s">
        <v>378</v>
      </c>
      <c r="I519" s="2048"/>
      <c r="J519" s="1652">
        <v>4.4217241284139492E-4</v>
      </c>
      <c r="K519" s="1513"/>
      <c r="L519" s="1513"/>
      <c r="M519" s="2048" t="s">
        <v>385</v>
      </c>
      <c r="N519" s="2048"/>
      <c r="O519" s="1653">
        <v>3.1095666175775548E-2</v>
      </c>
      <c r="P519" s="1513"/>
      <c r="Q519" s="1513"/>
      <c r="R519" s="228"/>
      <c r="Y519" s="228"/>
      <c r="Z519" s="228"/>
      <c r="AA519" s="228"/>
      <c r="AB519" s="228"/>
      <c r="AC519" s="228"/>
      <c r="AD519" s="228"/>
      <c r="AE519" s="228"/>
      <c r="AF519" s="228"/>
      <c r="AG519" s="228"/>
      <c r="AH519" s="228"/>
      <c r="AI519" s="228"/>
      <c r="AJ519" s="228"/>
      <c r="AK519" s="228"/>
      <c r="AL519" s="228"/>
      <c r="AM519" s="228"/>
      <c r="AN519" s="228"/>
      <c r="AO519" s="228"/>
      <c r="AP519" s="228"/>
      <c r="AQ519" s="228"/>
      <c r="AR519" s="228"/>
      <c r="AS519" s="228"/>
      <c r="AT519" s="228"/>
      <c r="AU519" s="228"/>
      <c r="AV519" s="228"/>
      <c r="AW519" s="228"/>
      <c r="AX519" s="228"/>
      <c r="AY519" s="228"/>
      <c r="AZ519" s="228"/>
      <c r="BB519" s="404"/>
      <c r="BY519" s="228"/>
      <c r="BZ519" s="228"/>
      <c r="CA519" s="228"/>
      <c r="CB519" s="228"/>
      <c r="CC519" s="228"/>
      <c r="CD519" s="228"/>
      <c r="CE519" s="228"/>
      <c r="CF519" s="228"/>
      <c r="CG519" s="228"/>
      <c r="CH519" s="228"/>
      <c r="CI519" s="228"/>
      <c r="CJ519" s="228"/>
      <c r="CK519" s="228"/>
      <c r="CL519" s="228"/>
      <c r="CM519" s="228"/>
      <c r="CN519" s="228"/>
      <c r="CO519" s="228"/>
      <c r="CP519" s="228"/>
      <c r="CQ519" s="228"/>
      <c r="CR519" s="228"/>
      <c r="CS519" s="228"/>
      <c r="CT519" s="228"/>
      <c r="CU519" s="228"/>
      <c r="CV519" s="228"/>
      <c r="CW519" s="228"/>
      <c r="CX519" s="228"/>
      <c r="CY519" s="228"/>
      <c r="CZ519" s="228"/>
    </row>
    <row r="520" s="227" customFormat="true" ht="25.15" customHeight="true" x14ac:dyDescent="0.2">
      <c r="A520" s="404"/>
      <c r="B520" s="404"/>
      <c r="C520" s="2047" t="s">
        <v>398</v>
      </c>
      <c r="D520" s="2048"/>
      <c r="E520" s="1651">
        <v>6.4574165171387889E-3</v>
      </c>
      <c r="F520" s="1513"/>
      <c r="G520" s="1513"/>
      <c r="H520" s="2048" t="s">
        <v>385</v>
      </c>
      <c r="I520" s="2048"/>
      <c r="J520" s="1652">
        <v>1.3702903560203294E-2</v>
      </c>
      <c r="K520" s="1513"/>
      <c r="L520" s="1513"/>
      <c r="M520" s="2048" t="s">
        <v>377</v>
      </c>
      <c r="N520" s="2048"/>
      <c r="O520" s="1653">
        <v>4.2557025176000636E-3</v>
      </c>
      <c r="P520" s="1513"/>
      <c r="Q520" s="1513"/>
      <c r="R520" s="228"/>
      <c r="Y520" s="228"/>
      <c r="Z520" s="228"/>
      <c r="AA520" s="228"/>
      <c r="AB520" s="228"/>
      <c r="AC520" s="228"/>
      <c r="AD520" s="228"/>
      <c r="AE520" s="228"/>
      <c r="AF520" s="228"/>
      <c r="AG520" s="228"/>
      <c r="AH520" s="228"/>
      <c r="AI520" s="228"/>
      <c r="AJ520" s="228"/>
      <c r="AK520" s="228"/>
      <c r="AL520" s="228"/>
      <c r="AM520" s="228"/>
      <c r="AN520" s="228"/>
      <c r="AO520" s="228"/>
      <c r="AP520" s="228"/>
      <c r="AQ520" s="228"/>
      <c r="AR520" s="228"/>
      <c r="AS520" s="228"/>
      <c r="AT520" s="228"/>
      <c r="AU520" s="228"/>
      <c r="AV520" s="228"/>
      <c r="AW520" s="228"/>
      <c r="AX520" s="228"/>
      <c r="AY520" s="228"/>
      <c r="AZ520" s="228"/>
      <c r="BB520" s="404"/>
      <c r="BY520" s="228"/>
      <c r="BZ520" s="228"/>
      <c r="CA520" s="228"/>
      <c r="CB520" s="228"/>
      <c r="CC520" s="228"/>
      <c r="CD520" s="228"/>
      <c r="CE520" s="228"/>
      <c r="CF520" s="228"/>
      <c r="CG520" s="228"/>
      <c r="CH520" s="228"/>
      <c r="CI520" s="228"/>
      <c r="CJ520" s="228"/>
      <c r="CK520" s="228"/>
      <c r="CL520" s="228"/>
      <c r="CM520" s="228"/>
      <c r="CN520" s="228"/>
      <c r="CO520" s="228"/>
      <c r="CP520" s="228"/>
      <c r="CQ520" s="228"/>
      <c r="CR520" s="228"/>
      <c r="CS520" s="228"/>
      <c r="CT520" s="228"/>
      <c r="CU520" s="228"/>
      <c r="CV520" s="228"/>
      <c r="CW520" s="228"/>
      <c r="CX520" s="228"/>
      <c r="CY520" s="228"/>
      <c r="CZ520" s="228"/>
    </row>
    <row r="521" s="227" customFormat="true" ht="25.15" customHeight="true" x14ac:dyDescent="0.2">
      <c r="A521" s="404"/>
      <c r="B521" s="404"/>
      <c r="C521" s="2047" t="s">
        <v>334</v>
      </c>
      <c r="D521" s="2048"/>
      <c r="E521" s="1651">
        <v>0.30313400652135042</v>
      </c>
      <c r="F521" s="1513"/>
      <c r="G521" s="1513"/>
      <c r="H521" s="2048" t="s">
        <v>377</v>
      </c>
      <c r="I521" s="2048"/>
      <c r="J521" s="1652">
        <v>2.1846972385668385E-2</v>
      </c>
      <c r="K521" s="1513"/>
      <c r="L521" s="1513"/>
      <c r="M521" s="2048" t="s">
        <v>386</v>
      </c>
      <c r="N521" s="2048"/>
      <c r="O521" s="1653">
        <v>1.5863789278891243E-2</v>
      </c>
      <c r="P521" s="1513"/>
      <c r="Q521" s="1513"/>
      <c r="R521" s="228"/>
      <c r="Y521" s="228"/>
      <c r="Z521" s="228"/>
      <c r="AA521" s="228"/>
      <c r="AB521" s="228"/>
      <c r="AC521" s="228"/>
      <c r="AD521" s="228"/>
      <c r="AE521" s="228"/>
      <c r="AF521" s="228"/>
      <c r="AG521" s="228"/>
      <c r="AH521" s="228"/>
      <c r="AI521" s="228"/>
      <c r="AJ521" s="228"/>
      <c r="AK521" s="228"/>
      <c r="AL521" s="228"/>
      <c r="AM521" s="228"/>
      <c r="AN521" s="228"/>
      <c r="AO521" s="228"/>
      <c r="AP521" s="228"/>
      <c r="AQ521" s="228"/>
      <c r="AR521" s="228"/>
      <c r="AS521" s="228"/>
      <c r="AT521" s="228"/>
      <c r="AU521" s="228"/>
      <c r="AV521" s="228"/>
      <c r="AW521" s="228"/>
      <c r="AX521" s="228"/>
      <c r="AY521" s="228"/>
      <c r="AZ521" s="228"/>
      <c r="BB521" s="404"/>
      <c r="BY521" s="228"/>
      <c r="BZ521" s="228"/>
      <c r="CA521" s="228"/>
      <c r="CB521" s="228"/>
      <c r="CC521" s="228"/>
      <c r="CD521" s="228"/>
      <c r="CE521" s="228"/>
      <c r="CF521" s="228"/>
      <c r="CG521" s="228"/>
      <c r="CH521" s="228"/>
      <c r="CI521" s="228"/>
      <c r="CJ521" s="228"/>
      <c r="CK521" s="228"/>
      <c r="CL521" s="228"/>
      <c r="CM521" s="228"/>
      <c r="CN521" s="228"/>
      <c r="CO521" s="228"/>
      <c r="CP521" s="228"/>
      <c r="CQ521" s="228"/>
      <c r="CR521" s="228"/>
      <c r="CS521" s="228"/>
      <c r="CT521" s="228"/>
      <c r="CU521" s="228"/>
      <c r="CV521" s="228"/>
      <c r="CW521" s="228"/>
      <c r="CX521" s="228"/>
      <c r="CY521" s="228"/>
      <c r="CZ521" s="228"/>
    </row>
    <row r="522" s="227" customFormat="true" ht="25.15" customHeight="true" x14ac:dyDescent="0.2">
      <c r="A522" s="404"/>
      <c r="B522" s="404"/>
      <c r="C522" s="2047" t="s">
        <v>358</v>
      </c>
      <c r="D522" s="2048"/>
      <c r="E522" s="1651">
        <v>9.1283406670880932E-2</v>
      </c>
      <c r="F522" s="1513"/>
      <c r="G522" s="1513"/>
      <c r="H522" s="2048" t="s">
        <v>386</v>
      </c>
      <c r="I522" s="2048"/>
      <c r="J522" s="1652">
        <v>1.2547975193112499E-2</v>
      </c>
      <c r="K522" s="1513"/>
      <c r="L522" s="1513"/>
      <c r="M522" s="2048" t="s">
        <v>414</v>
      </c>
      <c r="N522" s="2048"/>
      <c r="O522" s="1653">
        <v>2.8373157051116935E-4</v>
      </c>
      <c r="P522" s="1513"/>
      <c r="Q522" s="1513"/>
      <c r="R522" s="228"/>
      <c r="Y522" s="228"/>
      <c r="Z522" s="228"/>
      <c r="AA522" s="228"/>
      <c r="AB522" s="228"/>
      <c r="AC522" s="228"/>
      <c r="AD522" s="228"/>
      <c r="AE522" s="228"/>
      <c r="AF522" s="228"/>
      <c r="AG522" s="228"/>
      <c r="AH522" s="228"/>
      <c r="AI522" s="228"/>
      <c r="AJ522" s="228"/>
      <c r="AK522" s="228"/>
      <c r="AL522" s="228"/>
      <c r="AM522" s="228"/>
      <c r="AN522" s="228"/>
      <c r="AO522" s="228"/>
      <c r="AP522" s="228"/>
      <c r="AQ522" s="228"/>
      <c r="AR522" s="228"/>
      <c r="AS522" s="228"/>
      <c r="AT522" s="228"/>
      <c r="AU522" s="228"/>
      <c r="AV522" s="228"/>
      <c r="AW522" s="228"/>
      <c r="AX522" s="228"/>
      <c r="AY522" s="228"/>
      <c r="AZ522" s="228"/>
      <c r="BB522" s="404"/>
      <c r="BY522" s="228"/>
      <c r="BZ522" s="228"/>
      <c r="CA522" s="228"/>
      <c r="CB522" s="228"/>
      <c r="CC522" s="228"/>
      <c r="CD522" s="228"/>
      <c r="CE522" s="228"/>
      <c r="CF522" s="228"/>
      <c r="CG522" s="228"/>
      <c r="CH522" s="228"/>
      <c r="CI522" s="228"/>
      <c r="CJ522" s="228"/>
      <c r="CK522" s="228"/>
      <c r="CL522" s="228"/>
      <c r="CM522" s="228"/>
      <c r="CN522" s="228"/>
      <c r="CO522" s="228"/>
      <c r="CP522" s="228"/>
      <c r="CQ522" s="228"/>
      <c r="CR522" s="228"/>
      <c r="CS522" s="228"/>
      <c r="CT522" s="228"/>
      <c r="CU522" s="228"/>
      <c r="CV522" s="228"/>
      <c r="CW522" s="228"/>
      <c r="CX522" s="228"/>
      <c r="CY522" s="228"/>
      <c r="CZ522" s="228"/>
    </row>
    <row r="523" s="227" customFormat="true" ht="25.15" customHeight="true" x14ac:dyDescent="0.2">
      <c r="A523" s="404"/>
      <c r="B523" s="404"/>
      <c r="C523" s="2047" t="s">
        <v>338</v>
      </c>
      <c r="D523" s="2048"/>
      <c r="E523" s="1651">
        <v>0.27972382467281631</v>
      </c>
      <c r="F523" s="1513"/>
      <c r="G523" s="1513"/>
      <c r="H523" s="2048" t="s">
        <v>414</v>
      </c>
      <c r="I523" s="2048"/>
      <c r="J523" s="1652">
        <v>1.5773389930694319E-4</v>
      </c>
      <c r="K523" s="1513"/>
      <c r="L523" s="1513"/>
      <c r="M523" s="2048" t="s">
        <v>398</v>
      </c>
      <c r="N523" s="2048"/>
      <c r="O523" s="1653">
        <v>4.5367011707571625E-3</v>
      </c>
      <c r="P523" s="1513"/>
      <c r="Q523" s="1513"/>
      <c r="R523" s="228"/>
      <c r="Y523" s="228"/>
      <c r="Z523" s="228"/>
      <c r="AA523" s="228"/>
      <c r="AB523" s="228"/>
      <c r="AC523" s="228"/>
      <c r="AD523" s="228"/>
      <c r="AE523" s="228"/>
      <c r="AF523" s="228"/>
      <c r="AG523" s="228"/>
      <c r="AH523" s="228"/>
      <c r="AI523" s="228"/>
      <c r="AJ523" s="228"/>
      <c r="AK523" s="228"/>
      <c r="AL523" s="228"/>
      <c r="AM523" s="228"/>
      <c r="AN523" s="228"/>
      <c r="AO523" s="228"/>
      <c r="AP523" s="228"/>
      <c r="AQ523" s="228"/>
      <c r="AR523" s="228"/>
      <c r="AS523" s="228"/>
      <c r="AT523" s="228"/>
      <c r="AU523" s="228"/>
      <c r="AV523" s="228"/>
      <c r="AW523" s="228"/>
      <c r="AX523" s="228"/>
      <c r="AY523" s="228"/>
      <c r="AZ523" s="228"/>
      <c r="BB523" s="404"/>
      <c r="BY523" s="228"/>
      <c r="BZ523" s="228"/>
      <c r="CA523" s="228"/>
      <c r="CB523" s="228"/>
      <c r="CC523" s="228"/>
      <c r="CD523" s="228"/>
      <c r="CE523" s="228"/>
      <c r="CF523" s="228"/>
      <c r="CG523" s="228"/>
      <c r="CH523" s="228"/>
      <c r="CI523" s="228"/>
      <c r="CJ523" s="228"/>
      <c r="CK523" s="228"/>
      <c r="CL523" s="228"/>
      <c r="CM523" s="228"/>
      <c r="CN523" s="228"/>
      <c r="CO523" s="228"/>
      <c r="CP523" s="228"/>
      <c r="CQ523" s="228"/>
      <c r="CR523" s="228"/>
      <c r="CS523" s="228"/>
      <c r="CT523" s="228"/>
      <c r="CU523" s="228"/>
      <c r="CV523" s="228"/>
      <c r="CW523" s="228"/>
      <c r="CX523" s="228"/>
      <c r="CY523" s="228"/>
      <c r="CZ523" s="228"/>
    </row>
    <row r="524" s="227" customFormat="true" ht="25.15" customHeight="true" x14ac:dyDescent="0.2">
      <c r="A524" s="404"/>
      <c r="B524" s="404"/>
      <c r="C524" s="2047" t="s">
        <v>342</v>
      </c>
      <c r="D524" s="2048"/>
      <c r="E524" s="1651">
        <v>0.10838150686486105</v>
      </c>
      <c r="F524" s="1513"/>
      <c r="G524" s="1513"/>
      <c r="H524" s="2048" t="s">
        <v>398</v>
      </c>
      <c r="I524" s="2048"/>
      <c r="J524" s="1652">
        <v>3.8348282821955909E-3</v>
      </c>
      <c r="K524" s="1513"/>
      <c r="L524" s="1513"/>
      <c r="M524" s="2048" t="s">
        <v>334</v>
      </c>
      <c r="N524" s="2048"/>
      <c r="O524" s="1653">
        <v>9.8682169397301386E-2</v>
      </c>
      <c r="P524" s="1513"/>
      <c r="Q524" s="1513"/>
      <c r="R524" s="228"/>
      <c r="Y524" s="228"/>
      <c r="Z524" s="228"/>
      <c r="AA524" s="228"/>
      <c r="AB524" s="228"/>
      <c r="AC524" s="228"/>
      <c r="AD524" s="228"/>
      <c r="AE524" s="228"/>
      <c r="AF524" s="228"/>
      <c r="AG524" s="228"/>
      <c r="AH524" s="228"/>
      <c r="AI524" s="228"/>
      <c r="AJ524" s="228"/>
      <c r="AK524" s="228"/>
      <c r="AL524" s="228"/>
      <c r="AM524" s="228"/>
      <c r="AN524" s="228"/>
      <c r="AO524" s="228"/>
      <c r="AP524" s="228"/>
      <c r="AQ524" s="228"/>
      <c r="AR524" s="228"/>
      <c r="AS524" s="228"/>
      <c r="AT524" s="228"/>
      <c r="AU524" s="228"/>
      <c r="AV524" s="228"/>
      <c r="AW524" s="228"/>
      <c r="AX524" s="228"/>
      <c r="AY524" s="228"/>
      <c r="AZ524" s="228"/>
      <c r="BB524" s="404"/>
      <c r="BY524" s="228"/>
      <c r="BZ524" s="228"/>
      <c r="CA524" s="228"/>
      <c r="CB524" s="228"/>
      <c r="CC524" s="228"/>
      <c r="CD524" s="228"/>
      <c r="CE524" s="228"/>
      <c r="CF524" s="228"/>
      <c r="CG524" s="228"/>
      <c r="CH524" s="228"/>
      <c r="CI524" s="228"/>
      <c r="CJ524" s="228"/>
      <c r="CK524" s="228"/>
      <c r="CL524" s="228"/>
      <c r="CM524" s="228"/>
      <c r="CN524" s="228"/>
      <c r="CO524" s="228"/>
      <c r="CP524" s="228"/>
      <c r="CQ524" s="228"/>
      <c r="CR524" s="228"/>
      <c r="CS524" s="228"/>
      <c r="CT524" s="228"/>
      <c r="CU524" s="228"/>
      <c r="CV524" s="228"/>
      <c r="CW524" s="228"/>
      <c r="CX524" s="228"/>
      <c r="CY524" s="228"/>
      <c r="CZ524" s="228"/>
    </row>
    <row r="525" s="227" customFormat="true" ht="25.15" customHeight="true" x14ac:dyDescent="0.2">
      <c r="A525" s="404"/>
      <c r="B525" s="404"/>
      <c r="C525" s="2047" t="s">
        <v>368</v>
      </c>
      <c r="D525" s="2048"/>
      <c r="E525" s="1651">
        <v>3.9244815704842416E-2</v>
      </c>
      <c r="F525" s="1513"/>
      <c r="G525" s="1513"/>
      <c r="H525" s="2048" t="s">
        <v>334</v>
      </c>
      <c r="I525" s="2048"/>
      <c r="J525" s="1652">
        <v>0.33532912136118592</v>
      </c>
      <c r="K525" s="1513"/>
      <c r="L525" s="1513"/>
      <c r="M525" s="2048" t="s">
        <v>358</v>
      </c>
      <c r="N525" s="2048"/>
      <c r="O525" s="1653">
        <v>3.7224192932696638E-2</v>
      </c>
      <c r="P525" s="1513"/>
      <c r="Q525" s="1513"/>
      <c r="R525" s="228"/>
      <c r="Y525" s="228"/>
      <c r="Z525" s="228"/>
      <c r="AA525" s="228"/>
      <c r="AB525" s="228"/>
      <c r="AC525" s="228"/>
      <c r="AD525" s="228"/>
      <c r="AE525" s="228"/>
      <c r="AF525" s="228"/>
      <c r="AG525" s="228"/>
      <c r="AH525" s="228"/>
      <c r="AI525" s="228"/>
      <c r="AJ525" s="228"/>
      <c r="AK525" s="228"/>
      <c r="AL525" s="228"/>
      <c r="AM525" s="228"/>
      <c r="AN525" s="228"/>
      <c r="AO525" s="228"/>
      <c r="AP525" s="228"/>
      <c r="AQ525" s="228"/>
      <c r="AR525" s="228"/>
      <c r="AS525" s="228"/>
      <c r="AT525" s="228"/>
      <c r="AU525" s="228"/>
      <c r="AV525" s="228"/>
      <c r="AW525" s="228"/>
      <c r="AX525" s="228"/>
      <c r="AY525" s="228"/>
      <c r="AZ525" s="228"/>
      <c r="BB525" s="404"/>
      <c r="BY525" s="228"/>
      <c r="BZ525" s="228"/>
      <c r="CA525" s="228"/>
      <c r="CB525" s="228"/>
      <c r="CC525" s="228"/>
      <c r="CD525" s="228"/>
      <c r="CE525" s="228"/>
      <c r="CF525" s="228"/>
      <c r="CG525" s="228"/>
      <c r="CH525" s="228"/>
      <c r="CI525" s="228"/>
      <c r="CJ525" s="228"/>
      <c r="CK525" s="228"/>
      <c r="CL525" s="228"/>
      <c r="CM525" s="228"/>
      <c r="CN525" s="228"/>
      <c r="CO525" s="228"/>
      <c r="CP525" s="228"/>
      <c r="CQ525" s="228"/>
      <c r="CR525" s="228"/>
      <c r="CS525" s="228"/>
      <c r="CT525" s="228"/>
      <c r="CU525" s="228"/>
      <c r="CV525" s="228"/>
      <c r="CW525" s="228"/>
      <c r="CX525" s="228"/>
      <c r="CY525" s="228"/>
      <c r="CZ525" s="228"/>
    </row>
    <row r="526" s="227" customFormat="true" ht="25.15" customHeight="true" x14ac:dyDescent="0.2">
      <c r="A526" s="404"/>
      <c r="B526" s="404"/>
      <c r="C526" s="2047" t="s">
        <v>347</v>
      </c>
      <c r="D526" s="2048"/>
      <c r="E526" s="1651">
        <v>9.9007754018127142E-2</v>
      </c>
      <c r="F526" s="1513"/>
      <c r="G526" s="1513"/>
      <c r="H526" s="2048" t="s">
        <v>358</v>
      </c>
      <c r="I526" s="2048"/>
      <c r="J526" s="1652">
        <v>0.10391477665390439</v>
      </c>
      <c r="K526" s="1513"/>
      <c r="L526" s="1513"/>
      <c r="M526" s="2048" t="s">
        <v>338</v>
      </c>
      <c r="N526" s="2048"/>
      <c r="O526" s="1653">
        <v>0.1847387254024781</v>
      </c>
      <c r="P526" s="1513"/>
      <c r="Q526" s="1513"/>
      <c r="R526" s="228"/>
      <c r="Y526" s="228"/>
      <c r="Z526" s="228"/>
      <c r="AA526" s="228"/>
      <c r="AB526" s="228"/>
      <c r="AC526" s="228"/>
      <c r="AD526" s="228"/>
      <c r="AE526" s="228"/>
      <c r="AF526" s="228"/>
      <c r="AG526" s="228"/>
      <c r="AH526" s="228"/>
      <c r="AI526" s="228"/>
      <c r="AJ526" s="228"/>
      <c r="AK526" s="228"/>
      <c r="AL526" s="228"/>
      <c r="AM526" s="228"/>
      <c r="AN526" s="228"/>
      <c r="AO526" s="228"/>
      <c r="AP526" s="228"/>
      <c r="AQ526" s="228"/>
      <c r="AR526" s="228"/>
      <c r="AS526" s="228"/>
      <c r="AT526" s="228"/>
      <c r="AU526" s="228"/>
      <c r="AV526" s="228"/>
      <c r="AW526" s="228"/>
      <c r="AX526" s="228"/>
      <c r="AY526" s="228"/>
      <c r="AZ526" s="228"/>
      <c r="BB526" s="404"/>
      <c r="BY526" s="228"/>
      <c r="BZ526" s="228"/>
      <c r="CA526" s="228"/>
      <c r="CB526" s="228"/>
      <c r="CC526" s="228"/>
      <c r="CD526" s="228"/>
      <c r="CE526" s="228"/>
      <c r="CF526" s="228"/>
      <c r="CG526" s="228"/>
      <c r="CH526" s="228"/>
      <c r="CI526" s="228"/>
      <c r="CJ526" s="228"/>
      <c r="CK526" s="228"/>
      <c r="CL526" s="228"/>
      <c r="CM526" s="228"/>
      <c r="CN526" s="228"/>
      <c r="CO526" s="228"/>
      <c r="CP526" s="228"/>
      <c r="CQ526" s="228"/>
      <c r="CR526" s="228"/>
      <c r="CS526" s="228"/>
      <c r="CT526" s="228"/>
      <c r="CU526" s="228"/>
      <c r="CV526" s="228"/>
      <c r="CW526" s="228"/>
      <c r="CX526" s="228"/>
      <c r="CY526" s="228"/>
      <c r="CZ526" s="228"/>
    </row>
    <row r="527" s="227" customFormat="true" ht="25.15" customHeight="true" x14ac:dyDescent="0.2">
      <c r="A527" s="404"/>
      <c r="B527" s="404"/>
      <c r="C527" s="2047" t="s">
        <v>343</v>
      </c>
      <c r="D527" s="2048"/>
      <c r="E527" s="1651">
        <v>0.11238392880917233</v>
      </c>
      <c r="F527" s="1513"/>
      <c r="G527" s="1513"/>
      <c r="H527" s="2048" t="s">
        <v>338</v>
      </c>
      <c r="I527" s="2048"/>
      <c r="J527" s="1652">
        <v>0.29493765417019774</v>
      </c>
      <c r="K527" s="1513"/>
      <c r="L527" s="1513"/>
      <c r="M527" s="2048" t="s">
        <v>342</v>
      </c>
      <c r="N527" s="2048"/>
      <c r="O527" s="1653">
        <v>0.23651555042180145</v>
      </c>
      <c r="P527" s="1513"/>
      <c r="Q527" s="1513"/>
      <c r="R527" s="228"/>
      <c r="Y527" s="228"/>
      <c r="Z527" s="228"/>
      <c r="AA527" s="228"/>
      <c r="AB527" s="228"/>
      <c r="AC527" s="228"/>
      <c r="AD527" s="228"/>
      <c r="AE527" s="228"/>
      <c r="AF527" s="228"/>
      <c r="AG527" s="228"/>
      <c r="AH527" s="228"/>
      <c r="AI527" s="228"/>
      <c r="AJ527" s="228"/>
      <c r="AK527" s="228"/>
      <c r="AL527" s="228"/>
      <c r="AM527" s="228"/>
      <c r="AN527" s="228"/>
      <c r="AO527" s="228"/>
      <c r="AP527" s="228"/>
      <c r="AQ527" s="228"/>
      <c r="AR527" s="228"/>
      <c r="AS527" s="228"/>
      <c r="AT527" s="228"/>
      <c r="AU527" s="228"/>
      <c r="AV527" s="228"/>
      <c r="AW527" s="228"/>
      <c r="AX527" s="228"/>
      <c r="AY527" s="228"/>
      <c r="AZ527" s="228"/>
      <c r="BB527" s="404"/>
      <c r="BY527" s="228"/>
      <c r="BZ527" s="228"/>
      <c r="CA527" s="228"/>
      <c r="CB527" s="228"/>
      <c r="CC527" s="228"/>
      <c r="CD527" s="228"/>
      <c r="CE527" s="228"/>
      <c r="CF527" s="228"/>
      <c r="CG527" s="228"/>
      <c r="CH527" s="228"/>
      <c r="CI527" s="228"/>
      <c r="CJ527" s="228"/>
      <c r="CK527" s="228"/>
      <c r="CL527" s="228"/>
      <c r="CM527" s="228"/>
      <c r="CN527" s="228"/>
      <c r="CO527" s="228"/>
      <c r="CP527" s="228"/>
      <c r="CQ527" s="228"/>
      <c r="CR527" s="228"/>
      <c r="CS527" s="228"/>
      <c r="CT527" s="228"/>
      <c r="CU527" s="228"/>
      <c r="CV527" s="228"/>
      <c r="CW527" s="228"/>
      <c r="CX527" s="228"/>
      <c r="CY527" s="228"/>
      <c r="CZ527" s="228"/>
    </row>
    <row r="528" s="227" customFormat="true" ht="25.15" customHeight="true" x14ac:dyDescent="0.2">
      <c r="A528" s="404"/>
      <c r="B528" s="404"/>
      <c r="C528" s="2047" t="s">
        <v>340</v>
      </c>
      <c r="D528" s="2048"/>
      <c r="E528" s="1651">
        <v>0.12844971632896374</v>
      </c>
      <c r="F528" s="1513"/>
      <c r="G528" s="1513"/>
      <c r="H528" s="2048" t="s">
        <v>342</v>
      </c>
      <c r="I528" s="2048"/>
      <c r="J528" s="1652">
        <v>1.831336271805625E-2</v>
      </c>
      <c r="K528" s="1513"/>
      <c r="L528" s="1513"/>
      <c r="M528" s="2048" t="s">
        <v>368</v>
      </c>
      <c r="N528" s="2048"/>
      <c r="O528" s="1653">
        <v>6.7385443024772826E-2</v>
      </c>
      <c r="P528" s="1513"/>
      <c r="Q528" s="1513"/>
      <c r="R528" s="228"/>
      <c r="Y528" s="228"/>
      <c r="Z528" s="228"/>
      <c r="AA528" s="228"/>
      <c r="AB528" s="228"/>
      <c r="AC528" s="228"/>
      <c r="AD528" s="228"/>
      <c r="AE528" s="228"/>
      <c r="AF528" s="228"/>
      <c r="AG528" s="228"/>
      <c r="AH528" s="228"/>
      <c r="AI528" s="228"/>
      <c r="AJ528" s="228"/>
      <c r="AK528" s="228"/>
      <c r="AL528" s="228"/>
      <c r="AM528" s="228"/>
      <c r="AN528" s="228"/>
      <c r="AO528" s="228"/>
      <c r="AP528" s="228"/>
      <c r="AQ528" s="228"/>
      <c r="AR528" s="228"/>
      <c r="AS528" s="228"/>
      <c r="AT528" s="228"/>
      <c r="AU528" s="228"/>
      <c r="AV528" s="228"/>
      <c r="AW528" s="228"/>
      <c r="AX528" s="228"/>
      <c r="AY528" s="228"/>
      <c r="AZ528" s="228"/>
      <c r="BB528" s="404"/>
      <c r="BY528" s="228"/>
      <c r="BZ528" s="228"/>
      <c r="CA528" s="228"/>
      <c r="CB528" s="228"/>
      <c r="CC528" s="228"/>
      <c r="CD528" s="228"/>
      <c r="CE528" s="228"/>
      <c r="CF528" s="228"/>
      <c r="CG528" s="228"/>
      <c r="CH528" s="228"/>
      <c r="CI528" s="228"/>
      <c r="CJ528" s="228"/>
      <c r="CK528" s="228"/>
      <c r="CL528" s="228"/>
      <c r="CM528" s="228"/>
      <c r="CN528" s="228"/>
      <c r="CO528" s="228"/>
      <c r="CP528" s="228"/>
      <c r="CQ528" s="228"/>
      <c r="CR528" s="228"/>
      <c r="CS528" s="228"/>
      <c r="CT528" s="228"/>
      <c r="CU528" s="228"/>
      <c r="CV528" s="228"/>
      <c r="CW528" s="228"/>
      <c r="CX528" s="228"/>
      <c r="CY528" s="228"/>
      <c r="CZ528" s="228"/>
    </row>
    <row r="529" s="227" customFormat="true" ht="25.15" customHeight="true" x14ac:dyDescent="0.2">
      <c r="A529" s="404"/>
      <c r="B529" s="404"/>
      <c r="C529" s="2047" t="s">
        <v>353</v>
      </c>
      <c r="D529" s="2048"/>
      <c r="E529" s="1651">
        <v>0.15716488514114796</v>
      </c>
      <c r="F529" s="1513"/>
      <c r="G529" s="1513"/>
      <c r="H529" s="2048" t="s">
        <v>368</v>
      </c>
      <c r="I529" s="2048"/>
      <c r="J529" s="1652">
        <v>8.5698371873059107E-3</v>
      </c>
      <c r="K529" s="1513"/>
      <c r="L529" s="1513"/>
      <c r="M529" s="2048" t="s">
        <v>347</v>
      </c>
      <c r="N529" s="2048"/>
      <c r="O529" s="1653">
        <v>0.22122375080255258</v>
      </c>
      <c r="P529" s="1513"/>
      <c r="Q529" s="1513"/>
      <c r="R529" s="228"/>
      <c r="Y529" s="228"/>
      <c r="Z529" s="228"/>
      <c r="AA529" s="228"/>
      <c r="AB529" s="228"/>
      <c r="AC529" s="228"/>
      <c r="AD529" s="228"/>
      <c r="AE529" s="228"/>
      <c r="AF529" s="228"/>
      <c r="AG529" s="228"/>
      <c r="AH529" s="228"/>
      <c r="AI529" s="228"/>
      <c r="AJ529" s="228"/>
      <c r="AK529" s="228"/>
      <c r="AL529" s="228"/>
      <c r="AM529" s="228"/>
      <c r="AN529" s="228"/>
      <c r="AO529" s="228"/>
      <c r="AP529" s="228"/>
      <c r="AQ529" s="228"/>
      <c r="AR529" s="228"/>
      <c r="AS529" s="228"/>
      <c r="AT529" s="228"/>
      <c r="AU529" s="228"/>
      <c r="AV529" s="228"/>
      <c r="AW529" s="228"/>
      <c r="AX529" s="228"/>
      <c r="AY529" s="228"/>
      <c r="AZ529" s="228"/>
      <c r="BB529" s="404"/>
      <c r="BY529" s="228"/>
      <c r="BZ529" s="228"/>
      <c r="CA529" s="228"/>
      <c r="CB529" s="228"/>
      <c r="CC529" s="228"/>
      <c r="CD529" s="228"/>
      <c r="CE529" s="228"/>
      <c r="CF529" s="228"/>
      <c r="CG529" s="228"/>
      <c r="CH529" s="228"/>
      <c r="CI529" s="228"/>
      <c r="CJ529" s="228"/>
      <c r="CK529" s="228"/>
      <c r="CL529" s="228"/>
      <c r="CM529" s="228"/>
      <c r="CN529" s="228"/>
      <c r="CO529" s="228"/>
      <c r="CP529" s="228"/>
      <c r="CQ529" s="228"/>
      <c r="CR529" s="228"/>
      <c r="CS529" s="228"/>
      <c r="CT529" s="228"/>
      <c r="CU529" s="228"/>
      <c r="CV529" s="228"/>
      <c r="CW529" s="228"/>
      <c r="CX529" s="228"/>
      <c r="CY529" s="228"/>
      <c r="CZ529" s="228"/>
    </row>
    <row r="530" s="227" customFormat="true" ht="25.15" customHeight="true" x14ac:dyDescent="0.2">
      <c r="A530" s="404"/>
      <c r="B530" s="404"/>
      <c r="C530" s="2047" t="s">
        <v>328</v>
      </c>
      <c r="D530" s="2048"/>
      <c r="E530" s="1651">
        <v>0.32436781225523237</v>
      </c>
      <c r="F530" s="1513"/>
      <c r="G530" s="1513"/>
      <c r="H530" s="2048" t="s">
        <v>347</v>
      </c>
      <c r="I530" s="2048"/>
      <c r="J530" s="1652">
        <v>2.2074338859847571E-2</v>
      </c>
      <c r="K530" s="1513"/>
      <c r="L530" s="1513"/>
      <c r="M530" s="2048" t="s">
        <v>343</v>
      </c>
      <c r="N530" s="2048"/>
      <c r="O530" s="1653">
        <v>0.23478035777503334</v>
      </c>
      <c r="P530" s="1513"/>
      <c r="Q530" s="1513"/>
      <c r="R530" s="228"/>
      <c r="Y530" s="228"/>
      <c r="Z530" s="228"/>
      <c r="AA530" s="228"/>
      <c r="AB530" s="228"/>
      <c r="AC530" s="228"/>
      <c r="AD530" s="228"/>
      <c r="AE530" s="228"/>
      <c r="AF530" s="228"/>
      <c r="AG530" s="228"/>
      <c r="AH530" s="228"/>
      <c r="AI530" s="228"/>
      <c r="AJ530" s="228"/>
      <c r="AK530" s="228"/>
      <c r="AL530" s="228"/>
      <c r="AM530" s="228"/>
      <c r="AN530" s="228"/>
      <c r="AO530" s="228"/>
      <c r="AP530" s="228"/>
      <c r="AQ530" s="228"/>
      <c r="AR530" s="228"/>
      <c r="AS530" s="228"/>
      <c r="AT530" s="228"/>
      <c r="AU530" s="228"/>
      <c r="AV530" s="228"/>
      <c r="AW530" s="228"/>
      <c r="AX530" s="228"/>
      <c r="AY530" s="228"/>
      <c r="AZ530" s="228"/>
      <c r="BB530" s="404"/>
      <c r="BY530" s="228"/>
      <c r="BZ530" s="228"/>
      <c r="CA530" s="228"/>
      <c r="CB530" s="228"/>
      <c r="CC530" s="228"/>
      <c r="CD530" s="228"/>
      <c r="CE530" s="228"/>
      <c r="CF530" s="228"/>
      <c r="CG530" s="228"/>
      <c r="CH530" s="228"/>
      <c r="CI530" s="228"/>
      <c r="CJ530" s="228"/>
      <c r="CK530" s="228"/>
      <c r="CL530" s="228"/>
      <c r="CM530" s="228"/>
      <c r="CN530" s="228"/>
      <c r="CO530" s="228"/>
      <c r="CP530" s="228"/>
      <c r="CQ530" s="228"/>
      <c r="CR530" s="228"/>
      <c r="CS530" s="228"/>
      <c r="CT530" s="228"/>
      <c r="CU530" s="228"/>
      <c r="CV530" s="228"/>
      <c r="CW530" s="228"/>
      <c r="CX530" s="228"/>
      <c r="CY530" s="228"/>
      <c r="CZ530" s="228"/>
    </row>
    <row r="531" s="227" customFormat="true" ht="25.15" customHeight="true" x14ac:dyDescent="0.2">
      <c r="A531" s="404"/>
      <c r="B531" s="404"/>
      <c r="C531" s="2047" t="s">
        <v>366</v>
      </c>
      <c r="D531" s="2048"/>
      <c r="E531" s="1651">
        <v>4.2128501471624183E-2</v>
      </c>
      <c r="F531" s="1513"/>
      <c r="G531" s="1513"/>
      <c r="H531" s="2048" t="s">
        <v>343</v>
      </c>
      <c r="I531" s="2048"/>
      <c r="J531" s="1652">
        <v>3.500445611800132E-2</v>
      </c>
      <c r="K531" s="1513"/>
      <c r="L531" s="1513"/>
      <c r="M531" s="2048" t="s">
        <v>340</v>
      </c>
      <c r="N531" s="2048"/>
      <c r="O531" s="1653">
        <v>0.25573276381163196</v>
      </c>
      <c r="P531" s="1513"/>
      <c r="Q531" s="1513"/>
      <c r="R531" s="228"/>
      <c r="Y531" s="228"/>
      <c r="Z531" s="228"/>
      <c r="AA531" s="228"/>
      <c r="AB531" s="228"/>
      <c r="AC531" s="228"/>
      <c r="AD531" s="228"/>
      <c r="AE531" s="228"/>
      <c r="AF531" s="228"/>
      <c r="AG531" s="228"/>
      <c r="AH531" s="228"/>
      <c r="AI531" s="228"/>
      <c r="AJ531" s="228"/>
      <c r="AK531" s="228"/>
      <c r="AL531" s="228"/>
      <c r="AM531" s="228"/>
      <c r="AN531" s="228"/>
      <c r="AO531" s="228"/>
      <c r="AP531" s="228"/>
      <c r="AQ531" s="228"/>
      <c r="AR531" s="228"/>
      <c r="AS531" s="228"/>
      <c r="AT531" s="228"/>
      <c r="AU531" s="228"/>
      <c r="AV531" s="228"/>
      <c r="AW531" s="228"/>
      <c r="AX531" s="228"/>
      <c r="AY531" s="228"/>
      <c r="AZ531" s="228"/>
      <c r="BB531" s="404"/>
      <c r="BY531" s="228"/>
      <c r="BZ531" s="228"/>
      <c r="CA531" s="228"/>
      <c r="CB531" s="228"/>
      <c r="CC531" s="228"/>
      <c r="CD531" s="228"/>
      <c r="CE531" s="228"/>
      <c r="CF531" s="228"/>
      <c r="CG531" s="228"/>
      <c r="CH531" s="228"/>
      <c r="CI531" s="228"/>
      <c r="CJ531" s="228"/>
      <c r="CK531" s="228"/>
      <c r="CL531" s="228"/>
      <c r="CM531" s="228"/>
      <c r="CN531" s="228"/>
      <c r="CO531" s="228"/>
      <c r="CP531" s="228"/>
      <c r="CQ531" s="228"/>
      <c r="CR531" s="228"/>
      <c r="CS531" s="228"/>
      <c r="CT531" s="228"/>
      <c r="CU531" s="228"/>
      <c r="CV531" s="228"/>
      <c r="CW531" s="228"/>
      <c r="CX531" s="228"/>
      <c r="CY531" s="228"/>
      <c r="CZ531" s="228"/>
    </row>
    <row r="532" s="227" customFormat="true" ht="25.15" customHeight="true" x14ac:dyDescent="0.2">
      <c r="A532" s="404"/>
      <c r="B532" s="404"/>
      <c r="C532" s="2047" t="s">
        <v>341</v>
      </c>
      <c r="D532" s="2048"/>
      <c r="E532" s="1651">
        <v>0.30014793568317738</v>
      </c>
      <c r="F532" s="1513"/>
      <c r="G532" s="1513"/>
      <c r="H532" s="2048" t="s">
        <v>340</v>
      </c>
      <c r="I532" s="2048"/>
      <c r="J532" s="1652">
        <v>4.276260593345086E-2</v>
      </c>
      <c r="K532" s="1513"/>
      <c r="L532" s="1513"/>
      <c r="M532" s="2048" t="s">
        <v>353</v>
      </c>
      <c r="N532" s="2048"/>
      <c r="O532" s="1653">
        <v>0.12938956097410592</v>
      </c>
      <c r="P532" s="1513"/>
      <c r="Q532" s="1513"/>
      <c r="R532" s="228"/>
      <c r="Y532" s="228"/>
      <c r="Z532" s="228"/>
      <c r="AA532" s="228"/>
      <c r="AB532" s="228"/>
      <c r="AC532" s="228"/>
      <c r="AD532" s="228"/>
      <c r="AE532" s="228"/>
      <c r="AF532" s="228"/>
      <c r="AG532" s="228"/>
      <c r="AH532" s="228"/>
      <c r="AI532" s="228"/>
      <c r="AJ532" s="228"/>
      <c r="AK532" s="228"/>
      <c r="AL532" s="228"/>
      <c r="AM532" s="228"/>
      <c r="AN532" s="228"/>
      <c r="AO532" s="228"/>
      <c r="AP532" s="228"/>
      <c r="AQ532" s="228"/>
      <c r="AR532" s="228"/>
      <c r="AS532" s="228"/>
      <c r="AT532" s="228"/>
      <c r="AU532" s="228"/>
      <c r="AV532" s="228"/>
      <c r="AW532" s="228"/>
      <c r="AX532" s="228"/>
      <c r="AY532" s="228"/>
      <c r="AZ532" s="228"/>
      <c r="BB532" s="404"/>
      <c r="BY532" s="228"/>
      <c r="BZ532" s="228"/>
      <c r="CA532" s="228"/>
      <c r="CB532" s="228"/>
      <c r="CC532" s="228"/>
      <c r="CD532" s="228"/>
      <c r="CE532" s="228"/>
      <c r="CF532" s="228"/>
      <c r="CG532" s="228"/>
      <c r="CH532" s="228"/>
      <c r="CI532" s="228"/>
      <c r="CJ532" s="228"/>
      <c r="CK532" s="228"/>
      <c r="CL532" s="228"/>
      <c r="CM532" s="228"/>
      <c r="CN532" s="228"/>
      <c r="CO532" s="228"/>
      <c r="CP532" s="228"/>
      <c r="CQ532" s="228"/>
      <c r="CR532" s="228"/>
      <c r="CS532" s="228"/>
      <c r="CT532" s="228"/>
      <c r="CU532" s="228"/>
      <c r="CV532" s="228"/>
      <c r="CW532" s="228"/>
      <c r="CX532" s="228"/>
      <c r="CY532" s="228"/>
      <c r="CZ532" s="228"/>
    </row>
    <row r="533" s="227" customFormat="true" ht="25.15" customHeight="true" x14ac:dyDescent="0.2">
      <c r="A533" s="404"/>
      <c r="B533" s="404"/>
      <c r="C533" s="2047" t="s">
        <v>348</v>
      </c>
      <c r="D533" s="2048"/>
      <c r="E533" s="1651">
        <v>0.13795008770387293</v>
      </c>
      <c r="F533" s="1513"/>
      <c r="G533" s="1513"/>
      <c r="H533" s="2048" t="s">
        <v>353</v>
      </c>
      <c r="I533" s="2048"/>
      <c r="J533" s="1652">
        <v>0.16465295413038908</v>
      </c>
      <c r="K533" s="1513"/>
      <c r="L533" s="1513"/>
      <c r="M533" s="2048" t="s">
        <v>328</v>
      </c>
      <c r="N533" s="2048"/>
      <c r="O533" s="1653">
        <v>0.29337023354785163</v>
      </c>
      <c r="P533" s="1513"/>
      <c r="Q533" s="1513"/>
      <c r="R533" s="228"/>
      <c r="Y533" s="228"/>
      <c r="Z533" s="228"/>
      <c r="AA533" s="228"/>
      <c r="AB533" s="228"/>
      <c r="AC533" s="228"/>
      <c r="AD533" s="228"/>
      <c r="AE533" s="228"/>
      <c r="AF533" s="228"/>
      <c r="AG533" s="228"/>
      <c r="AH533" s="228"/>
      <c r="AI533" s="228"/>
      <c r="AJ533" s="228"/>
      <c r="AK533" s="228"/>
      <c r="AL533" s="228"/>
      <c r="AM533" s="228"/>
      <c r="AN533" s="228"/>
      <c r="AO533" s="228"/>
      <c r="AP533" s="228"/>
      <c r="AQ533" s="228"/>
      <c r="AR533" s="228"/>
      <c r="AS533" s="228"/>
      <c r="AT533" s="228"/>
      <c r="AU533" s="228"/>
      <c r="AV533" s="228"/>
      <c r="AW533" s="228"/>
      <c r="AX533" s="228"/>
      <c r="AY533" s="228"/>
      <c r="AZ533" s="228"/>
      <c r="BB533" s="404"/>
      <c r="BY533" s="228"/>
      <c r="BZ533" s="228"/>
      <c r="CA533" s="228"/>
      <c r="CB533" s="228"/>
      <c r="CC533" s="228"/>
      <c r="CD533" s="228"/>
      <c r="CE533" s="228"/>
      <c r="CF533" s="228"/>
      <c r="CG533" s="228"/>
      <c r="CH533" s="228"/>
      <c r="CI533" s="228"/>
      <c r="CJ533" s="228"/>
      <c r="CK533" s="228"/>
      <c r="CL533" s="228"/>
      <c r="CM533" s="228"/>
      <c r="CN533" s="228"/>
      <c r="CO533" s="228"/>
      <c r="CP533" s="228"/>
      <c r="CQ533" s="228"/>
      <c r="CR533" s="228"/>
      <c r="CS533" s="228"/>
      <c r="CT533" s="228"/>
      <c r="CU533" s="228"/>
      <c r="CV533" s="228"/>
      <c r="CW533" s="228"/>
      <c r="CX533" s="228"/>
      <c r="CY533" s="228"/>
      <c r="CZ533" s="228"/>
    </row>
    <row r="534" s="227" customFormat="true" ht="25.15" customHeight="true" x14ac:dyDescent="0.2">
      <c r="A534" s="404"/>
      <c r="B534" s="404"/>
      <c r="C534" s="2047" t="s">
        <v>363</v>
      </c>
      <c r="D534" s="2048"/>
      <c r="E534" s="1651">
        <v>9.3815827201560592E-2</v>
      </c>
      <c r="F534" s="1513"/>
      <c r="G534" s="1513"/>
      <c r="H534" s="2048" t="s">
        <v>328</v>
      </c>
      <c r="I534" s="2048"/>
      <c r="J534" s="1652">
        <v>0.26390289806436906</v>
      </c>
      <c r="K534" s="1513"/>
      <c r="L534" s="1513"/>
      <c r="M534" s="2048" t="s">
        <v>366</v>
      </c>
      <c r="N534" s="2048"/>
      <c r="O534" s="1653">
        <v>2.416782759657348E-3</v>
      </c>
      <c r="P534" s="1513"/>
      <c r="Q534" s="1513"/>
      <c r="R534" s="228"/>
      <c r="Y534" s="228"/>
      <c r="Z534" s="228"/>
      <c r="AA534" s="228"/>
      <c r="AB534" s="228"/>
      <c r="AC534" s="228"/>
      <c r="AD534" s="228"/>
      <c r="AE534" s="228"/>
      <c r="AF534" s="228"/>
      <c r="AG534" s="228"/>
      <c r="AH534" s="228"/>
      <c r="AI534" s="228"/>
      <c r="AJ534" s="228"/>
      <c r="AK534" s="228"/>
      <c r="AL534" s="228"/>
      <c r="AM534" s="228"/>
      <c r="AN534" s="228"/>
      <c r="AO534" s="228"/>
      <c r="AP534" s="228"/>
      <c r="AQ534" s="228"/>
      <c r="AR534" s="228"/>
      <c r="AS534" s="228"/>
      <c r="AT534" s="228"/>
      <c r="AU534" s="228"/>
      <c r="AV534" s="228"/>
      <c r="AW534" s="228"/>
      <c r="AX534" s="228"/>
      <c r="AY534" s="228"/>
      <c r="AZ534" s="228"/>
      <c r="BB534" s="404"/>
      <c r="BY534" s="228"/>
      <c r="BZ534" s="228"/>
      <c r="CA534" s="228"/>
      <c r="CB534" s="228"/>
      <c r="CC534" s="228"/>
      <c r="CD534" s="228"/>
      <c r="CE534" s="228"/>
      <c r="CF534" s="228"/>
      <c r="CG534" s="228"/>
      <c r="CH534" s="228"/>
      <c r="CI534" s="228"/>
      <c r="CJ534" s="228"/>
      <c r="CK534" s="228"/>
      <c r="CL534" s="228"/>
      <c r="CM534" s="228"/>
      <c r="CN534" s="228"/>
      <c r="CO534" s="228"/>
      <c r="CP534" s="228"/>
      <c r="CQ534" s="228"/>
      <c r="CR534" s="228"/>
      <c r="CS534" s="228"/>
      <c r="CT534" s="228"/>
      <c r="CU534" s="228"/>
      <c r="CV534" s="228"/>
      <c r="CW534" s="228"/>
      <c r="CX534" s="228"/>
      <c r="CY534" s="228"/>
      <c r="CZ534" s="228"/>
    </row>
    <row r="535" s="227" customFormat="true" ht="25.15" customHeight="true" x14ac:dyDescent="0.2">
      <c r="A535" s="404"/>
      <c r="B535" s="404"/>
      <c r="C535" s="2047" t="s">
        <v>337</v>
      </c>
      <c r="D535" s="2048"/>
      <c r="E535" s="1651">
        <v>0.25653483298205015</v>
      </c>
      <c r="F535" s="1513"/>
      <c r="G535" s="1513"/>
      <c r="H535" s="2048" t="s">
        <v>366</v>
      </c>
      <c r="I535" s="2048"/>
      <c r="J535" s="1652">
        <v>6.6168215142700174E-2</v>
      </c>
      <c r="K535" s="1513"/>
      <c r="L535" s="1513"/>
      <c r="M535" s="2048" t="s">
        <v>341</v>
      </c>
      <c r="N535" s="2048"/>
      <c r="O535" s="1653">
        <v>0.21887659870007059</v>
      </c>
      <c r="P535" s="1513"/>
      <c r="Q535" s="1513"/>
      <c r="R535" s="228"/>
      <c r="Y535" s="228"/>
      <c r="Z535" s="228"/>
      <c r="AA535" s="228"/>
      <c r="AB535" s="228"/>
      <c r="AC535" s="228"/>
      <c r="AD535" s="228"/>
      <c r="AE535" s="228"/>
      <c r="AF535" s="228"/>
      <c r="AG535" s="228"/>
      <c r="AH535" s="228"/>
      <c r="AI535" s="228"/>
      <c r="AJ535" s="228"/>
      <c r="AK535" s="228"/>
      <c r="AL535" s="228"/>
      <c r="AM535" s="228"/>
      <c r="AN535" s="228"/>
      <c r="AO535" s="228"/>
      <c r="AP535" s="228"/>
      <c r="AQ535" s="228"/>
      <c r="AR535" s="228"/>
      <c r="AS535" s="228"/>
      <c r="AT535" s="228"/>
      <c r="AU535" s="228"/>
      <c r="AV535" s="228"/>
      <c r="AW535" s="228"/>
      <c r="AX535" s="228"/>
      <c r="AY535" s="228"/>
      <c r="AZ535" s="228"/>
      <c r="BB535" s="404"/>
      <c r="BY535" s="228"/>
      <c r="BZ535" s="228"/>
      <c r="CA535" s="228"/>
      <c r="CB535" s="228"/>
      <c r="CC535" s="228"/>
      <c r="CD535" s="228"/>
      <c r="CE535" s="228"/>
      <c r="CF535" s="228"/>
      <c r="CG535" s="228"/>
      <c r="CH535" s="228"/>
      <c r="CI535" s="228"/>
      <c r="CJ535" s="228"/>
      <c r="CK535" s="228"/>
      <c r="CL535" s="228"/>
      <c r="CM535" s="228"/>
      <c r="CN535" s="228"/>
      <c r="CO535" s="228"/>
      <c r="CP535" s="228"/>
      <c r="CQ535" s="228"/>
      <c r="CR535" s="228"/>
      <c r="CS535" s="228"/>
      <c r="CT535" s="228"/>
      <c r="CU535" s="228"/>
      <c r="CV535" s="228"/>
      <c r="CW535" s="228"/>
      <c r="CX535" s="228"/>
      <c r="CY535" s="228"/>
      <c r="CZ535" s="228"/>
    </row>
    <row r="536" s="227" customFormat="true" ht="25.15" customHeight="true" x14ac:dyDescent="0.2">
      <c r="A536" s="404"/>
      <c r="B536" s="404"/>
      <c r="C536" s="2047" t="s">
        <v>336</v>
      </c>
      <c r="D536" s="2048"/>
      <c r="E536" s="1651">
        <v>0.32692666407165905</v>
      </c>
      <c r="F536" s="1513"/>
      <c r="G536" s="1513"/>
      <c r="H536" s="2048" t="s">
        <v>341</v>
      </c>
      <c r="I536" s="2048"/>
      <c r="J536" s="1652">
        <v>0.26911851819608379</v>
      </c>
      <c r="K536" s="1513"/>
      <c r="L536" s="1513"/>
      <c r="M536" s="2048" t="s">
        <v>348</v>
      </c>
      <c r="N536" s="2048"/>
      <c r="O536" s="1653">
        <v>3.0086428868278586E-2</v>
      </c>
      <c r="P536" s="1513"/>
      <c r="Q536" s="1513"/>
      <c r="R536" s="228"/>
      <c r="Y536" s="228"/>
      <c r="Z536" s="228"/>
      <c r="AA536" s="228"/>
      <c r="AB536" s="228"/>
      <c r="AC536" s="228"/>
      <c r="AD536" s="228"/>
      <c r="AE536" s="228"/>
      <c r="AF536" s="228"/>
      <c r="AG536" s="228"/>
      <c r="AH536" s="228"/>
      <c r="AI536" s="228"/>
      <c r="AJ536" s="228"/>
      <c r="AK536" s="228"/>
      <c r="AL536" s="228"/>
      <c r="AM536" s="228"/>
      <c r="AN536" s="228"/>
      <c r="AO536" s="228"/>
      <c r="AP536" s="228"/>
      <c r="AQ536" s="228"/>
      <c r="AR536" s="228"/>
      <c r="AS536" s="228"/>
      <c r="AT536" s="228"/>
      <c r="AU536" s="228"/>
      <c r="AV536" s="228"/>
      <c r="AW536" s="228"/>
      <c r="AX536" s="228"/>
      <c r="AY536" s="228"/>
      <c r="AZ536" s="228"/>
      <c r="BB536" s="404"/>
      <c r="BY536" s="228"/>
      <c r="BZ536" s="228"/>
      <c r="CA536" s="228"/>
      <c r="CB536" s="228"/>
      <c r="CC536" s="228"/>
      <c r="CD536" s="228"/>
      <c r="CE536" s="228"/>
      <c r="CF536" s="228"/>
      <c r="CG536" s="228"/>
      <c r="CH536" s="228"/>
      <c r="CI536" s="228"/>
      <c r="CJ536" s="228"/>
      <c r="CK536" s="228"/>
      <c r="CL536" s="228"/>
      <c r="CM536" s="228"/>
      <c r="CN536" s="228"/>
      <c r="CO536" s="228"/>
      <c r="CP536" s="228"/>
      <c r="CQ536" s="228"/>
      <c r="CR536" s="228"/>
      <c r="CS536" s="228"/>
      <c r="CT536" s="228"/>
      <c r="CU536" s="228"/>
      <c r="CV536" s="228"/>
      <c r="CW536" s="228"/>
      <c r="CX536" s="228"/>
      <c r="CY536" s="228"/>
      <c r="CZ536" s="228"/>
    </row>
    <row r="537" s="227" customFormat="true" ht="25.15" customHeight="true" x14ac:dyDescent="0.2">
      <c r="A537" s="404"/>
      <c r="B537" s="404"/>
      <c r="C537" s="2047" t="s">
        <v>330</v>
      </c>
      <c r="D537" s="2048"/>
      <c r="E537" s="1651">
        <v>0.38910251324856276</v>
      </c>
      <c r="F537" s="1513"/>
      <c r="G537" s="1513"/>
      <c r="H537" s="2048" t="s">
        <v>348</v>
      </c>
      <c r="I537" s="2048"/>
      <c r="J537" s="1652">
        <v>0.1895256217351021</v>
      </c>
      <c r="K537" s="1513"/>
      <c r="L537" s="1513"/>
      <c r="M537" s="2048" t="s">
        <v>363</v>
      </c>
      <c r="N537" s="2048"/>
      <c r="O537" s="1653">
        <v>9.744354376818562E-2</v>
      </c>
      <c r="P537" s="1513"/>
      <c r="Q537" s="1513"/>
      <c r="R537" s="228"/>
      <c r="Y537" s="228"/>
      <c r="Z537" s="228"/>
      <c r="AA537" s="228"/>
      <c r="AB537" s="228"/>
      <c r="AC537" s="228"/>
      <c r="AD537" s="228"/>
      <c r="AE537" s="228"/>
      <c r="AF537" s="228"/>
      <c r="AG537" s="228"/>
      <c r="AH537" s="228"/>
      <c r="AI537" s="228"/>
      <c r="AJ537" s="228"/>
      <c r="AK537" s="228"/>
      <c r="AL537" s="228"/>
      <c r="AM537" s="228"/>
      <c r="AN537" s="228"/>
      <c r="AO537" s="228"/>
      <c r="AP537" s="228"/>
      <c r="AQ537" s="228"/>
      <c r="AR537" s="228"/>
      <c r="AS537" s="228"/>
      <c r="AT537" s="228"/>
      <c r="AU537" s="228"/>
      <c r="AV537" s="228"/>
      <c r="AW537" s="228"/>
      <c r="AX537" s="228"/>
      <c r="AY537" s="228"/>
      <c r="AZ537" s="228"/>
      <c r="BB537" s="404"/>
      <c r="BY537" s="228"/>
      <c r="BZ537" s="228"/>
      <c r="CA537" s="228"/>
      <c r="CB537" s="228"/>
      <c r="CC537" s="228"/>
      <c r="CD537" s="228"/>
      <c r="CE537" s="228"/>
      <c r="CF537" s="228"/>
      <c r="CG537" s="228"/>
      <c r="CH537" s="228"/>
      <c r="CI537" s="228"/>
      <c r="CJ537" s="228"/>
      <c r="CK537" s="228"/>
      <c r="CL537" s="228"/>
      <c r="CM537" s="228"/>
      <c r="CN537" s="228"/>
      <c r="CO537" s="228"/>
      <c r="CP537" s="228"/>
      <c r="CQ537" s="228"/>
      <c r="CR537" s="228"/>
      <c r="CS537" s="228"/>
      <c r="CT537" s="228"/>
      <c r="CU537" s="228"/>
      <c r="CV537" s="228"/>
      <c r="CW537" s="228"/>
      <c r="CX537" s="228"/>
      <c r="CY537" s="228"/>
      <c r="CZ537" s="228"/>
    </row>
    <row r="538" s="227" customFormat="true" ht="25.15" customHeight="true" x14ac:dyDescent="0.2">
      <c r="A538" s="404"/>
      <c r="B538" s="404"/>
      <c r="C538" s="2047" t="s">
        <v>327</v>
      </c>
      <c r="D538" s="2048"/>
      <c r="E538" s="1651">
        <v>0.39660477355321888</v>
      </c>
      <c r="F538" s="1513"/>
      <c r="G538" s="1513"/>
      <c r="H538" s="2048" t="s">
        <v>363</v>
      </c>
      <c r="I538" s="2048"/>
      <c r="J538" s="1652">
        <v>7.7961463186384236E-2</v>
      </c>
      <c r="K538" s="1513"/>
      <c r="L538" s="1513"/>
      <c r="M538" s="2048" t="s">
        <v>337</v>
      </c>
      <c r="N538" s="2048"/>
      <c r="O538" s="1653">
        <v>0.11654717156481988</v>
      </c>
      <c r="P538" s="1513"/>
      <c r="Q538" s="1513"/>
      <c r="R538" s="228"/>
      <c r="Y538" s="228"/>
      <c r="Z538" s="228"/>
      <c r="AA538" s="228"/>
      <c r="AB538" s="228"/>
      <c r="AC538" s="228"/>
      <c r="AD538" s="228"/>
      <c r="AE538" s="228"/>
      <c r="AF538" s="228"/>
      <c r="AG538" s="228"/>
      <c r="AH538" s="228"/>
      <c r="AI538" s="228"/>
      <c r="AJ538" s="228"/>
      <c r="AK538" s="228"/>
      <c r="AL538" s="228"/>
      <c r="AM538" s="228"/>
      <c r="AN538" s="228"/>
      <c r="AO538" s="228"/>
      <c r="AP538" s="228"/>
      <c r="AQ538" s="228"/>
      <c r="AR538" s="228"/>
      <c r="AS538" s="228"/>
      <c r="AT538" s="228"/>
      <c r="AU538" s="228"/>
      <c r="AV538" s="228"/>
      <c r="AW538" s="228"/>
      <c r="AX538" s="228"/>
      <c r="AY538" s="228"/>
      <c r="AZ538" s="228"/>
      <c r="BB538" s="404"/>
      <c r="BY538" s="228"/>
      <c r="BZ538" s="228"/>
      <c r="CA538" s="228"/>
      <c r="CB538" s="228"/>
      <c r="CC538" s="228"/>
      <c r="CD538" s="228"/>
      <c r="CE538" s="228"/>
      <c r="CF538" s="228"/>
      <c r="CG538" s="228"/>
      <c r="CH538" s="228"/>
      <c r="CI538" s="228"/>
      <c r="CJ538" s="228"/>
      <c r="CK538" s="228"/>
      <c r="CL538" s="228"/>
      <c r="CM538" s="228"/>
      <c r="CN538" s="228"/>
      <c r="CO538" s="228"/>
      <c r="CP538" s="228"/>
      <c r="CQ538" s="228"/>
      <c r="CR538" s="228"/>
      <c r="CS538" s="228"/>
      <c r="CT538" s="228"/>
      <c r="CU538" s="228"/>
      <c r="CV538" s="228"/>
      <c r="CW538" s="228"/>
      <c r="CX538" s="228"/>
      <c r="CY538" s="228"/>
      <c r="CZ538" s="228"/>
    </row>
    <row r="539" s="227" customFormat="true" ht="25.15" customHeight="true" x14ac:dyDescent="0.2">
      <c r="A539" s="404"/>
      <c r="B539" s="404"/>
      <c r="C539" s="2047" t="s">
        <v>350</v>
      </c>
      <c r="D539" s="2048"/>
      <c r="E539" s="1651">
        <v>0.1402311679224276</v>
      </c>
      <c r="F539" s="1513"/>
      <c r="G539" s="1513"/>
      <c r="H539" s="2048" t="s">
        <v>337</v>
      </c>
      <c r="I539" s="2048"/>
      <c r="J539" s="1652">
        <v>0.31163324538865128</v>
      </c>
      <c r="K539" s="1513"/>
      <c r="L539" s="1513"/>
      <c r="M539" s="2048" t="s">
        <v>336</v>
      </c>
      <c r="N539" s="2048"/>
      <c r="O539" s="1653">
        <v>0.26262595965634783</v>
      </c>
      <c r="P539" s="1513"/>
      <c r="Q539" s="1513"/>
      <c r="R539" s="228"/>
      <c r="Y539" s="228"/>
      <c r="Z539" s="228"/>
      <c r="AA539" s="228"/>
      <c r="AB539" s="228"/>
      <c r="AC539" s="228"/>
      <c r="AD539" s="228"/>
      <c r="AE539" s="228"/>
      <c r="AF539" s="228"/>
      <c r="AG539" s="228"/>
      <c r="AH539" s="228"/>
      <c r="AI539" s="228"/>
      <c r="AJ539" s="228"/>
      <c r="AK539" s="228"/>
      <c r="AL539" s="228"/>
      <c r="AM539" s="228"/>
      <c r="AN539" s="228"/>
      <c r="AO539" s="228"/>
      <c r="AP539" s="228"/>
      <c r="AQ539" s="228"/>
      <c r="AR539" s="228"/>
      <c r="AS539" s="228"/>
      <c r="AT539" s="228"/>
      <c r="AU539" s="228"/>
      <c r="AV539" s="228"/>
      <c r="AW539" s="228"/>
      <c r="AX539" s="228"/>
      <c r="AY539" s="228"/>
      <c r="AZ539" s="228"/>
      <c r="BB539" s="404"/>
      <c r="BY539" s="228"/>
      <c r="BZ539" s="228"/>
      <c r="CA539" s="228"/>
      <c r="CB539" s="228"/>
      <c r="CC539" s="228"/>
      <c r="CD539" s="228"/>
      <c r="CE539" s="228"/>
      <c r="CF539" s="228"/>
      <c r="CG539" s="228"/>
      <c r="CH539" s="228"/>
      <c r="CI539" s="228"/>
      <c r="CJ539" s="228"/>
      <c r="CK539" s="228"/>
      <c r="CL539" s="228"/>
      <c r="CM539" s="228"/>
      <c r="CN539" s="228"/>
      <c r="CO539" s="228"/>
      <c r="CP539" s="228"/>
      <c r="CQ539" s="228"/>
      <c r="CR539" s="228"/>
      <c r="CS539" s="228"/>
      <c r="CT539" s="228"/>
      <c r="CU539" s="228"/>
      <c r="CV539" s="228"/>
      <c r="CW539" s="228"/>
      <c r="CX539" s="228"/>
      <c r="CY539" s="228"/>
      <c r="CZ539" s="228"/>
    </row>
    <row r="540" s="227" customFormat="true" ht="25.15" customHeight="true" x14ac:dyDescent="0.2">
      <c r="A540" s="404"/>
      <c r="B540" s="404"/>
      <c r="C540" s="2047" t="s">
        <v>356</v>
      </c>
      <c r="D540" s="2048"/>
      <c r="E540" s="1651">
        <v>0.1192894953788239</v>
      </c>
      <c r="F540" s="1513"/>
      <c r="G540" s="1513"/>
      <c r="H540" s="2048" t="s">
        <v>336</v>
      </c>
      <c r="I540" s="2048"/>
      <c r="J540" s="1652">
        <v>0.3256643163687859</v>
      </c>
      <c r="K540" s="1513"/>
      <c r="L540" s="1513"/>
      <c r="M540" s="2048" t="s">
        <v>330</v>
      </c>
      <c r="N540" s="2048"/>
      <c r="O540" s="1653">
        <v>0.29146377211512575</v>
      </c>
      <c r="P540" s="1513"/>
      <c r="Q540" s="1513"/>
      <c r="R540" s="228"/>
      <c r="Y540" s="228"/>
      <c r="Z540" s="228"/>
      <c r="AA540" s="228"/>
      <c r="AB540" s="228"/>
      <c r="AC540" s="228"/>
      <c r="AD540" s="228"/>
      <c r="AE540" s="228"/>
      <c r="AF540" s="228"/>
      <c r="AG540" s="228"/>
      <c r="AH540" s="228"/>
      <c r="AI540" s="228"/>
      <c r="AJ540" s="228"/>
      <c r="AK540" s="228"/>
      <c r="AL540" s="228"/>
      <c r="AM540" s="228"/>
      <c r="AN540" s="228"/>
      <c r="AO540" s="228"/>
      <c r="AP540" s="228"/>
      <c r="AQ540" s="228"/>
      <c r="AR540" s="228"/>
      <c r="AS540" s="228"/>
      <c r="AT540" s="228"/>
      <c r="AU540" s="228"/>
      <c r="AV540" s="228"/>
      <c r="AW540" s="228"/>
      <c r="AX540" s="228"/>
      <c r="AY540" s="228"/>
      <c r="AZ540" s="228"/>
      <c r="BB540" s="404"/>
      <c r="BY540" s="228"/>
      <c r="BZ540" s="228"/>
      <c r="CA540" s="228"/>
      <c r="CB540" s="228"/>
      <c r="CC540" s="228"/>
      <c r="CD540" s="228"/>
      <c r="CE540" s="228"/>
      <c r="CF540" s="228"/>
      <c r="CG540" s="228"/>
      <c r="CH540" s="228"/>
      <c r="CI540" s="228"/>
      <c r="CJ540" s="228"/>
      <c r="CK540" s="228"/>
      <c r="CL540" s="228"/>
      <c r="CM540" s="228"/>
      <c r="CN540" s="228"/>
      <c r="CO540" s="228"/>
      <c r="CP540" s="228"/>
      <c r="CQ540" s="228"/>
      <c r="CR540" s="228"/>
      <c r="CS540" s="228"/>
      <c r="CT540" s="228"/>
      <c r="CU540" s="228"/>
      <c r="CV540" s="228"/>
      <c r="CW540" s="228"/>
      <c r="CX540" s="228"/>
      <c r="CY540" s="228"/>
      <c r="CZ540" s="228"/>
    </row>
    <row r="541" s="227" customFormat="true" ht="25.15" customHeight="true" x14ac:dyDescent="0.2">
      <c r="A541" s="404"/>
      <c r="B541" s="404"/>
      <c r="C541" s="2047" t="s">
        <v>355</v>
      </c>
      <c r="D541" s="2048"/>
      <c r="E541" s="1651">
        <v>8.9946730313256937E-2</v>
      </c>
      <c r="F541" s="1513"/>
      <c r="G541" s="1513"/>
      <c r="H541" s="2048" t="s">
        <v>330</v>
      </c>
      <c r="I541" s="2048"/>
      <c r="J541" s="1652">
        <v>0.39043049556700599</v>
      </c>
      <c r="K541" s="1513"/>
      <c r="L541" s="1513"/>
      <c r="M541" s="2048" t="s">
        <v>327</v>
      </c>
      <c r="N541" s="2048"/>
      <c r="O541" s="1653">
        <v>0.2623317143767539</v>
      </c>
      <c r="P541" s="1513"/>
      <c r="Q541" s="1513"/>
      <c r="R541" s="228"/>
      <c r="Y541" s="228"/>
      <c r="Z541" s="228"/>
      <c r="AA541" s="228"/>
      <c r="AB541" s="228"/>
      <c r="AC541" s="228"/>
      <c r="AD541" s="228"/>
      <c r="AE541" s="228"/>
      <c r="AF541" s="228"/>
      <c r="AG541" s="228"/>
      <c r="AH541" s="228"/>
      <c r="AI541" s="228"/>
      <c r="AJ541" s="228"/>
      <c r="AK541" s="228"/>
      <c r="AL541" s="228"/>
      <c r="AM541" s="228"/>
      <c r="AN541" s="228"/>
      <c r="AO541" s="228"/>
      <c r="AP541" s="228"/>
      <c r="AQ541" s="228"/>
      <c r="AR541" s="228"/>
      <c r="AS541" s="228"/>
      <c r="AT541" s="228"/>
      <c r="AU541" s="228"/>
      <c r="AV541" s="228"/>
      <c r="AW541" s="228"/>
      <c r="AX541" s="228"/>
      <c r="AY541" s="228"/>
      <c r="AZ541" s="228"/>
      <c r="BB541" s="404"/>
      <c r="BY541" s="228"/>
      <c r="BZ541" s="228"/>
      <c r="CA541" s="228"/>
      <c r="CB541" s="228"/>
      <c r="CC541" s="228"/>
      <c r="CD541" s="228"/>
      <c r="CE541" s="228"/>
      <c r="CF541" s="228"/>
      <c r="CG541" s="228"/>
      <c r="CH541" s="228"/>
      <c r="CI541" s="228"/>
      <c r="CJ541" s="228"/>
      <c r="CK541" s="228"/>
      <c r="CL541" s="228"/>
      <c r="CM541" s="228"/>
      <c r="CN541" s="228"/>
      <c r="CO541" s="228"/>
      <c r="CP541" s="228"/>
      <c r="CQ541" s="228"/>
      <c r="CR541" s="228"/>
      <c r="CS541" s="228"/>
      <c r="CT541" s="228"/>
      <c r="CU541" s="228"/>
      <c r="CV541" s="228"/>
      <c r="CW541" s="228"/>
      <c r="CX541" s="228"/>
      <c r="CY541" s="228"/>
      <c r="CZ541" s="228"/>
    </row>
    <row r="542" s="227" customFormat="true" ht="25.15" customHeight="true" x14ac:dyDescent="0.2">
      <c r="A542" s="404"/>
      <c r="B542" s="404"/>
      <c r="C542" s="2047" t="s">
        <v>381</v>
      </c>
      <c r="D542" s="2048"/>
      <c r="E542" s="1651">
        <v>1.8983762278529201E-2</v>
      </c>
      <c r="F542" s="1513"/>
      <c r="G542" s="1513"/>
      <c r="H542" s="2048" t="s">
        <v>327</v>
      </c>
      <c r="I542" s="2048"/>
      <c r="J542" s="1652">
        <v>0.40314559780240772</v>
      </c>
      <c r="K542" s="1513"/>
      <c r="L542" s="1513"/>
      <c r="M542" s="2048" t="s">
        <v>350</v>
      </c>
      <c r="N542" s="2048"/>
      <c r="O542" s="1653">
        <v>4.7570290234038352E-2</v>
      </c>
      <c r="P542" s="1513"/>
      <c r="Q542" s="1513"/>
      <c r="R542" s="228"/>
      <c r="Y542" s="228"/>
      <c r="Z542" s="228"/>
      <c r="AA542" s="228"/>
      <c r="AB542" s="228"/>
      <c r="AC542" s="228"/>
      <c r="AD542" s="228"/>
      <c r="AE542" s="228"/>
      <c r="AF542" s="228"/>
      <c r="AG542" s="228"/>
      <c r="AH542" s="228"/>
      <c r="AI542" s="228"/>
      <c r="AJ542" s="228"/>
      <c r="AK542" s="228"/>
      <c r="AL542" s="228"/>
      <c r="AM542" s="228"/>
      <c r="AN542" s="228"/>
      <c r="AO542" s="228"/>
      <c r="AP542" s="228"/>
      <c r="AQ542" s="228"/>
      <c r="AR542" s="228"/>
      <c r="AS542" s="228"/>
      <c r="AT542" s="228"/>
      <c r="AU542" s="228"/>
      <c r="AV542" s="228"/>
      <c r="AW542" s="228"/>
      <c r="AX542" s="228"/>
      <c r="AY542" s="228"/>
      <c r="AZ542" s="228"/>
      <c r="BB542" s="404"/>
      <c r="BY542" s="228"/>
      <c r="BZ542" s="228"/>
      <c r="CA542" s="228"/>
      <c r="CB542" s="228"/>
      <c r="CC542" s="228"/>
      <c r="CD542" s="228"/>
      <c r="CE542" s="228"/>
      <c r="CF542" s="228"/>
      <c r="CG542" s="228"/>
      <c r="CH542" s="228"/>
      <c r="CI542" s="228"/>
      <c r="CJ542" s="228"/>
      <c r="CK542" s="228"/>
      <c r="CL542" s="228"/>
      <c r="CM542" s="228"/>
      <c r="CN542" s="228"/>
      <c r="CO542" s="228"/>
      <c r="CP542" s="228"/>
      <c r="CQ542" s="228"/>
      <c r="CR542" s="228"/>
      <c r="CS542" s="228"/>
      <c r="CT542" s="228"/>
      <c r="CU542" s="228"/>
      <c r="CV542" s="228"/>
      <c r="CW542" s="228"/>
      <c r="CX542" s="228"/>
      <c r="CY542" s="228"/>
      <c r="CZ542" s="228"/>
    </row>
    <row r="543" s="227" customFormat="true" ht="25.15" customHeight="true" x14ac:dyDescent="0.2">
      <c r="A543" s="404"/>
      <c r="B543" s="404"/>
      <c r="C543" s="2047" t="s">
        <v>379</v>
      </c>
      <c r="D543" s="2048"/>
      <c r="E543" s="1651">
        <v>1.9728729102297806E-2</v>
      </c>
      <c r="F543" s="1513"/>
      <c r="G543" s="1513"/>
      <c r="H543" s="2048" t="s">
        <v>350</v>
      </c>
      <c r="I543" s="2048"/>
      <c r="J543" s="1652">
        <v>0.18274454460585407</v>
      </c>
      <c r="K543" s="1513"/>
      <c r="L543" s="1513"/>
      <c r="M543" s="2048" t="s">
        <v>356</v>
      </c>
      <c r="N543" s="2048"/>
      <c r="O543" s="1653">
        <v>8.5159348395226209E-2</v>
      </c>
      <c r="P543" s="1513"/>
      <c r="Q543" s="1513"/>
      <c r="R543" s="228"/>
      <c r="Y543" s="228"/>
      <c r="Z543" s="228"/>
      <c r="AA543" s="228"/>
      <c r="AB543" s="228"/>
      <c r="AC543" s="228"/>
      <c r="AD543" s="228"/>
      <c r="AE543" s="228"/>
      <c r="AF543" s="228"/>
      <c r="AG543" s="228"/>
      <c r="AH543" s="228"/>
      <c r="AI543" s="228"/>
      <c r="AJ543" s="228"/>
      <c r="AK543" s="228"/>
      <c r="AL543" s="228"/>
      <c r="AM543" s="228"/>
      <c r="AN543" s="228"/>
      <c r="AO543" s="228"/>
      <c r="AP543" s="228"/>
      <c r="AQ543" s="228"/>
      <c r="AR543" s="228"/>
      <c r="AS543" s="228"/>
      <c r="AT543" s="228"/>
      <c r="AU543" s="228"/>
      <c r="AV543" s="228"/>
      <c r="AW543" s="228"/>
      <c r="AX543" s="228"/>
      <c r="AY543" s="228"/>
      <c r="AZ543" s="228"/>
      <c r="BB543" s="404"/>
      <c r="BY543" s="228"/>
      <c r="BZ543" s="228"/>
      <c r="CA543" s="228"/>
      <c r="CB543" s="228"/>
      <c r="CC543" s="228"/>
      <c r="CD543" s="228"/>
      <c r="CE543" s="228"/>
      <c r="CF543" s="228"/>
      <c r="CG543" s="228"/>
      <c r="CH543" s="228"/>
      <c r="CI543" s="228"/>
      <c r="CJ543" s="228"/>
      <c r="CK543" s="228"/>
      <c r="CL543" s="228"/>
      <c r="CM543" s="228"/>
      <c r="CN543" s="228"/>
      <c r="CO543" s="228"/>
      <c r="CP543" s="228"/>
      <c r="CQ543" s="228"/>
      <c r="CR543" s="228"/>
      <c r="CS543" s="228"/>
      <c r="CT543" s="228"/>
      <c r="CU543" s="228"/>
      <c r="CV543" s="228"/>
      <c r="CW543" s="228"/>
      <c r="CX543" s="228"/>
      <c r="CY543" s="228"/>
      <c r="CZ543" s="228"/>
    </row>
    <row r="544" s="227" customFormat="true" ht="25.15" customHeight="true" x14ac:dyDescent="0.2">
      <c r="A544" s="404"/>
      <c r="B544" s="404"/>
      <c r="C544" s="2047" t="s">
        <v>352</v>
      </c>
      <c r="D544" s="2048"/>
      <c r="E544" s="1651">
        <v>0.1706336422866741</v>
      </c>
      <c r="F544" s="1513"/>
      <c r="G544" s="1513"/>
      <c r="H544" s="2048" t="s">
        <v>356</v>
      </c>
      <c r="I544" s="2048"/>
      <c r="J544" s="1652">
        <v>0.1201436154157498</v>
      </c>
      <c r="K544" s="1513"/>
      <c r="L544" s="1513"/>
      <c r="M544" s="2048" t="s">
        <v>355</v>
      </c>
      <c r="N544" s="2048"/>
      <c r="O544" s="1653">
        <v>1.5455447381903695E-2</v>
      </c>
      <c r="P544" s="1513"/>
      <c r="Q544" s="1513"/>
      <c r="R544" s="228"/>
      <c r="Y544" s="228"/>
      <c r="Z544" s="228"/>
      <c r="AA544" s="228"/>
      <c r="AB544" s="228"/>
      <c r="AC544" s="228"/>
      <c r="AD544" s="228"/>
      <c r="AE544" s="228"/>
      <c r="AF544" s="228"/>
      <c r="AG544" s="228"/>
      <c r="AH544" s="228"/>
      <c r="AI544" s="228"/>
      <c r="AJ544" s="228"/>
      <c r="AK544" s="228"/>
      <c r="AL544" s="228"/>
      <c r="AM544" s="228"/>
      <c r="AN544" s="228"/>
      <c r="AO544" s="228"/>
      <c r="AP544" s="228"/>
      <c r="AQ544" s="228"/>
      <c r="AR544" s="228"/>
      <c r="AS544" s="228"/>
      <c r="AT544" s="228"/>
      <c r="AU544" s="228"/>
      <c r="AV544" s="228"/>
      <c r="AW544" s="228"/>
      <c r="AX544" s="228"/>
      <c r="AY544" s="228"/>
      <c r="AZ544" s="228"/>
      <c r="BB544" s="404"/>
      <c r="BY544" s="228"/>
      <c r="BZ544" s="228"/>
      <c r="CA544" s="228"/>
      <c r="CB544" s="228"/>
      <c r="CC544" s="228"/>
      <c r="CD544" s="228"/>
      <c r="CE544" s="228"/>
      <c r="CF544" s="228"/>
      <c r="CG544" s="228"/>
      <c r="CH544" s="228"/>
      <c r="CI544" s="228"/>
      <c r="CJ544" s="228"/>
      <c r="CK544" s="228"/>
      <c r="CL544" s="228"/>
      <c r="CM544" s="228"/>
      <c r="CN544" s="228"/>
      <c r="CO544" s="228"/>
      <c r="CP544" s="228"/>
      <c r="CQ544" s="228"/>
      <c r="CR544" s="228"/>
      <c r="CS544" s="228"/>
      <c r="CT544" s="228"/>
      <c r="CU544" s="228"/>
      <c r="CV544" s="228"/>
      <c r="CW544" s="228"/>
      <c r="CX544" s="228"/>
      <c r="CY544" s="228"/>
      <c r="CZ544" s="228"/>
    </row>
    <row r="545" s="227" customFormat="true" ht="25.15" customHeight="true" x14ac:dyDescent="0.2">
      <c r="A545" s="404"/>
      <c r="B545" s="404"/>
      <c r="C545" s="2047" t="s">
        <v>367</v>
      </c>
      <c r="D545" s="2048"/>
      <c r="E545" s="1651">
        <v>5.9634760254464916E-2</v>
      </c>
      <c r="F545" s="1513"/>
      <c r="G545" s="1513"/>
      <c r="H545" s="2048" t="s">
        <v>355</v>
      </c>
      <c r="I545" s="2048"/>
      <c r="J545" s="1652">
        <v>0.1264047734296925</v>
      </c>
      <c r="K545" s="1513"/>
      <c r="L545" s="1513"/>
      <c r="M545" s="2048" t="s">
        <v>381</v>
      </c>
      <c r="N545" s="2048"/>
      <c r="O545" s="1653">
        <v>2.7098146429405872E-2</v>
      </c>
      <c r="P545" s="1513"/>
      <c r="Q545" s="1513"/>
      <c r="R545" s="228"/>
      <c r="Y545" s="228"/>
      <c r="Z545" s="228"/>
      <c r="AA545" s="228"/>
      <c r="AB545" s="228"/>
      <c r="AC545" s="228"/>
      <c r="AD545" s="228"/>
      <c r="AE545" s="228"/>
      <c r="AF545" s="228"/>
      <c r="AG545" s="228"/>
      <c r="AH545" s="228"/>
      <c r="AI545" s="228"/>
      <c r="AJ545" s="228"/>
      <c r="AK545" s="228"/>
      <c r="AL545" s="228"/>
      <c r="AM545" s="228"/>
      <c r="AN545" s="228"/>
      <c r="AO545" s="228"/>
      <c r="AP545" s="228"/>
      <c r="AQ545" s="228"/>
      <c r="AR545" s="228"/>
      <c r="AS545" s="228"/>
      <c r="AT545" s="228"/>
      <c r="AU545" s="228"/>
      <c r="AV545" s="228"/>
      <c r="AW545" s="228"/>
      <c r="AX545" s="228"/>
      <c r="AY545" s="228"/>
      <c r="AZ545" s="228"/>
      <c r="BB545" s="404"/>
      <c r="BY545" s="228"/>
      <c r="BZ545" s="228"/>
      <c r="CA545" s="228"/>
      <c r="CB545" s="228"/>
      <c r="CC545" s="228"/>
      <c r="CD545" s="228"/>
      <c r="CE545" s="228"/>
      <c r="CF545" s="228"/>
      <c r="CG545" s="228"/>
      <c r="CH545" s="228"/>
      <c r="CI545" s="228"/>
      <c r="CJ545" s="228"/>
      <c r="CK545" s="228"/>
      <c r="CL545" s="228"/>
      <c r="CM545" s="228"/>
      <c r="CN545" s="228"/>
      <c r="CO545" s="228"/>
      <c r="CP545" s="228"/>
      <c r="CQ545" s="228"/>
      <c r="CR545" s="228"/>
      <c r="CS545" s="228"/>
      <c r="CT545" s="228"/>
      <c r="CU545" s="228"/>
      <c r="CV545" s="228"/>
      <c r="CW545" s="228"/>
      <c r="CX545" s="228"/>
      <c r="CY545" s="228"/>
      <c r="CZ545" s="228"/>
    </row>
    <row r="546" s="227" customFormat="true" ht="25.15" customHeight="true" x14ac:dyDescent="0.2">
      <c r="A546" s="404"/>
      <c r="B546" s="404"/>
      <c r="C546" s="2047" t="s">
        <v>376</v>
      </c>
      <c r="D546" s="2048"/>
      <c r="E546" s="1651">
        <v>2.3674943842950481E-2</v>
      </c>
      <c r="F546" s="1513"/>
      <c r="G546" s="1513"/>
      <c r="H546" s="2048" t="s">
        <v>381</v>
      </c>
      <c r="I546" s="2048"/>
      <c r="J546" s="1652">
        <v>1.9729493386716802E-2</v>
      </c>
      <c r="K546" s="1513"/>
      <c r="L546" s="1513"/>
      <c r="M546" s="2048" t="s">
        <v>379</v>
      </c>
      <c r="N546" s="2048"/>
      <c r="O546" s="1653">
        <v>1.9087264640884786E-2</v>
      </c>
      <c r="P546" s="1513"/>
      <c r="Q546" s="1513"/>
      <c r="R546" s="228"/>
      <c r="Y546" s="228"/>
      <c r="Z546" s="228"/>
      <c r="AA546" s="228"/>
      <c r="AB546" s="228"/>
      <c r="AC546" s="228"/>
      <c r="AD546" s="228"/>
      <c r="AE546" s="228"/>
      <c r="AF546" s="228"/>
      <c r="AG546" s="228"/>
      <c r="AH546" s="228"/>
      <c r="AI546" s="228"/>
      <c r="AJ546" s="228"/>
      <c r="AK546" s="228"/>
      <c r="AL546" s="228"/>
      <c r="AM546" s="228"/>
      <c r="AN546" s="228"/>
      <c r="AO546" s="228"/>
      <c r="AP546" s="228"/>
      <c r="AQ546" s="228"/>
      <c r="AR546" s="228"/>
      <c r="AS546" s="228"/>
      <c r="AT546" s="228"/>
      <c r="AU546" s="228"/>
      <c r="AV546" s="228"/>
      <c r="AW546" s="228"/>
      <c r="AX546" s="228"/>
      <c r="AY546" s="228"/>
      <c r="AZ546" s="228"/>
      <c r="BB546" s="404"/>
      <c r="BY546" s="228"/>
      <c r="BZ546" s="228"/>
      <c r="CA546" s="228"/>
      <c r="CB546" s="228"/>
      <c r="CC546" s="228"/>
      <c r="CD546" s="228"/>
      <c r="CE546" s="228"/>
      <c r="CF546" s="228"/>
      <c r="CG546" s="228"/>
      <c r="CH546" s="228"/>
      <c r="CI546" s="228"/>
      <c r="CJ546" s="228"/>
      <c r="CK546" s="228"/>
      <c r="CL546" s="228"/>
      <c r="CM546" s="228"/>
      <c r="CN546" s="228"/>
      <c r="CO546" s="228"/>
      <c r="CP546" s="228"/>
      <c r="CQ546" s="228"/>
      <c r="CR546" s="228"/>
      <c r="CS546" s="228"/>
      <c r="CT546" s="228"/>
      <c r="CU546" s="228"/>
      <c r="CV546" s="228"/>
      <c r="CW546" s="228"/>
      <c r="CX546" s="228"/>
      <c r="CY546" s="228"/>
      <c r="CZ546" s="228"/>
    </row>
    <row r="547" s="227" customFormat="true" ht="25.15" customHeight="true" x14ac:dyDescent="0.2">
      <c r="A547" s="404"/>
      <c r="B547" s="404"/>
      <c r="C547" s="2047" t="s">
        <v>344</v>
      </c>
      <c r="D547" s="2048"/>
      <c r="E547" s="1651">
        <v>9.6305899249451377E-2</v>
      </c>
      <c r="F547" s="1513"/>
      <c r="G547" s="1513"/>
      <c r="H547" s="2048" t="s">
        <v>379</v>
      </c>
      <c r="I547" s="2048"/>
      <c r="J547" s="1652">
        <v>2.1101020746045671E-2</v>
      </c>
      <c r="K547" s="1513"/>
      <c r="L547" s="1513"/>
      <c r="M547" s="2048" t="s">
        <v>352</v>
      </c>
      <c r="N547" s="2048"/>
      <c r="O547" s="1653">
        <v>0.12273417697889151</v>
      </c>
      <c r="P547" s="1513"/>
      <c r="Q547" s="1513"/>
      <c r="R547" s="228"/>
      <c r="Y547" s="228"/>
      <c r="Z547" s="228"/>
      <c r="AA547" s="228"/>
      <c r="AB547" s="228"/>
      <c r="AC547" s="228"/>
      <c r="AD547" s="228"/>
      <c r="AE547" s="228"/>
      <c r="AF547" s="228"/>
      <c r="AG547" s="228"/>
      <c r="AH547" s="228"/>
      <c r="AI547" s="228"/>
      <c r="AJ547" s="228"/>
      <c r="AK547" s="228"/>
      <c r="AL547" s="228"/>
      <c r="AM547" s="228"/>
      <c r="AN547" s="228"/>
      <c r="AO547" s="228"/>
      <c r="AP547" s="228"/>
      <c r="AQ547" s="228"/>
      <c r="AR547" s="228"/>
      <c r="AS547" s="228"/>
      <c r="AT547" s="228"/>
      <c r="AU547" s="228"/>
      <c r="AV547" s="228"/>
      <c r="AW547" s="228"/>
      <c r="AX547" s="228"/>
      <c r="AY547" s="228"/>
      <c r="AZ547" s="228"/>
      <c r="BB547" s="404"/>
      <c r="BY547" s="228"/>
      <c r="BZ547" s="228"/>
      <c r="CA547" s="228"/>
      <c r="CB547" s="228"/>
      <c r="CC547" s="228"/>
      <c r="CD547" s="228"/>
      <c r="CE547" s="228"/>
      <c r="CF547" s="228"/>
      <c r="CG547" s="228"/>
      <c r="CH547" s="228"/>
      <c r="CI547" s="228"/>
      <c r="CJ547" s="228"/>
      <c r="CK547" s="228"/>
      <c r="CL547" s="228"/>
      <c r="CM547" s="228"/>
      <c r="CN547" s="228"/>
      <c r="CO547" s="228"/>
      <c r="CP547" s="228"/>
      <c r="CQ547" s="228"/>
      <c r="CR547" s="228"/>
      <c r="CS547" s="228"/>
      <c r="CT547" s="228"/>
      <c r="CU547" s="228"/>
      <c r="CV547" s="228"/>
      <c r="CW547" s="228"/>
      <c r="CX547" s="228"/>
      <c r="CY547" s="228"/>
      <c r="CZ547" s="228"/>
    </row>
    <row r="548" s="227" customFormat="true" ht="25.15" customHeight="true" x14ac:dyDescent="0.2">
      <c r="A548" s="404"/>
      <c r="B548" s="404"/>
      <c r="C548" s="2047" t="s">
        <v>395</v>
      </c>
      <c r="D548" s="2048"/>
      <c r="E548" s="1651">
        <v>3.8706186356560271E-3</v>
      </c>
      <c r="F548" s="1513"/>
      <c r="G548" s="1513"/>
      <c r="H548" s="2048" t="s">
        <v>352</v>
      </c>
      <c r="I548" s="2048"/>
      <c r="J548" s="1652">
        <v>0.16946322410079517</v>
      </c>
      <c r="K548" s="1513"/>
      <c r="L548" s="1513"/>
      <c r="M548" s="2048" t="s">
        <v>367</v>
      </c>
      <c r="N548" s="2048"/>
      <c r="O548" s="1653">
        <v>5.7376579990495898E-2</v>
      </c>
      <c r="P548" s="1513"/>
      <c r="Q548" s="1513"/>
      <c r="R548" s="228"/>
      <c r="Y548" s="228"/>
      <c r="Z548" s="228"/>
      <c r="AA548" s="228"/>
      <c r="AB548" s="228"/>
      <c r="AC548" s="228"/>
      <c r="AD548" s="228"/>
      <c r="AE548" s="228"/>
      <c r="AF548" s="228"/>
      <c r="AG548" s="228"/>
      <c r="AH548" s="228"/>
      <c r="AI548" s="228"/>
      <c r="AJ548" s="228"/>
      <c r="AK548" s="228"/>
      <c r="AL548" s="228"/>
      <c r="AM548" s="228"/>
      <c r="AN548" s="228"/>
      <c r="AO548" s="228"/>
      <c r="AP548" s="228"/>
      <c r="AQ548" s="228"/>
      <c r="AR548" s="228"/>
      <c r="AS548" s="228"/>
      <c r="AT548" s="228"/>
      <c r="AU548" s="228"/>
      <c r="AV548" s="228"/>
      <c r="AW548" s="228"/>
      <c r="AX548" s="228"/>
      <c r="AY548" s="228"/>
      <c r="AZ548" s="228"/>
      <c r="BB548" s="404"/>
      <c r="BY548" s="228"/>
      <c r="BZ548" s="228"/>
      <c r="CA548" s="228"/>
      <c r="CB548" s="228"/>
      <c r="CC548" s="228"/>
      <c r="CD548" s="228"/>
      <c r="CE548" s="228"/>
      <c r="CF548" s="228"/>
      <c r="CG548" s="228"/>
      <c r="CH548" s="228"/>
      <c r="CI548" s="228"/>
      <c r="CJ548" s="228"/>
      <c r="CK548" s="228"/>
      <c r="CL548" s="228"/>
      <c r="CM548" s="228"/>
      <c r="CN548" s="228"/>
      <c r="CO548" s="228"/>
      <c r="CP548" s="228"/>
      <c r="CQ548" s="228"/>
      <c r="CR548" s="228"/>
      <c r="CS548" s="228"/>
      <c r="CT548" s="228"/>
      <c r="CU548" s="228"/>
      <c r="CV548" s="228"/>
      <c r="CW548" s="228"/>
      <c r="CX548" s="228"/>
      <c r="CY548" s="228"/>
      <c r="CZ548" s="228"/>
    </row>
    <row r="549" s="227" customFormat="true" ht="25.15" customHeight="true" x14ac:dyDescent="0.2">
      <c r="A549" s="404"/>
      <c r="B549" s="404"/>
      <c r="C549" s="2047" t="s">
        <v>339</v>
      </c>
      <c r="D549" s="2048"/>
      <c r="E549" s="1651">
        <v>0.24550118866944812</v>
      </c>
      <c r="F549" s="1513"/>
      <c r="G549" s="1513"/>
      <c r="H549" s="2048" t="s">
        <v>367</v>
      </c>
      <c r="I549" s="2048"/>
      <c r="J549" s="1652">
        <v>5.8826895193426036E-2</v>
      </c>
      <c r="K549" s="1513"/>
      <c r="L549" s="1513"/>
      <c r="M549" s="2048" t="s">
        <v>376</v>
      </c>
      <c r="N549" s="2048"/>
      <c r="O549" s="1653">
        <v>5.356637371969418E-2</v>
      </c>
      <c r="P549" s="1513"/>
      <c r="Q549" s="1513"/>
      <c r="R549" s="228"/>
      <c r="Y549" s="228"/>
      <c r="Z549" s="228"/>
      <c r="AA549" s="228"/>
      <c r="AB549" s="228"/>
      <c r="AC549" s="228"/>
      <c r="AD549" s="228"/>
      <c r="AE549" s="228"/>
      <c r="AF549" s="228"/>
      <c r="AG549" s="228"/>
      <c r="AH549" s="228"/>
      <c r="AI549" s="228"/>
      <c r="AJ549" s="228"/>
      <c r="AK549" s="228"/>
      <c r="AL549" s="228"/>
      <c r="AM549" s="228"/>
      <c r="AN549" s="228"/>
      <c r="AO549" s="228"/>
      <c r="AP549" s="228"/>
      <c r="AQ549" s="228"/>
      <c r="AR549" s="228"/>
      <c r="AS549" s="228"/>
      <c r="AT549" s="228"/>
      <c r="AU549" s="228"/>
      <c r="AV549" s="228"/>
      <c r="AW549" s="228"/>
      <c r="AX549" s="228"/>
      <c r="AY549" s="228"/>
      <c r="AZ549" s="228"/>
      <c r="BB549" s="404"/>
      <c r="BY549" s="228"/>
      <c r="BZ549" s="228"/>
      <c r="CA549" s="228"/>
      <c r="CB549" s="228"/>
      <c r="CC549" s="228"/>
      <c r="CD549" s="228"/>
      <c r="CE549" s="228"/>
      <c r="CF549" s="228"/>
      <c r="CG549" s="228"/>
      <c r="CH549" s="228"/>
      <c r="CI549" s="228"/>
      <c r="CJ549" s="228"/>
      <c r="CK549" s="228"/>
      <c r="CL549" s="228"/>
      <c r="CM549" s="228"/>
      <c r="CN549" s="228"/>
      <c r="CO549" s="228"/>
      <c r="CP549" s="228"/>
      <c r="CQ549" s="228"/>
      <c r="CR549" s="228"/>
      <c r="CS549" s="228"/>
      <c r="CT549" s="228"/>
      <c r="CU549" s="228"/>
      <c r="CV549" s="228"/>
      <c r="CW549" s="228"/>
      <c r="CX549" s="228"/>
      <c r="CY549" s="228"/>
      <c r="CZ549" s="228"/>
    </row>
    <row r="550" s="227" customFormat="true" ht="25.15" customHeight="true" x14ac:dyDescent="0.2">
      <c r="A550" s="404"/>
      <c r="B550" s="404"/>
      <c r="C550" s="2047" t="s">
        <v>374</v>
      </c>
      <c r="D550" s="2048"/>
      <c r="E550" s="1651">
        <v>2.5303353476578926E-2</v>
      </c>
      <c r="F550" s="1513"/>
      <c r="G550" s="1513"/>
      <c r="H550" s="2048" t="s">
        <v>376</v>
      </c>
      <c r="I550" s="2048"/>
      <c r="J550" s="1661">
        <v>8.3789351840957946E-5</v>
      </c>
      <c r="K550" s="1513"/>
      <c r="L550" s="1513"/>
      <c r="M550" s="2048" t="s">
        <v>344</v>
      </c>
      <c r="N550" s="2048"/>
      <c r="O550" s="1653">
        <v>3.6098543308209809E-2</v>
      </c>
      <c r="P550" s="1513"/>
      <c r="Q550" s="1513"/>
      <c r="R550" s="228"/>
      <c r="Y550" s="228"/>
      <c r="Z550" s="228"/>
      <c r="AA550" s="228"/>
      <c r="AB550" s="228"/>
      <c r="AC550" s="228"/>
      <c r="AD550" s="228"/>
      <c r="AE550" s="228"/>
      <c r="AF550" s="228"/>
      <c r="AG550" s="228"/>
      <c r="AH550" s="228"/>
      <c r="AI550" s="228"/>
      <c r="AJ550" s="228"/>
      <c r="AK550" s="228"/>
      <c r="AL550" s="228"/>
      <c r="AM550" s="228"/>
      <c r="AN550" s="228"/>
      <c r="AO550" s="228"/>
      <c r="AP550" s="228"/>
      <c r="AQ550" s="228"/>
      <c r="AR550" s="228"/>
      <c r="AS550" s="228"/>
      <c r="AT550" s="228"/>
      <c r="AU550" s="228"/>
      <c r="AV550" s="228"/>
      <c r="AW550" s="228"/>
      <c r="AX550" s="228"/>
      <c r="AY550" s="228"/>
      <c r="AZ550" s="228"/>
      <c r="BB550" s="404"/>
      <c r="BY550" s="228"/>
      <c r="BZ550" s="228"/>
      <c r="CA550" s="228"/>
      <c r="CB550" s="228"/>
      <c r="CC550" s="228"/>
      <c r="CD550" s="228"/>
      <c r="CE550" s="228"/>
      <c r="CF550" s="228"/>
      <c r="CG550" s="228"/>
      <c r="CH550" s="228"/>
      <c r="CI550" s="228"/>
      <c r="CJ550" s="228"/>
      <c r="CK550" s="228"/>
      <c r="CL550" s="228"/>
      <c r="CM550" s="228"/>
      <c r="CN550" s="228"/>
      <c r="CO550" s="228"/>
      <c r="CP550" s="228"/>
      <c r="CQ550" s="228"/>
      <c r="CR550" s="228"/>
      <c r="CS550" s="228"/>
      <c r="CT550" s="228"/>
      <c r="CU550" s="228"/>
      <c r="CV550" s="228"/>
      <c r="CW550" s="228"/>
      <c r="CX550" s="228"/>
      <c r="CY550" s="228"/>
      <c r="CZ550" s="228"/>
    </row>
    <row r="551" s="227" customFormat="true" ht="25.15" customHeight="true" x14ac:dyDescent="0.2">
      <c r="A551" s="404"/>
      <c r="B551" s="404"/>
      <c r="C551" s="2047" t="s">
        <v>331</v>
      </c>
      <c r="D551" s="2048"/>
      <c r="E551" s="1651">
        <v>0.32406734200978066</v>
      </c>
      <c r="F551" s="1513"/>
      <c r="G551" s="1513"/>
      <c r="H551" s="2048" t="s">
        <v>344</v>
      </c>
      <c r="I551" s="2048"/>
      <c r="J551" s="1652">
        <v>0.20847800528913332</v>
      </c>
      <c r="K551" s="1513"/>
      <c r="L551" s="1513"/>
      <c r="M551" s="2048" t="s">
        <v>395</v>
      </c>
      <c r="N551" s="2048"/>
      <c r="O551" s="1653">
        <v>4.9234169331849537E-4</v>
      </c>
      <c r="P551" s="1513"/>
      <c r="Q551" s="1513"/>
      <c r="R551" s="228"/>
      <c r="Y551" s="228"/>
      <c r="Z551" s="228"/>
      <c r="AA551" s="228"/>
      <c r="AB551" s="228"/>
      <c r="AC551" s="228"/>
      <c r="AD551" s="228"/>
      <c r="AE551" s="228"/>
      <c r="AF551" s="228"/>
      <c r="AG551" s="228"/>
      <c r="AH551" s="228"/>
      <c r="AI551" s="228"/>
      <c r="AJ551" s="228"/>
      <c r="AK551" s="228"/>
      <c r="AL551" s="228"/>
      <c r="AM551" s="228"/>
      <c r="AN551" s="228"/>
      <c r="AO551" s="228"/>
      <c r="AP551" s="228"/>
      <c r="AQ551" s="228"/>
      <c r="AR551" s="228"/>
      <c r="AS551" s="228"/>
      <c r="AT551" s="228"/>
      <c r="AU551" s="228"/>
      <c r="AV551" s="228"/>
      <c r="AW551" s="228"/>
      <c r="AX551" s="228"/>
      <c r="AY551" s="228"/>
      <c r="AZ551" s="228"/>
      <c r="BB551" s="404"/>
      <c r="BY551" s="228"/>
      <c r="BZ551" s="228"/>
      <c r="CA551" s="228"/>
      <c r="CB551" s="228"/>
      <c r="CC551" s="228"/>
      <c r="CD551" s="228"/>
      <c r="CE551" s="228"/>
      <c r="CF551" s="228"/>
      <c r="CG551" s="228"/>
      <c r="CH551" s="228"/>
      <c r="CI551" s="228"/>
      <c r="CJ551" s="228"/>
      <c r="CK551" s="228"/>
      <c r="CL551" s="228"/>
      <c r="CM551" s="228"/>
      <c r="CN551" s="228"/>
      <c r="CO551" s="228"/>
      <c r="CP551" s="228"/>
      <c r="CQ551" s="228"/>
      <c r="CR551" s="228"/>
      <c r="CS551" s="228"/>
      <c r="CT551" s="228"/>
      <c r="CU551" s="228"/>
      <c r="CV551" s="228"/>
      <c r="CW551" s="228"/>
      <c r="CX551" s="228"/>
      <c r="CY551" s="228"/>
      <c r="CZ551" s="228"/>
    </row>
    <row r="552" s="227" customFormat="true" ht="25.15" customHeight="true" x14ac:dyDescent="0.2">
      <c r="A552" s="404"/>
      <c r="B552" s="404"/>
      <c r="C552" s="2047" t="s">
        <v>238</v>
      </c>
      <c r="D552" s="2048"/>
      <c r="E552" s="1651">
        <v>0.13708848154865294</v>
      </c>
      <c r="F552" s="1513"/>
      <c r="G552" s="1513"/>
      <c r="H552" s="2048" t="s">
        <v>395</v>
      </c>
      <c r="I552" s="2048"/>
      <c r="J552" s="1652">
        <v>5.534501350633987E-3</v>
      </c>
      <c r="K552" s="1513"/>
      <c r="L552" s="1513"/>
      <c r="M552" s="2048" t="s">
        <v>339</v>
      </c>
      <c r="N552" s="2048"/>
      <c r="O552" s="1653">
        <v>0.145944116309175</v>
      </c>
      <c r="P552" s="1513"/>
      <c r="Q552" s="1513"/>
      <c r="R552" s="228"/>
      <c r="Y552" s="228"/>
      <c r="Z552" s="228"/>
      <c r="AA552" s="228"/>
      <c r="AB552" s="228"/>
      <c r="AC552" s="228"/>
      <c r="AD552" s="228"/>
      <c r="AE552" s="228"/>
      <c r="AF552" s="228"/>
      <c r="AG552" s="228"/>
      <c r="AH552" s="228"/>
      <c r="AI552" s="228"/>
      <c r="AJ552" s="228"/>
      <c r="AK552" s="228"/>
      <c r="AL552" s="228"/>
      <c r="AM552" s="228"/>
      <c r="AN552" s="228"/>
      <c r="AO552" s="228"/>
      <c r="AP552" s="228"/>
      <c r="AQ552" s="228"/>
      <c r="AR552" s="228"/>
      <c r="AS552" s="228"/>
      <c r="AT552" s="228"/>
      <c r="AU552" s="228"/>
      <c r="AV552" s="228"/>
      <c r="AW552" s="228"/>
      <c r="AX552" s="228"/>
      <c r="AY552" s="228"/>
      <c r="AZ552" s="228"/>
      <c r="BB552" s="404"/>
      <c r="BY552" s="228"/>
      <c r="BZ552" s="228"/>
      <c r="CA552" s="228"/>
      <c r="CB552" s="228"/>
      <c r="CC552" s="228"/>
      <c r="CD552" s="228"/>
      <c r="CE552" s="228"/>
      <c r="CF552" s="228"/>
      <c r="CG552" s="228"/>
      <c r="CH552" s="228"/>
      <c r="CI552" s="228"/>
      <c r="CJ552" s="228"/>
      <c r="CK552" s="228"/>
      <c r="CL552" s="228"/>
      <c r="CM552" s="228"/>
      <c r="CN552" s="228"/>
      <c r="CO552" s="228"/>
      <c r="CP552" s="228"/>
      <c r="CQ552" s="228"/>
      <c r="CR552" s="228"/>
      <c r="CS552" s="228"/>
      <c r="CT552" s="228"/>
      <c r="CU552" s="228"/>
      <c r="CV552" s="228"/>
      <c r="CW552" s="228"/>
      <c r="CX552" s="228"/>
      <c r="CY552" s="228"/>
      <c r="CZ552" s="228"/>
    </row>
    <row r="553" s="227" customFormat="true" ht="25.15" customHeight="true" x14ac:dyDescent="0.2">
      <c r="A553" s="404"/>
      <c r="B553" s="404"/>
      <c r="C553" s="2047" t="s">
        <v>412</v>
      </c>
      <c r="D553" s="2048"/>
      <c r="E553" s="1651">
        <v>1.4532869744988218E-4</v>
      </c>
      <c r="F553" s="1513"/>
      <c r="G553" s="1513"/>
      <c r="H553" s="2048" t="s">
        <v>339</v>
      </c>
      <c r="I553" s="2048"/>
      <c r="J553" s="1652">
        <v>0.27204154080609461</v>
      </c>
      <c r="K553" s="1513"/>
      <c r="L553" s="1513"/>
      <c r="M553" s="2048" t="s">
        <v>374</v>
      </c>
      <c r="N553" s="2048"/>
      <c r="O553" s="1653">
        <v>2.2083646723689548E-2</v>
      </c>
      <c r="P553" s="1513"/>
      <c r="Q553" s="1513"/>
      <c r="R553" s="228"/>
      <c r="Y553" s="228"/>
      <c r="Z553" s="228"/>
      <c r="AA553" s="228"/>
      <c r="AB553" s="228"/>
      <c r="AC553" s="228"/>
      <c r="AD553" s="228"/>
      <c r="AE553" s="228"/>
      <c r="AF553" s="228"/>
      <c r="AG553" s="228"/>
      <c r="AH553" s="228"/>
      <c r="AI553" s="228"/>
      <c r="AJ553" s="228"/>
      <c r="AK553" s="228"/>
      <c r="AL553" s="228"/>
      <c r="AM553" s="228"/>
      <c r="AN553" s="228"/>
      <c r="AO553" s="228"/>
      <c r="AP553" s="228"/>
      <c r="AQ553" s="228"/>
      <c r="AR553" s="228"/>
      <c r="AS553" s="228"/>
      <c r="AT553" s="228"/>
      <c r="AU553" s="228"/>
      <c r="AV553" s="228"/>
      <c r="AW553" s="228"/>
      <c r="AX553" s="228"/>
      <c r="AY553" s="228"/>
      <c r="AZ553" s="228"/>
      <c r="BB553" s="404"/>
      <c r="BY553" s="228"/>
      <c r="BZ553" s="228"/>
      <c r="CA553" s="228"/>
      <c r="CB553" s="228"/>
      <c r="CC553" s="228"/>
      <c r="CD553" s="228"/>
      <c r="CE553" s="228"/>
      <c r="CF553" s="228"/>
      <c r="CG553" s="228"/>
      <c r="CH553" s="228"/>
      <c r="CI553" s="228"/>
      <c r="CJ553" s="228"/>
      <c r="CK553" s="228"/>
      <c r="CL553" s="228"/>
      <c r="CM553" s="228"/>
      <c r="CN553" s="228"/>
      <c r="CO553" s="228"/>
      <c r="CP553" s="228"/>
      <c r="CQ553" s="228"/>
      <c r="CR553" s="228"/>
      <c r="CS553" s="228"/>
      <c r="CT553" s="228"/>
      <c r="CU553" s="228"/>
      <c r="CV553" s="228"/>
      <c r="CW553" s="228"/>
      <c r="CX553" s="228"/>
      <c r="CY553" s="228"/>
      <c r="CZ553" s="228"/>
    </row>
    <row r="554" s="227" customFormat="true" ht="25.15" customHeight="true" x14ac:dyDescent="0.2">
      <c r="A554" s="404"/>
      <c r="B554" s="404"/>
      <c r="C554" s="2047" t="s">
        <v>333</v>
      </c>
      <c r="D554" s="2048"/>
      <c r="E554" s="1651">
        <v>0.35534653530245008</v>
      </c>
      <c r="F554" s="1513"/>
      <c r="G554" s="1513"/>
      <c r="H554" s="2048" t="s">
        <v>374</v>
      </c>
      <c r="I554" s="2048"/>
      <c r="J554" s="1652">
        <v>2.8272443655420313E-2</v>
      </c>
      <c r="K554" s="1513"/>
      <c r="L554" s="1513"/>
      <c r="M554" s="2048" t="s">
        <v>331</v>
      </c>
      <c r="N554" s="2048"/>
      <c r="O554" s="1653">
        <v>0.1436940883030863</v>
      </c>
      <c r="P554" s="1513"/>
      <c r="Q554" s="1513"/>
      <c r="R554" s="228"/>
      <c r="Y554" s="228"/>
      <c r="Z554" s="228"/>
      <c r="AA554" s="228"/>
      <c r="AB554" s="228"/>
      <c r="AC554" s="228"/>
      <c r="AD554" s="228"/>
      <c r="AE554" s="228"/>
      <c r="AF554" s="228"/>
      <c r="AG554" s="228"/>
      <c r="AH554" s="228"/>
      <c r="AI554" s="228"/>
      <c r="AJ554" s="228"/>
      <c r="AK554" s="228"/>
      <c r="AL554" s="228"/>
      <c r="AM554" s="228"/>
      <c r="AN554" s="228"/>
      <c r="AO554" s="228"/>
      <c r="AP554" s="228"/>
      <c r="AQ554" s="228"/>
      <c r="AR554" s="228"/>
      <c r="AS554" s="228"/>
      <c r="AT554" s="228"/>
      <c r="AU554" s="228"/>
      <c r="AV554" s="228"/>
      <c r="AW554" s="228"/>
      <c r="AX554" s="228"/>
      <c r="AY554" s="228"/>
      <c r="AZ554" s="228"/>
      <c r="BB554" s="404"/>
      <c r="BY554" s="228"/>
      <c r="BZ554" s="228"/>
      <c r="CA554" s="228"/>
      <c r="CB554" s="228"/>
      <c r="CC554" s="228"/>
      <c r="CD554" s="228"/>
      <c r="CE554" s="228"/>
      <c r="CF554" s="228"/>
      <c r="CG554" s="228"/>
      <c r="CH554" s="228"/>
      <c r="CI554" s="228"/>
      <c r="CJ554" s="228"/>
      <c r="CK554" s="228"/>
      <c r="CL554" s="228"/>
      <c r="CM554" s="228"/>
      <c r="CN554" s="228"/>
      <c r="CO554" s="228"/>
      <c r="CP554" s="228"/>
      <c r="CQ554" s="228"/>
      <c r="CR554" s="228"/>
      <c r="CS554" s="228"/>
      <c r="CT554" s="228"/>
      <c r="CU554" s="228"/>
      <c r="CV554" s="228"/>
      <c r="CW554" s="228"/>
      <c r="CX554" s="228"/>
      <c r="CY554" s="228"/>
      <c r="CZ554" s="228"/>
    </row>
    <row r="555" s="227" customFormat="true" ht="25.15" customHeight="true" x14ac:dyDescent="0.2">
      <c r="A555" s="404"/>
      <c r="B555" s="404"/>
      <c r="C555" s="2047" t="s">
        <v>329</v>
      </c>
      <c r="D555" s="2048"/>
      <c r="E555" s="1651">
        <v>0.39182964128808445</v>
      </c>
      <c r="F555" s="1513"/>
      <c r="G555" s="1513"/>
      <c r="H555" s="2048" t="s">
        <v>331</v>
      </c>
      <c r="I555" s="2048"/>
      <c r="J555" s="1652">
        <v>0.36527815062382774</v>
      </c>
      <c r="K555" s="1513"/>
      <c r="L555" s="1513"/>
      <c r="M555" s="2048" t="s">
        <v>238</v>
      </c>
      <c r="N555" s="2048"/>
      <c r="O555" s="1653">
        <v>0.12594513010185002</v>
      </c>
      <c r="P555" s="1513"/>
      <c r="Q555" s="1513"/>
      <c r="R555" s="228"/>
      <c r="Y555" s="228"/>
      <c r="Z555" s="228"/>
      <c r="AA555" s="228"/>
      <c r="AB555" s="228"/>
      <c r="AC555" s="228"/>
      <c r="AD555" s="228"/>
      <c r="AE555" s="228"/>
      <c r="AF555" s="228"/>
      <c r="AG555" s="228"/>
      <c r="AH555" s="228"/>
      <c r="AI555" s="228"/>
      <c r="AJ555" s="228"/>
      <c r="AK555" s="228"/>
      <c r="AL555" s="228"/>
      <c r="AM555" s="228"/>
      <c r="AN555" s="228"/>
      <c r="AO555" s="228"/>
      <c r="AP555" s="228"/>
      <c r="AQ555" s="228"/>
      <c r="AR555" s="228"/>
      <c r="AS555" s="228"/>
      <c r="AT555" s="228"/>
      <c r="AU555" s="228"/>
      <c r="AV555" s="228"/>
      <c r="AW555" s="228"/>
      <c r="AX555" s="228"/>
      <c r="AY555" s="228"/>
      <c r="AZ555" s="228"/>
      <c r="BB555" s="404"/>
      <c r="BY555" s="228"/>
      <c r="BZ555" s="228"/>
      <c r="CA555" s="228"/>
      <c r="CB555" s="228"/>
      <c r="CC555" s="228"/>
      <c r="CD555" s="228"/>
      <c r="CE555" s="228"/>
      <c r="CF555" s="228"/>
      <c r="CG555" s="228"/>
      <c r="CH555" s="228"/>
      <c r="CI555" s="228"/>
      <c r="CJ555" s="228"/>
      <c r="CK555" s="228"/>
      <c r="CL555" s="228"/>
      <c r="CM555" s="228"/>
      <c r="CN555" s="228"/>
      <c r="CO555" s="228"/>
      <c r="CP555" s="228"/>
      <c r="CQ555" s="228"/>
      <c r="CR555" s="228"/>
      <c r="CS555" s="228"/>
      <c r="CT555" s="228"/>
      <c r="CU555" s="228"/>
      <c r="CV555" s="228"/>
      <c r="CW555" s="228"/>
      <c r="CX555" s="228"/>
      <c r="CY555" s="228"/>
      <c r="CZ555" s="228"/>
    </row>
    <row r="556" s="227" customFormat="true" ht="25.15" customHeight="true" x14ac:dyDescent="0.2">
      <c r="A556" s="404"/>
      <c r="B556" s="404"/>
      <c r="C556" s="2047" t="s">
        <v>409</v>
      </c>
      <c r="D556" s="2048"/>
      <c r="E556" s="1651">
        <v>5.9628055674363105E-4</v>
      </c>
      <c r="F556" s="1513"/>
      <c r="G556" s="1513"/>
      <c r="H556" s="2048" t="s">
        <v>238</v>
      </c>
      <c r="I556" s="2048"/>
      <c r="J556" s="1652">
        <v>8.3621030287962694E-2</v>
      </c>
      <c r="K556" s="1513"/>
      <c r="L556" s="1513"/>
      <c r="M556" s="2048" t="s">
        <v>412</v>
      </c>
      <c r="N556" s="2048"/>
      <c r="O556" s="1653">
        <v>1.2207756443175966E-3</v>
      </c>
      <c r="P556" s="1513"/>
      <c r="Q556" s="1513"/>
      <c r="R556" s="228"/>
      <c r="Y556" s="228"/>
      <c r="Z556" s="228"/>
      <c r="AA556" s="228"/>
      <c r="AB556" s="228"/>
      <c r="AC556" s="228"/>
      <c r="AD556" s="228"/>
      <c r="AE556" s="228"/>
      <c r="AF556" s="228"/>
      <c r="AG556" s="228"/>
      <c r="AH556" s="228"/>
      <c r="AI556" s="228"/>
      <c r="AJ556" s="228"/>
      <c r="AK556" s="228"/>
      <c r="AL556" s="228"/>
      <c r="AM556" s="228"/>
      <c r="AN556" s="228"/>
      <c r="AO556" s="228"/>
      <c r="AP556" s="228"/>
      <c r="AQ556" s="228"/>
      <c r="AR556" s="228"/>
      <c r="AS556" s="228"/>
      <c r="AT556" s="228"/>
      <c r="AU556" s="228"/>
      <c r="AV556" s="228"/>
      <c r="AW556" s="228"/>
      <c r="AX556" s="228"/>
      <c r="AY556" s="228"/>
      <c r="AZ556" s="228"/>
      <c r="BB556" s="404"/>
      <c r="BY556" s="228"/>
      <c r="BZ556" s="228"/>
      <c r="CA556" s="228"/>
      <c r="CB556" s="228"/>
      <c r="CC556" s="228"/>
      <c r="CD556" s="228"/>
      <c r="CE556" s="228"/>
      <c r="CF556" s="228"/>
      <c r="CG556" s="228"/>
      <c r="CH556" s="228"/>
      <c r="CI556" s="228"/>
      <c r="CJ556" s="228"/>
      <c r="CK556" s="228"/>
      <c r="CL556" s="228"/>
      <c r="CM556" s="228"/>
      <c r="CN556" s="228"/>
      <c r="CO556" s="228"/>
      <c r="CP556" s="228"/>
      <c r="CQ556" s="228"/>
      <c r="CR556" s="228"/>
      <c r="CS556" s="228"/>
      <c r="CT556" s="228"/>
      <c r="CU556" s="228"/>
      <c r="CV556" s="228"/>
      <c r="CW556" s="228"/>
      <c r="CX556" s="228"/>
      <c r="CY556" s="228"/>
      <c r="CZ556" s="228"/>
    </row>
    <row r="557" s="227" customFormat="true" ht="25.15" customHeight="true" x14ac:dyDescent="0.2">
      <c r="A557" s="404"/>
      <c r="B557" s="404"/>
      <c r="C557" s="2047" t="s">
        <v>399</v>
      </c>
      <c r="D557" s="2048"/>
      <c r="E557" s="1651">
        <v>7.1700883851371208E-3</v>
      </c>
      <c r="F557" s="1513"/>
      <c r="G557" s="1513"/>
      <c r="H557" s="2048" t="s">
        <v>412</v>
      </c>
      <c r="I557" s="2048"/>
      <c r="J557" s="1661">
        <v>3.3108026550642112E-5</v>
      </c>
      <c r="K557" s="1513"/>
      <c r="L557" s="1513"/>
      <c r="M557" s="2048" t="s">
        <v>333</v>
      </c>
      <c r="N557" s="2048"/>
      <c r="O557" s="1653">
        <v>0.17498159028292409</v>
      </c>
      <c r="P557" s="1513"/>
      <c r="Q557" s="1513"/>
      <c r="R557" s="228"/>
      <c r="Y557" s="228"/>
      <c r="Z557" s="228"/>
      <c r="AA557" s="228"/>
      <c r="AB557" s="228"/>
      <c r="AC557" s="228"/>
      <c r="AD557" s="228"/>
      <c r="AE557" s="228"/>
      <c r="AF557" s="228"/>
      <c r="AG557" s="228"/>
      <c r="AH557" s="228"/>
      <c r="AI557" s="228"/>
      <c r="AJ557" s="228"/>
      <c r="AK557" s="228"/>
      <c r="AL557" s="228"/>
      <c r="AM557" s="228"/>
      <c r="AN557" s="228"/>
      <c r="AO557" s="228"/>
      <c r="AP557" s="228"/>
      <c r="AQ557" s="228"/>
      <c r="AR557" s="228"/>
      <c r="AS557" s="228"/>
      <c r="AT557" s="228"/>
      <c r="AU557" s="228"/>
      <c r="AV557" s="228"/>
      <c r="AW557" s="228"/>
      <c r="AX557" s="228"/>
      <c r="AY557" s="228"/>
      <c r="AZ557" s="228"/>
      <c r="BB557" s="404"/>
      <c r="BY557" s="228"/>
      <c r="BZ557" s="228"/>
      <c r="CA557" s="228"/>
      <c r="CB557" s="228"/>
      <c r="CC557" s="228"/>
      <c r="CD557" s="228"/>
      <c r="CE557" s="228"/>
      <c r="CF557" s="228"/>
      <c r="CG557" s="228"/>
      <c r="CH557" s="228"/>
      <c r="CI557" s="228"/>
      <c r="CJ557" s="228"/>
      <c r="CK557" s="228"/>
      <c r="CL557" s="228"/>
      <c r="CM557" s="228"/>
      <c r="CN557" s="228"/>
      <c r="CO557" s="228"/>
      <c r="CP557" s="228"/>
      <c r="CQ557" s="228"/>
      <c r="CR557" s="228"/>
      <c r="CS557" s="228"/>
      <c r="CT557" s="228"/>
      <c r="CU557" s="228"/>
      <c r="CV557" s="228"/>
      <c r="CW557" s="228"/>
      <c r="CX557" s="228"/>
      <c r="CY557" s="228"/>
      <c r="CZ557" s="228"/>
    </row>
    <row r="558" s="227" customFormat="true" ht="25.15" customHeight="true" x14ac:dyDescent="0.2">
      <c r="A558" s="404"/>
      <c r="B558" s="404"/>
      <c r="C558" s="2047" t="s">
        <v>375</v>
      </c>
      <c r="D558" s="2048"/>
      <c r="E558" s="1651">
        <v>2.412565882741503E-2</v>
      </c>
      <c r="F558" s="1513"/>
      <c r="G558" s="1513"/>
      <c r="H558" s="2048" t="s">
        <v>333</v>
      </c>
      <c r="I558" s="2048"/>
      <c r="J558" s="1652">
        <v>0.20730958890661799</v>
      </c>
      <c r="K558" s="1513"/>
      <c r="L558" s="1513"/>
      <c r="M558" s="2048" t="s">
        <v>329</v>
      </c>
      <c r="N558" s="2048"/>
      <c r="O558" s="1653">
        <v>0.26886950817925637</v>
      </c>
      <c r="P558" s="1513"/>
      <c r="Q558" s="1513"/>
      <c r="R558" s="228"/>
      <c r="Y558" s="228"/>
      <c r="Z558" s="228"/>
      <c r="AA558" s="228"/>
      <c r="AB558" s="228"/>
      <c r="AC558" s="228"/>
      <c r="AD558" s="228"/>
      <c r="AE558" s="228"/>
      <c r="AF558" s="228"/>
      <c r="AG558" s="228"/>
      <c r="AH558" s="228"/>
      <c r="AI558" s="228"/>
      <c r="AJ558" s="228"/>
      <c r="AK558" s="228"/>
      <c r="AL558" s="228"/>
      <c r="AM558" s="228"/>
      <c r="AN558" s="228"/>
      <c r="AO558" s="228"/>
      <c r="AP558" s="228"/>
      <c r="AQ558" s="228"/>
      <c r="AR558" s="228"/>
      <c r="AS558" s="228"/>
      <c r="AT558" s="228"/>
      <c r="AU558" s="228"/>
      <c r="AV558" s="228"/>
      <c r="AW558" s="228"/>
      <c r="AX558" s="228"/>
      <c r="AY558" s="228"/>
      <c r="AZ558" s="228"/>
      <c r="BB558" s="404"/>
      <c r="BY558" s="228"/>
      <c r="BZ558" s="228"/>
      <c r="CA558" s="228"/>
      <c r="CB558" s="228"/>
      <c r="CC558" s="228"/>
      <c r="CD558" s="228"/>
      <c r="CE558" s="228"/>
      <c r="CF558" s="228"/>
      <c r="CG558" s="228"/>
      <c r="CH558" s="228"/>
      <c r="CI558" s="228"/>
      <c r="CJ558" s="228"/>
      <c r="CK558" s="228"/>
      <c r="CL558" s="228"/>
      <c r="CM558" s="228"/>
      <c r="CN558" s="228"/>
      <c r="CO558" s="228"/>
      <c r="CP558" s="228"/>
      <c r="CQ558" s="228"/>
      <c r="CR558" s="228"/>
      <c r="CS558" s="228"/>
      <c r="CT558" s="228"/>
      <c r="CU558" s="228"/>
      <c r="CV558" s="228"/>
      <c r="CW558" s="228"/>
      <c r="CX558" s="228"/>
      <c r="CY558" s="228"/>
      <c r="CZ558" s="228"/>
    </row>
    <row r="559" s="227" customFormat="true" ht="25.15" customHeight="true" x14ac:dyDescent="0.2">
      <c r="A559" s="404"/>
      <c r="B559" s="404"/>
      <c r="C559" s="2047" t="s">
        <v>402</v>
      </c>
      <c r="D559" s="2048"/>
      <c r="E559" s="1651">
        <v>1.7256759748757392E-3</v>
      </c>
      <c r="F559" s="1513"/>
      <c r="G559" s="1513"/>
      <c r="H559" s="2048" t="s">
        <v>329</v>
      </c>
      <c r="I559" s="2048"/>
      <c r="J559" s="1652">
        <v>0.20376978778376395</v>
      </c>
      <c r="K559" s="1513"/>
      <c r="L559" s="1513"/>
      <c r="M559" s="2048" t="s">
        <v>409</v>
      </c>
      <c r="N559" s="2048"/>
      <c r="O559" s="1653">
        <v>1.2820708266613515E-3</v>
      </c>
      <c r="P559" s="1513"/>
      <c r="Q559" s="1513"/>
      <c r="R559" s="228"/>
      <c r="Y559" s="228"/>
      <c r="Z559" s="228"/>
      <c r="AA559" s="228"/>
      <c r="AB559" s="228"/>
      <c r="AC559" s="228"/>
      <c r="AD559" s="228"/>
      <c r="AE559" s="228"/>
      <c r="AF559" s="228"/>
      <c r="AG559" s="228"/>
      <c r="AH559" s="228"/>
      <c r="AI559" s="228"/>
      <c r="AJ559" s="228"/>
      <c r="AK559" s="228"/>
      <c r="AL559" s="228"/>
      <c r="AM559" s="228"/>
      <c r="AN559" s="228"/>
      <c r="AO559" s="228"/>
      <c r="AP559" s="228"/>
      <c r="AQ559" s="228"/>
      <c r="AR559" s="228"/>
      <c r="AS559" s="228"/>
      <c r="AT559" s="228"/>
      <c r="AU559" s="228"/>
      <c r="AV559" s="228"/>
      <c r="AW559" s="228"/>
      <c r="AX559" s="228"/>
      <c r="AY559" s="228"/>
      <c r="AZ559" s="228"/>
      <c r="BB559" s="404"/>
      <c r="BY559" s="228"/>
      <c r="BZ559" s="228"/>
      <c r="CA559" s="228"/>
      <c r="CB559" s="228"/>
      <c r="CC559" s="228"/>
      <c r="CD559" s="228"/>
      <c r="CE559" s="228"/>
      <c r="CF559" s="228"/>
      <c r="CG559" s="228"/>
      <c r="CH559" s="228"/>
      <c r="CI559" s="228"/>
      <c r="CJ559" s="228"/>
      <c r="CK559" s="228"/>
      <c r="CL559" s="228"/>
      <c r="CM559" s="228"/>
      <c r="CN559" s="228"/>
      <c r="CO559" s="228"/>
      <c r="CP559" s="228"/>
      <c r="CQ559" s="228"/>
      <c r="CR559" s="228"/>
      <c r="CS559" s="228"/>
      <c r="CT559" s="228"/>
      <c r="CU559" s="228"/>
      <c r="CV559" s="228"/>
      <c r="CW559" s="228"/>
      <c r="CX559" s="228"/>
      <c r="CY559" s="228"/>
      <c r="CZ559" s="228"/>
    </row>
    <row r="560" s="227" customFormat="true" ht="25.15" customHeight="true" x14ac:dyDescent="0.2">
      <c r="A560" s="404"/>
      <c r="B560" s="404"/>
      <c r="C560" s="2047" t="s">
        <v>410</v>
      </c>
      <c r="D560" s="2048"/>
      <c r="E560" s="1651">
        <v>3.3635807925219767E-4</v>
      </c>
      <c r="F560" s="1513"/>
      <c r="G560" s="1513"/>
      <c r="H560" s="2048" t="s">
        <v>409</v>
      </c>
      <c r="I560" s="2048"/>
      <c r="J560" s="1652">
        <v>1.9372593817540122E-4</v>
      </c>
      <c r="K560" s="1513"/>
      <c r="L560" s="1513"/>
      <c r="M560" s="2048" t="s">
        <v>399</v>
      </c>
      <c r="N560" s="2048"/>
      <c r="O560" s="1653">
        <v>1.3799185580680677E-2</v>
      </c>
      <c r="P560" s="1513"/>
      <c r="Q560" s="1513"/>
      <c r="R560" s="228"/>
      <c r="Y560" s="228"/>
      <c r="Z560" s="228"/>
      <c r="AA560" s="228"/>
      <c r="AB560" s="228"/>
      <c r="AC560" s="228"/>
      <c r="AD560" s="228"/>
      <c r="AE560" s="228"/>
      <c r="AF560" s="228"/>
      <c r="AG560" s="228"/>
      <c r="AH560" s="228"/>
      <c r="AI560" s="228"/>
      <c r="AJ560" s="228"/>
      <c r="AK560" s="228"/>
      <c r="AL560" s="228"/>
      <c r="AM560" s="228"/>
      <c r="AN560" s="228"/>
      <c r="AO560" s="228"/>
      <c r="AP560" s="228"/>
      <c r="AQ560" s="228"/>
      <c r="AR560" s="228"/>
      <c r="AS560" s="228"/>
      <c r="AT560" s="228"/>
      <c r="AU560" s="228"/>
      <c r="AV560" s="228"/>
      <c r="AW560" s="228"/>
      <c r="AX560" s="228"/>
      <c r="AY560" s="228"/>
      <c r="AZ560" s="228"/>
      <c r="BB560" s="404"/>
      <c r="BY560" s="228"/>
      <c r="BZ560" s="228"/>
      <c r="CA560" s="228"/>
      <c r="CB560" s="228"/>
      <c r="CC560" s="228"/>
      <c r="CD560" s="228"/>
      <c r="CE560" s="228"/>
      <c r="CF560" s="228"/>
      <c r="CG560" s="228"/>
      <c r="CH560" s="228"/>
      <c r="CI560" s="228"/>
      <c r="CJ560" s="228"/>
      <c r="CK560" s="228"/>
      <c r="CL560" s="228"/>
      <c r="CM560" s="228"/>
      <c r="CN560" s="228"/>
      <c r="CO560" s="228"/>
      <c r="CP560" s="228"/>
      <c r="CQ560" s="228"/>
      <c r="CR560" s="228"/>
      <c r="CS560" s="228"/>
      <c r="CT560" s="228"/>
      <c r="CU560" s="228"/>
      <c r="CV560" s="228"/>
      <c r="CW560" s="228"/>
      <c r="CX560" s="228"/>
      <c r="CY560" s="228"/>
      <c r="CZ560" s="228"/>
    </row>
    <row r="561" s="227" customFormat="true" ht="25.15" customHeight="true" x14ac:dyDescent="0.2">
      <c r="A561" s="404"/>
      <c r="B561" s="404"/>
      <c r="C561" s="2047" t="s">
        <v>403</v>
      </c>
      <c r="D561" s="2048"/>
      <c r="E561" s="1651">
        <v>3.030861444681782E-3</v>
      </c>
      <c r="F561" s="1513"/>
      <c r="G561" s="1513"/>
      <c r="H561" s="2048" t="s">
        <v>399</v>
      </c>
      <c r="I561" s="2048"/>
      <c r="J561" s="1652">
        <v>8.1662315329781329E-4</v>
      </c>
      <c r="K561" s="1513"/>
      <c r="L561" s="1513"/>
      <c r="M561" s="2048" t="s">
        <v>375</v>
      </c>
      <c r="N561" s="2048"/>
      <c r="O561" s="1653">
        <v>5.1585627009553492E-2</v>
      </c>
      <c r="P561" s="1513"/>
      <c r="Q561" s="1513"/>
      <c r="R561" s="228"/>
      <c r="Y561" s="228"/>
      <c r="Z561" s="228"/>
      <c r="AA561" s="228"/>
      <c r="AB561" s="228"/>
      <c r="AC561" s="228"/>
      <c r="AD561" s="228"/>
      <c r="AE561" s="228"/>
      <c r="AF561" s="228"/>
      <c r="AG561" s="228"/>
      <c r="AH561" s="228"/>
      <c r="AI561" s="228"/>
      <c r="AJ561" s="228"/>
      <c r="AK561" s="228"/>
      <c r="AL561" s="228"/>
      <c r="AM561" s="228"/>
      <c r="AN561" s="228"/>
      <c r="AO561" s="228"/>
      <c r="AP561" s="228"/>
      <c r="AQ561" s="228"/>
      <c r="AR561" s="228"/>
      <c r="AS561" s="228"/>
      <c r="AT561" s="228"/>
      <c r="AU561" s="228"/>
      <c r="AV561" s="228"/>
      <c r="AW561" s="228"/>
      <c r="AX561" s="228"/>
      <c r="AY561" s="228"/>
      <c r="AZ561" s="228"/>
      <c r="BB561" s="404"/>
      <c r="BY561" s="228"/>
      <c r="BZ561" s="228"/>
      <c r="CA561" s="228"/>
      <c r="CB561" s="228"/>
      <c r="CC561" s="228"/>
      <c r="CD561" s="228"/>
      <c r="CE561" s="228"/>
      <c r="CF561" s="228"/>
      <c r="CG561" s="228"/>
      <c r="CH561" s="228"/>
      <c r="CI561" s="228"/>
      <c r="CJ561" s="228"/>
      <c r="CK561" s="228"/>
      <c r="CL561" s="228"/>
      <c r="CM561" s="228"/>
      <c r="CN561" s="228"/>
      <c r="CO561" s="228"/>
      <c r="CP561" s="228"/>
      <c r="CQ561" s="228"/>
      <c r="CR561" s="228"/>
      <c r="CS561" s="228"/>
      <c r="CT561" s="228"/>
      <c r="CU561" s="228"/>
      <c r="CV561" s="228"/>
      <c r="CW561" s="228"/>
      <c r="CX561" s="228"/>
      <c r="CY561" s="228"/>
      <c r="CZ561" s="228"/>
    </row>
    <row r="562" s="227" customFormat="true" ht="25.15" customHeight="true" x14ac:dyDescent="0.2">
      <c r="A562" s="404"/>
      <c r="B562" s="404"/>
      <c r="C562" s="2047" t="s">
        <v>394</v>
      </c>
      <c r="D562" s="2048"/>
      <c r="E562" s="1651">
        <v>4.6016460118990486E-3</v>
      </c>
      <c r="F562" s="1513"/>
      <c r="G562" s="1513"/>
      <c r="H562" s="2048" t="s">
        <v>375</v>
      </c>
      <c r="I562" s="2048"/>
      <c r="J562" s="1652">
        <v>2.7631273592514508E-3</v>
      </c>
      <c r="K562" s="1513"/>
      <c r="L562" s="1513"/>
      <c r="M562" s="2048" t="s">
        <v>402</v>
      </c>
      <c r="N562" s="2048"/>
      <c r="O562" s="1653">
        <v>2.5084928241261881E-3</v>
      </c>
      <c r="P562" s="1513"/>
      <c r="Q562" s="1513"/>
      <c r="R562" s="228"/>
      <c r="Y562" s="228"/>
      <c r="Z562" s="228"/>
      <c r="AA562" s="228"/>
      <c r="AB562" s="228"/>
      <c r="AC562" s="228"/>
      <c r="AD562" s="228"/>
      <c r="AE562" s="228"/>
      <c r="AF562" s="228"/>
      <c r="AG562" s="228"/>
      <c r="AH562" s="228"/>
      <c r="AI562" s="228"/>
      <c r="AJ562" s="228"/>
      <c r="AK562" s="228"/>
      <c r="AL562" s="228"/>
      <c r="AM562" s="228"/>
      <c r="AN562" s="228"/>
      <c r="AO562" s="228"/>
      <c r="AP562" s="228"/>
      <c r="AQ562" s="228"/>
      <c r="AR562" s="228"/>
      <c r="AS562" s="228"/>
      <c r="AT562" s="228"/>
      <c r="AU562" s="228"/>
      <c r="AV562" s="228"/>
      <c r="AW562" s="228"/>
      <c r="AX562" s="228"/>
      <c r="AY562" s="228"/>
      <c r="AZ562" s="228"/>
      <c r="BB562" s="404"/>
      <c r="BY562" s="228"/>
      <c r="BZ562" s="228"/>
      <c r="CA562" s="228"/>
      <c r="CB562" s="228"/>
      <c r="CC562" s="228"/>
      <c r="CD562" s="228"/>
      <c r="CE562" s="228"/>
      <c r="CF562" s="228"/>
      <c r="CG562" s="228"/>
      <c r="CH562" s="228"/>
      <c r="CI562" s="228"/>
      <c r="CJ562" s="228"/>
      <c r="CK562" s="228"/>
      <c r="CL562" s="228"/>
      <c r="CM562" s="228"/>
      <c r="CN562" s="228"/>
      <c r="CO562" s="228"/>
      <c r="CP562" s="228"/>
      <c r="CQ562" s="228"/>
      <c r="CR562" s="228"/>
      <c r="CS562" s="228"/>
      <c r="CT562" s="228"/>
      <c r="CU562" s="228"/>
      <c r="CV562" s="228"/>
      <c r="CW562" s="228"/>
      <c r="CX562" s="228"/>
      <c r="CY562" s="228"/>
      <c r="CZ562" s="228"/>
    </row>
    <row r="563" s="227" customFormat="true" ht="25.15" customHeight="true" x14ac:dyDescent="0.2">
      <c r="A563" s="404"/>
      <c r="B563" s="404"/>
      <c r="C563" s="2047" t="s">
        <v>362</v>
      </c>
      <c r="D563" s="2048"/>
      <c r="E563" s="1651">
        <v>4.2482933315136348E-2</v>
      </c>
      <c r="F563" s="1513"/>
      <c r="G563" s="1513"/>
      <c r="H563" s="2048" t="s">
        <v>402</v>
      </c>
      <c r="I563" s="2048"/>
      <c r="J563" s="1652">
        <v>1.3753693160297115E-3</v>
      </c>
      <c r="K563" s="1513"/>
      <c r="L563" s="1513"/>
      <c r="M563" s="2048" t="s">
        <v>410</v>
      </c>
      <c r="N563" s="2048"/>
      <c r="O563" s="1653">
        <v>3.0324339547984063E-4</v>
      </c>
      <c r="P563" s="1513"/>
      <c r="Q563" s="1513"/>
      <c r="R563" s="228"/>
      <c r="Y563" s="228"/>
      <c r="Z563" s="228"/>
      <c r="AA563" s="228"/>
      <c r="AB563" s="228"/>
      <c r="AC563" s="228"/>
      <c r="AD563" s="228"/>
      <c r="AE563" s="228"/>
      <c r="AF563" s="228"/>
      <c r="AG563" s="228"/>
      <c r="AH563" s="228"/>
      <c r="AI563" s="228"/>
      <c r="AJ563" s="228"/>
      <c r="AK563" s="228"/>
      <c r="AL563" s="228"/>
      <c r="AM563" s="228"/>
      <c r="AN563" s="228"/>
      <c r="AO563" s="228"/>
      <c r="AP563" s="228"/>
      <c r="AQ563" s="228"/>
      <c r="AR563" s="228"/>
      <c r="AS563" s="228"/>
      <c r="AT563" s="228"/>
      <c r="AU563" s="228"/>
      <c r="AV563" s="228"/>
      <c r="AW563" s="228"/>
      <c r="AX563" s="228"/>
      <c r="AY563" s="228"/>
      <c r="AZ563" s="228"/>
      <c r="BB563" s="404"/>
      <c r="BY563" s="228"/>
      <c r="BZ563" s="228"/>
      <c r="CA563" s="228"/>
      <c r="CB563" s="228"/>
      <c r="CC563" s="228"/>
      <c r="CD563" s="228"/>
      <c r="CE563" s="228"/>
      <c r="CF563" s="228"/>
      <c r="CG563" s="228"/>
      <c r="CH563" s="228"/>
      <c r="CI563" s="228"/>
      <c r="CJ563" s="228"/>
      <c r="CK563" s="228"/>
      <c r="CL563" s="228"/>
      <c r="CM563" s="228"/>
      <c r="CN563" s="228"/>
      <c r="CO563" s="228"/>
      <c r="CP563" s="228"/>
      <c r="CQ563" s="228"/>
      <c r="CR563" s="228"/>
      <c r="CS563" s="228"/>
      <c r="CT563" s="228"/>
      <c r="CU563" s="228"/>
      <c r="CV563" s="228"/>
      <c r="CW563" s="228"/>
      <c r="CX563" s="228"/>
      <c r="CY563" s="228"/>
      <c r="CZ563" s="228"/>
    </row>
    <row r="564" s="227" customFormat="true" ht="25.15" customHeight="true" x14ac:dyDescent="0.2">
      <c r="A564" s="404"/>
      <c r="B564" s="404"/>
      <c r="C564" s="2047" t="s">
        <v>380</v>
      </c>
      <c r="D564" s="2048"/>
      <c r="E564" s="1651">
        <v>1.210100986641797E-2</v>
      </c>
      <c r="F564" s="1513"/>
      <c r="G564" s="1513"/>
      <c r="H564" s="2048" t="s">
        <v>410</v>
      </c>
      <c r="I564" s="2048"/>
      <c r="J564" s="1652">
        <v>2.8985711602549241E-4</v>
      </c>
      <c r="K564" s="1513"/>
      <c r="L564" s="1513"/>
      <c r="M564" s="2048" t="s">
        <v>403</v>
      </c>
      <c r="N564" s="2048"/>
      <c r="O564" s="1653">
        <v>5.9199535379847517E-3</v>
      </c>
      <c r="P564" s="1513"/>
      <c r="Q564" s="1513"/>
      <c r="R564" s="228"/>
      <c r="Y564" s="228"/>
      <c r="Z564" s="228"/>
      <c r="AA564" s="228"/>
      <c r="AB564" s="228"/>
      <c r="AC564" s="228"/>
      <c r="AD564" s="228"/>
      <c r="AE564" s="228"/>
      <c r="AF564" s="228"/>
      <c r="AG564" s="228"/>
      <c r="AH564" s="228"/>
      <c r="AI564" s="228"/>
      <c r="AJ564" s="228"/>
      <c r="AK564" s="228"/>
      <c r="AL564" s="228"/>
      <c r="AM564" s="228"/>
      <c r="AN564" s="228"/>
      <c r="AO564" s="228"/>
      <c r="AP564" s="228"/>
      <c r="AQ564" s="228"/>
      <c r="AR564" s="228"/>
      <c r="AS564" s="228"/>
      <c r="AT564" s="228"/>
      <c r="AU564" s="228"/>
      <c r="AV564" s="228"/>
      <c r="AW564" s="228"/>
      <c r="AX564" s="228"/>
      <c r="AY564" s="228"/>
      <c r="AZ564" s="228"/>
      <c r="BB564" s="404"/>
      <c r="BY564" s="228"/>
      <c r="BZ564" s="228"/>
      <c r="CA564" s="228"/>
      <c r="CB564" s="228"/>
      <c r="CC564" s="228"/>
      <c r="CD564" s="228"/>
      <c r="CE564" s="228"/>
      <c r="CF564" s="228"/>
      <c r="CG564" s="228"/>
      <c r="CH564" s="228"/>
      <c r="CI564" s="228"/>
      <c r="CJ564" s="228"/>
      <c r="CK564" s="228"/>
      <c r="CL564" s="228"/>
      <c r="CM564" s="228"/>
      <c r="CN564" s="228"/>
      <c r="CO564" s="228"/>
      <c r="CP564" s="228"/>
      <c r="CQ564" s="228"/>
      <c r="CR564" s="228"/>
      <c r="CS564" s="228"/>
      <c r="CT564" s="228"/>
      <c r="CU564" s="228"/>
      <c r="CV564" s="228"/>
      <c r="CW564" s="228"/>
      <c r="CX564" s="228"/>
      <c r="CY564" s="228"/>
      <c r="CZ564" s="228"/>
    </row>
    <row r="565" s="227" customFormat="true" ht="25.15" customHeight="true" x14ac:dyDescent="0.2">
      <c r="A565" s="404"/>
      <c r="B565" s="404"/>
      <c r="C565" s="2047" t="s">
        <v>371</v>
      </c>
      <c r="D565" s="2048"/>
      <c r="E565" s="1651">
        <v>3.50135555844166E-2</v>
      </c>
      <c r="F565" s="1513"/>
      <c r="G565" s="1513"/>
      <c r="H565" s="2048" t="s">
        <v>403</v>
      </c>
      <c r="I565" s="2048"/>
      <c r="J565" s="1652">
        <v>4.3560896247445976E-4</v>
      </c>
      <c r="K565" s="1513"/>
      <c r="L565" s="1513"/>
      <c r="M565" s="2048" t="s">
        <v>407</v>
      </c>
      <c r="N565" s="2048"/>
      <c r="O565" s="1653">
        <v>1.8631988486356695E-3</v>
      </c>
      <c r="P565" s="1513"/>
      <c r="Q565" s="1513"/>
      <c r="R565" s="228"/>
      <c r="Y565" s="228"/>
      <c r="Z565" s="228"/>
      <c r="AA565" s="228"/>
      <c r="AB565" s="228"/>
      <c r="AC565" s="228"/>
      <c r="AD565" s="228"/>
      <c r="AE565" s="228"/>
      <c r="AF565" s="228"/>
      <c r="AG565" s="228"/>
      <c r="AH565" s="228"/>
      <c r="AI565" s="228"/>
      <c r="AJ565" s="228"/>
      <c r="AK565" s="228"/>
      <c r="AL565" s="228"/>
      <c r="AM565" s="228"/>
      <c r="AN565" s="228"/>
      <c r="AO565" s="228"/>
      <c r="AP565" s="228"/>
      <c r="AQ565" s="228"/>
      <c r="AR565" s="228"/>
      <c r="AS565" s="228"/>
      <c r="AT565" s="228"/>
      <c r="AU565" s="228"/>
      <c r="AV565" s="228"/>
      <c r="AW565" s="228"/>
      <c r="AX565" s="228"/>
      <c r="AY565" s="228"/>
      <c r="AZ565" s="228"/>
      <c r="BB565" s="404"/>
      <c r="BY565" s="228"/>
      <c r="BZ565" s="228"/>
      <c r="CA565" s="228"/>
      <c r="CB565" s="228"/>
      <c r="CC565" s="228"/>
      <c r="CD565" s="228"/>
      <c r="CE565" s="228"/>
      <c r="CF565" s="228"/>
      <c r="CG565" s="228"/>
      <c r="CH565" s="228"/>
      <c r="CI565" s="228"/>
      <c r="CJ565" s="228"/>
      <c r="CK565" s="228"/>
      <c r="CL565" s="228"/>
      <c r="CM565" s="228"/>
      <c r="CN565" s="228"/>
      <c r="CO565" s="228"/>
      <c r="CP565" s="228"/>
      <c r="CQ565" s="228"/>
      <c r="CR565" s="228"/>
      <c r="CS565" s="228"/>
      <c r="CT565" s="228"/>
      <c r="CU565" s="228"/>
      <c r="CV565" s="228"/>
      <c r="CW565" s="228"/>
      <c r="CX565" s="228"/>
      <c r="CY565" s="228"/>
      <c r="CZ565" s="228"/>
    </row>
    <row r="566" s="227" customFormat="true" ht="25.15" customHeight="true" x14ac:dyDescent="0.2">
      <c r="A566" s="404"/>
      <c r="B566" s="404"/>
      <c r="C566" s="2047" t="s">
        <v>393</v>
      </c>
      <c r="D566" s="2048"/>
      <c r="E566" s="1651">
        <v>1.3118117962498569E-2</v>
      </c>
      <c r="F566" s="1513"/>
      <c r="G566" s="1513"/>
      <c r="H566" s="2048" t="s">
        <v>411</v>
      </c>
      <c r="I566" s="2048"/>
      <c r="J566" s="1652">
        <v>3.5888866370350532E-4</v>
      </c>
      <c r="K566" s="1513"/>
      <c r="L566" s="1513"/>
      <c r="M566" s="2048" t="s">
        <v>394</v>
      </c>
      <c r="N566" s="2048"/>
      <c r="O566" s="1653">
        <v>8.9583643870732969E-3</v>
      </c>
      <c r="P566" s="1513"/>
      <c r="Q566" s="1513"/>
      <c r="R566" s="228"/>
      <c r="Y566" s="228"/>
      <c r="Z566" s="228"/>
      <c r="AA566" s="228"/>
      <c r="AB566" s="228"/>
      <c r="AC566" s="228"/>
      <c r="AD566" s="228"/>
      <c r="AE566" s="228"/>
      <c r="AF566" s="228"/>
      <c r="AG566" s="228"/>
      <c r="AH566" s="228"/>
      <c r="AI566" s="228"/>
      <c r="AJ566" s="228"/>
      <c r="AK566" s="228"/>
      <c r="AL566" s="228"/>
      <c r="AM566" s="228"/>
      <c r="AN566" s="228"/>
      <c r="AO566" s="228"/>
      <c r="AP566" s="228"/>
      <c r="AQ566" s="228"/>
      <c r="AR566" s="228"/>
      <c r="AS566" s="228"/>
      <c r="AT566" s="228"/>
      <c r="AU566" s="228"/>
      <c r="AV566" s="228"/>
      <c r="AW566" s="228"/>
      <c r="AX566" s="228"/>
      <c r="AY566" s="228"/>
      <c r="AZ566" s="228"/>
      <c r="BB566" s="404"/>
      <c r="BY566" s="228"/>
      <c r="BZ566" s="228"/>
      <c r="CA566" s="228"/>
      <c r="CB566" s="228"/>
      <c r="CC566" s="228"/>
      <c r="CD566" s="228"/>
      <c r="CE566" s="228"/>
      <c r="CF566" s="228"/>
      <c r="CG566" s="228"/>
      <c r="CH566" s="228"/>
      <c r="CI566" s="228"/>
      <c r="CJ566" s="228"/>
      <c r="CK566" s="228"/>
      <c r="CL566" s="228"/>
      <c r="CM566" s="228"/>
      <c r="CN566" s="228"/>
      <c r="CO566" s="228"/>
      <c r="CP566" s="228"/>
      <c r="CQ566" s="228"/>
      <c r="CR566" s="228"/>
      <c r="CS566" s="228"/>
      <c r="CT566" s="228"/>
      <c r="CU566" s="228"/>
      <c r="CV566" s="228"/>
      <c r="CW566" s="228"/>
      <c r="CX566" s="228"/>
      <c r="CY566" s="228"/>
      <c r="CZ566" s="228"/>
    </row>
    <row r="567" s="227" customFormat="true" ht="25.15" customHeight="true" x14ac:dyDescent="0.2">
      <c r="A567" s="404"/>
      <c r="B567" s="404"/>
      <c r="C567" s="2047" t="s">
        <v>382</v>
      </c>
      <c r="D567" s="2048"/>
      <c r="E567" s="1651">
        <v>1.9527243582238805E-2</v>
      </c>
      <c r="F567" s="1513"/>
      <c r="G567" s="1513"/>
      <c r="H567" s="2048" t="s">
        <v>394</v>
      </c>
      <c r="I567" s="2048"/>
      <c r="J567" s="1652">
        <v>4.7109387741472872E-4</v>
      </c>
      <c r="K567" s="1513"/>
      <c r="L567" s="1513"/>
      <c r="M567" s="2048" t="s">
        <v>362</v>
      </c>
      <c r="N567" s="2048"/>
      <c r="O567" s="1653">
        <v>9.9417931068437576E-2</v>
      </c>
      <c r="P567" s="1513"/>
      <c r="Q567" s="1513"/>
      <c r="R567" s="228"/>
      <c r="Y567" s="228"/>
      <c r="Z567" s="228"/>
      <c r="AA567" s="228"/>
      <c r="AB567" s="228"/>
      <c r="AC567" s="228"/>
      <c r="AD567" s="228"/>
      <c r="AE567" s="228"/>
      <c r="AF567" s="228"/>
      <c r="AG567" s="228"/>
      <c r="AH567" s="228"/>
      <c r="AI567" s="228"/>
      <c r="AJ567" s="228"/>
      <c r="AK567" s="228"/>
      <c r="AL567" s="228"/>
      <c r="AM567" s="228"/>
      <c r="AN567" s="228"/>
      <c r="AO567" s="228"/>
      <c r="AP567" s="228"/>
      <c r="AQ567" s="228"/>
      <c r="AR567" s="228"/>
      <c r="AS567" s="228"/>
      <c r="AT567" s="228"/>
      <c r="AU567" s="228"/>
      <c r="AV567" s="228"/>
      <c r="AW567" s="228"/>
      <c r="AX567" s="228"/>
      <c r="AY567" s="228"/>
      <c r="AZ567" s="228"/>
      <c r="BB567" s="404"/>
      <c r="BY567" s="228"/>
      <c r="BZ567" s="228"/>
      <c r="CA567" s="228"/>
      <c r="CB567" s="228"/>
      <c r="CC567" s="228"/>
      <c r="CD567" s="228"/>
      <c r="CE567" s="228"/>
      <c r="CF567" s="228"/>
      <c r="CG567" s="228"/>
      <c r="CH567" s="228"/>
      <c r="CI567" s="228"/>
      <c r="CJ567" s="228"/>
      <c r="CK567" s="228"/>
      <c r="CL567" s="228"/>
      <c r="CM567" s="228"/>
      <c r="CN567" s="228"/>
      <c r="CO567" s="228"/>
      <c r="CP567" s="228"/>
      <c r="CQ567" s="228"/>
      <c r="CR567" s="228"/>
      <c r="CS567" s="228"/>
      <c r="CT567" s="228"/>
      <c r="CU567" s="228"/>
      <c r="CV567" s="228"/>
      <c r="CW567" s="228"/>
      <c r="CX567" s="228"/>
      <c r="CY567" s="228"/>
      <c r="CZ567" s="228"/>
    </row>
    <row r="568" s="227" customFormat="true" ht="25.15" customHeight="true" x14ac:dyDescent="0.2">
      <c r="A568" s="404"/>
      <c r="B568" s="404"/>
      <c r="C568" s="2047" t="s">
        <v>396</v>
      </c>
      <c r="D568" s="2048"/>
      <c r="E568" s="1651">
        <v>3.2357309846229735E-3</v>
      </c>
      <c r="F568" s="1513"/>
      <c r="G568" s="1513"/>
      <c r="H568" s="2048" t="s">
        <v>362</v>
      </c>
      <c r="I568" s="2048"/>
      <c r="J568" s="1652">
        <v>6.6684191874963393E-4</v>
      </c>
      <c r="K568" s="1513"/>
      <c r="L568" s="1513"/>
      <c r="M568" s="2048" t="s">
        <v>380</v>
      </c>
      <c r="N568" s="2048"/>
      <c r="O568" s="1653">
        <v>6.8404035491979598E-3</v>
      </c>
      <c r="P568" s="1513"/>
      <c r="Q568" s="1513"/>
      <c r="R568" s="228"/>
      <c r="Y568" s="228"/>
      <c r="Z568" s="228"/>
      <c r="AA568" s="228"/>
      <c r="AB568" s="228"/>
      <c r="AC568" s="228"/>
      <c r="AD568" s="228"/>
      <c r="AE568" s="228"/>
      <c r="AF568" s="228"/>
      <c r="AG568" s="228"/>
      <c r="AH568" s="228"/>
      <c r="AI568" s="228"/>
      <c r="AJ568" s="228"/>
      <c r="AK568" s="228"/>
      <c r="AL568" s="228"/>
      <c r="AM568" s="228"/>
      <c r="AN568" s="228"/>
      <c r="AO568" s="228"/>
      <c r="AP568" s="228"/>
      <c r="AQ568" s="228"/>
      <c r="AR568" s="228"/>
      <c r="AS568" s="228"/>
      <c r="AT568" s="228"/>
      <c r="AU568" s="228"/>
      <c r="AV568" s="228"/>
      <c r="AW568" s="228"/>
      <c r="AX568" s="228"/>
      <c r="AY568" s="228"/>
      <c r="AZ568" s="228"/>
      <c r="BB568" s="404"/>
      <c r="BY568" s="228"/>
      <c r="BZ568" s="228"/>
      <c r="CA568" s="228"/>
      <c r="CB568" s="228"/>
      <c r="CC568" s="228"/>
      <c r="CD568" s="228"/>
      <c r="CE568" s="228"/>
      <c r="CF568" s="228"/>
      <c r="CG568" s="228"/>
      <c r="CH568" s="228"/>
      <c r="CI568" s="228"/>
      <c r="CJ568" s="228"/>
      <c r="CK568" s="228"/>
      <c r="CL568" s="228"/>
      <c r="CM568" s="228"/>
      <c r="CN568" s="228"/>
      <c r="CO568" s="228"/>
      <c r="CP568" s="228"/>
      <c r="CQ568" s="228"/>
      <c r="CR568" s="228"/>
      <c r="CS568" s="228"/>
      <c r="CT568" s="228"/>
      <c r="CU568" s="228"/>
      <c r="CV568" s="228"/>
      <c r="CW568" s="228"/>
      <c r="CX568" s="228"/>
      <c r="CY568" s="228"/>
      <c r="CZ568" s="228"/>
    </row>
    <row r="569" s="227" customFormat="true" ht="25.15" customHeight="true" x14ac:dyDescent="0.2">
      <c r="A569" s="404"/>
      <c r="B569" s="404"/>
      <c r="C569" s="2047" t="s">
        <v>390</v>
      </c>
      <c r="D569" s="2048"/>
      <c r="E569" s="1651">
        <v>7.7831551747342548E-3</v>
      </c>
      <c r="F569" s="1513"/>
      <c r="G569" s="1513"/>
      <c r="H569" s="2048" t="s">
        <v>380</v>
      </c>
      <c r="I569" s="2048"/>
      <c r="J569" s="1652">
        <v>2.0920429372099664E-2</v>
      </c>
      <c r="K569" s="1513"/>
      <c r="L569" s="1513"/>
      <c r="M569" s="2048" t="s">
        <v>371</v>
      </c>
      <c r="N569" s="2048"/>
      <c r="O569" s="1653">
        <v>4.1271117030958149E-2</v>
      </c>
      <c r="P569" s="1513"/>
      <c r="Q569" s="1513"/>
      <c r="R569" s="228"/>
      <c r="Y569" s="228"/>
      <c r="Z569" s="228"/>
      <c r="AA569" s="228"/>
      <c r="AB569" s="228"/>
      <c r="AC569" s="228"/>
      <c r="AD569" s="228"/>
      <c r="AE569" s="228"/>
      <c r="AF569" s="228"/>
      <c r="AG569" s="228"/>
      <c r="AH569" s="228"/>
      <c r="AI569" s="228"/>
      <c r="AJ569" s="228"/>
      <c r="AK569" s="228"/>
      <c r="AL569" s="228"/>
      <c r="AM569" s="228"/>
      <c r="AN569" s="228"/>
      <c r="AO569" s="228"/>
      <c r="AP569" s="228"/>
      <c r="AQ569" s="228"/>
      <c r="AR569" s="228"/>
      <c r="AS569" s="228"/>
      <c r="AT569" s="228"/>
      <c r="AU569" s="228"/>
      <c r="AV569" s="228"/>
      <c r="AW569" s="228"/>
      <c r="AX569" s="228"/>
      <c r="AY569" s="228"/>
      <c r="AZ569" s="228"/>
      <c r="BB569" s="404"/>
      <c r="BY569" s="228"/>
      <c r="BZ569" s="228"/>
      <c r="CA569" s="228"/>
      <c r="CB569" s="228"/>
      <c r="CC569" s="228"/>
      <c r="CD569" s="228"/>
      <c r="CE569" s="228"/>
      <c r="CF569" s="228"/>
      <c r="CG569" s="228"/>
      <c r="CH569" s="228"/>
      <c r="CI569" s="228"/>
      <c r="CJ569" s="228"/>
      <c r="CK569" s="228"/>
      <c r="CL569" s="228"/>
      <c r="CM569" s="228"/>
      <c r="CN569" s="228"/>
      <c r="CO569" s="228"/>
      <c r="CP569" s="228"/>
      <c r="CQ569" s="228"/>
      <c r="CR569" s="228"/>
      <c r="CS569" s="228"/>
      <c r="CT569" s="228"/>
      <c r="CU569" s="228"/>
      <c r="CV569" s="228"/>
      <c r="CW569" s="228"/>
      <c r="CX569" s="228"/>
      <c r="CY569" s="228"/>
      <c r="CZ569" s="228"/>
    </row>
    <row r="570" s="227" customFormat="true" ht="25.15" customHeight="true" x14ac:dyDescent="0.2">
      <c r="A570" s="404"/>
      <c r="B570" s="404"/>
      <c r="C570" s="2047" t="s">
        <v>401</v>
      </c>
      <c r="D570" s="2048"/>
      <c r="E570" s="1651">
        <v>7.5638039116083882E-4</v>
      </c>
      <c r="F570" s="1513"/>
      <c r="G570" s="1513"/>
      <c r="H570" s="2048" t="s">
        <v>371</v>
      </c>
      <c r="I570" s="2048"/>
      <c r="J570" s="1652">
        <v>3.745854636831554E-2</v>
      </c>
      <c r="K570" s="1513"/>
      <c r="L570" s="1513"/>
      <c r="M570" s="2048" t="s">
        <v>393</v>
      </c>
      <c r="N570" s="2048"/>
      <c r="O570" s="1653">
        <v>1.8178812290553077E-2</v>
      </c>
      <c r="P570" s="1513"/>
      <c r="Q570" s="1513"/>
      <c r="R570" s="228"/>
      <c r="Y570" s="228"/>
      <c r="Z570" s="228"/>
      <c r="AA570" s="228"/>
      <c r="AB570" s="228"/>
      <c r="AC570" s="228"/>
      <c r="AD570" s="228"/>
      <c r="AE570" s="228"/>
      <c r="AF570" s="228"/>
      <c r="AG570" s="228"/>
      <c r="AH570" s="228"/>
      <c r="AI570" s="228"/>
      <c r="AJ570" s="228"/>
      <c r="AK570" s="228"/>
      <c r="AL570" s="228"/>
      <c r="AM570" s="228"/>
      <c r="AN570" s="228"/>
      <c r="AO570" s="228"/>
      <c r="AP570" s="228"/>
      <c r="AQ570" s="228"/>
      <c r="AR570" s="228"/>
      <c r="AS570" s="228"/>
      <c r="AT570" s="228"/>
      <c r="AU570" s="228"/>
      <c r="AV570" s="228"/>
      <c r="AW570" s="228"/>
      <c r="AX570" s="228"/>
      <c r="AY570" s="228"/>
      <c r="AZ570" s="228"/>
      <c r="BB570" s="404"/>
      <c r="BY570" s="228"/>
      <c r="BZ570" s="228"/>
      <c r="CA570" s="228"/>
      <c r="CB570" s="228"/>
      <c r="CC570" s="228"/>
      <c r="CD570" s="228"/>
      <c r="CE570" s="228"/>
      <c r="CF570" s="228"/>
      <c r="CG570" s="228"/>
      <c r="CH570" s="228"/>
      <c r="CI570" s="228"/>
      <c r="CJ570" s="228"/>
      <c r="CK570" s="228"/>
      <c r="CL570" s="228"/>
      <c r="CM570" s="228"/>
      <c r="CN570" s="228"/>
      <c r="CO570" s="228"/>
      <c r="CP570" s="228"/>
      <c r="CQ570" s="228"/>
      <c r="CR570" s="228"/>
      <c r="CS570" s="228"/>
      <c r="CT570" s="228"/>
      <c r="CU570" s="228"/>
      <c r="CV570" s="228"/>
      <c r="CW570" s="228"/>
      <c r="CX570" s="228"/>
      <c r="CY570" s="228"/>
      <c r="CZ570" s="228"/>
    </row>
    <row r="571" s="227" customFormat="true" ht="25.15" customHeight="true" x14ac:dyDescent="0.2">
      <c r="A571" s="404"/>
      <c r="B571" s="404"/>
      <c r="C571" s="2047" t="s">
        <v>369</v>
      </c>
      <c r="D571" s="2048"/>
      <c r="E571" s="1651">
        <v>4.5062647578635595E-2</v>
      </c>
      <c r="F571" s="1513"/>
      <c r="G571" s="1513"/>
      <c r="H571" s="2048" t="s">
        <v>393</v>
      </c>
      <c r="I571" s="2048"/>
      <c r="J571" s="1652">
        <v>5.7914695007793907E-3</v>
      </c>
      <c r="K571" s="1513"/>
      <c r="L571" s="1513"/>
      <c r="M571" s="2048" t="s">
        <v>382</v>
      </c>
      <c r="N571" s="2048"/>
      <c r="O571" s="1653">
        <v>4.0978058634085449E-2</v>
      </c>
      <c r="P571" s="1513"/>
      <c r="Q571" s="1513"/>
      <c r="R571" s="228"/>
      <c r="Y571" s="228"/>
      <c r="Z571" s="228"/>
      <c r="AA571" s="228"/>
      <c r="AB571" s="228"/>
      <c r="AC571" s="228"/>
      <c r="AD571" s="228"/>
      <c r="AE571" s="228"/>
      <c r="AF571" s="228"/>
      <c r="AG571" s="228"/>
      <c r="AH571" s="228"/>
      <c r="AI571" s="228"/>
      <c r="AJ571" s="228"/>
      <c r="AK571" s="228"/>
      <c r="AL571" s="228"/>
      <c r="AM571" s="228"/>
      <c r="AN571" s="228"/>
      <c r="AO571" s="228"/>
      <c r="AP571" s="228"/>
      <c r="AQ571" s="228"/>
      <c r="AR571" s="228"/>
      <c r="AS571" s="228"/>
      <c r="AT571" s="228"/>
      <c r="AU571" s="228"/>
      <c r="AV571" s="228"/>
      <c r="AW571" s="228"/>
      <c r="AX571" s="228"/>
      <c r="AY571" s="228"/>
      <c r="AZ571" s="228"/>
      <c r="BB571" s="404"/>
      <c r="BY571" s="228"/>
      <c r="BZ571" s="228"/>
      <c r="CA571" s="228"/>
      <c r="CB571" s="228"/>
      <c r="CC571" s="228"/>
      <c r="CD571" s="228"/>
      <c r="CE571" s="228"/>
      <c r="CF571" s="228"/>
      <c r="CG571" s="228"/>
      <c r="CH571" s="228"/>
      <c r="CI571" s="228"/>
      <c r="CJ571" s="228"/>
      <c r="CK571" s="228"/>
      <c r="CL571" s="228"/>
      <c r="CM571" s="228"/>
      <c r="CN571" s="228"/>
      <c r="CO571" s="228"/>
      <c r="CP571" s="228"/>
      <c r="CQ571" s="228"/>
      <c r="CR571" s="228"/>
      <c r="CS571" s="228"/>
      <c r="CT571" s="228"/>
      <c r="CU571" s="228"/>
      <c r="CV571" s="228"/>
      <c r="CW571" s="228"/>
      <c r="CX571" s="228"/>
      <c r="CY571" s="228"/>
      <c r="CZ571" s="228"/>
    </row>
    <row r="572" s="227" customFormat="true" ht="25.15" customHeight="true" x14ac:dyDescent="0.2">
      <c r="A572" s="404"/>
      <c r="B572" s="404"/>
      <c r="C572" s="2047" t="s">
        <v>351</v>
      </c>
      <c r="D572" s="2048"/>
      <c r="E572" s="1651">
        <v>0.17046105526598393</v>
      </c>
      <c r="F572" s="1513"/>
      <c r="G572" s="1513"/>
      <c r="H572" s="2048" t="s">
        <v>382</v>
      </c>
      <c r="I572" s="2048"/>
      <c r="J572" s="1652">
        <v>3.8443876961982964E-3</v>
      </c>
      <c r="K572" s="1513"/>
      <c r="L572" s="1513"/>
      <c r="M572" s="2048" t="s">
        <v>396</v>
      </c>
      <c r="N572" s="2048"/>
      <c r="O572" s="1653">
        <v>2.1747072304979524E-3</v>
      </c>
      <c r="P572" s="1513"/>
      <c r="Q572" s="1513"/>
      <c r="R572" s="228"/>
      <c r="Y572" s="228"/>
      <c r="Z572" s="228"/>
      <c r="AA572" s="228"/>
      <c r="AB572" s="228"/>
      <c r="AC572" s="228"/>
      <c r="AD572" s="228"/>
      <c r="AE572" s="228"/>
      <c r="AF572" s="228"/>
      <c r="AG572" s="228"/>
      <c r="AH572" s="228"/>
      <c r="AI572" s="228"/>
      <c r="AJ572" s="228"/>
      <c r="AK572" s="228"/>
      <c r="AL572" s="228"/>
      <c r="AM572" s="228"/>
      <c r="AN572" s="228"/>
      <c r="AO572" s="228"/>
      <c r="AP572" s="228"/>
      <c r="AQ572" s="228"/>
      <c r="AR572" s="228"/>
      <c r="AS572" s="228"/>
      <c r="AT572" s="228"/>
      <c r="AU572" s="228"/>
      <c r="AV572" s="228"/>
      <c r="AW572" s="228"/>
      <c r="AX572" s="228"/>
      <c r="AY572" s="228"/>
      <c r="AZ572" s="228"/>
      <c r="BB572" s="404"/>
      <c r="BY572" s="228"/>
      <c r="BZ572" s="228"/>
      <c r="CA572" s="228"/>
      <c r="CB572" s="228"/>
      <c r="CC572" s="228"/>
      <c r="CD572" s="228"/>
      <c r="CE572" s="228"/>
      <c r="CF572" s="228"/>
      <c r="CG572" s="228"/>
      <c r="CH572" s="228"/>
      <c r="CI572" s="228"/>
      <c r="CJ572" s="228"/>
      <c r="CK572" s="228"/>
      <c r="CL572" s="228"/>
      <c r="CM572" s="228"/>
      <c r="CN572" s="228"/>
      <c r="CO572" s="228"/>
      <c r="CP572" s="228"/>
      <c r="CQ572" s="228"/>
      <c r="CR572" s="228"/>
      <c r="CS572" s="228"/>
      <c r="CT572" s="228"/>
      <c r="CU572" s="228"/>
      <c r="CV572" s="228"/>
      <c r="CW572" s="228"/>
      <c r="CX572" s="228"/>
      <c r="CY572" s="228"/>
      <c r="CZ572" s="228"/>
    </row>
    <row r="573" s="227" customFormat="true" ht="25.15" customHeight="true" x14ac:dyDescent="0.2">
      <c r="A573" s="404"/>
      <c r="B573" s="404"/>
      <c r="C573" s="2047" t="s">
        <v>373</v>
      </c>
      <c r="D573" s="2048"/>
      <c r="E573" s="1651">
        <v>5.5605424965106377E-2</v>
      </c>
      <c r="F573" s="1513"/>
      <c r="G573" s="1513"/>
      <c r="H573" s="2048" t="s">
        <v>396</v>
      </c>
      <c r="I573" s="2048"/>
      <c r="J573" s="1652">
        <v>5.4795487008741494E-3</v>
      </c>
      <c r="K573" s="1513"/>
      <c r="L573" s="1513"/>
      <c r="M573" s="2048" t="s">
        <v>390</v>
      </c>
      <c r="N573" s="2048"/>
      <c r="O573" s="1653">
        <v>8.7311875495980646E-3</v>
      </c>
      <c r="P573" s="1513"/>
      <c r="Q573" s="1513"/>
      <c r="R573" s="228"/>
      <c r="Y573" s="228"/>
      <c r="Z573" s="228"/>
      <c r="AA573" s="228"/>
      <c r="AB573" s="228"/>
      <c r="AC573" s="228"/>
      <c r="AD573" s="228"/>
      <c r="AE573" s="228"/>
      <c r="AF573" s="228"/>
      <c r="AG573" s="228"/>
      <c r="AH573" s="228"/>
      <c r="AI573" s="228"/>
      <c r="AJ573" s="228"/>
      <c r="AK573" s="228"/>
      <c r="AL573" s="228"/>
      <c r="AM573" s="228"/>
      <c r="AN573" s="228"/>
      <c r="AO573" s="228"/>
      <c r="AP573" s="228"/>
      <c r="AQ573" s="228"/>
      <c r="AR573" s="228"/>
      <c r="AS573" s="228"/>
      <c r="AT573" s="228"/>
      <c r="AU573" s="228"/>
      <c r="AV573" s="228"/>
      <c r="AW573" s="228"/>
      <c r="AX573" s="228"/>
      <c r="AY573" s="228"/>
      <c r="AZ573" s="228"/>
      <c r="BB573" s="404"/>
      <c r="BY573" s="228"/>
      <c r="BZ573" s="228"/>
      <c r="CA573" s="228"/>
      <c r="CB573" s="228"/>
      <c r="CC573" s="228"/>
      <c r="CD573" s="228"/>
      <c r="CE573" s="228"/>
      <c r="CF573" s="228"/>
      <c r="CG573" s="228"/>
      <c r="CH573" s="228"/>
      <c r="CI573" s="228"/>
      <c r="CJ573" s="228"/>
      <c r="CK573" s="228"/>
      <c r="CL573" s="228"/>
      <c r="CM573" s="228"/>
      <c r="CN573" s="228"/>
      <c r="CO573" s="228"/>
      <c r="CP573" s="228"/>
      <c r="CQ573" s="228"/>
      <c r="CR573" s="228"/>
      <c r="CS573" s="228"/>
      <c r="CT573" s="228"/>
      <c r="CU573" s="228"/>
      <c r="CV573" s="228"/>
      <c r="CW573" s="228"/>
      <c r="CX573" s="228"/>
      <c r="CY573" s="228"/>
      <c r="CZ573" s="228"/>
    </row>
    <row r="574" s="227" customFormat="true" ht="25.15" customHeight="true" x14ac:dyDescent="0.2">
      <c r="A574" s="404"/>
      <c r="B574" s="404"/>
      <c r="C574" s="2047" t="s">
        <v>392</v>
      </c>
      <c r="D574" s="2048"/>
      <c r="E574" s="1651">
        <v>3.5777377537073284E-3</v>
      </c>
      <c r="F574" s="1513"/>
      <c r="G574" s="1513"/>
      <c r="H574" s="2048" t="s">
        <v>390</v>
      </c>
      <c r="I574" s="2048"/>
      <c r="J574" s="1652">
        <v>7.7459143038683259E-3</v>
      </c>
      <c r="K574" s="1513"/>
      <c r="L574" s="1513"/>
      <c r="M574" s="2048" t="s">
        <v>401</v>
      </c>
      <c r="N574" s="2048"/>
      <c r="O574" s="1662">
        <v>8.1729489976801119E-5</v>
      </c>
      <c r="P574" s="1513"/>
      <c r="Q574" s="1513"/>
      <c r="R574" s="228"/>
      <c r="Y574" s="228"/>
      <c r="Z574" s="228"/>
      <c r="AA574" s="228"/>
      <c r="AB574" s="228"/>
      <c r="AC574" s="228"/>
      <c r="AD574" s="228"/>
      <c r="AE574" s="228"/>
      <c r="AF574" s="228"/>
      <c r="AG574" s="228"/>
      <c r="AH574" s="228"/>
      <c r="AI574" s="228"/>
      <c r="AJ574" s="228"/>
      <c r="AK574" s="228"/>
      <c r="AL574" s="228"/>
      <c r="AM574" s="228"/>
      <c r="AN574" s="228"/>
      <c r="AO574" s="228"/>
      <c r="AP574" s="228"/>
      <c r="AQ574" s="228"/>
      <c r="AR574" s="228"/>
      <c r="AS574" s="228"/>
      <c r="AT574" s="228"/>
      <c r="AU574" s="228"/>
      <c r="AV574" s="228"/>
      <c r="AW574" s="228"/>
      <c r="AX574" s="228"/>
      <c r="AY574" s="228"/>
      <c r="AZ574" s="228"/>
      <c r="BB574" s="404"/>
      <c r="BY574" s="228"/>
      <c r="BZ574" s="228"/>
      <c r="CA574" s="228"/>
      <c r="CB574" s="228"/>
      <c r="CC574" s="228"/>
      <c r="CD574" s="228"/>
      <c r="CE574" s="228"/>
      <c r="CF574" s="228"/>
      <c r="CG574" s="228"/>
      <c r="CH574" s="228"/>
      <c r="CI574" s="228"/>
      <c r="CJ574" s="228"/>
      <c r="CK574" s="228"/>
      <c r="CL574" s="228"/>
      <c r="CM574" s="228"/>
      <c r="CN574" s="228"/>
      <c r="CO574" s="228"/>
      <c r="CP574" s="228"/>
      <c r="CQ574" s="228"/>
      <c r="CR574" s="228"/>
      <c r="CS574" s="228"/>
      <c r="CT574" s="228"/>
      <c r="CU574" s="228"/>
      <c r="CV574" s="228"/>
      <c r="CW574" s="228"/>
      <c r="CX574" s="228"/>
      <c r="CY574" s="228"/>
      <c r="CZ574" s="228"/>
    </row>
    <row r="575" s="227" customFormat="true" ht="25.15" customHeight="true" x14ac:dyDescent="0.2">
      <c r="A575" s="404"/>
      <c r="B575" s="404"/>
      <c r="C575" s="2047" t="s">
        <v>364</v>
      </c>
      <c r="D575" s="2048"/>
      <c r="E575" s="1651">
        <v>6.3292371171409276E-2</v>
      </c>
      <c r="F575" s="1513"/>
      <c r="G575" s="1513"/>
      <c r="H575" s="2048" t="s">
        <v>401</v>
      </c>
      <c r="I575" s="2048"/>
      <c r="J575" s="1652">
        <v>1.8758372566098286E-3</v>
      </c>
      <c r="K575" s="1513"/>
      <c r="L575" s="1513"/>
      <c r="M575" s="2048" t="s">
        <v>369</v>
      </c>
      <c r="N575" s="2048"/>
      <c r="O575" s="1653">
        <v>1.3873386504295987E-2</v>
      </c>
      <c r="P575" s="1513"/>
      <c r="Q575" s="1513"/>
      <c r="R575" s="228"/>
      <c r="Y575" s="228"/>
      <c r="Z575" s="228"/>
      <c r="AA575" s="228"/>
      <c r="AB575" s="228"/>
      <c r="AC575" s="228"/>
      <c r="AD575" s="228"/>
      <c r="AE575" s="228"/>
      <c r="AF575" s="228"/>
      <c r="AG575" s="228"/>
      <c r="AH575" s="228"/>
      <c r="AI575" s="228"/>
      <c r="AJ575" s="228"/>
      <c r="AK575" s="228"/>
      <c r="AL575" s="228"/>
      <c r="AM575" s="228"/>
      <c r="AN575" s="228"/>
      <c r="AO575" s="228"/>
      <c r="AP575" s="228"/>
      <c r="AQ575" s="228"/>
      <c r="AR575" s="228"/>
      <c r="AS575" s="228"/>
      <c r="AT575" s="228"/>
      <c r="AU575" s="228"/>
      <c r="AV575" s="228"/>
      <c r="AW575" s="228"/>
      <c r="AX575" s="228"/>
      <c r="AY575" s="228"/>
      <c r="AZ575" s="228"/>
      <c r="BB575" s="404"/>
      <c r="BY575" s="228"/>
      <c r="BZ575" s="228"/>
      <c r="CA575" s="228"/>
      <c r="CB575" s="228"/>
      <c r="CC575" s="228"/>
      <c r="CD575" s="228"/>
      <c r="CE575" s="228"/>
      <c r="CF575" s="228"/>
      <c r="CG575" s="228"/>
      <c r="CH575" s="228"/>
      <c r="CI575" s="228"/>
      <c r="CJ575" s="228"/>
      <c r="CK575" s="228"/>
      <c r="CL575" s="228"/>
      <c r="CM575" s="228"/>
      <c r="CN575" s="228"/>
      <c r="CO575" s="228"/>
      <c r="CP575" s="228"/>
      <c r="CQ575" s="228"/>
      <c r="CR575" s="228"/>
      <c r="CS575" s="228"/>
      <c r="CT575" s="228"/>
      <c r="CU575" s="228"/>
      <c r="CV575" s="228"/>
      <c r="CW575" s="228"/>
      <c r="CX575" s="228"/>
      <c r="CY575" s="228"/>
      <c r="CZ575" s="228"/>
    </row>
    <row r="576" s="227" customFormat="true" ht="25.15" customHeight="true" x14ac:dyDescent="0.2">
      <c r="A576" s="404"/>
      <c r="B576" s="404"/>
      <c r="C576" s="2047" t="s">
        <v>375</v>
      </c>
      <c r="D576" s="2048"/>
      <c r="E576" s="1651">
        <v>3.5098081248746901E-2</v>
      </c>
      <c r="F576" s="1513"/>
      <c r="G576" s="1513"/>
      <c r="H576" s="2048" t="s">
        <v>417</v>
      </c>
      <c r="I576" s="2048"/>
      <c r="J576" s="1652">
        <v>1.0575435753305784E-4</v>
      </c>
      <c r="K576" s="1513"/>
      <c r="L576" s="1513"/>
      <c r="M576" s="2048" t="s">
        <v>351</v>
      </c>
      <c r="N576" s="2048"/>
      <c r="O576" s="1653">
        <v>0.18627393990413962</v>
      </c>
      <c r="P576" s="1513"/>
      <c r="Q576" s="1513"/>
      <c r="R576" s="228"/>
      <c r="Y576" s="228"/>
      <c r="Z576" s="228"/>
      <c r="AA576" s="228"/>
      <c r="AB576" s="228"/>
      <c r="AC576" s="228"/>
      <c r="AD576" s="228"/>
      <c r="AE576" s="228"/>
      <c r="AF576" s="228"/>
      <c r="AG576" s="228"/>
      <c r="AH576" s="228"/>
      <c r="AI576" s="228"/>
      <c r="AJ576" s="228"/>
      <c r="AK576" s="228"/>
      <c r="AL576" s="228"/>
      <c r="AM576" s="228"/>
      <c r="AN576" s="228"/>
      <c r="AO576" s="228"/>
      <c r="AP576" s="228"/>
      <c r="AQ576" s="228"/>
      <c r="AR576" s="228"/>
      <c r="AS576" s="228"/>
      <c r="AT576" s="228"/>
      <c r="AU576" s="228"/>
      <c r="AV576" s="228"/>
      <c r="AW576" s="228"/>
      <c r="AX576" s="228"/>
      <c r="AY576" s="228"/>
      <c r="AZ576" s="228"/>
      <c r="BB576" s="404"/>
      <c r="BY576" s="228"/>
      <c r="BZ576" s="228"/>
      <c r="CA576" s="228"/>
      <c r="CB576" s="228"/>
      <c r="CC576" s="228"/>
      <c r="CD576" s="228"/>
      <c r="CE576" s="228"/>
      <c r="CF576" s="228"/>
      <c r="CG576" s="228"/>
      <c r="CH576" s="228"/>
      <c r="CI576" s="228"/>
      <c r="CJ576" s="228"/>
      <c r="CK576" s="228"/>
      <c r="CL576" s="228"/>
      <c r="CM576" s="228"/>
      <c r="CN576" s="228"/>
      <c r="CO576" s="228"/>
      <c r="CP576" s="228"/>
      <c r="CQ576" s="228"/>
      <c r="CR576" s="228"/>
      <c r="CS576" s="228"/>
      <c r="CT576" s="228"/>
      <c r="CU576" s="228"/>
      <c r="CV576" s="228"/>
      <c r="CW576" s="228"/>
      <c r="CX576" s="228"/>
      <c r="CY576" s="228"/>
      <c r="CZ576" s="228"/>
    </row>
    <row r="577" s="227" customFormat="true" ht="25.15" customHeight="true" x14ac:dyDescent="0.2">
      <c r="A577" s="404"/>
      <c r="B577" s="404"/>
      <c r="C577" s="2047" t="s">
        <v>365</v>
      </c>
      <c r="D577" s="2048"/>
      <c r="E577" s="1651">
        <v>6.2540693093946165E-2</v>
      </c>
      <c r="F577" s="1513"/>
      <c r="G577" s="1513"/>
      <c r="H577" s="2048" t="s">
        <v>369</v>
      </c>
      <c r="I577" s="2048"/>
      <c r="J577" s="1652">
        <v>5.6413449811871012E-2</v>
      </c>
      <c r="K577" s="1513"/>
      <c r="L577" s="1513"/>
      <c r="M577" s="2048" t="s">
        <v>373</v>
      </c>
      <c r="N577" s="2048"/>
      <c r="O577" s="1653">
        <v>2.8421166373472535E-2</v>
      </c>
      <c r="P577" s="1513"/>
      <c r="Q577" s="1513"/>
      <c r="R577" s="228"/>
      <c r="Y577" s="228"/>
      <c r="Z577" s="228"/>
      <c r="AA577" s="228"/>
      <c r="AB577" s="228"/>
      <c r="AC577" s="228"/>
      <c r="AD577" s="228"/>
      <c r="AE577" s="228"/>
      <c r="AF577" s="228"/>
      <c r="AG577" s="228"/>
      <c r="AH577" s="228"/>
      <c r="AI577" s="228"/>
      <c r="AJ577" s="228"/>
      <c r="AK577" s="228"/>
      <c r="AL577" s="228"/>
      <c r="AM577" s="228"/>
      <c r="AN577" s="228"/>
      <c r="AO577" s="228"/>
      <c r="AP577" s="228"/>
      <c r="AQ577" s="228"/>
      <c r="AR577" s="228"/>
      <c r="AS577" s="228"/>
      <c r="AT577" s="228"/>
      <c r="AU577" s="228"/>
      <c r="AV577" s="228"/>
      <c r="AW577" s="228"/>
      <c r="AX577" s="228"/>
      <c r="AY577" s="228"/>
      <c r="AZ577" s="228"/>
      <c r="BB577" s="404"/>
      <c r="BY577" s="228"/>
      <c r="BZ577" s="228"/>
      <c r="CA577" s="228"/>
      <c r="CB577" s="228"/>
      <c r="CC577" s="228"/>
      <c r="CD577" s="228"/>
      <c r="CE577" s="228"/>
      <c r="CF577" s="228"/>
      <c r="CG577" s="228"/>
      <c r="CH577" s="228"/>
      <c r="CI577" s="228"/>
      <c r="CJ577" s="228"/>
      <c r="CK577" s="228"/>
      <c r="CL577" s="228"/>
      <c r="CM577" s="228"/>
      <c r="CN577" s="228"/>
      <c r="CO577" s="228"/>
      <c r="CP577" s="228"/>
      <c r="CQ577" s="228"/>
      <c r="CR577" s="228"/>
      <c r="CS577" s="228"/>
      <c r="CT577" s="228"/>
      <c r="CU577" s="228"/>
      <c r="CV577" s="228"/>
      <c r="CW577" s="228"/>
      <c r="CX577" s="228"/>
      <c r="CY577" s="228"/>
      <c r="CZ577" s="228"/>
    </row>
    <row r="578" s="227" customFormat="true" ht="25.15" customHeight="true" x14ac:dyDescent="0.2">
      <c r="A578" s="404"/>
      <c r="B578" s="404"/>
      <c r="C578" s="2047" t="s">
        <v>335</v>
      </c>
      <c r="D578" s="2048"/>
      <c r="E578" s="1651">
        <v>0.35111537959686312</v>
      </c>
      <c r="F578" s="1513"/>
      <c r="G578" s="1513"/>
      <c r="H578" s="2048" t="s">
        <v>351</v>
      </c>
      <c r="I578" s="2048"/>
      <c r="J578" s="1652">
        <v>6.478504430159357E-2</v>
      </c>
      <c r="K578" s="1513"/>
      <c r="L578" s="1513"/>
      <c r="M578" s="2048" t="s">
        <v>392</v>
      </c>
      <c r="N578" s="2048"/>
      <c r="O578" s="1653">
        <v>9.4433933789237292E-4</v>
      </c>
      <c r="P578" s="1513"/>
      <c r="Q578" s="1513"/>
      <c r="R578" s="228"/>
      <c r="Y578" s="228"/>
      <c r="Z578" s="228"/>
      <c r="AA578" s="228"/>
      <c r="AB578" s="228"/>
      <c r="AC578" s="228"/>
      <c r="AD578" s="228"/>
      <c r="AE578" s="228"/>
      <c r="AF578" s="228"/>
      <c r="AG578" s="228"/>
      <c r="AH578" s="228"/>
      <c r="AI578" s="228"/>
      <c r="AJ578" s="228"/>
      <c r="AK578" s="228"/>
      <c r="AL578" s="228"/>
      <c r="AM578" s="228"/>
      <c r="AN578" s="228"/>
      <c r="AO578" s="228"/>
      <c r="AP578" s="228"/>
      <c r="AQ578" s="228"/>
      <c r="AR578" s="228"/>
      <c r="AS578" s="228"/>
      <c r="AT578" s="228"/>
      <c r="AU578" s="228"/>
      <c r="AV578" s="228"/>
      <c r="AW578" s="228"/>
      <c r="AX578" s="228"/>
      <c r="AY578" s="228"/>
      <c r="AZ578" s="228"/>
      <c r="BB578" s="404"/>
      <c r="BY578" s="228"/>
      <c r="BZ578" s="228"/>
      <c r="CA578" s="228"/>
      <c r="CB578" s="228"/>
      <c r="CC578" s="228"/>
      <c r="CD578" s="228"/>
      <c r="CE578" s="228"/>
      <c r="CF578" s="228"/>
      <c r="CG578" s="228"/>
      <c r="CH578" s="228"/>
      <c r="CI578" s="228"/>
      <c r="CJ578" s="228"/>
      <c r="CK578" s="228"/>
      <c r="CL578" s="228"/>
      <c r="CM578" s="228"/>
      <c r="CN578" s="228"/>
      <c r="CO578" s="228"/>
      <c r="CP578" s="228"/>
      <c r="CQ578" s="228"/>
      <c r="CR578" s="228"/>
      <c r="CS578" s="228"/>
      <c r="CT578" s="228"/>
      <c r="CU578" s="228"/>
      <c r="CV578" s="228"/>
      <c r="CW578" s="228"/>
      <c r="CX578" s="228"/>
      <c r="CY578" s="228"/>
      <c r="CZ578" s="228"/>
    </row>
    <row r="579" s="227" customFormat="true" ht="25.15" customHeight="true" x14ac:dyDescent="0.2">
      <c r="A579" s="404"/>
      <c r="B579" s="404"/>
      <c r="C579" s="2047" t="s">
        <v>349</v>
      </c>
      <c r="D579" s="2048"/>
      <c r="E579" s="1651">
        <v>0.20975992618776398</v>
      </c>
      <c r="F579" s="1513"/>
      <c r="G579" s="1513"/>
      <c r="H579" s="2048" t="s">
        <v>373</v>
      </c>
      <c r="I579" s="2048"/>
      <c r="J579" s="1652">
        <v>1.6874484807509624E-2</v>
      </c>
      <c r="K579" s="1513"/>
      <c r="L579" s="1513"/>
      <c r="M579" s="2048" t="s">
        <v>364</v>
      </c>
      <c r="N579" s="2048"/>
      <c r="O579" s="1653">
        <v>3.2944378246084129E-2</v>
      </c>
      <c r="P579" s="1513"/>
      <c r="Q579" s="1513"/>
      <c r="R579" s="228"/>
      <c r="Y579" s="228"/>
      <c r="Z579" s="228"/>
      <c r="AA579" s="228"/>
      <c r="AB579" s="228"/>
      <c r="AC579" s="228"/>
      <c r="AD579" s="228"/>
      <c r="AE579" s="228"/>
      <c r="AF579" s="228"/>
      <c r="AG579" s="228"/>
      <c r="AH579" s="228"/>
      <c r="AI579" s="228"/>
      <c r="AJ579" s="228"/>
      <c r="AK579" s="228"/>
      <c r="AL579" s="228"/>
      <c r="AM579" s="228"/>
      <c r="AN579" s="228"/>
      <c r="AO579" s="228"/>
      <c r="AP579" s="228"/>
      <c r="AQ579" s="228"/>
      <c r="AR579" s="228"/>
      <c r="AS579" s="228"/>
      <c r="AT579" s="228"/>
      <c r="AU579" s="228"/>
      <c r="AV579" s="228"/>
      <c r="AW579" s="228"/>
      <c r="AX579" s="228"/>
      <c r="AY579" s="228"/>
      <c r="AZ579" s="228"/>
      <c r="BB579" s="404"/>
      <c r="BY579" s="228"/>
      <c r="BZ579" s="228"/>
      <c r="CA579" s="228"/>
      <c r="CB579" s="228"/>
      <c r="CC579" s="228"/>
      <c r="CD579" s="228"/>
      <c r="CE579" s="228"/>
      <c r="CF579" s="228"/>
      <c r="CG579" s="228"/>
      <c r="CH579" s="228"/>
      <c r="CI579" s="228"/>
      <c r="CJ579" s="228"/>
      <c r="CK579" s="228"/>
      <c r="CL579" s="228"/>
      <c r="CM579" s="228"/>
      <c r="CN579" s="228"/>
      <c r="CO579" s="228"/>
      <c r="CP579" s="228"/>
      <c r="CQ579" s="228"/>
      <c r="CR579" s="228"/>
      <c r="CS579" s="228"/>
      <c r="CT579" s="228"/>
      <c r="CU579" s="228"/>
      <c r="CV579" s="228"/>
      <c r="CW579" s="228"/>
      <c r="CX579" s="228"/>
      <c r="CY579" s="228"/>
      <c r="CZ579" s="228"/>
    </row>
    <row r="580" s="227" customFormat="true" ht="25.15" customHeight="true" x14ac:dyDescent="0.2">
      <c r="A580" s="404"/>
      <c r="B580" s="404"/>
      <c r="C580" s="2047" t="s">
        <v>410</v>
      </c>
      <c r="D580" s="2048"/>
      <c r="E580" s="1651">
        <v>7.8524524993561361E-4</v>
      </c>
      <c r="F580" s="1513"/>
      <c r="G580" s="1513"/>
      <c r="H580" s="2048" t="s">
        <v>392</v>
      </c>
      <c r="I580" s="2048"/>
      <c r="J580" s="1652">
        <v>6.127059852924251E-3</v>
      </c>
      <c r="K580" s="1513"/>
      <c r="L580" s="1513"/>
      <c r="M580" s="2048" t="s">
        <v>375</v>
      </c>
      <c r="N580" s="2048"/>
      <c r="O580" s="1653">
        <v>5.4723086278730362E-2</v>
      </c>
      <c r="P580" s="1513"/>
      <c r="Q580" s="1513"/>
      <c r="R580" s="228"/>
      <c r="Y580" s="228"/>
      <c r="Z580" s="228"/>
      <c r="AA580" s="228"/>
      <c r="AB580" s="228"/>
      <c r="AC580" s="228"/>
      <c r="AD580" s="228"/>
      <c r="AE580" s="228"/>
      <c r="AF580" s="228"/>
      <c r="AG580" s="228"/>
      <c r="AH580" s="228"/>
      <c r="AI580" s="228"/>
      <c r="AJ580" s="228"/>
      <c r="AK580" s="228"/>
      <c r="AL580" s="228"/>
      <c r="AM580" s="228"/>
      <c r="AN580" s="228"/>
      <c r="AO580" s="228"/>
      <c r="AP580" s="228"/>
      <c r="AQ580" s="228"/>
      <c r="AR580" s="228"/>
      <c r="AS580" s="228"/>
      <c r="AT580" s="228"/>
      <c r="AU580" s="228"/>
      <c r="AV580" s="228"/>
      <c r="AW580" s="228"/>
      <c r="AX580" s="228"/>
      <c r="AY580" s="228"/>
      <c r="AZ580" s="228"/>
      <c r="BB580" s="404"/>
      <c r="BY580" s="228"/>
      <c r="BZ580" s="228"/>
      <c r="CA580" s="228"/>
      <c r="CB580" s="228"/>
      <c r="CC580" s="228"/>
      <c r="CD580" s="228"/>
      <c r="CE580" s="228"/>
      <c r="CF580" s="228"/>
      <c r="CG580" s="228"/>
      <c r="CH580" s="228"/>
      <c r="CI580" s="228"/>
      <c r="CJ580" s="228"/>
      <c r="CK580" s="228"/>
      <c r="CL580" s="228"/>
      <c r="CM580" s="228"/>
      <c r="CN580" s="228"/>
      <c r="CO580" s="228"/>
      <c r="CP580" s="228"/>
      <c r="CQ580" s="228"/>
      <c r="CR580" s="228"/>
      <c r="CS580" s="228"/>
      <c r="CT580" s="228"/>
      <c r="CU580" s="228"/>
      <c r="CV580" s="228"/>
      <c r="CW580" s="228"/>
      <c r="CX580" s="228"/>
      <c r="CY580" s="228"/>
      <c r="CZ580" s="228"/>
    </row>
    <row r="581" s="227" customFormat="true" ht="25.15" customHeight="true" x14ac:dyDescent="0.2">
      <c r="A581" s="404"/>
      <c r="B581" s="404"/>
      <c r="C581" s="2047" t="s">
        <v>406</v>
      </c>
      <c r="D581" s="2048"/>
      <c r="E581" s="1651">
        <v>2.7634017740369578E-3</v>
      </c>
      <c r="F581" s="1513"/>
      <c r="G581" s="1513"/>
      <c r="H581" s="2048" t="s">
        <v>364</v>
      </c>
      <c r="I581" s="2048"/>
      <c r="J581" s="1652">
        <v>7.1528668145918434E-2</v>
      </c>
      <c r="K581" s="1513"/>
      <c r="L581" s="1513"/>
      <c r="M581" s="2048" t="s">
        <v>365</v>
      </c>
      <c r="N581" s="2048"/>
      <c r="O581" s="1653">
        <v>2.0792418824782763E-2</v>
      </c>
      <c r="P581" s="1513"/>
      <c r="Q581" s="1513"/>
      <c r="R581" s="228"/>
      <c r="Y581" s="228"/>
      <c r="Z581" s="228"/>
      <c r="AA581" s="228"/>
      <c r="AB581" s="228"/>
      <c r="AC581" s="228"/>
      <c r="AD581" s="228"/>
      <c r="AE581" s="228"/>
      <c r="AF581" s="228"/>
      <c r="AG581" s="228"/>
      <c r="AH581" s="228"/>
      <c r="AI581" s="228"/>
      <c r="AJ581" s="228"/>
      <c r="AK581" s="228"/>
      <c r="AL581" s="228"/>
      <c r="AM581" s="228"/>
      <c r="AN581" s="228"/>
      <c r="AO581" s="228"/>
      <c r="AP581" s="228"/>
      <c r="AQ581" s="228"/>
      <c r="AR581" s="228"/>
      <c r="AS581" s="228"/>
      <c r="AT581" s="228"/>
      <c r="AU581" s="228"/>
      <c r="AV581" s="228"/>
      <c r="AW581" s="228"/>
      <c r="AX581" s="228"/>
      <c r="AY581" s="228"/>
      <c r="AZ581" s="228"/>
      <c r="BB581" s="404"/>
      <c r="BY581" s="228"/>
      <c r="BZ581" s="228"/>
      <c r="CA581" s="228"/>
      <c r="CB581" s="228"/>
      <c r="CC581" s="228"/>
      <c r="CD581" s="228"/>
      <c r="CE581" s="228"/>
      <c r="CF581" s="228"/>
      <c r="CG581" s="228"/>
      <c r="CH581" s="228"/>
      <c r="CI581" s="228"/>
      <c r="CJ581" s="228"/>
      <c r="CK581" s="228"/>
      <c r="CL581" s="228"/>
      <c r="CM581" s="228"/>
      <c r="CN581" s="228"/>
      <c r="CO581" s="228"/>
      <c r="CP581" s="228"/>
      <c r="CQ581" s="228"/>
      <c r="CR581" s="228"/>
      <c r="CS581" s="228"/>
      <c r="CT581" s="228"/>
      <c r="CU581" s="228"/>
      <c r="CV581" s="228"/>
      <c r="CW581" s="228"/>
      <c r="CX581" s="228"/>
      <c r="CY581" s="228"/>
      <c r="CZ581" s="228"/>
    </row>
    <row r="582" s="227" customFormat="true" ht="25.15" customHeight="true" x14ac:dyDescent="0.2">
      <c r="A582" s="404"/>
      <c r="B582" s="404"/>
      <c r="C582" s="2047" t="s">
        <v>397</v>
      </c>
      <c r="D582" s="2048"/>
      <c r="E582" s="1651">
        <v>6.8144184201637563E-3</v>
      </c>
      <c r="F582" s="1513"/>
      <c r="G582" s="1513"/>
      <c r="H582" s="2048" t="s">
        <v>375</v>
      </c>
      <c r="I582" s="2048"/>
      <c r="J582" s="1652">
        <v>1.5295902547603175E-2</v>
      </c>
      <c r="K582" s="1513"/>
      <c r="L582" s="1513"/>
      <c r="M582" s="2048" t="s">
        <v>332</v>
      </c>
      <c r="N582" s="2048"/>
      <c r="O582" s="1653">
        <v>1.6140056208246895E-2</v>
      </c>
      <c r="P582" s="1513"/>
      <c r="Q582" s="1513"/>
      <c r="R582" s="228"/>
      <c r="Y582" s="228"/>
      <c r="Z582" s="228"/>
      <c r="AA582" s="228"/>
      <c r="AB582" s="228"/>
      <c r="AC582" s="228"/>
      <c r="AD582" s="228"/>
      <c r="AE582" s="228"/>
      <c r="AF582" s="228"/>
      <c r="AG582" s="228"/>
      <c r="AH582" s="228"/>
      <c r="AI582" s="228"/>
      <c r="AJ582" s="228"/>
      <c r="AK582" s="228"/>
      <c r="AL582" s="228"/>
      <c r="AM582" s="228"/>
      <c r="AN582" s="228"/>
      <c r="AO582" s="228"/>
      <c r="AP582" s="228"/>
      <c r="AQ582" s="228"/>
      <c r="AR582" s="228"/>
      <c r="AS582" s="228"/>
      <c r="AT582" s="228"/>
      <c r="AU582" s="228"/>
      <c r="AV582" s="228"/>
      <c r="AW582" s="228"/>
      <c r="AX582" s="228"/>
      <c r="AY582" s="228"/>
      <c r="AZ582" s="228"/>
      <c r="BB582" s="404"/>
      <c r="BY582" s="228"/>
      <c r="BZ582" s="228"/>
      <c r="CA582" s="228"/>
      <c r="CB582" s="228"/>
      <c r="CC582" s="228"/>
      <c r="CD582" s="228"/>
      <c r="CE582" s="228"/>
      <c r="CF582" s="228"/>
      <c r="CG582" s="228"/>
      <c r="CH582" s="228"/>
      <c r="CI582" s="228"/>
      <c r="CJ582" s="228"/>
      <c r="CK582" s="228"/>
      <c r="CL582" s="228"/>
      <c r="CM582" s="228"/>
      <c r="CN582" s="228"/>
      <c r="CO582" s="228"/>
      <c r="CP582" s="228"/>
      <c r="CQ582" s="228"/>
      <c r="CR582" s="228"/>
      <c r="CS582" s="228"/>
      <c r="CT582" s="228"/>
      <c r="CU582" s="228"/>
      <c r="CV582" s="228"/>
      <c r="CW582" s="228"/>
      <c r="CX582" s="228"/>
      <c r="CY582" s="228"/>
      <c r="CZ582" s="228"/>
    </row>
    <row r="583" s="227" customFormat="true" ht="25.15" customHeight="true" x14ac:dyDescent="0.2">
      <c r="A583" s="404"/>
      <c r="B583" s="404"/>
      <c r="C583" s="2047" t="s">
        <v>394</v>
      </c>
      <c r="D583" s="2048"/>
      <c r="E583" s="1651">
        <v>8.227134918003691E-3</v>
      </c>
      <c r="F583" s="1513"/>
      <c r="G583" s="1513"/>
      <c r="H583" s="2048" t="s">
        <v>365</v>
      </c>
      <c r="I583" s="2048"/>
      <c r="J583" s="1652">
        <v>6.8456161588320075E-2</v>
      </c>
      <c r="K583" s="1513"/>
      <c r="L583" s="1513"/>
      <c r="M583" s="2048" t="s">
        <v>335</v>
      </c>
      <c r="N583" s="2048"/>
      <c r="O583" s="1653">
        <v>0.25963830945912847</v>
      </c>
      <c r="P583" s="1513"/>
      <c r="Q583" s="1513"/>
      <c r="R583" s="228"/>
      <c r="Y583" s="228"/>
      <c r="Z583" s="228"/>
      <c r="AA583" s="228"/>
      <c r="AB583" s="228"/>
      <c r="AC583" s="228"/>
      <c r="AD583" s="228"/>
      <c r="AE583" s="228"/>
      <c r="AF583" s="228"/>
      <c r="AG583" s="228"/>
      <c r="AH583" s="228"/>
      <c r="AI583" s="228"/>
      <c r="AJ583" s="228"/>
      <c r="AK583" s="228"/>
      <c r="AL583" s="228"/>
      <c r="AM583" s="228"/>
      <c r="AN583" s="228"/>
      <c r="AO583" s="228"/>
      <c r="AP583" s="228"/>
      <c r="AQ583" s="228"/>
      <c r="AR583" s="228"/>
      <c r="AS583" s="228"/>
      <c r="AT583" s="228"/>
      <c r="AU583" s="228"/>
      <c r="AV583" s="228"/>
      <c r="AW583" s="228"/>
      <c r="AX583" s="228"/>
      <c r="AY583" s="228"/>
      <c r="AZ583" s="228"/>
      <c r="BB583" s="404"/>
      <c r="BY583" s="228"/>
      <c r="BZ583" s="228"/>
      <c r="CA583" s="228"/>
      <c r="CB583" s="228"/>
      <c r="CC583" s="228"/>
      <c r="CD583" s="228"/>
      <c r="CE583" s="228"/>
      <c r="CF583" s="228"/>
      <c r="CG583" s="228"/>
      <c r="CH583" s="228"/>
      <c r="CI583" s="228"/>
      <c r="CJ583" s="228"/>
      <c r="CK583" s="228"/>
      <c r="CL583" s="228"/>
      <c r="CM583" s="228"/>
      <c r="CN583" s="228"/>
      <c r="CO583" s="228"/>
      <c r="CP583" s="228"/>
      <c r="CQ583" s="228"/>
      <c r="CR583" s="228"/>
      <c r="CS583" s="228"/>
      <c r="CT583" s="228"/>
      <c r="CU583" s="228"/>
      <c r="CV583" s="228"/>
      <c r="CW583" s="228"/>
      <c r="CX583" s="228"/>
      <c r="CY583" s="228"/>
      <c r="CZ583" s="228"/>
    </row>
    <row r="584" s="227" customFormat="true" ht="25.15" customHeight="true" x14ac:dyDescent="0.2">
      <c r="A584" s="404"/>
      <c r="B584" s="404"/>
      <c r="C584" s="2047" t="s">
        <v>362</v>
      </c>
      <c r="D584" s="2048"/>
      <c r="E584" s="1651">
        <v>5.32411643695078E-2</v>
      </c>
      <c r="F584" s="1513"/>
      <c r="G584" s="1513"/>
      <c r="H584" s="2048" t="s">
        <v>332</v>
      </c>
      <c r="I584" s="2048"/>
      <c r="J584" s="1652">
        <v>2.6353068562219319E-3</v>
      </c>
      <c r="K584" s="1513"/>
      <c r="L584" s="1513"/>
      <c r="M584" s="2048" t="s">
        <v>349</v>
      </c>
      <c r="N584" s="2048"/>
      <c r="O584" s="1653">
        <v>9.0495476997844312E-2</v>
      </c>
      <c r="P584" s="1513"/>
      <c r="Q584" s="1513"/>
      <c r="R584" s="228"/>
      <c r="Y584" s="228"/>
      <c r="Z584" s="228"/>
      <c r="AA584" s="228"/>
      <c r="AB584" s="228"/>
      <c r="AC584" s="228"/>
      <c r="AD584" s="228"/>
      <c r="AE584" s="228"/>
      <c r="AF584" s="228"/>
      <c r="AG584" s="228"/>
      <c r="AH584" s="228"/>
      <c r="AI584" s="228"/>
      <c r="AJ584" s="228"/>
      <c r="AK584" s="228"/>
      <c r="AL584" s="228"/>
      <c r="AM584" s="228"/>
      <c r="AN584" s="228"/>
      <c r="AO584" s="228"/>
      <c r="AP584" s="228"/>
      <c r="AQ584" s="228"/>
      <c r="AR584" s="228"/>
      <c r="AS584" s="228"/>
      <c r="AT584" s="228"/>
      <c r="AU584" s="228"/>
      <c r="AV584" s="228"/>
      <c r="AW584" s="228"/>
      <c r="AX584" s="228"/>
      <c r="AY584" s="228"/>
      <c r="AZ584" s="228"/>
      <c r="BB584" s="404"/>
      <c r="BY584" s="228"/>
      <c r="BZ584" s="228"/>
      <c r="CA584" s="228"/>
      <c r="CB584" s="228"/>
      <c r="CC584" s="228"/>
      <c r="CD584" s="228"/>
      <c r="CE584" s="228"/>
      <c r="CF584" s="228"/>
      <c r="CG584" s="228"/>
      <c r="CH584" s="228"/>
      <c r="CI584" s="228"/>
      <c r="CJ584" s="228"/>
      <c r="CK584" s="228"/>
      <c r="CL584" s="228"/>
      <c r="CM584" s="228"/>
      <c r="CN584" s="228"/>
      <c r="CO584" s="228"/>
      <c r="CP584" s="228"/>
      <c r="CQ584" s="228"/>
      <c r="CR584" s="228"/>
      <c r="CS584" s="228"/>
      <c r="CT584" s="228"/>
      <c r="CU584" s="228"/>
      <c r="CV584" s="228"/>
      <c r="CW584" s="228"/>
      <c r="CX584" s="228"/>
      <c r="CY584" s="228"/>
      <c r="CZ584" s="228"/>
    </row>
    <row r="585" s="227" customFormat="true" ht="25.15" customHeight="true" x14ac:dyDescent="0.2">
      <c r="A585" s="404"/>
      <c r="B585" s="404"/>
      <c r="C585" s="2047" t="s">
        <v>332</v>
      </c>
      <c r="D585" s="2048"/>
      <c r="E585" s="1651">
        <v>0.12207627813487841</v>
      </c>
      <c r="F585" s="1513"/>
      <c r="G585" s="1513"/>
      <c r="H585" s="2048" t="s">
        <v>335</v>
      </c>
      <c r="I585" s="2048"/>
      <c r="J585" s="1652">
        <v>0.17483970250763045</v>
      </c>
      <c r="K585" s="1513"/>
      <c r="L585" s="1513"/>
      <c r="M585" s="2048" t="s">
        <v>410</v>
      </c>
      <c r="N585" s="2048"/>
      <c r="O585" s="1653">
        <v>4.1312840263243495E-4</v>
      </c>
      <c r="P585" s="1513"/>
      <c r="Q585" s="1513"/>
      <c r="R585" s="228"/>
      <c r="Y585" s="228"/>
      <c r="Z585" s="228"/>
      <c r="AA585" s="228"/>
      <c r="AB585" s="228"/>
      <c r="AC585" s="228"/>
      <c r="AD585" s="228"/>
      <c r="AE585" s="228"/>
      <c r="AF585" s="228"/>
      <c r="AG585" s="228"/>
      <c r="AH585" s="228"/>
      <c r="AI585" s="228"/>
      <c r="AJ585" s="228"/>
      <c r="AK585" s="228"/>
      <c r="AL585" s="228"/>
      <c r="AM585" s="228"/>
      <c r="AN585" s="228"/>
      <c r="AO585" s="228"/>
      <c r="AP585" s="228"/>
      <c r="AQ585" s="228"/>
      <c r="AR585" s="228"/>
      <c r="AS585" s="228"/>
      <c r="AT585" s="228"/>
      <c r="AU585" s="228"/>
      <c r="AV585" s="228"/>
      <c r="AW585" s="228"/>
      <c r="AX585" s="228"/>
      <c r="AY585" s="228"/>
      <c r="AZ585" s="228"/>
      <c r="BB585" s="404"/>
      <c r="BY585" s="228"/>
      <c r="BZ585" s="228"/>
      <c r="CA585" s="228"/>
      <c r="CB585" s="228"/>
      <c r="CC585" s="228"/>
      <c r="CD585" s="228"/>
      <c r="CE585" s="228"/>
      <c r="CF585" s="228"/>
      <c r="CG585" s="228"/>
      <c r="CH585" s="228"/>
      <c r="CI585" s="228"/>
      <c r="CJ585" s="228"/>
      <c r="CK585" s="228"/>
      <c r="CL585" s="228"/>
      <c r="CM585" s="228"/>
      <c r="CN585" s="228"/>
      <c r="CO585" s="228"/>
      <c r="CP585" s="228"/>
      <c r="CQ585" s="228"/>
      <c r="CR585" s="228"/>
      <c r="CS585" s="228"/>
      <c r="CT585" s="228"/>
      <c r="CU585" s="228"/>
      <c r="CV585" s="228"/>
      <c r="CW585" s="228"/>
      <c r="CX585" s="228"/>
      <c r="CY585" s="228"/>
      <c r="CZ585" s="228"/>
    </row>
    <row r="586" s="227" customFormat="true" ht="25.15" customHeight="true" x14ac:dyDescent="0.2">
      <c r="A586" s="404"/>
      <c r="B586" s="404"/>
      <c r="C586" s="2047" t="s">
        <v>361</v>
      </c>
      <c r="D586" s="2048"/>
      <c r="E586" s="1651">
        <v>3.7888090743649294E-2</v>
      </c>
      <c r="F586" s="1513"/>
      <c r="G586" s="1513"/>
      <c r="H586" s="2048" t="s">
        <v>349</v>
      </c>
      <c r="I586" s="2048"/>
      <c r="J586" s="1652">
        <v>0.1135399864108472</v>
      </c>
      <c r="K586" s="1513"/>
      <c r="L586" s="1513"/>
      <c r="M586" s="2048" t="s">
        <v>397</v>
      </c>
      <c r="N586" s="2048"/>
      <c r="O586" s="1653">
        <v>9.5467390101629836E-3</v>
      </c>
      <c r="P586" s="1513"/>
      <c r="Q586" s="1513"/>
      <c r="R586" s="228"/>
      <c r="Y586" s="228"/>
      <c r="Z586" s="228"/>
      <c r="AA586" s="228"/>
      <c r="AB586" s="228"/>
      <c r="AC586" s="228"/>
      <c r="AD586" s="228"/>
      <c r="AE586" s="228"/>
      <c r="AF586" s="228"/>
      <c r="AG586" s="228"/>
      <c r="AH586" s="228"/>
      <c r="AI586" s="228"/>
      <c r="AJ586" s="228"/>
      <c r="AK586" s="228"/>
      <c r="AL586" s="228"/>
      <c r="AM586" s="228"/>
      <c r="AN586" s="228"/>
      <c r="AO586" s="228"/>
      <c r="AP586" s="228"/>
      <c r="AQ586" s="228"/>
      <c r="AR586" s="228"/>
      <c r="AS586" s="228"/>
      <c r="AT586" s="228"/>
      <c r="AU586" s="228"/>
      <c r="AV586" s="228"/>
      <c r="AW586" s="228"/>
      <c r="AX586" s="228"/>
      <c r="AY586" s="228"/>
      <c r="AZ586" s="228"/>
      <c r="BB586" s="404"/>
      <c r="BY586" s="228"/>
      <c r="BZ586" s="228"/>
      <c r="CA586" s="228"/>
      <c r="CB586" s="228"/>
      <c r="CC586" s="228"/>
      <c r="CD586" s="228"/>
      <c r="CE586" s="228"/>
      <c r="CF586" s="228"/>
      <c r="CG586" s="228"/>
      <c r="CH586" s="228"/>
      <c r="CI586" s="228"/>
      <c r="CJ586" s="228"/>
      <c r="CK586" s="228"/>
      <c r="CL586" s="228"/>
      <c r="CM586" s="228"/>
      <c r="CN586" s="228"/>
      <c r="CO586" s="228"/>
      <c r="CP586" s="228"/>
      <c r="CQ586" s="228"/>
      <c r="CR586" s="228"/>
      <c r="CS586" s="228"/>
      <c r="CT586" s="228"/>
      <c r="CU586" s="228"/>
      <c r="CV586" s="228"/>
      <c r="CW586" s="228"/>
      <c r="CX586" s="228"/>
      <c r="CY586" s="228"/>
      <c r="CZ586" s="228"/>
    </row>
    <row r="587" s="227" customFormat="true" ht="25.15" customHeight="true" x14ac:dyDescent="0.2">
      <c r="A587" s="404"/>
      <c r="B587" s="404"/>
      <c r="C587" s="2047" t="s">
        <v>370</v>
      </c>
      <c r="D587" s="2048"/>
      <c r="E587" s="1651">
        <v>2.7438274622804414E-2</v>
      </c>
      <c r="F587" s="1513"/>
      <c r="G587" s="1513"/>
      <c r="H587" s="2048" t="s">
        <v>410</v>
      </c>
      <c r="I587" s="2048"/>
      <c r="J587" s="1652">
        <v>2.8573737469923425E-4</v>
      </c>
      <c r="K587" s="1513"/>
      <c r="L587" s="1513"/>
      <c r="M587" s="2048" t="s">
        <v>394</v>
      </c>
      <c r="N587" s="2048"/>
      <c r="O587" s="1653">
        <v>5.6248637903026106E-3</v>
      </c>
      <c r="P587" s="1513"/>
      <c r="Q587" s="1513"/>
      <c r="R587" s="228"/>
      <c r="Y587" s="228"/>
      <c r="Z587" s="228"/>
      <c r="AA587" s="228"/>
      <c r="AB587" s="228"/>
      <c r="AC587" s="228"/>
      <c r="AD587" s="228"/>
      <c r="AE587" s="228"/>
      <c r="AF587" s="228"/>
      <c r="AG587" s="228"/>
      <c r="AH587" s="228"/>
      <c r="AI587" s="228"/>
      <c r="AJ587" s="228"/>
      <c r="AK587" s="228"/>
      <c r="AL587" s="228"/>
      <c r="AM587" s="228"/>
      <c r="AN587" s="228"/>
      <c r="AO587" s="228"/>
      <c r="AP587" s="228"/>
      <c r="AQ587" s="228"/>
      <c r="AR587" s="228"/>
      <c r="AS587" s="228"/>
      <c r="AT587" s="228"/>
      <c r="AU587" s="228"/>
      <c r="AV587" s="228"/>
      <c r="AW587" s="228"/>
      <c r="AX587" s="228"/>
      <c r="AY587" s="228"/>
      <c r="AZ587" s="228"/>
      <c r="BB587" s="404"/>
      <c r="BY587" s="228"/>
      <c r="BZ587" s="228"/>
      <c r="CA587" s="228"/>
      <c r="CB587" s="228"/>
      <c r="CC587" s="228"/>
      <c r="CD587" s="228"/>
      <c r="CE587" s="228"/>
      <c r="CF587" s="228"/>
      <c r="CG587" s="228"/>
      <c r="CH587" s="228"/>
      <c r="CI587" s="228"/>
      <c r="CJ587" s="228"/>
      <c r="CK587" s="228"/>
      <c r="CL587" s="228"/>
      <c r="CM587" s="228"/>
      <c r="CN587" s="228"/>
      <c r="CO587" s="228"/>
      <c r="CP587" s="228"/>
      <c r="CQ587" s="228"/>
      <c r="CR587" s="228"/>
      <c r="CS587" s="228"/>
      <c r="CT587" s="228"/>
      <c r="CU587" s="228"/>
      <c r="CV587" s="228"/>
      <c r="CW587" s="228"/>
      <c r="CX587" s="228"/>
      <c r="CY587" s="228"/>
      <c r="CZ587" s="228"/>
    </row>
    <row r="588" s="227" customFormat="true" ht="25.15" customHeight="true" x14ac:dyDescent="0.2">
      <c r="A588" s="404"/>
      <c r="B588" s="404"/>
      <c r="C588" s="2047" t="s">
        <v>372</v>
      </c>
      <c r="D588" s="2048"/>
      <c r="E588" s="1651">
        <v>2.8296294478161805E-2</v>
      </c>
      <c r="F588" s="1513"/>
      <c r="G588" s="1513"/>
      <c r="H588" s="2048" t="s">
        <v>406</v>
      </c>
      <c r="I588" s="2048"/>
      <c r="J588" s="1652">
        <v>4.897661727018528E-4</v>
      </c>
      <c r="K588" s="1513"/>
      <c r="L588" s="1513"/>
      <c r="M588" s="2048" t="s">
        <v>362</v>
      </c>
      <c r="N588" s="2048"/>
      <c r="O588" s="1653">
        <v>9.2380623916856558E-2</v>
      </c>
      <c r="P588" s="1513"/>
      <c r="Q588" s="1513"/>
      <c r="R588" s="228"/>
      <c r="Y588" s="228"/>
      <c r="Z588" s="228"/>
      <c r="AA588" s="228"/>
      <c r="AB588" s="228"/>
      <c r="AC588" s="228"/>
      <c r="AD588" s="228"/>
      <c r="AE588" s="228"/>
      <c r="AF588" s="228"/>
      <c r="AG588" s="228"/>
      <c r="AH588" s="228"/>
      <c r="AI588" s="228"/>
      <c r="AJ588" s="228"/>
      <c r="AK588" s="228"/>
      <c r="AL588" s="228"/>
      <c r="AM588" s="228"/>
      <c r="AN588" s="228"/>
      <c r="AO588" s="228"/>
      <c r="AP588" s="228"/>
      <c r="AQ588" s="228"/>
      <c r="AR588" s="228"/>
      <c r="AS588" s="228"/>
      <c r="AT588" s="228"/>
      <c r="AU588" s="228"/>
      <c r="AV588" s="228"/>
      <c r="AW588" s="228"/>
      <c r="AX588" s="228"/>
      <c r="AY588" s="228"/>
      <c r="AZ588" s="228"/>
      <c r="BB588" s="404"/>
      <c r="BY588" s="228"/>
      <c r="BZ588" s="228"/>
      <c r="CA588" s="228"/>
      <c r="CB588" s="228"/>
      <c r="CC588" s="228"/>
      <c r="CD588" s="228"/>
      <c r="CE588" s="228"/>
      <c r="CF588" s="228"/>
      <c r="CG588" s="228"/>
      <c r="CH588" s="228"/>
      <c r="CI588" s="228"/>
      <c r="CJ588" s="228"/>
      <c r="CK588" s="228"/>
      <c r="CL588" s="228"/>
      <c r="CM588" s="228"/>
      <c r="CN588" s="228"/>
      <c r="CO588" s="228"/>
      <c r="CP588" s="228"/>
      <c r="CQ588" s="228"/>
      <c r="CR588" s="228"/>
      <c r="CS588" s="228"/>
      <c r="CT588" s="228"/>
      <c r="CU588" s="228"/>
      <c r="CV588" s="228"/>
      <c r="CW588" s="228"/>
      <c r="CX588" s="228"/>
      <c r="CY588" s="228"/>
      <c r="CZ588" s="228"/>
    </row>
    <row r="589" s="227" customFormat="true" ht="25.15" customHeight="true" x14ac:dyDescent="0.2">
      <c r="A589" s="404"/>
      <c r="B589" s="404"/>
      <c r="C589" s="2047" t="s">
        <v>388</v>
      </c>
      <c r="D589" s="2048"/>
      <c r="E589" s="1654">
        <v>1.6545739349689517E-2</v>
      </c>
      <c r="F589" s="1513"/>
      <c r="G589" s="1513"/>
      <c r="H589" s="2048" t="s">
        <v>397</v>
      </c>
      <c r="I589" s="2048"/>
      <c r="J589" s="1652">
        <v>4.5912786178654999E-3</v>
      </c>
      <c r="K589" s="1513"/>
      <c r="L589" s="1513"/>
      <c r="M589" s="2048" t="s">
        <v>332</v>
      </c>
      <c r="N589" s="2048"/>
      <c r="O589" s="1653">
        <v>0.27953984652850977</v>
      </c>
      <c r="P589" s="1513"/>
      <c r="Q589" s="1513"/>
      <c r="R589" s="228"/>
      <c r="Y589" s="228"/>
      <c r="Z589" s="228"/>
      <c r="AA589" s="228"/>
      <c r="AB589" s="228"/>
      <c r="AC589" s="228"/>
      <c r="AD589" s="228"/>
      <c r="AE589" s="228"/>
      <c r="AF589" s="228"/>
      <c r="AG589" s="228"/>
      <c r="AH589" s="228"/>
      <c r="AI589" s="228"/>
      <c r="AJ589" s="228"/>
      <c r="AK589" s="228"/>
      <c r="AL589" s="228"/>
      <c r="AM589" s="228"/>
      <c r="AN589" s="228"/>
      <c r="AO589" s="228"/>
      <c r="AP589" s="228"/>
      <c r="AQ589" s="228"/>
      <c r="AR589" s="228"/>
      <c r="AS589" s="228"/>
      <c r="AT589" s="228"/>
      <c r="AU589" s="228"/>
      <c r="AV589" s="228"/>
      <c r="AW589" s="228"/>
      <c r="AX589" s="228"/>
      <c r="AY589" s="228"/>
      <c r="AZ589" s="228"/>
      <c r="BB589" s="404"/>
      <c r="BY589" s="228"/>
      <c r="BZ589" s="228"/>
      <c r="CA589" s="228"/>
      <c r="CB589" s="228"/>
      <c r="CC589" s="228"/>
      <c r="CD589" s="228"/>
      <c r="CE589" s="228"/>
      <c r="CF589" s="228"/>
      <c r="CG589" s="228"/>
      <c r="CH589" s="228"/>
      <c r="CI589" s="228"/>
      <c r="CJ589" s="228"/>
      <c r="CK589" s="228"/>
      <c r="CL589" s="228"/>
      <c r="CM589" s="228"/>
      <c r="CN589" s="228"/>
      <c r="CO589" s="228"/>
      <c r="CP589" s="228"/>
      <c r="CQ589" s="228"/>
      <c r="CR589" s="228"/>
      <c r="CS589" s="228"/>
      <c r="CT589" s="228"/>
      <c r="CU589" s="228"/>
      <c r="CV589" s="228"/>
      <c r="CW589" s="228"/>
      <c r="CX589" s="228"/>
      <c r="CY589" s="228"/>
      <c r="CZ589" s="228"/>
    </row>
    <row r="590" s="227" customFormat="true" ht="25.15" customHeight="true" x14ac:dyDescent="0.2">
      <c r="A590" s="404"/>
      <c r="B590" s="404"/>
      <c r="C590" s="2047"/>
      <c r="D590" s="2066"/>
      <c r="E590" s="1513"/>
      <c r="F590" s="1513"/>
      <c r="G590" s="1513"/>
      <c r="H590" s="2048" t="s">
        <v>394</v>
      </c>
      <c r="I590" s="2048"/>
      <c r="J590" s="1652">
        <v>5.7413637835830563E-3</v>
      </c>
      <c r="K590" s="1513"/>
      <c r="L590" s="1513"/>
      <c r="M590" s="2048" t="s">
        <v>361</v>
      </c>
      <c r="N590" s="2048"/>
      <c r="O590" s="1653">
        <v>9.9974603594076505E-2</v>
      </c>
      <c r="P590" s="1513"/>
      <c r="Q590" s="1513"/>
      <c r="R590" s="228"/>
      <c r="Y590" s="228"/>
      <c r="Z590" s="228"/>
      <c r="AA590" s="228"/>
      <c r="AB590" s="228"/>
      <c r="AC590" s="228"/>
      <c r="AD590" s="228"/>
      <c r="AE590" s="228"/>
      <c r="AF590" s="228"/>
      <c r="AG590" s="228"/>
      <c r="AH590" s="228"/>
      <c r="AI590" s="228"/>
      <c r="AJ590" s="228"/>
      <c r="AK590" s="228"/>
      <c r="AL590" s="228"/>
      <c r="AM590" s="228"/>
      <c r="AN590" s="228"/>
      <c r="AO590" s="228"/>
      <c r="AP590" s="228"/>
      <c r="AQ590" s="228"/>
      <c r="AR590" s="228"/>
      <c r="AS590" s="228"/>
      <c r="AT590" s="228"/>
      <c r="AU590" s="228"/>
      <c r="AV590" s="228"/>
      <c r="AW590" s="228"/>
      <c r="AX590" s="228"/>
      <c r="AY590" s="228"/>
      <c r="AZ590" s="228"/>
      <c r="BB590" s="404"/>
      <c r="BY590" s="228"/>
      <c r="BZ590" s="228"/>
      <c r="CA590" s="228"/>
      <c r="CB590" s="228"/>
      <c r="CC590" s="228"/>
      <c r="CD590" s="228"/>
      <c r="CE590" s="228"/>
      <c r="CF590" s="228"/>
      <c r="CG590" s="228"/>
      <c r="CH590" s="228"/>
      <c r="CI590" s="228"/>
      <c r="CJ590" s="228"/>
      <c r="CK590" s="228"/>
      <c r="CL590" s="228"/>
      <c r="CM590" s="228"/>
      <c r="CN590" s="228"/>
      <c r="CO590" s="228"/>
      <c r="CP590" s="228"/>
      <c r="CQ590" s="228"/>
      <c r="CR590" s="228"/>
      <c r="CS590" s="228"/>
      <c r="CT590" s="228"/>
      <c r="CU590" s="228"/>
      <c r="CV590" s="228"/>
      <c r="CW590" s="228"/>
      <c r="CX590" s="228"/>
      <c r="CY590" s="228"/>
      <c r="CZ590" s="228"/>
    </row>
    <row r="591" s="227" customFormat="true" ht="25.15" customHeight="true" x14ac:dyDescent="0.2">
      <c r="A591" s="404"/>
      <c r="B591" s="404"/>
      <c r="C591" s="2047"/>
      <c r="D591" s="2066"/>
      <c r="E591" s="1513"/>
      <c r="F591" s="1513"/>
      <c r="G591" s="1513"/>
      <c r="H591" s="2048" t="s">
        <v>362</v>
      </c>
      <c r="I591" s="2048"/>
      <c r="J591" s="1652">
        <v>1.5851034993356701E-3</v>
      </c>
      <c r="K591" s="1513"/>
      <c r="L591" s="1513"/>
      <c r="M591" s="2048" t="s">
        <v>370</v>
      </c>
      <c r="N591" s="2048"/>
      <c r="O591" s="1653">
        <v>6.3126002643091275E-2</v>
      </c>
      <c r="P591" s="1513"/>
      <c r="Q591" s="1513"/>
      <c r="R591" s="228"/>
      <c r="Y591" s="228"/>
      <c r="Z591" s="228"/>
      <c r="AA591" s="228"/>
      <c r="AB591" s="228"/>
      <c r="AC591" s="228"/>
      <c r="AD591" s="228"/>
      <c r="AE591" s="228"/>
      <c r="AF591" s="228"/>
      <c r="AG591" s="228"/>
      <c r="AH591" s="228"/>
      <c r="AI591" s="228"/>
      <c r="AJ591" s="228"/>
      <c r="AK591" s="228"/>
      <c r="AL591" s="228"/>
      <c r="AM591" s="228"/>
      <c r="AN591" s="228"/>
      <c r="AO591" s="228"/>
      <c r="AP591" s="228"/>
      <c r="AQ591" s="228"/>
      <c r="AR591" s="228"/>
      <c r="AS591" s="228"/>
      <c r="AT591" s="228"/>
      <c r="AU591" s="228"/>
      <c r="AV591" s="228"/>
      <c r="AW591" s="228"/>
      <c r="AX591" s="228"/>
      <c r="AY591" s="228"/>
      <c r="AZ591" s="228"/>
      <c r="BB591" s="404"/>
      <c r="BY591" s="228"/>
      <c r="BZ591" s="228"/>
      <c r="CA591" s="228"/>
      <c r="CB591" s="228"/>
      <c r="CC591" s="228"/>
      <c r="CD591" s="228"/>
      <c r="CE591" s="228"/>
      <c r="CF591" s="228"/>
      <c r="CG591" s="228"/>
      <c r="CH591" s="228"/>
      <c r="CI591" s="228"/>
      <c r="CJ591" s="228"/>
      <c r="CK591" s="228"/>
      <c r="CL591" s="228"/>
      <c r="CM591" s="228"/>
      <c r="CN591" s="228"/>
      <c r="CO591" s="228"/>
      <c r="CP591" s="228"/>
      <c r="CQ591" s="228"/>
      <c r="CR591" s="228"/>
      <c r="CS591" s="228"/>
      <c r="CT591" s="228"/>
      <c r="CU591" s="228"/>
      <c r="CV591" s="228"/>
      <c r="CW591" s="228"/>
      <c r="CX591" s="228"/>
      <c r="CY591" s="228"/>
      <c r="CZ591" s="228"/>
    </row>
    <row r="592" s="227" customFormat="true" ht="25.15" customHeight="true" x14ac:dyDescent="0.2">
      <c r="A592" s="404"/>
      <c r="B592" s="404"/>
      <c r="C592" s="2047" t="s">
        <v>276</v>
      </c>
      <c r="D592" s="2048"/>
      <c r="E592" s="2048"/>
      <c r="F592" s="2048"/>
      <c r="G592" s="2048"/>
      <c r="H592" s="2048" t="s">
        <v>332</v>
      </c>
      <c r="I592" s="2048"/>
      <c r="J592" s="1652">
        <v>1.4750481925524995E-2</v>
      </c>
      <c r="K592" s="1513"/>
      <c r="L592" s="1513"/>
      <c r="M592" s="2048" t="s">
        <v>372</v>
      </c>
      <c r="N592" s="2048"/>
      <c r="O592" s="1653">
        <v>5.7610446381354354E-2</v>
      </c>
      <c r="P592" s="1513"/>
      <c r="Q592" s="1513"/>
      <c r="R592" s="228"/>
      <c r="Y592" s="228"/>
      <c r="Z592" s="228"/>
      <c r="AA592" s="228"/>
      <c r="AB592" s="228"/>
      <c r="AC592" s="228"/>
      <c r="AD592" s="228"/>
      <c r="AE592" s="228"/>
      <c r="AF592" s="228"/>
      <c r="AG592" s="228"/>
      <c r="AH592" s="228"/>
      <c r="AI592" s="228"/>
      <c r="AJ592" s="228"/>
      <c r="AK592" s="228"/>
      <c r="AL592" s="228"/>
      <c r="AM592" s="228"/>
      <c r="AN592" s="228"/>
      <c r="AO592" s="228"/>
      <c r="AP592" s="228"/>
      <c r="AQ592" s="228"/>
      <c r="AR592" s="228"/>
      <c r="AS592" s="228"/>
      <c r="AT592" s="228"/>
      <c r="AU592" s="228"/>
      <c r="AV592" s="228"/>
      <c r="AW592" s="228"/>
      <c r="AX592" s="228"/>
      <c r="AY592" s="228"/>
      <c r="AZ592" s="228"/>
      <c r="BB592" s="404"/>
      <c r="BY592" s="228"/>
      <c r="BZ592" s="228"/>
      <c r="CA592" s="228"/>
      <c r="CB592" s="228"/>
      <c r="CC592" s="228"/>
      <c r="CD592" s="228"/>
      <c r="CE592" s="228"/>
      <c r="CF592" s="228"/>
      <c r="CG592" s="228"/>
      <c r="CH592" s="228"/>
      <c r="CI592" s="228"/>
      <c r="CJ592" s="228"/>
      <c r="CK592" s="228"/>
      <c r="CL592" s="228"/>
      <c r="CM592" s="228"/>
      <c r="CN592" s="228"/>
      <c r="CO592" s="228"/>
      <c r="CP592" s="228"/>
      <c r="CQ592" s="228"/>
      <c r="CR592" s="228"/>
      <c r="CS592" s="228"/>
      <c r="CT592" s="228"/>
      <c r="CU592" s="228"/>
      <c r="CV592" s="228"/>
      <c r="CW592" s="228"/>
      <c r="CX592" s="228"/>
      <c r="CY592" s="228"/>
      <c r="CZ592" s="228"/>
    </row>
    <row r="593" s="227" customFormat="true" ht="25.15" customHeight="true" x14ac:dyDescent="0.2">
      <c r="A593" s="404"/>
      <c r="B593" s="404"/>
      <c r="C593" s="2047" t="s">
        <v>214</v>
      </c>
      <c r="D593" s="2048"/>
      <c r="E593" s="2063" t="s">
        <v>277</v>
      </c>
      <c r="F593" s="2064"/>
      <c r="G593" s="2065"/>
      <c r="H593" s="2048" t="s">
        <v>361</v>
      </c>
      <c r="I593" s="2048"/>
      <c r="J593" s="1652">
        <v>1.3474010054017758E-3</v>
      </c>
      <c r="K593" s="1513"/>
      <c r="L593" s="1513"/>
      <c r="M593" s="2048" t="s">
        <v>388</v>
      </c>
      <c r="N593" s="2048"/>
      <c r="O593" s="1655">
        <v>2.6888671491339396E-2</v>
      </c>
      <c r="P593" s="1513"/>
      <c r="Q593" s="1513"/>
      <c r="R593" s="228"/>
      <c r="Y593" s="228"/>
      <c r="Z593" s="228"/>
      <c r="AA593" s="228"/>
      <c r="AB593" s="228"/>
      <c r="AC593" s="228"/>
      <c r="AD593" s="228"/>
      <c r="AE593" s="228"/>
      <c r="AF593" s="228"/>
      <c r="AG593" s="228"/>
      <c r="AH593" s="228"/>
      <c r="AI593" s="228"/>
      <c r="AJ593" s="228"/>
      <c r="AK593" s="228"/>
      <c r="AL593" s="228"/>
      <c r="AM593" s="228"/>
      <c r="AN593" s="228"/>
      <c r="AO593" s="228"/>
      <c r="AP593" s="228"/>
      <c r="AQ593" s="228"/>
      <c r="AR593" s="228"/>
      <c r="AS593" s="228"/>
      <c r="AT593" s="228"/>
      <c r="AU593" s="228"/>
      <c r="AV593" s="228"/>
      <c r="AW593" s="228"/>
      <c r="AX593" s="228"/>
      <c r="AY593" s="228"/>
      <c r="AZ593" s="228"/>
      <c r="BB593" s="404"/>
      <c r="BY593" s="228"/>
      <c r="BZ593" s="228"/>
      <c r="CA593" s="228"/>
      <c r="CB593" s="228"/>
      <c r="CC593" s="228"/>
      <c r="CD593" s="228"/>
      <c r="CE593" s="228"/>
      <c r="CF593" s="228"/>
      <c r="CG593" s="228"/>
      <c r="CH593" s="228"/>
      <c r="CI593" s="228"/>
      <c r="CJ593" s="228"/>
      <c r="CK593" s="228"/>
      <c r="CL593" s="228"/>
      <c r="CM593" s="228"/>
      <c r="CN593" s="228"/>
      <c r="CO593" s="228"/>
      <c r="CP593" s="228"/>
      <c r="CQ593" s="228"/>
      <c r="CR593" s="228"/>
      <c r="CS593" s="228"/>
      <c r="CT593" s="228"/>
      <c r="CU593" s="228"/>
      <c r="CV593" s="228"/>
      <c r="CW593" s="228"/>
      <c r="CX593" s="228"/>
      <c r="CY593" s="228"/>
      <c r="CZ593" s="228"/>
    </row>
    <row r="594" s="227" customFormat="true" ht="25.15" customHeight="true" x14ac:dyDescent="0.2">
      <c r="A594" s="404"/>
      <c r="B594" s="404"/>
      <c r="C594" s="2048"/>
      <c r="D594" s="2048"/>
      <c r="E594" s="1663" t="s">
        <v>194</v>
      </c>
      <c r="F594" s="1664" t="s">
        <v>278</v>
      </c>
      <c r="G594" s="1665" t="s">
        <v>279</v>
      </c>
      <c r="H594" s="2048" t="s">
        <v>370</v>
      </c>
      <c r="I594" s="2048"/>
      <c r="J594" s="1652">
        <v>4.84382628172192E-3</v>
      </c>
      <c r="K594" s="1513"/>
      <c r="L594" s="1513"/>
      <c r="M594" s="2066"/>
      <c r="N594" s="2066"/>
      <c r="O594" s="1513"/>
      <c r="P594" s="1513"/>
      <c r="Q594" s="1513"/>
      <c r="R594" s="228"/>
      <c r="Y594" s="228"/>
      <c r="Z594" s="228"/>
      <c r="AA594" s="228"/>
      <c r="AB594" s="228"/>
      <c r="AC594" s="228"/>
      <c r="AD594" s="228"/>
      <c r="AE594" s="228"/>
      <c r="AF594" s="228"/>
      <c r="AG594" s="228"/>
      <c r="AH594" s="228"/>
      <c r="AI594" s="228"/>
      <c r="AJ594" s="228"/>
      <c r="AK594" s="228"/>
      <c r="AL594" s="228"/>
      <c r="AM594" s="228"/>
      <c r="AN594" s="228"/>
      <c r="AO594" s="228"/>
      <c r="AP594" s="228"/>
      <c r="AQ594" s="228"/>
      <c r="AR594" s="228"/>
      <c r="AS594" s="228"/>
      <c r="AT594" s="228"/>
      <c r="AU594" s="228"/>
      <c r="AV594" s="228"/>
      <c r="AW594" s="228"/>
      <c r="AX594" s="228"/>
      <c r="AY594" s="228"/>
      <c r="AZ594" s="228"/>
      <c r="BB594" s="404"/>
      <c r="BY594" s="228"/>
      <c r="BZ594" s="228"/>
      <c r="CA594" s="228"/>
      <c r="CB594" s="228"/>
      <c r="CC594" s="228"/>
      <c r="CD594" s="228"/>
      <c r="CE594" s="228"/>
      <c r="CF594" s="228"/>
      <c r="CG594" s="228"/>
      <c r="CH594" s="228"/>
      <c r="CI594" s="228"/>
      <c r="CJ594" s="228"/>
      <c r="CK594" s="228"/>
      <c r="CL594" s="228"/>
      <c r="CM594" s="228"/>
      <c r="CN594" s="228"/>
      <c r="CO594" s="228"/>
      <c r="CP594" s="228"/>
      <c r="CQ594" s="228"/>
      <c r="CR594" s="228"/>
      <c r="CS594" s="228"/>
      <c r="CT594" s="228"/>
      <c r="CU594" s="228"/>
      <c r="CV594" s="228"/>
      <c r="CW594" s="228"/>
      <c r="CX594" s="228"/>
      <c r="CY594" s="228"/>
      <c r="CZ594" s="228"/>
    </row>
    <row r="595" s="227" customFormat="true" ht="25.15" customHeight="true" x14ac:dyDescent="0.2">
      <c r="A595" s="404"/>
      <c r="B595" s="404"/>
      <c r="C595" s="2047" t="s">
        <v>215</v>
      </c>
      <c r="D595" s="2048"/>
      <c r="E595" s="1666">
        <v>8.2482620241037967</v>
      </c>
      <c r="F595" s="1667">
        <v>9.0640242023118649</v>
      </c>
      <c r="G595" s="1668">
        <v>9.0640242023118649</v>
      </c>
      <c r="H595" s="2048" t="s">
        <v>372</v>
      </c>
      <c r="I595" s="2048"/>
      <c r="J595" s="1652">
        <v>3.1107315469418909E-3</v>
      </c>
      <c r="K595" s="1513"/>
      <c r="L595" s="1513"/>
      <c r="M595" s="2066"/>
      <c r="N595" s="2066"/>
      <c r="O595" s="1513"/>
      <c r="P595" s="1513"/>
      <c r="Q595" s="1513"/>
      <c r="R595" s="228"/>
      <c r="Y595" s="228"/>
      <c r="Z595" s="228"/>
      <c r="AA595" s="228"/>
      <c r="AB595" s="228"/>
      <c r="AC595" s="228"/>
      <c r="AD595" s="228"/>
      <c r="AE595" s="228"/>
      <c r="AF595" s="228"/>
      <c r="AG595" s="228"/>
      <c r="AH595" s="228"/>
      <c r="AI595" s="228"/>
      <c r="AJ595" s="228"/>
      <c r="AK595" s="228"/>
      <c r="AL595" s="228"/>
      <c r="AM595" s="228"/>
      <c r="AN595" s="228"/>
      <c r="AO595" s="228"/>
      <c r="AP595" s="228"/>
      <c r="AQ595" s="228"/>
      <c r="AR595" s="228"/>
      <c r="AS595" s="228"/>
      <c r="AT595" s="228"/>
      <c r="AU595" s="228"/>
      <c r="AV595" s="228"/>
      <c r="AW595" s="228"/>
      <c r="AX595" s="228"/>
      <c r="AY595" s="228"/>
      <c r="AZ595" s="228"/>
      <c r="BB595" s="404"/>
      <c r="BY595" s="228"/>
      <c r="BZ595" s="228"/>
      <c r="CA595" s="228"/>
      <c r="CB595" s="228"/>
      <c r="CC595" s="228"/>
      <c r="CD595" s="228"/>
      <c r="CE595" s="228"/>
      <c r="CF595" s="228"/>
      <c r="CG595" s="228"/>
      <c r="CH595" s="228"/>
      <c r="CI595" s="228"/>
      <c r="CJ595" s="228"/>
      <c r="CK595" s="228"/>
      <c r="CL595" s="228"/>
      <c r="CM595" s="228"/>
      <c r="CN595" s="228"/>
      <c r="CO595" s="228"/>
      <c r="CP595" s="228"/>
      <c r="CQ595" s="228"/>
      <c r="CR595" s="228"/>
      <c r="CS595" s="228"/>
      <c r="CT595" s="228"/>
      <c r="CU595" s="228"/>
      <c r="CV595" s="228"/>
      <c r="CW595" s="228"/>
      <c r="CX595" s="228"/>
      <c r="CY595" s="228"/>
      <c r="CZ595" s="228"/>
    </row>
    <row r="596" s="227" customFormat="true" ht="25.15" customHeight="true" x14ac:dyDescent="0.2">
      <c r="A596" s="404"/>
      <c r="B596" s="404"/>
      <c r="C596" s="2047"/>
      <c r="D596" s="2066"/>
      <c r="E596" s="1513"/>
      <c r="F596" s="1513"/>
      <c r="G596" s="1513"/>
      <c r="H596" s="2048" t="s">
        <v>388</v>
      </c>
      <c r="I596" s="2048"/>
      <c r="J596" s="1652">
        <v>1.0898483714681382E-2</v>
      </c>
      <c r="K596" s="1513"/>
      <c r="L596" s="1513"/>
      <c r="M596" s="2048" t="s">
        <v>276</v>
      </c>
      <c r="N596" s="2048"/>
      <c r="O596" s="2048"/>
      <c r="P596" s="2048"/>
      <c r="Q596" s="2048"/>
      <c r="R596" s="228"/>
      <c r="Y596" s="228"/>
      <c r="Z596" s="228"/>
      <c r="AA596" s="228"/>
      <c r="AB596" s="228"/>
      <c r="AC596" s="228"/>
      <c r="AD596" s="228"/>
      <c r="AE596" s="228"/>
      <c r="AF596" s="228"/>
      <c r="AG596" s="228"/>
      <c r="AH596" s="228"/>
      <c r="AI596" s="228"/>
      <c r="AJ596" s="228"/>
      <c r="AK596" s="228"/>
      <c r="AL596" s="228"/>
      <c r="AM596" s="228"/>
      <c r="AN596" s="228"/>
      <c r="AO596" s="228"/>
      <c r="AP596" s="228"/>
      <c r="AQ596" s="228"/>
      <c r="AR596" s="228"/>
      <c r="AS596" s="228"/>
      <c r="AT596" s="228"/>
      <c r="AU596" s="228"/>
      <c r="AV596" s="228"/>
      <c r="AW596" s="228"/>
      <c r="AX596" s="228"/>
      <c r="AY596" s="228"/>
      <c r="AZ596" s="228"/>
      <c r="BB596" s="404"/>
      <c r="BY596" s="228"/>
      <c r="BZ596" s="228"/>
      <c r="CA596" s="228"/>
      <c r="CB596" s="228"/>
      <c r="CC596" s="228"/>
      <c r="CD596" s="228"/>
      <c r="CE596" s="228"/>
      <c r="CF596" s="228"/>
      <c r="CG596" s="228"/>
      <c r="CH596" s="228"/>
      <c r="CI596" s="228"/>
      <c r="CJ596" s="228"/>
      <c r="CK596" s="228"/>
      <c r="CL596" s="228"/>
      <c r="CM596" s="228"/>
      <c r="CN596" s="228"/>
      <c r="CO596" s="228"/>
      <c r="CP596" s="228"/>
      <c r="CQ596" s="228"/>
      <c r="CR596" s="228"/>
      <c r="CS596" s="228"/>
      <c r="CT596" s="228"/>
      <c r="CU596" s="228"/>
      <c r="CV596" s="228"/>
      <c r="CW596" s="228"/>
      <c r="CX596" s="228"/>
      <c r="CY596" s="228"/>
      <c r="CZ596" s="228"/>
    </row>
    <row r="597" s="227" customFormat="true" ht="25.15" customHeight="true" x14ac:dyDescent="0.2">
      <c r="A597" s="404"/>
      <c r="B597" s="404"/>
      <c r="C597" s="2047"/>
      <c r="D597" s="2066"/>
      <c r="E597" s="1513"/>
      <c r="F597" s="1513"/>
      <c r="G597" s="1513"/>
      <c r="H597" s="2048" t="s">
        <v>416</v>
      </c>
      <c r="I597" s="2048"/>
      <c r="J597" s="1656">
        <v>1.1487988179805409E-4</v>
      </c>
      <c r="K597" s="1513"/>
      <c r="L597" s="1513"/>
      <c r="M597" s="2048" t="s">
        <v>214</v>
      </c>
      <c r="N597" s="2048"/>
      <c r="O597" s="2057" t="s">
        <v>277</v>
      </c>
      <c r="P597" s="2058"/>
      <c r="Q597" s="2059"/>
      <c r="R597" s="228"/>
      <c r="Y597" s="228"/>
      <c r="Z597" s="228"/>
      <c r="AA597" s="228"/>
      <c r="AB597" s="228"/>
      <c r="AC597" s="228"/>
      <c r="AD597" s="228"/>
      <c r="AE597" s="228"/>
      <c r="AF597" s="228"/>
      <c r="AG597" s="228"/>
      <c r="AH597" s="228"/>
      <c r="AI597" s="228"/>
      <c r="AJ597" s="228"/>
      <c r="AK597" s="228"/>
      <c r="AL597" s="228"/>
      <c r="AM597" s="228"/>
      <c r="AN597" s="228"/>
      <c r="AO597" s="228"/>
      <c r="AP597" s="228"/>
      <c r="AQ597" s="228"/>
      <c r="AR597" s="228"/>
      <c r="AS597" s="228"/>
      <c r="AT597" s="228"/>
      <c r="AU597" s="228"/>
      <c r="AV597" s="228"/>
      <c r="AW597" s="228"/>
      <c r="AX597" s="228"/>
      <c r="AY597" s="228"/>
      <c r="AZ597" s="228"/>
      <c r="BB597" s="404"/>
      <c r="BY597" s="228"/>
      <c r="BZ597" s="228"/>
      <c r="CA597" s="228"/>
      <c r="CB597" s="228"/>
      <c r="CC597" s="228"/>
      <c r="CD597" s="228"/>
      <c r="CE597" s="228"/>
      <c r="CF597" s="228"/>
      <c r="CG597" s="228"/>
      <c r="CH597" s="228"/>
      <c r="CI597" s="228"/>
      <c r="CJ597" s="228"/>
      <c r="CK597" s="228"/>
      <c r="CL597" s="228"/>
      <c r="CM597" s="228"/>
      <c r="CN597" s="228"/>
      <c r="CO597" s="228"/>
      <c r="CP597" s="228"/>
      <c r="CQ597" s="228"/>
      <c r="CR597" s="228"/>
      <c r="CS597" s="228"/>
      <c r="CT597" s="228"/>
      <c r="CU597" s="228"/>
      <c r="CV597" s="228"/>
      <c r="CW597" s="228"/>
      <c r="CX597" s="228"/>
      <c r="CY597" s="228"/>
      <c r="CZ597" s="228"/>
    </row>
    <row r="598" s="227" customFormat="true" ht="25.15" customHeight="true" x14ac:dyDescent="0.2">
      <c r="A598" s="404"/>
      <c r="B598" s="404"/>
      <c r="C598" s="2047"/>
      <c r="D598" s="2066"/>
      <c r="E598" s="1513"/>
      <c r="F598" s="1513"/>
      <c r="G598" s="1513"/>
      <c r="H598" s="2066"/>
      <c r="I598" s="2066"/>
      <c r="J598" s="1513"/>
      <c r="K598" s="1513"/>
      <c r="L598" s="1513"/>
      <c r="M598" s="2048"/>
      <c r="N598" s="2048"/>
      <c r="O598" s="1669" t="s">
        <v>194</v>
      </c>
      <c r="P598" s="1670" t="s">
        <v>278</v>
      </c>
      <c r="Q598" s="1671" t="s">
        <v>279</v>
      </c>
      <c r="R598" s="228"/>
      <c r="Y598" s="228"/>
      <c r="Z598" s="228"/>
      <c r="AA598" s="228"/>
      <c r="AB598" s="228"/>
      <c r="AC598" s="228"/>
      <c r="AD598" s="228"/>
      <c r="AE598" s="228"/>
      <c r="AF598" s="228"/>
      <c r="AG598" s="228"/>
      <c r="AH598" s="228"/>
      <c r="AI598" s="228"/>
      <c r="AJ598" s="228"/>
      <c r="AK598" s="228"/>
      <c r="AL598" s="228"/>
      <c r="AM598" s="228"/>
      <c r="AN598" s="228"/>
      <c r="AO598" s="228"/>
      <c r="AP598" s="228"/>
      <c r="AQ598" s="228"/>
      <c r="AR598" s="228"/>
      <c r="AS598" s="228"/>
      <c r="AT598" s="228"/>
      <c r="AU598" s="228"/>
      <c r="AV598" s="228"/>
      <c r="AW598" s="228"/>
      <c r="AX598" s="228"/>
      <c r="AY598" s="228"/>
      <c r="AZ598" s="228"/>
      <c r="BB598" s="404"/>
      <c r="BY598" s="228"/>
      <c r="BZ598" s="228"/>
      <c r="CA598" s="228"/>
      <c r="CB598" s="228"/>
      <c r="CC598" s="228"/>
      <c r="CD598" s="228"/>
      <c r="CE598" s="228"/>
      <c r="CF598" s="228"/>
      <c r="CG598" s="228"/>
      <c r="CH598" s="228"/>
      <c r="CI598" s="228"/>
      <c r="CJ598" s="228"/>
      <c r="CK598" s="228"/>
      <c r="CL598" s="228"/>
      <c r="CM598" s="228"/>
      <c r="CN598" s="228"/>
      <c r="CO598" s="228"/>
      <c r="CP598" s="228"/>
      <c r="CQ598" s="228"/>
      <c r="CR598" s="228"/>
      <c r="CS598" s="228"/>
      <c r="CT598" s="228"/>
      <c r="CU598" s="228"/>
      <c r="CV598" s="228"/>
      <c r="CW598" s="228"/>
      <c r="CX598" s="228"/>
      <c r="CY598" s="228"/>
      <c r="CZ598" s="228"/>
    </row>
    <row r="599" s="227" customFormat="true" ht="25.15" customHeight="true" x14ac:dyDescent="0.2">
      <c r="A599" s="404"/>
      <c r="B599" s="404"/>
      <c r="C599" s="2047"/>
      <c r="D599" s="2066"/>
      <c r="E599" s="1513"/>
      <c r="F599" s="1513"/>
      <c r="G599" s="1513"/>
      <c r="H599" s="2066"/>
      <c r="I599" s="2066"/>
      <c r="J599" s="1513"/>
      <c r="K599" s="1513"/>
      <c r="L599" s="1513"/>
      <c r="M599" s="2048" t="s">
        <v>215</v>
      </c>
      <c r="N599" s="2048"/>
      <c r="O599" s="1672">
        <v>7.2486491832826259</v>
      </c>
      <c r="P599" s="1673">
        <v>7.7942464336372321</v>
      </c>
      <c r="Q599" s="1674">
        <v>7.7942464336372321</v>
      </c>
      <c r="R599" s="228"/>
      <c r="Y599" s="228"/>
      <c r="Z599" s="228"/>
      <c r="AA599" s="228"/>
      <c r="AB599" s="228"/>
      <c r="AC599" s="228"/>
      <c r="AD599" s="228"/>
      <c r="AE599" s="228"/>
      <c r="AF599" s="228"/>
      <c r="AG599" s="228"/>
      <c r="AH599" s="228"/>
      <c r="AI599" s="228"/>
      <c r="AJ599" s="228"/>
      <c r="AK599" s="228"/>
      <c r="AL599" s="228"/>
      <c r="AM599" s="228"/>
      <c r="AN599" s="228"/>
      <c r="AO599" s="228"/>
      <c r="AP599" s="228"/>
      <c r="AQ599" s="228"/>
      <c r="AR599" s="228"/>
      <c r="AS599" s="228"/>
      <c r="AT599" s="228"/>
      <c r="AU599" s="228"/>
      <c r="AV599" s="228"/>
      <c r="AW599" s="228"/>
      <c r="AX599" s="228"/>
      <c r="AY599" s="228"/>
      <c r="AZ599" s="228"/>
      <c r="BB599" s="404"/>
      <c r="BY599" s="228"/>
      <c r="BZ599" s="228"/>
      <c r="CA599" s="228"/>
      <c r="CB599" s="228"/>
      <c r="CC599" s="228"/>
      <c r="CD599" s="228"/>
      <c r="CE599" s="228"/>
      <c r="CF599" s="228"/>
      <c r="CG599" s="228"/>
      <c r="CH599" s="228"/>
      <c r="CI599" s="228"/>
      <c r="CJ599" s="228"/>
      <c r="CK599" s="228"/>
      <c r="CL599" s="228"/>
      <c r="CM599" s="228"/>
      <c r="CN599" s="228"/>
      <c r="CO599" s="228"/>
      <c r="CP599" s="228"/>
      <c r="CQ599" s="228"/>
      <c r="CR599" s="228"/>
      <c r="CS599" s="228"/>
      <c r="CT599" s="228"/>
      <c r="CU599" s="228"/>
      <c r="CV599" s="228"/>
      <c r="CW599" s="228"/>
      <c r="CX599" s="228"/>
      <c r="CY599" s="228"/>
      <c r="CZ599" s="228"/>
    </row>
    <row r="600" s="227" customFormat="true" ht="25.15" customHeight="true" x14ac:dyDescent="0.2">
      <c r="A600" s="404"/>
      <c r="B600" s="404"/>
      <c r="C600" s="2047"/>
      <c r="D600" s="2066"/>
      <c r="E600" s="1513"/>
      <c r="F600" s="1513"/>
      <c r="G600" s="1513"/>
      <c r="H600" s="2048" t="s">
        <v>276</v>
      </c>
      <c r="I600" s="2048"/>
      <c r="J600" s="2048"/>
      <c r="K600" s="2048"/>
      <c r="L600" s="2048"/>
      <c r="M600" s="2066"/>
      <c r="N600" s="2066"/>
      <c r="O600" s="1513"/>
      <c r="P600" s="1513"/>
      <c r="Q600" s="1513"/>
      <c r="R600" s="228"/>
      <c r="Y600" s="228"/>
      <c r="Z600" s="228"/>
      <c r="AA600" s="228"/>
      <c r="AB600" s="228"/>
      <c r="AC600" s="228"/>
      <c r="AD600" s="228"/>
      <c r="AE600" s="228"/>
      <c r="AF600" s="228"/>
      <c r="AG600" s="228"/>
      <c r="AH600" s="228"/>
      <c r="AI600" s="228"/>
      <c r="AJ600" s="228"/>
      <c r="AK600" s="228"/>
      <c r="AL600" s="228"/>
      <c r="AM600" s="228"/>
      <c r="AN600" s="228"/>
      <c r="AO600" s="228"/>
      <c r="AP600" s="228"/>
      <c r="AQ600" s="228"/>
      <c r="AR600" s="228"/>
      <c r="AS600" s="228"/>
      <c r="AT600" s="228"/>
      <c r="AU600" s="228"/>
      <c r="AV600" s="228"/>
      <c r="AW600" s="228"/>
      <c r="AX600" s="228"/>
      <c r="AY600" s="228"/>
      <c r="AZ600" s="228"/>
      <c r="BB600" s="404"/>
      <c r="BY600" s="228"/>
      <c r="BZ600" s="228"/>
      <c r="CA600" s="228"/>
      <c r="CB600" s="228"/>
      <c r="CC600" s="228"/>
      <c r="CD600" s="228"/>
      <c r="CE600" s="228"/>
      <c r="CF600" s="228"/>
      <c r="CG600" s="228"/>
      <c r="CH600" s="228"/>
      <c r="CI600" s="228"/>
      <c r="CJ600" s="228"/>
      <c r="CK600" s="228"/>
      <c r="CL600" s="228"/>
      <c r="CM600" s="228"/>
      <c r="CN600" s="228"/>
      <c r="CO600" s="228"/>
      <c r="CP600" s="228"/>
      <c r="CQ600" s="228"/>
      <c r="CR600" s="228"/>
      <c r="CS600" s="228"/>
      <c r="CT600" s="228"/>
      <c r="CU600" s="228"/>
      <c r="CV600" s="228"/>
      <c r="CW600" s="228"/>
      <c r="CX600" s="228"/>
      <c r="CY600" s="228"/>
      <c r="CZ600" s="228"/>
    </row>
    <row r="601" s="227" customFormat="true" ht="25.15" customHeight="true" x14ac:dyDescent="0.2">
      <c r="A601" s="404"/>
      <c r="B601" s="404"/>
      <c r="C601" s="2047"/>
      <c r="D601" s="2066"/>
      <c r="E601" s="1513"/>
      <c r="F601" s="1513"/>
      <c r="G601" s="1513"/>
      <c r="H601" s="2048" t="s">
        <v>214</v>
      </c>
      <c r="I601" s="2048"/>
      <c r="J601" s="2060" t="s">
        <v>277</v>
      </c>
      <c r="K601" s="2061"/>
      <c r="L601" s="2062"/>
      <c r="M601" s="2066"/>
      <c r="N601" s="2066"/>
      <c r="O601" s="1513"/>
      <c r="P601" s="1513"/>
      <c r="Q601" s="1513"/>
      <c r="R601" s="228"/>
      <c r="Y601" s="228"/>
      <c r="Z601" s="228"/>
      <c r="AA601" s="228"/>
      <c r="AB601" s="228"/>
      <c r="AC601" s="228"/>
      <c r="AD601" s="228"/>
      <c r="AE601" s="228"/>
      <c r="AF601" s="228"/>
      <c r="AG601" s="228"/>
      <c r="AH601" s="228"/>
      <c r="AI601" s="228"/>
      <c r="AJ601" s="228"/>
      <c r="AK601" s="228"/>
      <c r="AL601" s="228"/>
      <c r="AM601" s="228"/>
      <c r="AN601" s="228"/>
      <c r="AO601" s="228"/>
      <c r="AP601" s="228"/>
      <c r="AQ601" s="228"/>
      <c r="AR601" s="228"/>
      <c r="AS601" s="228"/>
      <c r="AT601" s="228"/>
      <c r="AU601" s="228"/>
      <c r="AV601" s="228"/>
      <c r="AW601" s="228"/>
      <c r="AX601" s="228"/>
      <c r="AY601" s="228"/>
      <c r="AZ601" s="228"/>
      <c r="BB601" s="404"/>
      <c r="BY601" s="228"/>
      <c r="BZ601" s="228"/>
      <c r="CA601" s="228"/>
      <c r="CB601" s="228"/>
      <c r="CC601" s="228"/>
      <c r="CD601" s="228"/>
      <c r="CE601" s="228"/>
      <c r="CF601" s="228"/>
      <c r="CG601" s="228"/>
      <c r="CH601" s="228"/>
      <c r="CI601" s="228"/>
      <c r="CJ601" s="228"/>
      <c r="CK601" s="228"/>
      <c r="CL601" s="228"/>
      <c r="CM601" s="228"/>
      <c r="CN601" s="228"/>
      <c r="CO601" s="228"/>
      <c r="CP601" s="228"/>
      <c r="CQ601" s="228"/>
      <c r="CR601" s="228"/>
      <c r="CS601" s="228"/>
      <c r="CT601" s="228"/>
      <c r="CU601" s="228"/>
      <c r="CV601" s="228"/>
      <c r="CW601" s="228"/>
      <c r="CX601" s="228"/>
      <c r="CY601" s="228"/>
      <c r="CZ601" s="228"/>
    </row>
    <row r="602" s="227" customFormat="true" ht="25.15" customHeight="true" x14ac:dyDescent="0.2">
      <c r="A602" s="404"/>
      <c r="B602" s="404"/>
      <c r="C602" s="2047"/>
      <c r="D602" s="2066"/>
      <c r="E602" s="1513"/>
      <c r="F602" s="1513"/>
      <c r="G602" s="1513"/>
      <c r="H602" s="2048"/>
      <c r="I602" s="2048"/>
      <c r="J602" s="1675" t="s">
        <v>194</v>
      </c>
      <c r="K602" s="1676" t="s">
        <v>278</v>
      </c>
      <c r="L602" s="1677" t="s">
        <v>279</v>
      </c>
      <c r="M602" s="2066"/>
      <c r="N602" s="2066"/>
      <c r="O602" s="1513"/>
      <c r="P602" s="1513"/>
      <c r="Q602" s="1513"/>
      <c r="R602" s="228"/>
      <c r="Y602" s="228"/>
      <c r="Z602" s="228"/>
      <c r="AA602" s="228"/>
      <c r="AB602" s="228"/>
      <c r="AC602" s="228"/>
      <c r="AD602" s="228"/>
      <c r="AE602" s="228"/>
      <c r="AF602" s="228"/>
      <c r="AG602" s="228"/>
      <c r="AH602" s="228"/>
      <c r="AI602" s="228"/>
      <c r="AJ602" s="228"/>
      <c r="AK602" s="228"/>
      <c r="AL602" s="228"/>
      <c r="AM602" s="228"/>
      <c r="AN602" s="228"/>
      <c r="AO602" s="228"/>
      <c r="AP602" s="228"/>
      <c r="AQ602" s="228"/>
      <c r="AR602" s="228"/>
      <c r="AS602" s="228"/>
      <c r="AT602" s="228"/>
      <c r="AU602" s="228"/>
      <c r="AV602" s="228"/>
      <c r="AW602" s="228"/>
      <c r="AX602" s="228"/>
      <c r="AY602" s="228"/>
      <c r="AZ602" s="228"/>
      <c r="BB602" s="404"/>
      <c r="BY602" s="228"/>
      <c r="BZ602" s="228"/>
      <c r="CA602" s="228"/>
      <c r="CB602" s="228"/>
      <c r="CC602" s="228"/>
      <c r="CD602" s="228"/>
      <c r="CE602" s="228"/>
      <c r="CF602" s="228"/>
      <c r="CG602" s="228"/>
      <c r="CH602" s="228"/>
      <c r="CI602" s="228"/>
      <c r="CJ602" s="228"/>
      <c r="CK602" s="228"/>
      <c r="CL602" s="228"/>
      <c r="CM602" s="228"/>
      <c r="CN602" s="228"/>
      <c r="CO602" s="228"/>
      <c r="CP602" s="228"/>
      <c r="CQ602" s="228"/>
      <c r="CR602" s="228"/>
      <c r="CS602" s="228"/>
      <c r="CT602" s="228"/>
      <c r="CU602" s="228"/>
      <c r="CV602" s="228"/>
      <c r="CW602" s="228"/>
      <c r="CX602" s="228"/>
      <c r="CY602" s="228"/>
      <c r="CZ602" s="228"/>
    </row>
    <row r="603" s="227" customFormat="true" ht="25.15" customHeight="true" x14ac:dyDescent="0.2">
      <c r="A603" s="404"/>
      <c r="B603" s="404"/>
      <c r="C603" s="2047"/>
      <c r="D603" s="2066"/>
      <c r="E603" s="1513"/>
      <c r="F603" s="1513"/>
      <c r="G603" s="1513"/>
      <c r="H603" s="2048" t="s">
        <v>215</v>
      </c>
      <c r="I603" s="2048"/>
      <c r="J603" s="1678">
        <v>6.8021560088722683</v>
      </c>
      <c r="K603" s="1679">
        <v>7.1601642198655462</v>
      </c>
      <c r="L603" s="1680">
        <v>7.1601642198655462</v>
      </c>
      <c r="M603" s="2066"/>
      <c r="N603" s="2066"/>
      <c r="O603" s="1513"/>
      <c r="P603" s="1513"/>
      <c r="Q603" s="1513"/>
      <c r="R603" s="228"/>
      <c r="Y603" s="228"/>
      <c r="Z603" s="228"/>
      <c r="AA603" s="228"/>
      <c r="AB603" s="228"/>
      <c r="AC603" s="228"/>
      <c r="AD603" s="228"/>
      <c r="AE603" s="228"/>
      <c r="AF603" s="228"/>
      <c r="AG603" s="228"/>
      <c r="AH603" s="228"/>
      <c r="AI603" s="228"/>
      <c r="AJ603" s="228"/>
      <c r="AK603" s="228"/>
      <c r="AL603" s="228"/>
      <c r="AM603" s="228"/>
      <c r="AN603" s="228"/>
      <c r="AO603" s="228"/>
      <c r="AP603" s="228"/>
      <c r="AQ603" s="228"/>
      <c r="AR603" s="228"/>
      <c r="AS603" s="228"/>
      <c r="AT603" s="228"/>
      <c r="AU603" s="228"/>
      <c r="AV603" s="228"/>
      <c r="AW603" s="228"/>
      <c r="AX603" s="228"/>
      <c r="AY603" s="228"/>
      <c r="AZ603" s="228"/>
      <c r="BB603" s="404"/>
      <c r="BY603" s="228"/>
      <c r="BZ603" s="228"/>
      <c r="CA603" s="228"/>
      <c r="CB603" s="228"/>
      <c r="CC603" s="228"/>
      <c r="CD603" s="228"/>
      <c r="CE603" s="228"/>
      <c r="CF603" s="228"/>
      <c r="CG603" s="228"/>
      <c r="CH603" s="228"/>
      <c r="CI603" s="228"/>
      <c r="CJ603" s="228"/>
      <c r="CK603" s="228"/>
      <c r="CL603" s="228"/>
      <c r="CM603" s="228"/>
      <c r="CN603" s="228"/>
      <c r="CO603" s="228"/>
      <c r="CP603" s="228"/>
      <c r="CQ603" s="228"/>
      <c r="CR603" s="228"/>
      <c r="CS603" s="228"/>
      <c r="CT603" s="228"/>
      <c r="CU603" s="228"/>
      <c r="CV603" s="228"/>
      <c r="CW603" s="228"/>
      <c r="CX603" s="228"/>
      <c r="CY603" s="228"/>
      <c r="CZ603" s="228"/>
    </row>
    <row r="604" s="228" customFormat="true" ht="25.15" customHeight="true" x14ac:dyDescent="0.2">
      <c r="A604" s="405"/>
      <c r="B604" s="405"/>
      <c r="C604" s="2047"/>
      <c r="D604" s="2066"/>
      <c r="E604" s="1513"/>
      <c r="F604" s="1513"/>
      <c r="G604" s="1513"/>
      <c r="H604" s="2066"/>
      <c r="I604" s="2066"/>
      <c r="J604" s="1513"/>
      <c r="K604" s="1513"/>
      <c r="L604" s="1513"/>
      <c r="M604" s="2066"/>
      <c r="N604" s="2066"/>
      <c r="O604" s="1513"/>
      <c r="P604" s="1513"/>
      <c r="Q604" s="1513"/>
      <c r="BB604" s="405"/>
    </row>
    <row r="605" s="228" customFormat="true" ht="25.15" customHeight="true" x14ac:dyDescent="0.2">
      <c r="A605" s="405"/>
      <c r="B605" s="405"/>
      <c r="C605" s="2047"/>
      <c r="D605" s="2066"/>
      <c r="E605" s="1513"/>
      <c r="F605" s="1513"/>
      <c r="G605" s="1513"/>
      <c r="H605" s="2066"/>
      <c r="I605" s="2066"/>
      <c r="J605" s="1513"/>
      <c r="K605" s="1513"/>
      <c r="L605" s="1513"/>
      <c r="M605" s="2066"/>
      <c r="N605" s="2066"/>
      <c r="O605" s="1513"/>
      <c r="P605" s="1513"/>
      <c r="Q605" s="1513"/>
      <c r="BB605" s="405"/>
    </row>
    <row r="606" s="228" customFormat="true" ht="25.15" customHeight="true" x14ac:dyDescent="0.2">
      <c r="A606" s="405"/>
      <c r="B606" s="405"/>
      <c r="C606" s="2047"/>
      <c r="D606" s="2066"/>
      <c r="E606" s="1513"/>
      <c r="F606" s="1513"/>
      <c r="G606" s="1513"/>
      <c r="H606" s="2066"/>
      <c r="I606" s="2066"/>
      <c r="J606" s="1513"/>
      <c r="K606" s="1513"/>
      <c r="L606" s="1513"/>
      <c r="M606" s="2066"/>
      <c r="N606" s="2066"/>
      <c r="O606" s="1513"/>
      <c r="P606" s="1513"/>
      <c r="Q606" s="1513"/>
      <c r="BB606" s="405"/>
    </row>
    <row r="607" s="228" customFormat="true" ht="25.15" customHeight="true" x14ac:dyDescent="0.2">
      <c r="A607" s="405"/>
      <c r="B607" s="405"/>
      <c r="C607" s="2047"/>
      <c r="D607" s="2066"/>
      <c r="E607" s="1513"/>
      <c r="F607" s="1513"/>
      <c r="G607" s="1513"/>
      <c r="H607" s="2066"/>
      <c r="I607" s="2066"/>
      <c r="J607" s="1513"/>
      <c r="K607" s="1513"/>
      <c r="L607" s="1513"/>
      <c r="M607" s="2066"/>
      <c r="N607" s="2066"/>
      <c r="O607" s="1513"/>
      <c r="P607" s="1513"/>
      <c r="Q607" s="1513"/>
      <c r="BB607" s="405"/>
    </row>
    <row r="608" s="228" customFormat="true" ht="25.15" customHeight="true" x14ac:dyDescent="0.2">
      <c r="A608" s="405"/>
      <c r="B608" s="405"/>
      <c r="C608" s="2047"/>
      <c r="D608" s="2066"/>
      <c r="E608" s="1513"/>
      <c r="F608" s="1513"/>
      <c r="G608" s="1513"/>
      <c r="H608" s="2066"/>
      <c r="I608" s="2066"/>
      <c r="J608" s="1513"/>
      <c r="K608" s="1513"/>
      <c r="L608" s="1513"/>
      <c r="M608" s="2066"/>
      <c r="N608" s="2066"/>
      <c r="O608" s="1513"/>
      <c r="P608" s="1513"/>
      <c r="Q608" s="1513"/>
      <c r="BB608" s="405"/>
    </row>
    <row r="609" s="228" customFormat="true" ht="25.15" customHeight="true" x14ac:dyDescent="0.2">
      <c r="A609" s="405"/>
      <c r="B609" s="405"/>
      <c r="C609" s="2047"/>
      <c r="D609" s="2066"/>
      <c r="E609" s="1513"/>
      <c r="F609" s="1513"/>
      <c r="G609" s="1513"/>
      <c r="H609" s="2066"/>
      <c r="I609" s="2066"/>
      <c r="J609" s="1513"/>
      <c r="K609" s="1513"/>
      <c r="L609" s="1513"/>
      <c r="M609" s="2066"/>
      <c r="N609" s="2066"/>
      <c r="O609" s="1513"/>
      <c r="P609" s="1513"/>
      <c r="Q609" s="1513"/>
      <c r="BB609" s="405"/>
    </row>
    <row r="610" s="228" customFormat="true" ht="25.15" customHeight="true" x14ac:dyDescent="0.2">
      <c r="A610" s="405"/>
      <c r="B610" s="405"/>
      <c r="C610" s="2047"/>
      <c r="D610" s="2066"/>
      <c r="E610" s="1513"/>
      <c r="F610" s="1513"/>
      <c r="G610" s="1513"/>
      <c r="H610" s="2066"/>
      <c r="I610" s="2066"/>
      <c r="J610" s="1513"/>
      <c r="K610" s="1513"/>
      <c r="L610" s="1513"/>
      <c r="M610" s="2066"/>
      <c r="N610" s="2066"/>
      <c r="O610" s="1513"/>
      <c r="P610" s="1513"/>
      <c r="Q610" s="1513"/>
      <c r="BB610" s="405"/>
    </row>
    <row r="611" s="228" customFormat="true" ht="25.15" customHeight="true" x14ac:dyDescent="0.2">
      <c r="A611" s="405"/>
      <c r="B611" s="405"/>
      <c r="C611" s="2047"/>
      <c r="D611" s="2066"/>
      <c r="E611" s="1513"/>
      <c r="F611" s="1513"/>
      <c r="G611" s="1513"/>
      <c r="H611" s="2066"/>
      <c r="I611" s="2066"/>
      <c r="J611" s="1513"/>
      <c r="K611" s="1513"/>
      <c r="L611" s="1513"/>
      <c r="M611" s="2066"/>
      <c r="N611" s="2066"/>
      <c r="O611" s="1513"/>
      <c r="P611" s="1513"/>
      <c r="Q611" s="1513"/>
      <c r="BB611" s="405"/>
    </row>
    <row r="612" s="228" customFormat="true" ht="25.15" customHeight="true" x14ac:dyDescent="0.2">
      <c r="A612" s="405"/>
      <c r="B612" s="405"/>
      <c r="C612" s="2047"/>
      <c r="D612" s="2066"/>
      <c r="E612" s="1513"/>
      <c r="F612" s="1513"/>
      <c r="G612" s="1513"/>
      <c r="H612" s="2066"/>
      <c r="I612" s="2066"/>
      <c r="J612" s="1513"/>
      <c r="K612" s="1513"/>
      <c r="L612" s="1513"/>
      <c r="M612" s="2066"/>
      <c r="N612" s="2066"/>
      <c r="O612" s="1513"/>
      <c r="P612" s="1513"/>
      <c r="Q612" s="1513"/>
      <c r="BB612" s="405"/>
    </row>
    <row r="613" s="228" customFormat="true" ht="25.15" customHeight="true" x14ac:dyDescent="0.2">
      <c r="A613" s="405"/>
      <c r="B613" s="405"/>
      <c r="C613" s="2047"/>
      <c r="D613" s="2066"/>
      <c r="E613" s="1513"/>
      <c r="F613" s="1513"/>
      <c r="G613" s="1513"/>
      <c r="H613" s="2066"/>
      <c r="I613" s="2066"/>
      <c r="J613" s="1513"/>
      <c r="K613" s="1513"/>
      <c r="L613" s="1513"/>
      <c r="M613" s="2066"/>
      <c r="N613" s="2066"/>
      <c r="O613" s="1513"/>
      <c r="P613" s="1513"/>
      <c r="Q613" s="1513"/>
      <c r="BB613" s="405"/>
    </row>
    <row r="614" s="228" customFormat="true" ht="25.15" customHeight="true" x14ac:dyDescent="0.2">
      <c r="A614" s="405"/>
      <c r="B614" s="405"/>
      <c r="C614" s="2047"/>
      <c r="D614" s="2066"/>
      <c r="E614" s="1513"/>
      <c r="F614" s="1513"/>
      <c r="G614" s="1513"/>
      <c r="H614" s="2066"/>
      <c r="I614" s="2066"/>
      <c r="J614" s="1513"/>
      <c r="K614" s="1513"/>
      <c r="L614" s="1513"/>
      <c r="M614" s="2066"/>
      <c r="N614" s="2066"/>
      <c r="O614" s="1513"/>
      <c r="P614" s="1513"/>
      <c r="Q614" s="1513"/>
      <c r="BB614" s="405"/>
    </row>
    <row r="615" s="228" customFormat="true" ht="25.15" customHeight="true" x14ac:dyDescent="0.2">
      <c r="A615" s="405"/>
      <c r="B615" s="405"/>
      <c r="C615" s="2047"/>
      <c r="D615" s="2066"/>
      <c r="E615" s="1513"/>
      <c r="F615" s="1513"/>
      <c r="G615" s="1513"/>
      <c r="H615" s="2066"/>
      <c r="I615" s="2066"/>
      <c r="J615" s="1513"/>
      <c r="K615" s="1513"/>
      <c r="L615" s="1513"/>
      <c r="M615" s="2066"/>
      <c r="N615" s="2066"/>
      <c r="O615" s="1513"/>
      <c r="P615" s="1513"/>
      <c r="Q615" s="1513"/>
      <c r="BB615" s="405"/>
    </row>
    <row r="616" s="228" customFormat="true" ht="25.15" customHeight="true" x14ac:dyDescent="0.2">
      <c r="A616" s="405"/>
      <c r="B616" s="405"/>
      <c r="C616" s="2047"/>
      <c r="D616" s="2066"/>
      <c r="E616" s="1513"/>
      <c r="F616" s="1513"/>
      <c r="G616" s="1513"/>
      <c r="H616" s="2066"/>
      <c r="I616" s="2066"/>
      <c r="J616" s="1513"/>
      <c r="K616" s="1513"/>
      <c r="L616" s="1513"/>
      <c r="M616" s="2066"/>
      <c r="N616" s="2066"/>
      <c r="O616" s="1513"/>
      <c r="P616" s="1513"/>
      <c r="Q616" s="1513"/>
      <c r="BB616" s="405"/>
    </row>
    <row r="617" s="228" customFormat="true" ht="25.15" customHeight="true" x14ac:dyDescent="0.2">
      <c r="A617" s="405"/>
      <c r="B617" s="405"/>
      <c r="C617" s="2047"/>
      <c r="D617" s="2066"/>
      <c r="E617" s="1513"/>
      <c r="F617" s="1513"/>
      <c r="G617" s="1513"/>
      <c r="H617" s="2066"/>
      <c r="I617" s="2066"/>
      <c r="J617" s="1513"/>
      <c r="K617" s="1513"/>
      <c r="L617" s="1513"/>
      <c r="M617" s="2066"/>
      <c r="N617" s="2066"/>
      <c r="O617" s="1513"/>
      <c r="P617" s="1513"/>
      <c r="Q617" s="1513"/>
      <c r="BB617" s="405"/>
    </row>
    <row r="618" s="228" customFormat="true" ht="25.15" customHeight="true" x14ac:dyDescent="0.2">
      <c r="A618" s="405"/>
      <c r="B618" s="405"/>
      <c r="C618" s="2047"/>
      <c r="D618" s="2066"/>
      <c r="E618" s="1513"/>
      <c r="F618" s="1513"/>
      <c r="G618" s="1513"/>
      <c r="H618" s="2066"/>
      <c r="I618" s="2066"/>
      <c r="J618" s="1513"/>
      <c r="K618" s="1513"/>
      <c r="L618" s="1513"/>
      <c r="M618" s="2066"/>
      <c r="N618" s="2066"/>
      <c r="O618" s="1513"/>
      <c r="P618" s="1513"/>
      <c r="Q618" s="1513"/>
      <c r="BB618" s="405"/>
    </row>
    <row r="619" s="228" customFormat="true" ht="25.15" customHeight="true" x14ac:dyDescent="0.2">
      <c r="A619" s="405"/>
      <c r="B619" s="405"/>
      <c r="C619" s="2047"/>
      <c r="D619" s="2066"/>
      <c r="E619" s="1513"/>
      <c r="F619" s="1513"/>
      <c r="G619" s="1513"/>
      <c r="H619" s="2066"/>
      <c r="I619" s="2066"/>
      <c r="J619" s="1513"/>
      <c r="K619" s="1513"/>
      <c r="L619" s="1513"/>
      <c r="M619" s="2066"/>
      <c r="N619" s="2066"/>
      <c r="O619" s="1513"/>
      <c r="P619" s="1513"/>
      <c r="Q619" s="1513"/>
      <c r="BB619" s="405"/>
    </row>
    <row r="620" s="228" customFormat="true" ht="25.15" customHeight="true" x14ac:dyDescent="0.2">
      <c r="A620" s="405"/>
      <c r="B620" s="405"/>
      <c r="C620" s="2047"/>
      <c r="D620" s="2066"/>
      <c r="E620" s="1513"/>
      <c r="F620" s="1513"/>
      <c r="G620" s="1513"/>
      <c r="H620" s="2066"/>
      <c r="I620" s="2066"/>
      <c r="J620" s="1513"/>
      <c r="K620" s="1513"/>
      <c r="L620" s="1513"/>
      <c r="M620" s="2066"/>
      <c r="N620" s="2066"/>
      <c r="O620" s="1513"/>
      <c r="P620" s="1513"/>
      <c r="Q620" s="1513"/>
      <c r="BB620" s="405"/>
    </row>
    <row r="621" s="228" customFormat="true" ht="25.15" customHeight="true" x14ac:dyDescent="0.2">
      <c r="A621" s="405"/>
      <c r="B621" s="405"/>
      <c r="C621" s="2067"/>
      <c r="D621" s="2066"/>
      <c r="E621" s="1513"/>
      <c r="F621" s="1513"/>
      <c r="G621" s="1513"/>
      <c r="H621" s="2066"/>
      <c r="I621" s="2066"/>
      <c r="J621" s="1513"/>
      <c r="K621" s="1513"/>
      <c r="L621" s="1513"/>
      <c r="M621" s="2066"/>
      <c r="N621" s="2066"/>
      <c r="O621" s="1513"/>
      <c r="P621" s="1513"/>
      <c r="Q621" s="1513"/>
      <c r="BB621" s="405"/>
    </row>
    <row r="622" s="228" customFormat="true" ht="25.15" customHeight="true" x14ac:dyDescent="0.2">
      <c r="A622" s="405"/>
      <c r="B622" s="405"/>
      <c r="C622" s="2068"/>
      <c r="D622" s="2066"/>
      <c r="E622" s="1513"/>
      <c r="F622" s="1513"/>
      <c r="G622" s="1513"/>
      <c r="H622" s="2066"/>
      <c r="I622" s="2066"/>
      <c r="J622" s="1513"/>
      <c r="K622" s="1513"/>
      <c r="L622" s="1513"/>
      <c r="M622" s="2066"/>
      <c r="N622" s="2066"/>
      <c r="O622" s="1513"/>
      <c r="P622" s="1513"/>
      <c r="Q622" s="1513"/>
      <c r="BB622" s="405"/>
    </row>
    <row r="623" s="228" customFormat="true" ht="25.15" customHeight="true" x14ac:dyDescent="0.2">
      <c r="A623" s="405"/>
      <c r="B623" s="405"/>
      <c r="C623" s="2068"/>
      <c r="D623" s="2066"/>
      <c r="E623" s="1513"/>
      <c r="F623" s="1513"/>
      <c r="G623" s="1513"/>
      <c r="H623" s="2066"/>
      <c r="I623" s="2066"/>
      <c r="J623" s="1513"/>
      <c r="K623" s="1513"/>
      <c r="L623" s="1513"/>
      <c r="M623" s="2066"/>
      <c r="N623" s="2066"/>
      <c r="O623" s="1513"/>
      <c r="P623" s="1513"/>
      <c r="Q623" s="1513"/>
      <c r="BB623" s="405"/>
    </row>
    <row r="624" s="228" customFormat="true" ht="25.15" customHeight="true" x14ac:dyDescent="0.2">
      <c r="A624" s="405"/>
      <c r="B624" s="405"/>
      <c r="C624" s="2069"/>
      <c r="D624" s="2066"/>
      <c r="E624" s="1513"/>
      <c r="F624" s="1513"/>
      <c r="G624" s="1513"/>
      <c r="H624" s="2066"/>
      <c r="I624" s="2066"/>
      <c r="J624" s="1513"/>
      <c r="K624" s="1513"/>
      <c r="L624" s="1513"/>
      <c r="M624" s="2066"/>
      <c r="N624" s="2066"/>
      <c r="O624" s="1513"/>
      <c r="P624" s="1513"/>
      <c r="Q624" s="1513"/>
      <c r="BB624" s="405"/>
    </row>
    <row r="625" s="228" customFormat="true" ht="25.15" customHeight="true" x14ac:dyDescent="0.2">
      <c r="A625" s="405"/>
      <c r="B625" s="405"/>
      <c r="C625" s="2055"/>
      <c r="D625" s="2066"/>
      <c r="E625" s="1513"/>
      <c r="F625" s="1513"/>
      <c r="G625" s="1513"/>
      <c r="H625" s="2066"/>
      <c r="I625" s="2066"/>
      <c r="J625" s="1513"/>
      <c r="K625" s="1513"/>
      <c r="L625" s="1513"/>
      <c r="M625" s="2066"/>
      <c r="N625" s="2066"/>
      <c r="O625" s="1513"/>
      <c r="P625" s="1513"/>
      <c r="Q625" s="1513"/>
      <c r="BB625" s="405"/>
    </row>
    <row r="626" s="228" customFormat="true" ht="25.15" customHeight="true" x14ac:dyDescent="0.2">
      <c r="A626" s="405"/>
      <c r="B626" s="405"/>
      <c r="C626" s="2068"/>
      <c r="D626" s="2066"/>
      <c r="E626" s="1513"/>
      <c r="F626" s="1513"/>
      <c r="G626" s="1513"/>
      <c r="H626" s="2066"/>
      <c r="I626" s="2066"/>
      <c r="J626" s="1513"/>
      <c r="K626" s="1513"/>
      <c r="L626" s="1513"/>
      <c r="M626" s="2066"/>
      <c r="N626" s="2066"/>
      <c r="O626" s="1513"/>
      <c r="P626" s="1513"/>
      <c r="Q626" s="1513"/>
      <c r="BB626" s="405"/>
    </row>
    <row r="627" s="228" customFormat="true" ht="25.15" customHeight="true" x14ac:dyDescent="0.2">
      <c r="A627" s="405"/>
      <c r="B627" s="405"/>
      <c r="C627" s="2071"/>
      <c r="D627" s="2066"/>
      <c r="E627" s="1513"/>
      <c r="F627" s="1513"/>
      <c r="G627" s="1513"/>
      <c r="H627" s="2066"/>
      <c r="I627" s="2066"/>
      <c r="J627" s="1513"/>
      <c r="K627" s="1513"/>
      <c r="L627" s="1513"/>
      <c r="M627" s="2066"/>
      <c r="N627" s="2066"/>
      <c r="O627" s="1513"/>
      <c r="P627" s="1513"/>
      <c r="Q627" s="1513"/>
      <c r="BB627" s="405"/>
    </row>
    <row r="628" s="228" customFormat="true" ht="25.15" customHeight="true" x14ac:dyDescent="0.2">
      <c r="A628" s="405"/>
      <c r="B628" s="405"/>
      <c r="C628" s="2068"/>
      <c r="D628" s="2066"/>
      <c r="E628" s="1513"/>
      <c r="F628" s="1513"/>
      <c r="G628" s="1513"/>
      <c r="H628" s="2066"/>
      <c r="I628" s="2066"/>
      <c r="J628" s="1513"/>
      <c r="K628" s="1513"/>
      <c r="L628" s="1513"/>
      <c r="M628" s="2066"/>
      <c r="N628" s="2066"/>
      <c r="O628" s="1513"/>
      <c r="P628" s="1513"/>
      <c r="Q628" s="1513"/>
      <c r="BB628" s="405"/>
    </row>
    <row r="629" s="228" customFormat="true" ht="25.15" customHeight="true" x14ac:dyDescent="0.2">
      <c r="A629" s="405"/>
      <c r="B629" s="405"/>
      <c r="C629" s="2068"/>
      <c r="D629" s="2066"/>
      <c r="E629" s="1513"/>
      <c r="F629" s="1513"/>
      <c r="G629" s="1513"/>
      <c r="H629" s="2066"/>
      <c r="I629" s="2066"/>
      <c r="J629" s="1513"/>
      <c r="K629" s="1513"/>
      <c r="L629" s="1513"/>
      <c r="M629" s="2066"/>
      <c r="N629" s="2066"/>
      <c r="O629" s="1513"/>
      <c r="P629" s="1513"/>
      <c r="Q629" s="1513"/>
      <c r="BB629" s="405"/>
    </row>
    <row r="630" s="228" customFormat="true" ht="25.15" customHeight="true" x14ac:dyDescent="0.2">
      <c r="A630" s="405"/>
      <c r="B630" s="405"/>
      <c r="C630" s="2068"/>
      <c r="D630" s="2066"/>
      <c r="E630" s="1513"/>
      <c r="F630" s="1513"/>
      <c r="G630" s="1513"/>
      <c r="H630" s="2066"/>
      <c r="I630" s="2066"/>
      <c r="J630" s="1513"/>
      <c r="K630" s="1513"/>
      <c r="L630" s="1513"/>
      <c r="M630" s="2066"/>
      <c r="N630" s="2066"/>
      <c r="O630" s="1513"/>
      <c r="P630" s="1513"/>
      <c r="Q630" s="1513"/>
      <c r="BB630" s="405"/>
    </row>
    <row r="631" s="228" customFormat="true" ht="25.15" customHeight="true" x14ac:dyDescent="0.2">
      <c r="A631" s="405"/>
      <c r="B631" s="405"/>
      <c r="C631" s="2068"/>
      <c r="D631" s="2066"/>
      <c r="E631" s="1513"/>
      <c r="F631" s="1513"/>
      <c r="G631" s="1513"/>
      <c r="H631" s="2066"/>
      <c r="I631" s="2066"/>
      <c r="J631" s="1513"/>
      <c r="K631" s="1513"/>
      <c r="L631" s="1513"/>
      <c r="M631" s="2066"/>
      <c r="N631" s="2066"/>
      <c r="O631" s="1513"/>
      <c r="P631" s="1513"/>
      <c r="Q631" s="1513"/>
      <c r="BB631" s="405"/>
    </row>
    <row r="632" s="228" customFormat="true" ht="25.15" customHeight="true" x14ac:dyDescent="0.2">
      <c r="A632" s="405"/>
      <c r="B632" s="405"/>
      <c r="C632" s="2068"/>
      <c r="D632" s="2066"/>
      <c r="E632" s="1513"/>
      <c r="F632" s="1513"/>
      <c r="G632" s="1513"/>
      <c r="H632" s="2066"/>
      <c r="I632" s="2066"/>
      <c r="J632" s="1513"/>
      <c r="K632" s="1513"/>
      <c r="L632" s="1513"/>
      <c r="M632" s="2066"/>
      <c r="N632" s="2066"/>
      <c r="O632" s="1513"/>
      <c r="P632" s="1513"/>
      <c r="Q632" s="1513"/>
      <c r="BB632" s="405"/>
    </row>
    <row r="633" s="228" customFormat="true" ht="25.15" customHeight="true" x14ac:dyDescent="0.2">
      <c r="A633" s="405"/>
      <c r="B633" s="405"/>
      <c r="C633" s="2068"/>
      <c r="D633" s="2066"/>
      <c r="E633" s="1513"/>
      <c r="F633" s="1513"/>
      <c r="G633" s="1513"/>
      <c r="H633" s="2066"/>
      <c r="I633" s="2066"/>
      <c r="J633" s="1513"/>
      <c r="K633" s="1513"/>
      <c r="L633" s="1513"/>
      <c r="M633" s="2066"/>
      <c r="N633" s="2066"/>
      <c r="O633" s="1513"/>
      <c r="P633" s="1513"/>
      <c r="Q633" s="1513"/>
      <c r="BB633" s="405"/>
    </row>
    <row r="634" s="228" customFormat="true" ht="25.15" customHeight="true" x14ac:dyDescent="0.2">
      <c r="A634" s="405"/>
      <c r="B634" s="405"/>
      <c r="C634" s="2068"/>
      <c r="D634" s="2066"/>
      <c r="E634" s="1513"/>
      <c r="F634" s="1513"/>
      <c r="G634" s="1513"/>
      <c r="H634" s="2066"/>
      <c r="I634" s="2066"/>
      <c r="J634" s="1513"/>
      <c r="K634" s="1513"/>
      <c r="L634" s="1513"/>
      <c r="M634" s="2066"/>
      <c r="N634" s="2066"/>
      <c r="O634" s="1513"/>
      <c r="P634" s="1513"/>
      <c r="Q634" s="1513"/>
      <c r="BB634" s="405"/>
    </row>
    <row r="635" s="228" customFormat="true" ht="25.15" customHeight="true" x14ac:dyDescent="0.2">
      <c r="A635" s="405"/>
      <c r="B635" s="405"/>
      <c r="C635" s="2068"/>
      <c r="D635" s="2066"/>
      <c r="E635" s="1513"/>
      <c r="F635" s="1513"/>
      <c r="G635" s="1513"/>
      <c r="H635" s="2066"/>
      <c r="I635" s="2066"/>
      <c r="J635" s="1513"/>
      <c r="K635" s="1513"/>
      <c r="L635" s="1513"/>
      <c r="M635" s="2066"/>
      <c r="N635" s="2066"/>
      <c r="O635" s="1513"/>
      <c r="P635" s="1513"/>
      <c r="Q635" s="1513"/>
      <c r="BB635" s="405"/>
    </row>
    <row r="636" s="228" customFormat="true" ht="25.15" customHeight="true" x14ac:dyDescent="0.2">
      <c r="A636" s="405"/>
      <c r="B636" s="405"/>
      <c r="C636" s="2068"/>
      <c r="D636" s="2066"/>
      <c r="E636" s="1513"/>
      <c r="F636" s="1513"/>
      <c r="G636" s="1513"/>
      <c r="H636" s="2066"/>
      <c r="I636" s="2066"/>
      <c r="J636" s="1513"/>
      <c r="K636" s="1513"/>
      <c r="L636" s="1513"/>
      <c r="M636" s="2066"/>
      <c r="N636" s="2066"/>
      <c r="O636" s="1513"/>
      <c r="P636" s="1513"/>
      <c r="Q636" s="1513"/>
      <c r="BB636" s="405"/>
    </row>
    <row r="637" s="228" customFormat="true" ht="25.15" customHeight="true" x14ac:dyDescent="0.2">
      <c r="A637" s="405"/>
      <c r="B637" s="405"/>
      <c r="C637" s="2068"/>
      <c r="D637" s="2066"/>
      <c r="E637" s="1513"/>
      <c r="F637" s="1513"/>
      <c r="G637" s="1513"/>
      <c r="H637" s="2066"/>
      <c r="I637" s="2066"/>
      <c r="J637" s="1513"/>
      <c r="K637" s="1513"/>
      <c r="L637" s="1513"/>
      <c r="M637" s="2066"/>
      <c r="N637" s="2066"/>
      <c r="O637" s="1513"/>
      <c r="P637" s="1513"/>
      <c r="Q637" s="1513"/>
      <c r="BB637" s="405"/>
    </row>
    <row r="638" s="228" customFormat="true" ht="25.15" customHeight="true" x14ac:dyDescent="0.2">
      <c r="A638" s="405"/>
      <c r="B638" s="405"/>
      <c r="C638" s="2068"/>
      <c r="D638" s="2066"/>
      <c r="E638" s="1513"/>
      <c r="F638" s="1513"/>
      <c r="G638" s="1513"/>
      <c r="H638" s="2066"/>
      <c r="I638" s="2066"/>
      <c r="J638" s="1513"/>
      <c r="K638" s="1513"/>
      <c r="L638" s="1513"/>
      <c r="M638" s="2066"/>
      <c r="N638" s="2066"/>
      <c r="O638" s="1513"/>
      <c r="P638" s="1513"/>
      <c r="Q638" s="1513"/>
      <c r="BB638" s="405"/>
    </row>
    <row r="639" s="228" customFormat="true" ht="25.15" customHeight="true" x14ac:dyDescent="0.2">
      <c r="A639" s="405"/>
      <c r="B639" s="405"/>
      <c r="C639" s="2068"/>
      <c r="D639" s="2066"/>
      <c r="E639" s="1513"/>
      <c r="F639" s="1513"/>
      <c r="G639" s="1513"/>
      <c r="H639" s="2066"/>
      <c r="I639" s="2066"/>
      <c r="J639" s="1513"/>
      <c r="K639" s="1513"/>
      <c r="L639" s="1513"/>
      <c r="M639" s="2066"/>
      <c r="N639" s="2066"/>
      <c r="O639" s="1513"/>
      <c r="P639" s="1513"/>
      <c r="Q639" s="1513"/>
      <c r="BB639" s="405"/>
    </row>
    <row r="640" s="228" customFormat="true" ht="25.15" customHeight="true" x14ac:dyDescent="0.2">
      <c r="A640" s="405"/>
      <c r="B640" s="405"/>
      <c r="C640" s="2068"/>
      <c r="D640" s="2066"/>
      <c r="E640" s="1513"/>
      <c r="F640" s="1513"/>
      <c r="G640" s="1513"/>
      <c r="H640" s="2066"/>
      <c r="I640" s="2066"/>
      <c r="J640" s="1513"/>
      <c r="K640" s="1513"/>
      <c r="L640" s="1513"/>
      <c r="M640" s="2066"/>
      <c r="N640" s="2066"/>
      <c r="O640" s="1513"/>
      <c r="P640" s="1513"/>
      <c r="Q640" s="1513"/>
      <c r="BB640" s="405"/>
    </row>
    <row r="641" s="228" customFormat="true" ht="25.15" customHeight="true" x14ac:dyDescent="0.2">
      <c r="A641" s="405"/>
      <c r="B641" s="405"/>
      <c r="C641" s="2068"/>
      <c r="D641" s="2066"/>
      <c r="E641" s="1513"/>
      <c r="F641" s="1513"/>
      <c r="G641" s="1513"/>
      <c r="H641" s="2066"/>
      <c r="I641" s="2066"/>
      <c r="J641" s="1513"/>
      <c r="K641" s="1513"/>
      <c r="L641" s="1513"/>
      <c r="M641" s="2066"/>
      <c r="N641" s="2066"/>
      <c r="O641" s="1513"/>
      <c r="P641" s="1513"/>
      <c r="Q641" s="1513"/>
      <c r="BB641" s="405"/>
    </row>
    <row r="642" s="228" customFormat="true" ht="25.15" customHeight="true" x14ac:dyDescent="0.2">
      <c r="A642" s="405"/>
      <c r="B642" s="405"/>
      <c r="C642" s="2068"/>
      <c r="D642" s="2066"/>
      <c r="E642" s="1513"/>
      <c r="F642" s="1513"/>
      <c r="G642" s="1513"/>
      <c r="H642" s="2066"/>
      <c r="I642" s="2066"/>
      <c r="J642" s="1513"/>
      <c r="K642" s="1513"/>
      <c r="L642" s="1513"/>
      <c r="M642" s="2066"/>
      <c r="N642" s="2066"/>
      <c r="O642" s="1513"/>
      <c r="P642" s="1513"/>
      <c r="Q642" s="1513"/>
      <c r="BB642" s="405"/>
    </row>
    <row r="643" s="228" customFormat="true" ht="25.15" customHeight="true" x14ac:dyDescent="0.2">
      <c r="A643" s="405"/>
      <c r="B643" s="405"/>
      <c r="C643" s="2068"/>
      <c r="D643" s="2066"/>
      <c r="E643" s="1513"/>
      <c r="F643" s="1513"/>
      <c r="G643" s="1513"/>
      <c r="H643" s="2066"/>
      <c r="I643" s="2066"/>
      <c r="J643" s="1513"/>
      <c r="K643" s="1513"/>
      <c r="L643" s="1513"/>
      <c r="M643" s="2066"/>
      <c r="N643" s="2066"/>
      <c r="O643" s="1513"/>
      <c r="P643" s="1513"/>
      <c r="Q643" s="1513"/>
      <c r="BB643" s="405"/>
    </row>
    <row r="644" s="228" customFormat="true" ht="25.15" customHeight="true" x14ac:dyDescent="0.2">
      <c r="A644" s="405"/>
      <c r="B644" s="405"/>
      <c r="C644" s="2068"/>
      <c r="D644" s="2066"/>
      <c r="E644" s="1513"/>
      <c r="F644" s="1513"/>
      <c r="G644" s="1513"/>
      <c r="H644" s="2066"/>
      <c r="I644" s="2066"/>
      <c r="J644" s="1513"/>
      <c r="K644" s="1513"/>
      <c r="L644" s="1513"/>
      <c r="M644" s="2066"/>
      <c r="N644" s="2066"/>
      <c r="O644" s="1513"/>
      <c r="P644" s="1513"/>
      <c r="Q644" s="1513"/>
      <c r="BB644" s="405"/>
    </row>
    <row r="645" s="228" customFormat="true" ht="25.15" customHeight="true" x14ac:dyDescent="0.2">
      <c r="A645" s="405"/>
      <c r="B645" s="405"/>
      <c r="C645" s="2068"/>
      <c r="D645" s="2066"/>
      <c r="E645" s="1513"/>
      <c r="F645" s="1513"/>
      <c r="G645" s="1513"/>
      <c r="H645" s="2066"/>
      <c r="I645" s="2066"/>
      <c r="J645" s="1513"/>
      <c r="K645" s="1513"/>
      <c r="L645" s="1513"/>
      <c r="M645" s="2066"/>
      <c r="N645" s="2066"/>
      <c r="O645" s="1513"/>
      <c r="P645" s="1513"/>
      <c r="Q645" s="1513"/>
      <c r="BB645" s="405"/>
    </row>
    <row r="646" s="228" customFormat="true" ht="25.15" customHeight="true" x14ac:dyDescent="0.2">
      <c r="A646" s="405"/>
      <c r="B646" s="405"/>
      <c r="C646" s="2068"/>
      <c r="D646" s="2066"/>
      <c r="E646" s="1513"/>
      <c r="F646" s="1513"/>
      <c r="G646" s="1513"/>
      <c r="H646" s="2066"/>
      <c r="I646" s="2066"/>
      <c r="J646" s="1513"/>
      <c r="K646" s="1513"/>
      <c r="L646" s="1513"/>
      <c r="M646" s="2066"/>
      <c r="N646" s="2066"/>
      <c r="O646" s="1513"/>
      <c r="P646" s="1513"/>
      <c r="Q646" s="1513"/>
      <c r="BB646" s="405"/>
    </row>
    <row r="647" s="228" customFormat="true" ht="25.15" customHeight="true" x14ac:dyDescent="0.2">
      <c r="A647" s="405"/>
      <c r="B647" s="405"/>
      <c r="C647" s="2068"/>
      <c r="D647" s="2066"/>
      <c r="E647" s="1513"/>
      <c r="F647" s="1513"/>
      <c r="G647" s="1513"/>
      <c r="H647" s="2066"/>
      <c r="I647" s="2066"/>
      <c r="J647" s="1513"/>
      <c r="K647" s="1513"/>
      <c r="L647" s="1513"/>
      <c r="M647" s="2066"/>
      <c r="N647" s="2066"/>
      <c r="O647" s="1513"/>
      <c r="P647" s="1513"/>
      <c r="Q647" s="1513"/>
      <c r="BB647" s="405"/>
    </row>
    <row r="648" s="228" customFormat="true" ht="25.15" customHeight="true" x14ac:dyDescent="0.2">
      <c r="A648" s="405"/>
      <c r="B648" s="405"/>
      <c r="C648" s="2068"/>
      <c r="D648" s="2066"/>
      <c r="E648" s="1513"/>
      <c r="F648" s="1513"/>
      <c r="G648" s="1513"/>
      <c r="H648" s="2066"/>
      <c r="I648" s="2066"/>
      <c r="J648" s="1513"/>
      <c r="K648" s="1513"/>
      <c r="L648" s="1513"/>
      <c r="M648" s="2066"/>
      <c r="N648" s="2066"/>
      <c r="O648" s="1513"/>
      <c r="P648" s="1513"/>
      <c r="Q648" s="1513"/>
      <c r="BB648" s="405"/>
    </row>
    <row r="649" s="228" customFormat="true" ht="25.15" customHeight="true" x14ac:dyDescent="0.2">
      <c r="A649" s="405"/>
      <c r="B649" s="405"/>
      <c r="C649" s="2068"/>
      <c r="D649" s="2066"/>
      <c r="E649" s="1513"/>
      <c r="F649" s="1513"/>
      <c r="G649" s="1513"/>
      <c r="H649" s="2066"/>
      <c r="I649" s="2066"/>
      <c r="J649" s="1513"/>
      <c r="K649" s="1513"/>
      <c r="L649" s="1513"/>
      <c r="M649" s="2066"/>
      <c r="N649" s="2066"/>
      <c r="O649" s="1513"/>
      <c r="P649" s="1513"/>
      <c r="Q649" s="1513"/>
      <c r="BB649" s="405"/>
    </row>
    <row r="650" s="228" customFormat="true" ht="25.15" customHeight="true" x14ac:dyDescent="0.2">
      <c r="A650" s="405"/>
      <c r="B650" s="405"/>
      <c r="C650" s="2068"/>
      <c r="D650" s="2066"/>
      <c r="E650" s="1513"/>
      <c r="F650" s="1513"/>
      <c r="G650" s="1513"/>
      <c r="H650" s="2066"/>
      <c r="I650" s="2066"/>
      <c r="J650" s="1513"/>
      <c r="K650" s="1513"/>
      <c r="L650" s="1513"/>
      <c r="M650" s="2066"/>
      <c r="N650" s="2066"/>
      <c r="O650" s="1513"/>
      <c r="P650" s="1513"/>
      <c r="Q650" s="1513"/>
      <c r="BB650" s="405"/>
    </row>
    <row r="651" s="228" customFormat="true" ht="25.15" customHeight="true" x14ac:dyDescent="0.2">
      <c r="A651" s="405"/>
      <c r="B651" s="405"/>
      <c r="C651" s="2068"/>
      <c r="D651" s="2066"/>
      <c r="E651" s="1513"/>
      <c r="F651" s="1513"/>
      <c r="G651" s="1513"/>
      <c r="H651" s="2066"/>
      <c r="I651" s="2066"/>
      <c r="J651" s="1513"/>
      <c r="K651" s="1513"/>
      <c r="L651" s="1513"/>
      <c r="M651" s="2066"/>
      <c r="N651" s="2066"/>
      <c r="O651" s="1513"/>
      <c r="P651" s="1513"/>
      <c r="Q651" s="1513"/>
      <c r="BB651" s="405"/>
    </row>
    <row r="652" s="228" customFormat="true" ht="25.15" customHeight="true" x14ac:dyDescent="0.2">
      <c r="A652" s="405"/>
      <c r="B652" s="405"/>
      <c r="C652" s="2068"/>
      <c r="D652" s="2066"/>
      <c r="E652" s="1513"/>
      <c r="F652" s="1513"/>
      <c r="G652" s="1513"/>
      <c r="H652" s="2066"/>
      <c r="I652" s="2066"/>
      <c r="J652" s="1513"/>
      <c r="K652" s="1513"/>
      <c r="L652" s="1513"/>
      <c r="M652" s="2066"/>
      <c r="N652" s="2066"/>
      <c r="O652" s="1513"/>
      <c r="P652" s="1513"/>
      <c r="Q652" s="1513"/>
      <c r="BB652" s="405"/>
    </row>
    <row r="653" s="228" customFormat="true" ht="25.15" customHeight="true" x14ac:dyDescent="0.2">
      <c r="A653" s="405"/>
      <c r="B653" s="405"/>
      <c r="C653" s="2068"/>
      <c r="D653" s="2066"/>
      <c r="E653" s="1513"/>
      <c r="F653" s="1513"/>
      <c r="G653" s="1513"/>
      <c r="H653" s="2066"/>
      <c r="I653" s="2066"/>
      <c r="J653" s="1513"/>
      <c r="K653" s="1513"/>
      <c r="L653" s="1513"/>
      <c r="M653" s="2066"/>
      <c r="N653" s="2066"/>
      <c r="O653" s="1513"/>
      <c r="P653" s="1513"/>
      <c r="Q653" s="1513"/>
      <c r="BB653" s="405"/>
    </row>
    <row r="654" s="228" customFormat="true" ht="25.15" customHeight="true" x14ac:dyDescent="0.2">
      <c r="A654" s="405"/>
      <c r="B654" s="405"/>
      <c r="C654" s="2068"/>
      <c r="D654" s="2066"/>
      <c r="E654" s="1513"/>
      <c r="F654" s="1513"/>
      <c r="G654" s="1513"/>
      <c r="H654" s="2066"/>
      <c r="I654" s="2066"/>
      <c r="J654" s="1513"/>
      <c r="K654" s="1513"/>
      <c r="L654" s="1513"/>
      <c r="M654" s="2066"/>
      <c r="N654" s="2066"/>
      <c r="O654" s="1513"/>
      <c r="P654" s="1513"/>
      <c r="Q654" s="1513"/>
      <c r="BB654" s="405"/>
    </row>
    <row r="655" s="228" customFormat="true" ht="25.15" customHeight="true" x14ac:dyDescent="0.2">
      <c r="A655" s="405"/>
      <c r="B655" s="405"/>
      <c r="C655" s="2068"/>
      <c r="D655" s="2066"/>
      <c r="E655" s="1513"/>
      <c r="F655" s="1513"/>
      <c r="G655" s="1513"/>
      <c r="H655" s="2066"/>
      <c r="I655" s="2066"/>
      <c r="J655" s="1513"/>
      <c r="K655" s="1513"/>
      <c r="L655" s="1513"/>
      <c r="M655" s="2066"/>
      <c r="N655" s="2066"/>
      <c r="O655" s="1513"/>
      <c r="P655" s="1513"/>
      <c r="Q655" s="1513"/>
      <c r="BB655" s="405"/>
    </row>
    <row r="656" s="228" customFormat="true" ht="25.15" customHeight="true" x14ac:dyDescent="0.2">
      <c r="A656" s="405"/>
      <c r="B656" s="405"/>
      <c r="C656" s="2068"/>
      <c r="D656" s="2066"/>
      <c r="E656" s="1513"/>
      <c r="F656" s="1513"/>
      <c r="G656" s="1513"/>
      <c r="H656" s="2066"/>
      <c r="I656" s="2066"/>
      <c r="J656" s="1513"/>
      <c r="K656" s="1513"/>
      <c r="L656" s="1513"/>
      <c r="M656" s="2066"/>
      <c r="N656" s="2066"/>
      <c r="O656" s="1513"/>
      <c r="P656" s="1513"/>
      <c r="Q656" s="1513"/>
      <c r="BB656" s="405"/>
    </row>
    <row r="657" s="228" customFormat="true" ht="25.15" customHeight="true" x14ac:dyDescent="0.2">
      <c r="A657" s="405"/>
      <c r="B657" s="405"/>
      <c r="C657" s="2068"/>
      <c r="D657" s="2066"/>
      <c r="E657" s="1513"/>
      <c r="F657" s="1513"/>
      <c r="G657" s="1513"/>
      <c r="H657" s="2066"/>
      <c r="I657" s="2066"/>
      <c r="J657" s="1513"/>
      <c r="K657" s="1513"/>
      <c r="L657" s="1513"/>
      <c r="M657" s="2066"/>
      <c r="N657" s="2066"/>
      <c r="O657" s="1513"/>
      <c r="P657" s="1513"/>
      <c r="Q657" s="1513"/>
      <c r="BB657" s="405"/>
    </row>
    <row r="658" s="228" customFormat="true" ht="25.15" customHeight="true" x14ac:dyDescent="0.2">
      <c r="A658" s="405"/>
      <c r="B658" s="405"/>
      <c r="C658" s="2068"/>
      <c r="D658" s="2066"/>
      <c r="E658" s="1513"/>
      <c r="F658" s="1513"/>
      <c r="G658" s="1513"/>
      <c r="H658" s="2066"/>
      <c r="I658" s="2066"/>
      <c r="J658" s="1513"/>
      <c r="K658" s="1513"/>
      <c r="L658" s="1513"/>
      <c r="M658" s="2066"/>
      <c r="N658" s="2066"/>
      <c r="O658" s="1513"/>
      <c r="P658" s="1513"/>
      <c r="Q658" s="1513"/>
      <c r="BB658" s="405"/>
    </row>
    <row r="659" s="228" customFormat="true" ht="25.15" customHeight="true" x14ac:dyDescent="0.2">
      <c r="A659" s="405"/>
      <c r="B659" s="405"/>
      <c r="C659" s="2068"/>
      <c r="D659" s="2066"/>
      <c r="E659" s="1513"/>
      <c r="F659" s="1513"/>
      <c r="G659" s="1513"/>
      <c r="H659" s="2066"/>
      <c r="I659" s="2066"/>
      <c r="J659" s="1513"/>
      <c r="K659" s="1513"/>
      <c r="L659" s="1513"/>
      <c r="M659" s="2066"/>
      <c r="N659" s="2066"/>
      <c r="O659" s="1513"/>
      <c r="P659" s="1513"/>
      <c r="Q659" s="1513"/>
      <c r="BB659" s="405"/>
    </row>
    <row r="660" s="228" customFormat="true" ht="25.15" customHeight="true" x14ac:dyDescent="0.2">
      <c r="A660" s="405"/>
      <c r="B660" s="405"/>
      <c r="C660" s="2068"/>
      <c r="D660" s="2066"/>
      <c r="E660" s="1513"/>
      <c r="F660" s="1513"/>
      <c r="G660" s="1513"/>
      <c r="H660" s="2066"/>
      <c r="I660" s="2066"/>
      <c r="J660" s="1513"/>
      <c r="K660" s="1513"/>
      <c r="L660" s="1513"/>
      <c r="M660" s="2066"/>
      <c r="N660" s="2066"/>
      <c r="O660" s="1513"/>
      <c r="P660" s="1513"/>
      <c r="Q660" s="1513"/>
      <c r="BB660" s="405"/>
    </row>
    <row r="661" s="228" customFormat="true" ht="25.15" customHeight="true" x14ac:dyDescent="0.2">
      <c r="A661" s="405"/>
      <c r="B661" s="405"/>
      <c r="C661" s="2068"/>
      <c r="D661" s="2066"/>
      <c r="E661" s="1513"/>
      <c r="F661" s="1513"/>
      <c r="G661" s="1513"/>
      <c r="H661" s="2066"/>
      <c r="I661" s="2066"/>
      <c r="J661" s="1513"/>
      <c r="K661" s="1513"/>
      <c r="L661" s="1513"/>
      <c r="M661" s="2066"/>
      <c r="N661" s="2066"/>
      <c r="O661" s="1513"/>
      <c r="P661" s="1513"/>
      <c r="Q661" s="1513"/>
      <c r="BB661" s="405"/>
    </row>
    <row r="662" s="228" customFormat="true" ht="25.15" customHeight="true" x14ac:dyDescent="0.2">
      <c r="A662" s="405"/>
      <c r="B662" s="405"/>
      <c r="C662" s="2068"/>
      <c r="D662" s="2066"/>
      <c r="E662" s="1513"/>
      <c r="F662" s="1513"/>
      <c r="G662" s="1513"/>
      <c r="H662" s="2066"/>
      <c r="I662" s="2066"/>
      <c r="J662" s="1513"/>
      <c r="K662" s="1513"/>
      <c r="L662" s="1513"/>
      <c r="M662" s="2066"/>
      <c r="N662" s="2066"/>
      <c r="O662" s="1513"/>
      <c r="P662" s="1513"/>
      <c r="Q662" s="1513"/>
      <c r="BB662" s="405"/>
    </row>
    <row r="663" s="228" customFormat="true" ht="25.15" customHeight="true" x14ac:dyDescent="0.2">
      <c r="A663" s="405"/>
      <c r="B663" s="405"/>
      <c r="C663" s="2068"/>
      <c r="D663" s="2066"/>
      <c r="E663" s="1513"/>
      <c r="F663" s="1513"/>
      <c r="G663" s="1513"/>
      <c r="H663" s="2066"/>
      <c r="I663" s="2066"/>
      <c r="J663" s="1513"/>
      <c r="K663" s="1513"/>
      <c r="L663" s="1513"/>
      <c r="M663" s="2066"/>
      <c r="N663" s="2066"/>
      <c r="O663" s="1513"/>
      <c r="P663" s="1513"/>
      <c r="Q663" s="1513"/>
      <c r="BB663" s="405"/>
    </row>
    <row r="664" s="228" customFormat="true" ht="25.15" customHeight="true" x14ac:dyDescent="0.2">
      <c r="A664" s="405"/>
      <c r="B664" s="405"/>
      <c r="C664" s="2068"/>
      <c r="D664" s="2066"/>
      <c r="E664" s="1513"/>
      <c r="F664" s="1513"/>
      <c r="G664" s="1513"/>
      <c r="H664" s="2066"/>
      <c r="I664" s="2066"/>
      <c r="J664" s="1513"/>
      <c r="K664" s="1513"/>
      <c r="L664" s="1513"/>
      <c r="M664" s="2066"/>
      <c r="N664" s="2066"/>
      <c r="O664" s="1513"/>
      <c r="P664" s="1513"/>
      <c r="Q664" s="1513"/>
      <c r="BB664" s="405"/>
    </row>
    <row r="665" s="228" customFormat="true" ht="25.15" customHeight="true" x14ac:dyDescent="0.2">
      <c r="A665" s="405"/>
      <c r="B665" s="405"/>
      <c r="C665" s="2068"/>
      <c r="D665" s="2066"/>
      <c r="E665" s="1513"/>
      <c r="F665" s="1513"/>
      <c r="G665" s="1513"/>
      <c r="H665" s="2066"/>
      <c r="I665" s="2066"/>
      <c r="J665" s="1513"/>
      <c r="K665" s="1513"/>
      <c r="L665" s="1513"/>
      <c r="M665" s="2066"/>
      <c r="N665" s="2066"/>
      <c r="O665" s="1513"/>
      <c r="P665" s="1513"/>
      <c r="Q665" s="1513"/>
      <c r="BB665" s="405"/>
    </row>
    <row r="666" s="228" customFormat="true" ht="25.15" customHeight="true" x14ac:dyDescent="0.2">
      <c r="A666" s="405"/>
      <c r="B666" s="405"/>
      <c r="C666" s="2068"/>
      <c r="D666" s="2066"/>
      <c r="E666" s="1513"/>
      <c r="F666" s="1513"/>
      <c r="G666" s="1513"/>
      <c r="H666" s="2066"/>
      <c r="I666" s="2066"/>
      <c r="J666" s="1513"/>
      <c r="K666" s="1513"/>
      <c r="L666" s="1513"/>
      <c r="M666" s="2066"/>
      <c r="N666" s="2066"/>
      <c r="O666" s="1513"/>
      <c r="P666" s="1513"/>
      <c r="Q666" s="1513"/>
      <c r="BB666" s="405"/>
    </row>
    <row r="667" s="228" customFormat="true" ht="25.15" customHeight="true" x14ac:dyDescent="0.2">
      <c r="A667" s="405"/>
      <c r="B667" s="405"/>
      <c r="C667" s="2068"/>
      <c r="D667" s="2066"/>
      <c r="E667" s="1513"/>
      <c r="F667" s="1513"/>
      <c r="G667" s="1513"/>
      <c r="H667" s="2066"/>
      <c r="I667" s="2066"/>
      <c r="J667" s="1513"/>
      <c r="K667" s="1513"/>
      <c r="L667" s="1513"/>
      <c r="M667" s="2066"/>
      <c r="N667" s="2066"/>
      <c r="O667" s="1513"/>
      <c r="P667" s="1513"/>
      <c r="Q667" s="1513"/>
      <c r="BB667" s="405"/>
    </row>
    <row r="668" s="228" customFormat="true" ht="25.15" customHeight="true" x14ac:dyDescent="0.2">
      <c r="A668" s="405"/>
      <c r="B668" s="405"/>
      <c r="C668" s="2068"/>
      <c r="D668" s="2066"/>
      <c r="E668" s="1513"/>
      <c r="F668" s="1513"/>
      <c r="G668" s="1513"/>
      <c r="H668" s="2066"/>
      <c r="I668" s="2066"/>
      <c r="J668" s="1513"/>
      <c r="K668" s="1513"/>
      <c r="L668" s="1513"/>
      <c r="M668" s="2066"/>
      <c r="N668" s="2066"/>
      <c r="O668" s="1513"/>
      <c r="P668" s="1513"/>
      <c r="Q668" s="1513"/>
      <c r="BB668" s="405"/>
    </row>
    <row r="669" s="228" customFormat="true" ht="25.15" customHeight="true" x14ac:dyDescent="0.2">
      <c r="A669" s="405"/>
      <c r="B669" s="405"/>
      <c r="C669" s="2068"/>
      <c r="D669" s="2066"/>
      <c r="E669" s="1513"/>
      <c r="F669" s="1513"/>
      <c r="G669" s="1513"/>
      <c r="H669" s="2066"/>
      <c r="I669" s="2066"/>
      <c r="J669" s="1513"/>
      <c r="K669" s="1513"/>
      <c r="L669" s="1513"/>
      <c r="M669" s="2066"/>
      <c r="N669" s="2066"/>
      <c r="O669" s="1513"/>
      <c r="P669" s="1513"/>
      <c r="Q669" s="1513"/>
      <c r="BB669" s="405"/>
    </row>
    <row r="670" s="228" customFormat="true" ht="25.15" customHeight="true" x14ac:dyDescent="0.2">
      <c r="A670" s="405"/>
      <c r="B670" s="405"/>
      <c r="C670" s="2068"/>
      <c r="D670" s="2066"/>
      <c r="E670" s="1513"/>
      <c r="F670" s="1513"/>
      <c r="G670" s="1513"/>
      <c r="H670" s="2066"/>
      <c r="I670" s="2066"/>
      <c r="J670" s="1513"/>
      <c r="K670" s="1513"/>
      <c r="L670" s="1513"/>
      <c r="M670" s="2066"/>
      <c r="N670" s="2066"/>
      <c r="O670" s="1513"/>
      <c r="P670" s="1513"/>
      <c r="Q670" s="1513"/>
      <c r="BB670" s="405"/>
    </row>
    <row r="671" s="228" customFormat="true" ht="25.15" customHeight="true" x14ac:dyDescent="0.2">
      <c r="A671" s="405"/>
      <c r="B671" s="405"/>
      <c r="C671" s="2068"/>
      <c r="D671" s="2066"/>
      <c r="E671" s="1513"/>
      <c r="F671" s="1513"/>
      <c r="G671" s="1513"/>
      <c r="H671" s="2066"/>
      <c r="I671" s="2066"/>
      <c r="J671" s="1513"/>
      <c r="K671" s="1513"/>
      <c r="L671" s="1513"/>
      <c r="M671" s="2066"/>
      <c r="N671" s="2066"/>
      <c r="O671" s="1513"/>
      <c r="P671" s="1513"/>
      <c r="Q671" s="1513"/>
      <c r="BB671" s="405"/>
    </row>
    <row r="672" s="228" customFormat="true" ht="25.15" customHeight="true" x14ac:dyDescent="0.2">
      <c r="A672" s="405"/>
      <c r="B672" s="405"/>
      <c r="C672" s="2068"/>
      <c r="D672" s="2066"/>
      <c r="E672" s="1513"/>
      <c r="F672" s="1513"/>
      <c r="G672" s="1513"/>
      <c r="H672" s="2066"/>
      <c r="I672" s="2066"/>
      <c r="J672" s="1513"/>
      <c r="K672" s="1513"/>
      <c r="L672" s="1513"/>
      <c r="M672" s="2066"/>
      <c r="N672" s="2066"/>
      <c r="O672" s="1513"/>
      <c r="P672" s="1513"/>
      <c r="Q672" s="1513"/>
      <c r="BB672" s="405"/>
    </row>
    <row r="673" s="228" customFormat="true" ht="25.15" customHeight="true" x14ac:dyDescent="0.2">
      <c r="A673" s="405"/>
      <c r="B673" s="405"/>
      <c r="C673" s="2068"/>
      <c r="D673" s="2066"/>
      <c r="E673" s="1513"/>
      <c r="F673" s="1513"/>
      <c r="G673" s="1513"/>
      <c r="H673" s="2066"/>
      <c r="I673" s="2066"/>
      <c r="J673" s="1513"/>
      <c r="K673" s="1513"/>
      <c r="L673" s="1513"/>
      <c r="M673" s="2066"/>
      <c r="N673" s="2066"/>
      <c r="O673" s="1513"/>
      <c r="P673" s="1513"/>
      <c r="Q673" s="1513"/>
      <c r="BB673" s="405"/>
    </row>
    <row r="674" s="228" customFormat="true" ht="25.15" customHeight="true" x14ac:dyDescent="0.2">
      <c r="A674" s="405"/>
      <c r="B674" s="405"/>
      <c r="C674" s="2068"/>
      <c r="D674" s="2066"/>
      <c r="E674" s="1513"/>
      <c r="F674" s="1513"/>
      <c r="G674" s="1513"/>
      <c r="H674" s="2066"/>
      <c r="I674" s="2066"/>
      <c r="J674" s="1513"/>
      <c r="K674" s="1513"/>
      <c r="L674" s="1513"/>
      <c r="M674" s="2066"/>
      <c r="N674" s="2066"/>
      <c r="O674" s="1513"/>
      <c r="P674" s="1513"/>
      <c r="Q674" s="1513"/>
      <c r="BB674" s="405"/>
    </row>
    <row r="675" s="228" customFormat="true" ht="25.15" customHeight="true" x14ac:dyDescent="0.2">
      <c r="A675" s="405"/>
      <c r="B675" s="405"/>
      <c r="C675" s="2068"/>
      <c r="D675" s="2066"/>
      <c r="E675" s="1513"/>
      <c r="F675" s="1513"/>
      <c r="G675" s="1513"/>
      <c r="H675" s="2066"/>
      <c r="I675" s="2066"/>
      <c r="J675" s="1513"/>
      <c r="K675" s="1513"/>
      <c r="L675" s="1513"/>
      <c r="M675" s="2066"/>
      <c r="N675" s="2066"/>
      <c r="O675" s="1513"/>
      <c r="P675" s="1513"/>
      <c r="Q675" s="1513"/>
      <c r="BB675" s="405"/>
    </row>
    <row r="676" s="228" customFormat="true" ht="25.15" customHeight="true" x14ac:dyDescent="0.2">
      <c r="A676" s="405"/>
      <c r="B676" s="405"/>
      <c r="C676" s="2068"/>
      <c r="D676" s="2066"/>
      <c r="E676" s="1513"/>
      <c r="F676" s="1513"/>
      <c r="G676" s="1513"/>
      <c r="H676" s="2066"/>
      <c r="I676" s="2066"/>
      <c r="J676" s="1513"/>
      <c r="K676" s="1513"/>
      <c r="L676" s="1513"/>
      <c r="M676" s="2066"/>
      <c r="N676" s="2066"/>
      <c r="O676" s="1513"/>
      <c r="P676" s="1513"/>
      <c r="Q676" s="1513"/>
      <c r="BB676" s="405"/>
    </row>
    <row r="677" s="228" customFormat="true" ht="25.15" customHeight="true" x14ac:dyDescent="0.2">
      <c r="A677" s="405"/>
      <c r="B677" s="405"/>
      <c r="C677" s="2068"/>
      <c r="D677" s="2066"/>
      <c r="E677" s="1513"/>
      <c r="F677" s="1513"/>
      <c r="G677" s="1513"/>
      <c r="H677" s="2066"/>
      <c r="I677" s="2066"/>
      <c r="J677" s="1513"/>
      <c r="K677" s="1513"/>
      <c r="L677" s="1513"/>
      <c r="M677" s="2066"/>
      <c r="N677" s="2066"/>
      <c r="O677" s="1513"/>
      <c r="P677" s="1513"/>
      <c r="Q677" s="1513"/>
      <c r="BB677" s="405"/>
    </row>
    <row r="678" s="228" customFormat="true" ht="25.15" customHeight="true" x14ac:dyDescent="0.2">
      <c r="A678" s="405"/>
      <c r="B678" s="405"/>
      <c r="C678" s="2068"/>
      <c r="D678" s="2066"/>
      <c r="E678" s="1513"/>
      <c r="F678" s="1513"/>
      <c r="G678" s="1513"/>
      <c r="H678" s="2066"/>
      <c r="I678" s="2066"/>
      <c r="J678" s="1513"/>
      <c r="K678" s="1513"/>
      <c r="L678" s="1513"/>
      <c r="M678" s="2066"/>
      <c r="N678" s="2066"/>
      <c r="O678" s="1513"/>
      <c r="P678" s="1513"/>
      <c r="Q678" s="1513"/>
      <c r="BB678" s="405"/>
    </row>
    <row r="679" s="228" customFormat="true" ht="25.15" customHeight="true" x14ac:dyDescent="0.2">
      <c r="A679" s="405"/>
      <c r="B679" s="405"/>
      <c r="C679" s="2068"/>
      <c r="D679" s="2066"/>
      <c r="E679" s="1513"/>
      <c r="F679" s="1513"/>
      <c r="G679" s="1513"/>
      <c r="H679" s="2066"/>
      <c r="I679" s="2066"/>
      <c r="J679" s="1513"/>
      <c r="K679" s="1513"/>
      <c r="L679" s="1513"/>
      <c r="M679" s="2066"/>
      <c r="N679" s="2066"/>
      <c r="O679" s="1513"/>
      <c r="P679" s="1513"/>
      <c r="Q679" s="1513"/>
      <c r="BB679" s="405"/>
    </row>
    <row r="680" s="228" customFormat="true" ht="25.15" customHeight="true" x14ac:dyDescent="0.2">
      <c r="A680" s="405"/>
      <c r="B680" s="405"/>
      <c r="C680" s="2068"/>
      <c r="D680" s="2066"/>
      <c r="E680" s="1513"/>
      <c r="F680" s="1513"/>
      <c r="G680" s="1513"/>
      <c r="H680" s="2066"/>
      <c r="I680" s="2066"/>
      <c r="J680" s="1513"/>
      <c r="K680" s="1513"/>
      <c r="L680" s="1513"/>
      <c r="M680" s="2066"/>
      <c r="N680" s="2066"/>
      <c r="O680" s="1513"/>
      <c r="P680" s="1513"/>
      <c r="Q680" s="1513"/>
      <c r="BB680" s="405"/>
    </row>
    <row r="681" s="228" customFormat="true" ht="25.15" customHeight="true" x14ac:dyDescent="0.2">
      <c r="A681" s="405"/>
      <c r="B681" s="405"/>
      <c r="C681" s="2068"/>
      <c r="D681" s="2066"/>
      <c r="E681" s="1513"/>
      <c r="F681" s="1513"/>
      <c r="G681" s="1513"/>
      <c r="H681" s="2066"/>
      <c r="I681" s="2066"/>
      <c r="J681" s="1513"/>
      <c r="K681" s="1513"/>
      <c r="L681" s="1513"/>
      <c r="M681" s="2066"/>
      <c r="N681" s="2066"/>
      <c r="O681" s="1513"/>
      <c r="P681" s="1513"/>
      <c r="Q681" s="1513"/>
      <c r="BB681" s="405"/>
    </row>
    <row r="682" s="228" customFormat="true" ht="25.15" customHeight="true" x14ac:dyDescent="0.2">
      <c r="A682" s="405"/>
      <c r="B682" s="405"/>
      <c r="C682" s="2068"/>
      <c r="D682" s="2066"/>
      <c r="E682" s="1513"/>
      <c r="F682" s="1513"/>
      <c r="G682" s="1513"/>
      <c r="H682" s="2066"/>
      <c r="I682" s="2066"/>
      <c r="J682" s="1513"/>
      <c r="K682" s="1513"/>
      <c r="L682" s="1513"/>
      <c r="M682" s="2066"/>
      <c r="N682" s="2066"/>
      <c r="O682" s="1513"/>
      <c r="P682" s="1513"/>
      <c r="Q682" s="1513"/>
      <c r="BB682" s="405"/>
    </row>
    <row r="683" s="228" customFormat="true" ht="25.15" customHeight="true" x14ac:dyDescent="0.2">
      <c r="A683" s="405"/>
      <c r="B683" s="405"/>
      <c r="C683" s="2068"/>
      <c r="D683" s="2066"/>
      <c r="E683" s="1513"/>
      <c r="F683" s="1513"/>
      <c r="G683" s="1513"/>
      <c r="H683" s="2066"/>
      <c r="I683" s="2066"/>
      <c r="J683" s="1513"/>
      <c r="K683" s="1513"/>
      <c r="L683" s="1513"/>
      <c r="M683" s="2066"/>
      <c r="N683" s="2066"/>
      <c r="O683" s="1513"/>
      <c r="P683" s="1513"/>
      <c r="Q683" s="1513"/>
      <c r="BB683" s="405"/>
    </row>
    <row r="684" s="228" customFormat="true" ht="25.15" customHeight="true" x14ac:dyDescent="0.2">
      <c r="A684" s="405"/>
      <c r="B684" s="405"/>
      <c r="C684" s="2068"/>
      <c r="D684" s="2066"/>
      <c r="E684" s="1513"/>
      <c r="F684" s="1513"/>
      <c r="G684" s="1513"/>
      <c r="H684" s="2066"/>
      <c r="I684" s="2066"/>
      <c r="J684" s="1513"/>
      <c r="K684" s="1513"/>
      <c r="L684" s="1513"/>
      <c r="M684" s="2066"/>
      <c r="N684" s="2066"/>
      <c r="O684" s="1513"/>
      <c r="P684" s="1513"/>
      <c r="Q684" s="1513"/>
      <c r="BB684" s="405"/>
    </row>
    <row r="685" s="228" customFormat="true" ht="25.15" customHeight="true" x14ac:dyDescent="0.2">
      <c r="A685" s="405"/>
      <c r="B685" s="405"/>
      <c r="C685" s="2068"/>
      <c r="D685" s="2066"/>
      <c r="E685" s="1513"/>
      <c r="F685" s="1513"/>
      <c r="G685" s="1513"/>
      <c r="H685" s="2066"/>
      <c r="I685" s="2066"/>
      <c r="J685" s="1513"/>
      <c r="K685" s="1513"/>
      <c r="L685" s="1513"/>
      <c r="M685" s="2066"/>
      <c r="N685" s="2066"/>
      <c r="O685" s="1513"/>
      <c r="P685" s="1513"/>
      <c r="Q685" s="1513"/>
      <c r="BB685" s="405"/>
    </row>
    <row r="686" s="228" customFormat="true" ht="25.15" customHeight="true" x14ac:dyDescent="0.2">
      <c r="A686" s="405"/>
      <c r="B686" s="405"/>
      <c r="C686" s="2068"/>
      <c r="D686" s="2066"/>
      <c r="E686" s="1513"/>
      <c r="F686" s="1513"/>
      <c r="G686" s="1513"/>
      <c r="H686" s="2066"/>
      <c r="I686" s="2066"/>
      <c r="J686" s="1513"/>
      <c r="K686" s="1513"/>
      <c r="L686" s="1513"/>
      <c r="M686" s="2066"/>
      <c r="N686" s="2066"/>
      <c r="O686" s="1513"/>
      <c r="P686" s="1513"/>
      <c r="Q686" s="1513"/>
      <c r="BB686" s="405"/>
    </row>
    <row r="687" s="228" customFormat="true" ht="25.15" customHeight="true" x14ac:dyDescent="0.2">
      <c r="A687" s="405"/>
      <c r="B687" s="405"/>
      <c r="C687" s="2068"/>
      <c r="D687" s="2066"/>
      <c r="E687" s="1513"/>
      <c r="F687" s="1513"/>
      <c r="G687" s="1513"/>
      <c r="H687" s="2066"/>
      <c r="I687" s="2066"/>
      <c r="J687" s="1513"/>
      <c r="K687" s="1513"/>
      <c r="L687" s="1513"/>
      <c r="M687" s="2066"/>
      <c r="N687" s="2066"/>
      <c r="O687" s="1513"/>
      <c r="P687" s="1513"/>
      <c r="Q687" s="1513"/>
      <c r="BB687" s="405"/>
    </row>
    <row r="688" s="228" customFormat="true" ht="25.15" customHeight="true" x14ac:dyDescent="0.2">
      <c r="A688" s="405"/>
      <c r="B688" s="405"/>
      <c r="C688" s="2068"/>
      <c r="D688" s="2066"/>
      <c r="E688" s="1513"/>
      <c r="F688" s="1513"/>
      <c r="G688" s="1513"/>
      <c r="H688" s="2066"/>
      <c r="I688" s="2066"/>
      <c r="J688" s="1513"/>
      <c r="K688" s="1513"/>
      <c r="L688" s="1513"/>
      <c r="M688" s="2066"/>
      <c r="N688" s="2066"/>
      <c r="O688" s="1513"/>
      <c r="P688" s="1513"/>
      <c r="Q688" s="1513"/>
      <c r="BB688" s="405"/>
    </row>
    <row r="689" s="228" customFormat="true" ht="25.15" customHeight="true" x14ac:dyDescent="0.2">
      <c r="A689" s="405"/>
      <c r="B689" s="405"/>
      <c r="C689" s="2068"/>
      <c r="D689" s="2066"/>
      <c r="E689" s="1513"/>
      <c r="F689" s="1513"/>
      <c r="G689" s="1513"/>
      <c r="H689" s="2066"/>
      <c r="I689" s="2066"/>
      <c r="J689" s="1513"/>
      <c r="K689" s="1513"/>
      <c r="L689" s="1513"/>
      <c r="M689" s="2066"/>
      <c r="N689" s="2066"/>
      <c r="O689" s="1513"/>
      <c r="P689" s="1513"/>
      <c r="Q689" s="1513"/>
      <c r="BB689" s="405"/>
    </row>
    <row r="690" s="228" customFormat="true" ht="25.15" customHeight="true" x14ac:dyDescent="0.2">
      <c r="A690" s="405"/>
      <c r="B690" s="405"/>
      <c r="C690" s="2068"/>
      <c r="D690" s="2066"/>
      <c r="E690" s="1513"/>
      <c r="F690" s="1513"/>
      <c r="G690" s="1513"/>
      <c r="H690" s="2066"/>
      <c r="I690" s="2066"/>
      <c r="J690" s="1513"/>
      <c r="K690" s="1513"/>
      <c r="L690" s="1513"/>
      <c r="M690" s="2066"/>
      <c r="N690" s="2066"/>
      <c r="O690" s="1513"/>
      <c r="P690" s="1513"/>
      <c r="Q690" s="1513"/>
      <c r="BB690" s="405"/>
    </row>
    <row r="691" s="228" customFormat="true" ht="25.15" customHeight="true" x14ac:dyDescent="0.2">
      <c r="A691" s="405"/>
      <c r="B691" s="405"/>
      <c r="C691" s="2068"/>
      <c r="D691" s="2066"/>
      <c r="E691" s="1513"/>
      <c r="F691" s="1513"/>
      <c r="G691" s="1513"/>
      <c r="H691" s="2066"/>
      <c r="I691" s="2066"/>
      <c r="J691" s="1513"/>
      <c r="K691" s="1513"/>
      <c r="L691" s="1513"/>
      <c r="M691" s="2066"/>
      <c r="N691" s="2066"/>
      <c r="O691" s="1513"/>
      <c r="P691" s="1513"/>
      <c r="Q691" s="1513"/>
      <c r="BB691" s="405"/>
    </row>
    <row r="692" s="228" customFormat="true" ht="25.15" customHeight="true" x14ac:dyDescent="0.2">
      <c r="A692" s="405"/>
      <c r="B692" s="405"/>
      <c r="C692" s="2068"/>
      <c r="D692" s="2066"/>
      <c r="E692" s="1513"/>
      <c r="F692" s="1513"/>
      <c r="G692" s="1513"/>
      <c r="H692" s="2066"/>
      <c r="I692" s="2066"/>
      <c r="J692" s="1513"/>
      <c r="K692" s="1513"/>
      <c r="L692" s="1513"/>
      <c r="M692" s="2066"/>
      <c r="N692" s="2066"/>
      <c r="O692" s="1513"/>
      <c r="P692" s="1513"/>
      <c r="Q692" s="1513"/>
      <c r="BB692" s="405"/>
    </row>
    <row r="693" s="228" customFormat="true" ht="25.15" customHeight="true" x14ac:dyDescent="0.2">
      <c r="A693" s="405"/>
      <c r="B693" s="405"/>
      <c r="C693" s="2068"/>
      <c r="D693" s="2066"/>
      <c r="E693" s="1513"/>
      <c r="F693" s="1513"/>
      <c r="G693" s="1513"/>
      <c r="H693" s="2066"/>
      <c r="I693" s="2066"/>
      <c r="J693" s="1513"/>
      <c r="K693" s="1513"/>
      <c r="L693" s="1513"/>
      <c r="M693" s="2066"/>
      <c r="N693" s="2066"/>
      <c r="O693" s="1513"/>
      <c r="P693" s="1513"/>
      <c r="Q693" s="1513"/>
      <c r="BB693" s="405"/>
    </row>
    <row r="694" s="228" customFormat="true" ht="25.15" customHeight="true" x14ac:dyDescent="0.2">
      <c r="A694" s="405"/>
      <c r="B694" s="405"/>
      <c r="C694" s="2068"/>
      <c r="D694" s="2066"/>
      <c r="E694" s="1513"/>
      <c r="F694" s="1513"/>
      <c r="G694" s="1513"/>
      <c r="H694" s="2066"/>
      <c r="I694" s="2066"/>
      <c r="J694" s="1513"/>
      <c r="K694" s="1513"/>
      <c r="L694" s="1513"/>
      <c r="M694" s="2066"/>
      <c r="N694" s="2066"/>
      <c r="O694" s="1513"/>
      <c r="P694" s="1513"/>
      <c r="Q694" s="1513"/>
      <c r="BB694" s="405"/>
    </row>
    <row r="695" s="228" customFormat="true" ht="25.15" customHeight="true" x14ac:dyDescent="0.2">
      <c r="A695" s="405"/>
      <c r="B695" s="405"/>
      <c r="C695" s="2068"/>
      <c r="D695" s="2066"/>
      <c r="E695" s="1513"/>
      <c r="F695" s="1513"/>
      <c r="G695" s="1513"/>
      <c r="H695" s="2066"/>
      <c r="I695" s="2066"/>
      <c r="J695" s="1513"/>
      <c r="K695" s="1513"/>
      <c r="L695" s="1513"/>
      <c r="M695" s="2066"/>
      <c r="N695" s="2066"/>
      <c r="O695" s="1513"/>
      <c r="P695" s="1513"/>
      <c r="Q695" s="1513"/>
      <c r="BB695" s="405"/>
    </row>
    <row r="696" s="228" customFormat="true" ht="25.15" customHeight="true" x14ac:dyDescent="0.2">
      <c r="A696" s="405"/>
      <c r="B696" s="405"/>
      <c r="C696" s="2068"/>
      <c r="D696" s="2066"/>
      <c r="E696" s="1513"/>
      <c r="F696" s="1513"/>
      <c r="G696" s="1513"/>
      <c r="H696" s="2066"/>
      <c r="I696" s="2066"/>
      <c r="J696" s="1513"/>
      <c r="K696" s="1513"/>
      <c r="L696" s="1513"/>
      <c r="M696" s="2066"/>
      <c r="N696" s="2066"/>
      <c r="O696" s="1513"/>
      <c r="P696" s="1513"/>
      <c r="Q696" s="1513"/>
      <c r="BB696" s="405"/>
    </row>
    <row r="697" s="228" customFormat="true" ht="25.15" customHeight="true" x14ac:dyDescent="0.2">
      <c r="A697" s="405"/>
      <c r="B697" s="405"/>
      <c r="C697" s="2068"/>
      <c r="D697" s="2066"/>
      <c r="E697" s="1513"/>
      <c r="F697" s="1513"/>
      <c r="G697" s="1513"/>
      <c r="H697" s="2066"/>
      <c r="I697" s="2066"/>
      <c r="J697" s="1513"/>
      <c r="K697" s="1513"/>
      <c r="L697" s="1513"/>
      <c r="M697" s="2066"/>
      <c r="N697" s="2066"/>
      <c r="O697" s="1513"/>
      <c r="P697" s="1513"/>
      <c r="Q697" s="1513"/>
      <c r="BB697" s="405"/>
    </row>
    <row r="698" s="228" customFormat="true" ht="25.15" customHeight="true" x14ac:dyDescent="0.2">
      <c r="A698" s="405"/>
      <c r="B698" s="405"/>
      <c r="C698" s="2068"/>
      <c r="D698" s="2066"/>
      <c r="E698" s="1513"/>
      <c r="F698" s="1513"/>
      <c r="G698" s="1513"/>
      <c r="H698" s="2066"/>
      <c r="I698" s="2066"/>
      <c r="J698" s="1513"/>
      <c r="K698" s="1513"/>
      <c r="L698" s="1513"/>
      <c r="M698" s="2066"/>
      <c r="N698" s="2066"/>
      <c r="O698" s="1513"/>
      <c r="P698" s="1513"/>
      <c r="Q698" s="1513"/>
      <c r="BB698" s="405"/>
    </row>
    <row r="699" s="228" customFormat="true" ht="25.15" customHeight="true" x14ac:dyDescent="0.2">
      <c r="A699" s="405"/>
      <c r="B699" s="405"/>
      <c r="C699" s="2068"/>
      <c r="D699" s="2066"/>
      <c r="E699" s="1513"/>
      <c r="F699" s="1513"/>
      <c r="G699" s="1513"/>
      <c r="H699" s="2066"/>
      <c r="I699" s="2066"/>
      <c r="J699" s="1513"/>
      <c r="K699" s="1513"/>
      <c r="L699" s="1513"/>
      <c r="M699" s="2066"/>
      <c r="N699" s="2066"/>
      <c r="O699" s="1513"/>
      <c r="P699" s="1513"/>
      <c r="Q699" s="1513"/>
      <c r="BB699" s="405"/>
    </row>
    <row r="700" s="228" customFormat="true" ht="25.15" customHeight="true" x14ac:dyDescent="0.2">
      <c r="A700" s="405"/>
      <c r="B700" s="405"/>
      <c r="C700" s="2068"/>
      <c r="D700" s="2066"/>
      <c r="E700" s="1513"/>
      <c r="F700" s="1513"/>
      <c r="G700" s="1513"/>
      <c r="H700" s="2066"/>
      <c r="I700" s="2066"/>
      <c r="J700" s="1513"/>
      <c r="K700" s="1513"/>
      <c r="L700" s="1513"/>
      <c r="M700" s="2066"/>
      <c r="N700" s="2066"/>
      <c r="O700" s="1513"/>
      <c r="P700" s="1513"/>
      <c r="Q700" s="1513"/>
      <c r="BB700" s="405"/>
    </row>
    <row r="701" s="228" customFormat="true" ht="25.15" customHeight="true" x14ac:dyDescent="0.2">
      <c r="A701" s="405"/>
      <c r="B701" s="405"/>
      <c r="C701" s="2068"/>
      <c r="D701" s="2066"/>
      <c r="E701" s="1513"/>
      <c r="F701" s="1513"/>
      <c r="G701" s="1513"/>
      <c r="H701" s="2066"/>
      <c r="I701" s="2066"/>
      <c r="J701" s="1513"/>
      <c r="K701" s="1513"/>
      <c r="L701" s="1513"/>
      <c r="M701" s="2066"/>
      <c r="N701" s="2066"/>
      <c r="O701" s="1513"/>
      <c r="P701" s="1513"/>
      <c r="Q701" s="1513"/>
      <c r="BB701" s="405"/>
    </row>
    <row r="702" s="228" customFormat="true" ht="25.15" customHeight="true" x14ac:dyDescent="0.2">
      <c r="A702" s="405"/>
      <c r="B702" s="405"/>
      <c r="C702" s="2068"/>
      <c r="D702" s="2066"/>
      <c r="E702" s="1513"/>
      <c r="F702" s="1513"/>
      <c r="G702" s="1513"/>
      <c r="H702" s="2066"/>
      <c r="I702" s="2066"/>
      <c r="J702" s="1513"/>
      <c r="K702" s="1513"/>
      <c r="L702" s="1513"/>
      <c r="M702" s="2066"/>
      <c r="N702" s="2066"/>
      <c r="O702" s="1513"/>
      <c r="P702" s="1513"/>
      <c r="Q702" s="1513"/>
      <c r="BB702" s="405"/>
    </row>
    <row r="703" s="228" customFormat="true" ht="25.15" customHeight="true" x14ac:dyDescent="0.2">
      <c r="A703" s="405"/>
      <c r="B703" s="405"/>
      <c r="C703" s="2072"/>
      <c r="D703" s="2066"/>
      <c r="E703" s="1513"/>
      <c r="F703" s="1513"/>
      <c r="G703" s="1513"/>
      <c r="H703" s="2066"/>
      <c r="I703" s="2066"/>
      <c r="J703" s="1513"/>
      <c r="K703" s="1513"/>
      <c r="L703" s="1513"/>
      <c r="M703" s="2066"/>
      <c r="N703" s="2066"/>
      <c r="O703" s="1513"/>
      <c r="P703" s="1513"/>
      <c r="Q703" s="1513"/>
      <c r="BB703" s="405"/>
    </row>
    <row r="704" s="228" customFormat="true" ht="25.15" customHeight="true" x14ac:dyDescent="0.2">
      <c r="A704" s="405"/>
      <c r="B704" s="405"/>
      <c r="C704" s="2072"/>
      <c r="D704" s="2066"/>
      <c r="E704" s="1513"/>
      <c r="F704" s="1513"/>
      <c r="G704" s="1513"/>
      <c r="H704" s="2066"/>
      <c r="I704" s="2066"/>
      <c r="J704" s="1513"/>
      <c r="K704" s="1513"/>
      <c r="L704" s="1513"/>
      <c r="M704" s="2066"/>
      <c r="N704" s="2066"/>
      <c r="O704" s="1513"/>
      <c r="P704" s="1513"/>
      <c r="Q704" s="1513"/>
      <c r="BB704" s="405"/>
    </row>
    <row r="705" s="228" customFormat="true" ht="25.15" customHeight="true" x14ac:dyDescent="0.2">
      <c r="A705" s="405"/>
      <c r="B705" s="405"/>
      <c r="C705" s="2072"/>
      <c r="D705" s="2066"/>
      <c r="E705" s="1513"/>
      <c r="F705" s="1513"/>
      <c r="G705" s="1513"/>
      <c r="H705" s="2066"/>
      <c r="I705" s="2066"/>
      <c r="J705" s="1513"/>
      <c r="K705" s="1513"/>
      <c r="L705" s="1513"/>
      <c r="M705" s="2066"/>
      <c r="N705" s="2066"/>
      <c r="O705" s="1513"/>
      <c r="P705" s="1513"/>
      <c r="Q705" s="1513"/>
      <c r="BB705" s="405"/>
    </row>
    <row r="706" s="228" customFormat="true" ht="25.15" customHeight="true" x14ac:dyDescent="0.2">
      <c r="A706" s="405"/>
      <c r="B706" s="405"/>
      <c r="C706" s="2072"/>
      <c r="D706" s="2066"/>
      <c r="E706" s="1513"/>
      <c r="F706" s="1513"/>
      <c r="G706" s="1513"/>
      <c r="H706" s="2066"/>
      <c r="I706" s="2066"/>
      <c r="J706" s="1513"/>
      <c r="K706" s="1513"/>
      <c r="L706" s="1513"/>
      <c r="M706" s="2066"/>
      <c r="N706" s="2066"/>
      <c r="O706" s="1513"/>
      <c r="P706" s="1513"/>
      <c r="Q706" s="1513"/>
      <c r="BB706" s="405"/>
    </row>
    <row r="707" s="228" customFormat="true" ht="25.15" customHeight="true" x14ac:dyDescent="0.2">
      <c r="A707" s="405"/>
      <c r="B707" s="405"/>
      <c r="C707" s="2072"/>
      <c r="D707" s="2066"/>
      <c r="E707" s="1513"/>
      <c r="F707" s="1513"/>
      <c r="G707" s="1513"/>
      <c r="H707" s="2066"/>
      <c r="I707" s="2066"/>
      <c r="J707" s="1513"/>
      <c r="K707" s="1513"/>
      <c r="L707" s="1513"/>
      <c r="M707" s="2066"/>
      <c r="N707" s="2066"/>
      <c r="O707" s="1513"/>
      <c r="P707" s="1513"/>
      <c r="Q707" s="1513"/>
      <c r="BB707" s="405"/>
    </row>
    <row r="708" s="228" customFormat="true" ht="25.15" customHeight="true" x14ac:dyDescent="0.2">
      <c r="A708" s="405"/>
      <c r="B708" s="405"/>
      <c r="C708" s="2072"/>
      <c r="D708" s="2066"/>
      <c r="E708" s="1513"/>
      <c r="F708" s="1513"/>
      <c r="G708" s="1513"/>
      <c r="H708" s="2066"/>
      <c r="I708" s="2066"/>
      <c r="J708" s="1513"/>
      <c r="K708" s="1513"/>
      <c r="L708" s="1513"/>
      <c r="M708" s="2066"/>
      <c r="N708" s="2066"/>
      <c r="O708" s="1513"/>
      <c r="P708" s="1513"/>
      <c r="Q708" s="1513"/>
      <c r="BB708" s="405"/>
    </row>
    <row r="709" s="228" customFormat="true" ht="25.15" customHeight="true" x14ac:dyDescent="0.2">
      <c r="A709" s="405"/>
      <c r="B709" s="405"/>
      <c r="C709" s="2072"/>
      <c r="D709" s="2066"/>
      <c r="E709" s="1513"/>
      <c r="F709" s="1513"/>
      <c r="G709" s="1513"/>
      <c r="H709" s="2066"/>
      <c r="I709" s="2066"/>
      <c r="J709" s="1513"/>
      <c r="K709" s="1513"/>
      <c r="L709" s="1513"/>
      <c r="M709" s="2066"/>
      <c r="N709" s="2066"/>
      <c r="O709" s="1513"/>
      <c r="P709" s="1513"/>
      <c r="Q709" s="1513"/>
      <c r="BB709" s="405"/>
    </row>
    <row r="710" s="228" customFormat="true" ht="25.15" customHeight="true" x14ac:dyDescent="0.2">
      <c r="A710" s="405"/>
      <c r="B710" s="405"/>
      <c r="C710" s="2072"/>
      <c r="D710" s="2066"/>
      <c r="E710" s="1513"/>
      <c r="F710" s="1513"/>
      <c r="G710" s="1513"/>
      <c r="H710" s="2066"/>
      <c r="I710" s="2066"/>
      <c r="J710" s="1513"/>
      <c r="K710" s="1513"/>
      <c r="L710" s="1513"/>
      <c r="M710" s="2066"/>
      <c r="N710" s="2066"/>
      <c r="O710" s="1513"/>
      <c r="P710" s="1513"/>
      <c r="Q710" s="1513"/>
      <c r="BB710" s="405"/>
    </row>
    <row r="711" s="228" customFormat="true" ht="25.15" customHeight="true" x14ac:dyDescent="0.2">
      <c r="A711" s="405"/>
      <c r="B711" s="405"/>
      <c r="C711" s="2072"/>
      <c r="D711" s="2066"/>
      <c r="E711" s="1513"/>
      <c r="F711" s="1513"/>
      <c r="G711" s="1513"/>
      <c r="H711" s="2066"/>
      <c r="I711" s="2066"/>
      <c r="J711" s="1513"/>
      <c r="K711" s="1513"/>
      <c r="L711" s="1513"/>
      <c r="M711" s="2066"/>
      <c r="N711" s="2066"/>
      <c r="O711" s="1513"/>
      <c r="P711" s="1513"/>
      <c r="Q711" s="1513"/>
      <c r="BB711" s="405"/>
    </row>
    <row r="712" s="228" customFormat="true" ht="25.15" customHeight="true" x14ac:dyDescent="0.2">
      <c r="A712" s="405"/>
      <c r="B712" s="405"/>
      <c r="C712" s="2072"/>
      <c r="D712" s="2066"/>
      <c r="E712" s="1513"/>
      <c r="F712" s="1513"/>
      <c r="G712" s="1513"/>
      <c r="H712" s="2066"/>
      <c r="I712" s="2066"/>
      <c r="J712" s="1513"/>
      <c r="K712" s="1513"/>
      <c r="L712" s="1513"/>
      <c r="M712" s="2066"/>
      <c r="N712" s="2066"/>
      <c r="O712" s="1513"/>
      <c r="P712" s="1513"/>
      <c r="Q712" s="1513"/>
      <c r="BB712" s="405"/>
    </row>
    <row r="713" s="228" customFormat="true" ht="25.15" customHeight="true" x14ac:dyDescent="0.2">
      <c r="A713" s="405"/>
      <c r="B713" s="405"/>
      <c r="C713" s="2072"/>
      <c r="D713" s="2066"/>
      <c r="E713" s="1513"/>
      <c r="F713" s="1513"/>
      <c r="G713" s="1513"/>
      <c r="H713" s="2066"/>
      <c r="I713" s="2066"/>
      <c r="J713" s="1513"/>
      <c r="K713" s="1513"/>
      <c r="L713" s="1513"/>
      <c r="M713" s="2066"/>
      <c r="N713" s="2066"/>
      <c r="O713" s="1513"/>
      <c r="P713" s="1513"/>
      <c r="Q713" s="1513"/>
      <c r="BB713" s="405"/>
    </row>
    <row r="714" s="228" customFormat="true" ht="25.15" customHeight="true" x14ac:dyDescent="0.2">
      <c r="A714" s="405"/>
      <c r="B714" s="405"/>
      <c r="C714" s="2072"/>
      <c r="D714" s="2066"/>
      <c r="E714" s="1513"/>
      <c r="F714" s="1513"/>
      <c r="G714" s="1513"/>
      <c r="H714" s="2066"/>
      <c r="I714" s="2066"/>
      <c r="J714" s="1513"/>
      <c r="K714" s="1513"/>
      <c r="L714" s="1513"/>
      <c r="M714" s="2066"/>
      <c r="N714" s="2066"/>
      <c r="O714" s="1513"/>
      <c r="P714" s="1513"/>
      <c r="Q714" s="1513"/>
      <c r="BB714" s="405"/>
    </row>
    <row r="715" s="228" customFormat="true" ht="25.15" customHeight="true" x14ac:dyDescent="0.2">
      <c r="A715" s="405"/>
      <c r="B715" s="405"/>
      <c r="C715" s="2072"/>
      <c r="D715" s="2066"/>
      <c r="E715" s="1513"/>
      <c r="F715" s="1513"/>
      <c r="G715" s="1513"/>
      <c r="H715" s="2066"/>
      <c r="I715" s="2066"/>
      <c r="J715" s="1513"/>
      <c r="K715" s="1513"/>
      <c r="L715" s="1513"/>
      <c r="M715" s="2066"/>
      <c r="N715" s="2066"/>
      <c r="O715" s="1513"/>
      <c r="P715" s="1513"/>
      <c r="Q715" s="1513"/>
      <c r="BB715" s="405"/>
    </row>
    <row r="716" s="228" customFormat="true" ht="25.15" customHeight="true" x14ac:dyDescent="0.2">
      <c r="A716" s="405"/>
      <c r="B716" s="405"/>
      <c r="C716" s="2072"/>
      <c r="D716" s="2066"/>
      <c r="E716" s="1513"/>
      <c r="F716" s="1513"/>
      <c r="G716" s="1513"/>
      <c r="H716" s="2066"/>
      <c r="I716" s="2066"/>
      <c r="J716" s="1513"/>
      <c r="K716" s="1513"/>
      <c r="L716" s="1513"/>
      <c r="M716" s="2066"/>
      <c r="N716" s="2066"/>
      <c r="O716" s="1513"/>
      <c r="P716" s="1513"/>
      <c r="Q716" s="1513"/>
      <c r="BB716" s="405"/>
    </row>
    <row r="717" s="228" customFormat="true" ht="25.15" customHeight="true" x14ac:dyDescent="0.2">
      <c r="A717" s="405"/>
      <c r="B717" s="405"/>
      <c r="C717" s="2072"/>
      <c r="D717" s="2066"/>
      <c r="E717" s="1513"/>
      <c r="F717" s="1513"/>
      <c r="G717" s="1513"/>
      <c r="H717" s="2066"/>
      <c r="I717" s="2066"/>
      <c r="J717" s="1513"/>
      <c r="K717" s="1513"/>
      <c r="L717" s="1513"/>
      <c r="M717" s="2066"/>
      <c r="N717" s="2066"/>
      <c r="O717" s="1513"/>
      <c r="P717" s="1513"/>
      <c r="Q717" s="1513"/>
      <c r="BB717" s="405"/>
    </row>
    <row r="718" s="228" customFormat="true" ht="25.15" customHeight="true" x14ac:dyDescent="0.2">
      <c r="A718" s="405"/>
      <c r="B718" s="405"/>
      <c r="C718" s="2072"/>
      <c r="D718" s="2066"/>
      <c r="E718" s="1513"/>
      <c r="F718" s="1513"/>
      <c r="G718" s="1513"/>
      <c r="H718" s="2066"/>
      <c r="I718" s="2066"/>
      <c r="J718" s="1513"/>
      <c r="K718" s="1513"/>
      <c r="L718" s="1513"/>
      <c r="M718" s="2066"/>
      <c r="N718" s="2066"/>
      <c r="O718" s="1513"/>
      <c r="P718" s="1513"/>
      <c r="Q718" s="1513"/>
      <c r="BB718" s="405"/>
    </row>
    <row r="719" s="228" customFormat="true" ht="25.15" customHeight="true" x14ac:dyDescent="0.2">
      <c r="A719" s="405"/>
      <c r="B719" s="405"/>
      <c r="C719" s="2072"/>
      <c r="D719" s="2066"/>
      <c r="E719" s="1513"/>
      <c r="F719" s="1513"/>
      <c r="G719" s="1513"/>
      <c r="H719" s="2066"/>
      <c r="I719" s="2066"/>
      <c r="J719" s="1513"/>
      <c r="K719" s="1513"/>
      <c r="L719" s="1513"/>
      <c r="M719" s="2066"/>
      <c r="N719" s="2066"/>
      <c r="O719" s="1513"/>
      <c r="P719" s="1513"/>
      <c r="Q719" s="1513"/>
      <c r="BB719" s="405"/>
    </row>
    <row r="720" s="228" customFormat="true" ht="25.15" customHeight="true" x14ac:dyDescent="0.2">
      <c r="A720" s="405"/>
      <c r="B720" s="405"/>
      <c r="C720" s="2072"/>
      <c r="D720" s="2066"/>
      <c r="E720" s="1513"/>
      <c r="F720" s="1513"/>
      <c r="G720" s="1513"/>
      <c r="H720" s="2066"/>
      <c r="I720" s="2066"/>
      <c r="J720" s="1513"/>
      <c r="K720" s="1513"/>
      <c r="L720" s="1513"/>
      <c r="M720" s="2066"/>
      <c r="N720" s="2066"/>
      <c r="O720" s="1513"/>
      <c r="P720" s="1513"/>
      <c r="Q720" s="1513"/>
      <c r="BB720" s="405"/>
    </row>
    <row r="721" s="228" customFormat="true" ht="25.15" customHeight="true" x14ac:dyDescent="0.2">
      <c r="A721" s="405"/>
      <c r="B721" s="405"/>
      <c r="C721" s="2072"/>
      <c r="D721" s="2066"/>
      <c r="E721" s="1513"/>
      <c r="F721" s="1513"/>
      <c r="G721" s="1513"/>
      <c r="H721" s="2066"/>
      <c r="I721" s="2066"/>
      <c r="J721" s="1513"/>
      <c r="K721" s="1513"/>
      <c r="L721" s="1513"/>
      <c r="M721" s="2066"/>
      <c r="N721" s="2066"/>
      <c r="O721" s="1513"/>
      <c r="P721" s="1513"/>
      <c r="Q721" s="1513"/>
      <c r="BB721" s="405"/>
    </row>
    <row r="722" s="228" customFormat="true" ht="25.15" customHeight="true" x14ac:dyDescent="0.2">
      <c r="A722" s="405"/>
      <c r="B722" s="405"/>
      <c r="C722" s="2072"/>
      <c r="D722" s="2066"/>
      <c r="E722" s="1513"/>
      <c r="F722" s="1513"/>
      <c r="G722" s="1513"/>
      <c r="H722" s="2066"/>
      <c r="I722" s="2066"/>
      <c r="J722" s="1513"/>
      <c r="K722" s="1513"/>
      <c r="L722" s="1513"/>
      <c r="M722" s="2066"/>
      <c r="N722" s="2066"/>
      <c r="O722" s="1513"/>
      <c r="P722" s="1513"/>
      <c r="Q722" s="1513"/>
      <c r="BB722" s="405"/>
    </row>
    <row r="723" s="228" customFormat="true" ht="25.15" customHeight="true" x14ac:dyDescent="0.2">
      <c r="A723" s="405"/>
      <c r="B723" s="405"/>
      <c r="C723" s="2072"/>
      <c r="D723" s="2066"/>
      <c r="E723" s="1513"/>
      <c r="F723" s="1513"/>
      <c r="G723" s="1513"/>
      <c r="H723" s="2066"/>
      <c r="I723" s="2066"/>
      <c r="J723" s="1513"/>
      <c r="K723" s="1513"/>
      <c r="L723" s="1513"/>
      <c r="M723" s="2066"/>
      <c r="N723" s="2066"/>
      <c r="O723" s="1513"/>
      <c r="P723" s="1513"/>
      <c r="Q723" s="1513"/>
      <c r="BB723" s="405"/>
    </row>
    <row r="724" s="228" customFormat="true" ht="25.15" customHeight="true" x14ac:dyDescent="0.2">
      <c r="A724" s="405"/>
      <c r="B724" s="405"/>
      <c r="C724" s="2072"/>
      <c r="D724" s="2066"/>
      <c r="E724" s="1513"/>
      <c r="F724" s="1513"/>
      <c r="G724" s="1513"/>
      <c r="H724" s="2066"/>
      <c r="I724" s="2066"/>
      <c r="J724" s="1513"/>
      <c r="K724" s="1513"/>
      <c r="L724" s="1513"/>
      <c r="M724" s="2066"/>
      <c r="N724" s="2066"/>
      <c r="O724" s="1513"/>
      <c r="P724" s="1513"/>
      <c r="Q724" s="1513"/>
      <c r="BB724" s="405"/>
    </row>
    <row r="725" s="228" customFormat="true" ht="25.15" customHeight="true" x14ac:dyDescent="0.2">
      <c r="A725" s="405"/>
      <c r="B725" s="405"/>
      <c r="C725" s="2072"/>
      <c r="D725" s="2066"/>
      <c r="E725" s="1513"/>
      <c r="F725" s="1513"/>
      <c r="G725" s="1513"/>
      <c r="H725" s="2066"/>
      <c r="I725" s="2066"/>
      <c r="J725" s="1513"/>
      <c r="K725" s="1513"/>
      <c r="L725" s="1513"/>
      <c r="M725" s="2066"/>
      <c r="N725" s="2066"/>
      <c r="O725" s="1513"/>
      <c r="P725" s="1513"/>
      <c r="Q725" s="1513"/>
      <c r="BB725" s="405"/>
    </row>
    <row r="726" s="228" customFormat="true" ht="25.15" customHeight="true" x14ac:dyDescent="0.2">
      <c r="A726" s="405"/>
      <c r="B726" s="405"/>
      <c r="C726" s="2072"/>
      <c r="D726" s="2066"/>
      <c r="E726" s="1513"/>
      <c r="F726" s="1513"/>
      <c r="G726" s="1513"/>
      <c r="H726" s="2066"/>
      <c r="I726" s="2066"/>
      <c r="J726" s="1513"/>
      <c r="K726" s="1513"/>
      <c r="L726" s="1513"/>
      <c r="M726" s="2066"/>
      <c r="N726" s="2066"/>
      <c r="O726" s="1513"/>
      <c r="P726" s="1513"/>
      <c r="Q726" s="1513"/>
      <c r="BB726" s="405"/>
    </row>
    <row r="727" s="228" customFormat="true" ht="25.15" customHeight="true" x14ac:dyDescent="0.2">
      <c r="A727" s="405"/>
      <c r="B727" s="405"/>
      <c r="C727" s="2072"/>
      <c r="D727" s="2066"/>
      <c r="E727" s="1513"/>
      <c r="F727" s="1513"/>
      <c r="G727" s="1513"/>
      <c r="H727" s="2066"/>
      <c r="I727" s="2066"/>
      <c r="J727" s="1513"/>
      <c r="K727" s="1513"/>
      <c r="L727" s="1513"/>
      <c r="M727" s="2066"/>
      <c r="N727" s="2066"/>
      <c r="O727" s="1513"/>
      <c r="P727" s="1513"/>
      <c r="Q727" s="1513"/>
      <c r="BB727" s="405"/>
    </row>
    <row r="728" s="228" customFormat="true" ht="25.15" customHeight="true" x14ac:dyDescent="0.2">
      <c r="A728" s="405"/>
      <c r="B728" s="405"/>
      <c r="C728" s="2072"/>
      <c r="D728" s="2066"/>
      <c r="E728" s="1513"/>
      <c r="F728" s="1513"/>
      <c r="G728" s="1513"/>
      <c r="H728" s="2066"/>
      <c r="I728" s="2066"/>
      <c r="J728" s="1513"/>
      <c r="K728" s="1513"/>
      <c r="L728" s="1513"/>
      <c r="M728" s="2066"/>
      <c r="N728" s="2066"/>
      <c r="O728" s="1513"/>
      <c r="P728" s="1513"/>
      <c r="Q728" s="1513"/>
      <c r="BB728" s="405"/>
    </row>
    <row r="729" s="228" customFormat="true" ht="25.15" customHeight="true" x14ac:dyDescent="0.2">
      <c r="A729" s="405"/>
      <c r="B729" s="405"/>
      <c r="C729" s="2072"/>
      <c r="D729" s="2066"/>
      <c r="E729" s="1513"/>
      <c r="F729" s="1513"/>
      <c r="G729" s="1513"/>
      <c r="H729" s="2066"/>
      <c r="I729" s="2066"/>
      <c r="J729" s="1513"/>
      <c r="K729" s="1513"/>
      <c r="L729" s="1513"/>
      <c r="M729" s="2066"/>
      <c r="N729" s="2066"/>
      <c r="O729" s="1513"/>
      <c r="P729" s="1513"/>
      <c r="Q729" s="1513"/>
      <c r="BB729" s="405"/>
    </row>
    <row r="730" s="228" customFormat="true" ht="25.15" customHeight="true" x14ac:dyDescent="0.2">
      <c r="A730" s="405"/>
      <c r="B730" s="405"/>
      <c r="C730" s="2072"/>
      <c r="D730" s="2066"/>
      <c r="E730" s="1513"/>
      <c r="F730" s="1513"/>
      <c r="G730" s="1513"/>
      <c r="H730" s="2066"/>
      <c r="I730" s="2066"/>
      <c r="J730" s="1513"/>
      <c r="K730" s="1513"/>
      <c r="L730" s="1513"/>
      <c r="M730" s="2066"/>
      <c r="N730" s="2066"/>
      <c r="O730" s="1513"/>
      <c r="P730" s="1513"/>
      <c r="Q730" s="1513"/>
      <c r="BB730" s="405"/>
    </row>
    <row r="731" s="228" customFormat="true" ht="25.15" customHeight="true" x14ac:dyDescent="0.2">
      <c r="A731" s="405"/>
      <c r="B731" s="405"/>
      <c r="C731" s="2072"/>
      <c r="D731" s="2066"/>
      <c r="E731" s="1513"/>
      <c r="F731" s="1513"/>
      <c r="G731" s="1513"/>
      <c r="H731" s="2066"/>
      <c r="I731" s="2066"/>
      <c r="J731" s="1513"/>
      <c r="K731" s="1513"/>
      <c r="L731" s="1513"/>
      <c r="M731" s="2066"/>
      <c r="N731" s="2066"/>
      <c r="O731" s="1513"/>
      <c r="P731" s="1513"/>
      <c r="Q731" s="1513"/>
      <c r="BB731" s="405"/>
    </row>
    <row r="732" s="228" customFormat="true" ht="25.15" customHeight="true" x14ac:dyDescent="0.2">
      <c r="A732" s="405"/>
      <c r="B732" s="405"/>
      <c r="C732" s="2072"/>
      <c r="D732" s="2066"/>
      <c r="E732" s="1513"/>
      <c r="F732" s="1513"/>
      <c r="G732" s="1513"/>
      <c r="H732" s="2066"/>
      <c r="I732" s="2066"/>
      <c r="J732" s="1513"/>
      <c r="K732" s="1513"/>
      <c r="L732" s="1513"/>
      <c r="M732" s="2066"/>
      <c r="N732" s="2066"/>
      <c r="O732" s="1513"/>
      <c r="P732" s="1513"/>
      <c r="Q732" s="1513"/>
      <c r="BB732" s="405"/>
    </row>
    <row r="733" s="228" customFormat="true" ht="25.15" customHeight="true" x14ac:dyDescent="0.2">
      <c r="A733" s="405"/>
      <c r="B733" s="405"/>
      <c r="C733" s="2072"/>
      <c r="D733" s="2066"/>
      <c r="E733" s="1513"/>
      <c r="F733" s="1513"/>
      <c r="G733" s="1513"/>
      <c r="H733" s="2066"/>
      <c r="I733" s="2066"/>
      <c r="J733" s="1513"/>
      <c r="K733" s="1513"/>
      <c r="L733" s="1513"/>
      <c r="M733" s="2066"/>
      <c r="N733" s="2066"/>
      <c r="O733" s="1513"/>
      <c r="P733" s="1513"/>
      <c r="Q733" s="1513"/>
      <c r="BB733" s="405"/>
    </row>
    <row r="734" s="228" customFormat="true" ht="25.15" customHeight="true" x14ac:dyDescent="0.2">
      <c r="A734" s="405"/>
      <c r="B734" s="405"/>
      <c r="C734" s="2072"/>
      <c r="D734" s="2066"/>
      <c r="E734" s="1513"/>
      <c r="F734" s="1513"/>
      <c r="G734" s="1513"/>
      <c r="H734" s="2066"/>
      <c r="I734" s="2066"/>
      <c r="J734" s="1513"/>
      <c r="K734" s="1513"/>
      <c r="L734" s="1513"/>
      <c r="M734" s="2066"/>
      <c r="N734" s="2066"/>
      <c r="O734" s="1513"/>
      <c r="P734" s="1513"/>
      <c r="Q734" s="1513"/>
      <c r="BB734" s="405"/>
    </row>
    <row r="735" s="228" customFormat="true" ht="25.15" customHeight="true" x14ac:dyDescent="0.2">
      <c r="A735" s="405"/>
      <c r="B735" s="405"/>
      <c r="C735" s="2072"/>
      <c r="D735" s="2066"/>
      <c r="E735" s="1513"/>
      <c r="F735" s="1513"/>
      <c r="G735" s="1513"/>
      <c r="H735" s="2066"/>
      <c r="I735" s="2066"/>
      <c r="J735" s="1513"/>
      <c r="K735" s="1513"/>
      <c r="L735" s="1513"/>
      <c r="M735" s="2066"/>
      <c r="N735" s="2066"/>
      <c r="O735" s="1513"/>
      <c r="P735" s="1513"/>
      <c r="Q735" s="1513"/>
      <c r="BB735" s="405"/>
    </row>
    <row r="736" s="228" customFormat="true" ht="25.15" customHeight="true" x14ac:dyDescent="0.2">
      <c r="A736" s="405"/>
      <c r="B736" s="405"/>
      <c r="C736" s="2072"/>
      <c r="D736" s="2066"/>
      <c r="E736" s="1513"/>
      <c r="F736" s="1513"/>
      <c r="G736" s="1513"/>
      <c r="H736" s="2066"/>
      <c r="I736" s="2066"/>
      <c r="J736" s="1513"/>
      <c r="K736" s="1513"/>
      <c r="L736" s="1513"/>
      <c r="M736" s="2066"/>
      <c r="N736" s="2066"/>
      <c r="O736" s="1513"/>
      <c r="P736" s="1513"/>
      <c r="Q736" s="1513"/>
      <c r="BB736" s="405"/>
    </row>
    <row r="737" s="228" customFormat="true" ht="25.15" customHeight="true" x14ac:dyDescent="0.2">
      <c r="A737" s="405"/>
      <c r="B737" s="405"/>
      <c r="C737" s="2072"/>
      <c r="D737" s="2066"/>
      <c r="E737" s="1513"/>
      <c r="F737" s="1513"/>
      <c r="G737" s="1513"/>
      <c r="H737" s="2066"/>
      <c r="I737" s="2066"/>
      <c r="J737" s="1513"/>
      <c r="K737" s="1513"/>
      <c r="L737" s="1513"/>
      <c r="M737" s="2066"/>
      <c r="N737" s="2066"/>
      <c r="O737" s="1513"/>
      <c r="P737" s="1513"/>
      <c r="Q737" s="1513"/>
      <c r="BB737" s="405"/>
    </row>
    <row r="738" s="228" customFormat="true" ht="25.15" customHeight="true" x14ac:dyDescent="0.2">
      <c r="A738" s="405"/>
      <c r="B738" s="405"/>
      <c r="C738" s="2072"/>
      <c r="D738" s="2066"/>
      <c r="E738" s="1513"/>
      <c r="F738" s="1513"/>
      <c r="G738" s="1513"/>
      <c r="H738" s="2066"/>
      <c r="I738" s="2066"/>
      <c r="J738" s="1513"/>
      <c r="K738" s="1513"/>
      <c r="L738" s="1513"/>
      <c r="M738" s="2066"/>
      <c r="N738" s="2066"/>
      <c r="O738" s="1513"/>
      <c r="P738" s="1513"/>
      <c r="Q738" s="1513"/>
      <c r="BB738" s="405"/>
    </row>
    <row r="739" s="228" customFormat="true" ht="25.15" customHeight="true" x14ac:dyDescent="0.2">
      <c r="A739" s="405"/>
      <c r="B739" s="405"/>
      <c r="C739" s="2072"/>
      <c r="D739" s="2066"/>
      <c r="E739" s="1513"/>
      <c r="F739" s="1513"/>
      <c r="G739" s="1513"/>
      <c r="H739" s="2066"/>
      <c r="I739" s="2066"/>
      <c r="J739" s="1513"/>
      <c r="K739" s="1513"/>
      <c r="L739" s="1513"/>
      <c r="M739" s="2066"/>
      <c r="N739" s="2066"/>
      <c r="O739" s="1513"/>
      <c r="P739" s="1513"/>
      <c r="Q739" s="1513"/>
      <c r="BB739" s="405"/>
    </row>
    <row r="740" s="228" customFormat="true" ht="25.15" customHeight="true" x14ac:dyDescent="0.2">
      <c r="A740" s="405"/>
      <c r="B740" s="405"/>
      <c r="C740" s="2072"/>
      <c r="D740" s="2066"/>
      <c r="E740" s="1513"/>
      <c r="F740" s="1513"/>
      <c r="G740" s="1513"/>
      <c r="H740" s="2066"/>
      <c r="I740" s="2066"/>
      <c r="J740" s="1513"/>
      <c r="K740" s="1513"/>
      <c r="L740" s="1513"/>
      <c r="M740" s="2066"/>
      <c r="N740" s="2066"/>
      <c r="O740" s="1513"/>
      <c r="P740" s="1513"/>
      <c r="Q740" s="1513"/>
      <c r="BB740" s="405"/>
    </row>
    <row r="741" s="228" customFormat="true" ht="25.15" customHeight="true" x14ac:dyDescent="0.2">
      <c r="A741" s="405"/>
      <c r="B741" s="405"/>
      <c r="C741" s="2072"/>
      <c r="D741" s="2066"/>
      <c r="E741" s="1513"/>
      <c r="F741" s="1513"/>
      <c r="G741" s="1513"/>
      <c r="H741" s="2066"/>
      <c r="I741" s="2066"/>
      <c r="J741" s="1513"/>
      <c r="K741" s="1513"/>
      <c r="L741" s="1513"/>
      <c r="M741" s="2066"/>
      <c r="N741" s="2066"/>
      <c r="O741" s="1513"/>
      <c r="P741" s="1513"/>
      <c r="Q741" s="1513"/>
      <c r="BB741" s="405"/>
    </row>
    <row r="742" s="228" customFormat="true" ht="25.15" customHeight="true" x14ac:dyDescent="0.2">
      <c r="A742" s="405"/>
      <c r="B742" s="405"/>
      <c r="C742" s="2072"/>
      <c r="D742" s="2066"/>
      <c r="E742" s="1513"/>
      <c r="F742" s="1513"/>
      <c r="G742" s="1513"/>
      <c r="H742" s="2066"/>
      <c r="I742" s="2066"/>
      <c r="J742" s="1513"/>
      <c r="K742" s="1513"/>
      <c r="L742" s="1513"/>
      <c r="M742" s="2066"/>
      <c r="N742" s="2066"/>
      <c r="O742" s="1513"/>
      <c r="P742" s="1513"/>
      <c r="Q742" s="1513"/>
      <c r="BB742" s="405"/>
    </row>
    <row r="743" s="228" customFormat="true" ht="25.15" customHeight="true" x14ac:dyDescent="0.2">
      <c r="A743" s="405"/>
      <c r="B743" s="405"/>
      <c r="C743" s="2072"/>
      <c r="D743" s="2066"/>
      <c r="E743" s="1513"/>
      <c r="F743" s="1513"/>
      <c r="G743" s="1513"/>
      <c r="H743" s="2066"/>
      <c r="I743" s="2066"/>
      <c r="J743" s="1513"/>
      <c r="K743" s="1513"/>
      <c r="L743" s="1513"/>
      <c r="M743" s="2066"/>
      <c r="N743" s="2066"/>
      <c r="O743" s="1513"/>
      <c r="P743" s="1513"/>
      <c r="Q743" s="1513"/>
      <c r="BB743" s="405"/>
    </row>
    <row r="744" s="228" customFormat="true" ht="25.15" customHeight="true" x14ac:dyDescent="0.2">
      <c r="A744" s="405"/>
      <c r="B744" s="405"/>
      <c r="C744" s="2072"/>
      <c r="D744" s="2066"/>
      <c r="E744" s="1513"/>
      <c r="F744" s="1513"/>
      <c r="G744" s="1513"/>
      <c r="H744" s="2066"/>
      <c r="I744" s="2066"/>
      <c r="J744" s="1513"/>
      <c r="K744" s="1513"/>
      <c r="L744" s="1513"/>
      <c r="M744" s="2066"/>
      <c r="N744" s="2066"/>
      <c r="O744" s="1513"/>
      <c r="P744" s="1513"/>
      <c r="Q744" s="1513"/>
      <c r="BB744" s="405"/>
    </row>
    <row r="745" s="228" customFormat="true" ht="25.15" customHeight="true" x14ac:dyDescent="0.2">
      <c r="A745" s="405"/>
      <c r="B745" s="405"/>
      <c r="C745" s="2072"/>
      <c r="D745" s="2066"/>
      <c r="E745" s="1513"/>
      <c r="F745" s="1513"/>
      <c r="G745" s="1513"/>
      <c r="H745" s="2066"/>
      <c r="I745" s="2066"/>
      <c r="J745" s="1513"/>
      <c r="K745" s="1513"/>
      <c r="L745" s="1513"/>
      <c r="M745" s="2066"/>
      <c r="N745" s="2066"/>
      <c r="O745" s="1513"/>
      <c r="P745" s="1513"/>
      <c r="Q745" s="1513"/>
      <c r="BB745" s="405"/>
    </row>
    <row r="746" s="228" customFormat="true" ht="25.15" customHeight="true" x14ac:dyDescent="0.2">
      <c r="A746" s="405"/>
      <c r="B746" s="405"/>
      <c r="C746" s="2072"/>
      <c r="D746" s="2066"/>
      <c r="E746" s="1513"/>
      <c r="F746" s="1513"/>
      <c r="G746" s="1513"/>
      <c r="H746" s="2066"/>
      <c r="I746" s="2066"/>
      <c r="J746" s="1513"/>
      <c r="K746" s="1513"/>
      <c r="L746" s="1513"/>
      <c r="M746" s="2066"/>
      <c r="N746" s="2066"/>
      <c r="O746" s="1513"/>
      <c r="P746" s="1513"/>
      <c r="Q746" s="1513"/>
      <c r="BB746" s="405"/>
    </row>
    <row r="747" s="228" customFormat="true" ht="25.15" customHeight="true" x14ac:dyDescent="0.2">
      <c r="A747" s="405"/>
      <c r="B747" s="405"/>
      <c r="C747" s="2072"/>
      <c r="D747" s="2066"/>
      <c r="E747" s="1513"/>
      <c r="F747" s="1513"/>
      <c r="G747" s="1513"/>
      <c r="H747" s="2066"/>
      <c r="I747" s="2066"/>
      <c r="J747" s="1513"/>
      <c r="K747" s="1513"/>
      <c r="L747" s="1513"/>
      <c r="M747" s="2066"/>
      <c r="N747" s="2066"/>
      <c r="O747" s="1513"/>
      <c r="P747" s="1513"/>
      <c r="Q747" s="1513"/>
      <c r="BB747" s="405"/>
    </row>
    <row r="748" s="228" customFormat="true" ht="25.15" customHeight="true" x14ac:dyDescent="0.2">
      <c r="A748" s="405"/>
      <c r="B748" s="405"/>
      <c r="C748" s="2072"/>
      <c r="D748" s="2066"/>
      <c r="E748" s="1513"/>
      <c r="F748" s="1513"/>
      <c r="G748" s="1513"/>
      <c r="H748" s="2066"/>
      <c r="I748" s="2066"/>
      <c r="J748" s="1513"/>
      <c r="K748" s="1513"/>
      <c r="L748" s="1513"/>
      <c r="M748" s="2066"/>
      <c r="N748" s="2066"/>
      <c r="O748" s="1513"/>
      <c r="P748" s="1513"/>
      <c r="Q748" s="1513"/>
      <c r="BB748" s="405"/>
    </row>
    <row r="749" s="228" customFormat="true" ht="25.15" customHeight="true" x14ac:dyDescent="0.2">
      <c r="A749" s="405"/>
      <c r="B749" s="405"/>
      <c r="C749" s="2072"/>
      <c r="D749" s="2066"/>
      <c r="E749" s="1513"/>
      <c r="F749" s="1513"/>
      <c r="G749" s="1513"/>
      <c r="H749" s="2066"/>
      <c r="I749" s="2066"/>
      <c r="J749" s="1513"/>
      <c r="K749" s="1513"/>
      <c r="L749" s="1513"/>
      <c r="M749" s="2066"/>
      <c r="N749" s="2066"/>
      <c r="O749" s="1513"/>
      <c r="P749" s="1513"/>
      <c r="Q749" s="1513"/>
      <c r="BB749" s="405"/>
    </row>
    <row r="750" s="228" customFormat="true" ht="25.15" customHeight="true" x14ac:dyDescent="0.2">
      <c r="A750" s="405"/>
      <c r="B750" s="405"/>
      <c r="C750" s="2072"/>
      <c r="D750" s="2066"/>
      <c r="E750" s="1513"/>
      <c r="F750" s="1513"/>
      <c r="G750" s="1513"/>
      <c r="H750" s="2066"/>
      <c r="I750" s="2066"/>
      <c r="J750" s="1513"/>
      <c r="K750" s="1513"/>
      <c r="L750" s="1513"/>
      <c r="M750" s="2066"/>
      <c r="N750" s="2066"/>
      <c r="O750" s="1513"/>
      <c r="P750" s="1513"/>
      <c r="Q750" s="1513"/>
      <c r="BB750" s="405"/>
    </row>
    <row r="751" s="228" customFormat="true" ht="25.15" customHeight="true" x14ac:dyDescent="0.2">
      <c r="A751" s="405"/>
      <c r="B751" s="405"/>
      <c r="C751" s="2072"/>
      <c r="D751" s="2066"/>
      <c r="E751" s="1513"/>
      <c r="F751" s="1513"/>
      <c r="G751" s="1513"/>
      <c r="H751" s="2066"/>
      <c r="I751" s="2066"/>
      <c r="J751" s="1513"/>
      <c r="K751" s="1513"/>
      <c r="L751" s="1513"/>
      <c r="M751" s="2066"/>
      <c r="N751" s="2066"/>
      <c r="O751" s="1513"/>
      <c r="P751" s="1513"/>
      <c r="Q751" s="1513"/>
      <c r="BB751" s="405"/>
    </row>
    <row r="752" s="228" customFormat="true" ht="25.15" customHeight="true" x14ac:dyDescent="0.2">
      <c r="A752" s="405"/>
      <c r="B752" s="405"/>
      <c r="C752" s="2072"/>
      <c r="D752" s="2066"/>
      <c r="E752" s="1513"/>
      <c r="F752" s="1513"/>
      <c r="G752" s="1513"/>
      <c r="H752" s="2066"/>
      <c r="I752" s="2066"/>
      <c r="J752" s="1513"/>
      <c r="K752" s="1513"/>
      <c r="L752" s="1513"/>
      <c r="M752" s="2066"/>
      <c r="N752" s="2066"/>
      <c r="O752" s="1513"/>
      <c r="P752" s="1513"/>
      <c r="Q752" s="1513"/>
      <c r="BB752" s="405"/>
    </row>
    <row r="753" s="228" customFormat="true" ht="25.15" customHeight="true" x14ac:dyDescent="0.2">
      <c r="A753" s="405"/>
      <c r="B753" s="405"/>
      <c r="C753" s="2072"/>
      <c r="D753" s="2066"/>
      <c r="E753" s="1513"/>
      <c r="F753" s="1513"/>
      <c r="G753" s="1513"/>
      <c r="H753" s="2066"/>
      <c r="I753" s="2066"/>
      <c r="J753" s="1513"/>
      <c r="K753" s="1513"/>
      <c r="L753" s="1513"/>
      <c r="M753" s="2066"/>
      <c r="N753" s="2066"/>
      <c r="O753" s="1513"/>
      <c r="P753" s="1513"/>
      <c r="Q753" s="1513"/>
      <c r="BB753" s="405"/>
    </row>
    <row r="754" s="228" customFormat="true" ht="25.15" customHeight="true" x14ac:dyDescent="0.2">
      <c r="A754" s="405"/>
      <c r="B754" s="405"/>
      <c r="C754" s="2072"/>
      <c r="D754" s="2066"/>
      <c r="E754" s="1513"/>
      <c r="F754" s="1513"/>
      <c r="G754" s="1513"/>
      <c r="H754" s="2066"/>
      <c r="I754" s="2066"/>
      <c r="J754" s="1513"/>
      <c r="K754" s="1513"/>
      <c r="L754" s="1513"/>
      <c r="M754" s="2066"/>
      <c r="N754" s="2066"/>
      <c r="O754" s="1513"/>
      <c r="P754" s="1513"/>
      <c r="Q754" s="1513"/>
      <c r="BB754" s="405"/>
    </row>
    <row r="755" s="228" customFormat="true" ht="25.15" customHeight="true" x14ac:dyDescent="0.2">
      <c r="A755" s="405"/>
      <c r="B755" s="405"/>
      <c r="C755" s="2072"/>
      <c r="D755" s="2066"/>
      <c r="E755" s="1513"/>
      <c r="F755" s="1513"/>
      <c r="G755" s="1513"/>
      <c r="H755" s="2066"/>
      <c r="I755" s="2066"/>
      <c r="J755" s="1513"/>
      <c r="K755" s="1513"/>
      <c r="L755" s="1513"/>
      <c r="M755" s="2066"/>
      <c r="N755" s="2066"/>
      <c r="O755" s="1513"/>
      <c r="P755" s="1513"/>
      <c r="Q755" s="1513"/>
      <c r="BB755" s="405"/>
    </row>
    <row r="756" s="228" customFormat="true" ht="25.15" customHeight="true" x14ac:dyDescent="0.2">
      <c r="A756" s="405"/>
      <c r="B756" s="405"/>
      <c r="C756" s="2072"/>
      <c r="D756" s="2066"/>
      <c r="E756" s="1513"/>
      <c r="F756" s="1513"/>
      <c r="G756" s="1513"/>
      <c r="H756" s="2066"/>
      <c r="I756" s="2066"/>
      <c r="J756" s="1513"/>
      <c r="K756" s="1513"/>
      <c r="L756" s="1513"/>
      <c r="M756" s="2066"/>
      <c r="N756" s="2066"/>
      <c r="O756" s="1513"/>
      <c r="P756" s="1513"/>
      <c r="Q756" s="1513"/>
      <c r="BB756" s="405"/>
    </row>
    <row r="757" s="228" customFormat="true" ht="25.15" customHeight="true" x14ac:dyDescent="0.2">
      <c r="A757" s="405"/>
      <c r="B757" s="405"/>
      <c r="C757" s="2072"/>
      <c r="D757" s="2066"/>
      <c r="E757" s="1513"/>
      <c r="F757" s="1513"/>
      <c r="G757" s="1513"/>
      <c r="H757" s="2066"/>
      <c r="I757" s="2066"/>
      <c r="J757" s="1513"/>
      <c r="K757" s="1513"/>
      <c r="L757" s="1513"/>
      <c r="M757" s="2066"/>
      <c r="N757" s="2066"/>
      <c r="O757" s="1513"/>
      <c r="P757" s="1513"/>
      <c r="Q757" s="1513"/>
      <c r="BB757" s="405"/>
    </row>
    <row r="758" s="228" customFormat="true" ht="25.15" customHeight="true" x14ac:dyDescent="0.2">
      <c r="A758" s="405"/>
      <c r="B758" s="405"/>
      <c r="C758" s="2072"/>
      <c r="D758" s="2066"/>
      <c r="E758" s="1513"/>
      <c r="F758" s="1513"/>
      <c r="G758" s="1513"/>
      <c r="H758" s="2066"/>
      <c r="I758" s="2066"/>
      <c r="J758" s="1513"/>
      <c r="K758" s="1513"/>
      <c r="L758" s="1513"/>
      <c r="M758" s="2066"/>
      <c r="N758" s="2066"/>
      <c r="O758" s="1513"/>
      <c r="P758" s="1513"/>
      <c r="Q758" s="1513"/>
      <c r="BB758" s="405"/>
    </row>
    <row r="759" s="228" customFormat="true" ht="25.15" customHeight="true" x14ac:dyDescent="0.2">
      <c r="A759" s="405"/>
      <c r="B759" s="405"/>
      <c r="C759" s="2072"/>
      <c r="D759" s="2066"/>
      <c r="E759" s="1513"/>
      <c r="F759" s="1513"/>
      <c r="G759" s="1513"/>
      <c r="H759" s="2066"/>
      <c r="I759" s="2066"/>
      <c r="J759" s="1513"/>
      <c r="K759" s="1513"/>
      <c r="L759" s="1513"/>
      <c r="M759" s="2066"/>
      <c r="N759" s="2066"/>
      <c r="O759" s="1513"/>
      <c r="P759" s="1513"/>
      <c r="Q759" s="1513"/>
      <c r="BB759" s="405"/>
    </row>
    <row r="760" s="228" customFormat="true" ht="25.15" customHeight="true" x14ac:dyDescent="0.2">
      <c r="A760" s="405"/>
      <c r="B760" s="405"/>
      <c r="C760" s="2072"/>
      <c r="D760" s="2066"/>
      <c r="E760" s="1513"/>
      <c r="F760" s="1513"/>
      <c r="G760" s="1513"/>
      <c r="H760" s="2066"/>
      <c r="I760" s="2066"/>
      <c r="J760" s="1513"/>
      <c r="K760" s="1513"/>
      <c r="L760" s="1513"/>
      <c r="M760" s="2066"/>
      <c r="N760" s="2066"/>
      <c r="O760" s="1513"/>
      <c r="P760" s="1513"/>
      <c r="Q760" s="1513"/>
      <c r="BB760" s="405"/>
    </row>
    <row r="761" s="228" customFormat="true" ht="25.15" customHeight="true" x14ac:dyDescent="0.2">
      <c r="A761" s="405"/>
      <c r="B761" s="405"/>
      <c r="C761" s="2072"/>
      <c r="D761" s="2066"/>
      <c r="E761" s="1513"/>
      <c r="F761" s="1513"/>
      <c r="G761" s="1513"/>
      <c r="H761" s="2066"/>
      <c r="I761" s="2066"/>
      <c r="J761" s="1513"/>
      <c r="K761" s="1513"/>
      <c r="L761" s="1513"/>
      <c r="M761" s="2066"/>
      <c r="N761" s="2066"/>
      <c r="O761" s="1513"/>
      <c r="P761" s="1513"/>
      <c r="Q761" s="1513"/>
      <c r="BB761" s="405"/>
    </row>
    <row r="762" s="228" customFormat="true" ht="25.15" customHeight="true" x14ac:dyDescent="0.2">
      <c r="A762" s="405"/>
      <c r="B762" s="405"/>
      <c r="C762" s="2072"/>
      <c r="D762" s="2066"/>
      <c r="E762" s="1513"/>
      <c r="F762" s="1513"/>
      <c r="G762" s="1513"/>
      <c r="H762" s="2066"/>
      <c r="I762" s="2066"/>
      <c r="J762" s="1513"/>
      <c r="K762" s="1513"/>
      <c r="L762" s="1513"/>
      <c r="M762" s="2066"/>
      <c r="N762" s="2066"/>
      <c r="O762" s="1513"/>
      <c r="P762" s="1513"/>
      <c r="Q762" s="1513"/>
      <c r="BB762" s="405"/>
    </row>
    <row r="763" s="228" customFormat="true" ht="25.15" customHeight="true" x14ac:dyDescent="0.2">
      <c r="A763" s="405"/>
      <c r="B763" s="405"/>
      <c r="C763" s="2072"/>
      <c r="D763" s="2066"/>
      <c r="E763" s="1513"/>
      <c r="F763" s="1513"/>
      <c r="G763" s="1513"/>
      <c r="H763" s="2066"/>
      <c r="I763" s="2066"/>
      <c r="J763" s="1513"/>
      <c r="K763" s="1513"/>
      <c r="L763" s="1513"/>
      <c r="M763" s="2066"/>
      <c r="N763" s="2066"/>
      <c r="O763" s="1513"/>
      <c r="P763" s="1513"/>
      <c r="Q763" s="1513"/>
      <c r="BB763" s="405"/>
    </row>
    <row r="764" s="228" customFormat="true" ht="25.15" customHeight="true" x14ac:dyDescent="0.2">
      <c r="A764" s="405"/>
      <c r="B764" s="405"/>
      <c r="C764" s="2072"/>
      <c r="D764" s="2066"/>
      <c r="E764" s="1513"/>
      <c r="F764" s="1513"/>
      <c r="G764" s="1513"/>
      <c r="H764" s="2066"/>
      <c r="I764" s="2066"/>
      <c r="J764" s="1513"/>
      <c r="K764" s="1513"/>
      <c r="L764" s="1513"/>
      <c r="M764" s="2066"/>
      <c r="N764" s="2066"/>
      <c r="O764" s="1513"/>
      <c r="P764" s="1513"/>
      <c r="Q764" s="1513"/>
      <c r="BB764" s="405"/>
    </row>
    <row r="765" s="228" customFormat="true" ht="25.15" customHeight="true" x14ac:dyDescent="0.2">
      <c r="A765" s="405"/>
      <c r="B765" s="405"/>
      <c r="C765" s="2072"/>
      <c r="D765" s="2066"/>
      <c r="E765" s="1513"/>
      <c r="F765" s="1513"/>
      <c r="G765" s="1513"/>
      <c r="H765" s="2066"/>
      <c r="I765" s="2066"/>
      <c r="J765" s="1513"/>
      <c r="K765" s="1513"/>
      <c r="L765" s="1513"/>
      <c r="M765" s="2066"/>
      <c r="N765" s="2066"/>
      <c r="O765" s="1513"/>
      <c r="P765" s="1513"/>
      <c r="Q765" s="1513"/>
      <c r="BB765" s="405"/>
    </row>
    <row r="766" s="228" customFormat="true" ht="25.15" customHeight="true" x14ac:dyDescent="0.2">
      <c r="A766" s="405"/>
      <c r="B766" s="405"/>
      <c r="C766" s="2072"/>
      <c r="D766" s="2066"/>
      <c r="E766" s="1513"/>
      <c r="F766" s="1513"/>
      <c r="G766" s="1513"/>
      <c r="H766" s="2066"/>
      <c r="I766" s="2066"/>
      <c r="J766" s="1513"/>
      <c r="K766" s="1513"/>
      <c r="L766" s="1513"/>
      <c r="M766" s="2066"/>
      <c r="N766" s="2066"/>
      <c r="O766" s="1513"/>
      <c r="P766" s="1513"/>
      <c r="Q766" s="1513"/>
      <c r="BB766" s="405"/>
    </row>
    <row r="767" s="228" customFormat="true" ht="25.15" customHeight="true" x14ac:dyDescent="0.2">
      <c r="A767" s="405"/>
      <c r="B767" s="405"/>
      <c r="C767" s="2072"/>
      <c r="D767" s="2066"/>
      <c r="E767" s="1513"/>
      <c r="F767" s="1513"/>
      <c r="G767" s="1513"/>
      <c r="H767" s="2066"/>
      <c r="I767" s="2066"/>
      <c r="J767" s="1513"/>
      <c r="K767" s="1513"/>
      <c r="L767" s="1513"/>
      <c r="M767" s="2066"/>
      <c r="N767" s="2066"/>
      <c r="O767" s="1513"/>
      <c r="P767" s="1513"/>
      <c r="Q767" s="1513"/>
      <c r="BB767" s="405"/>
    </row>
    <row r="768" s="226" customFormat="true" ht="25.15" customHeight="true" x14ac:dyDescent="0.2">
      <c r="A768" s="406"/>
      <c r="B768" s="406"/>
      <c r="C768" s="2072"/>
      <c r="D768" s="2066"/>
      <c r="E768" s="1513"/>
      <c r="F768" s="1513"/>
      <c r="G768" s="1513"/>
      <c r="H768" s="2066"/>
      <c r="I768" s="2066"/>
      <c r="J768" s="1513"/>
      <c r="K768" s="1513"/>
      <c r="L768" s="1513"/>
      <c r="M768" s="2066"/>
      <c r="N768" s="2066"/>
      <c r="O768" s="1513"/>
      <c r="P768" s="1513"/>
      <c r="Q768" s="1513"/>
      <c r="BB768" s="406"/>
    </row>
    <row r="769" s="226" customFormat="true" ht="25.15" customHeight="true" x14ac:dyDescent="0.2">
      <c r="A769" s="406"/>
      <c r="B769" s="406"/>
      <c r="C769" s="2072"/>
      <c r="D769" s="2066"/>
      <c r="E769" s="1513"/>
      <c r="F769" s="1513"/>
      <c r="G769" s="1513"/>
      <c r="H769" s="2066"/>
      <c r="I769" s="2066"/>
      <c r="J769" s="1513"/>
      <c r="K769" s="1513"/>
      <c r="L769" s="1513"/>
      <c r="M769" s="2066"/>
      <c r="N769" s="2066"/>
      <c r="O769" s="1513"/>
      <c r="P769" s="1513"/>
      <c r="Q769" s="1513"/>
      <c r="BB769" s="406"/>
    </row>
    <row r="770" s="226" customFormat="true" ht="25.15" customHeight="true" x14ac:dyDescent="0.2">
      <c r="A770" s="406"/>
      <c r="B770" s="406"/>
      <c r="C770" s="2072"/>
      <c r="D770" s="2066"/>
      <c r="E770" s="1513"/>
      <c r="F770" s="1513"/>
      <c r="G770" s="1513"/>
      <c r="H770" s="2066"/>
      <c r="I770" s="2066"/>
      <c r="J770" s="1513"/>
      <c r="K770" s="1513"/>
      <c r="L770" s="1513"/>
      <c r="M770" s="2066"/>
      <c r="N770" s="2066"/>
      <c r="O770" s="1513"/>
      <c r="P770" s="1513"/>
      <c r="Q770" s="1513"/>
      <c r="BB770" s="406"/>
    </row>
    <row r="771" s="226" customFormat="true" ht="25.15" customHeight="true" x14ac:dyDescent="0.2">
      <c r="A771" s="406"/>
      <c r="B771" s="406"/>
      <c r="C771" s="2072"/>
      <c r="D771" s="2066"/>
      <c r="E771" s="1513"/>
      <c r="F771" s="1513"/>
      <c r="G771" s="1513"/>
      <c r="H771" s="2066"/>
      <c r="I771" s="2066"/>
      <c r="J771" s="1513"/>
      <c r="K771" s="1513"/>
      <c r="L771" s="1513"/>
      <c r="M771" s="2066"/>
      <c r="N771" s="2066"/>
      <c r="O771" s="1513"/>
      <c r="P771" s="1513"/>
      <c r="Q771" s="1513"/>
      <c r="BB771" s="406"/>
    </row>
    <row r="772" s="226" customFormat="true" ht="25.15" customHeight="true" x14ac:dyDescent="0.2">
      <c r="A772" s="406"/>
      <c r="B772" s="406"/>
      <c r="C772" s="2072"/>
      <c r="D772" s="2066"/>
      <c r="E772" s="1513"/>
      <c r="F772" s="1513"/>
      <c r="G772" s="1513"/>
      <c r="H772" s="2066"/>
      <c r="I772" s="2066"/>
      <c r="J772" s="1513"/>
      <c r="K772" s="1513"/>
      <c r="L772" s="1513"/>
      <c r="M772" s="2066"/>
      <c r="N772" s="2066"/>
      <c r="O772" s="1513"/>
      <c r="P772" s="1513"/>
      <c r="Q772" s="1513"/>
      <c r="BB772" s="406"/>
    </row>
    <row r="773" s="226" customFormat="true" ht="25.15" customHeight="true" x14ac:dyDescent="0.2">
      <c r="A773" s="406"/>
      <c r="B773" s="406"/>
      <c r="C773" s="2072"/>
      <c r="D773" s="2066"/>
      <c r="E773" s="1513"/>
      <c r="F773" s="1513"/>
      <c r="G773" s="1513"/>
      <c r="H773" s="2066"/>
      <c r="I773" s="2066"/>
      <c r="J773" s="1513"/>
      <c r="K773" s="1513"/>
      <c r="L773" s="1513"/>
      <c r="M773" s="2066"/>
      <c r="N773" s="2066"/>
      <c r="O773" s="1513"/>
      <c r="P773" s="1513"/>
      <c r="Q773" s="1513"/>
      <c r="BB773" s="406"/>
    </row>
    <row r="774" s="226" customFormat="true" ht="25.15" customHeight="true" x14ac:dyDescent="0.2">
      <c r="A774" s="406"/>
      <c r="B774" s="406"/>
      <c r="C774" s="2072"/>
      <c r="D774" s="2066"/>
      <c r="E774" s="1513"/>
      <c r="F774" s="1513"/>
      <c r="G774" s="1513"/>
      <c r="H774" s="2066"/>
      <c r="I774" s="2066"/>
      <c r="J774" s="1513"/>
      <c r="K774" s="1513"/>
      <c r="L774" s="1513"/>
      <c r="M774" s="2066"/>
      <c r="N774" s="2066"/>
      <c r="O774" s="1513"/>
      <c r="P774" s="1513"/>
      <c r="Q774" s="1513"/>
      <c r="BB774" s="406"/>
    </row>
    <row r="775" s="226" customFormat="true" ht="25.15" customHeight="true" x14ac:dyDescent="0.2">
      <c r="A775" s="406"/>
      <c r="B775" s="406"/>
      <c r="C775" s="2072"/>
      <c r="D775" s="2066"/>
      <c r="E775" s="1513"/>
      <c r="F775" s="1513"/>
      <c r="G775" s="1513"/>
      <c r="H775" s="2066"/>
      <c r="I775" s="2066"/>
      <c r="J775" s="1513"/>
      <c r="K775" s="1513"/>
      <c r="L775" s="1513"/>
      <c r="M775" s="2066"/>
      <c r="N775" s="2066"/>
      <c r="O775" s="1513"/>
      <c r="P775" s="1513"/>
      <c r="Q775" s="1513"/>
      <c r="BB775" s="406"/>
    </row>
    <row r="776" s="226" customFormat="true" ht="25.15" customHeight="true" x14ac:dyDescent="0.2">
      <c r="A776" s="406"/>
      <c r="B776" s="406"/>
      <c r="C776" s="2072"/>
      <c r="D776" s="2066"/>
      <c r="E776" s="1513"/>
      <c r="F776" s="1513"/>
      <c r="G776" s="1513"/>
      <c r="H776" s="2066"/>
      <c r="I776" s="2066"/>
      <c r="J776" s="1513"/>
      <c r="K776" s="1513"/>
      <c r="L776" s="1513"/>
      <c r="M776" s="2066"/>
      <c r="N776" s="2066"/>
      <c r="O776" s="1513"/>
      <c r="P776" s="1513"/>
      <c r="Q776" s="1513"/>
      <c r="BB776" s="406"/>
    </row>
    <row r="777" s="226" customFormat="true" ht="25.15" customHeight="true" x14ac:dyDescent="0.2">
      <c r="A777" s="406"/>
      <c r="B777" s="406"/>
      <c r="C777" s="2072"/>
      <c r="D777" s="2066"/>
      <c r="E777" s="1513"/>
      <c r="F777" s="1513"/>
      <c r="G777" s="1513"/>
      <c r="H777" s="2066"/>
      <c r="I777" s="2066"/>
      <c r="J777" s="1513"/>
      <c r="K777" s="1513"/>
      <c r="L777" s="1513"/>
      <c r="M777" s="2066"/>
      <c r="N777" s="2066"/>
      <c r="O777" s="1513"/>
      <c r="P777" s="1513"/>
      <c r="Q777" s="1513"/>
      <c r="BB777" s="406"/>
    </row>
    <row r="778" s="226" customFormat="true" ht="25.15" customHeight="true" x14ac:dyDescent="0.2">
      <c r="A778" s="406"/>
      <c r="B778" s="406"/>
      <c r="C778" s="2072"/>
      <c r="D778" s="2066"/>
      <c r="E778" s="1513"/>
      <c r="F778" s="1513"/>
      <c r="G778" s="1513"/>
      <c r="H778" s="2066"/>
      <c r="I778" s="2066"/>
      <c r="J778" s="1513"/>
      <c r="K778" s="1513"/>
      <c r="L778" s="1513"/>
      <c r="M778" s="2066"/>
      <c r="N778" s="2066"/>
      <c r="O778" s="1513"/>
      <c r="P778" s="1513"/>
      <c r="Q778" s="1513"/>
      <c r="BB778" s="406"/>
    </row>
    <row r="779" s="226" customFormat="true" ht="25.15" customHeight="true" x14ac:dyDescent="0.2">
      <c r="A779" s="406"/>
      <c r="B779" s="406"/>
      <c r="C779" s="2072"/>
      <c r="D779" s="2066"/>
      <c r="E779" s="1513"/>
      <c r="F779" s="1513"/>
      <c r="G779" s="1513"/>
      <c r="H779" s="2066"/>
      <c r="I779" s="2066"/>
      <c r="J779" s="1513"/>
      <c r="K779" s="1513"/>
      <c r="L779" s="1513"/>
      <c r="M779" s="2066"/>
      <c r="N779" s="2066"/>
      <c r="O779" s="1513"/>
      <c r="P779" s="1513"/>
      <c r="Q779" s="1513"/>
      <c r="BB779" s="406"/>
    </row>
    <row r="780" s="226" customFormat="true" ht="25.15" customHeight="true" x14ac:dyDescent="0.2">
      <c r="A780" s="406"/>
      <c r="B780" s="406"/>
      <c r="C780" s="2072"/>
      <c r="D780" s="2066"/>
      <c r="E780" s="1513"/>
      <c r="F780" s="1513"/>
      <c r="G780" s="1513"/>
      <c r="H780" s="2066"/>
      <c r="I780" s="2066"/>
      <c r="J780" s="1513"/>
      <c r="K780" s="1513"/>
      <c r="L780" s="1513"/>
      <c r="M780" s="2066"/>
      <c r="N780" s="2066"/>
      <c r="O780" s="1513"/>
      <c r="P780" s="1513"/>
      <c r="Q780" s="1513"/>
      <c r="BB780" s="406"/>
    </row>
    <row r="781" s="226" customFormat="true" ht="25.15" customHeight="true" x14ac:dyDescent="0.2">
      <c r="A781" s="406"/>
      <c r="B781" s="406"/>
      <c r="C781" s="2072"/>
      <c r="D781" s="2066"/>
      <c r="E781" s="1513"/>
      <c r="F781" s="1513"/>
      <c r="G781" s="1513"/>
      <c r="H781" s="2066"/>
      <c r="I781" s="2066"/>
      <c r="J781" s="1513"/>
      <c r="K781" s="1513"/>
      <c r="L781" s="1513"/>
      <c r="M781" s="2066"/>
      <c r="N781" s="2066"/>
      <c r="O781" s="1513"/>
      <c r="P781" s="1513"/>
      <c r="Q781" s="1513"/>
      <c r="BB781" s="406"/>
    </row>
    <row r="782" s="226" customFormat="true" ht="25.15" customHeight="true" x14ac:dyDescent="0.2">
      <c r="A782" s="406"/>
      <c r="B782" s="406"/>
      <c r="C782" s="2072"/>
      <c r="D782" s="2066"/>
      <c r="E782" s="1513"/>
      <c r="F782" s="1513"/>
      <c r="G782" s="1513"/>
      <c r="H782" s="2066"/>
      <c r="I782" s="2066"/>
      <c r="J782" s="1513"/>
      <c r="K782" s="1513"/>
      <c r="L782" s="1513"/>
      <c r="M782" s="2066"/>
      <c r="N782" s="2066"/>
      <c r="O782" s="1513"/>
      <c r="P782" s="1513"/>
      <c r="Q782" s="1513"/>
      <c r="BB782" s="406"/>
    </row>
    <row r="783" s="226" customFormat="true" ht="25.15" customHeight="true" x14ac:dyDescent="0.2">
      <c r="A783" s="406"/>
      <c r="B783" s="406"/>
      <c r="C783" s="2072"/>
      <c r="D783" s="2066"/>
      <c r="E783" s="1513"/>
      <c r="F783" s="1513"/>
      <c r="G783" s="1513"/>
      <c r="H783" s="2066"/>
      <c r="I783" s="2066"/>
      <c r="J783" s="1513"/>
      <c r="K783" s="1513"/>
      <c r="L783" s="1513"/>
      <c r="M783" s="2066"/>
      <c r="N783" s="2066"/>
      <c r="O783" s="1513"/>
      <c r="P783" s="1513"/>
      <c r="Q783" s="1513"/>
      <c r="BB783" s="406"/>
    </row>
    <row r="784" s="226" customFormat="true" ht="25.15" customHeight="true" x14ac:dyDescent="0.2">
      <c r="A784" s="406"/>
      <c r="B784" s="406"/>
      <c r="C784" s="2072"/>
      <c r="D784" s="2066"/>
      <c r="E784" s="1513"/>
      <c r="F784" s="1513"/>
      <c r="G784" s="1513"/>
      <c r="H784" s="2066"/>
      <c r="I784" s="2066"/>
      <c r="J784" s="1513"/>
      <c r="K784" s="1513"/>
      <c r="L784" s="1513"/>
      <c r="M784" s="2066"/>
      <c r="N784" s="2066"/>
      <c r="O784" s="1513"/>
      <c r="P784" s="1513"/>
      <c r="Q784" s="1513"/>
      <c r="BB784" s="406"/>
    </row>
    <row r="785" s="226" customFormat="true" ht="25.15" customHeight="true" x14ac:dyDescent="0.2">
      <c r="A785" s="406"/>
      <c r="B785" s="406"/>
      <c r="C785" s="2072"/>
      <c r="D785" s="2066"/>
      <c r="E785" s="1513"/>
      <c r="F785" s="1513"/>
      <c r="G785" s="1513"/>
      <c r="H785" s="2066"/>
      <c r="I785" s="2066"/>
      <c r="J785" s="1513"/>
      <c r="K785" s="1513"/>
      <c r="L785" s="1513"/>
      <c r="M785" s="2066"/>
      <c r="N785" s="2066"/>
      <c r="O785" s="1513"/>
      <c r="P785" s="1513"/>
      <c r="Q785" s="1513"/>
      <c r="BB785" s="406"/>
    </row>
    <row r="786" s="226" customFormat="true" ht="25.15" customHeight="true" x14ac:dyDescent="0.2">
      <c r="A786" s="406"/>
      <c r="B786" s="406"/>
      <c r="C786" s="2072"/>
      <c r="D786" s="2066"/>
      <c r="E786" s="1513"/>
      <c r="F786" s="1513"/>
      <c r="G786" s="1513"/>
      <c r="H786" s="2066"/>
      <c r="I786" s="2066"/>
      <c r="J786" s="1513"/>
      <c r="K786" s="1513"/>
      <c r="L786" s="1513"/>
      <c r="M786" s="2066"/>
      <c r="N786" s="2066"/>
      <c r="O786" s="1513"/>
      <c r="P786" s="1513"/>
      <c r="Q786" s="1513"/>
      <c r="BB786" s="406"/>
    </row>
    <row r="787" s="226" customFormat="true" ht="25.15" customHeight="true" x14ac:dyDescent="0.2">
      <c r="A787" s="406"/>
      <c r="B787" s="406"/>
      <c r="C787" s="2072"/>
      <c r="D787" s="2066"/>
      <c r="E787" s="1513"/>
      <c r="F787" s="1513"/>
      <c r="G787" s="1513"/>
      <c r="H787" s="2066"/>
      <c r="I787" s="2066"/>
      <c r="J787" s="1513"/>
      <c r="K787" s="1513"/>
      <c r="L787" s="1513"/>
      <c r="M787" s="2066"/>
      <c r="N787" s="2066"/>
      <c r="O787" s="1513"/>
      <c r="P787" s="1513"/>
      <c r="Q787" s="1513"/>
      <c r="BB787" s="406"/>
    </row>
    <row r="788" s="226" customFormat="true" ht="25.15" customHeight="true" x14ac:dyDescent="0.2">
      <c r="A788" s="406"/>
      <c r="B788" s="406"/>
      <c r="C788" s="2072"/>
      <c r="D788" s="2066"/>
      <c r="E788" s="1513"/>
      <c r="F788" s="1513"/>
      <c r="G788" s="1513"/>
      <c r="H788" s="2066"/>
      <c r="I788" s="2066"/>
      <c r="J788" s="1513"/>
      <c r="K788" s="1513"/>
      <c r="L788" s="1513"/>
      <c r="M788" s="2066"/>
      <c r="N788" s="2066"/>
      <c r="O788" s="1513"/>
      <c r="P788" s="1513"/>
      <c r="Q788" s="1513"/>
      <c r="BB788" s="406"/>
    </row>
    <row r="789" s="226" customFormat="true" ht="25.15" customHeight="true" x14ac:dyDescent="0.2">
      <c r="A789" s="406"/>
      <c r="B789" s="406"/>
      <c r="C789" s="2072"/>
      <c r="D789" s="2066"/>
      <c r="E789" s="1513"/>
      <c r="F789" s="1513"/>
      <c r="G789" s="1513"/>
      <c r="H789" s="2066"/>
      <c r="I789" s="2066"/>
      <c r="J789" s="1513"/>
      <c r="K789" s="1513"/>
      <c r="L789" s="1513"/>
      <c r="M789" s="2066"/>
      <c r="N789" s="2066"/>
      <c r="O789" s="1513"/>
      <c r="P789" s="1513"/>
      <c r="Q789" s="1513"/>
      <c r="BB789" s="406"/>
    </row>
    <row r="790" s="226" customFormat="true" ht="25.15" customHeight="true" x14ac:dyDescent="0.2">
      <c r="A790" s="406"/>
      <c r="B790" s="406"/>
      <c r="C790" s="2072"/>
      <c r="D790" s="2066"/>
      <c r="E790" s="1513"/>
      <c r="F790" s="1513"/>
      <c r="G790" s="1513"/>
      <c r="H790" s="2066"/>
      <c r="I790" s="2066"/>
      <c r="J790" s="1513"/>
      <c r="K790" s="1513"/>
      <c r="L790" s="1513"/>
      <c r="M790" s="2066"/>
      <c r="N790" s="2066"/>
      <c r="O790" s="1513"/>
      <c r="P790" s="1513"/>
      <c r="Q790" s="1513"/>
      <c r="BB790" s="406"/>
    </row>
    <row r="791" s="226" customFormat="true" ht="25.15" customHeight="true" x14ac:dyDescent="0.2">
      <c r="A791" s="406"/>
      <c r="B791" s="406"/>
      <c r="C791" s="2072"/>
      <c r="D791" s="2066"/>
      <c r="E791" s="1513"/>
      <c r="F791" s="1513"/>
      <c r="G791" s="1513"/>
      <c r="H791" s="2066"/>
      <c r="I791" s="2066"/>
      <c r="J791" s="1513"/>
      <c r="K791" s="1513"/>
      <c r="L791" s="1513"/>
      <c r="M791" s="2066"/>
      <c r="N791" s="2066"/>
      <c r="O791" s="1513"/>
      <c r="P791" s="1513"/>
      <c r="Q791" s="1513"/>
      <c r="BB791" s="406"/>
    </row>
    <row r="792" s="226" customFormat="true" ht="25.15" customHeight="true" x14ac:dyDescent="0.2">
      <c r="A792" s="406"/>
      <c r="B792" s="406"/>
      <c r="C792" s="2072"/>
      <c r="D792" s="2066"/>
      <c r="E792" s="1513"/>
      <c r="F792" s="1513"/>
      <c r="G792" s="1513"/>
      <c r="H792" s="2066"/>
      <c r="I792" s="2066"/>
      <c r="J792" s="1513"/>
      <c r="K792" s="1513"/>
      <c r="L792" s="1513"/>
      <c r="M792" s="2066"/>
      <c r="N792" s="2066"/>
      <c r="O792" s="1513"/>
      <c r="P792" s="1513"/>
      <c r="Q792" s="1513"/>
      <c r="BB792" s="406"/>
    </row>
    <row r="793" s="226" customFormat="true" ht="25.15" customHeight="true" x14ac:dyDescent="0.2">
      <c r="A793" s="406"/>
      <c r="B793" s="406"/>
      <c r="C793" s="2072"/>
      <c r="D793" s="2066"/>
      <c r="E793" s="1513"/>
      <c r="F793" s="1513"/>
      <c r="G793" s="1513"/>
      <c r="H793" s="2066"/>
      <c r="I793" s="2066"/>
      <c r="J793" s="1513"/>
      <c r="K793" s="1513"/>
      <c r="L793" s="1513"/>
      <c r="M793" s="2066"/>
      <c r="N793" s="2066"/>
      <c r="O793" s="1513"/>
      <c r="P793" s="1513"/>
      <c r="Q793" s="1513"/>
      <c r="BB793" s="406"/>
    </row>
    <row r="794" s="226" customFormat="true" ht="25.15" customHeight="true" x14ac:dyDescent="0.2">
      <c r="A794" s="406"/>
      <c r="B794" s="406"/>
      <c r="C794" s="2072"/>
      <c r="D794" s="2066"/>
      <c r="E794" s="1513"/>
      <c r="F794" s="1513"/>
      <c r="G794" s="1513"/>
      <c r="H794" s="2066"/>
      <c r="I794" s="2066"/>
      <c r="J794" s="1513"/>
      <c r="K794" s="1513"/>
      <c r="L794" s="1513"/>
      <c r="M794" s="2066"/>
      <c r="N794" s="2066"/>
      <c r="O794" s="1513"/>
      <c r="P794" s="1513"/>
      <c r="Q794" s="1513"/>
      <c r="BB794" s="406"/>
    </row>
    <row r="795" s="226" customFormat="true" ht="25.15" customHeight="true" x14ac:dyDescent="0.2">
      <c r="A795" s="406"/>
      <c r="B795" s="406"/>
      <c r="C795" s="2072"/>
      <c r="D795" s="2066"/>
      <c r="E795" s="1513"/>
      <c r="F795" s="1513"/>
      <c r="G795" s="1513"/>
      <c r="H795" s="2066"/>
      <c r="I795" s="2066"/>
      <c r="J795" s="1513"/>
      <c r="K795" s="1513"/>
      <c r="L795" s="1513"/>
      <c r="M795" s="2066"/>
      <c r="N795" s="2066"/>
      <c r="O795" s="1513"/>
      <c r="P795" s="1513"/>
      <c r="Q795" s="1513"/>
      <c r="BB795" s="406"/>
    </row>
    <row r="796" s="226" customFormat="true" ht="25.15" customHeight="true" x14ac:dyDescent="0.2">
      <c r="A796" s="406"/>
      <c r="B796" s="406"/>
      <c r="C796" s="2072"/>
      <c r="D796" s="2066"/>
      <c r="E796" s="1513"/>
      <c r="F796" s="1513"/>
      <c r="G796" s="1513"/>
      <c r="H796" s="2066"/>
      <c r="I796" s="2066"/>
      <c r="J796" s="1513"/>
      <c r="K796" s="1513"/>
      <c r="L796" s="1513"/>
      <c r="M796" s="2066"/>
      <c r="N796" s="2066"/>
      <c r="O796" s="1513"/>
      <c r="P796" s="1513"/>
      <c r="Q796" s="1513"/>
      <c r="BB796" s="406"/>
    </row>
    <row r="797" s="226" customFormat="true" ht="25.15" customHeight="true" x14ac:dyDescent="0.2">
      <c r="A797" s="406"/>
      <c r="B797" s="406"/>
      <c r="C797" s="2072"/>
      <c r="D797" s="2066"/>
      <c r="E797" s="1513"/>
      <c r="F797" s="1513"/>
      <c r="G797" s="1513"/>
      <c r="H797" s="2066"/>
      <c r="I797" s="2066"/>
      <c r="J797" s="1513"/>
      <c r="K797" s="1513"/>
      <c r="L797" s="1513"/>
      <c r="M797" s="2066"/>
      <c r="N797" s="2066"/>
      <c r="O797" s="1513"/>
      <c r="P797" s="1513"/>
      <c r="Q797" s="1513"/>
      <c r="BB797" s="406"/>
    </row>
    <row r="798" s="226" customFormat="true" ht="25.15" customHeight="true" x14ac:dyDescent="0.2">
      <c r="A798" s="406"/>
      <c r="B798" s="406"/>
      <c r="C798" s="2072"/>
      <c r="D798" s="2066"/>
      <c r="E798" s="1513"/>
      <c r="F798" s="1513"/>
      <c r="G798" s="1513"/>
      <c r="H798" s="2066"/>
      <c r="I798" s="2066"/>
      <c r="J798" s="1513"/>
      <c r="K798" s="1513"/>
      <c r="L798" s="1513"/>
      <c r="M798" s="2066"/>
      <c r="N798" s="2066"/>
      <c r="O798" s="1513"/>
      <c r="P798" s="1513"/>
      <c r="Q798" s="1513"/>
      <c r="BB798" s="406"/>
    </row>
    <row r="799" s="226" customFormat="true" ht="25.15" customHeight="true" x14ac:dyDescent="0.2">
      <c r="A799" s="406"/>
      <c r="B799" s="406"/>
      <c r="C799" s="2072"/>
      <c r="D799" s="2066"/>
      <c r="E799" s="1513"/>
      <c r="F799" s="1513"/>
      <c r="G799" s="1513"/>
      <c r="H799" s="2066"/>
      <c r="I799" s="2066"/>
      <c r="J799" s="1513"/>
      <c r="K799" s="1513"/>
      <c r="L799" s="1513"/>
      <c r="M799" s="2066"/>
      <c r="N799" s="2066"/>
      <c r="O799" s="1513"/>
      <c r="P799" s="1513"/>
      <c r="Q799" s="1513"/>
      <c r="BB799" s="406"/>
    </row>
    <row r="800" s="226" customFormat="true" ht="25.15" customHeight="true" x14ac:dyDescent="0.2">
      <c r="A800" s="406"/>
      <c r="B800" s="406"/>
      <c r="C800" s="2072"/>
      <c r="D800" s="2066"/>
      <c r="E800" s="1513"/>
      <c r="F800" s="1513"/>
      <c r="G800" s="1513"/>
      <c r="H800" s="2066"/>
      <c r="I800" s="2066"/>
      <c r="J800" s="1513"/>
      <c r="K800" s="1513"/>
      <c r="L800" s="1513"/>
      <c r="M800" s="2066"/>
      <c r="N800" s="2066"/>
      <c r="O800" s="1513"/>
      <c r="P800" s="1513"/>
      <c r="Q800" s="1513"/>
      <c r="BB800" s="406"/>
    </row>
    <row r="801" ht="25.15" customHeight="true" x14ac:dyDescent="0.2">
      <c r="C801" s="2072"/>
      <c r="D801" s="2066"/>
      <c r="E801" s="1513"/>
      <c r="F801" s="1513"/>
      <c r="G801" s="1513"/>
      <c r="H801" s="2066"/>
      <c r="I801" s="2066"/>
      <c r="J801" s="1513"/>
      <c r="K801" s="1513"/>
      <c r="L801" s="1513"/>
      <c r="M801" s="2066"/>
      <c r="N801" s="2066"/>
      <c r="O801" s="1513"/>
      <c r="P801" s="1513"/>
      <c r="Q801" s="1513"/>
    </row>
    <row r="802" ht="25.15" customHeight="true" x14ac:dyDescent="0.2">
      <c r="C802" s="2072"/>
      <c r="D802" s="2066"/>
      <c r="E802" s="1513"/>
      <c r="F802" s="1513"/>
      <c r="G802" s="1513"/>
      <c r="H802" s="2066"/>
      <c r="I802" s="2066"/>
      <c r="J802" s="1513"/>
      <c r="K802" s="1513"/>
      <c r="L802" s="1513"/>
      <c r="M802" s="2066"/>
      <c r="N802" s="2066"/>
      <c r="O802" s="1513"/>
      <c r="P802" s="1513"/>
      <c r="Q802" s="1513"/>
    </row>
    <row r="803" ht="25.15" customHeight="true" x14ac:dyDescent="0.2">
      <c r="C803" s="2072"/>
      <c r="D803" s="2066"/>
      <c r="E803" s="1513"/>
      <c r="F803" s="1513"/>
      <c r="G803" s="1513"/>
      <c r="H803" s="2066"/>
      <c r="I803" s="2066"/>
      <c r="J803" s="1513"/>
      <c r="K803" s="1513"/>
      <c r="L803" s="1513"/>
      <c r="M803" s="2066"/>
      <c r="N803" s="2066"/>
      <c r="O803" s="1513"/>
      <c r="P803" s="1513"/>
      <c r="Q803" s="1513"/>
    </row>
    <row r="804" ht="25.15" customHeight="true" x14ac:dyDescent="0.2">
      <c r="C804" s="2072"/>
      <c r="D804" s="2066"/>
      <c r="E804" s="1513"/>
      <c r="F804" s="1513"/>
      <c r="G804" s="1513"/>
      <c r="H804" s="2066"/>
      <c r="I804" s="2066"/>
      <c r="J804" s="1513"/>
      <c r="K804" s="1513"/>
      <c r="L804" s="1513"/>
      <c r="M804" s="2066"/>
      <c r="N804" s="2066"/>
      <c r="O804" s="1513"/>
      <c r="P804" s="1513"/>
      <c r="Q804" s="1513"/>
    </row>
    <row r="805" ht="25.15" customHeight="true" x14ac:dyDescent="0.2">
      <c r="C805" s="2072"/>
      <c r="D805" s="2066"/>
      <c r="E805" s="1513"/>
      <c r="F805" s="1513"/>
      <c r="G805" s="1513"/>
      <c r="H805" s="2066"/>
      <c r="I805" s="2066"/>
      <c r="J805" s="1513"/>
      <c r="K805" s="1513"/>
      <c r="L805" s="1513"/>
      <c r="M805" s="2066"/>
      <c r="N805" s="2066"/>
      <c r="O805" s="1513"/>
      <c r="P805" s="1513"/>
      <c r="Q805" s="1513"/>
    </row>
    <row r="806" ht="25.15" customHeight="true" x14ac:dyDescent="0.2">
      <c r="C806" s="2072"/>
      <c r="D806" s="2066"/>
      <c r="E806" s="1513"/>
      <c r="F806" s="1513"/>
      <c r="G806" s="1513"/>
      <c r="H806" s="2066"/>
      <c r="I806" s="2066"/>
      <c r="J806" s="1513"/>
      <c r="K806" s="1513"/>
      <c r="L806" s="1513"/>
      <c r="M806" s="2066"/>
      <c r="N806" s="2066"/>
      <c r="O806" s="1513"/>
      <c r="P806" s="1513"/>
      <c r="Q806" s="1513"/>
    </row>
    <row r="807" ht="25.15" customHeight="true" x14ac:dyDescent="0.2">
      <c r="C807" s="2072"/>
      <c r="D807" s="2066"/>
      <c r="E807" s="1513"/>
      <c r="F807" s="1513"/>
      <c r="G807" s="1513"/>
      <c r="H807" s="2066"/>
      <c r="I807" s="2066"/>
      <c r="J807" s="1513"/>
      <c r="K807" s="1513"/>
      <c r="L807" s="1513"/>
      <c r="M807" s="2066"/>
      <c r="N807" s="2066"/>
      <c r="O807" s="1513"/>
      <c r="P807" s="1513"/>
      <c r="Q807" s="1513"/>
    </row>
    <row r="808" ht="25.15" customHeight="true" x14ac:dyDescent="0.2">
      <c r="C808" s="2072"/>
      <c r="D808" s="2066"/>
      <c r="E808" s="1513"/>
      <c r="F808" s="1513"/>
      <c r="G808" s="1513"/>
      <c r="H808" s="2066"/>
      <c r="I808" s="2066"/>
      <c r="J808" s="1513"/>
      <c r="K808" s="1513"/>
      <c r="L808" s="1513"/>
      <c r="M808" s="2066"/>
      <c r="N808" s="2066"/>
      <c r="O808" s="1513"/>
      <c r="P808" s="1513"/>
      <c r="Q808" s="1513"/>
    </row>
    <row r="809" ht="25.15" customHeight="true" x14ac:dyDescent="0.2">
      <c r="C809" s="2072"/>
      <c r="D809" s="2066"/>
      <c r="E809" s="1513"/>
      <c r="F809" s="1513"/>
      <c r="G809" s="1513"/>
      <c r="H809" s="2066"/>
      <c r="I809" s="2066"/>
      <c r="J809" s="1513"/>
      <c r="K809" s="1513"/>
      <c r="L809" s="1513"/>
      <c r="M809" s="2066"/>
      <c r="N809" s="2066"/>
      <c r="O809" s="1513"/>
      <c r="P809" s="1513"/>
      <c r="Q809" s="1513"/>
    </row>
    <row r="810" ht="25.15" customHeight="true" x14ac:dyDescent="0.2">
      <c r="C810" s="2072"/>
      <c r="D810" s="2066"/>
      <c r="E810" s="1513"/>
      <c r="F810" s="1513"/>
      <c r="G810" s="1513"/>
      <c r="H810" s="2066"/>
      <c r="I810" s="2066"/>
      <c r="J810" s="1513"/>
      <c r="K810" s="1513"/>
      <c r="L810" s="1513"/>
      <c r="M810" s="2066"/>
      <c r="N810" s="2066"/>
      <c r="O810" s="1513"/>
      <c r="P810" s="1513"/>
      <c r="Q810" s="1513"/>
    </row>
    <row r="811" ht="25.15" customHeight="true" x14ac:dyDescent="0.2">
      <c r="C811" s="2072"/>
      <c r="D811" s="2066"/>
      <c r="E811" s="1513"/>
      <c r="F811" s="1513"/>
      <c r="G811" s="1513"/>
      <c r="H811" s="2066"/>
      <c r="I811" s="2066"/>
      <c r="J811" s="1513"/>
      <c r="K811" s="1513"/>
      <c r="L811" s="1513"/>
      <c r="M811" s="2066"/>
      <c r="N811" s="2066"/>
      <c r="O811" s="1513"/>
      <c r="P811" s="1513"/>
      <c r="Q811" s="1513"/>
    </row>
    <row r="812" ht="25.15" customHeight="true" x14ac:dyDescent="0.2">
      <c r="C812" s="2072"/>
      <c r="D812" s="2066"/>
      <c r="E812" s="1513"/>
      <c r="F812" s="1513"/>
      <c r="G812" s="1513"/>
      <c r="H812" s="2066"/>
      <c r="I812" s="2066"/>
      <c r="J812" s="1513"/>
      <c r="K812" s="1513"/>
      <c r="L812" s="1513"/>
      <c r="M812" s="2066"/>
      <c r="N812" s="2066"/>
      <c r="O812" s="1513"/>
      <c r="P812" s="1513"/>
      <c r="Q812" s="1513"/>
    </row>
    <row r="813" ht="25.15" customHeight="true" x14ac:dyDescent="0.2">
      <c r="C813" s="2072"/>
      <c r="D813" s="2066"/>
      <c r="E813" s="1513"/>
      <c r="F813" s="1513"/>
      <c r="G813" s="1513"/>
      <c r="H813" s="2066"/>
      <c r="I813" s="2066"/>
      <c r="J813" s="1513"/>
      <c r="K813" s="1513"/>
      <c r="L813" s="1513"/>
      <c r="M813" s="2066"/>
      <c r="N813" s="2066"/>
      <c r="O813" s="1513"/>
      <c r="P813" s="1513"/>
      <c r="Q813" s="1513"/>
    </row>
    <row r="814" ht="25.15" customHeight="true" x14ac:dyDescent="0.2">
      <c r="C814" s="2072"/>
      <c r="D814" s="2066"/>
      <c r="E814" s="1513"/>
      <c r="F814" s="1513"/>
      <c r="G814" s="1513"/>
      <c r="H814" s="2066"/>
      <c r="I814" s="2066"/>
      <c r="J814" s="1513"/>
      <c r="K814" s="1513"/>
      <c r="L814" s="1513"/>
      <c r="M814" s="2066"/>
      <c r="N814" s="2066"/>
      <c r="O814" s="1513"/>
      <c r="P814" s="1513"/>
      <c r="Q814" s="1513"/>
    </row>
    <row r="815" ht="25.15" customHeight="true" x14ac:dyDescent="0.2">
      <c r="C815" s="2072"/>
      <c r="D815" s="2066"/>
      <c r="E815" s="1513"/>
      <c r="F815" s="1513"/>
      <c r="G815" s="1513"/>
      <c r="H815" s="2066"/>
      <c r="I815" s="2066"/>
      <c r="J815" s="1513"/>
      <c r="K815" s="1513"/>
      <c r="L815" s="1513"/>
      <c r="M815" s="2066"/>
      <c r="N815" s="2066"/>
      <c r="O815" s="1513"/>
      <c r="P815" s="1513"/>
      <c r="Q815" s="1513"/>
    </row>
    <row r="816" ht="25.15" customHeight="true" x14ac:dyDescent="0.2">
      <c r="C816" s="2072"/>
      <c r="D816" s="2066"/>
      <c r="E816" s="1513"/>
      <c r="F816" s="1513"/>
      <c r="G816" s="1513"/>
      <c r="H816" s="2066"/>
      <c r="I816" s="2066"/>
      <c r="J816" s="1513"/>
      <c r="K816" s="1513"/>
      <c r="L816" s="1513"/>
      <c r="M816" s="2066"/>
      <c r="N816" s="2066"/>
      <c r="O816" s="1513"/>
      <c r="P816" s="1513"/>
      <c r="Q816" s="1513"/>
    </row>
    <row r="817" ht="25.15" customHeight="true" x14ac:dyDescent="0.2">
      <c r="C817" s="2072"/>
      <c r="D817" s="2066"/>
      <c r="E817" s="1513"/>
      <c r="F817" s="1513"/>
      <c r="G817" s="1513"/>
      <c r="H817" s="2066"/>
      <c r="I817" s="2066"/>
      <c r="J817" s="1513"/>
      <c r="K817" s="1513"/>
      <c r="L817" s="1513"/>
      <c r="M817" s="2066"/>
      <c r="N817" s="2066"/>
      <c r="O817" s="1513"/>
      <c r="P817" s="1513"/>
      <c r="Q817" s="1513"/>
    </row>
    <row r="818" ht="25.15" customHeight="true" x14ac:dyDescent="0.2">
      <c r="C818" s="2072"/>
      <c r="D818" s="2066"/>
      <c r="E818" s="1513"/>
      <c r="F818" s="1513"/>
      <c r="G818" s="1513"/>
      <c r="H818" s="2066"/>
      <c r="I818" s="2066"/>
      <c r="J818" s="1513"/>
      <c r="K818" s="1513"/>
      <c r="L818" s="1513"/>
      <c r="M818" s="2066"/>
      <c r="N818" s="2066"/>
      <c r="O818" s="1513"/>
      <c r="P818" s="1513"/>
      <c r="Q818" s="1513"/>
    </row>
    <row r="819" ht="25.15" customHeight="true" x14ac:dyDescent="0.2">
      <c r="C819" s="2072"/>
      <c r="D819" s="2066"/>
      <c r="E819" s="1513"/>
      <c r="F819" s="1513"/>
      <c r="G819" s="1513"/>
      <c r="H819" s="2066"/>
      <c r="I819" s="2066"/>
      <c r="J819" s="1513"/>
      <c r="K819" s="1513"/>
      <c r="L819" s="1513"/>
      <c r="M819" s="2066"/>
      <c r="N819" s="2066"/>
      <c r="O819" s="1513"/>
      <c r="P819" s="1513"/>
      <c r="Q819" s="1513"/>
    </row>
    <row r="820" ht="25.15" customHeight="true" x14ac:dyDescent="0.2">
      <c r="C820" s="2072"/>
      <c r="D820" s="2066"/>
      <c r="E820" s="1513"/>
      <c r="F820" s="1513"/>
      <c r="G820" s="1513"/>
      <c r="H820" s="2066"/>
      <c r="I820" s="2066"/>
      <c r="J820" s="1513"/>
      <c r="K820" s="1513"/>
      <c r="L820" s="1513"/>
      <c r="M820" s="2066"/>
      <c r="N820" s="2066"/>
      <c r="O820" s="1513"/>
      <c r="P820" s="1513"/>
      <c r="Q820" s="1513"/>
    </row>
    <row r="821" ht="25.15" customHeight="true" x14ac:dyDescent="0.2">
      <c r="C821" s="2072"/>
      <c r="D821" s="2066"/>
      <c r="E821" s="1513"/>
      <c r="F821" s="1513"/>
      <c r="G821" s="1513"/>
      <c r="H821" s="2066"/>
      <c r="I821" s="2066"/>
      <c r="J821" s="1513"/>
      <c r="K821" s="1513"/>
      <c r="L821" s="1513"/>
      <c r="M821" s="2066"/>
      <c r="N821" s="2066"/>
      <c r="O821" s="1513"/>
      <c r="P821" s="1513"/>
      <c r="Q821" s="1513"/>
    </row>
    <row r="822" ht="25.15" customHeight="true" x14ac:dyDescent="0.2">
      <c r="C822" s="2072"/>
      <c r="D822" s="2066"/>
      <c r="E822" s="1513"/>
      <c r="F822" s="1513"/>
      <c r="G822" s="1513"/>
      <c r="H822" s="2066"/>
      <c r="I822" s="2066"/>
      <c r="J822" s="1513"/>
      <c r="K822" s="1513"/>
      <c r="L822" s="1513"/>
      <c r="M822" s="2066"/>
      <c r="N822" s="2066"/>
      <c r="O822" s="1513"/>
      <c r="P822" s="1513"/>
      <c r="Q822" s="1513"/>
    </row>
    <row r="823" ht="25.15" customHeight="true" x14ac:dyDescent="0.2">
      <c r="C823" s="2072"/>
      <c r="D823" s="2066"/>
      <c r="E823" s="1513"/>
      <c r="F823" s="1513"/>
      <c r="G823" s="1513"/>
      <c r="H823" s="2066"/>
      <c r="I823" s="2066"/>
      <c r="J823" s="1513"/>
      <c r="K823" s="1513"/>
      <c r="L823" s="1513"/>
      <c r="M823" s="2066"/>
      <c r="N823" s="2066"/>
      <c r="O823" s="1513"/>
      <c r="P823" s="1513"/>
      <c r="Q823" s="1513"/>
    </row>
    <row r="824" ht="25.15" customHeight="true" x14ac:dyDescent="0.2">
      <c r="C824" s="2072"/>
      <c r="D824" s="2066"/>
      <c r="E824" s="1513"/>
      <c r="F824" s="1513"/>
      <c r="G824" s="1513"/>
      <c r="H824" s="2066"/>
      <c r="I824" s="2066"/>
      <c r="J824" s="1513"/>
      <c r="K824" s="1513"/>
      <c r="L824" s="1513"/>
      <c r="M824" s="2066"/>
      <c r="N824" s="2066"/>
      <c r="O824" s="1513"/>
      <c r="P824" s="1513"/>
      <c r="Q824" s="1513"/>
    </row>
    <row r="825" ht="25.15" customHeight="true" x14ac:dyDescent="0.2">
      <c r="C825" s="2072"/>
      <c r="D825" s="2066"/>
      <c r="E825" s="1513"/>
      <c r="F825" s="1513"/>
      <c r="G825" s="1513"/>
      <c r="H825" s="2066"/>
      <c r="I825" s="2066"/>
      <c r="J825" s="1513"/>
      <c r="K825" s="1513"/>
      <c r="L825" s="1513"/>
      <c r="M825" s="2066"/>
      <c r="N825" s="2066"/>
      <c r="O825" s="1513"/>
      <c r="P825" s="1513"/>
      <c r="Q825" s="1513"/>
    </row>
    <row r="826" ht="25.15" customHeight="true" x14ac:dyDescent="0.2">
      <c r="C826" s="2072"/>
      <c r="D826" s="2066"/>
      <c r="E826" s="1513"/>
      <c r="F826" s="1513"/>
      <c r="G826" s="1513"/>
      <c r="H826" s="2066"/>
      <c r="I826" s="2066"/>
      <c r="J826" s="1513"/>
      <c r="K826" s="1513"/>
      <c r="L826" s="1513"/>
      <c r="M826" s="2066"/>
      <c r="N826" s="2066"/>
      <c r="O826" s="1513"/>
      <c r="P826" s="1513"/>
      <c r="Q826" s="1513"/>
    </row>
    <row r="827" ht="25.15" customHeight="true" x14ac:dyDescent="0.2">
      <c r="C827" s="2072"/>
      <c r="D827" s="2066"/>
      <c r="E827" s="1513"/>
      <c r="F827" s="1513"/>
      <c r="G827" s="1513"/>
      <c r="H827" s="2066"/>
      <c r="I827" s="2066"/>
      <c r="J827" s="1513"/>
      <c r="K827" s="1513"/>
      <c r="L827" s="1513"/>
      <c r="M827" s="2066"/>
      <c r="N827" s="2066"/>
      <c r="O827" s="1513"/>
      <c r="P827" s="1513"/>
      <c r="Q827" s="1513"/>
    </row>
    <row r="828" ht="25.15" customHeight="true" x14ac:dyDescent="0.2">
      <c r="C828" s="2072"/>
      <c r="D828" s="2066"/>
      <c r="E828" s="1513"/>
      <c r="F828" s="1513"/>
      <c r="G828" s="1513"/>
      <c r="H828" s="2066"/>
      <c r="I828" s="2066"/>
      <c r="J828" s="1513"/>
      <c r="K828" s="1513"/>
      <c r="L828" s="1513"/>
      <c r="M828" s="2066"/>
      <c r="N828" s="2066"/>
      <c r="O828" s="1513"/>
      <c r="P828" s="1513"/>
      <c r="Q828" s="1513"/>
    </row>
    <row r="829" ht="25.15" customHeight="true" x14ac:dyDescent="0.2">
      <c r="C829" s="2072"/>
      <c r="D829" s="2066"/>
      <c r="E829" s="1513"/>
      <c r="F829" s="1513"/>
      <c r="G829" s="1513"/>
      <c r="H829" s="2066"/>
      <c r="I829" s="2066"/>
      <c r="J829" s="1513"/>
      <c r="K829" s="1513"/>
      <c r="L829" s="1513"/>
      <c r="M829" s="2066"/>
      <c r="N829" s="2066"/>
      <c r="O829" s="1513"/>
      <c r="P829" s="1513"/>
      <c r="Q829" s="1513"/>
    </row>
    <row r="830" ht="25.15" customHeight="true" x14ac:dyDescent="0.2">
      <c r="C830" s="2072"/>
      <c r="D830" s="2066"/>
      <c r="E830" s="1513"/>
      <c r="F830" s="1513"/>
      <c r="G830" s="1513"/>
      <c r="H830" s="2066"/>
      <c r="I830" s="2066"/>
      <c r="J830" s="1513"/>
      <c r="K830" s="1513"/>
      <c r="L830" s="1513"/>
      <c r="M830" s="2066"/>
      <c r="N830" s="2066"/>
      <c r="O830" s="1513"/>
      <c r="P830" s="1513"/>
      <c r="Q830" s="1513"/>
    </row>
    <row r="831" ht="25.15" customHeight="true" x14ac:dyDescent="0.2">
      <c r="C831" s="2072"/>
      <c r="D831" s="2066"/>
      <c r="E831" s="1513"/>
      <c r="F831" s="1513"/>
      <c r="G831" s="1513"/>
      <c r="H831" s="2066"/>
      <c r="I831" s="2066"/>
      <c r="J831" s="1513"/>
      <c r="K831" s="1513"/>
      <c r="L831" s="1513"/>
      <c r="M831" s="2066"/>
      <c r="N831" s="2066"/>
      <c r="O831" s="1513"/>
      <c r="P831" s="1513"/>
      <c r="Q831" s="1513"/>
    </row>
    <row r="832" ht="25.15" customHeight="true" x14ac:dyDescent="0.2">
      <c r="C832" s="2072"/>
      <c r="D832" s="2066"/>
      <c r="E832" s="1513"/>
      <c r="F832" s="1513"/>
      <c r="G832" s="1513"/>
      <c r="H832" s="2066"/>
      <c r="I832" s="2066"/>
      <c r="J832" s="1513"/>
      <c r="K832" s="1513"/>
      <c r="L832" s="1513"/>
      <c r="M832" s="2066"/>
      <c r="N832" s="2066"/>
      <c r="O832" s="1513"/>
      <c r="P832" s="1513"/>
      <c r="Q832" s="1513"/>
    </row>
    <row r="833" ht="25.15" customHeight="true" x14ac:dyDescent="0.2">
      <c r="C833" s="2072"/>
      <c r="D833" s="2066"/>
      <c r="E833" s="1513"/>
      <c r="F833" s="1513"/>
      <c r="G833" s="1513"/>
      <c r="H833" s="2066"/>
      <c r="I833" s="2066"/>
      <c r="J833" s="1513"/>
      <c r="K833" s="1513"/>
      <c r="L833" s="1513"/>
      <c r="M833" s="2066"/>
      <c r="N833" s="2066"/>
      <c r="O833" s="1513"/>
      <c r="P833" s="1513"/>
      <c r="Q833" s="1513"/>
    </row>
    <row r="834" ht="25.15" customHeight="true" x14ac:dyDescent="0.2">
      <c r="C834" s="2072"/>
      <c r="D834" s="2066"/>
      <c r="E834" s="1513"/>
      <c r="F834" s="1513"/>
      <c r="G834" s="1513"/>
      <c r="H834" s="2066"/>
      <c r="I834" s="2066"/>
      <c r="J834" s="1513"/>
      <c r="K834" s="1513"/>
      <c r="L834" s="1513"/>
      <c r="M834" s="2066"/>
      <c r="N834" s="2066"/>
      <c r="O834" s="1513"/>
      <c r="P834" s="1513"/>
      <c r="Q834" s="1513"/>
    </row>
    <row r="835" ht="25.15" customHeight="true" x14ac:dyDescent="0.2">
      <c r="C835" s="2072"/>
      <c r="D835" s="2066"/>
      <c r="E835" s="1513"/>
      <c r="F835" s="1513"/>
      <c r="G835" s="1513"/>
      <c r="H835" s="2066"/>
      <c r="I835" s="2066"/>
      <c r="J835" s="1513"/>
      <c r="K835" s="1513"/>
      <c r="L835" s="1513"/>
      <c r="M835" s="2066"/>
      <c r="N835" s="2066"/>
      <c r="O835" s="1513"/>
      <c r="P835" s="1513"/>
      <c r="Q835" s="1513"/>
    </row>
    <row r="836" ht="25.15" customHeight="true" x14ac:dyDescent="0.2">
      <c r="C836" s="2072"/>
      <c r="D836" s="2066"/>
      <c r="E836" s="1513"/>
      <c r="F836" s="1513"/>
      <c r="G836" s="1513"/>
      <c r="H836" s="2066"/>
      <c r="I836" s="2066"/>
      <c r="J836" s="1513"/>
      <c r="K836" s="1513"/>
      <c r="L836" s="1513"/>
      <c r="M836" s="2066"/>
      <c r="N836" s="2066"/>
      <c r="O836" s="1513"/>
      <c r="P836" s="1513"/>
      <c r="Q836" s="1513"/>
    </row>
    <row r="837" ht="25.15" customHeight="true" x14ac:dyDescent="0.2">
      <c r="C837" s="2072"/>
      <c r="D837" s="2066"/>
      <c r="E837" s="1513"/>
      <c r="F837" s="1513"/>
      <c r="G837" s="1513"/>
      <c r="H837" s="2066"/>
      <c r="I837" s="2066"/>
      <c r="J837" s="1513"/>
      <c r="K837" s="1513"/>
      <c r="L837" s="1513"/>
      <c r="M837" s="2066"/>
      <c r="N837" s="2066"/>
      <c r="O837" s="1513"/>
      <c r="P837" s="1513"/>
      <c r="Q837" s="1513"/>
    </row>
    <row r="838" ht="25.15" customHeight="true" x14ac:dyDescent="0.2">
      <c r="C838" s="2072"/>
      <c r="D838" s="2066"/>
      <c r="E838" s="1513"/>
      <c r="F838" s="1513"/>
      <c r="G838" s="1513"/>
      <c r="H838" s="2066"/>
      <c r="I838" s="2066"/>
      <c r="J838" s="1513"/>
      <c r="K838" s="1513"/>
      <c r="L838" s="1513"/>
      <c r="M838" s="2066"/>
      <c r="N838" s="2066"/>
      <c r="O838" s="1513"/>
      <c r="P838" s="1513"/>
      <c r="Q838" s="1513"/>
    </row>
    <row r="839" ht="25.15" customHeight="true" x14ac:dyDescent="0.2">
      <c r="C839" s="2072"/>
      <c r="D839" s="2066"/>
      <c r="E839" s="1513"/>
      <c r="F839" s="1513"/>
      <c r="G839" s="1513"/>
      <c r="H839" s="2066"/>
      <c r="I839" s="2066"/>
      <c r="J839" s="1513"/>
      <c r="K839" s="1513"/>
      <c r="L839" s="1513"/>
      <c r="M839" s="2066"/>
      <c r="N839" s="2066"/>
      <c r="O839" s="1513"/>
      <c r="P839" s="1513"/>
      <c r="Q839" s="1513"/>
    </row>
    <row r="840" ht="25.15" customHeight="true" x14ac:dyDescent="0.2">
      <c r="C840" s="2072"/>
      <c r="D840" s="2066"/>
      <c r="E840" s="1513"/>
      <c r="F840" s="1513"/>
      <c r="G840" s="1513"/>
      <c r="H840" s="2066"/>
      <c r="I840" s="2066"/>
      <c r="J840" s="1513"/>
      <c r="K840" s="1513"/>
      <c r="L840" s="1513"/>
      <c r="M840" s="2066"/>
      <c r="N840" s="2066"/>
      <c r="O840" s="1513"/>
      <c r="P840" s="1513"/>
      <c r="Q840" s="1513"/>
    </row>
    <row r="841" ht="25.15" customHeight="true" x14ac:dyDescent="0.2">
      <c r="C841" s="2072"/>
      <c r="D841" s="2066"/>
      <c r="E841" s="1513"/>
      <c r="F841" s="1513"/>
      <c r="G841" s="1513"/>
      <c r="H841" s="2066"/>
      <c r="I841" s="2066"/>
      <c r="J841" s="1513"/>
      <c r="K841" s="1513"/>
      <c r="L841" s="1513"/>
      <c r="M841" s="2066"/>
      <c r="N841" s="2066"/>
      <c r="O841" s="1513"/>
      <c r="P841" s="1513"/>
      <c r="Q841" s="1513"/>
    </row>
    <row r="842" ht="25.15" customHeight="true" x14ac:dyDescent="0.2">
      <c r="C842" s="2072"/>
      <c r="D842" s="2066"/>
      <c r="E842" s="1513"/>
      <c r="F842" s="1513"/>
      <c r="G842" s="1513"/>
      <c r="H842" s="2066"/>
      <c r="I842" s="2066"/>
      <c r="J842" s="1513"/>
      <c r="K842" s="1513"/>
      <c r="L842" s="1513"/>
      <c r="M842" s="2066"/>
      <c r="N842" s="2066"/>
      <c r="O842" s="1513"/>
      <c r="P842" s="1513"/>
      <c r="Q842" s="1513"/>
    </row>
    <row r="843" ht="25.15" customHeight="true" x14ac:dyDescent="0.2">
      <c r="C843" s="2072"/>
      <c r="D843" s="2066"/>
      <c r="E843" s="1513"/>
      <c r="F843" s="1513"/>
      <c r="G843" s="1513"/>
      <c r="H843" s="2066"/>
      <c r="I843" s="2066"/>
      <c r="J843" s="1513"/>
      <c r="K843" s="1513"/>
      <c r="L843" s="1513"/>
      <c r="M843" s="2066"/>
      <c r="N843" s="2066"/>
      <c r="O843" s="1513"/>
      <c r="P843" s="1513"/>
      <c r="Q843" s="1513"/>
    </row>
    <row r="844" ht="25.15" customHeight="true" x14ac:dyDescent="0.2">
      <c r="C844" s="2072"/>
      <c r="D844" s="2066"/>
      <c r="E844" s="1513"/>
      <c r="F844" s="1513"/>
      <c r="G844" s="1513"/>
      <c r="H844" s="2066"/>
      <c r="I844" s="2066"/>
      <c r="J844" s="1513"/>
      <c r="K844" s="1513"/>
      <c r="L844" s="1513"/>
      <c r="M844" s="2066"/>
      <c r="N844" s="2066"/>
      <c r="O844" s="1513"/>
      <c r="P844" s="1513"/>
      <c r="Q844" s="1513"/>
    </row>
    <row r="845" ht="25.15" customHeight="true" x14ac:dyDescent="0.2">
      <c r="C845" s="2072"/>
      <c r="D845" s="2066"/>
      <c r="E845" s="1513"/>
      <c r="F845" s="1513"/>
      <c r="G845" s="1513"/>
      <c r="H845" s="2066"/>
      <c r="I845" s="2066"/>
      <c r="J845" s="1513"/>
      <c r="K845" s="1513"/>
      <c r="L845" s="1513"/>
      <c r="M845" s="2066"/>
      <c r="N845" s="2066"/>
      <c r="O845" s="1513"/>
      <c r="P845" s="1513"/>
      <c r="Q845" s="1513"/>
    </row>
    <row r="846" ht="25.15" customHeight="true" x14ac:dyDescent="0.2">
      <c r="C846" s="2072"/>
      <c r="D846" s="2066"/>
      <c r="E846" s="1513"/>
      <c r="F846" s="1513"/>
      <c r="G846" s="1513"/>
      <c r="H846" s="2066"/>
      <c r="I846" s="2066"/>
      <c r="J846" s="1513"/>
      <c r="K846" s="1513"/>
      <c r="L846" s="1513"/>
      <c r="M846" s="2066"/>
      <c r="N846" s="2066"/>
      <c r="O846" s="1513"/>
      <c r="P846" s="1513"/>
      <c r="Q846" s="1513"/>
    </row>
    <row r="847" ht="25.15" customHeight="true" x14ac:dyDescent="0.2">
      <c r="C847" s="2072"/>
      <c r="D847" s="2066"/>
      <c r="E847" s="1513"/>
      <c r="F847" s="1513"/>
      <c r="G847" s="1513"/>
      <c r="H847" s="2066"/>
      <c r="I847" s="2066"/>
      <c r="J847" s="1513"/>
      <c r="K847" s="1513"/>
      <c r="L847" s="1513"/>
      <c r="M847" s="2066"/>
      <c r="N847" s="2066"/>
      <c r="O847" s="1513"/>
      <c r="P847" s="1513"/>
      <c r="Q847" s="1513"/>
    </row>
    <row r="848" ht="25.15" customHeight="true" x14ac:dyDescent="0.2">
      <c r="C848" s="2072"/>
      <c r="D848" s="2066"/>
      <c r="E848" s="1513"/>
      <c r="F848" s="1513"/>
      <c r="G848" s="1513"/>
      <c r="H848" s="2066"/>
      <c r="I848" s="2066"/>
      <c r="J848" s="1513"/>
      <c r="K848" s="1513"/>
      <c r="L848" s="1513"/>
      <c r="M848" s="2066"/>
      <c r="N848" s="2066"/>
      <c r="O848" s="1513"/>
      <c r="P848" s="1513"/>
      <c r="Q848" s="1513"/>
    </row>
    <row r="849" ht="25.15" customHeight="true" x14ac:dyDescent="0.2">
      <c r="C849" s="2072"/>
      <c r="D849" s="2066"/>
      <c r="E849" s="1513"/>
      <c r="F849" s="1513"/>
      <c r="G849" s="1513"/>
      <c r="H849" s="2066"/>
      <c r="I849" s="2066"/>
      <c r="J849" s="1513"/>
      <c r="K849" s="1513"/>
      <c r="L849" s="1513"/>
      <c r="M849" s="2066"/>
      <c r="N849" s="2066"/>
      <c r="O849" s="1513"/>
      <c r="P849" s="1513"/>
      <c r="Q849" s="1513"/>
    </row>
    <row r="850" ht="25.15" customHeight="true" x14ac:dyDescent="0.2">
      <c r="C850" s="2072"/>
      <c r="D850" s="2066"/>
      <c r="E850" s="1513"/>
      <c r="F850" s="1513"/>
      <c r="G850" s="1513"/>
      <c r="H850" s="2066"/>
      <c r="I850" s="2066"/>
      <c r="J850" s="1513"/>
      <c r="K850" s="1513"/>
      <c r="L850" s="1513"/>
      <c r="M850" s="2066"/>
      <c r="N850" s="2066"/>
      <c r="O850" s="1513"/>
      <c r="P850" s="1513"/>
      <c r="Q850" s="1513"/>
    </row>
    <row r="851" ht="25.15" customHeight="true" x14ac:dyDescent="0.2">
      <c r="C851" s="2072"/>
      <c r="D851" s="2066"/>
      <c r="E851" s="1513"/>
      <c r="F851" s="1513"/>
      <c r="G851" s="1513"/>
      <c r="H851" s="2066"/>
      <c r="I851" s="2066"/>
      <c r="J851" s="1513"/>
      <c r="K851" s="1513"/>
      <c r="L851" s="1513"/>
      <c r="M851" s="2066"/>
      <c r="N851" s="2066"/>
      <c r="O851" s="1513"/>
      <c r="P851" s="1513"/>
      <c r="Q851" s="1513"/>
    </row>
    <row r="852" ht="25.15" customHeight="true" x14ac:dyDescent="0.2">
      <c r="C852" s="2072"/>
      <c r="D852" s="2066"/>
      <c r="E852" s="1513"/>
      <c r="F852" s="1513"/>
      <c r="G852" s="1513"/>
      <c r="H852" s="2066"/>
      <c r="I852" s="2066"/>
      <c r="J852" s="1513"/>
      <c r="K852" s="1513"/>
      <c r="L852" s="1513"/>
      <c r="M852" s="2066"/>
      <c r="N852" s="2066"/>
      <c r="O852" s="1513"/>
      <c r="P852" s="1513"/>
      <c r="Q852" s="1513"/>
    </row>
    <row r="853" ht="25.15" customHeight="true" x14ac:dyDescent="0.2">
      <c r="C853" s="2072"/>
      <c r="D853" s="2066"/>
      <c r="E853" s="1513"/>
      <c r="F853" s="1513"/>
      <c r="G853" s="1513"/>
      <c r="H853" s="2066"/>
      <c r="I853" s="2066"/>
      <c r="J853" s="1513"/>
      <c r="K853" s="1513"/>
      <c r="L853" s="1513"/>
      <c r="M853" s="2066"/>
      <c r="N853" s="2066"/>
      <c r="O853" s="1513"/>
      <c r="P853" s="1513"/>
      <c r="Q853" s="1513"/>
    </row>
    <row r="854" ht="25.15" customHeight="true" x14ac:dyDescent="0.2">
      <c r="C854" s="2072"/>
      <c r="D854" s="2066"/>
      <c r="E854" s="1513"/>
      <c r="F854" s="1513"/>
      <c r="G854" s="1513"/>
      <c r="H854" s="2066"/>
      <c r="I854" s="2066"/>
      <c r="J854" s="1513"/>
      <c r="K854" s="1513"/>
      <c r="L854" s="1513"/>
      <c r="M854" s="2066"/>
      <c r="N854" s="2066"/>
      <c r="O854" s="1513"/>
      <c r="P854" s="1513"/>
      <c r="Q854" s="1513"/>
    </row>
    <row r="855" ht="25.15" customHeight="true" x14ac:dyDescent="0.2">
      <c r="C855" s="2072"/>
      <c r="D855" s="2066"/>
      <c r="E855" s="1513"/>
      <c r="F855" s="1513"/>
      <c r="G855" s="1513"/>
      <c r="H855" s="2066"/>
      <c r="I855" s="2066"/>
      <c r="J855" s="1513"/>
      <c r="K855" s="1513"/>
      <c r="L855" s="1513"/>
      <c r="M855" s="2066"/>
      <c r="N855" s="2066"/>
      <c r="O855" s="1513"/>
      <c r="P855" s="1513"/>
      <c r="Q855" s="1513"/>
    </row>
    <row r="856" ht="25.15" customHeight="true" x14ac:dyDescent="0.2">
      <c r="C856" s="2072"/>
      <c r="D856" s="2066"/>
      <c r="E856" s="1513"/>
      <c r="F856" s="1513"/>
      <c r="G856" s="1513"/>
      <c r="H856" s="2066"/>
      <c r="I856" s="2066"/>
      <c r="J856" s="1513"/>
      <c r="K856" s="1513"/>
      <c r="L856" s="1513"/>
      <c r="M856" s="2066"/>
      <c r="N856" s="2066"/>
      <c r="O856" s="1513"/>
      <c r="P856" s="1513"/>
      <c r="Q856" s="1513"/>
    </row>
    <row r="857" ht="25.15" customHeight="true" x14ac:dyDescent="0.2">
      <c r="C857" s="2072"/>
      <c r="D857" s="2066"/>
      <c r="E857" s="1513"/>
      <c r="F857" s="1513"/>
      <c r="G857" s="1513"/>
      <c r="H857" s="2066"/>
      <c r="I857" s="2066"/>
      <c r="J857" s="1513"/>
      <c r="K857" s="1513"/>
      <c r="L857" s="1513"/>
      <c r="M857" s="2066"/>
      <c r="N857" s="2066"/>
      <c r="O857" s="1513"/>
      <c r="P857" s="1513"/>
      <c r="Q857" s="1513"/>
    </row>
    <row r="858" ht="25.15" customHeight="true" x14ac:dyDescent="0.2">
      <c r="C858" s="2072"/>
      <c r="D858" s="2066"/>
      <c r="E858" s="1513"/>
      <c r="F858" s="1513"/>
      <c r="G858" s="1513"/>
      <c r="H858" s="2066"/>
      <c r="I858" s="2066"/>
      <c r="J858" s="1513"/>
      <c r="K858" s="1513"/>
      <c r="L858" s="1513"/>
      <c r="M858" s="2066"/>
      <c r="N858" s="2066"/>
      <c r="O858" s="1513"/>
      <c r="P858" s="1513"/>
      <c r="Q858" s="1513"/>
    </row>
    <row r="859" ht="25.15" customHeight="true" x14ac:dyDescent="0.2">
      <c r="C859" s="2073"/>
      <c r="D859" s="2066"/>
      <c r="E859" s="1513"/>
      <c r="F859" s="1513"/>
      <c r="G859" s="1513"/>
      <c r="H859" s="2066"/>
      <c r="I859" s="2066"/>
      <c r="J859" s="1513"/>
      <c r="K859" s="1513"/>
      <c r="L859" s="1513"/>
      <c r="M859" s="2066"/>
      <c r="N859" s="2066"/>
      <c r="O859" s="1513"/>
      <c r="P859" s="1513"/>
      <c r="Q859" s="1513"/>
    </row>
    <row r="860" ht="25.15" customHeight="true" x14ac:dyDescent="0.2">
      <c r="C860" s="2073"/>
      <c r="D860" s="2066"/>
      <c r="E860" s="1513"/>
      <c r="F860" s="1513"/>
      <c r="G860" s="1513"/>
      <c r="H860" s="2066"/>
      <c r="I860" s="2066"/>
      <c r="J860" s="1513"/>
      <c r="K860" s="1513"/>
      <c r="L860" s="1513"/>
      <c r="M860" s="2066"/>
      <c r="N860" s="2066"/>
      <c r="O860" s="1513"/>
      <c r="P860" s="1513"/>
      <c r="Q860" s="1513"/>
    </row>
    <row r="861" ht="25.15" customHeight="true" x14ac:dyDescent="0.2">
      <c r="C861" s="2073"/>
      <c r="D861" s="2066"/>
      <c r="E861" s="1513"/>
      <c r="F861" s="1513"/>
      <c r="G861" s="1513"/>
      <c r="H861" s="2066"/>
      <c r="I861" s="2066"/>
      <c r="J861" s="1513"/>
      <c r="K861" s="1513"/>
      <c r="L861" s="1513"/>
      <c r="M861" s="2066"/>
      <c r="N861" s="2066"/>
      <c r="O861" s="1513"/>
      <c r="P861" s="1513"/>
      <c r="Q861" s="1513"/>
    </row>
    <row r="862" ht="25.15" customHeight="true" x14ac:dyDescent="0.2">
      <c r="C862" s="2073"/>
      <c r="D862" s="2066"/>
      <c r="E862" s="1513"/>
      <c r="F862" s="1513"/>
      <c r="G862" s="1513"/>
      <c r="H862" s="2066"/>
      <c r="I862" s="2066"/>
      <c r="J862" s="1513"/>
      <c r="K862" s="1513"/>
      <c r="L862" s="1513"/>
      <c r="M862" s="2066"/>
      <c r="N862" s="2066"/>
      <c r="O862" s="1513"/>
      <c r="P862" s="1513"/>
      <c r="Q862" s="1513"/>
    </row>
    <row r="863" ht="25.15" customHeight="true" x14ac:dyDescent="0.2">
      <c r="C863" s="2073"/>
      <c r="D863" s="2066"/>
      <c r="E863" s="1513"/>
      <c r="F863" s="1513"/>
      <c r="G863" s="1513"/>
      <c r="H863" s="2066"/>
      <c r="I863" s="2066"/>
      <c r="J863" s="1513"/>
      <c r="K863" s="1513"/>
      <c r="L863" s="1513"/>
      <c r="M863" s="2066"/>
      <c r="N863" s="2066"/>
      <c r="O863" s="1513"/>
      <c r="P863" s="1513"/>
      <c r="Q863" s="1513"/>
    </row>
    <row r="864" ht="25.15" customHeight="true" x14ac:dyDescent="0.2">
      <c r="C864" s="2073"/>
      <c r="D864" s="2066"/>
      <c r="E864" s="1513"/>
      <c r="F864" s="1513"/>
      <c r="G864" s="1513"/>
      <c r="H864" s="2066"/>
      <c r="I864" s="2066"/>
      <c r="J864" s="1513"/>
      <c r="K864" s="1513"/>
      <c r="L864" s="1513"/>
      <c r="M864" s="2066"/>
      <c r="N864" s="2066"/>
      <c r="O864" s="1513"/>
      <c r="P864" s="1513"/>
      <c r="Q864" s="1513"/>
    </row>
    <row r="865" ht="25.15" customHeight="true" x14ac:dyDescent="0.2">
      <c r="C865" s="2073"/>
      <c r="D865" s="2066"/>
      <c r="E865" s="1513"/>
      <c r="F865" s="1513"/>
      <c r="G865" s="1513"/>
      <c r="H865" s="2066"/>
      <c r="I865" s="2066"/>
      <c r="J865" s="1513"/>
      <c r="K865" s="1513"/>
      <c r="L865" s="1513"/>
      <c r="M865" s="2066"/>
      <c r="N865" s="2066"/>
      <c r="O865" s="1513"/>
      <c r="P865" s="1513"/>
      <c r="Q865" s="1513"/>
    </row>
    <row r="866" ht="25.15" customHeight="true" x14ac:dyDescent="0.2">
      <c r="C866" s="2073"/>
      <c r="D866" s="2066"/>
      <c r="E866" s="1513"/>
      <c r="F866" s="1513"/>
      <c r="G866" s="1513"/>
      <c r="H866" s="2066"/>
      <c r="I866" s="2066"/>
      <c r="J866" s="1513"/>
      <c r="K866" s="1513"/>
      <c r="L866" s="1513"/>
      <c r="M866" s="2066"/>
      <c r="N866" s="2066"/>
      <c r="O866" s="1513"/>
      <c r="P866" s="1513"/>
      <c r="Q866" s="1513"/>
    </row>
    <row r="867" ht="25.15" customHeight="true" x14ac:dyDescent="0.2">
      <c r="C867" s="2073"/>
      <c r="D867" s="2066"/>
      <c r="E867" s="1513"/>
      <c r="F867" s="1513"/>
      <c r="G867" s="1513"/>
      <c r="H867" s="2066"/>
      <c r="I867" s="2066"/>
      <c r="J867" s="1513"/>
      <c r="K867" s="1513"/>
      <c r="L867" s="1513"/>
      <c r="M867" s="2066"/>
      <c r="N867" s="2066"/>
      <c r="O867" s="1513"/>
      <c r="P867" s="1513"/>
      <c r="Q867" s="1513"/>
    </row>
    <row r="868" ht="25.15" customHeight="true" x14ac:dyDescent="0.2">
      <c r="C868" s="2073"/>
      <c r="D868" s="2066"/>
      <c r="E868" s="1513"/>
      <c r="F868" s="1513"/>
      <c r="G868" s="1513"/>
      <c r="H868" s="2066"/>
      <c r="I868" s="2066"/>
      <c r="J868" s="1513"/>
      <c r="K868" s="1513"/>
      <c r="L868" s="1513"/>
      <c r="M868" s="2066"/>
      <c r="N868" s="2066"/>
      <c r="O868" s="1513"/>
      <c r="P868" s="1513"/>
      <c r="Q868" s="1513"/>
    </row>
    <row r="869" ht="25.15" customHeight="true" x14ac:dyDescent="0.2">
      <c r="C869" s="2073"/>
      <c r="D869" s="2066"/>
      <c r="E869" s="1513"/>
      <c r="F869" s="1513"/>
      <c r="G869" s="1513"/>
      <c r="H869" s="2066"/>
      <c r="I869" s="2066"/>
      <c r="J869" s="1513"/>
      <c r="K869" s="1513"/>
      <c r="L869" s="1513"/>
      <c r="M869" s="2066"/>
      <c r="N869" s="2066"/>
      <c r="O869" s="1513"/>
      <c r="P869" s="1513"/>
      <c r="Q869" s="1513"/>
    </row>
    <row r="870" ht="25.15" customHeight="true" x14ac:dyDescent="0.2">
      <c r="C870" s="2073"/>
      <c r="D870" s="2066"/>
      <c r="E870" s="1513"/>
      <c r="F870" s="1513"/>
      <c r="G870" s="1513"/>
      <c r="H870" s="2066"/>
      <c r="I870" s="2066"/>
      <c r="J870" s="1513"/>
      <c r="K870" s="1513"/>
      <c r="L870" s="1513"/>
      <c r="M870" s="2066"/>
      <c r="N870" s="2066"/>
      <c r="O870" s="1513"/>
      <c r="P870" s="1513"/>
      <c r="Q870" s="1513"/>
    </row>
    <row r="871" ht="25.15" customHeight="true" x14ac:dyDescent="0.2">
      <c r="C871" s="2073"/>
      <c r="D871" s="2066"/>
      <c r="E871" s="1513"/>
      <c r="F871" s="1513"/>
      <c r="G871" s="1513"/>
      <c r="H871" s="2066"/>
      <c r="I871" s="2066"/>
      <c r="J871" s="1513"/>
      <c r="K871" s="1513"/>
      <c r="L871" s="1513"/>
      <c r="M871" s="2066"/>
      <c r="N871" s="2066"/>
      <c r="O871" s="1513"/>
      <c r="P871" s="1513"/>
      <c r="Q871" s="1513"/>
    </row>
    <row r="872" ht="25.15" customHeight="true" x14ac:dyDescent="0.2">
      <c r="C872" s="2073"/>
      <c r="D872" s="2066"/>
      <c r="E872" s="1513"/>
      <c r="F872" s="1513"/>
      <c r="G872" s="1513"/>
      <c r="H872" s="2066"/>
      <c r="I872" s="2066"/>
      <c r="J872" s="1513"/>
      <c r="K872" s="1513"/>
      <c r="L872" s="1513"/>
      <c r="M872" s="2066"/>
      <c r="N872" s="2066"/>
      <c r="O872" s="1513"/>
      <c r="P872" s="1513"/>
      <c r="Q872" s="1513"/>
    </row>
    <row r="873" ht="25.15" customHeight="true" x14ac:dyDescent="0.2">
      <c r="C873" s="2073"/>
      <c r="D873" s="2066"/>
      <c r="E873" s="1513"/>
      <c r="F873" s="1513"/>
      <c r="G873" s="1513"/>
      <c r="H873" s="2066"/>
      <c r="I873" s="2066"/>
      <c r="J873" s="1513"/>
      <c r="K873" s="1513"/>
      <c r="L873" s="1513"/>
      <c r="M873" s="2066"/>
      <c r="N873" s="2066"/>
      <c r="O873" s="1513"/>
      <c r="P873" s="1513"/>
      <c r="Q873" s="1513"/>
    </row>
    <row r="874" ht="25.15" customHeight="true" x14ac:dyDescent="0.2">
      <c r="C874" s="2073"/>
      <c r="D874" s="2066"/>
      <c r="E874" s="1513"/>
      <c r="F874" s="1513"/>
      <c r="G874" s="1513"/>
      <c r="H874" s="2066"/>
      <c r="I874" s="2066"/>
      <c r="J874" s="1513"/>
      <c r="K874" s="1513"/>
      <c r="L874" s="1513"/>
      <c r="M874" s="2066"/>
      <c r="N874" s="2066"/>
      <c r="O874" s="1513"/>
      <c r="P874" s="1513"/>
      <c r="Q874" s="1513"/>
    </row>
    <row r="875" ht="25.15" customHeight="true" x14ac:dyDescent="0.2">
      <c r="C875" s="2073"/>
      <c r="D875" s="2066"/>
      <c r="E875" s="1513"/>
      <c r="F875" s="1513"/>
      <c r="G875" s="1513"/>
      <c r="H875" s="2066"/>
      <c r="I875" s="2066"/>
      <c r="J875" s="1513"/>
      <c r="K875" s="1513"/>
      <c r="L875" s="1513"/>
      <c r="M875" s="2066"/>
      <c r="N875" s="2066"/>
      <c r="O875" s="1513"/>
      <c r="P875" s="1513"/>
      <c r="Q875" s="1513"/>
    </row>
    <row r="876" ht="25.15" customHeight="true" x14ac:dyDescent="0.2">
      <c r="C876" s="2073"/>
      <c r="D876" s="2066"/>
      <c r="E876" s="1513"/>
      <c r="F876" s="1513"/>
      <c r="G876" s="1513"/>
      <c r="H876" s="2066"/>
      <c r="I876" s="2066"/>
      <c r="J876" s="1513"/>
      <c r="K876" s="1513"/>
      <c r="L876" s="1513"/>
      <c r="M876" s="2066"/>
      <c r="N876" s="2066"/>
      <c r="O876" s="1513"/>
      <c r="P876" s="1513"/>
      <c r="Q876" s="1513"/>
    </row>
    <row r="877" ht="25.15" customHeight="true" x14ac:dyDescent="0.2">
      <c r="C877" s="2073"/>
      <c r="D877" s="2066"/>
      <c r="E877" s="1513"/>
      <c r="F877" s="1513"/>
      <c r="G877" s="1513"/>
      <c r="H877" s="2066"/>
      <c r="I877" s="2066"/>
      <c r="J877" s="1513"/>
      <c r="K877" s="1513"/>
      <c r="L877" s="1513"/>
      <c r="M877" s="2066"/>
      <c r="N877" s="2066"/>
      <c r="O877" s="1513"/>
      <c r="P877" s="1513"/>
      <c r="Q877" s="1513"/>
    </row>
    <row r="878" ht="25.15" customHeight="true" x14ac:dyDescent="0.2">
      <c r="C878" s="2073"/>
      <c r="D878" s="2066"/>
      <c r="E878" s="1513"/>
      <c r="F878" s="1513"/>
      <c r="G878" s="1513"/>
      <c r="H878" s="2066"/>
      <c r="I878" s="2066"/>
      <c r="J878" s="1513"/>
      <c r="K878" s="1513"/>
      <c r="L878" s="1513"/>
      <c r="M878" s="2066"/>
      <c r="N878" s="2066"/>
      <c r="O878" s="1513"/>
      <c r="P878" s="1513"/>
      <c r="Q878" s="1513"/>
    </row>
    <row r="879" ht="25.15" customHeight="true" x14ac:dyDescent="0.2">
      <c r="C879" s="2073"/>
      <c r="D879" s="2066"/>
      <c r="E879" s="1513"/>
      <c r="F879" s="1513"/>
      <c r="G879" s="1513"/>
      <c r="H879" s="2066"/>
      <c r="I879" s="2066"/>
      <c r="J879" s="1513"/>
      <c r="K879" s="1513"/>
      <c r="L879" s="1513"/>
      <c r="M879" s="2066"/>
      <c r="N879" s="2066"/>
      <c r="O879" s="1513"/>
      <c r="P879" s="1513"/>
      <c r="Q879" s="1513"/>
    </row>
    <row r="880" ht="25.15" customHeight="true" x14ac:dyDescent="0.2">
      <c r="C880" s="2073"/>
      <c r="D880" s="2066"/>
      <c r="E880" s="1513"/>
      <c r="F880" s="1513"/>
      <c r="G880" s="1513"/>
      <c r="H880" s="2066"/>
      <c r="I880" s="2066"/>
      <c r="J880" s="1513"/>
      <c r="K880" s="1513"/>
      <c r="L880" s="1513"/>
      <c r="M880" s="2066"/>
      <c r="N880" s="2066"/>
      <c r="O880" s="1513"/>
      <c r="P880" s="1513"/>
      <c r="Q880" s="1513"/>
    </row>
    <row r="881" ht="25.15" customHeight="true" x14ac:dyDescent="0.2">
      <c r="C881" s="2073"/>
      <c r="D881" s="2066"/>
      <c r="E881" s="1513"/>
      <c r="F881" s="1513"/>
      <c r="G881" s="1513"/>
      <c r="H881" s="2066"/>
      <c r="I881" s="2066"/>
      <c r="J881" s="1513"/>
      <c r="K881" s="1513"/>
      <c r="L881" s="1513"/>
      <c r="M881" s="2066"/>
      <c r="N881" s="2066"/>
      <c r="O881" s="1513"/>
      <c r="P881" s="1513"/>
      <c r="Q881" s="1513"/>
    </row>
    <row r="882" ht="25.15" customHeight="true" x14ac:dyDescent="0.2">
      <c r="C882" s="2073"/>
      <c r="D882" s="2066"/>
      <c r="E882" s="1513"/>
      <c r="F882" s="1513"/>
      <c r="G882" s="1513"/>
      <c r="H882" s="2066"/>
      <c r="I882" s="2066"/>
      <c r="J882" s="1513"/>
      <c r="K882" s="1513"/>
      <c r="L882" s="1513"/>
      <c r="M882" s="2066"/>
      <c r="N882" s="2066"/>
      <c r="O882" s="1513"/>
      <c r="P882" s="1513"/>
      <c r="Q882" s="1513"/>
    </row>
    <row r="883" ht="25.15" customHeight="true" x14ac:dyDescent="0.2">
      <c r="C883" s="2073"/>
      <c r="D883" s="2066"/>
      <c r="E883" s="1513"/>
      <c r="F883" s="1513"/>
      <c r="G883" s="1513"/>
      <c r="H883" s="2066"/>
      <c r="I883" s="2066"/>
      <c r="J883" s="1513"/>
      <c r="K883" s="1513"/>
      <c r="L883" s="1513"/>
      <c r="M883" s="2066"/>
      <c r="N883" s="2066"/>
      <c r="O883" s="1513"/>
      <c r="P883" s="1513"/>
      <c r="Q883" s="1513"/>
    </row>
    <row r="884" ht="25.15" customHeight="true" x14ac:dyDescent="0.2">
      <c r="C884" s="2073"/>
      <c r="D884" s="2066"/>
      <c r="E884" s="1513"/>
      <c r="F884" s="1513"/>
      <c r="G884" s="1513"/>
      <c r="H884" s="2066"/>
      <c r="I884" s="2066"/>
      <c r="J884" s="1513"/>
      <c r="K884" s="1513"/>
      <c r="L884" s="1513"/>
      <c r="M884" s="2066"/>
      <c r="N884" s="2066"/>
      <c r="O884" s="1513"/>
      <c r="P884" s="1513"/>
      <c r="Q884" s="1513"/>
    </row>
    <row r="885" ht="25.15" customHeight="true" x14ac:dyDescent="0.2">
      <c r="C885" s="2073"/>
      <c r="D885" s="2066"/>
      <c r="E885" s="1513"/>
      <c r="F885" s="1513"/>
      <c r="G885" s="1513"/>
      <c r="H885" s="2066"/>
      <c r="I885" s="2066"/>
      <c r="J885" s="1513"/>
      <c r="K885" s="1513"/>
      <c r="L885" s="1513"/>
      <c r="M885" s="2066"/>
      <c r="N885" s="2066"/>
      <c r="O885" s="1513"/>
      <c r="P885" s="1513"/>
      <c r="Q885" s="1513"/>
    </row>
    <row r="886" ht="25.15" customHeight="true" x14ac:dyDescent="0.2">
      <c r="C886" s="2073"/>
      <c r="D886" s="2066"/>
      <c r="E886" s="1513"/>
      <c r="F886" s="1513"/>
      <c r="G886" s="1513"/>
      <c r="H886" s="2066"/>
      <c r="I886" s="2066"/>
      <c r="J886" s="1513"/>
      <c r="K886" s="1513"/>
      <c r="L886" s="1513"/>
      <c r="M886" s="2066"/>
      <c r="N886" s="2066"/>
      <c r="O886" s="1513"/>
      <c r="P886" s="1513"/>
      <c r="Q886" s="1513"/>
    </row>
    <row r="887" ht="25.15" customHeight="true" x14ac:dyDescent="0.2">
      <c r="C887" s="2073"/>
      <c r="D887" s="2066"/>
      <c r="E887" s="1513"/>
      <c r="F887" s="1513"/>
      <c r="G887" s="1513"/>
      <c r="H887" s="2066"/>
      <c r="I887" s="2066"/>
      <c r="J887" s="1513"/>
      <c r="K887" s="1513"/>
      <c r="L887" s="1513"/>
      <c r="M887" s="2066"/>
      <c r="N887" s="2066"/>
      <c r="O887" s="1513"/>
      <c r="P887" s="1513"/>
      <c r="Q887" s="1513"/>
    </row>
    <row r="888" ht="25.15" customHeight="true" x14ac:dyDescent="0.2">
      <c r="C888" s="2073"/>
      <c r="D888" s="2066"/>
      <c r="E888" s="1513"/>
      <c r="F888" s="1513"/>
      <c r="G888" s="1513"/>
      <c r="H888" s="2066"/>
      <c r="I888" s="2066"/>
      <c r="J888" s="1513"/>
      <c r="K888" s="1513"/>
      <c r="L888" s="1513"/>
      <c r="M888" s="2066"/>
      <c r="N888" s="2066"/>
      <c r="O888" s="1513"/>
      <c r="P888" s="1513"/>
      <c r="Q888" s="1513"/>
    </row>
    <row r="889" ht="25.15" customHeight="true" x14ac:dyDescent="0.2">
      <c r="C889" s="2073"/>
      <c r="D889" s="2066"/>
      <c r="E889" s="1513"/>
      <c r="F889" s="1513"/>
      <c r="G889" s="1513"/>
      <c r="H889" s="2066"/>
      <c r="I889" s="2066"/>
      <c r="J889" s="1513"/>
      <c r="K889" s="1513"/>
      <c r="L889" s="1513"/>
      <c r="M889" s="2066"/>
      <c r="N889" s="2066"/>
      <c r="O889" s="1513"/>
      <c r="P889" s="1513"/>
      <c r="Q889" s="1513"/>
    </row>
    <row r="890" ht="25.15" customHeight="true" x14ac:dyDescent="0.2">
      <c r="C890" s="2073"/>
      <c r="D890" s="2066"/>
      <c r="E890" s="1513"/>
      <c r="F890" s="1513"/>
      <c r="G890" s="1513"/>
      <c r="H890" s="2066"/>
      <c r="I890" s="2066"/>
      <c r="J890" s="1513"/>
      <c r="K890" s="1513"/>
      <c r="L890" s="1513"/>
      <c r="M890" s="2066"/>
      <c r="N890" s="2066"/>
      <c r="O890" s="1513"/>
      <c r="P890" s="1513"/>
      <c r="Q890" s="1513"/>
    </row>
    <row r="891" ht="25.15" customHeight="true" x14ac:dyDescent="0.2">
      <c r="C891" s="2073"/>
      <c r="D891" s="2066"/>
      <c r="E891" s="1513"/>
      <c r="F891" s="1513"/>
      <c r="G891" s="1513"/>
      <c r="H891" s="2066"/>
      <c r="I891" s="2066"/>
      <c r="J891" s="1513"/>
      <c r="K891" s="1513"/>
      <c r="L891" s="1513"/>
      <c r="M891" s="2066"/>
      <c r="N891" s="2066"/>
      <c r="O891" s="1513"/>
      <c r="P891" s="1513"/>
      <c r="Q891" s="1513"/>
    </row>
    <row r="892" ht="25.15" customHeight="true" x14ac:dyDescent="0.2">
      <c r="C892" s="2073"/>
      <c r="D892" s="2066"/>
      <c r="E892" s="1513"/>
      <c r="F892" s="1513"/>
      <c r="G892" s="1513"/>
      <c r="H892" s="2066"/>
      <c r="I892" s="2066"/>
      <c r="J892" s="1513"/>
      <c r="K892" s="1513"/>
      <c r="L892" s="1513"/>
      <c r="M892" s="2066"/>
      <c r="N892" s="2066"/>
      <c r="O892" s="1513"/>
      <c r="P892" s="1513"/>
      <c r="Q892" s="1513"/>
    </row>
    <row r="893" ht="25.15" customHeight="true" x14ac:dyDescent="0.2">
      <c r="C893" s="2073"/>
      <c r="D893" s="2066"/>
      <c r="E893" s="1513"/>
      <c r="F893" s="1513"/>
      <c r="G893" s="1513"/>
      <c r="H893" s="2066"/>
      <c r="I893" s="2066"/>
      <c r="J893" s="1513"/>
      <c r="K893" s="1513"/>
      <c r="L893" s="1513"/>
      <c r="M893" s="2066"/>
      <c r="N893" s="2066"/>
      <c r="O893" s="1513"/>
      <c r="P893" s="1513"/>
      <c r="Q893" s="1513"/>
    </row>
    <row r="894" ht="25.15" customHeight="true" x14ac:dyDescent="0.2">
      <c r="C894" s="2073"/>
      <c r="D894" s="2066"/>
      <c r="E894" s="1513"/>
      <c r="F894" s="1513"/>
      <c r="G894" s="1513"/>
      <c r="H894" s="2066"/>
      <c r="I894" s="2066"/>
      <c r="J894" s="1513"/>
      <c r="K894" s="1513"/>
      <c r="L894" s="1513"/>
      <c r="M894" s="2066"/>
      <c r="N894" s="2066"/>
      <c r="O894" s="1513"/>
      <c r="P894" s="1513"/>
      <c r="Q894" s="1513"/>
    </row>
    <row r="895" ht="25.15" customHeight="true" x14ac:dyDescent="0.2">
      <c r="C895" s="2073"/>
      <c r="D895" s="2066"/>
      <c r="E895" s="1513"/>
      <c r="F895" s="1513"/>
      <c r="G895" s="1513"/>
      <c r="H895" s="2066"/>
      <c r="I895" s="2066"/>
      <c r="J895" s="1513"/>
      <c r="K895" s="1513"/>
      <c r="L895" s="1513"/>
      <c r="M895" s="2066"/>
      <c r="N895" s="2066"/>
      <c r="O895" s="1513"/>
      <c r="P895" s="1513"/>
      <c r="Q895" s="1513"/>
    </row>
    <row r="896" ht="25.15" customHeight="true" x14ac:dyDescent="0.2">
      <c r="C896" s="2073"/>
      <c r="D896" s="2066"/>
      <c r="E896" s="1513"/>
      <c r="F896" s="1513"/>
      <c r="G896" s="1513"/>
      <c r="H896" s="2066"/>
      <c r="I896" s="2066"/>
      <c r="J896" s="1513"/>
      <c r="K896" s="1513"/>
      <c r="L896" s="1513"/>
      <c r="M896" s="2066"/>
      <c r="N896" s="2066"/>
      <c r="O896" s="1513"/>
      <c r="P896" s="1513"/>
      <c r="Q896" s="1513"/>
    </row>
    <row r="897" ht="25.15" customHeight="true" x14ac:dyDescent="0.2">
      <c r="C897" s="2073"/>
      <c r="D897" s="2066"/>
      <c r="E897" s="1513"/>
      <c r="F897" s="1513"/>
      <c r="G897" s="1513"/>
      <c r="H897" s="2066"/>
      <c r="I897" s="2066"/>
      <c r="J897" s="1513"/>
      <c r="K897" s="1513"/>
      <c r="L897" s="1513"/>
      <c r="M897" s="2066"/>
      <c r="N897" s="2066"/>
      <c r="O897" s="1513"/>
      <c r="P897" s="1513"/>
      <c r="Q897" s="1513"/>
    </row>
    <row r="898" ht="25.15" customHeight="true" x14ac:dyDescent="0.2">
      <c r="C898" s="2073"/>
      <c r="D898" s="2066"/>
      <c r="E898" s="1513"/>
      <c r="F898" s="1513"/>
      <c r="G898" s="1513"/>
      <c r="H898" s="2066"/>
      <c r="I898" s="2066"/>
      <c r="J898" s="1513"/>
      <c r="K898" s="1513"/>
      <c r="L898" s="1513"/>
      <c r="M898" s="2066"/>
      <c r="N898" s="2066"/>
      <c r="O898" s="1513"/>
      <c r="P898" s="1513"/>
      <c r="Q898" s="1513"/>
    </row>
    <row r="899" ht="25.15" customHeight="true" x14ac:dyDescent="0.2">
      <c r="C899" s="2073"/>
      <c r="D899" s="2066"/>
      <c r="E899" s="1513"/>
      <c r="F899" s="1513"/>
      <c r="G899" s="1513"/>
      <c r="H899" s="2066"/>
      <c r="I899" s="2066"/>
      <c r="J899" s="1513"/>
      <c r="K899" s="1513"/>
      <c r="L899" s="1513"/>
      <c r="M899" s="2066"/>
      <c r="N899" s="2066"/>
      <c r="O899" s="1513"/>
      <c r="P899" s="1513"/>
      <c r="Q899" s="1513"/>
    </row>
    <row r="900" ht="25.15" customHeight="true" x14ac:dyDescent="0.2">
      <c r="C900" s="2073"/>
      <c r="D900" s="2066"/>
      <c r="E900" s="1513"/>
      <c r="F900" s="1513"/>
      <c r="G900" s="1513"/>
      <c r="H900" s="2066"/>
      <c r="I900" s="2066"/>
      <c r="J900" s="1513"/>
      <c r="K900" s="1513"/>
      <c r="L900" s="1513"/>
      <c r="M900" s="2066"/>
      <c r="N900" s="2066"/>
      <c r="O900" s="1513"/>
      <c r="P900" s="1513"/>
      <c r="Q900" s="1513"/>
    </row>
    <row r="901" ht="25.15" customHeight="true" x14ac:dyDescent="0.2">
      <c r="C901" s="2073"/>
      <c r="D901" s="2066"/>
      <c r="E901" s="1513"/>
      <c r="F901" s="1513"/>
      <c r="G901" s="1513"/>
      <c r="H901" s="2066"/>
      <c r="I901" s="2066"/>
      <c r="J901" s="1513"/>
      <c r="K901" s="1513"/>
      <c r="L901" s="1513"/>
      <c r="M901" s="2066"/>
      <c r="N901" s="2066"/>
      <c r="O901" s="1513"/>
      <c r="P901" s="1513"/>
      <c r="Q901" s="1513"/>
    </row>
    <row r="902" ht="25.15" customHeight="true" x14ac:dyDescent="0.2">
      <c r="C902" s="2073"/>
      <c r="D902" s="2066"/>
      <c r="E902" s="1513"/>
      <c r="F902" s="1513"/>
      <c r="G902" s="1513"/>
      <c r="H902" s="2066"/>
      <c r="I902" s="2066"/>
      <c r="J902" s="1513"/>
      <c r="K902" s="1513"/>
      <c r="L902" s="1513"/>
      <c r="M902" s="2066"/>
      <c r="N902" s="2066"/>
      <c r="O902" s="1513"/>
      <c r="P902" s="1513"/>
      <c r="Q902" s="1513"/>
    </row>
    <row r="903" ht="25.15" customHeight="true" x14ac:dyDescent="0.2">
      <c r="C903" s="2073"/>
      <c r="D903" s="2066"/>
      <c r="E903" s="1513"/>
      <c r="F903" s="1513"/>
      <c r="G903" s="1513"/>
      <c r="H903" s="2066"/>
      <c r="I903" s="2066"/>
      <c r="J903" s="1513"/>
      <c r="K903" s="1513"/>
      <c r="L903" s="1513"/>
      <c r="M903" s="2066"/>
      <c r="N903" s="2066"/>
      <c r="O903" s="1513"/>
      <c r="P903" s="1513"/>
      <c r="Q903" s="1513"/>
    </row>
    <row r="904" ht="25.15" customHeight="true" x14ac:dyDescent="0.2">
      <c r="C904" s="2073"/>
      <c r="D904" s="2066"/>
      <c r="E904" s="1513"/>
      <c r="F904" s="1513"/>
      <c r="G904" s="1513"/>
      <c r="H904" s="2066"/>
      <c r="I904" s="2066"/>
      <c r="J904" s="1513"/>
      <c r="K904" s="1513"/>
      <c r="L904" s="1513"/>
      <c r="M904" s="2066"/>
      <c r="N904" s="2066"/>
      <c r="O904" s="1513"/>
      <c r="P904" s="1513"/>
      <c r="Q904" s="1513"/>
    </row>
    <row r="905" ht="25.15" customHeight="true" x14ac:dyDescent="0.2">
      <c r="C905" s="2073"/>
      <c r="D905" s="2066"/>
      <c r="E905" s="1513"/>
      <c r="F905" s="1513"/>
      <c r="G905" s="1513"/>
      <c r="H905" s="2066"/>
      <c r="I905" s="2066"/>
      <c r="J905" s="1513"/>
      <c r="K905" s="1513"/>
      <c r="L905" s="1513"/>
      <c r="M905" s="2066"/>
      <c r="N905" s="2066"/>
      <c r="O905" s="1513"/>
      <c r="P905" s="1513"/>
      <c r="Q905" s="1513"/>
    </row>
    <row r="906" ht="25.15" customHeight="true" x14ac:dyDescent="0.2">
      <c r="C906" s="2073"/>
      <c r="D906" s="2066"/>
      <c r="E906" s="1513"/>
      <c r="F906" s="1513"/>
      <c r="G906" s="1513"/>
      <c r="H906" s="2066"/>
      <c r="I906" s="2066"/>
      <c r="J906" s="1513"/>
      <c r="K906" s="1513"/>
      <c r="L906" s="1513"/>
      <c r="M906" s="2066"/>
      <c r="N906" s="2066"/>
      <c r="O906" s="1513"/>
      <c r="P906" s="1513"/>
      <c r="Q906" s="1513"/>
    </row>
    <row r="907" ht="25.15" customHeight="true" x14ac:dyDescent="0.2">
      <c r="C907" s="2073"/>
      <c r="D907" s="2066"/>
      <c r="E907" s="1513"/>
      <c r="F907" s="1513"/>
      <c r="G907" s="1513"/>
      <c r="H907" s="2066"/>
      <c r="I907" s="2066"/>
      <c r="J907" s="1513"/>
      <c r="K907" s="1513"/>
      <c r="L907" s="1513"/>
      <c r="M907" s="2066"/>
      <c r="N907" s="2066"/>
      <c r="O907" s="1513"/>
      <c r="P907" s="1513"/>
      <c r="Q907" s="1513"/>
    </row>
    <row r="908" ht="25.15" customHeight="true" x14ac:dyDescent="0.2">
      <c r="C908" s="2073"/>
      <c r="D908" s="2066"/>
      <c r="E908" s="1513"/>
      <c r="F908" s="1513"/>
      <c r="G908" s="1513"/>
      <c r="H908" s="2066"/>
      <c r="I908" s="2066"/>
      <c r="J908" s="1513"/>
      <c r="K908" s="1513"/>
      <c r="L908" s="1513"/>
      <c r="M908" s="2066"/>
      <c r="N908" s="2066"/>
      <c r="O908" s="1513"/>
      <c r="P908" s="1513"/>
      <c r="Q908" s="1513"/>
    </row>
    <row r="909" ht="25.15" customHeight="true" x14ac:dyDescent="0.2">
      <c r="C909" s="2073"/>
      <c r="D909" s="2066"/>
      <c r="E909" s="1513"/>
      <c r="F909" s="1513"/>
      <c r="G909" s="1513"/>
      <c r="H909" s="2066"/>
      <c r="I909" s="2066"/>
      <c r="J909" s="1513"/>
      <c r="K909" s="1513"/>
      <c r="L909" s="1513"/>
      <c r="M909" s="2066"/>
      <c r="N909" s="2066"/>
      <c r="O909" s="1513"/>
      <c r="P909" s="1513"/>
      <c r="Q909" s="1513"/>
    </row>
    <row r="910" ht="25.15" customHeight="true" x14ac:dyDescent="0.2">
      <c r="C910" s="2073"/>
      <c r="D910" s="2066"/>
      <c r="E910" s="1513"/>
      <c r="F910" s="1513"/>
      <c r="G910" s="1513"/>
      <c r="H910" s="2066"/>
      <c r="I910" s="2066"/>
      <c r="J910" s="1513"/>
      <c r="K910" s="1513"/>
      <c r="L910" s="1513"/>
      <c r="M910" s="2066"/>
      <c r="N910" s="2066"/>
      <c r="O910" s="1513"/>
      <c r="P910" s="1513"/>
      <c r="Q910" s="1513"/>
    </row>
    <row r="911" ht="25.15" customHeight="true" x14ac:dyDescent="0.2">
      <c r="C911" s="2073"/>
      <c r="D911" s="2066"/>
      <c r="E911" s="1513"/>
      <c r="F911" s="1513"/>
      <c r="G911" s="1513"/>
      <c r="H911" s="2066"/>
      <c r="I911" s="2066"/>
      <c r="J911" s="1513"/>
      <c r="K911" s="1513"/>
      <c r="L911" s="1513"/>
      <c r="M911" s="2066"/>
      <c r="N911" s="2066"/>
      <c r="O911" s="1513"/>
      <c r="P911" s="1513"/>
      <c r="Q911" s="1513"/>
    </row>
    <row r="912" ht="25.15" customHeight="true" x14ac:dyDescent="0.2">
      <c r="C912" s="2073"/>
      <c r="D912" s="2066"/>
      <c r="E912" s="1513"/>
      <c r="F912" s="1513"/>
      <c r="G912" s="1513"/>
      <c r="H912" s="2066"/>
      <c r="I912" s="2066"/>
      <c r="J912" s="1513"/>
      <c r="K912" s="1513"/>
      <c r="L912" s="1513"/>
      <c r="M912" s="2066"/>
      <c r="N912" s="2066"/>
      <c r="O912" s="1513"/>
      <c r="P912" s="1513"/>
      <c r="Q912" s="1513"/>
    </row>
    <row r="913" ht="25.15" customHeight="true" x14ac:dyDescent="0.2">
      <c r="C913" s="2073"/>
      <c r="D913" s="2066"/>
      <c r="E913" s="1513"/>
      <c r="F913" s="1513"/>
      <c r="G913" s="1513"/>
      <c r="H913" s="2066"/>
      <c r="I913" s="2066"/>
      <c r="J913" s="1513"/>
      <c r="K913" s="1513"/>
      <c r="L913" s="1513"/>
      <c r="M913" s="2066"/>
      <c r="N913" s="2066"/>
      <c r="O913" s="1513"/>
      <c r="P913" s="1513"/>
      <c r="Q913" s="1513"/>
    </row>
    <row r="914" ht="25.15" customHeight="true" x14ac:dyDescent="0.2">
      <c r="C914" s="2073"/>
      <c r="D914" s="2066"/>
      <c r="E914" s="1513"/>
      <c r="F914" s="1513"/>
      <c r="G914" s="1513"/>
      <c r="H914" s="2066"/>
      <c r="I914" s="2066"/>
      <c r="J914" s="1513"/>
      <c r="K914" s="1513"/>
      <c r="L914" s="1513"/>
      <c r="M914" s="2066"/>
      <c r="N914" s="2066"/>
      <c r="O914" s="1513"/>
      <c r="P914" s="1513"/>
      <c r="Q914" s="1513"/>
    </row>
    <row r="915" ht="25.15" customHeight="true" x14ac:dyDescent="0.2">
      <c r="C915" s="2073"/>
      <c r="D915" s="2066"/>
      <c r="E915" s="1513"/>
      <c r="F915" s="1513"/>
      <c r="G915" s="1513"/>
      <c r="H915" s="2066"/>
      <c r="I915" s="2066"/>
      <c r="J915" s="1513"/>
      <c r="K915" s="1513"/>
      <c r="L915" s="1513"/>
      <c r="M915" s="2066"/>
      <c r="N915" s="2066"/>
      <c r="O915" s="1513"/>
      <c r="P915" s="1513"/>
      <c r="Q915" s="1513"/>
    </row>
    <row r="916" ht="25.15" customHeight="true" x14ac:dyDescent="0.2">
      <c r="C916" s="2073"/>
      <c r="D916" s="2066"/>
      <c r="E916" s="1513"/>
      <c r="F916" s="1513"/>
      <c r="G916" s="1513"/>
      <c r="H916" s="2066"/>
      <c r="I916" s="2066"/>
      <c r="J916" s="1513"/>
      <c r="K916" s="1513"/>
      <c r="L916" s="1513"/>
      <c r="M916" s="2066"/>
      <c r="N916" s="2066"/>
      <c r="O916" s="1513"/>
      <c r="P916" s="1513"/>
      <c r="Q916" s="1513"/>
    </row>
    <row r="917" ht="25.15" customHeight="true" x14ac:dyDescent="0.2">
      <c r="C917" s="2073"/>
      <c r="D917" s="2066"/>
      <c r="E917" s="1513"/>
      <c r="F917" s="1513"/>
      <c r="G917" s="1513"/>
      <c r="H917" s="2066"/>
      <c r="I917" s="2066"/>
      <c r="J917" s="1513"/>
      <c r="K917" s="1513"/>
      <c r="L917" s="1513"/>
      <c r="M917" s="2066"/>
      <c r="N917" s="2066"/>
      <c r="O917" s="1513"/>
      <c r="P917" s="1513"/>
      <c r="Q917" s="1513"/>
    </row>
    <row r="918" ht="25.15" customHeight="true" x14ac:dyDescent="0.2">
      <c r="C918" s="2073"/>
      <c r="D918" s="2066"/>
      <c r="E918" s="1513"/>
      <c r="F918" s="1513"/>
      <c r="G918" s="1513"/>
      <c r="H918" s="2066"/>
      <c r="I918" s="2066"/>
      <c r="J918" s="1513"/>
      <c r="K918" s="1513"/>
      <c r="L918" s="1513"/>
      <c r="M918" s="2066"/>
      <c r="N918" s="2066"/>
      <c r="O918" s="1513"/>
      <c r="P918" s="1513"/>
      <c r="Q918" s="1513"/>
    </row>
    <row r="919" ht="25.15" customHeight="true" x14ac:dyDescent="0.2">
      <c r="C919" s="2073"/>
      <c r="D919" s="2066"/>
      <c r="E919" s="1513"/>
      <c r="F919" s="1513"/>
      <c r="G919" s="1513"/>
      <c r="H919" s="2066"/>
      <c r="I919" s="2066"/>
      <c r="J919" s="1513"/>
      <c r="K919" s="1513"/>
      <c r="L919" s="1513"/>
      <c r="M919" s="2066"/>
      <c r="N919" s="2066"/>
      <c r="O919" s="1513"/>
      <c r="P919" s="1513"/>
      <c r="Q919" s="1513"/>
    </row>
    <row r="920" ht="25.15" customHeight="true" x14ac:dyDescent="0.2">
      <c r="C920" s="2073"/>
      <c r="D920" s="2066"/>
      <c r="E920" s="1513"/>
      <c r="F920" s="1513"/>
      <c r="G920" s="1513"/>
      <c r="H920" s="2066"/>
      <c r="I920" s="2066"/>
      <c r="J920" s="1513"/>
      <c r="K920" s="1513"/>
      <c r="L920" s="1513"/>
      <c r="M920" s="2066"/>
      <c r="N920" s="2066"/>
      <c r="O920" s="1513"/>
      <c r="P920" s="1513"/>
      <c r="Q920" s="1513"/>
    </row>
    <row r="921" ht="25.15" customHeight="true" x14ac:dyDescent="0.2">
      <c r="C921" s="2073"/>
      <c r="D921" s="2066"/>
      <c r="E921" s="1513"/>
      <c r="F921" s="1513"/>
      <c r="G921" s="1513"/>
      <c r="H921" s="2066"/>
      <c r="I921" s="2066"/>
      <c r="J921" s="1513"/>
      <c r="K921" s="1513"/>
      <c r="L921" s="1513"/>
      <c r="M921" s="2066"/>
      <c r="N921" s="2066"/>
      <c r="O921" s="1513"/>
      <c r="P921" s="1513"/>
      <c r="Q921" s="1513"/>
    </row>
    <row r="922" ht="25.15" customHeight="true" x14ac:dyDescent="0.2">
      <c r="C922" s="2073"/>
      <c r="D922" s="2066"/>
      <c r="E922" s="1513"/>
      <c r="F922" s="1513"/>
      <c r="G922" s="1513"/>
      <c r="H922" s="2066"/>
      <c r="I922" s="2066"/>
      <c r="J922" s="1513"/>
      <c r="K922" s="1513"/>
      <c r="L922" s="1513"/>
      <c r="M922" s="2066"/>
      <c r="N922" s="2066"/>
      <c r="O922" s="1513"/>
      <c r="P922" s="1513"/>
      <c r="Q922" s="1513"/>
    </row>
    <row r="923" ht="25.15" customHeight="true" x14ac:dyDescent="0.2">
      <c r="C923" s="2073"/>
      <c r="D923" s="2066"/>
      <c r="E923" s="1513"/>
      <c r="F923" s="1513"/>
      <c r="G923" s="1513"/>
      <c r="H923" s="2066"/>
      <c r="I923" s="2066"/>
      <c r="J923" s="1513"/>
      <c r="K923" s="1513"/>
      <c r="L923" s="1513"/>
      <c r="M923" s="2066"/>
      <c r="N923" s="2066"/>
      <c r="O923" s="1513"/>
      <c r="P923" s="1513"/>
      <c r="Q923" s="1513"/>
    </row>
    <row r="924" ht="25.15" customHeight="true" x14ac:dyDescent="0.2">
      <c r="C924" s="2073"/>
      <c r="D924" s="2066"/>
      <c r="E924" s="1513"/>
      <c r="F924" s="1513"/>
      <c r="G924" s="1513"/>
      <c r="H924" s="2066"/>
      <c r="I924" s="2066"/>
      <c r="J924" s="1513"/>
      <c r="K924" s="1513"/>
      <c r="L924" s="1513"/>
      <c r="M924" s="2066"/>
      <c r="N924" s="2066"/>
      <c r="O924" s="1513"/>
      <c r="P924" s="1513"/>
      <c r="Q924" s="1513"/>
    </row>
    <row r="925" ht="25.15" customHeight="true" x14ac:dyDescent="0.2">
      <c r="C925" s="2073"/>
      <c r="D925" s="2066"/>
      <c r="E925" s="1513"/>
      <c r="F925" s="1513"/>
      <c r="G925" s="1513"/>
      <c r="H925" s="2066"/>
      <c r="I925" s="2066"/>
      <c r="J925" s="1513"/>
      <c r="K925" s="1513"/>
      <c r="L925" s="1513"/>
      <c r="M925" s="2066"/>
      <c r="N925" s="2066"/>
      <c r="O925" s="1513"/>
      <c r="P925" s="1513"/>
      <c r="Q925" s="1513"/>
    </row>
    <row r="926" ht="25.15" customHeight="true" x14ac:dyDescent="0.2">
      <c r="C926" s="2073"/>
      <c r="D926" s="2066"/>
      <c r="E926" s="1513"/>
      <c r="F926" s="1513"/>
      <c r="G926" s="1513"/>
      <c r="H926" s="2066"/>
      <c r="I926" s="2066"/>
      <c r="J926" s="1513"/>
      <c r="K926" s="1513"/>
      <c r="L926" s="1513"/>
      <c r="M926" s="2066"/>
      <c r="N926" s="2066"/>
      <c r="O926" s="1513"/>
      <c r="P926" s="1513"/>
      <c r="Q926" s="1513"/>
    </row>
    <row r="927" ht="25.15" customHeight="true" x14ac:dyDescent="0.2">
      <c r="C927" s="2073"/>
      <c r="D927" s="2066"/>
      <c r="E927" s="1513"/>
      <c r="F927" s="1513"/>
      <c r="G927" s="1513"/>
      <c r="H927" s="2066"/>
      <c r="I927" s="2066"/>
      <c r="J927" s="1513"/>
      <c r="K927" s="1513"/>
      <c r="L927" s="1513"/>
      <c r="M927" s="2066"/>
      <c r="N927" s="2066"/>
      <c r="O927" s="1513"/>
      <c r="P927" s="1513"/>
      <c r="Q927" s="1513"/>
    </row>
    <row r="928" ht="25.15" customHeight="true" x14ac:dyDescent="0.2">
      <c r="C928" s="2073"/>
      <c r="D928" s="2066"/>
      <c r="E928" s="1513"/>
      <c r="F928" s="1513"/>
      <c r="G928" s="1513"/>
      <c r="H928" s="2066"/>
      <c r="I928" s="2066"/>
      <c r="J928" s="1513"/>
      <c r="K928" s="1513"/>
      <c r="L928" s="1513"/>
      <c r="M928" s="2066"/>
      <c r="N928" s="2066"/>
      <c r="O928" s="1513"/>
      <c r="P928" s="1513"/>
      <c r="Q928" s="1513"/>
    </row>
    <row r="929" ht="25.15" customHeight="true" x14ac:dyDescent="0.2">
      <c r="C929" s="2073"/>
      <c r="D929" s="2066"/>
      <c r="E929" s="1513"/>
      <c r="F929" s="1513"/>
      <c r="G929" s="1513"/>
      <c r="H929" s="2066"/>
      <c r="I929" s="2066"/>
      <c r="J929" s="1513"/>
      <c r="K929" s="1513"/>
      <c r="L929" s="1513"/>
      <c r="M929" s="2066"/>
      <c r="N929" s="2066"/>
      <c r="O929" s="1513"/>
      <c r="P929" s="1513"/>
      <c r="Q929" s="1513"/>
    </row>
    <row r="930" ht="25.15" customHeight="true" x14ac:dyDescent="0.2">
      <c r="C930" s="2073"/>
      <c r="D930" s="2066"/>
      <c r="E930" s="1513"/>
      <c r="F930" s="1513"/>
      <c r="G930" s="1513"/>
      <c r="H930" s="2066"/>
      <c r="I930" s="2066"/>
      <c r="J930" s="1513"/>
      <c r="K930" s="1513"/>
      <c r="L930" s="1513"/>
      <c r="M930" s="2066"/>
      <c r="N930" s="2066"/>
      <c r="O930" s="1513"/>
      <c r="P930" s="1513"/>
      <c r="Q930" s="1513"/>
    </row>
    <row r="931" ht="25.15" customHeight="true" x14ac:dyDescent="0.2">
      <c r="C931" s="2073"/>
      <c r="D931" s="2066"/>
      <c r="E931" s="1513"/>
      <c r="F931" s="1513"/>
      <c r="G931" s="1513"/>
      <c r="H931" s="2066"/>
      <c r="I931" s="2066"/>
      <c r="J931" s="1513"/>
      <c r="K931" s="1513"/>
      <c r="L931" s="1513"/>
      <c r="M931" s="2066"/>
      <c r="N931" s="2066"/>
      <c r="O931" s="1513"/>
      <c r="P931" s="1513"/>
      <c r="Q931" s="1513"/>
    </row>
    <row r="932" ht="25.15" customHeight="true" x14ac:dyDescent="0.2">
      <c r="C932" s="2073"/>
      <c r="D932" s="2066"/>
      <c r="E932" s="1513"/>
      <c r="F932" s="1513"/>
      <c r="G932" s="1513"/>
      <c r="H932" s="2066"/>
      <c r="I932" s="2066"/>
      <c r="J932" s="1513"/>
      <c r="K932" s="1513"/>
      <c r="L932" s="1513"/>
      <c r="M932" s="2066"/>
      <c r="N932" s="2066"/>
      <c r="O932" s="1513"/>
      <c r="P932" s="1513"/>
      <c r="Q932" s="1513"/>
    </row>
    <row r="933" ht="25.15" customHeight="true" x14ac:dyDescent="0.2">
      <c r="C933" s="2073"/>
      <c r="D933" s="2066"/>
      <c r="E933" s="1513"/>
      <c r="F933" s="1513"/>
      <c r="G933" s="1513"/>
      <c r="H933" s="2066"/>
      <c r="I933" s="2066"/>
      <c r="J933" s="1513"/>
      <c r="K933" s="1513"/>
      <c r="L933" s="1513"/>
      <c r="M933" s="2066"/>
      <c r="N933" s="2066"/>
      <c r="O933" s="1513"/>
      <c r="P933" s="1513"/>
      <c r="Q933" s="1513"/>
    </row>
    <row r="934" ht="25.15" customHeight="true" x14ac:dyDescent="0.2">
      <c r="C934" s="2073"/>
      <c r="D934" s="2066"/>
      <c r="E934" s="1513"/>
      <c r="F934" s="1513"/>
      <c r="G934" s="1513"/>
      <c r="H934" s="2066"/>
      <c r="I934" s="2066"/>
      <c r="J934" s="1513"/>
      <c r="K934" s="1513"/>
      <c r="L934" s="1513"/>
      <c r="M934" s="2066"/>
      <c r="N934" s="2066"/>
      <c r="O934" s="1513"/>
      <c r="P934" s="1513"/>
      <c r="Q934" s="1513"/>
    </row>
    <row r="935" ht="25.15" customHeight="true" x14ac:dyDescent="0.2">
      <c r="C935" s="2073"/>
      <c r="D935" s="2066"/>
      <c r="E935" s="1513"/>
      <c r="F935" s="1513"/>
      <c r="G935" s="1513"/>
      <c r="H935" s="2066"/>
      <c r="I935" s="2066"/>
      <c r="J935" s="1513"/>
      <c r="K935" s="1513"/>
      <c r="L935" s="1513"/>
      <c r="M935" s="2066"/>
      <c r="N935" s="2066"/>
      <c r="O935" s="1513"/>
      <c r="P935" s="1513"/>
      <c r="Q935" s="1513"/>
    </row>
    <row r="936" ht="25.15" customHeight="true" x14ac:dyDescent="0.2">
      <c r="C936" s="2073"/>
      <c r="D936" s="2066"/>
      <c r="E936" s="1513"/>
      <c r="F936" s="1513"/>
      <c r="G936" s="1513"/>
      <c r="H936" s="2066"/>
      <c r="I936" s="2066"/>
      <c r="J936" s="1513"/>
      <c r="K936" s="1513"/>
      <c r="L936" s="1513"/>
      <c r="M936" s="2066"/>
      <c r="N936" s="2066"/>
      <c r="O936" s="1513"/>
      <c r="P936" s="1513"/>
      <c r="Q936" s="1513"/>
    </row>
    <row r="937" ht="25.15" customHeight="true" x14ac:dyDescent="0.2">
      <c r="C937" s="2073"/>
      <c r="D937" s="2066"/>
      <c r="E937" s="1513"/>
      <c r="F937" s="1513"/>
      <c r="G937" s="1513"/>
      <c r="H937" s="2066"/>
      <c r="I937" s="2066"/>
      <c r="J937" s="1513"/>
      <c r="K937" s="1513"/>
      <c r="L937" s="1513"/>
      <c r="M937" s="2066"/>
      <c r="N937" s="2066"/>
      <c r="O937" s="1513"/>
      <c r="P937" s="1513"/>
      <c r="Q937" s="1513"/>
    </row>
    <row r="938" ht="25.15" customHeight="true" x14ac:dyDescent="0.2">
      <c r="C938" s="2073"/>
      <c r="D938" s="2066"/>
      <c r="E938" s="1513"/>
      <c r="F938" s="1513"/>
      <c r="G938" s="1513"/>
      <c r="H938" s="2066"/>
      <c r="I938" s="2066"/>
      <c r="J938" s="1513"/>
      <c r="K938" s="1513"/>
      <c r="L938" s="1513"/>
      <c r="M938" s="2066"/>
      <c r="N938" s="2066"/>
      <c r="O938" s="1513"/>
      <c r="P938" s="1513"/>
      <c r="Q938" s="1513"/>
    </row>
    <row r="939" ht="25.15" customHeight="true" x14ac:dyDescent="0.2">
      <c r="C939" s="2073"/>
      <c r="D939" s="2066"/>
      <c r="E939" s="1513"/>
      <c r="F939" s="1513"/>
      <c r="G939" s="1513"/>
      <c r="H939" s="2066"/>
      <c r="I939" s="2066"/>
      <c r="J939" s="1513"/>
      <c r="K939" s="1513"/>
      <c r="L939" s="1513"/>
      <c r="M939" s="2066"/>
      <c r="N939" s="2066"/>
      <c r="O939" s="1513"/>
      <c r="P939" s="1513"/>
      <c r="Q939" s="1513"/>
    </row>
    <row r="940" ht="25.15" customHeight="true" x14ac:dyDescent="0.2">
      <c r="C940" s="2073"/>
      <c r="D940" s="2066"/>
      <c r="E940" s="1513"/>
      <c r="F940" s="1513"/>
      <c r="G940" s="1513"/>
      <c r="H940" s="2066"/>
      <c r="I940" s="2066"/>
      <c r="J940" s="1513"/>
      <c r="K940" s="1513"/>
      <c r="L940" s="1513"/>
      <c r="M940" s="2066"/>
      <c r="N940" s="2066"/>
      <c r="O940" s="1513"/>
      <c r="P940" s="1513"/>
      <c r="Q940" s="1513"/>
    </row>
    <row r="941" ht="25.15" customHeight="true" x14ac:dyDescent="0.2">
      <c r="C941" s="2073"/>
      <c r="D941" s="2066"/>
      <c r="E941" s="1513"/>
      <c r="F941" s="1513"/>
      <c r="G941" s="1513"/>
      <c r="H941" s="2066"/>
      <c r="I941" s="2066"/>
      <c r="J941" s="1513"/>
      <c r="K941" s="1513"/>
      <c r="L941" s="1513"/>
      <c r="M941" s="2066"/>
      <c r="N941" s="2066"/>
      <c r="O941" s="1513"/>
      <c r="P941" s="1513"/>
      <c r="Q941" s="1513"/>
    </row>
    <row r="942" ht="25.15" customHeight="true" x14ac:dyDescent="0.2">
      <c r="C942" s="2073"/>
      <c r="D942" s="2066"/>
      <c r="E942" s="1513"/>
      <c r="F942" s="1513"/>
      <c r="G942" s="1513"/>
      <c r="H942" s="2066"/>
      <c r="I942" s="2066"/>
      <c r="J942" s="1513"/>
      <c r="K942" s="1513"/>
      <c r="L942" s="1513"/>
      <c r="M942" s="2066"/>
      <c r="N942" s="2066"/>
      <c r="O942" s="1513"/>
      <c r="P942" s="1513"/>
      <c r="Q942" s="1513"/>
    </row>
    <row r="943" ht="25.15" customHeight="true" x14ac:dyDescent="0.2">
      <c r="C943" s="2073"/>
      <c r="D943" s="2066"/>
      <c r="E943" s="1513"/>
      <c r="F943" s="1513"/>
      <c r="G943" s="1513"/>
      <c r="H943" s="2066"/>
      <c r="I943" s="2066"/>
      <c r="J943" s="1513"/>
      <c r="K943" s="1513"/>
      <c r="L943" s="1513"/>
      <c r="M943" s="2066"/>
      <c r="N943" s="2066"/>
      <c r="O943" s="1513"/>
      <c r="P943" s="1513"/>
      <c r="Q943" s="1513"/>
    </row>
    <row r="944" ht="25.15" customHeight="true" x14ac:dyDescent="0.2">
      <c r="C944" s="2073"/>
      <c r="D944" s="2066"/>
      <c r="E944" s="1513"/>
      <c r="F944" s="1513"/>
      <c r="G944" s="1513"/>
      <c r="H944" s="2066"/>
      <c r="I944" s="2066"/>
      <c r="J944" s="1513"/>
      <c r="K944" s="1513"/>
      <c r="L944" s="1513"/>
      <c r="M944" s="2066"/>
      <c r="N944" s="2066"/>
      <c r="O944" s="1513"/>
      <c r="P944" s="1513"/>
      <c r="Q944" s="1513"/>
    </row>
    <row r="945" ht="25.15" customHeight="true" x14ac:dyDescent="0.2">
      <c r="C945" s="2073"/>
      <c r="D945" s="2066"/>
      <c r="E945" s="1513"/>
      <c r="F945" s="1513"/>
      <c r="G945" s="1513"/>
      <c r="H945" s="2066"/>
      <c r="I945" s="2066"/>
      <c r="J945" s="1513"/>
      <c r="K945" s="1513"/>
      <c r="L945" s="1513"/>
      <c r="M945" s="2066"/>
      <c r="N945" s="2066"/>
      <c r="O945" s="1513"/>
      <c r="P945" s="1513"/>
      <c r="Q945" s="1513"/>
    </row>
    <row r="946" ht="25.15" customHeight="true" x14ac:dyDescent="0.2">
      <c r="C946" s="2073"/>
      <c r="D946" s="2066"/>
      <c r="E946" s="1513"/>
      <c r="F946" s="1513"/>
      <c r="G946" s="1513"/>
      <c r="H946" s="2066"/>
      <c r="I946" s="2066"/>
      <c r="J946" s="1513"/>
      <c r="K946" s="1513"/>
      <c r="L946" s="1513"/>
      <c r="M946" s="2066"/>
      <c r="N946" s="2066"/>
      <c r="O946" s="1513"/>
      <c r="P946" s="1513"/>
      <c r="Q946" s="1513"/>
    </row>
    <row r="947" ht="25.15" customHeight="true" x14ac:dyDescent="0.2">
      <c r="C947" s="2073"/>
      <c r="D947" s="2066"/>
      <c r="E947" s="1513"/>
      <c r="F947" s="1513"/>
      <c r="G947" s="1513"/>
      <c r="H947" s="2066"/>
      <c r="I947" s="2066"/>
      <c r="J947" s="1513"/>
      <c r="K947" s="1513"/>
      <c r="L947" s="1513"/>
      <c r="M947" s="2066"/>
      <c r="N947" s="2066"/>
      <c r="O947" s="1513"/>
      <c r="P947" s="1513"/>
      <c r="Q947" s="1513"/>
    </row>
    <row r="948" ht="25.15" customHeight="true" x14ac:dyDescent="0.2">
      <c r="C948" s="2073"/>
      <c r="D948" s="2066"/>
      <c r="E948" s="1513"/>
      <c r="F948" s="1513"/>
      <c r="G948" s="1513"/>
      <c r="H948" s="2066"/>
      <c r="I948" s="2066"/>
      <c r="J948" s="1513"/>
      <c r="K948" s="1513"/>
      <c r="L948" s="1513"/>
      <c r="M948" s="2066"/>
      <c r="N948" s="2066"/>
      <c r="O948" s="1513"/>
      <c r="P948" s="1513"/>
      <c r="Q948" s="1513"/>
    </row>
    <row r="949" ht="25.15" customHeight="true" x14ac:dyDescent="0.2">
      <c r="C949" s="2073"/>
      <c r="D949" s="2066"/>
      <c r="E949" s="1513"/>
      <c r="F949" s="1513"/>
      <c r="G949" s="1513"/>
      <c r="H949" s="2066"/>
      <c r="I949" s="2066"/>
      <c r="J949" s="1513"/>
      <c r="K949" s="1513"/>
      <c r="L949" s="1513"/>
      <c r="M949" s="2066"/>
      <c r="N949" s="2066"/>
      <c r="O949" s="1513"/>
      <c r="P949" s="1513"/>
      <c r="Q949" s="1513"/>
    </row>
    <row r="950" ht="25.15" customHeight="true" x14ac:dyDescent="0.2">
      <c r="C950" s="2073"/>
      <c r="D950" s="2066"/>
      <c r="E950" s="1513"/>
      <c r="F950" s="1513"/>
      <c r="G950" s="1513"/>
      <c r="H950" s="2066"/>
      <c r="I950" s="2066"/>
      <c r="J950" s="1513"/>
      <c r="K950" s="1513"/>
      <c r="L950" s="1513"/>
      <c r="M950" s="2066"/>
      <c r="N950" s="2066"/>
      <c r="O950" s="1513"/>
      <c r="P950" s="1513"/>
      <c r="Q950" s="1513"/>
    </row>
    <row r="951" ht="25.15" customHeight="true" x14ac:dyDescent="0.2">
      <c r="C951" s="2073"/>
      <c r="D951" s="2066"/>
      <c r="E951" s="1513"/>
      <c r="F951" s="1513"/>
      <c r="G951" s="1513"/>
      <c r="H951" s="2066"/>
      <c r="I951" s="2066"/>
      <c r="J951" s="1513"/>
      <c r="K951" s="1513"/>
      <c r="L951" s="1513"/>
      <c r="M951" s="2066"/>
      <c r="N951" s="2066"/>
      <c r="O951" s="1513"/>
      <c r="P951" s="1513"/>
      <c r="Q951" s="1513"/>
    </row>
    <row r="952" ht="25.15" customHeight="true" x14ac:dyDescent="0.2">
      <c r="C952" s="2073"/>
      <c r="D952" s="2066"/>
      <c r="E952" s="1513"/>
      <c r="F952" s="1513"/>
      <c r="G952" s="1513"/>
      <c r="H952" s="2066"/>
      <c r="I952" s="2066"/>
      <c r="J952" s="1513"/>
      <c r="K952" s="1513"/>
      <c r="L952" s="1513"/>
      <c r="M952" s="2066"/>
      <c r="N952" s="2066"/>
      <c r="O952" s="1513"/>
      <c r="P952" s="1513"/>
      <c r="Q952" s="1513"/>
    </row>
    <row r="953" ht="25.15" customHeight="true" x14ac:dyDescent="0.2">
      <c r="C953" s="2073"/>
      <c r="D953" s="2066"/>
      <c r="E953" s="1513"/>
      <c r="F953" s="1513"/>
      <c r="G953" s="1513"/>
      <c r="H953" s="2066"/>
      <c r="I953" s="2066"/>
      <c r="J953" s="1513"/>
      <c r="K953" s="1513"/>
      <c r="L953" s="1513"/>
      <c r="M953" s="2066"/>
      <c r="N953" s="2066"/>
      <c r="O953" s="1513"/>
      <c r="P953" s="1513"/>
      <c r="Q953" s="1513"/>
    </row>
    <row r="954" ht="25.15" customHeight="true" x14ac:dyDescent="0.2">
      <c r="C954" s="2073"/>
      <c r="D954" s="2066"/>
      <c r="E954" s="1513"/>
      <c r="F954" s="1513"/>
      <c r="G954" s="1513"/>
      <c r="H954" s="2066"/>
      <c r="I954" s="2066"/>
      <c r="J954" s="1513"/>
      <c r="K954" s="1513"/>
      <c r="L954" s="1513"/>
      <c r="M954" s="2066"/>
      <c r="N954" s="2066"/>
      <c r="O954" s="1513"/>
      <c r="P954" s="1513"/>
      <c r="Q954" s="1513"/>
    </row>
    <row r="955" ht="25.15" customHeight="true" x14ac:dyDescent="0.2">
      <c r="C955" s="2073"/>
      <c r="D955" s="2066"/>
      <c r="E955" s="1513"/>
      <c r="F955" s="1513"/>
      <c r="G955" s="1513"/>
      <c r="H955" s="2066"/>
      <c r="I955" s="2066"/>
      <c r="J955" s="1513"/>
      <c r="K955" s="1513"/>
      <c r="L955" s="1513"/>
      <c r="M955" s="2066"/>
      <c r="N955" s="2066"/>
      <c r="O955" s="1513"/>
      <c r="P955" s="1513"/>
      <c r="Q955" s="1513"/>
    </row>
    <row r="956" ht="25.15" customHeight="true" x14ac:dyDescent="0.2">
      <c r="C956" s="2073"/>
      <c r="D956" s="2066"/>
      <c r="E956" s="1513"/>
      <c r="F956" s="1513"/>
      <c r="G956" s="1513"/>
      <c r="H956" s="2066"/>
      <c r="I956" s="2066"/>
      <c r="J956" s="1513"/>
      <c r="K956" s="1513"/>
      <c r="L956" s="1513"/>
      <c r="M956" s="2066"/>
      <c r="N956" s="2066"/>
      <c r="O956" s="1513"/>
      <c r="P956" s="1513"/>
      <c r="Q956" s="1513"/>
    </row>
    <row r="957" ht="25.15" customHeight="true" x14ac:dyDescent="0.2">
      <c r="C957" s="2073"/>
      <c r="D957" s="2066"/>
      <c r="E957" s="1513"/>
      <c r="F957" s="1513"/>
      <c r="G957" s="1513"/>
      <c r="H957" s="2066"/>
      <c r="I957" s="2066"/>
      <c r="J957" s="1513"/>
      <c r="K957" s="1513"/>
      <c r="L957" s="1513"/>
      <c r="M957" s="2066"/>
      <c r="N957" s="2066"/>
      <c r="O957" s="1513"/>
      <c r="P957" s="1513"/>
      <c r="Q957" s="1513"/>
    </row>
    <row r="958" ht="25.15" customHeight="true" x14ac:dyDescent="0.2">
      <c r="C958" s="2073"/>
      <c r="D958" s="2066"/>
      <c r="E958" s="1513"/>
      <c r="F958" s="1513"/>
      <c r="G958" s="1513"/>
      <c r="H958" s="2066"/>
      <c r="I958" s="2066"/>
      <c r="J958" s="1513"/>
      <c r="K958" s="1513"/>
      <c r="L958" s="1513"/>
      <c r="M958" s="2066"/>
      <c r="N958" s="2066"/>
      <c r="O958" s="1513"/>
      <c r="P958" s="1513"/>
      <c r="Q958" s="1513"/>
    </row>
    <row r="959" ht="25.15" customHeight="true" x14ac:dyDescent="0.2">
      <c r="C959" s="2073"/>
      <c r="D959" s="2066"/>
      <c r="E959" s="1513"/>
      <c r="F959" s="1513"/>
      <c r="G959" s="1513"/>
      <c r="H959" s="2066"/>
      <c r="I959" s="2066"/>
      <c r="J959" s="1513"/>
      <c r="K959" s="1513"/>
      <c r="L959" s="1513"/>
      <c r="M959" s="2066"/>
      <c r="N959" s="2066"/>
      <c r="O959" s="1513"/>
      <c r="P959" s="1513"/>
      <c r="Q959" s="1513"/>
    </row>
    <row r="960" ht="25.15" customHeight="true" x14ac:dyDescent="0.2">
      <c r="C960" s="2073"/>
      <c r="D960" s="2066"/>
      <c r="E960" s="1513"/>
      <c r="F960" s="1513"/>
      <c r="G960" s="1513"/>
      <c r="H960" s="2066"/>
      <c r="I960" s="2066"/>
      <c r="J960" s="1513"/>
      <c r="K960" s="1513"/>
      <c r="L960" s="1513"/>
      <c r="M960" s="2066"/>
      <c r="N960" s="2066"/>
      <c r="O960" s="1513"/>
      <c r="P960" s="1513"/>
      <c r="Q960" s="1513"/>
    </row>
    <row r="961" ht="25.15" customHeight="true" x14ac:dyDescent="0.2">
      <c r="C961" s="2073"/>
      <c r="D961" s="2066"/>
      <c r="E961" s="1513"/>
      <c r="F961" s="1513"/>
      <c r="G961" s="1513"/>
      <c r="H961" s="2066"/>
      <c r="I961" s="2066"/>
      <c r="J961" s="1513"/>
      <c r="K961" s="1513"/>
      <c r="L961" s="1513"/>
      <c r="M961" s="2066"/>
      <c r="N961" s="2066"/>
      <c r="O961" s="1513"/>
      <c r="P961" s="1513"/>
      <c r="Q961" s="1513"/>
    </row>
    <row r="962" ht="25.15" customHeight="true" x14ac:dyDescent="0.2">
      <c r="C962" s="2073"/>
      <c r="D962" s="2066"/>
      <c r="E962" s="1513"/>
      <c r="F962" s="1513"/>
      <c r="G962" s="1513"/>
      <c r="H962" s="2066"/>
      <c r="I962" s="2066"/>
      <c r="J962" s="1513"/>
      <c r="K962" s="1513"/>
      <c r="L962" s="1513"/>
      <c r="M962" s="2066"/>
      <c r="N962" s="2066"/>
      <c r="O962" s="1513"/>
      <c r="P962" s="1513"/>
      <c r="Q962" s="1513"/>
    </row>
    <row r="963" ht="25.15" customHeight="true" x14ac:dyDescent="0.2">
      <c r="C963" s="2073"/>
      <c r="D963" s="2066"/>
      <c r="E963" s="1513"/>
      <c r="F963" s="1513"/>
      <c r="G963" s="1513"/>
      <c r="H963" s="2066"/>
      <c r="I963" s="2066"/>
      <c r="J963" s="1513"/>
      <c r="K963" s="1513"/>
      <c r="L963" s="1513"/>
      <c r="M963" s="2066"/>
      <c r="N963" s="2066"/>
      <c r="O963" s="1513"/>
      <c r="P963" s="1513"/>
      <c r="Q963" s="1513"/>
    </row>
    <row r="964" ht="25.15" customHeight="true" x14ac:dyDescent="0.2">
      <c r="C964" s="2073"/>
      <c r="D964" s="2066"/>
      <c r="E964" s="1513"/>
      <c r="F964" s="1513"/>
      <c r="G964" s="1513"/>
      <c r="H964" s="2066"/>
      <c r="I964" s="2066"/>
      <c r="J964" s="1513"/>
      <c r="K964" s="1513"/>
      <c r="L964" s="1513"/>
      <c r="M964" s="2066"/>
      <c r="N964" s="2066"/>
      <c r="O964" s="1513"/>
      <c r="P964" s="1513"/>
      <c r="Q964" s="1513"/>
    </row>
    <row r="965" ht="25.15" customHeight="true" x14ac:dyDescent="0.2">
      <c r="C965" s="2073"/>
      <c r="D965" s="2066"/>
      <c r="E965" s="1513"/>
      <c r="F965" s="1513"/>
      <c r="G965" s="1513"/>
      <c r="H965" s="2066"/>
      <c r="I965" s="2066"/>
      <c r="J965" s="1513"/>
      <c r="K965" s="1513"/>
      <c r="L965" s="1513"/>
      <c r="M965" s="2066"/>
      <c r="N965" s="2066"/>
      <c r="O965" s="1513"/>
      <c r="P965" s="1513"/>
      <c r="Q965" s="1513"/>
    </row>
    <row r="966" ht="25.15" customHeight="true" x14ac:dyDescent="0.2">
      <c r="C966" s="2073"/>
      <c r="D966" s="2066"/>
      <c r="E966" s="1513"/>
      <c r="F966" s="1513"/>
      <c r="G966" s="1513"/>
      <c r="H966" s="2066"/>
      <c r="I966" s="2066"/>
      <c r="J966" s="1513"/>
      <c r="K966" s="1513"/>
      <c r="L966" s="1513"/>
      <c r="M966" s="2066"/>
      <c r="N966" s="2066"/>
      <c r="O966" s="1513"/>
      <c r="P966" s="1513"/>
      <c r="Q966" s="1513"/>
    </row>
    <row r="967" ht="25.15" customHeight="true" x14ac:dyDescent="0.2">
      <c r="C967" s="2073"/>
      <c r="D967" s="2066"/>
      <c r="E967" s="1513"/>
      <c r="F967" s="1513"/>
      <c r="G967" s="1513"/>
      <c r="H967" s="2066"/>
      <c r="I967" s="2066"/>
      <c r="J967" s="1513"/>
      <c r="K967" s="1513"/>
      <c r="L967" s="1513"/>
      <c r="M967" s="2066"/>
      <c r="N967" s="2066"/>
      <c r="O967" s="1513"/>
      <c r="P967" s="1513"/>
      <c r="Q967" s="1513"/>
    </row>
    <row r="968" ht="25.15" customHeight="true" x14ac:dyDescent="0.2">
      <c r="C968" s="2073"/>
      <c r="D968" s="2066"/>
      <c r="E968" s="1513"/>
      <c r="F968" s="1513"/>
      <c r="G968" s="1513"/>
      <c r="H968" s="2066"/>
      <c r="I968" s="2066"/>
      <c r="J968" s="1513"/>
      <c r="K968" s="1513"/>
      <c r="L968" s="1513"/>
      <c r="M968" s="2066"/>
      <c r="N968" s="2066"/>
      <c r="O968" s="1513"/>
      <c r="P968" s="1513"/>
      <c r="Q968" s="1513"/>
    </row>
    <row r="969" ht="25.15" customHeight="true" x14ac:dyDescent="0.2">
      <c r="C969" s="2073"/>
      <c r="D969" s="2066"/>
      <c r="E969" s="1513"/>
      <c r="F969" s="1513"/>
      <c r="G969" s="1513"/>
      <c r="H969" s="2066"/>
      <c r="I969" s="2066"/>
      <c r="J969" s="1513"/>
      <c r="K969" s="1513"/>
      <c r="L969" s="1513"/>
      <c r="M969" s="2066"/>
      <c r="N969" s="2066"/>
      <c r="O969" s="1513"/>
      <c r="P969" s="1513"/>
      <c r="Q969" s="1513"/>
    </row>
    <row r="970" ht="25.15" customHeight="true" x14ac:dyDescent="0.2">
      <c r="C970" s="2073"/>
      <c r="D970" s="2066"/>
      <c r="E970" s="1513"/>
      <c r="F970" s="1513"/>
      <c r="G970" s="1513"/>
      <c r="H970" s="2066"/>
      <c r="I970" s="2066"/>
      <c r="J970" s="1513"/>
      <c r="K970" s="1513"/>
      <c r="L970" s="1513"/>
      <c r="M970" s="2066"/>
      <c r="N970" s="2066"/>
      <c r="O970" s="1513"/>
      <c r="P970" s="1513"/>
      <c r="Q970" s="1513"/>
    </row>
    <row r="971" ht="25.15" customHeight="true" x14ac:dyDescent="0.2">
      <c r="C971" s="2073"/>
      <c r="D971" s="2066"/>
      <c r="E971" s="1513"/>
      <c r="F971" s="1513"/>
      <c r="G971" s="1513"/>
      <c r="H971" s="2066"/>
      <c r="I971" s="2066"/>
      <c r="J971" s="1513"/>
      <c r="K971" s="1513"/>
      <c r="L971" s="1513"/>
      <c r="M971" s="2066"/>
      <c r="N971" s="2066"/>
      <c r="O971" s="1513"/>
      <c r="P971" s="1513"/>
      <c r="Q971" s="1513"/>
    </row>
    <row r="972" ht="25.15" customHeight="true" x14ac:dyDescent="0.2">
      <c r="C972" s="2073"/>
      <c r="D972" s="2066"/>
      <c r="E972" s="1513"/>
      <c r="F972" s="1513"/>
      <c r="G972" s="1513"/>
      <c r="H972" s="2066"/>
      <c r="I972" s="2066"/>
      <c r="J972" s="1513"/>
      <c r="K972" s="1513"/>
      <c r="L972" s="1513"/>
      <c r="M972" s="2066"/>
      <c r="N972" s="2066"/>
      <c r="O972" s="1513"/>
      <c r="P972" s="1513"/>
      <c r="Q972" s="1513"/>
    </row>
    <row r="973" ht="25.15" customHeight="true" x14ac:dyDescent="0.2">
      <c r="C973" s="2073"/>
      <c r="D973" s="2066"/>
      <c r="E973" s="1513"/>
      <c r="F973" s="1513"/>
      <c r="G973" s="1513"/>
      <c r="H973" s="2066"/>
      <c r="I973" s="2066"/>
      <c r="J973" s="1513"/>
      <c r="K973" s="1513"/>
      <c r="L973" s="1513"/>
      <c r="M973" s="2066"/>
      <c r="N973" s="2066"/>
      <c r="O973" s="1513"/>
      <c r="P973" s="1513"/>
      <c r="Q973" s="1513"/>
    </row>
    <row r="974" ht="25.15" customHeight="true" x14ac:dyDescent="0.2">
      <c r="C974" s="2073"/>
      <c r="D974" s="2066"/>
      <c r="E974" s="1513"/>
      <c r="F974" s="1513"/>
      <c r="G974" s="1513"/>
      <c r="H974" s="2066"/>
      <c r="I974" s="2066"/>
      <c r="J974" s="1513"/>
      <c r="K974" s="1513"/>
      <c r="L974" s="1513"/>
      <c r="M974" s="2066"/>
      <c r="N974" s="2066"/>
      <c r="O974" s="1513"/>
      <c r="P974" s="1513"/>
      <c r="Q974" s="1513"/>
    </row>
    <row r="975" ht="25.15" customHeight="true" x14ac:dyDescent="0.2">
      <c r="C975" s="2073"/>
      <c r="D975" s="2066"/>
      <c r="E975" s="1513"/>
      <c r="F975" s="1513"/>
      <c r="G975" s="1513"/>
      <c r="H975" s="2066"/>
      <c r="I975" s="2066"/>
      <c r="J975" s="1513"/>
      <c r="K975" s="1513"/>
      <c r="L975" s="1513"/>
      <c r="M975" s="2066"/>
      <c r="N975" s="2066"/>
      <c r="O975" s="1513"/>
      <c r="P975" s="1513"/>
      <c r="Q975" s="1513"/>
    </row>
    <row r="976" ht="25.15" customHeight="true" x14ac:dyDescent="0.2">
      <c r="C976" s="2073"/>
      <c r="D976" s="2066"/>
      <c r="E976" s="1513"/>
      <c r="F976" s="1513"/>
      <c r="G976" s="1513"/>
      <c r="H976" s="2066"/>
      <c r="I976" s="2066"/>
      <c r="J976" s="1513"/>
      <c r="K976" s="1513"/>
      <c r="L976" s="1513"/>
      <c r="M976" s="2066"/>
      <c r="N976" s="2066"/>
      <c r="O976" s="1513"/>
      <c r="P976" s="1513"/>
      <c r="Q976" s="1513"/>
    </row>
    <row r="977" ht="25.15" customHeight="true" x14ac:dyDescent="0.2">
      <c r="C977" s="2073"/>
      <c r="D977" s="2066"/>
      <c r="E977" s="1513"/>
      <c r="F977" s="1513"/>
      <c r="G977" s="1513"/>
      <c r="H977" s="2066"/>
      <c r="I977" s="2066"/>
      <c r="J977" s="1513"/>
      <c r="K977" s="1513"/>
      <c r="L977" s="1513"/>
      <c r="M977" s="2066"/>
      <c r="N977" s="2066"/>
      <c r="O977" s="1513"/>
      <c r="P977" s="1513"/>
      <c r="Q977" s="1513"/>
    </row>
    <row r="978" ht="25.15" customHeight="true" x14ac:dyDescent="0.2">
      <c r="C978" s="2073"/>
      <c r="D978" s="2066"/>
      <c r="E978" s="1513"/>
      <c r="F978" s="1513"/>
      <c r="G978" s="1513"/>
      <c r="H978" s="2066"/>
      <c r="I978" s="2066"/>
      <c r="J978" s="1513"/>
      <c r="K978" s="1513"/>
      <c r="L978" s="1513"/>
      <c r="M978" s="2066"/>
      <c r="N978" s="2066"/>
      <c r="O978" s="1513"/>
      <c r="P978" s="1513"/>
      <c r="Q978" s="1513"/>
    </row>
    <row r="979" ht="25.15" customHeight="true" x14ac:dyDescent="0.2">
      <c r="C979" s="2073"/>
      <c r="D979" s="2066"/>
      <c r="E979" s="1513"/>
      <c r="F979" s="1513"/>
      <c r="G979" s="1513"/>
      <c r="H979" s="2066"/>
      <c r="I979" s="2066"/>
      <c r="J979" s="1513"/>
      <c r="K979" s="1513"/>
      <c r="L979" s="1513"/>
      <c r="M979" s="2066"/>
      <c r="N979" s="2066"/>
      <c r="O979" s="1513"/>
      <c r="P979" s="1513"/>
      <c r="Q979" s="1513"/>
    </row>
    <row r="980" ht="25.15" customHeight="true" x14ac:dyDescent="0.2">
      <c r="C980" s="2073"/>
      <c r="D980" s="2066"/>
      <c r="E980" s="1513"/>
      <c r="F980" s="1513"/>
      <c r="G980" s="1513"/>
      <c r="H980" s="2066"/>
      <c r="I980" s="2066"/>
      <c r="J980" s="1513"/>
      <c r="K980" s="1513"/>
      <c r="L980" s="1513"/>
      <c r="M980" s="2066"/>
      <c r="N980" s="2066"/>
      <c r="O980" s="1513"/>
      <c r="P980" s="1513"/>
      <c r="Q980" s="1513"/>
    </row>
    <row r="981" ht="25.15" customHeight="true" x14ac:dyDescent="0.2">
      <c r="C981" s="2073"/>
      <c r="D981" s="2066"/>
      <c r="E981" s="1513"/>
      <c r="F981" s="1513"/>
      <c r="G981" s="1513"/>
      <c r="H981" s="2066"/>
      <c r="I981" s="2066"/>
      <c r="J981" s="1513"/>
      <c r="K981" s="1513"/>
      <c r="L981" s="1513"/>
      <c r="M981" s="2066"/>
      <c r="N981" s="2066"/>
      <c r="O981" s="1513"/>
      <c r="P981" s="1513"/>
      <c r="Q981" s="1513"/>
    </row>
    <row r="982" ht="25.15" customHeight="true" x14ac:dyDescent="0.2">
      <c r="C982" s="2073"/>
      <c r="D982" s="2066"/>
      <c r="E982" s="1513"/>
      <c r="F982" s="1513"/>
      <c r="G982" s="1513"/>
      <c r="H982" s="2066"/>
      <c r="I982" s="2066"/>
      <c r="J982" s="1513"/>
      <c r="K982" s="1513"/>
      <c r="L982" s="1513"/>
      <c r="M982" s="2066"/>
      <c r="N982" s="2066"/>
      <c r="O982" s="1513"/>
      <c r="P982" s="1513"/>
      <c r="Q982" s="1513"/>
    </row>
    <row r="983" ht="25.15" customHeight="true" x14ac:dyDescent="0.2">
      <c r="C983" s="2073"/>
      <c r="D983" s="2066"/>
      <c r="E983" s="1513"/>
      <c r="F983" s="1513"/>
      <c r="G983" s="1513"/>
      <c r="H983" s="2066"/>
      <c r="I983" s="2066"/>
      <c r="J983" s="1513"/>
      <c r="K983" s="1513"/>
      <c r="L983" s="1513"/>
      <c r="M983" s="2066"/>
      <c r="N983" s="2066"/>
      <c r="O983" s="1513"/>
      <c r="P983" s="1513"/>
      <c r="Q983" s="1513"/>
    </row>
    <row r="984" ht="25.15" customHeight="true" x14ac:dyDescent="0.2">
      <c r="C984" s="2073"/>
      <c r="D984" s="2066"/>
      <c r="E984" s="1513"/>
      <c r="F984" s="1513"/>
      <c r="G984" s="1513"/>
      <c r="H984" s="2066"/>
      <c r="I984" s="2066"/>
      <c r="J984" s="1513"/>
      <c r="K984" s="1513"/>
      <c r="L984" s="1513"/>
      <c r="M984" s="2066"/>
      <c r="N984" s="2066"/>
      <c r="O984" s="1513"/>
      <c r="P984" s="1513"/>
      <c r="Q984" s="1513"/>
    </row>
    <row r="985" ht="25.15" customHeight="true" x14ac:dyDescent="0.2">
      <c r="C985" s="2073"/>
      <c r="D985" s="2066"/>
      <c r="E985" s="1513"/>
      <c r="F985" s="1513"/>
      <c r="G985" s="1513"/>
      <c r="H985" s="2066"/>
      <c r="I985" s="2066"/>
      <c r="J985" s="1513"/>
      <c r="K985" s="1513"/>
      <c r="L985" s="1513"/>
      <c r="M985" s="2066"/>
      <c r="N985" s="2066"/>
      <c r="O985" s="1513"/>
      <c r="P985" s="1513"/>
      <c r="Q985" s="1513"/>
    </row>
    <row r="986" ht="25.15" customHeight="true" x14ac:dyDescent="0.2">
      <c r="C986" s="2073"/>
      <c r="D986" s="2066"/>
      <c r="E986" s="1513"/>
      <c r="F986" s="1513"/>
      <c r="G986" s="1513"/>
      <c r="H986" s="2066"/>
      <c r="I986" s="2066"/>
      <c r="J986" s="1513"/>
      <c r="K986" s="1513"/>
      <c r="L986" s="1513"/>
      <c r="M986" s="2066"/>
      <c r="N986" s="2066"/>
      <c r="O986" s="1513"/>
      <c r="P986" s="1513"/>
      <c r="Q986" s="1513"/>
    </row>
    <row r="987" ht="25.15" customHeight="true" x14ac:dyDescent="0.2">
      <c r="C987" s="2073"/>
      <c r="D987" s="2066"/>
      <c r="E987" s="1513"/>
      <c r="F987" s="1513"/>
      <c r="G987" s="1513"/>
      <c r="H987" s="2066"/>
      <c r="I987" s="2066"/>
      <c r="J987" s="1513"/>
      <c r="K987" s="1513"/>
      <c r="L987" s="1513"/>
      <c r="M987" s="2066"/>
      <c r="N987" s="2066"/>
      <c r="O987" s="1513"/>
      <c r="P987" s="1513"/>
      <c r="Q987" s="1513"/>
    </row>
    <row r="988" ht="25.15" customHeight="true" x14ac:dyDescent="0.2">
      <c r="C988" s="2073"/>
      <c r="D988" s="2066"/>
      <c r="E988" s="1513"/>
      <c r="F988" s="1513"/>
      <c r="G988" s="1513"/>
      <c r="H988" s="2066"/>
      <c r="I988" s="2066"/>
      <c r="J988" s="1513"/>
      <c r="K988" s="1513"/>
      <c r="L988" s="1513"/>
      <c r="M988" s="2066"/>
      <c r="N988" s="2066"/>
      <c r="O988" s="1513"/>
      <c r="P988" s="1513"/>
      <c r="Q988" s="1513"/>
    </row>
    <row r="989" ht="25.15" customHeight="true" x14ac:dyDescent="0.2">
      <c r="C989" s="2073"/>
      <c r="D989" s="2066"/>
      <c r="E989" s="1513"/>
      <c r="F989" s="1513"/>
      <c r="G989" s="1513"/>
      <c r="H989" s="2066"/>
      <c r="I989" s="2066"/>
      <c r="J989" s="1513"/>
      <c r="K989" s="1513"/>
      <c r="L989" s="1513"/>
      <c r="M989" s="2066"/>
      <c r="N989" s="2066"/>
      <c r="O989" s="1513"/>
      <c r="P989" s="1513"/>
      <c r="Q989" s="1513"/>
    </row>
    <row r="990" ht="25.15" customHeight="true" x14ac:dyDescent="0.2">
      <c r="C990" s="2073"/>
      <c r="D990" s="2066"/>
      <c r="E990" s="1513"/>
      <c r="F990" s="1513"/>
      <c r="G990" s="1513"/>
      <c r="H990" s="2066"/>
      <c r="I990" s="2066"/>
      <c r="J990" s="1513"/>
      <c r="K990" s="1513"/>
      <c r="L990" s="1513"/>
      <c r="M990" s="2066"/>
      <c r="N990" s="2066"/>
      <c r="O990" s="1513"/>
      <c r="P990" s="1513"/>
      <c r="Q990" s="1513"/>
    </row>
    <row r="991" ht="25.15" customHeight="true" x14ac:dyDescent="0.2">
      <c r="C991" s="2073"/>
      <c r="D991" s="2066"/>
      <c r="E991" s="1513"/>
      <c r="F991" s="1513"/>
      <c r="G991" s="1513"/>
      <c r="H991" s="2066"/>
      <c r="I991" s="2066"/>
      <c r="J991" s="1513"/>
      <c r="K991" s="1513"/>
      <c r="L991" s="1513"/>
      <c r="M991" s="2066"/>
      <c r="N991" s="2066"/>
      <c r="O991" s="1513"/>
      <c r="P991" s="1513"/>
      <c r="Q991" s="1513"/>
    </row>
    <row r="992" ht="25.15" customHeight="true" x14ac:dyDescent="0.2">
      <c r="C992" s="2073"/>
      <c r="D992" s="2066"/>
      <c r="E992" s="1513"/>
      <c r="F992" s="1513"/>
      <c r="G992" s="1513"/>
      <c r="H992" s="2066"/>
      <c r="I992" s="2066"/>
      <c r="J992" s="1513"/>
      <c r="K992" s="1513"/>
      <c r="L992" s="1513"/>
      <c r="M992" s="2066"/>
      <c r="N992" s="2066"/>
      <c r="O992" s="1513"/>
      <c r="P992" s="1513"/>
      <c r="Q992" s="1513"/>
    </row>
    <row r="993" ht="25.15" customHeight="true" x14ac:dyDescent="0.2">
      <c r="C993" s="2073"/>
      <c r="D993" s="2066"/>
      <c r="E993" s="1513"/>
      <c r="F993" s="1513"/>
      <c r="G993" s="1513"/>
      <c r="H993" s="2066"/>
      <c r="I993" s="2066"/>
      <c r="J993" s="1513"/>
      <c r="K993" s="1513"/>
      <c r="L993" s="1513"/>
      <c r="M993" s="2066"/>
      <c r="N993" s="2066"/>
      <c r="O993" s="1513"/>
      <c r="P993" s="1513"/>
      <c r="Q993" s="1513"/>
    </row>
    <row r="994" ht="25.15" customHeight="true" x14ac:dyDescent="0.2">
      <c r="C994" s="2073"/>
      <c r="D994" s="2066"/>
      <c r="E994" s="1513"/>
      <c r="F994" s="1513"/>
      <c r="G994" s="1513"/>
      <c r="H994" s="2066"/>
      <c r="I994" s="2066"/>
      <c r="J994" s="1513"/>
      <c r="K994" s="1513"/>
      <c r="L994" s="1513"/>
      <c r="M994" s="2066"/>
      <c r="N994" s="2066"/>
      <c r="O994" s="1513"/>
      <c r="P994" s="1513"/>
      <c r="Q994" s="1513"/>
    </row>
    <row r="995" ht="25.15" customHeight="true" x14ac:dyDescent="0.2">
      <c r="C995" s="2073"/>
      <c r="D995" s="2066"/>
      <c r="E995" s="1513"/>
      <c r="F995" s="1513"/>
      <c r="G995" s="1513"/>
      <c r="H995" s="2066"/>
      <c r="I995" s="2066"/>
      <c r="J995" s="1513"/>
      <c r="K995" s="1513"/>
      <c r="L995" s="1513"/>
      <c r="M995" s="2066"/>
      <c r="N995" s="2066"/>
      <c r="O995" s="1513"/>
      <c r="P995" s="1513"/>
      <c r="Q995" s="1513"/>
    </row>
    <row r="996" ht="25.15" customHeight="true" x14ac:dyDescent="0.2">
      <c r="C996" s="2073"/>
      <c r="D996" s="2066"/>
      <c r="E996" s="1513"/>
      <c r="F996" s="1513"/>
      <c r="G996" s="1513"/>
      <c r="H996" s="2066"/>
      <c r="I996" s="2066"/>
      <c r="J996" s="1513"/>
      <c r="K996" s="1513"/>
      <c r="L996" s="1513"/>
      <c r="M996" s="2066"/>
      <c r="N996" s="2066"/>
      <c r="O996" s="1513"/>
      <c r="P996" s="1513"/>
      <c r="Q996" s="1513"/>
    </row>
    <row r="997" ht="25.15" customHeight="true" x14ac:dyDescent="0.2">
      <c r="C997" s="2073"/>
      <c r="D997" s="2066"/>
      <c r="E997" s="1513"/>
      <c r="F997" s="1513"/>
      <c r="G997" s="1513"/>
      <c r="H997" s="2066"/>
      <c r="I997" s="2066"/>
      <c r="J997" s="1513"/>
      <c r="K997" s="1513"/>
      <c r="L997" s="1513"/>
      <c r="M997" s="2066"/>
      <c r="N997" s="2066"/>
      <c r="O997" s="1513"/>
      <c r="P997" s="1513"/>
      <c r="Q997" s="1513"/>
    </row>
    <row r="998" ht="25.15" customHeight="true" x14ac:dyDescent="0.2">
      <c r="C998" s="2073"/>
      <c r="D998" s="2066"/>
      <c r="E998" s="1513"/>
      <c r="F998" s="1513"/>
      <c r="G998" s="1513"/>
      <c r="H998" s="2066"/>
      <c r="I998" s="2066"/>
      <c r="J998" s="1513"/>
      <c r="K998" s="1513"/>
      <c r="L998" s="1513"/>
      <c r="M998" s="2066"/>
      <c r="N998" s="2066"/>
      <c r="O998" s="1513"/>
      <c r="P998" s="1513"/>
      <c r="Q998" s="1513"/>
    </row>
    <row r="999" ht="25.15" customHeight="true" x14ac:dyDescent="0.2">
      <c r="C999" s="2073"/>
      <c r="D999" s="2066"/>
      <c r="E999" s="1513"/>
      <c r="F999" s="1513"/>
      <c r="G999" s="1513"/>
      <c r="H999" s="2066"/>
      <c r="I999" s="2066"/>
      <c r="J999" s="1513"/>
      <c r="K999" s="1513"/>
      <c r="L999" s="1513"/>
      <c r="M999" s="2066"/>
      <c r="N999" s="2066"/>
      <c r="O999" s="1513"/>
      <c r="P999" s="1513"/>
      <c r="Q999" s="1513"/>
    </row>
    <row r="1000" ht="25.15" customHeight="true" x14ac:dyDescent="0.2">
      <c r="C1000" s="2073"/>
      <c r="D1000" s="2066"/>
      <c r="E1000" s="1513"/>
      <c r="F1000" s="1513"/>
      <c r="G1000" s="1513"/>
      <c r="H1000" s="2066"/>
      <c r="I1000" s="2066"/>
      <c r="J1000" s="1513"/>
      <c r="K1000" s="1513"/>
      <c r="L1000" s="1513"/>
      <c r="M1000" s="2066"/>
      <c r="N1000" s="2066"/>
      <c r="O1000" s="1513"/>
      <c r="P1000" s="1513"/>
      <c r="Q1000" s="1513"/>
    </row>
    <row r="1001" ht="25.15" customHeight="true" x14ac:dyDescent="0.2">
      <c r="C1001" s="2073"/>
      <c r="D1001" s="2066"/>
      <c r="E1001" s="1513"/>
      <c r="F1001" s="1513"/>
      <c r="G1001" s="1513"/>
      <c r="H1001" s="2066"/>
      <c r="I1001" s="2066"/>
      <c r="J1001" s="1513"/>
      <c r="K1001" s="1513"/>
      <c r="L1001" s="1513"/>
      <c r="M1001" s="2066"/>
      <c r="N1001" s="2066"/>
      <c r="O1001" s="1513"/>
      <c r="P1001" s="1513"/>
      <c r="Q1001" s="1513"/>
    </row>
    <row r="1002" ht="25.15" customHeight="true" x14ac:dyDescent="0.2">
      <c r="C1002" s="2073"/>
      <c r="D1002" s="2066"/>
      <c r="E1002" s="1513"/>
      <c r="F1002" s="1513"/>
      <c r="G1002" s="1513"/>
      <c r="H1002" s="2066"/>
      <c r="I1002" s="2066"/>
      <c r="J1002" s="1513"/>
      <c r="K1002" s="1513"/>
      <c r="L1002" s="1513"/>
      <c r="M1002" s="2066"/>
      <c r="N1002" s="2066"/>
      <c r="O1002" s="1513"/>
      <c r="P1002" s="1513"/>
      <c r="Q1002" s="1513"/>
    </row>
    <row r="1003" ht="25.15" customHeight="true" x14ac:dyDescent="0.2">
      <c r="C1003" s="2073"/>
      <c r="D1003" s="2066"/>
      <c r="E1003" s="1513"/>
      <c r="F1003" s="1513"/>
      <c r="G1003" s="1513"/>
      <c r="H1003" s="2066"/>
      <c r="I1003" s="2066"/>
      <c r="J1003" s="1513"/>
      <c r="K1003" s="1513"/>
      <c r="L1003" s="1513"/>
      <c r="M1003" s="2066"/>
      <c r="N1003" s="2066"/>
      <c r="O1003" s="1513"/>
      <c r="P1003" s="1513"/>
      <c r="Q1003" s="1513"/>
    </row>
    <row r="1004" ht="25.15" customHeight="true" x14ac:dyDescent="0.2">
      <c r="C1004" s="2073"/>
      <c r="D1004" s="2066"/>
      <c r="E1004" s="1513"/>
      <c r="F1004" s="1513"/>
      <c r="G1004" s="1513"/>
      <c r="H1004" s="2066"/>
      <c r="I1004" s="2066"/>
      <c r="J1004" s="1513"/>
      <c r="K1004" s="1513"/>
      <c r="L1004" s="1513"/>
      <c r="M1004" s="2066"/>
      <c r="N1004" s="2066"/>
      <c r="O1004" s="1513"/>
      <c r="P1004" s="1513"/>
      <c r="Q1004" s="1513"/>
    </row>
    <row r="1005" ht="25.15" customHeight="true" x14ac:dyDescent="0.2">
      <c r="C1005" s="2073"/>
      <c r="D1005" s="2066"/>
      <c r="E1005" s="1513"/>
      <c r="F1005" s="1513"/>
      <c r="G1005" s="1513"/>
      <c r="H1005" s="2066"/>
      <c r="I1005" s="2066"/>
      <c r="J1005" s="1513"/>
      <c r="K1005" s="1513"/>
      <c r="L1005" s="1513"/>
      <c r="M1005" s="2066"/>
      <c r="N1005" s="2066"/>
      <c r="O1005" s="1513"/>
      <c r="P1005" s="1513"/>
      <c r="Q1005" s="1513"/>
    </row>
    <row r="1006" ht="25.15" customHeight="true" x14ac:dyDescent="0.2">
      <c r="C1006" s="2073"/>
      <c r="D1006" s="2066"/>
      <c r="E1006" s="1513"/>
      <c r="F1006" s="1513"/>
      <c r="G1006" s="1513"/>
      <c r="H1006" s="2066"/>
      <c r="I1006" s="2066"/>
      <c r="J1006" s="1513"/>
      <c r="K1006" s="1513"/>
      <c r="L1006" s="1513"/>
      <c r="M1006" s="2066"/>
      <c r="N1006" s="2066"/>
      <c r="O1006" s="1513"/>
      <c r="P1006" s="1513"/>
      <c r="Q1006" s="1513"/>
    </row>
    <row r="1007" ht="25.15" customHeight="true" x14ac:dyDescent="0.2">
      <c r="C1007" s="2073"/>
      <c r="D1007" s="2066"/>
      <c r="E1007" s="1513"/>
      <c r="F1007" s="1513"/>
      <c r="G1007" s="1513"/>
      <c r="H1007" s="2066"/>
      <c r="I1007" s="2066"/>
      <c r="J1007" s="1513"/>
      <c r="K1007" s="1513"/>
      <c r="L1007" s="1513"/>
      <c r="M1007" s="2066"/>
      <c r="N1007" s="2066"/>
      <c r="O1007" s="1513"/>
      <c r="P1007" s="1513"/>
      <c r="Q1007" s="1513"/>
    </row>
    <row r="1008" ht="25.15" customHeight="true" x14ac:dyDescent="0.2">
      <c r="C1008" s="2073"/>
      <c r="D1008" s="2066"/>
      <c r="E1008" s="1513"/>
      <c r="F1008" s="1513"/>
      <c r="G1008" s="1513"/>
      <c r="H1008" s="2066"/>
      <c r="I1008" s="2066"/>
      <c r="J1008" s="1513"/>
      <c r="K1008" s="1513"/>
      <c r="L1008" s="1513"/>
      <c r="M1008" s="2066"/>
      <c r="N1008" s="2066"/>
      <c r="O1008" s="1513"/>
      <c r="P1008" s="1513"/>
      <c r="Q1008" s="1513"/>
    </row>
    <row r="1009" ht="25.15" customHeight="true" x14ac:dyDescent="0.2">
      <c r="C1009" s="2073"/>
      <c r="D1009" s="2066"/>
      <c r="E1009" s="1513"/>
      <c r="F1009" s="1513"/>
      <c r="G1009" s="1513"/>
      <c r="H1009" s="2066"/>
      <c r="I1009" s="2066"/>
      <c r="J1009" s="1513"/>
      <c r="K1009" s="1513"/>
      <c r="L1009" s="1513"/>
      <c r="M1009" s="2066"/>
      <c r="N1009" s="2066"/>
      <c r="O1009" s="1513"/>
      <c r="P1009" s="1513"/>
      <c r="Q1009" s="1513"/>
    </row>
    <row r="1010" ht="25.15" customHeight="true" x14ac:dyDescent="0.2">
      <c r="C1010" s="2073"/>
      <c r="D1010" s="2066"/>
      <c r="E1010" s="1513"/>
      <c r="F1010" s="1513"/>
      <c r="G1010" s="1513"/>
      <c r="H1010" s="2066"/>
      <c r="I1010" s="2066"/>
      <c r="J1010" s="1513"/>
      <c r="K1010" s="1513"/>
      <c r="L1010" s="1513"/>
      <c r="M1010" s="2066"/>
      <c r="N1010" s="2066"/>
      <c r="O1010" s="1513"/>
      <c r="P1010" s="1513"/>
      <c r="Q1010" s="1513"/>
    </row>
    <row r="1011" ht="25.15" customHeight="true" x14ac:dyDescent="0.2">
      <c r="C1011" s="2073"/>
      <c r="D1011" s="2066"/>
      <c r="E1011" s="1513"/>
      <c r="F1011" s="1513"/>
      <c r="G1011" s="1513"/>
      <c r="H1011" s="2066"/>
      <c r="I1011" s="2066"/>
      <c r="J1011" s="1513"/>
      <c r="K1011" s="1513"/>
      <c r="L1011" s="1513"/>
      <c r="M1011" s="2066"/>
      <c r="N1011" s="2066"/>
      <c r="O1011" s="1513"/>
      <c r="P1011" s="1513"/>
      <c r="Q1011" s="1513"/>
    </row>
    <row r="1012" ht="25.15" customHeight="true" x14ac:dyDescent="0.2">
      <c r="C1012" s="2073"/>
      <c r="D1012" s="2066"/>
      <c r="E1012" s="1513"/>
      <c r="F1012" s="1513"/>
      <c r="G1012" s="1513"/>
      <c r="H1012" s="2066"/>
      <c r="I1012" s="2066"/>
      <c r="J1012" s="1513"/>
      <c r="K1012" s="1513"/>
      <c r="L1012" s="1513"/>
      <c r="M1012" s="2066"/>
      <c r="N1012" s="2066"/>
      <c r="O1012" s="1513"/>
      <c r="P1012" s="1513"/>
      <c r="Q1012" s="1513"/>
    </row>
    <row r="1013" ht="25.15" customHeight="true" x14ac:dyDescent="0.2">
      <c r="C1013" s="2073"/>
      <c r="D1013" s="2066"/>
      <c r="E1013" s="1513"/>
      <c r="F1013" s="1513"/>
      <c r="G1013" s="1513"/>
      <c r="H1013" s="2066"/>
      <c r="I1013" s="2066"/>
      <c r="J1013" s="1513"/>
      <c r="K1013" s="1513"/>
      <c r="L1013" s="1513"/>
      <c r="M1013" s="2066"/>
      <c r="N1013" s="2066"/>
      <c r="O1013" s="1513"/>
      <c r="P1013" s="1513"/>
      <c r="Q1013" s="1513"/>
    </row>
    <row r="1014" ht="25.15" customHeight="true" x14ac:dyDescent="0.2">
      <c r="C1014" s="2073"/>
      <c r="D1014" s="2066"/>
      <c r="E1014" s="1513"/>
      <c r="F1014" s="1513"/>
      <c r="G1014" s="1513"/>
      <c r="H1014" s="2066"/>
      <c r="I1014" s="2066"/>
      <c r="J1014" s="1513"/>
      <c r="K1014" s="1513"/>
      <c r="L1014" s="1513"/>
      <c r="M1014" s="2066"/>
      <c r="N1014" s="2066"/>
      <c r="O1014" s="1513"/>
      <c r="P1014" s="1513"/>
      <c r="Q1014" s="1513"/>
    </row>
    <row r="1015" ht="25.15" customHeight="true" x14ac:dyDescent="0.2">
      <c r="C1015" s="2073"/>
      <c r="D1015" s="2066"/>
      <c r="E1015" s="1513"/>
      <c r="F1015" s="1513"/>
      <c r="G1015" s="1513"/>
      <c r="H1015" s="2066"/>
      <c r="I1015" s="2066"/>
      <c r="J1015" s="1513"/>
      <c r="K1015" s="1513"/>
      <c r="L1015" s="1513"/>
      <c r="M1015" s="2066"/>
      <c r="N1015" s="2066"/>
      <c r="O1015" s="1513"/>
      <c r="P1015" s="1513"/>
      <c r="Q1015" s="1513"/>
    </row>
    <row r="1016" ht="25.15" customHeight="true" x14ac:dyDescent="0.2">
      <c r="C1016" s="2073"/>
      <c r="D1016" s="2066"/>
      <c r="E1016" s="1513"/>
      <c r="F1016" s="1513"/>
      <c r="G1016" s="1513"/>
      <c r="H1016" s="2066"/>
      <c r="I1016" s="2066"/>
      <c r="J1016" s="1513"/>
      <c r="K1016" s="1513"/>
      <c r="L1016" s="1513"/>
      <c r="M1016" s="2066"/>
      <c r="N1016" s="2066"/>
      <c r="O1016" s="1513"/>
      <c r="P1016" s="1513"/>
      <c r="Q1016" s="1513"/>
    </row>
    <row r="1017" ht="25.15" customHeight="true" x14ac:dyDescent="0.2">
      <c r="C1017" s="2073"/>
      <c r="D1017" s="2066"/>
      <c r="E1017" s="1513"/>
      <c r="F1017" s="1513"/>
      <c r="G1017" s="1513"/>
      <c r="H1017" s="2066"/>
      <c r="I1017" s="2066"/>
      <c r="J1017" s="1513"/>
      <c r="K1017" s="1513"/>
      <c r="L1017" s="1513"/>
      <c r="M1017" s="2066"/>
      <c r="N1017" s="2066"/>
      <c r="O1017" s="1513"/>
      <c r="P1017" s="1513"/>
      <c r="Q1017" s="1513"/>
    </row>
    <row r="1018" ht="25.15" customHeight="true" x14ac:dyDescent="0.2">
      <c r="C1018" s="2073"/>
      <c r="D1018" s="2066"/>
      <c r="E1018" s="1513"/>
      <c r="F1018" s="1513"/>
      <c r="G1018" s="1513"/>
      <c r="H1018" s="2066"/>
      <c r="I1018" s="2066"/>
      <c r="J1018" s="1513"/>
      <c r="K1018" s="1513"/>
      <c r="L1018" s="1513"/>
      <c r="M1018" s="2066"/>
      <c r="N1018" s="2066"/>
      <c r="O1018" s="1513"/>
      <c r="P1018" s="1513"/>
      <c r="Q1018" s="1513"/>
    </row>
    <row r="1019" ht="25.15" customHeight="true" x14ac:dyDescent="0.2">
      <c r="C1019" s="2073"/>
      <c r="D1019" s="2066"/>
      <c r="E1019" s="1513"/>
      <c r="F1019" s="1513"/>
      <c r="G1019" s="1513"/>
      <c r="H1019" s="2066"/>
      <c r="I1019" s="2066"/>
      <c r="J1019" s="1513"/>
      <c r="K1019" s="1513"/>
      <c r="L1019" s="1513"/>
      <c r="M1019" s="2066"/>
      <c r="N1019" s="2066"/>
      <c r="O1019" s="1513"/>
      <c r="P1019" s="1513"/>
      <c r="Q1019" s="1513"/>
    </row>
    <row r="1020" ht="25.15" customHeight="true" x14ac:dyDescent="0.2">
      <c r="C1020" s="2073"/>
      <c r="D1020" s="2066"/>
      <c r="E1020" s="1513"/>
      <c r="F1020" s="1513"/>
      <c r="G1020" s="1513"/>
      <c r="H1020" s="2066"/>
      <c r="I1020" s="2066"/>
      <c r="J1020" s="1513"/>
      <c r="K1020" s="1513"/>
      <c r="L1020" s="1513"/>
      <c r="M1020" s="2066"/>
      <c r="N1020" s="2066"/>
      <c r="O1020" s="1513"/>
      <c r="P1020" s="1513"/>
      <c r="Q1020" s="1513"/>
    </row>
    <row r="1021" ht="25.15" customHeight="true" x14ac:dyDescent="0.2">
      <c r="C1021" s="2073"/>
      <c r="D1021" s="2066"/>
      <c r="E1021" s="1513"/>
      <c r="F1021" s="1513"/>
      <c r="G1021" s="1513"/>
      <c r="H1021" s="2066"/>
      <c r="I1021" s="2066"/>
      <c r="J1021" s="1513"/>
      <c r="K1021" s="1513"/>
      <c r="L1021" s="1513"/>
      <c r="M1021" s="2066"/>
      <c r="N1021" s="2066"/>
      <c r="O1021" s="1513"/>
      <c r="P1021" s="1513"/>
      <c r="Q1021" s="1513"/>
    </row>
    <row r="1022" ht="25.15" customHeight="true" x14ac:dyDescent="0.2">
      <c r="C1022" s="2073"/>
      <c r="D1022" s="2066"/>
      <c r="E1022" s="1513"/>
      <c r="F1022" s="1513"/>
      <c r="G1022" s="1513"/>
      <c r="H1022" s="2066"/>
      <c r="I1022" s="2066"/>
      <c r="J1022" s="1513"/>
      <c r="K1022" s="1513"/>
      <c r="L1022" s="1513"/>
      <c r="M1022" s="2066"/>
      <c r="N1022" s="2066"/>
      <c r="O1022" s="1513"/>
      <c r="P1022" s="1513"/>
      <c r="Q1022" s="1513"/>
    </row>
    <row r="1023" ht="25.15" customHeight="true" x14ac:dyDescent="0.2">
      <c r="C1023" s="2073"/>
      <c r="D1023" s="2066"/>
      <c r="E1023" s="1513"/>
      <c r="F1023" s="1513"/>
      <c r="G1023" s="1513"/>
      <c r="H1023" s="2066"/>
      <c r="I1023" s="2066"/>
      <c r="J1023" s="1513"/>
      <c r="K1023" s="1513"/>
      <c r="L1023" s="1513"/>
      <c r="M1023" s="2066"/>
      <c r="N1023" s="2066"/>
      <c r="O1023" s="1513"/>
      <c r="P1023" s="1513"/>
      <c r="Q1023" s="1513"/>
    </row>
    <row r="1024" ht="25.15" customHeight="true" x14ac:dyDescent="0.2">
      <c r="C1024" s="2073"/>
      <c r="D1024" s="2066"/>
      <c r="E1024" s="1513"/>
      <c r="F1024" s="1513"/>
      <c r="G1024" s="1513"/>
      <c r="H1024" s="2066"/>
      <c r="I1024" s="2066"/>
      <c r="J1024" s="1513"/>
      <c r="K1024" s="1513"/>
      <c r="L1024" s="1513"/>
      <c r="M1024" s="2066"/>
      <c r="N1024" s="2066"/>
      <c r="O1024" s="1513"/>
      <c r="P1024" s="1513"/>
      <c r="Q1024" s="1513"/>
    </row>
    <row r="1025" customFormat="true" ht="15.95" customHeight="true" x14ac:dyDescent="0.2">
      <c r="A1025" s="2029" t="s">
        <v>418</v>
      </c>
      <c r="B1025" s="2030"/>
      <c r="C1025" s="2031"/>
      <c r="D1025" s="407"/>
      <c r="E1025" s="258"/>
      <c r="F1025" s="258"/>
      <c r="G1025" s="407"/>
      <c r="X1025" s="242"/>
      <c r="Y1025" s="244"/>
      <c r="Z1025" s="244"/>
      <c r="AA1025" s="244"/>
      <c r="AB1025" s="244"/>
      <c r="AC1025" s="244"/>
      <c r="AD1025" s="244"/>
      <c r="AE1025" s="244"/>
      <c r="AF1025" s="244"/>
      <c r="AG1025" s="244"/>
      <c r="AH1025" s="244"/>
      <c r="AI1025" s="244"/>
      <c r="AJ1025" s="244"/>
      <c r="AK1025" s="244"/>
      <c r="AL1025" s="244"/>
      <c r="AM1025" s="244"/>
      <c r="AN1025" s="244"/>
      <c r="AO1025" s="244"/>
      <c r="AP1025" s="244"/>
      <c r="AQ1025" s="244"/>
      <c r="AR1025" s="244"/>
      <c r="AS1025" s="244"/>
      <c r="AT1025" s="244"/>
      <c r="AU1025" s="244"/>
      <c r="AV1025" s="244"/>
      <c r="AW1025" s="244"/>
      <c r="AX1025" s="244"/>
      <c r="AY1025" s="244"/>
      <c r="AZ1025" s="244"/>
      <c r="BA1025" s="242"/>
      <c r="BB1025" s="407"/>
      <c r="BX1025" s="242"/>
      <c r="BY1025" s="244"/>
      <c r="BZ1025" s="244"/>
      <c r="CA1025" s="244"/>
      <c r="CB1025" s="244"/>
      <c r="CC1025" s="244"/>
      <c r="CD1025" s="244"/>
      <c r="CE1025" s="244"/>
      <c r="CF1025" s="244"/>
      <c r="CG1025" s="244"/>
      <c r="CH1025" s="244"/>
      <c r="CI1025" s="244"/>
      <c r="CJ1025" s="244"/>
      <c r="CK1025" s="244"/>
      <c r="CL1025" s="244"/>
      <c r="CM1025" s="244"/>
      <c r="CN1025" s="244"/>
      <c r="CO1025" s="244"/>
      <c r="CP1025" s="244"/>
      <c r="CQ1025" s="244"/>
      <c r="CR1025" s="244"/>
      <c r="CS1025" s="244"/>
      <c r="CT1025" s="244"/>
      <c r="CU1025" s="244"/>
      <c r="CV1025" s="244"/>
      <c r="CW1025" s="244"/>
      <c r="CX1025" s="244"/>
      <c r="CY1025" s="244"/>
      <c r="CZ1025" s="244"/>
    </row>
    <row r="1026" customFormat="true" ht="15.95" customHeight="true" x14ac:dyDescent="0.2">
      <c r="A1026" s="2032" t="s">
        <v>201</v>
      </c>
      <c r="B1026" s="2033"/>
      <c r="C1026" s="1632" t="s">
        <v>202</v>
      </c>
      <c r="D1026" s="407"/>
      <c r="E1026" s="258"/>
      <c r="F1026" s="258"/>
      <c r="G1026" s="407"/>
      <c r="X1026" s="242"/>
      <c r="Y1026" s="244"/>
      <c r="Z1026" s="244"/>
      <c r="AA1026" s="244"/>
      <c r="AB1026" s="244"/>
      <c r="AC1026" s="244"/>
      <c r="AD1026" s="244"/>
      <c r="AE1026" s="244"/>
      <c r="AF1026" s="244"/>
      <c r="AG1026" s="244"/>
      <c r="AH1026" s="244"/>
      <c r="AI1026" s="244"/>
      <c r="AJ1026" s="244"/>
      <c r="AK1026" s="244"/>
      <c r="AL1026" s="244"/>
      <c r="AM1026" s="244"/>
      <c r="AN1026" s="244"/>
      <c r="AO1026" s="244"/>
      <c r="AP1026" s="244"/>
      <c r="AQ1026" s="244"/>
      <c r="AR1026" s="244"/>
      <c r="AS1026" s="244"/>
      <c r="AT1026" s="244"/>
      <c r="AU1026" s="244"/>
      <c r="AV1026" s="244"/>
      <c r="AW1026" s="244"/>
      <c r="AX1026" s="244"/>
      <c r="AY1026" s="244"/>
      <c r="AZ1026" s="244"/>
      <c r="BA1026" s="242"/>
      <c r="BB1026" s="407"/>
      <c r="BX1026" s="242"/>
      <c r="BY1026" s="244"/>
      <c r="BZ1026" s="244"/>
      <c r="CA1026" s="244"/>
      <c r="CB1026" s="244"/>
      <c r="CC1026" s="244"/>
      <c r="CD1026" s="244"/>
      <c r="CE1026" s="244"/>
      <c r="CF1026" s="244"/>
      <c r="CG1026" s="244"/>
      <c r="CH1026" s="244"/>
      <c r="CI1026" s="244"/>
      <c r="CJ1026" s="244"/>
      <c r="CK1026" s="244"/>
      <c r="CL1026" s="244"/>
      <c r="CM1026" s="244"/>
      <c r="CN1026" s="244"/>
      <c r="CO1026" s="244"/>
      <c r="CP1026" s="244"/>
      <c r="CQ1026" s="244"/>
      <c r="CR1026" s="244"/>
      <c r="CS1026" s="244"/>
      <c r="CT1026" s="244"/>
      <c r="CU1026" s="244"/>
      <c r="CV1026" s="244"/>
      <c r="CW1026" s="244"/>
      <c r="CX1026" s="244"/>
      <c r="CY1026" s="244"/>
      <c r="CZ1026" s="244"/>
    </row>
    <row r="1027" customFormat="true" ht="15.95" hidden="true" customHeight="true" x14ac:dyDescent="0.2">
      <c r="A1027" s="1633" t="s">
        <v>203</v>
      </c>
      <c r="B1027" s="1634" t="s">
        <v>204</v>
      </c>
      <c r="C1027" s="1635">
        <v>29919</v>
      </c>
      <c r="D1027" s="407"/>
      <c r="E1027" s="258"/>
      <c r="F1027" s="258"/>
      <c r="G1027" s="407"/>
      <c r="X1027" s="242"/>
      <c r="Y1027" s="244"/>
      <c r="Z1027" s="244"/>
      <c r="AA1027" s="244"/>
      <c r="AB1027" s="244"/>
      <c r="AC1027" s="244"/>
      <c r="AD1027" s="244"/>
      <c r="AE1027" s="244"/>
      <c r="AF1027" s="244"/>
      <c r="AG1027" s="244"/>
      <c r="AH1027" s="244"/>
      <c r="AI1027" s="244"/>
      <c r="AJ1027" s="244"/>
      <c r="AK1027" s="244"/>
      <c r="AL1027" s="244"/>
      <c r="AM1027" s="244"/>
      <c r="AN1027" s="244"/>
      <c r="AO1027" s="244"/>
      <c r="AP1027" s="244"/>
      <c r="AQ1027" s="244"/>
      <c r="AR1027" s="244"/>
      <c r="AS1027" s="244"/>
      <c r="AT1027" s="244"/>
      <c r="AU1027" s="244"/>
      <c r="AV1027" s="244"/>
      <c r="AW1027" s="244"/>
      <c r="AX1027" s="244"/>
      <c r="AY1027" s="244"/>
      <c r="AZ1027" s="244"/>
      <c r="BA1027" s="242"/>
      <c r="BB1027" s="407"/>
      <c r="BX1027" s="242"/>
      <c r="BY1027" s="244"/>
      <c r="BZ1027" s="244"/>
      <c r="CA1027" s="244"/>
      <c r="CB1027" s="244"/>
      <c r="CC1027" s="244"/>
      <c r="CD1027" s="244"/>
      <c r="CE1027" s="244"/>
      <c r="CF1027" s="244"/>
      <c r="CG1027" s="244"/>
      <c r="CH1027" s="244"/>
      <c r="CI1027" s="244"/>
      <c r="CJ1027" s="244"/>
      <c r="CK1027" s="244"/>
      <c r="CL1027" s="244"/>
      <c r="CM1027" s="244"/>
      <c r="CN1027" s="244"/>
      <c r="CO1027" s="244"/>
      <c r="CP1027" s="244"/>
      <c r="CQ1027" s="244"/>
      <c r="CR1027" s="244"/>
      <c r="CS1027" s="244"/>
      <c r="CT1027" s="244"/>
      <c r="CU1027" s="244"/>
      <c r="CV1027" s="244"/>
      <c r="CW1027" s="244"/>
      <c r="CX1027" s="244"/>
      <c r="CY1027" s="244"/>
      <c r="CZ1027" s="244"/>
    </row>
    <row r="1028" customFormat="true" ht="15.95" hidden="true" customHeight="true" x14ac:dyDescent="0.2">
      <c r="A1028" s="1636" t="s">
        <v>205</v>
      </c>
      <c r="B1028" s="1637" t="s">
        <v>204</v>
      </c>
      <c r="C1028" s="1638">
        <v>29919</v>
      </c>
      <c r="D1028" s="407"/>
      <c r="E1028" s="258"/>
      <c r="F1028" s="258"/>
      <c r="G1028" s="407"/>
      <c r="X1028" s="242"/>
      <c r="Y1028" s="244"/>
      <c r="Z1028" s="244"/>
      <c r="AA1028" s="244"/>
      <c r="AB1028" s="244"/>
      <c r="AC1028" s="244"/>
      <c r="AD1028" s="244"/>
      <c r="AE1028" s="244"/>
      <c r="AF1028" s="244"/>
      <c r="AG1028" s="244"/>
      <c r="AH1028" s="244"/>
      <c r="AI1028" s="244"/>
      <c r="AJ1028" s="244"/>
      <c r="AK1028" s="244"/>
      <c r="AL1028" s="244"/>
      <c r="AM1028" s="244"/>
      <c r="AN1028" s="244"/>
      <c r="AO1028" s="244"/>
      <c r="AP1028" s="244"/>
      <c r="AQ1028" s="244"/>
      <c r="AR1028" s="244"/>
      <c r="AS1028" s="244"/>
      <c r="AT1028" s="244"/>
      <c r="AU1028" s="244"/>
      <c r="AV1028" s="244"/>
      <c r="AW1028" s="244"/>
      <c r="AX1028" s="244"/>
      <c r="AY1028" s="244"/>
      <c r="AZ1028" s="244"/>
      <c r="BA1028" s="242"/>
      <c r="BB1028" s="407"/>
      <c r="BX1028" s="242"/>
      <c r="BY1028" s="244"/>
      <c r="BZ1028" s="244"/>
      <c r="CA1028" s="244"/>
      <c r="CB1028" s="244"/>
      <c r="CC1028" s="244"/>
      <c r="CD1028" s="244"/>
      <c r="CE1028" s="244"/>
      <c r="CF1028" s="244"/>
      <c r="CG1028" s="244"/>
      <c r="CH1028" s="244"/>
      <c r="CI1028" s="244"/>
      <c r="CJ1028" s="244"/>
      <c r="CK1028" s="244"/>
      <c r="CL1028" s="244"/>
      <c r="CM1028" s="244"/>
      <c r="CN1028" s="244"/>
      <c r="CO1028" s="244"/>
      <c r="CP1028" s="244"/>
      <c r="CQ1028" s="244"/>
      <c r="CR1028" s="244"/>
      <c r="CS1028" s="244"/>
      <c r="CT1028" s="244"/>
      <c r="CU1028" s="244"/>
      <c r="CV1028" s="244"/>
      <c r="CW1028" s="244"/>
      <c r="CX1028" s="244"/>
      <c r="CY1028" s="244"/>
      <c r="CZ1028" s="244"/>
    </row>
    <row r="1029" customFormat="true" ht="15.95" hidden="true" customHeight="true" x14ac:dyDescent="0.2">
      <c r="A1029" s="1636" t="s">
        <v>206</v>
      </c>
      <c r="B1029" s="1637" t="s">
        <v>204</v>
      </c>
      <c r="C1029" s="1638">
        <v>29919</v>
      </c>
      <c r="D1029" s="407"/>
      <c r="E1029" s="258"/>
      <c r="F1029" s="258"/>
      <c r="G1029" s="407"/>
      <c r="X1029" s="242"/>
      <c r="Y1029" s="244"/>
      <c r="Z1029" s="244"/>
      <c r="AA1029" s="244"/>
      <c r="AB1029" s="244"/>
      <c r="AC1029" s="244"/>
      <c r="AD1029" s="244"/>
      <c r="AE1029" s="244"/>
      <c r="AF1029" s="244"/>
      <c r="AG1029" s="244"/>
      <c r="AH1029" s="244"/>
      <c r="AI1029" s="244"/>
      <c r="AJ1029" s="244"/>
      <c r="AK1029" s="244"/>
      <c r="AL1029" s="244"/>
      <c r="AM1029" s="244"/>
      <c r="AN1029" s="244"/>
      <c r="AO1029" s="244"/>
      <c r="AP1029" s="244"/>
      <c r="AQ1029" s="244"/>
      <c r="AR1029" s="244"/>
      <c r="AS1029" s="244"/>
      <c r="AT1029" s="244"/>
      <c r="AU1029" s="244"/>
      <c r="AV1029" s="244"/>
      <c r="AW1029" s="244"/>
      <c r="AX1029" s="244"/>
      <c r="AY1029" s="244"/>
      <c r="AZ1029" s="244"/>
      <c r="BA1029" s="242"/>
      <c r="BB1029" s="407"/>
      <c r="BX1029" s="242"/>
      <c r="BY1029" s="244"/>
      <c r="BZ1029" s="244"/>
      <c r="CA1029" s="244"/>
      <c r="CB1029" s="244"/>
      <c r="CC1029" s="244"/>
      <c r="CD1029" s="244"/>
      <c r="CE1029" s="244"/>
      <c r="CF1029" s="244"/>
      <c r="CG1029" s="244"/>
      <c r="CH1029" s="244"/>
      <c r="CI1029" s="244"/>
      <c r="CJ1029" s="244"/>
      <c r="CK1029" s="244"/>
      <c r="CL1029" s="244"/>
      <c r="CM1029" s="244"/>
      <c r="CN1029" s="244"/>
      <c r="CO1029" s="244"/>
      <c r="CP1029" s="244"/>
      <c r="CQ1029" s="244"/>
      <c r="CR1029" s="244"/>
      <c r="CS1029" s="244"/>
      <c r="CT1029" s="244"/>
      <c r="CU1029" s="244"/>
      <c r="CV1029" s="244"/>
      <c r="CW1029" s="244"/>
      <c r="CX1029" s="244"/>
      <c r="CY1029" s="244"/>
      <c r="CZ1029" s="244"/>
    </row>
    <row r="1030" customFormat="true" ht="15.95" hidden="true" customHeight="true" x14ac:dyDescent="0.2">
      <c r="A1030" s="1636" t="s">
        <v>207</v>
      </c>
      <c r="B1030" s="1637" t="s">
        <v>204</v>
      </c>
      <c r="C1030" s="1638">
        <v>29919</v>
      </c>
      <c r="D1030" s="407"/>
      <c r="E1030" s="258"/>
      <c r="F1030" s="258"/>
      <c r="G1030" s="407"/>
      <c r="X1030" s="242"/>
      <c r="Y1030" s="244"/>
      <c r="Z1030" s="244"/>
      <c r="AA1030" s="244"/>
      <c r="AB1030" s="244"/>
      <c r="AC1030" s="244"/>
      <c r="AD1030" s="244"/>
      <c r="AE1030" s="244"/>
      <c r="AF1030" s="244"/>
      <c r="AG1030" s="244"/>
      <c r="AH1030" s="244"/>
      <c r="AI1030" s="244"/>
      <c r="AJ1030" s="244"/>
      <c r="AK1030" s="244"/>
      <c r="AL1030" s="244"/>
      <c r="AM1030" s="244"/>
      <c r="AN1030" s="244"/>
      <c r="AO1030" s="244"/>
      <c r="AP1030" s="244"/>
      <c r="AQ1030" s="244"/>
      <c r="AR1030" s="244"/>
      <c r="AS1030" s="244"/>
      <c r="AT1030" s="244"/>
      <c r="AU1030" s="244"/>
      <c r="AV1030" s="244"/>
      <c r="AW1030" s="244"/>
      <c r="AX1030" s="244"/>
      <c r="AY1030" s="244"/>
      <c r="AZ1030" s="244"/>
      <c r="BA1030" s="242"/>
      <c r="BB1030" s="407"/>
      <c r="BX1030" s="242"/>
      <c r="BY1030" s="244"/>
      <c r="BZ1030" s="244"/>
      <c r="CA1030" s="244"/>
      <c r="CB1030" s="244"/>
      <c r="CC1030" s="244"/>
      <c r="CD1030" s="244"/>
      <c r="CE1030" s="244"/>
      <c r="CF1030" s="244"/>
      <c r="CG1030" s="244"/>
      <c r="CH1030" s="244"/>
      <c r="CI1030" s="244"/>
      <c r="CJ1030" s="244"/>
      <c r="CK1030" s="244"/>
      <c r="CL1030" s="244"/>
      <c r="CM1030" s="244"/>
      <c r="CN1030" s="244"/>
      <c r="CO1030" s="244"/>
      <c r="CP1030" s="244"/>
      <c r="CQ1030" s="244"/>
      <c r="CR1030" s="244"/>
      <c r="CS1030" s="244"/>
      <c r="CT1030" s="244"/>
      <c r="CU1030" s="244"/>
      <c r="CV1030" s="244"/>
      <c r="CW1030" s="244"/>
      <c r="CX1030" s="244"/>
      <c r="CY1030" s="244"/>
      <c r="CZ1030" s="244"/>
    </row>
    <row r="1031" customFormat="true" ht="15.95" customHeight="true" x14ac:dyDescent="0.2">
      <c r="A1031" s="2034" t="s">
        <v>419</v>
      </c>
      <c r="B1031" s="1637" t="s">
        <v>420</v>
      </c>
      <c r="C1031" s="1638">
        <v>20429</v>
      </c>
      <c r="D1031" s="407"/>
      <c r="E1031" s="258"/>
      <c r="F1031" s="258"/>
      <c r="G1031" s="407"/>
      <c r="X1031" s="242"/>
      <c r="Y1031" s="244"/>
      <c r="Z1031" s="244"/>
      <c r="AA1031" s="244"/>
      <c r="AB1031" s="244"/>
      <c r="AC1031" s="244"/>
      <c r="AD1031" s="244"/>
      <c r="AE1031" s="244"/>
      <c r="AF1031" s="244"/>
      <c r="AG1031" s="244"/>
      <c r="AH1031" s="244"/>
      <c r="AI1031" s="244"/>
      <c r="AJ1031" s="244"/>
      <c r="AK1031" s="244"/>
      <c r="AL1031" s="244"/>
      <c r="AM1031" s="244"/>
      <c r="AN1031" s="244"/>
      <c r="AO1031" s="244"/>
      <c r="AP1031" s="244"/>
      <c r="AQ1031" s="244"/>
      <c r="AR1031" s="244"/>
      <c r="AS1031" s="244"/>
      <c r="AT1031" s="244"/>
      <c r="AU1031" s="244"/>
      <c r="AV1031" s="244"/>
      <c r="AW1031" s="244"/>
      <c r="AX1031" s="244"/>
      <c r="AY1031" s="244"/>
      <c r="AZ1031" s="244"/>
      <c r="BA1031" s="242"/>
      <c r="BB1031" s="407"/>
      <c r="BX1031" s="242"/>
      <c r="BY1031" s="244"/>
      <c r="BZ1031" s="244"/>
      <c r="CA1031" s="244"/>
      <c r="CB1031" s="244"/>
      <c r="CC1031" s="244"/>
      <c r="CD1031" s="244"/>
      <c r="CE1031" s="244"/>
      <c r="CF1031" s="244"/>
      <c r="CG1031" s="244"/>
      <c r="CH1031" s="244"/>
      <c r="CI1031" s="244"/>
      <c r="CJ1031" s="244"/>
      <c r="CK1031" s="244"/>
      <c r="CL1031" s="244"/>
      <c r="CM1031" s="244"/>
      <c r="CN1031" s="244"/>
      <c r="CO1031" s="244"/>
      <c r="CP1031" s="244"/>
      <c r="CQ1031" s="244"/>
      <c r="CR1031" s="244"/>
      <c r="CS1031" s="244"/>
      <c r="CT1031" s="244"/>
      <c r="CU1031" s="244"/>
      <c r="CV1031" s="244"/>
      <c r="CW1031" s="244"/>
      <c r="CX1031" s="244"/>
      <c r="CY1031" s="244"/>
      <c r="CZ1031" s="244"/>
    </row>
    <row r="1032" customFormat="true" ht="15.95" customHeight="true" x14ac:dyDescent="0.2">
      <c r="A1032" s="2034"/>
      <c r="B1032" s="1637" t="s">
        <v>210</v>
      </c>
      <c r="C1032" s="1638">
        <v>9490</v>
      </c>
      <c r="D1032" s="407"/>
      <c r="E1032" s="258"/>
      <c r="F1032" s="258"/>
      <c r="G1032" s="407"/>
      <c r="X1032" s="242"/>
      <c r="Y1032" s="244"/>
      <c r="Z1032" s="244"/>
      <c r="AA1032" s="244"/>
      <c r="AB1032" s="244"/>
      <c r="AC1032" s="244"/>
      <c r="AD1032" s="244"/>
      <c r="AE1032" s="244"/>
      <c r="AF1032" s="244"/>
      <c r="AG1032" s="244"/>
      <c r="AH1032" s="244"/>
      <c r="AI1032" s="244"/>
      <c r="AJ1032" s="244"/>
      <c r="AK1032" s="244"/>
      <c r="AL1032" s="244"/>
      <c r="AM1032" s="244"/>
      <c r="AN1032" s="244"/>
      <c r="AO1032" s="244"/>
      <c r="AP1032" s="244"/>
      <c r="AQ1032" s="244"/>
      <c r="AR1032" s="244"/>
      <c r="AS1032" s="244"/>
      <c r="AT1032" s="244"/>
      <c r="AU1032" s="244"/>
      <c r="AV1032" s="244"/>
      <c r="AW1032" s="244"/>
      <c r="AX1032" s="244"/>
      <c r="AY1032" s="244"/>
      <c r="AZ1032" s="244"/>
      <c r="BA1032" s="242"/>
      <c r="BB1032" s="407"/>
      <c r="BX1032" s="242"/>
      <c r="BY1032" s="244"/>
      <c r="BZ1032" s="244"/>
      <c r="CA1032" s="244"/>
      <c r="CB1032" s="244"/>
      <c r="CC1032" s="244"/>
      <c r="CD1032" s="244"/>
      <c r="CE1032" s="244"/>
      <c r="CF1032" s="244"/>
      <c r="CG1032" s="244"/>
      <c r="CH1032" s="244"/>
      <c r="CI1032" s="244"/>
      <c r="CJ1032" s="244"/>
      <c r="CK1032" s="244"/>
      <c r="CL1032" s="244"/>
      <c r="CM1032" s="244"/>
      <c r="CN1032" s="244"/>
      <c r="CO1032" s="244"/>
      <c r="CP1032" s="244"/>
      <c r="CQ1032" s="244"/>
      <c r="CR1032" s="244"/>
      <c r="CS1032" s="244"/>
      <c r="CT1032" s="244"/>
      <c r="CU1032" s="244"/>
      <c r="CV1032" s="244"/>
      <c r="CW1032" s="244"/>
      <c r="CX1032" s="244"/>
      <c r="CY1032" s="244"/>
      <c r="CZ1032" s="244"/>
    </row>
    <row r="1033" s="232" customFormat="true" ht="15.95" customHeight="true" x14ac:dyDescent="0.2">
      <c r="A1033" s="1639" t="s">
        <v>421</v>
      </c>
      <c r="B1033" s="1640" t="s">
        <v>421</v>
      </c>
      <c r="C1033" s="1641">
        <v>29919</v>
      </c>
      <c r="D1033" s="136"/>
      <c r="E1033" s="136"/>
      <c r="F1033" s="136"/>
      <c r="G1033" s="136"/>
      <c r="Y1033" s="225"/>
      <c r="Z1033" s="225"/>
      <c r="AA1033" s="225"/>
      <c r="AB1033" s="225"/>
      <c r="AC1033" s="225"/>
      <c r="AD1033" s="225"/>
      <c r="AE1033" s="225"/>
      <c r="AF1033" s="225"/>
      <c r="AG1033" s="225"/>
      <c r="AH1033" s="225"/>
      <c r="AI1033" s="225"/>
      <c r="AJ1033" s="225"/>
      <c r="AK1033" s="225"/>
      <c r="AL1033" s="225"/>
      <c r="AM1033" s="225"/>
      <c r="AN1033" s="225"/>
      <c r="AO1033" s="225"/>
      <c r="AP1033" s="225"/>
      <c r="AQ1033" s="225"/>
      <c r="AR1033" s="225"/>
      <c r="AS1033" s="225"/>
      <c r="AT1033" s="225"/>
      <c r="AU1033" s="225"/>
      <c r="AV1033" s="225"/>
      <c r="AW1033" s="225"/>
      <c r="AX1033" s="225"/>
      <c r="AY1033" s="225"/>
      <c r="AZ1033" s="225"/>
      <c r="BB1033" s="136"/>
      <c r="BY1033" s="225"/>
      <c r="BZ1033" s="225"/>
      <c r="CA1033" s="225"/>
      <c r="CB1033" s="225"/>
      <c r="CC1033" s="225"/>
      <c r="CD1033" s="225"/>
      <c r="CE1033" s="225"/>
      <c r="CF1033" s="225"/>
      <c r="CG1033" s="225"/>
      <c r="CH1033" s="225"/>
      <c r="CI1033" s="225"/>
      <c r="CJ1033" s="225"/>
      <c r="CK1033" s="225"/>
      <c r="CL1033" s="225"/>
      <c r="CM1033" s="225"/>
      <c r="CN1033" s="225"/>
      <c r="CO1033" s="225"/>
      <c r="CP1033" s="225"/>
      <c r="CQ1033" s="225"/>
      <c r="CR1033" s="225"/>
      <c r="CS1033" s="225"/>
      <c r="CT1033" s="225"/>
      <c r="CU1033" s="225"/>
      <c r="CV1033" s="225"/>
      <c r="CW1033" s="225"/>
      <c r="CX1033" s="225"/>
      <c r="CY1033" s="225"/>
      <c r="CZ1033" s="225"/>
    </row>
    <row r="1034" customFormat="true" ht="15.95" customHeight="true" x14ac:dyDescent="0.2">
      <c r="A1034" s="2035" t="s">
        <v>422</v>
      </c>
      <c r="B1034" s="2036"/>
      <c r="C1034" s="2037"/>
      <c r="D1034" s="407"/>
      <c r="E1034" s="258"/>
      <c r="F1034" s="258"/>
      <c r="G1034" s="407"/>
      <c r="X1034" s="242"/>
      <c r="Y1034" s="244"/>
      <c r="Z1034" s="244"/>
      <c r="AA1034" s="244"/>
      <c r="AB1034" s="244"/>
      <c r="AC1034" s="244"/>
      <c r="AD1034" s="244"/>
      <c r="AE1034" s="244"/>
      <c r="AF1034" s="244"/>
      <c r="AG1034" s="244"/>
      <c r="AH1034" s="244"/>
      <c r="AI1034" s="244"/>
      <c r="AJ1034" s="244"/>
      <c r="AK1034" s="244"/>
      <c r="AL1034" s="244"/>
      <c r="AM1034" s="244"/>
      <c r="AN1034" s="244"/>
      <c r="AO1034" s="244"/>
      <c r="AP1034" s="244"/>
      <c r="AQ1034" s="244"/>
      <c r="AR1034" s="244"/>
      <c r="AS1034" s="244"/>
      <c r="AT1034" s="244"/>
      <c r="AU1034" s="244"/>
      <c r="AV1034" s="244"/>
      <c r="AW1034" s="244"/>
      <c r="AX1034" s="244"/>
      <c r="AY1034" s="244"/>
      <c r="AZ1034" s="244"/>
      <c r="BA1034" s="242"/>
      <c r="BB1034" s="407"/>
      <c r="BX1034" s="242"/>
      <c r="BY1034" s="244"/>
      <c r="BZ1034" s="244"/>
      <c r="CA1034" s="244"/>
      <c r="CB1034" s="244"/>
      <c r="CC1034" s="244"/>
      <c r="CD1034" s="244"/>
      <c r="CE1034" s="244"/>
      <c r="CF1034" s="244"/>
      <c r="CG1034" s="244"/>
      <c r="CH1034" s="244"/>
      <c r="CI1034" s="244"/>
      <c r="CJ1034" s="244"/>
      <c r="CK1034" s="244"/>
      <c r="CL1034" s="244"/>
      <c r="CM1034" s="244"/>
      <c r="CN1034" s="244"/>
      <c r="CO1034" s="244"/>
      <c r="CP1034" s="244"/>
      <c r="CQ1034" s="244"/>
      <c r="CR1034" s="244"/>
      <c r="CS1034" s="244"/>
      <c r="CT1034" s="244"/>
      <c r="CU1034" s="244"/>
      <c r="CV1034" s="244"/>
      <c r="CW1034" s="244"/>
      <c r="CX1034" s="244"/>
      <c r="CY1034" s="244"/>
      <c r="CZ1034" s="244"/>
    </row>
    <row r="1036" ht="15" customHeight="true" x14ac:dyDescent="0.25">
      <c r="A1036" s="408" t="s">
        <v>120</v>
      </c>
      <c r="B1036" s="118" t="s">
        <v>121</v>
      </c>
    </row>
    <row r="1037" ht="15" customHeight="true" x14ac:dyDescent="0.2">
      <c r="A1037" s="409" t="str">
        <f>R15</f>
        <v>HAUT PLATEAU CENTRE</v>
      </c>
      <c r="B1037" s="409">
        <f>BR122+BR123</f>
        <v>11060.490279999953</v>
      </c>
    </row>
    <row r="1038" ht="15" customHeight="true" x14ac:dyDescent="0.2">
      <c r="A1038" s="409" t="str">
        <f>S15</f>
        <v>HAUT PLATEAU EST</v>
      </c>
      <c r="B1038" s="409">
        <f>BS122+BS123</f>
        <v>20734.41641899995</v>
      </c>
    </row>
    <row r="1039" ht="15" customHeight="true" x14ac:dyDescent="0.2">
      <c r="A1039" s="409" t="str">
        <f>T15</f>
        <v>HAUT PLATEAU OUEST</v>
      </c>
      <c r="B1039" s="409">
        <f>BT122+BT123</f>
        <v>7499.0433319999847</v>
      </c>
    </row>
    <row r="1040" ht="15" customHeight="true" x14ac:dyDescent="0.2">
      <c r="A1040" s="409" t="str">
        <f>U15</f>
        <v>NORD CENTRE</v>
      </c>
      <c r="B1040" s="409">
        <f>BU122+BU123</f>
        <v>48388.493281000017</v>
      </c>
    </row>
    <row r="1041" ht="15" customHeight="true" x14ac:dyDescent="0.2">
      <c r="A1041" s="409" t="str">
        <f>V15</f>
        <v>NORD EST</v>
      </c>
      <c r="B1041" s="409">
        <f>BV122+BV123</f>
        <v>21132.17916599994</v>
      </c>
    </row>
    <row r="1042" ht="15" customHeight="true" x14ac:dyDescent="0.2">
      <c r="A1042" s="409" t="str">
        <f>W15</f>
        <v>NORD OUEST</v>
      </c>
      <c r="B1042" s="409">
        <f>BW122+BW123</f>
        <v>24442.100698999981</v>
      </c>
    </row>
    <row r="1043" ht="15" customHeight="true" x14ac:dyDescent="0.2">
      <c r="A1043" s="409" t="str">
        <f>X15</f>
        <v>SUD</v>
      </c>
      <c r="B1043" s="409">
        <f>BX122+XR123</f>
        <v>14397.733612000029</v>
      </c>
    </row>
    <row r="1044" ht="15" customHeight="true" x14ac:dyDescent="0.2">
      <c r="A1044" s="409">
        <f>Y15</f>
        <v>0</v>
      </c>
      <c r="B1044" s="409">
        <f>BY122+BY123</f>
        <v>0</v>
      </c>
    </row>
    <row r="1045" ht="15" customHeight="true" x14ac:dyDescent="0.2">
      <c r="A1045" s="409">
        <f>Z15</f>
        <v>0</v>
      </c>
      <c r="B1045" s="409">
        <f>BZ122+BZ123</f>
        <v>0</v>
      </c>
    </row>
    <row r="1046" ht="15" customHeight="true" x14ac:dyDescent="0.2">
      <c r="A1046" s="258">
        <f>AA15</f>
        <v>0</v>
      </c>
      <c r="B1046" s="409">
        <f>CA122+CA123</f>
        <v>0</v>
      </c>
    </row>
    <row r="1047" ht="15" customHeight="true" x14ac:dyDescent="0.2">
      <c r="A1047" s="258">
        <f>AB15</f>
        <v>0</v>
      </c>
      <c r="B1047" s="409">
        <f>CB122+CB123</f>
        <v>0</v>
      </c>
    </row>
    <row r="1048" ht="15" customHeight="true" x14ac:dyDescent="0.2">
      <c r="A1048" s="258">
        <f>AC15</f>
        <v>0</v>
      </c>
      <c r="B1048" s="409">
        <f>CC122+CC123</f>
        <v>0</v>
      </c>
    </row>
    <row r="1049" ht="15" customHeight="true" x14ac:dyDescent="0.2">
      <c r="A1049" s="258">
        <f>AD15</f>
        <v>0</v>
      </c>
      <c r="B1049" s="409">
        <f>CD122+CD123</f>
        <v>0</v>
      </c>
    </row>
    <row r="1050" ht="15" customHeight="true" x14ac:dyDescent="0.2">
      <c r="A1050" s="258">
        <f>AE15</f>
        <v>0</v>
      </c>
      <c r="B1050" s="409">
        <f>CE122+CE123</f>
        <v>0</v>
      </c>
    </row>
    <row r="1051" ht="15" customHeight="true" x14ac:dyDescent="0.2">
      <c r="A1051" s="258">
        <f>AF15</f>
        <v>0</v>
      </c>
      <c r="B1051" s="409">
        <f>CF122+CF123</f>
        <v>0</v>
      </c>
    </row>
    <row r="1052" ht="15" customHeight="true" x14ac:dyDescent="0.2">
      <c r="A1052" s="258">
        <f>AG15</f>
        <v>0</v>
      </c>
      <c r="B1052" s="409">
        <f>CG122+CG123</f>
        <v>0</v>
      </c>
    </row>
    <row r="1053" ht="15" customHeight="true" x14ac:dyDescent="0.2">
      <c r="A1053" s="258">
        <f>AH15</f>
        <v>0</v>
      </c>
      <c r="B1053" s="409">
        <f>CH122+CH123</f>
        <v>0</v>
      </c>
    </row>
    <row r="1054" ht="15" customHeight="true" x14ac:dyDescent="0.2">
      <c r="A1054" s="258">
        <f>AI15</f>
        <v>0</v>
      </c>
      <c r="B1054" s="409">
        <f>CI122+CI123</f>
        <v>0</v>
      </c>
    </row>
    <row r="1055" ht="15" customHeight="true" x14ac:dyDescent="0.2">
      <c r="A1055" s="258">
        <f>AJ15</f>
        <v>0</v>
      </c>
      <c r="B1055" s="409">
        <f>CJ122+CJ123</f>
        <v>0</v>
      </c>
    </row>
    <row r="1056" ht="15" customHeight="true" x14ac:dyDescent="0.2">
      <c r="A1056" s="258">
        <f>AK15</f>
        <v>0</v>
      </c>
      <c r="B1056" s="409">
        <f>CK122+CK123</f>
        <v>0</v>
      </c>
    </row>
    <row r="1057" ht="15" customHeight="true" x14ac:dyDescent="0.2">
      <c r="A1057" s="258">
        <f>AL15</f>
        <v>0</v>
      </c>
      <c r="B1057" s="409">
        <f>CL122+CL123</f>
        <v>0</v>
      </c>
    </row>
    <row r="1058" ht="15" customHeight="true" x14ac:dyDescent="0.2">
      <c r="A1058" s="258">
        <f>AM15</f>
        <v>0</v>
      </c>
      <c r="B1058" s="409">
        <f>CM122+CM123</f>
        <v>0</v>
      </c>
    </row>
    <row r="1059" ht="15" customHeight="true" x14ac:dyDescent="0.2">
      <c r="A1059" s="258">
        <f>AN15</f>
        <v>0</v>
      </c>
      <c r="B1059" s="409">
        <f>CN122+CN123</f>
        <v>0</v>
      </c>
    </row>
    <row r="1060" ht="15" customHeight="true" x14ac:dyDescent="0.2">
      <c r="A1060" s="258">
        <f>AO15</f>
        <v>0</v>
      </c>
      <c r="B1060" s="409">
        <f>CO122+CO123</f>
        <v>0</v>
      </c>
    </row>
    <row r="1061" ht="15" customHeight="true" x14ac:dyDescent="0.2">
      <c r="A1061" s="258">
        <f>AP15</f>
        <v>0</v>
      </c>
      <c r="B1061" s="409">
        <f>CP122+CP123</f>
        <v>0</v>
      </c>
    </row>
    <row r="1062" ht="15" customHeight="true" x14ac:dyDescent="0.2">
      <c r="A1062" s="258">
        <f>AQ15</f>
        <v>0</v>
      </c>
      <c r="B1062" s="409">
        <f>CQ122+CQ123</f>
        <v>0</v>
      </c>
    </row>
    <row r="1063" ht="15" customHeight="true" x14ac:dyDescent="0.2">
      <c r="A1063" s="258">
        <f>AR15</f>
        <v>0</v>
      </c>
      <c r="B1063" s="409">
        <f>CR122+CR123</f>
        <v>0</v>
      </c>
    </row>
    <row r="1064" ht="15" customHeight="true" x14ac:dyDescent="0.2">
      <c r="A1064" s="258">
        <f>AS15</f>
        <v>0</v>
      </c>
      <c r="B1064" s="409">
        <f>CS122+CS123</f>
        <v>0</v>
      </c>
    </row>
    <row r="1065" ht="15" customHeight="true" x14ac:dyDescent="0.2">
      <c r="A1065" s="258">
        <f>AT15</f>
        <v>0</v>
      </c>
      <c r="B1065" s="409">
        <f>CT122+CT123</f>
        <v>0</v>
      </c>
    </row>
    <row r="1066" ht="15" customHeight="true" x14ac:dyDescent="0.2">
      <c r="A1066" s="258">
        <f>AU15</f>
        <v>0</v>
      </c>
      <c r="B1066" s="409">
        <f>CU122+CU123</f>
        <v>0</v>
      </c>
    </row>
    <row r="1067" ht="15" customHeight="true" x14ac:dyDescent="0.2">
      <c r="A1067" s="258">
        <f>AV15</f>
        <v>0</v>
      </c>
      <c r="B1067" s="409">
        <f>CV122+CV123</f>
        <v>0</v>
      </c>
    </row>
    <row r="1068" ht="15" customHeight="true" x14ac:dyDescent="0.2">
      <c r="A1068" s="258">
        <f>AW15</f>
        <v>0</v>
      </c>
      <c r="B1068" s="409">
        <f>CW122+CW123</f>
        <v>0</v>
      </c>
    </row>
    <row r="1069" ht="15" customHeight="true" x14ac:dyDescent="0.2">
      <c r="A1069" s="258">
        <f>AX15</f>
        <v>0</v>
      </c>
      <c r="B1069" s="409">
        <f>CX122+CX123</f>
        <v>0</v>
      </c>
    </row>
    <row r="1070" ht="15" customHeight="true" x14ac:dyDescent="0.2">
      <c r="A1070" s="258">
        <f>AY15</f>
        <v>0</v>
      </c>
      <c r="B1070" s="409">
        <f>CY122+CY123</f>
        <v>0</v>
      </c>
    </row>
    <row r="1071" ht="15" customHeight="true" x14ac:dyDescent="0.2">
      <c r="B1071" s="409"/>
    </row>
    <row r="1072" ht="15" customHeight="true" x14ac:dyDescent="0.2">
      <c r="A1072" s="409">
        <f>34-COUNTIF(A1037:A1071,"0")</f>
        <v>7</v>
      </c>
      <c r="B1072" s="258" t="s">
        <v>139</v>
      </c>
    </row>
  </sheetData>
  <mergeCells count="2020">
    <mergeCell ref="C1024:D1024"/>
    <mergeCell ref="H1024:I1024"/>
    <mergeCell ref="M1024:N1024"/>
    <mergeCell ref="C1022:D1022"/>
    <mergeCell ref="H1022:I1022"/>
    <mergeCell ref="M1022:N1022"/>
    <mergeCell ref="C1023:D1023"/>
    <mergeCell ref="H1023:I1023"/>
    <mergeCell ref="M1023:N1023"/>
    <mergeCell ref="C1020:D1020"/>
    <mergeCell ref="H1020:I1020"/>
    <mergeCell ref="M1020:N1020"/>
    <mergeCell ref="C1021:D1021"/>
    <mergeCell ref="H1021:I1021"/>
    <mergeCell ref="M1021:N1021"/>
    <mergeCell ref="C1018:D1018"/>
    <mergeCell ref="H1018:I1018"/>
    <mergeCell ref="M1018:N1018"/>
    <mergeCell ref="C1019:D1019"/>
    <mergeCell ref="H1019:I1019"/>
    <mergeCell ref="M1019:N1019"/>
    <mergeCell ref="C1016:D1016"/>
    <mergeCell ref="H1016:I1016"/>
    <mergeCell ref="M1016:N1016"/>
    <mergeCell ref="C1017:D1017"/>
    <mergeCell ref="H1017:I1017"/>
    <mergeCell ref="M1017:N1017"/>
    <mergeCell ref="C1014:D1014"/>
    <mergeCell ref="H1014:I1014"/>
    <mergeCell ref="M1014:N1014"/>
    <mergeCell ref="C1015:D1015"/>
    <mergeCell ref="H1015:I1015"/>
    <mergeCell ref="M1015:N1015"/>
    <mergeCell ref="C1012:D1012"/>
    <mergeCell ref="H1012:I1012"/>
    <mergeCell ref="M1012:N1012"/>
    <mergeCell ref="C1013:D1013"/>
    <mergeCell ref="H1013:I1013"/>
    <mergeCell ref="M1013:N1013"/>
    <mergeCell ref="C1010:D1010"/>
    <mergeCell ref="H1010:I1010"/>
    <mergeCell ref="M1010:N1010"/>
    <mergeCell ref="C1011:D1011"/>
    <mergeCell ref="H1011:I1011"/>
    <mergeCell ref="M1011:N1011"/>
    <mergeCell ref="C1008:D1008"/>
    <mergeCell ref="H1008:I1008"/>
    <mergeCell ref="M1008:N1008"/>
    <mergeCell ref="C1009:D1009"/>
    <mergeCell ref="H1009:I1009"/>
    <mergeCell ref="M1009:N1009"/>
    <mergeCell ref="C1006:D1006"/>
    <mergeCell ref="H1006:I1006"/>
    <mergeCell ref="M1006:N1006"/>
    <mergeCell ref="C1007:D1007"/>
    <mergeCell ref="H1007:I1007"/>
    <mergeCell ref="M1007:N1007"/>
    <mergeCell ref="C1004:D1004"/>
    <mergeCell ref="H1004:I1004"/>
    <mergeCell ref="M1004:N1004"/>
    <mergeCell ref="C1005:D1005"/>
    <mergeCell ref="H1005:I1005"/>
    <mergeCell ref="M1005:N1005"/>
    <mergeCell ref="C1002:D1002"/>
    <mergeCell ref="H1002:I1002"/>
    <mergeCell ref="M1002:N1002"/>
    <mergeCell ref="C1003:D1003"/>
    <mergeCell ref="H1003:I1003"/>
    <mergeCell ref="M1003:N1003"/>
    <mergeCell ref="C1000:D1000"/>
    <mergeCell ref="H1000:I1000"/>
    <mergeCell ref="M1000:N1000"/>
    <mergeCell ref="C1001:D1001"/>
    <mergeCell ref="H1001:I1001"/>
    <mergeCell ref="M1001:N1001"/>
    <mergeCell ref="C998:D998"/>
    <mergeCell ref="H998:I998"/>
    <mergeCell ref="M998:N998"/>
    <mergeCell ref="C999:D999"/>
    <mergeCell ref="H999:I999"/>
    <mergeCell ref="M999:N999"/>
    <mergeCell ref="C996:D996"/>
    <mergeCell ref="H996:I996"/>
    <mergeCell ref="M996:N996"/>
    <mergeCell ref="C997:D997"/>
    <mergeCell ref="H997:I997"/>
    <mergeCell ref="M997:N997"/>
    <mergeCell ref="C994:D994"/>
    <mergeCell ref="H994:I994"/>
    <mergeCell ref="M994:N994"/>
    <mergeCell ref="C995:D995"/>
    <mergeCell ref="H995:I995"/>
    <mergeCell ref="M995:N995"/>
    <mergeCell ref="C992:D992"/>
    <mergeCell ref="H992:I992"/>
    <mergeCell ref="M992:N992"/>
    <mergeCell ref="C993:D993"/>
    <mergeCell ref="H993:I993"/>
    <mergeCell ref="M993:N993"/>
    <mergeCell ref="C990:D990"/>
    <mergeCell ref="H990:I990"/>
    <mergeCell ref="M990:N990"/>
    <mergeCell ref="C991:D991"/>
    <mergeCell ref="H991:I991"/>
    <mergeCell ref="M991:N991"/>
    <mergeCell ref="C988:D988"/>
    <mergeCell ref="H988:I988"/>
    <mergeCell ref="M988:N988"/>
    <mergeCell ref="C989:D989"/>
    <mergeCell ref="H989:I989"/>
    <mergeCell ref="M989:N989"/>
    <mergeCell ref="C986:D986"/>
    <mergeCell ref="H986:I986"/>
    <mergeCell ref="M986:N986"/>
    <mergeCell ref="C987:D987"/>
    <mergeCell ref="H987:I987"/>
    <mergeCell ref="M987:N987"/>
    <mergeCell ref="C984:D984"/>
    <mergeCell ref="H984:I984"/>
    <mergeCell ref="M984:N984"/>
    <mergeCell ref="C985:D985"/>
    <mergeCell ref="H985:I985"/>
    <mergeCell ref="M985:N985"/>
    <mergeCell ref="C982:D982"/>
    <mergeCell ref="H982:I982"/>
    <mergeCell ref="M982:N982"/>
    <mergeCell ref="C983:D983"/>
    <mergeCell ref="H983:I983"/>
    <mergeCell ref="M983:N983"/>
    <mergeCell ref="C980:D980"/>
    <mergeCell ref="H980:I980"/>
    <mergeCell ref="M980:N980"/>
    <mergeCell ref="C981:D981"/>
    <mergeCell ref="H981:I981"/>
    <mergeCell ref="M981:N981"/>
    <mergeCell ref="C978:D978"/>
    <mergeCell ref="H978:I978"/>
    <mergeCell ref="M978:N978"/>
    <mergeCell ref="C979:D979"/>
    <mergeCell ref="H979:I979"/>
    <mergeCell ref="M979:N979"/>
    <mergeCell ref="C976:D976"/>
    <mergeCell ref="H976:I976"/>
    <mergeCell ref="M976:N976"/>
    <mergeCell ref="C977:D977"/>
    <mergeCell ref="H977:I977"/>
    <mergeCell ref="M977:N977"/>
    <mergeCell ref="C974:D974"/>
    <mergeCell ref="H974:I974"/>
    <mergeCell ref="M974:N974"/>
    <mergeCell ref="C975:D975"/>
    <mergeCell ref="H975:I975"/>
    <mergeCell ref="M975:N975"/>
    <mergeCell ref="C972:D972"/>
    <mergeCell ref="H972:I972"/>
    <mergeCell ref="M972:N972"/>
    <mergeCell ref="C973:D973"/>
    <mergeCell ref="H973:I973"/>
    <mergeCell ref="M973:N973"/>
    <mergeCell ref="C970:D970"/>
    <mergeCell ref="H970:I970"/>
    <mergeCell ref="M970:N970"/>
    <mergeCell ref="C971:D971"/>
    <mergeCell ref="H971:I971"/>
    <mergeCell ref="M971:N971"/>
    <mergeCell ref="C968:D968"/>
    <mergeCell ref="H968:I968"/>
    <mergeCell ref="M968:N968"/>
    <mergeCell ref="C969:D969"/>
    <mergeCell ref="H969:I969"/>
    <mergeCell ref="M969:N969"/>
    <mergeCell ref="C966:D966"/>
    <mergeCell ref="H966:I966"/>
    <mergeCell ref="M966:N966"/>
    <mergeCell ref="C967:D967"/>
    <mergeCell ref="H967:I967"/>
    <mergeCell ref="M967:N967"/>
    <mergeCell ref="C964:D964"/>
    <mergeCell ref="H964:I964"/>
    <mergeCell ref="M964:N964"/>
    <mergeCell ref="C965:D965"/>
    <mergeCell ref="H965:I965"/>
    <mergeCell ref="M965:N965"/>
    <mergeCell ref="C962:D962"/>
    <mergeCell ref="H962:I962"/>
    <mergeCell ref="M962:N962"/>
    <mergeCell ref="C963:D963"/>
    <mergeCell ref="H963:I963"/>
    <mergeCell ref="M963:N963"/>
    <mergeCell ref="C960:D960"/>
    <mergeCell ref="H960:I960"/>
    <mergeCell ref="M960:N960"/>
    <mergeCell ref="C961:D961"/>
    <mergeCell ref="H961:I961"/>
    <mergeCell ref="M961:N961"/>
    <mergeCell ref="C958:D958"/>
    <mergeCell ref="H958:I958"/>
    <mergeCell ref="M958:N958"/>
    <mergeCell ref="C959:D959"/>
    <mergeCell ref="H959:I959"/>
    <mergeCell ref="M959:N959"/>
    <mergeCell ref="C956:D956"/>
    <mergeCell ref="H956:I956"/>
    <mergeCell ref="M956:N956"/>
    <mergeCell ref="C957:D957"/>
    <mergeCell ref="H957:I957"/>
    <mergeCell ref="M957:N957"/>
    <mergeCell ref="C954:D954"/>
    <mergeCell ref="H954:I954"/>
    <mergeCell ref="M954:N954"/>
    <mergeCell ref="C955:D955"/>
    <mergeCell ref="H955:I955"/>
    <mergeCell ref="M955:N955"/>
    <mergeCell ref="C952:D952"/>
    <mergeCell ref="H952:I952"/>
    <mergeCell ref="M952:N952"/>
    <mergeCell ref="C953:D953"/>
    <mergeCell ref="H953:I953"/>
    <mergeCell ref="M953:N953"/>
    <mergeCell ref="C950:D950"/>
    <mergeCell ref="H950:I950"/>
    <mergeCell ref="M950:N950"/>
    <mergeCell ref="C951:D951"/>
    <mergeCell ref="H951:I951"/>
    <mergeCell ref="M951:N951"/>
    <mergeCell ref="C948:D948"/>
    <mergeCell ref="H948:I948"/>
    <mergeCell ref="M948:N948"/>
    <mergeCell ref="C949:D949"/>
    <mergeCell ref="H949:I949"/>
    <mergeCell ref="M949:N949"/>
    <mergeCell ref="C946:D946"/>
    <mergeCell ref="H946:I946"/>
    <mergeCell ref="M946:N946"/>
    <mergeCell ref="C947:D947"/>
    <mergeCell ref="H947:I947"/>
    <mergeCell ref="M947:N947"/>
    <mergeCell ref="C944:D944"/>
    <mergeCell ref="H944:I944"/>
    <mergeCell ref="M944:N944"/>
    <mergeCell ref="C945:D945"/>
    <mergeCell ref="H945:I945"/>
    <mergeCell ref="M945:N945"/>
    <mergeCell ref="C942:D942"/>
    <mergeCell ref="H942:I942"/>
    <mergeCell ref="M942:N942"/>
    <mergeCell ref="C943:D943"/>
    <mergeCell ref="H943:I943"/>
    <mergeCell ref="M943:N943"/>
    <mergeCell ref="C940:D940"/>
    <mergeCell ref="H940:I940"/>
    <mergeCell ref="M940:N940"/>
    <mergeCell ref="C941:D941"/>
    <mergeCell ref="H941:I941"/>
    <mergeCell ref="M941:N941"/>
    <mergeCell ref="C938:D938"/>
    <mergeCell ref="H938:I938"/>
    <mergeCell ref="M938:N938"/>
    <mergeCell ref="C939:D939"/>
    <mergeCell ref="H939:I939"/>
    <mergeCell ref="M939:N939"/>
    <mergeCell ref="C936:D936"/>
    <mergeCell ref="H936:I936"/>
    <mergeCell ref="M936:N936"/>
    <mergeCell ref="C937:D937"/>
    <mergeCell ref="H937:I937"/>
    <mergeCell ref="M937:N937"/>
    <mergeCell ref="C934:D934"/>
    <mergeCell ref="H934:I934"/>
    <mergeCell ref="M934:N934"/>
    <mergeCell ref="C935:D935"/>
    <mergeCell ref="H935:I935"/>
    <mergeCell ref="M935:N935"/>
    <mergeCell ref="C932:D932"/>
    <mergeCell ref="H932:I932"/>
    <mergeCell ref="M932:N932"/>
    <mergeCell ref="C933:D933"/>
    <mergeCell ref="H933:I933"/>
    <mergeCell ref="M933:N933"/>
    <mergeCell ref="C930:D930"/>
    <mergeCell ref="H930:I930"/>
    <mergeCell ref="M930:N930"/>
    <mergeCell ref="C931:D931"/>
    <mergeCell ref="H931:I931"/>
    <mergeCell ref="M931:N931"/>
    <mergeCell ref="C928:D928"/>
    <mergeCell ref="H928:I928"/>
    <mergeCell ref="M928:N928"/>
    <mergeCell ref="C929:D929"/>
    <mergeCell ref="H929:I929"/>
    <mergeCell ref="M929:N929"/>
    <mergeCell ref="C926:D926"/>
    <mergeCell ref="H926:I926"/>
    <mergeCell ref="M926:N926"/>
    <mergeCell ref="C927:D927"/>
    <mergeCell ref="H927:I927"/>
    <mergeCell ref="M927:N927"/>
    <mergeCell ref="C924:D924"/>
    <mergeCell ref="H924:I924"/>
    <mergeCell ref="M924:N924"/>
    <mergeCell ref="C925:D925"/>
    <mergeCell ref="H925:I925"/>
    <mergeCell ref="M925:N925"/>
    <mergeCell ref="C922:D922"/>
    <mergeCell ref="H922:I922"/>
    <mergeCell ref="M922:N922"/>
    <mergeCell ref="C923:D923"/>
    <mergeCell ref="H923:I923"/>
    <mergeCell ref="M923:N923"/>
    <mergeCell ref="C920:D920"/>
    <mergeCell ref="H920:I920"/>
    <mergeCell ref="M920:N920"/>
    <mergeCell ref="C921:D921"/>
    <mergeCell ref="H921:I921"/>
    <mergeCell ref="M921:N921"/>
    <mergeCell ref="C918:D918"/>
    <mergeCell ref="H918:I918"/>
    <mergeCell ref="M918:N918"/>
    <mergeCell ref="C919:D919"/>
    <mergeCell ref="H919:I919"/>
    <mergeCell ref="M919:N919"/>
    <mergeCell ref="C916:D916"/>
    <mergeCell ref="H916:I916"/>
    <mergeCell ref="M916:N916"/>
    <mergeCell ref="C917:D917"/>
    <mergeCell ref="H917:I917"/>
    <mergeCell ref="M917:N917"/>
    <mergeCell ref="C914:D914"/>
    <mergeCell ref="H914:I914"/>
    <mergeCell ref="M914:N914"/>
    <mergeCell ref="C915:D915"/>
    <mergeCell ref="H915:I915"/>
    <mergeCell ref="M915:N915"/>
    <mergeCell ref="C912:D912"/>
    <mergeCell ref="H912:I912"/>
    <mergeCell ref="M912:N912"/>
    <mergeCell ref="C913:D913"/>
    <mergeCell ref="H913:I913"/>
    <mergeCell ref="M913:N913"/>
    <mergeCell ref="C910:D910"/>
    <mergeCell ref="H910:I910"/>
    <mergeCell ref="M910:N910"/>
    <mergeCell ref="C911:D911"/>
    <mergeCell ref="H911:I911"/>
    <mergeCell ref="M911:N911"/>
    <mergeCell ref="C908:D908"/>
    <mergeCell ref="H908:I908"/>
    <mergeCell ref="M908:N908"/>
    <mergeCell ref="C909:D909"/>
    <mergeCell ref="H909:I909"/>
    <mergeCell ref="M909:N909"/>
    <mergeCell ref="C906:D906"/>
    <mergeCell ref="H906:I906"/>
    <mergeCell ref="M906:N906"/>
    <mergeCell ref="C907:D907"/>
    <mergeCell ref="H907:I907"/>
    <mergeCell ref="M907:N907"/>
    <mergeCell ref="C904:D904"/>
    <mergeCell ref="H904:I904"/>
    <mergeCell ref="M904:N904"/>
    <mergeCell ref="C905:D905"/>
    <mergeCell ref="H905:I905"/>
    <mergeCell ref="M905:N905"/>
    <mergeCell ref="C902:D902"/>
    <mergeCell ref="H902:I902"/>
    <mergeCell ref="M902:N902"/>
    <mergeCell ref="C903:D903"/>
    <mergeCell ref="H903:I903"/>
    <mergeCell ref="M903:N903"/>
    <mergeCell ref="C900:D900"/>
    <mergeCell ref="H900:I900"/>
    <mergeCell ref="M900:N900"/>
    <mergeCell ref="C901:D901"/>
    <mergeCell ref="H901:I901"/>
    <mergeCell ref="M901:N901"/>
    <mergeCell ref="C898:D898"/>
    <mergeCell ref="H898:I898"/>
    <mergeCell ref="M898:N898"/>
    <mergeCell ref="C899:D899"/>
    <mergeCell ref="H899:I899"/>
    <mergeCell ref="M899:N899"/>
    <mergeCell ref="C896:D896"/>
    <mergeCell ref="H896:I896"/>
    <mergeCell ref="M896:N896"/>
    <mergeCell ref="C897:D897"/>
    <mergeCell ref="H897:I897"/>
    <mergeCell ref="M897:N897"/>
    <mergeCell ref="C894:D894"/>
    <mergeCell ref="H894:I894"/>
    <mergeCell ref="M894:N894"/>
    <mergeCell ref="C895:D895"/>
    <mergeCell ref="H895:I895"/>
    <mergeCell ref="M895:N895"/>
    <mergeCell ref="C892:D892"/>
    <mergeCell ref="H892:I892"/>
    <mergeCell ref="M892:N892"/>
    <mergeCell ref="C893:D893"/>
    <mergeCell ref="H893:I893"/>
    <mergeCell ref="M893:N893"/>
    <mergeCell ref="C890:D890"/>
    <mergeCell ref="H890:I890"/>
    <mergeCell ref="M890:N890"/>
    <mergeCell ref="C891:D891"/>
    <mergeCell ref="H891:I891"/>
    <mergeCell ref="M891:N891"/>
    <mergeCell ref="C888:D888"/>
    <mergeCell ref="H888:I888"/>
    <mergeCell ref="M888:N888"/>
    <mergeCell ref="C889:D889"/>
    <mergeCell ref="H889:I889"/>
    <mergeCell ref="M889:N889"/>
    <mergeCell ref="C886:D886"/>
    <mergeCell ref="H886:I886"/>
    <mergeCell ref="M886:N886"/>
    <mergeCell ref="C887:D887"/>
    <mergeCell ref="H887:I887"/>
    <mergeCell ref="M887:N887"/>
    <mergeCell ref="C884:D884"/>
    <mergeCell ref="H884:I884"/>
    <mergeCell ref="M884:N884"/>
    <mergeCell ref="C885:D885"/>
    <mergeCell ref="H885:I885"/>
    <mergeCell ref="M885:N885"/>
    <mergeCell ref="C882:D882"/>
    <mergeCell ref="H882:I882"/>
    <mergeCell ref="M882:N882"/>
    <mergeCell ref="C883:D883"/>
    <mergeCell ref="H883:I883"/>
    <mergeCell ref="M883:N883"/>
    <mergeCell ref="C880:D880"/>
    <mergeCell ref="H880:I880"/>
    <mergeCell ref="M880:N880"/>
    <mergeCell ref="C881:D881"/>
    <mergeCell ref="H881:I881"/>
    <mergeCell ref="M881:N881"/>
    <mergeCell ref="C878:D878"/>
    <mergeCell ref="H878:I878"/>
    <mergeCell ref="M878:N878"/>
    <mergeCell ref="C879:D879"/>
    <mergeCell ref="H879:I879"/>
    <mergeCell ref="M879:N879"/>
    <mergeCell ref="C876:D876"/>
    <mergeCell ref="H876:I876"/>
    <mergeCell ref="M876:N876"/>
    <mergeCell ref="C877:D877"/>
    <mergeCell ref="H877:I877"/>
    <mergeCell ref="M877:N877"/>
    <mergeCell ref="C874:D874"/>
    <mergeCell ref="H874:I874"/>
    <mergeCell ref="M874:N874"/>
    <mergeCell ref="C875:D875"/>
    <mergeCell ref="H875:I875"/>
    <mergeCell ref="M875:N875"/>
    <mergeCell ref="C872:D872"/>
    <mergeCell ref="H872:I872"/>
    <mergeCell ref="M872:N872"/>
    <mergeCell ref="C873:D873"/>
    <mergeCell ref="H873:I873"/>
    <mergeCell ref="M873:N873"/>
    <mergeCell ref="C870:D870"/>
    <mergeCell ref="H870:I870"/>
    <mergeCell ref="M870:N870"/>
    <mergeCell ref="C871:D871"/>
    <mergeCell ref="H871:I871"/>
    <mergeCell ref="M871:N871"/>
    <mergeCell ref="C868:D868"/>
    <mergeCell ref="H868:I868"/>
    <mergeCell ref="M868:N868"/>
    <mergeCell ref="C869:D869"/>
    <mergeCell ref="H869:I869"/>
    <mergeCell ref="M869:N869"/>
    <mergeCell ref="C866:D866"/>
    <mergeCell ref="H866:I866"/>
    <mergeCell ref="M866:N866"/>
    <mergeCell ref="C867:D867"/>
    <mergeCell ref="H867:I867"/>
    <mergeCell ref="M867:N867"/>
    <mergeCell ref="C864:D864"/>
    <mergeCell ref="H864:I864"/>
    <mergeCell ref="M864:N864"/>
    <mergeCell ref="C865:D865"/>
    <mergeCell ref="H865:I865"/>
    <mergeCell ref="M865:N865"/>
    <mergeCell ref="C862:D862"/>
    <mergeCell ref="H862:I862"/>
    <mergeCell ref="M862:N862"/>
    <mergeCell ref="C863:D863"/>
    <mergeCell ref="H863:I863"/>
    <mergeCell ref="M863:N863"/>
    <mergeCell ref="C860:D860"/>
    <mergeCell ref="H860:I860"/>
    <mergeCell ref="M860:N860"/>
    <mergeCell ref="C861:D861"/>
    <mergeCell ref="H861:I861"/>
    <mergeCell ref="M861:N861"/>
    <mergeCell ref="C858:D858"/>
    <mergeCell ref="H858:I858"/>
    <mergeCell ref="M858:N858"/>
    <mergeCell ref="C859:D859"/>
    <mergeCell ref="H859:I859"/>
    <mergeCell ref="M859:N859"/>
    <mergeCell ref="C856:D856"/>
    <mergeCell ref="H856:I856"/>
    <mergeCell ref="M856:N856"/>
    <mergeCell ref="C857:D857"/>
    <mergeCell ref="H857:I857"/>
    <mergeCell ref="M857:N857"/>
    <mergeCell ref="C854:D854"/>
    <mergeCell ref="H854:I854"/>
    <mergeCell ref="M854:N854"/>
    <mergeCell ref="C855:D855"/>
    <mergeCell ref="H855:I855"/>
    <mergeCell ref="M855:N855"/>
    <mergeCell ref="C852:D852"/>
    <mergeCell ref="H852:I852"/>
    <mergeCell ref="M852:N852"/>
    <mergeCell ref="C853:D853"/>
    <mergeCell ref="H853:I853"/>
    <mergeCell ref="M853:N853"/>
    <mergeCell ref="C850:D850"/>
    <mergeCell ref="H850:I850"/>
    <mergeCell ref="M850:N850"/>
    <mergeCell ref="C851:D851"/>
    <mergeCell ref="H851:I851"/>
    <mergeCell ref="M851:N851"/>
    <mergeCell ref="C848:D848"/>
    <mergeCell ref="H848:I848"/>
    <mergeCell ref="M848:N848"/>
    <mergeCell ref="C849:D849"/>
    <mergeCell ref="H849:I849"/>
    <mergeCell ref="M849:N849"/>
    <mergeCell ref="C846:D846"/>
    <mergeCell ref="H846:I846"/>
    <mergeCell ref="M846:N846"/>
    <mergeCell ref="C847:D847"/>
    <mergeCell ref="H847:I847"/>
    <mergeCell ref="M847:N847"/>
    <mergeCell ref="C844:D844"/>
    <mergeCell ref="H844:I844"/>
    <mergeCell ref="M844:N844"/>
    <mergeCell ref="C845:D845"/>
    <mergeCell ref="H845:I845"/>
    <mergeCell ref="M845:N845"/>
    <mergeCell ref="C842:D842"/>
    <mergeCell ref="H842:I842"/>
    <mergeCell ref="M842:N842"/>
    <mergeCell ref="C843:D843"/>
    <mergeCell ref="H843:I843"/>
    <mergeCell ref="M843:N843"/>
    <mergeCell ref="C840:D840"/>
    <mergeCell ref="H840:I840"/>
    <mergeCell ref="M840:N840"/>
    <mergeCell ref="C841:D841"/>
    <mergeCell ref="H841:I841"/>
    <mergeCell ref="M841:N841"/>
    <mergeCell ref="C838:D838"/>
    <mergeCell ref="H838:I838"/>
    <mergeCell ref="M838:N838"/>
    <mergeCell ref="C839:D839"/>
    <mergeCell ref="H839:I839"/>
    <mergeCell ref="M839:N839"/>
    <mergeCell ref="C836:D836"/>
    <mergeCell ref="H836:I836"/>
    <mergeCell ref="M836:N836"/>
    <mergeCell ref="C837:D837"/>
    <mergeCell ref="H837:I837"/>
    <mergeCell ref="M837:N837"/>
    <mergeCell ref="C834:D834"/>
    <mergeCell ref="H834:I834"/>
    <mergeCell ref="M834:N834"/>
    <mergeCell ref="C835:D835"/>
    <mergeCell ref="H835:I835"/>
    <mergeCell ref="M835:N835"/>
    <mergeCell ref="C832:D832"/>
    <mergeCell ref="H832:I832"/>
    <mergeCell ref="M832:N832"/>
    <mergeCell ref="C833:D833"/>
    <mergeCell ref="H833:I833"/>
    <mergeCell ref="M833:N833"/>
    <mergeCell ref="C830:D830"/>
    <mergeCell ref="H830:I830"/>
    <mergeCell ref="M830:N830"/>
    <mergeCell ref="C831:D831"/>
    <mergeCell ref="H831:I831"/>
    <mergeCell ref="M831:N831"/>
    <mergeCell ref="C828:D828"/>
    <mergeCell ref="H828:I828"/>
    <mergeCell ref="M828:N828"/>
    <mergeCell ref="C829:D829"/>
    <mergeCell ref="H829:I829"/>
    <mergeCell ref="M829:N829"/>
    <mergeCell ref="C826:D826"/>
    <mergeCell ref="H826:I826"/>
    <mergeCell ref="M826:N826"/>
    <mergeCell ref="C827:D827"/>
    <mergeCell ref="H827:I827"/>
    <mergeCell ref="M827:N827"/>
    <mergeCell ref="C824:D824"/>
    <mergeCell ref="H824:I824"/>
    <mergeCell ref="M824:N824"/>
    <mergeCell ref="C825:D825"/>
    <mergeCell ref="H825:I825"/>
    <mergeCell ref="M825:N825"/>
    <mergeCell ref="C822:D822"/>
    <mergeCell ref="H822:I822"/>
    <mergeCell ref="M822:N822"/>
    <mergeCell ref="C823:D823"/>
    <mergeCell ref="H823:I823"/>
    <mergeCell ref="M823:N823"/>
    <mergeCell ref="C820:D820"/>
    <mergeCell ref="H820:I820"/>
    <mergeCell ref="M820:N820"/>
    <mergeCell ref="C821:D821"/>
    <mergeCell ref="H821:I821"/>
    <mergeCell ref="M821:N821"/>
    <mergeCell ref="C818:D818"/>
    <mergeCell ref="H818:I818"/>
    <mergeCell ref="M818:N818"/>
    <mergeCell ref="C819:D819"/>
    <mergeCell ref="H819:I819"/>
    <mergeCell ref="M819:N819"/>
    <mergeCell ref="C816:D816"/>
    <mergeCell ref="H816:I816"/>
    <mergeCell ref="M816:N816"/>
    <mergeCell ref="C817:D817"/>
    <mergeCell ref="H817:I817"/>
    <mergeCell ref="M817:N817"/>
    <mergeCell ref="C814:D814"/>
    <mergeCell ref="H814:I814"/>
    <mergeCell ref="M814:N814"/>
    <mergeCell ref="C815:D815"/>
    <mergeCell ref="H815:I815"/>
    <mergeCell ref="M815:N815"/>
    <mergeCell ref="C812:D812"/>
    <mergeCell ref="H812:I812"/>
    <mergeCell ref="M812:N812"/>
    <mergeCell ref="C813:D813"/>
    <mergeCell ref="H813:I813"/>
    <mergeCell ref="M813:N813"/>
    <mergeCell ref="C810:D810"/>
    <mergeCell ref="H810:I810"/>
    <mergeCell ref="M810:N810"/>
    <mergeCell ref="C811:D811"/>
    <mergeCell ref="H811:I811"/>
    <mergeCell ref="M811:N811"/>
    <mergeCell ref="C808:D808"/>
    <mergeCell ref="H808:I808"/>
    <mergeCell ref="M808:N808"/>
    <mergeCell ref="C809:D809"/>
    <mergeCell ref="H809:I809"/>
    <mergeCell ref="M809:N809"/>
    <mergeCell ref="C806:D806"/>
    <mergeCell ref="H806:I806"/>
    <mergeCell ref="M806:N806"/>
    <mergeCell ref="C807:D807"/>
    <mergeCell ref="H807:I807"/>
    <mergeCell ref="M807:N807"/>
    <mergeCell ref="C804:D804"/>
    <mergeCell ref="H804:I804"/>
    <mergeCell ref="M804:N804"/>
    <mergeCell ref="C805:D805"/>
    <mergeCell ref="H805:I805"/>
    <mergeCell ref="M805:N805"/>
    <mergeCell ref="C802:D802"/>
    <mergeCell ref="H802:I802"/>
    <mergeCell ref="M802:N802"/>
    <mergeCell ref="C803:D803"/>
    <mergeCell ref="H803:I803"/>
    <mergeCell ref="M803:N803"/>
    <mergeCell ref="C800:D800"/>
    <mergeCell ref="H800:I800"/>
    <mergeCell ref="M800:N800"/>
    <mergeCell ref="C801:D801"/>
    <mergeCell ref="H801:I801"/>
    <mergeCell ref="M801:N801"/>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 ref="C792:D792"/>
    <mergeCell ref="H792:I792"/>
    <mergeCell ref="M792:N792"/>
    <mergeCell ref="C793:D793"/>
    <mergeCell ref="H793:I793"/>
    <mergeCell ref="M793:N793"/>
    <mergeCell ref="C790:D790"/>
    <mergeCell ref="H790:I790"/>
    <mergeCell ref="M790:N790"/>
    <mergeCell ref="C791:D791"/>
    <mergeCell ref="H791:I791"/>
    <mergeCell ref="M791:N791"/>
    <mergeCell ref="C788:D788"/>
    <mergeCell ref="H788:I788"/>
    <mergeCell ref="M788:N788"/>
    <mergeCell ref="C789:D789"/>
    <mergeCell ref="H789:I789"/>
    <mergeCell ref="M789:N789"/>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64:D764"/>
    <mergeCell ref="H764:I764"/>
    <mergeCell ref="M764:N764"/>
    <mergeCell ref="C765:D765"/>
    <mergeCell ref="H765:I765"/>
    <mergeCell ref="M765:N765"/>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22:D722"/>
    <mergeCell ref="H722:I722"/>
    <mergeCell ref="M722:N722"/>
    <mergeCell ref="C723:D723"/>
    <mergeCell ref="H723:I723"/>
    <mergeCell ref="M723:N723"/>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02:D702"/>
    <mergeCell ref="H702:I702"/>
    <mergeCell ref="M702:N702"/>
    <mergeCell ref="C703:D703"/>
    <mergeCell ref="H703:I703"/>
    <mergeCell ref="M703:N703"/>
    <mergeCell ref="C700:D700"/>
    <mergeCell ref="H700:I700"/>
    <mergeCell ref="M700:N700"/>
    <mergeCell ref="C701:D701"/>
    <mergeCell ref="H701:I701"/>
    <mergeCell ref="M701:N701"/>
    <mergeCell ref="C698:D698"/>
    <mergeCell ref="H698:I698"/>
    <mergeCell ref="M698:N698"/>
    <mergeCell ref="C699:D699"/>
    <mergeCell ref="H699:I699"/>
    <mergeCell ref="M699:N699"/>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1:D601"/>
    <mergeCell ref="H601:I602"/>
    <mergeCell ref="M601:N601"/>
    <mergeCell ref="C602:D602"/>
    <mergeCell ref="M602:N602"/>
    <mergeCell ref="C603:D603"/>
    <mergeCell ref="H603:I603"/>
    <mergeCell ref="M603:N603"/>
    <mergeCell ref="C599:D599"/>
    <mergeCell ref="H599:I599"/>
    <mergeCell ref="M599:N599"/>
    <mergeCell ref="C600:D600"/>
    <mergeCell ref="H600:L600"/>
    <mergeCell ref="M600:N600"/>
    <mergeCell ref="C596:D596"/>
    <mergeCell ref="H596:I596"/>
    <mergeCell ref="M596:Q596"/>
    <mergeCell ref="C597:D597"/>
    <mergeCell ref="H597:I597"/>
    <mergeCell ref="M597:N598"/>
    <mergeCell ref="C598:D598"/>
    <mergeCell ref="H598:I598"/>
    <mergeCell ref="C593:D594"/>
    <mergeCell ref="H593:I593"/>
    <mergeCell ref="M593:N593"/>
    <mergeCell ref="H594:I594"/>
    <mergeCell ref="M594:N594"/>
    <mergeCell ref="C595:D595"/>
    <mergeCell ref="H595:I595"/>
    <mergeCell ref="M595:N595"/>
    <mergeCell ref="C591:D591"/>
    <mergeCell ref="H591:I591"/>
    <mergeCell ref="M591:N591"/>
    <mergeCell ref="C592:G592"/>
    <mergeCell ref="H592:I592"/>
    <mergeCell ref="M592:N592"/>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1:D501"/>
    <mergeCell ref="H501:J501"/>
    <mergeCell ref="M501:N501"/>
    <mergeCell ref="C502:D502"/>
    <mergeCell ref="H502:I502"/>
    <mergeCell ref="M502:N502"/>
    <mergeCell ref="H498:I498"/>
    <mergeCell ref="M498:N498"/>
    <mergeCell ref="C499:D499"/>
    <mergeCell ref="H499:I499"/>
    <mergeCell ref="M499:O499"/>
    <mergeCell ref="C500:D500"/>
    <mergeCell ref="H500:I500"/>
    <mergeCell ref="M500:N500"/>
    <mergeCell ref="C495:D495"/>
    <mergeCell ref="H495:I495"/>
    <mergeCell ref="M495:N495"/>
    <mergeCell ref="C496:D496"/>
    <mergeCell ref="H496:I496"/>
    <mergeCell ref="M496:N496"/>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19:D419"/>
    <mergeCell ref="H419:I419"/>
    <mergeCell ref="M419:N419"/>
    <mergeCell ref="C420:D420"/>
    <mergeCell ref="H420:I420"/>
    <mergeCell ref="M420:N420"/>
    <mergeCell ref="H407:I407"/>
    <mergeCell ref="M407:N407"/>
    <mergeCell ref="C408:D408"/>
    <mergeCell ref="H408:I408"/>
    <mergeCell ref="M408:N408"/>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13:D413"/>
    <mergeCell ref="H413:I413"/>
    <mergeCell ref="M413:N413"/>
    <mergeCell ref="C414:D414"/>
    <mergeCell ref="H414:I414"/>
    <mergeCell ref="M414:N414"/>
    <mergeCell ref="H405:I405"/>
    <mergeCell ref="M405:N405"/>
    <mergeCell ref="C406:D406"/>
    <mergeCell ref="H406:I406"/>
    <mergeCell ref="M406:N406"/>
    <mergeCell ref="M400:O400"/>
    <mergeCell ref="C401:D402"/>
    <mergeCell ref="H401:I402"/>
    <mergeCell ref="M401:N402"/>
    <mergeCell ref="C403:D403"/>
    <mergeCell ref="H403:I403"/>
    <mergeCell ref="M403:N403"/>
    <mergeCell ref="O597:Q597"/>
    <mergeCell ref="J601:L601"/>
    <mergeCell ref="E593:G593"/>
    <mergeCell ref="C497:E497"/>
    <mergeCell ref="H497:I497"/>
    <mergeCell ref="M497:N497"/>
    <mergeCell ref="C498:D498"/>
    <mergeCell ref="C411:D411"/>
    <mergeCell ref="H411:I411"/>
    <mergeCell ref="M411:N411"/>
    <mergeCell ref="C412:D412"/>
    <mergeCell ref="H412:I412"/>
    <mergeCell ref="M412:N412"/>
    <mergeCell ref="C409:D409"/>
    <mergeCell ref="H409:I409"/>
    <mergeCell ref="M409:N409"/>
    <mergeCell ref="C410:D410"/>
    <mergeCell ref="H410:I410"/>
    <mergeCell ref="M410:N410"/>
    <mergeCell ref="C407:D407"/>
    <mergeCell ref="A1025:C1025"/>
    <mergeCell ref="A1026:B1026"/>
    <mergeCell ref="A1031:A1032"/>
    <mergeCell ref="A1034:C1034"/>
    <mergeCell ref="A58:A72"/>
    <mergeCell ref="A153:A167"/>
    <mergeCell ref="A231:A236"/>
    <mergeCell ref="C400:E400"/>
    <mergeCell ref="C404:D404"/>
    <mergeCell ref="A353:A354"/>
    <mergeCell ref="BA353:BA354"/>
    <mergeCell ref="C399:F399"/>
    <mergeCell ref="H399:K399"/>
    <mergeCell ref="M399:P399"/>
    <mergeCell ref="B402:B445"/>
    <mergeCell ref="H400:J400"/>
    <mergeCell ref="A347:A348"/>
    <mergeCell ref="BA347:BA348"/>
    <mergeCell ref="A349:A350"/>
    <mergeCell ref="BA349:BA350"/>
    <mergeCell ref="A351:A352"/>
    <mergeCell ref="BA351:BA352"/>
    <mergeCell ref="A341:A342"/>
    <mergeCell ref="BA341:BA342"/>
    <mergeCell ref="A343:A344"/>
    <mergeCell ref="BA343:BA344"/>
    <mergeCell ref="A345:A346"/>
    <mergeCell ref="BA345:BA346"/>
    <mergeCell ref="C339:G339"/>
    <mergeCell ref="H404:I404"/>
    <mergeCell ref="M404:N404"/>
    <mergeCell ref="C405:D405"/>
    <mergeCell ref="H339:L339"/>
    <mergeCell ref="M339:Q339"/>
    <mergeCell ref="BC339:BG339"/>
    <mergeCell ref="BH339:BL339"/>
    <mergeCell ref="BM339:BQ339"/>
    <mergeCell ref="A271:A273"/>
    <mergeCell ref="BA271:BA273"/>
    <mergeCell ref="A274:A276"/>
    <mergeCell ref="BA274:BA276"/>
    <mergeCell ref="A277:A284"/>
    <mergeCell ref="BA277:BA284"/>
    <mergeCell ref="A261:A263"/>
    <mergeCell ref="BA261:BA263"/>
    <mergeCell ref="A264:A267"/>
    <mergeCell ref="BA264:BA267"/>
    <mergeCell ref="A268:A270"/>
    <mergeCell ref="BA268:BA270"/>
    <mergeCell ref="C259:G259"/>
    <mergeCell ref="H259:L259"/>
    <mergeCell ref="M259:Q259"/>
    <mergeCell ref="BC259:BG259"/>
    <mergeCell ref="BH259:BL259"/>
    <mergeCell ref="BM259:BQ259"/>
    <mergeCell ref="A227:A230"/>
    <mergeCell ref="BA227:BA230"/>
    <mergeCell ref="A251:B251"/>
    <mergeCell ref="A253:B253"/>
    <mergeCell ref="A254:B254"/>
    <mergeCell ref="A255:B255"/>
    <mergeCell ref="BC220:BG220"/>
    <mergeCell ref="BH220:BL220"/>
    <mergeCell ref="BM220:BQ220"/>
    <mergeCell ref="A222:A224"/>
    <mergeCell ref="BA222:BA224"/>
    <mergeCell ref="A225:A226"/>
    <mergeCell ref="BA225:BA226"/>
    <mergeCell ref="BA231:BA236"/>
    <mergeCell ref="A148:A150"/>
    <mergeCell ref="BA148:BA150"/>
    <mergeCell ref="A151:A152"/>
    <mergeCell ref="BA151:BA152"/>
    <mergeCell ref="A208:B208"/>
    <mergeCell ref="C220:G220"/>
    <mergeCell ref="H220:L220"/>
    <mergeCell ref="M220:Q220"/>
    <mergeCell ref="BM133:BQ133"/>
    <mergeCell ref="A135:A139"/>
    <mergeCell ref="BA135:BA139"/>
    <mergeCell ref="A140:A143"/>
    <mergeCell ref="BA140:BA143"/>
    <mergeCell ref="A144:A147"/>
    <mergeCell ref="BA144:BA147"/>
    <mergeCell ref="A130:A132"/>
    <mergeCell ref="C133:G133"/>
    <mergeCell ref="H133:L133"/>
    <mergeCell ref="M133:Q133"/>
    <mergeCell ref="BC133:BG133"/>
    <mergeCell ref="BH133:BL133"/>
    <mergeCell ref="BA153:BA167"/>
    <mergeCell ref="BM120:BQ120"/>
    <mergeCell ref="A122:A123"/>
    <mergeCell ref="BA122:BA123"/>
    <mergeCell ref="A124:A127"/>
    <mergeCell ref="BA124:BA127"/>
    <mergeCell ref="A128:A129"/>
    <mergeCell ref="BA128:BA129"/>
    <mergeCell ref="A108:B108"/>
    <mergeCell ref="C120:G120"/>
    <mergeCell ref="H120:L120"/>
    <mergeCell ref="M120:Q120"/>
    <mergeCell ref="BC120:BG120"/>
    <mergeCell ref="BH120:BL120"/>
    <mergeCell ref="C56:G56"/>
    <mergeCell ref="H56:L56"/>
    <mergeCell ref="M56:Q56"/>
    <mergeCell ref="BC56:BG56"/>
    <mergeCell ref="BH56:BL56"/>
    <mergeCell ref="BM56:BQ56"/>
    <mergeCell ref="BA58:BA72"/>
    <mergeCell ref="A47:A49"/>
    <mergeCell ref="BA47:BA49"/>
    <mergeCell ref="A50:A52"/>
    <mergeCell ref="BA50:BA52"/>
    <mergeCell ref="A53:A55"/>
    <mergeCell ref="BA53:BA55"/>
    <mergeCell ref="A41:A42"/>
    <mergeCell ref="BA41:BA42"/>
    <mergeCell ref="A43:A44"/>
    <mergeCell ref="BA43:BA44"/>
    <mergeCell ref="A45:A46"/>
    <mergeCell ref="BA45:BA46"/>
    <mergeCell ref="A35:A36"/>
    <mergeCell ref="BA35:BA36"/>
    <mergeCell ref="A37:A38"/>
    <mergeCell ref="BA37:BA38"/>
    <mergeCell ref="A39:A40"/>
    <mergeCell ref="BA39:BA40"/>
    <mergeCell ref="C14:G14"/>
    <mergeCell ref="H14:L14"/>
    <mergeCell ref="M14:Q14"/>
    <mergeCell ref="BC14:BG14"/>
    <mergeCell ref="BH14:BL14"/>
    <mergeCell ref="BM14:BQ14"/>
    <mergeCell ref="BM27:BQ27"/>
    <mergeCell ref="A29:A30"/>
    <mergeCell ref="BA29:BA30"/>
    <mergeCell ref="A31:A32"/>
    <mergeCell ref="BA31:BA32"/>
    <mergeCell ref="A33:A34"/>
    <mergeCell ref="BA33:BA34"/>
    <mergeCell ref="A24:A26"/>
    <mergeCell ref="C27:G27"/>
    <mergeCell ref="H27:L27"/>
    <mergeCell ref="M27:Q27"/>
    <mergeCell ref="BC27:BG27"/>
    <mergeCell ref="BH27:BL27"/>
    <mergeCell ref="A16:A17"/>
    <mergeCell ref="BA16:BA17"/>
    <mergeCell ref="A18:A21"/>
    <mergeCell ref="BA18:BA21"/>
    <mergeCell ref="A22:A23"/>
    <mergeCell ref="BA22:BA23"/>
  </mergeCells>
  <conditionalFormatting sqref="BC1:CZ1048576">
    <cfRule type="cellIs" dxfId="2" priority="3" operator="lessThan">
      <formula>25</formula>
    </cfRule>
  </conditionalFormatting>
  <conditionalFormatting sqref="R339:AZ339">
    <cfRule type="cellIs" dxfId="1" priority="2" operator="lessThan">
      <formula>25</formula>
    </cfRule>
  </conditionalFormatting>
  <conditionalFormatting sqref="R259:AZ259">
    <cfRule type="cellIs" dxfId="0" priority="1" operator="lessThan">
      <formula>25</formula>
    </cfRule>
  </conditionalFormatting>
  <pageMargins left="0.787401575" right="0.787401575" top="0.984251969" bottom="0.984251969" header="0.5" footer="0.5"/>
  <pageSetup paperSize="9" orientation="portrait" horizontalDpi="360" verticalDpi="36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6001" r:id="rId4" name="B_Com2">
              <controlPr defaultSize="0" autoFill="0" autoPict="0" macro="[0]!GoTo_MATRIX">
                <anchor moveWithCells="1">
                  <from>
                    <xdr:col>8</xdr:col>
                    <xdr:colOff>647700</xdr:colOff>
                    <xdr:row>106</xdr:row>
                    <xdr:rowOff>28575</xdr:rowOff>
                  </from>
                  <to>
                    <xdr:col>10</xdr:col>
                    <xdr:colOff>552450</xdr:colOff>
                    <xdr:row>106</xdr:row>
                    <xdr:rowOff>209550</xdr:rowOff>
                  </to>
                </anchor>
              </controlPr>
            </control>
          </mc:Choice>
        </mc:AlternateContent>
        <mc:AlternateContent xmlns:mc="http://schemas.openxmlformats.org/markup-compatibility/2006">
          <mc:Choice Requires="x14">
            <control shapeId="256002" r:id="rId5" name="B_Com1">
              <controlPr defaultSize="0" autoFill="0" autoPict="0" macro="[0]!GoTo_MATRIX">
                <anchor moveWithCells="1">
                  <from>
                    <xdr:col>8</xdr:col>
                    <xdr:colOff>657225</xdr:colOff>
                    <xdr:row>0</xdr:row>
                    <xdr:rowOff>28575</xdr:rowOff>
                  </from>
                  <to>
                    <xdr:col>10</xdr:col>
                    <xdr:colOff>561975</xdr:colOff>
                    <xdr:row>0</xdr:row>
                    <xdr:rowOff>209550</xdr:rowOff>
                  </to>
                </anchor>
              </controlPr>
            </control>
          </mc:Choice>
        </mc:AlternateContent>
        <mc:AlternateContent xmlns:mc="http://schemas.openxmlformats.org/markup-compatibility/2006">
          <mc:Choice Requires="x14">
            <control shapeId="256003" r:id="rId6" name="B_San1">
              <controlPr defaultSize="0" print="0" autoFill="0" autoPict="0" macro="[0]!GoTo_SANITATION">
                <anchor moveWithCells="1">
                  <from>
                    <xdr:col>0</xdr:col>
                    <xdr:colOff>57150</xdr:colOff>
                    <xdr:row>0</xdr:row>
                    <xdr:rowOff>28575</xdr:rowOff>
                  </from>
                  <to>
                    <xdr:col>0</xdr:col>
                    <xdr:colOff>1143000</xdr:colOff>
                    <xdr:row>0</xdr:row>
                    <xdr:rowOff>209550</xdr:rowOff>
                  </to>
                </anchor>
              </controlPr>
            </control>
          </mc:Choice>
        </mc:AlternateContent>
        <mc:AlternateContent xmlns:mc="http://schemas.openxmlformats.org/markup-compatibility/2006">
          <mc:Choice Requires="x14">
            <control shapeId="256004" r:id="rId7" name="B_Hyg1">
              <controlPr defaultSize="0" print="0" autoFill="0" autoPict="0" macro="[0]!GoTo_HYGIENE">
                <anchor moveWithCells="1">
                  <from>
                    <xdr:col>0</xdr:col>
                    <xdr:colOff>1371600</xdr:colOff>
                    <xdr:row>0</xdr:row>
                    <xdr:rowOff>28575</xdr:rowOff>
                  </from>
                  <to>
                    <xdr:col>1</xdr:col>
                    <xdr:colOff>19050</xdr:colOff>
                    <xdr:row>0</xdr:row>
                    <xdr:rowOff>209550</xdr:rowOff>
                  </to>
                </anchor>
              </controlPr>
            </control>
          </mc:Choice>
        </mc:AlternateContent>
        <mc:AlternateContent xmlns:mc="http://schemas.openxmlformats.org/markup-compatibility/2006">
          <mc:Choice Requires="x14">
            <control shapeId="256005" r:id="rId8" name="B_Hyg2">
              <controlPr defaultSize="0" print="0" autoFill="0" autoPict="0" macro="[0]!GoTo_HYGIENE">
                <anchor moveWithCells="1">
                  <from>
                    <xdr:col>0</xdr:col>
                    <xdr:colOff>161925</xdr:colOff>
                    <xdr:row>106</xdr:row>
                    <xdr:rowOff>28575</xdr:rowOff>
                  </from>
                  <to>
                    <xdr:col>0</xdr:col>
                    <xdr:colOff>1066800</xdr:colOff>
                    <xdr:row>106</xdr:row>
                    <xdr:rowOff>209550</xdr:rowOff>
                  </to>
                </anchor>
              </controlPr>
            </control>
          </mc:Choice>
        </mc:AlternateContent>
        <mc:AlternateContent xmlns:mc="http://schemas.openxmlformats.org/markup-compatibility/2006">
          <mc:Choice Requires="x14">
            <control shapeId="256006" r:id="rId9" name="B_Wat2">
              <controlPr defaultSize="0" print="0" autoFill="0" autoPict="0" macro="[0]!GoTo_WATER">
                <anchor moveWithCells="1">
                  <from>
                    <xdr:col>1</xdr:col>
                    <xdr:colOff>828675</xdr:colOff>
                    <xdr:row>106</xdr:row>
                    <xdr:rowOff>28575</xdr:rowOff>
                  </from>
                  <to>
                    <xdr:col>1</xdr:col>
                    <xdr:colOff>1733550</xdr:colOff>
                    <xdr:row>106</xdr:row>
                    <xdr:rowOff>209550</xdr:rowOff>
                  </to>
                </anchor>
              </controlPr>
            </control>
          </mc:Choice>
        </mc:AlternateContent>
        <mc:AlternateContent xmlns:mc="http://schemas.openxmlformats.org/markup-compatibility/2006">
          <mc:Choice Requires="x14">
            <control shapeId="256007" r:id="rId10" name="B_Wat3">
              <controlPr defaultSize="0" print="0" autoFill="0" autoPict="0" macro="[0]!GoTo_WATER">
                <anchor moveWithCells="1">
                  <from>
                    <xdr:col>0</xdr:col>
                    <xdr:colOff>1933575</xdr:colOff>
                    <xdr:row>206</xdr:row>
                    <xdr:rowOff>38100</xdr:rowOff>
                  </from>
                  <to>
                    <xdr:col>1</xdr:col>
                    <xdr:colOff>581025</xdr:colOff>
                    <xdr:row>206</xdr:row>
                    <xdr:rowOff>219075</xdr:rowOff>
                  </to>
                </anchor>
              </controlPr>
            </control>
          </mc:Choice>
        </mc:AlternateContent>
        <mc:AlternateContent xmlns:mc="http://schemas.openxmlformats.org/markup-compatibility/2006">
          <mc:Choice Requires="x14">
            <control shapeId="256008" r:id="rId11" name="B_San3">
              <controlPr defaultSize="0" print="0" autoFill="0" autoPict="0" macro="[0]!GoTo_SANITATION">
                <anchor moveWithCells="1">
                  <from>
                    <xdr:col>1</xdr:col>
                    <xdr:colOff>771525</xdr:colOff>
                    <xdr:row>206</xdr:row>
                    <xdr:rowOff>38100</xdr:rowOff>
                  </from>
                  <to>
                    <xdr:col>1</xdr:col>
                    <xdr:colOff>1857375</xdr:colOff>
                    <xdr:row>206</xdr:row>
                    <xdr:rowOff>219075</xdr:rowOff>
                  </to>
                </anchor>
              </controlPr>
            </control>
          </mc:Choice>
        </mc:AlternateContent>
        <mc:AlternateContent xmlns:mc="http://schemas.openxmlformats.org/markup-compatibility/2006">
          <mc:Choice Requires="x14">
            <control shapeId="256009" r:id="rId12" name="B_Sub1">
              <controlPr defaultSize="0" print="0" autoFill="0" autoPict="0" macro="[0]!GoTo_REGION">
                <anchor moveWithCells="1">
                  <from>
                    <xdr:col>2</xdr:col>
                    <xdr:colOff>95250</xdr:colOff>
                    <xdr:row>0</xdr:row>
                    <xdr:rowOff>28575</xdr:rowOff>
                  </from>
                  <to>
                    <xdr:col>3</xdr:col>
                    <xdr:colOff>409575</xdr:colOff>
                    <xdr:row>0</xdr:row>
                    <xdr:rowOff>209550</xdr:rowOff>
                  </to>
                </anchor>
              </controlPr>
            </control>
          </mc:Choice>
        </mc:AlternateContent>
        <mc:AlternateContent xmlns:mc="http://schemas.openxmlformats.org/markup-compatibility/2006">
          <mc:Choice Requires="x14">
            <control shapeId="256010" r:id="rId13" name="B_WQ1">
              <controlPr defaultSize="0" print="0" autoFill="0" autoPict="0" macro="[0]!GoTo_NATIONAL">
                <anchor moveWithCells="1">
                  <from>
                    <xdr:col>17</xdr:col>
                    <xdr:colOff>95250</xdr:colOff>
                    <xdr:row>0</xdr:row>
                    <xdr:rowOff>28575</xdr:rowOff>
                  </from>
                  <to>
                    <xdr:col>18</xdr:col>
                    <xdr:colOff>638175</xdr:colOff>
                    <xdr:row>0</xdr:row>
                    <xdr:rowOff>209550</xdr:rowOff>
                  </to>
                </anchor>
              </controlPr>
            </control>
          </mc:Choice>
        </mc:AlternateContent>
        <mc:AlternateContent xmlns:mc="http://schemas.openxmlformats.org/markup-compatibility/2006">
          <mc:Choice Requires="x14">
            <control shapeId="256011" r:id="rId14" name="B_Matrix">
              <controlPr defaultSize="0" print="0" autoFill="0" autoPict="0" macro="[0]!GoTo_WATER">
                <anchor moveWithCells="1">
                  <from>
                    <xdr:col>1</xdr:col>
                    <xdr:colOff>161925</xdr:colOff>
                    <xdr:row>398</xdr:row>
                    <xdr:rowOff>133350</xdr:rowOff>
                  </from>
                  <to>
                    <xdr:col>1</xdr:col>
                    <xdr:colOff>1638300</xdr:colOff>
                    <xdr:row>400</xdr:row>
                    <xdr:rowOff>133350</xdr:rowOff>
                  </to>
                </anchor>
              </controlPr>
            </control>
          </mc:Choice>
        </mc:AlternateContent>
        <mc:AlternateContent xmlns:mc="http://schemas.openxmlformats.org/markup-compatibility/2006">
          <mc:Choice Requires="x14">
            <control shapeId="256012" r:id="rId15" name="B_Com3">
              <controlPr defaultSize="0" autoFill="0" autoPict="0" macro="[0]!GoTo_MATRIX">
                <anchor moveWithCells="1">
                  <from>
                    <xdr:col>8</xdr:col>
                    <xdr:colOff>638175</xdr:colOff>
                    <xdr:row>206</xdr:row>
                    <xdr:rowOff>38100</xdr:rowOff>
                  </from>
                  <to>
                    <xdr:col>10</xdr:col>
                    <xdr:colOff>542925</xdr:colOff>
                    <xdr:row>206</xdr:row>
                    <xdr:rowOff>219075</xdr:rowOff>
                  </to>
                </anchor>
              </controlPr>
            </control>
          </mc:Choice>
        </mc:AlternateContent>
        <mc:AlternateContent xmlns:mc="http://schemas.openxmlformats.org/markup-compatibility/2006">
          <mc:Choice Requires="x14">
            <control shapeId="256013" r:id="rId16" name="B_Sub2">
              <controlPr defaultSize="0" print="0" autoFill="0" autoPict="0" macro="[0]!GoTo_REGION">
                <anchor moveWithCells="1">
                  <from>
                    <xdr:col>2</xdr:col>
                    <xdr:colOff>95250</xdr:colOff>
                    <xdr:row>106</xdr:row>
                    <xdr:rowOff>28575</xdr:rowOff>
                  </from>
                  <to>
                    <xdr:col>3</xdr:col>
                    <xdr:colOff>409575</xdr:colOff>
                    <xdr:row>106</xdr:row>
                    <xdr:rowOff>209550</xdr:rowOff>
                  </to>
                </anchor>
              </controlPr>
            </control>
          </mc:Choice>
        </mc:AlternateContent>
        <mc:AlternateContent xmlns:mc="http://schemas.openxmlformats.org/markup-compatibility/2006">
          <mc:Choice Requires="x14">
            <control shapeId="256014" r:id="rId17" name="B_Sub3">
              <controlPr defaultSize="0" print="0" autoFill="0" autoPict="0" macro="[0]!GoTo_REGION">
                <anchor moveWithCells="1">
                  <from>
                    <xdr:col>2</xdr:col>
                    <xdr:colOff>47625</xdr:colOff>
                    <xdr:row>206</xdr:row>
                    <xdr:rowOff>38100</xdr:rowOff>
                  </from>
                  <to>
                    <xdr:col>3</xdr:col>
                    <xdr:colOff>361950</xdr:colOff>
                    <xdr:row>206</xdr:row>
                    <xdr:rowOff>219075</xdr:rowOff>
                  </to>
                </anchor>
              </controlPr>
            </control>
          </mc:Choice>
        </mc:AlternateContent>
        <mc:AlternateContent xmlns:mc="http://schemas.openxmlformats.org/markup-compatibility/2006">
          <mc:Choice Requires="x14">
            <control shapeId="256015" r:id="rId18" name="B_WQ2">
              <controlPr defaultSize="0" print="0" autoFill="0" autoPict="0" macro="[0]!GoTo_NATIONAL">
                <anchor moveWithCells="1">
                  <from>
                    <xdr:col>17</xdr:col>
                    <xdr:colOff>95250</xdr:colOff>
                    <xdr:row>106</xdr:row>
                    <xdr:rowOff>28575</xdr:rowOff>
                  </from>
                  <to>
                    <xdr:col>18</xdr:col>
                    <xdr:colOff>638175</xdr:colOff>
                    <xdr:row>106</xdr:row>
                    <xdr:rowOff>209550</xdr:rowOff>
                  </to>
                </anchor>
              </controlPr>
            </control>
          </mc:Choice>
        </mc:AlternateContent>
        <mc:AlternateContent xmlns:mc="http://schemas.openxmlformats.org/markup-compatibility/2006">
          <mc:Choice Requires="x14">
            <control shapeId="256016" r:id="rId19" name="B_WQ3">
              <controlPr defaultSize="0" print="0" autoFill="0" autoPict="0" macro="[0]!GoTo_NATIONAL">
                <anchor moveWithCells="1">
                  <from>
                    <xdr:col>17</xdr:col>
                    <xdr:colOff>47625</xdr:colOff>
                    <xdr:row>206</xdr:row>
                    <xdr:rowOff>38100</xdr:rowOff>
                  </from>
                  <to>
                    <xdr:col>18</xdr:col>
                    <xdr:colOff>590550</xdr:colOff>
                    <xdr:row>206</xdr:row>
                    <xdr:rowOff>219075</xdr:rowOff>
                  </to>
                </anchor>
              </controlPr>
            </control>
          </mc:Choice>
        </mc:AlternateContent>
        <mc:AlternateContent xmlns:mc="http://schemas.openxmlformats.org/markup-compatibility/2006">
          <mc:Choice Requires="x14">
            <control shapeId="256017" r:id="rId20" name="Button 17">
              <controlPr defaultSize="0" print="0" autoFill="0" autoPict="0" macro="[0]!GoTo_MHH" altText="   Go to MHH  ">
                <anchor moveWithCells="1">
                  <from>
                    <xdr:col>1</xdr:col>
                    <xdr:colOff>257175</xdr:colOff>
                    <xdr:row>0</xdr:row>
                    <xdr:rowOff>28575</xdr:rowOff>
                  </from>
                  <to>
                    <xdr:col>1</xdr:col>
                    <xdr:colOff>971550</xdr:colOff>
                    <xdr:row>0</xdr:row>
                    <xdr:rowOff>209550</xdr:rowOff>
                  </to>
                </anchor>
              </controlPr>
            </control>
          </mc:Choice>
        </mc:AlternateContent>
        <mc:AlternateContent xmlns:mc="http://schemas.openxmlformats.org/markup-compatibility/2006">
          <mc:Choice Requires="x14">
            <control shapeId="256018" r:id="rId21" name="Button 18">
              <controlPr defaultSize="0" print="0" autoFill="0" autoPict="0" macro="[0]!GoTo_SANITATION">
                <anchor moveWithCells="1">
                  <from>
                    <xdr:col>0</xdr:col>
                    <xdr:colOff>2066925</xdr:colOff>
                    <xdr:row>249</xdr:row>
                    <xdr:rowOff>38100</xdr:rowOff>
                  </from>
                  <to>
                    <xdr:col>1</xdr:col>
                    <xdr:colOff>895350</xdr:colOff>
                    <xdr:row>249</xdr:row>
                    <xdr:rowOff>219075</xdr:rowOff>
                  </to>
                </anchor>
              </controlPr>
            </control>
          </mc:Choice>
        </mc:AlternateContent>
        <mc:AlternateContent xmlns:mc="http://schemas.openxmlformats.org/markup-compatibility/2006">
          <mc:Choice Requires="x14">
            <control shapeId="256019" r:id="rId22" name="Button 19">
              <controlPr defaultSize="0" print="0" autoFill="0" autoPict="0" macro="[0]!GoTo_HYGIENE">
                <anchor moveWithCells="1">
                  <from>
                    <xdr:col>1</xdr:col>
                    <xdr:colOff>1085850</xdr:colOff>
                    <xdr:row>249</xdr:row>
                    <xdr:rowOff>38100</xdr:rowOff>
                  </from>
                  <to>
                    <xdr:col>1</xdr:col>
                    <xdr:colOff>1981200</xdr:colOff>
                    <xdr:row>249</xdr:row>
                    <xdr:rowOff>219075</xdr:rowOff>
                  </to>
                </anchor>
              </controlPr>
            </control>
          </mc:Choice>
        </mc:AlternateContent>
        <mc:AlternateContent xmlns:mc="http://schemas.openxmlformats.org/markup-compatibility/2006">
          <mc:Choice Requires="x14">
            <control shapeId="256020" r:id="rId23" name="Button 20">
              <controlPr defaultSize="0" print="0" autoFill="0" autoPict="0" macro="[0]!GoTo_REGION">
                <anchor moveWithCells="1">
                  <from>
                    <xdr:col>2</xdr:col>
                    <xdr:colOff>142875</xdr:colOff>
                    <xdr:row>249</xdr:row>
                    <xdr:rowOff>38100</xdr:rowOff>
                  </from>
                  <to>
                    <xdr:col>3</xdr:col>
                    <xdr:colOff>457200</xdr:colOff>
                    <xdr:row>249</xdr:row>
                    <xdr:rowOff>219075</xdr:rowOff>
                  </to>
                </anchor>
              </controlPr>
            </control>
          </mc:Choice>
        </mc:AlternateContent>
        <mc:AlternateContent xmlns:mc="http://schemas.openxmlformats.org/markup-compatibility/2006">
          <mc:Choice Requires="x14">
            <control shapeId="256021" r:id="rId24" name="Button 21">
              <controlPr defaultSize="0" print="0" autoFill="0" autoPict="0" macro="[0]!GoTo_WATER">
                <anchor moveWithCells="1">
                  <from>
                    <xdr:col>0</xdr:col>
                    <xdr:colOff>971550</xdr:colOff>
                    <xdr:row>249</xdr:row>
                    <xdr:rowOff>38100</xdr:rowOff>
                  </from>
                  <to>
                    <xdr:col>0</xdr:col>
                    <xdr:colOff>1876425</xdr:colOff>
                    <xdr:row>249</xdr:row>
                    <xdr:rowOff>219075</xdr:rowOff>
                  </to>
                </anchor>
              </controlPr>
            </control>
          </mc:Choice>
        </mc:AlternateContent>
        <mc:AlternateContent xmlns:mc="http://schemas.openxmlformats.org/markup-compatibility/2006">
          <mc:Choice Requires="x14">
            <control shapeId="256022" r:id="rId25" name="Button 22">
              <controlPr defaultSize="0" print="0" autoFill="0" autoPict="0" macro="[0]!GoTo_MHH" altText="   Go to MHH  ">
                <anchor moveWithCells="1">
                  <from>
                    <xdr:col>0</xdr:col>
                    <xdr:colOff>1257300</xdr:colOff>
                    <xdr:row>106</xdr:row>
                    <xdr:rowOff>28575</xdr:rowOff>
                  </from>
                  <to>
                    <xdr:col>0</xdr:col>
                    <xdr:colOff>1981200</xdr:colOff>
                    <xdr:row>106</xdr:row>
                    <xdr:rowOff>209550</xdr:rowOff>
                  </to>
                </anchor>
              </controlPr>
            </control>
          </mc:Choice>
        </mc:AlternateContent>
        <mc:AlternateContent xmlns:mc="http://schemas.openxmlformats.org/markup-compatibility/2006">
          <mc:Choice Requires="x14">
            <control shapeId="256023" r:id="rId26" name="Button 23">
              <controlPr defaultSize="0" print="0" autoFill="0" autoPict="0" macro="[0]!GoTo_MHH" altText="   Go to MHH  ">
                <anchor moveWithCells="1">
                  <from>
                    <xdr:col>0</xdr:col>
                    <xdr:colOff>114300</xdr:colOff>
                    <xdr:row>206</xdr:row>
                    <xdr:rowOff>38100</xdr:rowOff>
                  </from>
                  <to>
                    <xdr:col>0</xdr:col>
                    <xdr:colOff>828675</xdr:colOff>
                    <xdr:row>206</xdr:row>
                    <xdr:rowOff>219075</xdr:rowOff>
                  </to>
                </anchor>
              </controlPr>
            </control>
          </mc:Choice>
        </mc:AlternateContent>
        <mc:AlternateContent xmlns:mc="http://schemas.openxmlformats.org/markup-compatibility/2006">
          <mc:Choice Requires="x14">
            <control shapeId="256024" r:id="rId27" name="Button 24">
              <controlPr defaultSize="0" print="0" autoFill="0" autoPict="0" macro="[0]!GoTo_NATIONAL">
                <anchor moveWithCells="1">
                  <from>
                    <xdr:col>17</xdr:col>
                    <xdr:colOff>57150</xdr:colOff>
                    <xdr:row>249</xdr:row>
                    <xdr:rowOff>38100</xdr:rowOff>
                  </from>
                  <to>
                    <xdr:col>18</xdr:col>
                    <xdr:colOff>600075</xdr:colOff>
                    <xdr:row>249</xdr:row>
                    <xdr:rowOff>219075</xdr:rowOff>
                  </to>
                </anchor>
              </controlPr>
            </control>
          </mc:Choice>
        </mc:AlternateContent>
        <mc:AlternateContent xmlns:mc="http://schemas.openxmlformats.org/markup-compatibility/2006">
          <mc:Choice Requires="x14">
            <control shapeId="256025" r:id="rId28" name="Button 25">
              <controlPr defaultSize="0" print="0" autoFill="0" autoPict="0" macro="[0]!GoTo_SANITATION">
                <anchor moveWithCells="1">
                  <from>
                    <xdr:col>0</xdr:col>
                    <xdr:colOff>1162050</xdr:colOff>
                    <xdr:row>329</xdr:row>
                    <xdr:rowOff>28575</xdr:rowOff>
                  </from>
                  <to>
                    <xdr:col>0</xdr:col>
                    <xdr:colOff>2238375</xdr:colOff>
                    <xdr:row>329</xdr:row>
                    <xdr:rowOff>209550</xdr:rowOff>
                  </to>
                </anchor>
              </controlPr>
            </control>
          </mc:Choice>
        </mc:AlternateContent>
        <mc:AlternateContent xmlns:mc="http://schemas.openxmlformats.org/markup-compatibility/2006">
          <mc:Choice Requires="x14">
            <control shapeId="256026" r:id="rId29" name="Button 26">
              <controlPr defaultSize="0" print="0" autoFill="0" autoPict="0" macro="[0]!GoTo_HYGIENE">
                <anchor moveWithCells="1">
                  <from>
                    <xdr:col>1</xdr:col>
                    <xdr:colOff>152400</xdr:colOff>
                    <xdr:row>329</xdr:row>
                    <xdr:rowOff>28575</xdr:rowOff>
                  </from>
                  <to>
                    <xdr:col>1</xdr:col>
                    <xdr:colOff>1057275</xdr:colOff>
                    <xdr:row>329</xdr:row>
                    <xdr:rowOff>209550</xdr:rowOff>
                  </to>
                </anchor>
              </controlPr>
            </control>
          </mc:Choice>
        </mc:AlternateContent>
        <mc:AlternateContent xmlns:mc="http://schemas.openxmlformats.org/markup-compatibility/2006">
          <mc:Choice Requires="x14">
            <control shapeId="256027" r:id="rId30" name="Button 27">
              <controlPr defaultSize="0" print="0" autoFill="0" autoPict="0" macro="[0]!GoTo_REGION">
                <anchor moveWithCells="1">
                  <from>
                    <xdr:col>2</xdr:col>
                    <xdr:colOff>47625</xdr:colOff>
                    <xdr:row>329</xdr:row>
                    <xdr:rowOff>28575</xdr:rowOff>
                  </from>
                  <to>
                    <xdr:col>3</xdr:col>
                    <xdr:colOff>361950</xdr:colOff>
                    <xdr:row>329</xdr:row>
                    <xdr:rowOff>209550</xdr:rowOff>
                  </to>
                </anchor>
              </controlPr>
            </control>
          </mc:Choice>
        </mc:AlternateContent>
        <mc:AlternateContent xmlns:mc="http://schemas.openxmlformats.org/markup-compatibility/2006">
          <mc:Choice Requires="x14">
            <control shapeId="256028" r:id="rId31" name="Button 28">
              <controlPr defaultSize="0" print="0" autoFill="0" autoPict="0" macro="[0]!GoTo_WATER">
                <anchor moveWithCells="1">
                  <from>
                    <xdr:col>0</xdr:col>
                    <xdr:colOff>85725</xdr:colOff>
                    <xdr:row>329</xdr:row>
                    <xdr:rowOff>28575</xdr:rowOff>
                  </from>
                  <to>
                    <xdr:col>0</xdr:col>
                    <xdr:colOff>990600</xdr:colOff>
                    <xdr:row>329</xdr:row>
                    <xdr:rowOff>209550</xdr:rowOff>
                  </to>
                </anchor>
              </controlPr>
            </control>
          </mc:Choice>
        </mc:AlternateContent>
        <mc:AlternateContent xmlns:mc="http://schemas.openxmlformats.org/markup-compatibility/2006">
          <mc:Choice Requires="x14">
            <control shapeId="256029" r:id="rId32" name="Button 29">
              <controlPr defaultSize="0" print="0" autoFill="0" autoPict="0" macro="[0]!GoTo_NATIONAL">
                <anchor moveWithCells="1">
                  <from>
                    <xdr:col>17</xdr:col>
                    <xdr:colOff>47625</xdr:colOff>
                    <xdr:row>329</xdr:row>
                    <xdr:rowOff>28575</xdr:rowOff>
                  </from>
                  <to>
                    <xdr:col>18</xdr:col>
                    <xdr:colOff>590550</xdr:colOff>
                    <xdr:row>329</xdr:row>
                    <xdr:rowOff>209550</xdr:rowOff>
                  </to>
                </anchor>
              </controlPr>
            </control>
          </mc:Choice>
        </mc:AlternateContent>
        <mc:AlternateContent xmlns:mc="http://schemas.openxmlformats.org/markup-compatibility/2006">
          <mc:Choice Requires="x14">
            <control shapeId="256030" r:id="rId33" name="Button 30">
              <controlPr defaultSize="0" print="0" autoFill="0" autoPict="0" macro="[0]!GoTo_RAW">
                <anchor moveWithCells="1">
                  <from>
                    <xdr:col>1</xdr:col>
                    <xdr:colOff>2162175</xdr:colOff>
                    <xdr:row>0</xdr:row>
                    <xdr:rowOff>28575</xdr:rowOff>
                  </from>
                  <to>
                    <xdr:col>1</xdr:col>
                    <xdr:colOff>2876550</xdr:colOff>
                    <xdr:row>0</xdr:row>
                    <xdr:rowOff>209550</xdr:rowOff>
                  </to>
                </anchor>
              </controlPr>
            </control>
          </mc:Choice>
        </mc:AlternateContent>
        <mc:AlternateContent xmlns:mc="http://schemas.openxmlformats.org/markup-compatibility/2006">
          <mc:Choice Requires="x14">
            <control shapeId="256031" r:id="rId34" name="Button 31">
              <controlPr defaultSize="0" print="0" autoFill="0" autoPict="0" macro="[0]!GoTo_BASIC">
                <anchor moveWithCells="1">
                  <from>
                    <xdr:col>1</xdr:col>
                    <xdr:colOff>1209675</xdr:colOff>
                    <xdr:row>0</xdr:row>
                    <xdr:rowOff>28575</xdr:rowOff>
                  </from>
                  <to>
                    <xdr:col>1</xdr:col>
                    <xdr:colOff>1924050</xdr:colOff>
                    <xdr:row>0</xdr:row>
                    <xdr:rowOff>209550</xdr:rowOff>
                  </to>
                </anchor>
              </controlPr>
            </control>
          </mc:Choice>
        </mc:AlternateContent>
        <mc:AlternateContent xmlns:mc="http://schemas.openxmlformats.org/markup-compatibility/2006">
          <mc:Choice Requires="x14">
            <control shapeId="256032" r:id="rId35" name="Button 32">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6033" r:id="rId36" name="Button 33">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6034" r:id="rId37" name="Button 34">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6035" r:id="rId38" name="Button 35">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6036" r:id="rId39" name="Button 36">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6037" r:id="rId40" name="Button 37">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6038" r:id="rId41" name="Button 38">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6039" r:id="rId42" name="Button 39">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6040" r:id="rId43" name="Button 40">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6041" r:id="rId44" name="Button 41">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6042" r:id="rId45" name="Button 42">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6043" r:id="rId46" name="Button 43">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6044" r:id="rId47" name="Button 44">
              <controlPr defaultSize="0" print="0" autoFill="0" autoPict="0" macro="[0]!GoTo_SANITATION_RAW">
                <anchor moveWithCells="1">
                  <from>
                    <xdr:col>1</xdr:col>
                    <xdr:colOff>1924050</xdr:colOff>
                    <xdr:row>106</xdr:row>
                    <xdr:rowOff>28575</xdr:rowOff>
                  </from>
                  <to>
                    <xdr:col>1</xdr:col>
                    <xdr:colOff>2647950</xdr:colOff>
                    <xdr:row>106</xdr:row>
                    <xdr:rowOff>209550</xdr:rowOff>
                  </to>
                </anchor>
              </controlPr>
            </control>
          </mc:Choice>
        </mc:AlternateContent>
        <mc:AlternateContent xmlns:mc="http://schemas.openxmlformats.org/markup-compatibility/2006">
          <mc:Choice Requires="x14">
            <control shapeId="256045" r:id="rId48" name="Button 45">
              <controlPr defaultSize="0" print="0" autoFill="0" autoPict="0" macro="[0]!GoTo_BASIC">
                <anchor moveWithCells="1">
                  <from>
                    <xdr:col>0</xdr:col>
                    <xdr:colOff>2171700</xdr:colOff>
                    <xdr:row>106</xdr:row>
                    <xdr:rowOff>28575</xdr:rowOff>
                  </from>
                  <to>
                    <xdr:col>1</xdr:col>
                    <xdr:colOff>638175</xdr:colOff>
                    <xdr:row>106</xdr:row>
                    <xdr:rowOff>209550</xdr:rowOff>
                  </to>
                </anchor>
              </controlPr>
            </control>
          </mc:Choice>
        </mc:AlternateContent>
        <mc:AlternateContent xmlns:mc="http://schemas.openxmlformats.org/markup-compatibility/2006">
          <mc:Choice Requires="x14">
            <control shapeId="256046" r:id="rId49" name="Button 46">
              <controlPr defaultSize="0" print="0" autoFill="0" autoPict="0" macro="[0]!GoTo_HYGIENE_RAW">
                <anchor moveWithCells="1">
                  <from>
                    <xdr:col>1</xdr:col>
                    <xdr:colOff>2047875</xdr:colOff>
                    <xdr:row>206</xdr:row>
                    <xdr:rowOff>38100</xdr:rowOff>
                  </from>
                  <to>
                    <xdr:col>1</xdr:col>
                    <xdr:colOff>2762250</xdr:colOff>
                    <xdr:row>206</xdr:row>
                    <xdr:rowOff>219075</xdr:rowOff>
                  </to>
                </anchor>
              </controlPr>
            </control>
          </mc:Choice>
        </mc:AlternateContent>
        <mc:AlternateContent xmlns:mc="http://schemas.openxmlformats.org/markup-compatibility/2006">
          <mc:Choice Requires="x14">
            <control shapeId="256047" r:id="rId50" name="Button 47">
              <controlPr defaultSize="0" print="0" autoFill="0" autoPict="0" macro="[0]!GoTo_BASIC">
                <anchor moveWithCells="1">
                  <from>
                    <xdr:col>0</xdr:col>
                    <xdr:colOff>1028700</xdr:colOff>
                    <xdr:row>206</xdr:row>
                    <xdr:rowOff>38100</xdr:rowOff>
                  </from>
                  <to>
                    <xdr:col>0</xdr:col>
                    <xdr:colOff>1743075</xdr:colOff>
                    <xdr:row>206</xdr:row>
                    <xdr:rowOff>219075</xdr:rowOff>
                  </to>
                </anchor>
              </controlPr>
            </control>
          </mc:Choice>
        </mc:AlternateContent>
        <mc:AlternateContent xmlns:mc="http://schemas.openxmlformats.org/markup-compatibility/2006">
          <mc:Choice Requires="x14">
            <control shapeId="256048" r:id="rId51" name="Button 48">
              <controlPr defaultSize="0" print="0" autoFill="0" autoPict="0" macro="[0]!GoTo_MHH_RAW">
                <anchor moveWithCells="1">
                  <from>
                    <xdr:col>1</xdr:col>
                    <xdr:colOff>2171700</xdr:colOff>
                    <xdr:row>249</xdr:row>
                    <xdr:rowOff>38100</xdr:rowOff>
                  </from>
                  <to>
                    <xdr:col>1</xdr:col>
                    <xdr:colOff>2895600</xdr:colOff>
                    <xdr:row>249</xdr:row>
                    <xdr:rowOff>219075</xdr:rowOff>
                  </to>
                </anchor>
              </controlPr>
            </control>
          </mc:Choice>
        </mc:AlternateContent>
        <mc:AlternateContent xmlns:mc="http://schemas.openxmlformats.org/markup-compatibility/2006">
          <mc:Choice Requires="x14">
            <control shapeId="256049" r:id="rId52" name="Button 49">
              <controlPr defaultSize="0" print="0" autoFill="0" autoPict="0" macro="[0]!GoTo_BASIC">
                <anchor moveWithCells="1">
                  <from>
                    <xdr:col>0</xdr:col>
                    <xdr:colOff>66675</xdr:colOff>
                    <xdr:row>249</xdr:row>
                    <xdr:rowOff>38100</xdr:rowOff>
                  </from>
                  <to>
                    <xdr:col>0</xdr:col>
                    <xdr:colOff>781050</xdr:colOff>
                    <xdr:row>249</xdr:row>
                    <xdr:rowOff>219075</xdr:rowOff>
                  </to>
                </anchor>
              </controlPr>
            </control>
          </mc:Choice>
        </mc:AlternateContent>
        <mc:AlternateContent xmlns:mc="http://schemas.openxmlformats.org/markup-compatibility/2006">
          <mc:Choice Requires="x14">
            <control shapeId="256050" r:id="rId53" name="Button 50">
              <controlPr defaultSize="0" print="0" autoFill="0" autoPict="0" macro="[0]!GoTo_MHH" altText="   Go to MHH  ">
                <anchor moveWithCells="1">
                  <from>
                    <xdr:col>1</xdr:col>
                    <xdr:colOff>1219200</xdr:colOff>
                    <xdr:row>329</xdr:row>
                    <xdr:rowOff>28575</xdr:rowOff>
                  </from>
                  <to>
                    <xdr:col>1</xdr:col>
                    <xdr:colOff>1943100</xdr:colOff>
                    <xdr:row>329</xdr:row>
                    <xdr:rowOff>209550</xdr:rowOff>
                  </to>
                </anchor>
              </controlPr>
            </control>
          </mc:Choice>
        </mc:AlternateContent>
        <mc:AlternateContent xmlns:mc="http://schemas.openxmlformats.org/markup-compatibility/2006">
          <mc:Choice Requires="x14">
            <control shapeId="256051" r:id="rId54" name="Button 51">
              <controlPr defaultSize="0" print="0" autoFill="0" autoPict="0" macro="[0]!GoTo_BASIC_RAW">
                <anchor moveWithCells="1">
                  <from>
                    <xdr:col>1</xdr:col>
                    <xdr:colOff>2114550</xdr:colOff>
                    <xdr:row>329</xdr:row>
                    <xdr:rowOff>28575</xdr:rowOff>
                  </from>
                  <to>
                    <xdr:col>1</xdr:col>
                    <xdr:colOff>2828925</xdr:colOff>
                    <xdr:row>329</xdr:row>
                    <xdr:rowOff>209550</xdr:rowOff>
                  </to>
                </anchor>
              </controlPr>
            </control>
          </mc:Choice>
        </mc:AlternateContent>
        <mc:AlternateContent xmlns:mc="http://schemas.openxmlformats.org/markup-compatibility/2006">
          <mc:Choice Requires="x14">
            <control shapeId="256052" r:id="rId55" name="Button 52">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6053" r:id="rId56" name="Button 53">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6054" r:id="rId57" name="Button 54">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6055" r:id="rId58" name="Button 55">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6056" r:id="rId59" name="Button 56">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6057" r:id="rId60" name="Button 57">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6058" r:id="rId61" name="Button 58">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6059" r:id="rId62" name="Button 59">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6060" r:id="rId63" name="Button 60">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6061" r:id="rId64" name="Button 61">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6062" r:id="rId65" name="Button 62">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6063" r:id="rId66" name="Button 63">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6064" r:id="rId67" name="Button 64">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6065" r:id="rId68" name="Button 65">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6066" r:id="rId69" name="Button 66">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6067" r:id="rId70" name="Button 67">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6068" r:id="rId71" name="Button 68">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6069" r:id="rId72" name="Button 69">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6070" r:id="rId73" name="Button 70">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6071" r:id="rId74" name="Button 71">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6072" r:id="rId75" name="Button 72">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6073" r:id="rId76" name="Button 73">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6074" r:id="rId77" name="Button 74">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BF207"/>
  <sheetViews>
    <sheetView workbookViewId="0"/>
  </sheetViews>
  <sheetFormatPr defaultRowHeight="12.75" x14ac:dyDescent="0.2"/>
  <sheetData>
    <row r="1">
      <c r="A1" t="s">
        <v>424</v>
      </c>
      <c r="B1" t="s">
        <v>425</v>
      </c>
      <c r="C1" t="s">
        <v>426</v>
      </c>
      <c r="D1" t="s">
        <v>429</v>
      </c>
      <c r="E1" t="s">
        <v>430</v>
      </c>
      <c r="F1" t="s">
        <v>431</v>
      </c>
      <c r="G1" t="s">
        <v>432</v>
      </c>
      <c r="H1" t="s">
        <v>469</v>
      </c>
      <c r="I1" t="s">
        <v>470</v>
      </c>
      <c r="J1" t="s">
        <v>471</v>
      </c>
      <c r="K1" t="s">
        <v>472</v>
      </c>
      <c r="L1" t="s">
        <v>473</v>
      </c>
      <c r="M1" t="s">
        <v>474</v>
      </c>
      <c r="N1" t="s">
        <v>475</v>
      </c>
      <c r="O1" t="s">
        <v>476</v>
      </c>
      <c r="P1" t="s">
        <v>477</v>
      </c>
      <c r="Q1" t="s">
        <v>478</v>
      </c>
      <c r="R1" t="s">
        <v>479</v>
      </c>
      <c r="S1" t="s">
        <v>480</v>
      </c>
      <c r="T1" t="s">
        <v>481</v>
      </c>
      <c r="U1" t="s">
        <v>482</v>
      </c>
      <c r="V1" t="s">
        <v>483</v>
      </c>
      <c r="W1" t="s">
        <v>484</v>
      </c>
      <c r="X1" t="s">
        <v>485</v>
      </c>
      <c r="Y1" t="s">
        <v>486</v>
      </c>
      <c r="Z1" t="s">
        <v>487</v>
      </c>
      <c r="AA1" t="s">
        <v>488</v>
      </c>
      <c r="AB1" t="s">
        <v>489</v>
      </c>
      <c r="AC1" t="s">
        <v>490</v>
      </c>
      <c r="AD1" t="s">
        <v>491</v>
      </c>
      <c r="AE1" t="s">
        <v>492</v>
      </c>
      <c r="AF1" t="s">
        <v>493</v>
      </c>
      <c r="AG1" t="s">
        <v>494</v>
      </c>
      <c r="AH1" t="s">
        <v>495</v>
      </c>
      <c r="AI1" t="s">
        <v>496</v>
      </c>
      <c r="AJ1" t="s">
        <v>497</v>
      </c>
      <c r="AK1" t="s">
        <v>498</v>
      </c>
      <c r="AL1" t="s">
        <v>499</v>
      </c>
      <c r="AM1" t="s">
        <v>500</v>
      </c>
      <c r="AN1" t="s">
        <v>501</v>
      </c>
      <c r="AO1" t="s">
        <v>502</v>
      </c>
      <c r="AP1" t="s">
        <v>503</v>
      </c>
      <c r="AQ1" t="s">
        <v>504</v>
      </c>
      <c r="AR1" t="s">
        <v>505</v>
      </c>
      <c r="AS1" t="s">
        <v>506</v>
      </c>
      <c r="AT1" t="s">
        <v>507</v>
      </c>
      <c r="AU1" t="s">
        <v>508</v>
      </c>
      <c r="AV1" t="s">
        <v>509</v>
      </c>
      <c r="AW1" t="s">
        <v>510</v>
      </c>
      <c r="AX1" t="s">
        <v>511</v>
      </c>
      <c r="AY1" t="s">
        <v>512</v>
      </c>
      <c r="AZ1" t="s">
        <v>513</v>
      </c>
      <c r="BA1" t="s">
        <v>514</v>
      </c>
      <c r="BB1" t="s">
        <v>515</v>
      </c>
      <c r="BC1" t="s">
        <v>516</v>
      </c>
      <c r="BD1" t="s">
        <v>517</v>
      </c>
      <c r="BE1" t="s">
        <v>518</v>
      </c>
      <c r="BF1" t="s">
        <v>519</v>
      </c>
    </row>
    <row r="2">
      <c r="A2" t="s">
        <v>155</v>
      </c>
      <c r="B2">
        <v>2013</v>
      </c>
      <c r="C2" t="s">
        <v>427</v>
      </c>
      <c r="D2">
        <v>16</v>
      </c>
      <c r="E2" t="s">
        <v>13</v>
      </c>
      <c r="F2" t="s">
        <v>14</v>
      </c>
      <c r="G2" t="s">
        <v>433</v>
      </c>
      <c r="H2">
        <v>95</v>
      </c>
      <c r="I2">
        <v>98.200000000000003</v>
      </c>
      <c r="J2">
        <v>99.299999999999997</v>
      </c>
      <c r="K2">
        <v>98.799999999999997</v>
      </c>
      <c r="L2">
        <v>98.900000000000006</v>
      </c>
      <c r="M2">
        <v>98.799999999999997</v>
      </c>
      <c r="N2">
        <v>99.400000000000006</v>
      </c>
      <c r="O2">
        <v>99</v>
      </c>
      <c r="P2">
        <v>99.200000000000003</v>
      </c>
      <c r="Q2">
        <v>98.799999999999997</v>
      </c>
      <c r="R2">
        <v>91.599999999999994</v>
      </c>
      <c r="S2">
        <v>94.700000000000003</v>
      </c>
      <c r="T2">
        <v>97.799999999999997</v>
      </c>
      <c r="U2">
        <v>98.799999999999997</v>
      </c>
      <c r="V2">
        <v>98.299999999999997</v>
      </c>
      <c r="W2" t="s">
        <v>156</v>
      </c>
      <c r="X2" t="s">
        <v>157</v>
      </c>
      <c r="Y2" t="s">
        <v>158</v>
      </c>
      <c r="Z2" t="s">
        <v>159</v>
      </c>
      <c r="AA2" t="s">
        <v>160</v>
      </c>
      <c r="AB2" t="s">
        <v>161</v>
      </c>
      <c r="AC2" t="s">
        <v>162</v>
      </c>
      <c r="AD2">
        <v>97.900000000000006</v>
      </c>
      <c r="AE2">
        <v>97.900000000000006</v>
      </c>
      <c r="AF2">
        <v>98.200000000000003</v>
      </c>
      <c r="AG2">
        <v>98.599999999999994</v>
      </c>
      <c r="AH2">
        <v>97</v>
      </c>
      <c r="AI2">
        <v>97.099999999999994</v>
      </c>
      <c r="AJ2">
        <v>99.799999999999997</v>
      </c>
      <c r="AK2"/>
      <c r="AL2"/>
      <c r="AM2"/>
      <c r="AN2"/>
      <c r="AO2"/>
      <c r="AP2"/>
      <c r="AQ2"/>
      <c r="AR2"/>
      <c r="AS2"/>
      <c r="AT2"/>
      <c r="AU2"/>
      <c r="AV2"/>
      <c r="AW2"/>
      <c r="AX2"/>
      <c r="AY2"/>
      <c r="AZ2"/>
      <c r="BA2"/>
      <c r="BB2"/>
      <c r="BC2"/>
      <c r="BD2"/>
      <c r="BE2"/>
      <c r="BF2"/>
    </row>
    <row r="3">
      <c r="A3" t="s">
        <v>155</v>
      </c>
      <c r="B3">
        <v>2013</v>
      </c>
      <c r="C3" t="s">
        <v>427</v>
      </c>
      <c r="D3">
        <v>17</v>
      </c>
      <c r="E3" t="s">
        <v>13</v>
      </c>
      <c r="F3" t="s">
        <v>51</v>
      </c>
      <c r="G3" t="s">
        <v>204</v>
      </c>
      <c r="H3">
        <v>5</v>
      </c>
      <c r="I3">
        <v>1.8</v>
      </c>
      <c r="J3">
        <v>0.69999999999999996</v>
      </c>
      <c r="K3">
        <v>1.2</v>
      </c>
      <c r="L3">
        <v>1.1000000000000001</v>
      </c>
      <c r="M3">
        <v>1.2</v>
      </c>
      <c r="N3">
        <v>0.59999999999999998</v>
      </c>
      <c r="O3">
        <v>1</v>
      </c>
      <c r="P3">
        <v>0.80000000000000004</v>
      </c>
      <c r="Q3">
        <v>1.2</v>
      </c>
      <c r="R3">
        <v>8.4000000000000004</v>
      </c>
      <c r="S3">
        <v>5.2999999999999998</v>
      </c>
      <c r="T3">
        <v>2.2000000000000002</v>
      </c>
      <c r="U3">
        <v>1.2</v>
      </c>
      <c r="V3">
        <v>1.7</v>
      </c>
      <c r="W3" t="s">
        <v>156</v>
      </c>
      <c r="X3" t="s">
        <v>157</v>
      </c>
      <c r="Y3" t="s">
        <v>158</v>
      </c>
      <c r="Z3" t="s">
        <v>159</v>
      </c>
      <c r="AA3" t="s">
        <v>160</v>
      </c>
      <c r="AB3" t="s">
        <v>161</v>
      </c>
      <c r="AC3" t="s">
        <v>162</v>
      </c>
      <c r="AD3">
        <v>2.1000000000000001</v>
      </c>
      <c r="AE3">
        <v>2.1000000000000001</v>
      </c>
      <c r="AF3">
        <v>1.8</v>
      </c>
      <c r="AG3">
        <v>1.3999999999999999</v>
      </c>
      <c r="AH3">
        <v>3</v>
      </c>
      <c r="AI3">
        <v>2.8999999999999999</v>
      </c>
      <c r="AJ3">
        <v>0.20000000000000001</v>
      </c>
      <c r="AK3"/>
      <c r="AL3"/>
      <c r="AM3"/>
      <c r="AN3"/>
      <c r="AO3"/>
      <c r="AP3"/>
      <c r="AQ3"/>
      <c r="AR3"/>
      <c r="AS3"/>
      <c r="AT3"/>
      <c r="AU3"/>
      <c r="AV3"/>
      <c r="AW3"/>
      <c r="AX3"/>
      <c r="AY3"/>
      <c r="AZ3"/>
      <c r="BA3"/>
      <c r="BB3"/>
      <c r="BC3"/>
      <c r="BD3"/>
      <c r="BE3"/>
      <c r="BF3"/>
    </row>
    <row r="4">
      <c r="A4" t="s">
        <v>155</v>
      </c>
      <c r="B4">
        <v>2013</v>
      </c>
      <c r="C4" t="s">
        <v>427</v>
      </c>
      <c r="D4">
        <v>18</v>
      </c>
      <c r="E4" t="s">
        <v>60</v>
      </c>
      <c r="F4" t="s">
        <v>15</v>
      </c>
      <c r="G4" t="s">
        <v>434</v>
      </c>
      <c r="H4">
        <v>84.700000000000003</v>
      </c>
      <c r="I4">
        <v>92.700000000000003</v>
      </c>
      <c r="J4">
        <v>94.599999999999994</v>
      </c>
      <c r="K4">
        <v>94.900000000000006</v>
      </c>
      <c r="L4">
        <v>95.400000000000006</v>
      </c>
      <c r="M4">
        <v>95</v>
      </c>
      <c r="N4">
        <v>95.700000000000003</v>
      </c>
      <c r="O4">
        <v>94.900000000000006</v>
      </c>
      <c r="P4">
        <v>95.5</v>
      </c>
      <c r="Q4">
        <v>95.400000000000006</v>
      </c>
      <c r="R4">
        <v>75.099999999999994</v>
      </c>
      <c r="S4">
        <v>85.099999999999994</v>
      </c>
      <c r="T4">
        <v>90.599999999999994</v>
      </c>
      <c r="U4">
        <v>93</v>
      </c>
      <c r="V4">
        <v>93.799999999999997</v>
      </c>
      <c r="W4" t="s">
        <v>156</v>
      </c>
      <c r="X4" t="s">
        <v>157</v>
      </c>
      <c r="Y4" t="s">
        <v>158</v>
      </c>
      <c r="Z4" t="s">
        <v>159</v>
      </c>
      <c r="AA4" t="s">
        <v>160</v>
      </c>
      <c r="AB4" t="s">
        <v>161</v>
      </c>
      <c r="AC4" t="s">
        <v>162</v>
      </c>
      <c r="AD4">
        <v>94.5</v>
      </c>
      <c r="AE4">
        <v>91.799999999999997</v>
      </c>
      <c r="AF4">
        <v>93</v>
      </c>
      <c r="AG4">
        <v>93.099999999999994</v>
      </c>
      <c r="AH4">
        <v>86.700000000000003</v>
      </c>
      <c r="AI4">
        <v>89.200000000000003</v>
      </c>
      <c r="AJ4">
        <v>95.299999999999997</v>
      </c>
      <c r="AK4"/>
      <c r="AL4"/>
      <c r="AM4"/>
      <c r="AN4"/>
      <c r="AO4"/>
      <c r="AP4"/>
      <c r="AQ4"/>
      <c r="AR4"/>
      <c r="AS4"/>
      <c r="AT4"/>
      <c r="AU4"/>
      <c r="AV4"/>
      <c r="AW4"/>
      <c r="AX4"/>
      <c r="AY4"/>
      <c r="AZ4"/>
      <c r="BA4"/>
      <c r="BB4"/>
      <c r="BC4"/>
      <c r="BD4"/>
      <c r="BE4"/>
      <c r="BF4"/>
    </row>
    <row r="5">
      <c r="A5" t="s">
        <v>155</v>
      </c>
      <c r="B5">
        <v>2013</v>
      </c>
      <c r="C5" t="s">
        <v>427</v>
      </c>
      <c r="D5">
        <v>19</v>
      </c>
      <c r="E5" t="s">
        <v>60</v>
      </c>
      <c r="F5" t="s">
        <v>16</v>
      </c>
      <c r="G5" t="s">
        <v>435</v>
      </c>
      <c r="H5">
        <v>10.199999999999999</v>
      </c>
      <c r="I5">
        <v>5.5</v>
      </c>
      <c r="J5">
        <v>4.7000000000000002</v>
      </c>
      <c r="K5">
        <v>3.8999999999999999</v>
      </c>
      <c r="L5">
        <v>3.5</v>
      </c>
      <c r="M5">
        <v>3.7999999999999998</v>
      </c>
      <c r="N5">
        <v>3.7000000000000002</v>
      </c>
      <c r="O5">
        <v>4.0999999999999996</v>
      </c>
      <c r="P5">
        <v>3.7000000000000002</v>
      </c>
      <c r="Q5">
        <v>3.3999999999999999</v>
      </c>
      <c r="R5">
        <v>16.300000000000001</v>
      </c>
      <c r="S5">
        <v>9.5</v>
      </c>
      <c r="T5">
        <v>7.0999999999999996</v>
      </c>
      <c r="U5">
        <v>5.7999999999999998</v>
      </c>
      <c r="V5">
        <v>4.5</v>
      </c>
      <c r="W5" t="s">
        <v>156</v>
      </c>
      <c r="X5" t="s">
        <v>157</v>
      </c>
      <c r="Y5" t="s">
        <v>158</v>
      </c>
      <c r="Z5" t="s">
        <v>159</v>
      </c>
      <c r="AA5" t="s">
        <v>160</v>
      </c>
      <c r="AB5" t="s">
        <v>161</v>
      </c>
      <c r="AC5" t="s">
        <v>162</v>
      </c>
      <c r="AD5">
        <v>3.3999999999999999</v>
      </c>
      <c r="AE5">
        <v>6.0999999999999996</v>
      </c>
      <c r="AF5">
        <v>5.2000000000000002</v>
      </c>
      <c r="AG5">
        <v>5.5</v>
      </c>
      <c r="AH5">
        <v>10.300000000000001</v>
      </c>
      <c r="AI5">
        <v>7.7999999999999998</v>
      </c>
      <c r="AJ5">
        <v>4.5</v>
      </c>
      <c r="AK5"/>
      <c r="AL5"/>
      <c r="AM5"/>
      <c r="AN5"/>
      <c r="AO5"/>
      <c r="AP5"/>
      <c r="AQ5"/>
      <c r="AR5"/>
      <c r="AS5"/>
      <c r="AT5"/>
      <c r="AU5"/>
      <c r="AV5"/>
      <c r="AW5"/>
      <c r="AX5"/>
      <c r="AY5"/>
      <c r="AZ5"/>
      <c r="BA5"/>
      <c r="BB5"/>
      <c r="BC5"/>
      <c r="BD5"/>
      <c r="BE5"/>
      <c r="BF5"/>
    </row>
    <row r="6">
      <c r="A6" t="s">
        <v>155</v>
      </c>
      <c r="B6">
        <v>2013</v>
      </c>
      <c r="C6" t="s">
        <v>427</v>
      </c>
      <c r="D6">
        <v>20</v>
      </c>
      <c r="E6" t="s">
        <v>60</v>
      </c>
      <c r="F6" t="s">
        <v>22</v>
      </c>
      <c r="G6" t="s">
        <v>436</v>
      </c>
      <c r="H6">
        <v>4.5</v>
      </c>
      <c r="I6">
        <v>1.6000000000000001</v>
      </c>
      <c r="J6">
        <v>0.69999999999999996</v>
      </c>
      <c r="K6">
        <v>1.2</v>
      </c>
      <c r="L6">
        <v>0.90000000000000002</v>
      </c>
      <c r="M6">
        <v>1.1000000000000001</v>
      </c>
      <c r="N6">
        <v>0.59999999999999998</v>
      </c>
      <c r="O6">
        <v>1</v>
      </c>
      <c r="P6">
        <v>0.80000000000000004</v>
      </c>
      <c r="Q6">
        <v>1</v>
      </c>
      <c r="R6">
        <v>7.0999999999999996</v>
      </c>
      <c r="S6">
        <v>5</v>
      </c>
      <c r="T6">
        <v>1.8999999999999999</v>
      </c>
      <c r="U6">
        <v>1</v>
      </c>
      <c r="V6">
        <v>1.3999999999999999</v>
      </c>
      <c r="W6" t="s">
        <v>156</v>
      </c>
      <c r="X6" t="s">
        <v>157</v>
      </c>
      <c r="Y6" t="s">
        <v>158</v>
      </c>
      <c r="Z6" t="s">
        <v>159</v>
      </c>
      <c r="AA6" t="s">
        <v>160</v>
      </c>
      <c r="AB6" t="s">
        <v>161</v>
      </c>
      <c r="AC6" t="s">
        <v>162</v>
      </c>
      <c r="AD6">
        <v>2</v>
      </c>
      <c r="AE6">
        <v>1.8999999999999999</v>
      </c>
      <c r="AF6">
        <v>1.1000000000000001</v>
      </c>
      <c r="AG6">
        <v>0.80000000000000004</v>
      </c>
      <c r="AH6">
        <v>2.8999999999999999</v>
      </c>
      <c r="AI6">
        <v>2.7999999999999998</v>
      </c>
      <c r="AJ6">
        <v>0.20000000000000001</v>
      </c>
      <c r="AK6"/>
      <c r="AL6"/>
      <c r="AM6"/>
      <c r="AN6"/>
      <c r="AO6"/>
      <c r="AP6"/>
      <c r="AQ6"/>
      <c r="AR6"/>
      <c r="AS6"/>
      <c r="AT6"/>
      <c r="AU6"/>
      <c r="AV6"/>
      <c r="AW6"/>
      <c r="AX6"/>
      <c r="AY6"/>
      <c r="AZ6"/>
      <c r="BA6"/>
      <c r="BB6"/>
      <c r="BC6"/>
      <c r="BD6"/>
      <c r="BE6"/>
      <c r="BF6"/>
    </row>
    <row r="7">
      <c r="A7" t="s">
        <v>155</v>
      </c>
      <c r="B7">
        <v>2013</v>
      </c>
      <c r="C7" t="s">
        <v>427</v>
      </c>
      <c r="D7">
        <v>21</v>
      </c>
      <c r="E7" t="s">
        <v>60</v>
      </c>
      <c r="F7" t="s">
        <v>17</v>
      </c>
      <c r="G7" t="s">
        <v>437</v>
      </c>
      <c r="H7">
        <v>0.69999999999999996</v>
      </c>
      <c r="I7">
        <v>0.20000000000000001</v>
      </c>
      <c r="J7">
        <v>0.10000000000000001</v>
      </c>
      <c r="K7">
        <v>0</v>
      </c>
      <c r="L7">
        <v>0.20000000000000001</v>
      </c>
      <c r="M7">
        <v>0.10000000000000001</v>
      </c>
      <c r="N7">
        <v>0</v>
      </c>
      <c r="O7">
        <v>0</v>
      </c>
      <c r="P7">
        <v>0</v>
      </c>
      <c r="Q7">
        <v>0.20000000000000001</v>
      </c>
      <c r="R7">
        <v>1.5</v>
      </c>
      <c r="S7">
        <v>0.40000000000000002</v>
      </c>
      <c r="T7">
        <v>0.40000000000000002</v>
      </c>
      <c r="U7">
        <v>0.20000000000000001</v>
      </c>
      <c r="V7">
        <v>0.29999999999999999</v>
      </c>
      <c r="W7" t="s">
        <v>156</v>
      </c>
      <c r="X7" t="s">
        <v>157</v>
      </c>
      <c r="Y7" t="s">
        <v>158</v>
      </c>
      <c r="Z7" t="s">
        <v>159</v>
      </c>
      <c r="AA7" t="s">
        <v>160</v>
      </c>
      <c r="AB7" t="s">
        <v>161</v>
      </c>
      <c r="AC7" t="s">
        <v>162</v>
      </c>
      <c r="AD7">
        <v>0.10000000000000001</v>
      </c>
      <c r="AE7">
        <v>0.20000000000000001</v>
      </c>
      <c r="AF7">
        <v>0.69999999999999996</v>
      </c>
      <c r="AG7">
        <v>0.59999999999999998</v>
      </c>
      <c r="AH7">
        <v>0.10000000000000001</v>
      </c>
      <c r="AI7">
        <v>0.20000000000000001</v>
      </c>
      <c r="AJ7">
        <v>0</v>
      </c>
      <c r="AK7"/>
      <c r="AL7"/>
      <c r="AM7"/>
      <c r="AN7"/>
      <c r="AO7"/>
      <c r="AP7"/>
      <c r="AQ7"/>
      <c r="AR7"/>
      <c r="AS7"/>
      <c r="AT7"/>
      <c r="AU7"/>
      <c r="AV7"/>
      <c r="AW7"/>
      <c r="AX7"/>
      <c r="AY7"/>
      <c r="AZ7"/>
      <c r="BA7"/>
      <c r="BB7"/>
      <c r="BC7"/>
      <c r="BD7"/>
      <c r="BE7"/>
      <c r="BF7"/>
    </row>
    <row r="8">
      <c r="A8" t="s">
        <v>155</v>
      </c>
      <c r="B8">
        <v>2013</v>
      </c>
      <c r="C8" t="s">
        <v>427</v>
      </c>
      <c r="D8">
        <v>22</v>
      </c>
      <c r="E8" t="s">
        <v>54</v>
      </c>
      <c r="F8" t="s">
        <v>49</v>
      </c>
      <c r="G8" t="s">
        <v>204</v>
      </c>
      <c r="H8">
        <v>10.699999999999999</v>
      </c>
      <c r="I8">
        <v>5.5999999999999996</v>
      </c>
      <c r="J8">
        <v>4.7000000000000002</v>
      </c>
      <c r="K8">
        <v>3.8999999999999999</v>
      </c>
      <c r="L8">
        <v>3.5</v>
      </c>
      <c r="M8">
        <v>3.8999999999999999</v>
      </c>
      <c r="N8">
        <v>3.7000000000000002</v>
      </c>
      <c r="O8">
        <v>4.2000000000000002</v>
      </c>
      <c r="P8">
        <v>3.7999999999999998</v>
      </c>
      <c r="Q8">
        <v>3.3999999999999999</v>
      </c>
      <c r="R8">
        <v>17.899999999999999</v>
      </c>
      <c r="S8">
        <v>10</v>
      </c>
      <c r="T8">
        <v>7.2999999999999998</v>
      </c>
      <c r="U8">
        <v>5.9000000000000004</v>
      </c>
      <c r="V8">
        <v>4.5999999999999996</v>
      </c>
      <c r="W8" t="s">
        <v>156</v>
      </c>
      <c r="X8" t="s">
        <v>157</v>
      </c>
      <c r="Y8" t="s">
        <v>158</v>
      </c>
      <c r="Z8" t="s">
        <v>159</v>
      </c>
      <c r="AA8" t="s">
        <v>160</v>
      </c>
      <c r="AB8" t="s">
        <v>161</v>
      </c>
      <c r="AC8" t="s">
        <v>162</v>
      </c>
      <c r="AD8">
        <v>3.5</v>
      </c>
      <c r="AE8">
        <v>6.2000000000000002</v>
      </c>
      <c r="AF8">
        <v>5.2999999999999998</v>
      </c>
      <c r="AG8">
        <v>5.5</v>
      </c>
      <c r="AH8">
        <v>10.6</v>
      </c>
      <c r="AI8">
        <v>8.0999999999999996</v>
      </c>
      <c r="AJ8">
        <v>4.5</v>
      </c>
      <c r="AK8"/>
      <c r="AL8"/>
      <c r="AM8"/>
      <c r="AN8"/>
      <c r="AO8"/>
      <c r="AP8"/>
      <c r="AQ8"/>
      <c r="AR8"/>
      <c r="AS8"/>
      <c r="AT8"/>
      <c r="AU8"/>
      <c r="AV8"/>
      <c r="AW8"/>
      <c r="AX8"/>
      <c r="AY8"/>
      <c r="AZ8"/>
      <c r="BA8"/>
      <c r="BB8"/>
      <c r="BC8"/>
      <c r="BD8"/>
      <c r="BE8"/>
      <c r="BF8"/>
    </row>
    <row r="9">
      <c r="A9" t="s">
        <v>155</v>
      </c>
      <c r="B9">
        <v>2013</v>
      </c>
      <c r="C9" t="s">
        <v>427</v>
      </c>
      <c r="D9">
        <v>23</v>
      </c>
      <c r="E9" t="s">
        <v>54</v>
      </c>
      <c r="F9" t="s">
        <v>48</v>
      </c>
      <c r="G9" t="s">
        <v>204</v>
      </c>
      <c r="H9">
        <v>89.299999999999997</v>
      </c>
      <c r="I9">
        <v>94.400000000000006</v>
      </c>
      <c r="J9">
        <v>95.299999999999997</v>
      </c>
      <c r="K9">
        <v>96.099999999999994</v>
      </c>
      <c r="L9">
        <v>96.5</v>
      </c>
      <c r="M9">
        <v>96.099999999999994</v>
      </c>
      <c r="N9">
        <v>96.299999999999997</v>
      </c>
      <c r="O9">
        <v>95.799999999999997</v>
      </c>
      <c r="P9">
        <v>96.200000000000003</v>
      </c>
      <c r="Q9">
        <v>96.599999999999994</v>
      </c>
      <c r="R9">
        <v>82.099999999999994</v>
      </c>
      <c r="S9">
        <v>90</v>
      </c>
      <c r="T9">
        <v>92.700000000000003</v>
      </c>
      <c r="U9">
        <v>94.099999999999994</v>
      </c>
      <c r="V9">
        <v>95.400000000000006</v>
      </c>
      <c r="W9" t="s">
        <v>156</v>
      </c>
      <c r="X9" t="s">
        <v>157</v>
      </c>
      <c r="Y9" t="s">
        <v>158</v>
      </c>
      <c r="Z9" t="s">
        <v>159</v>
      </c>
      <c r="AA9" t="s">
        <v>160</v>
      </c>
      <c r="AB9" t="s">
        <v>161</v>
      </c>
      <c r="AC9" t="s">
        <v>162</v>
      </c>
      <c r="AD9">
        <v>96.5</v>
      </c>
      <c r="AE9">
        <v>93.799999999999997</v>
      </c>
      <c r="AF9">
        <v>94.700000000000003</v>
      </c>
      <c r="AG9">
        <v>94.5</v>
      </c>
      <c r="AH9">
        <v>89.400000000000006</v>
      </c>
      <c r="AI9">
        <v>91.900000000000006</v>
      </c>
      <c r="AJ9">
        <v>95.5</v>
      </c>
      <c r="AK9"/>
      <c r="AL9"/>
      <c r="AM9"/>
      <c r="AN9"/>
      <c r="AO9"/>
      <c r="AP9"/>
      <c r="AQ9"/>
      <c r="AR9"/>
      <c r="AS9"/>
      <c r="AT9"/>
      <c r="AU9"/>
      <c r="AV9"/>
      <c r="AW9"/>
      <c r="AX9"/>
      <c r="AY9"/>
      <c r="AZ9"/>
      <c r="BA9"/>
      <c r="BB9"/>
      <c r="BC9"/>
      <c r="BD9"/>
      <c r="BE9"/>
      <c r="BF9"/>
    </row>
    <row r="10">
      <c r="A10" t="s">
        <v>155</v>
      </c>
      <c r="B10">
        <v>2013</v>
      </c>
      <c r="C10" t="s">
        <v>427</v>
      </c>
      <c r="D10">
        <v>29</v>
      </c>
      <c r="E10" t="s">
        <v>57</v>
      </c>
      <c r="F10" t="s">
        <v>49</v>
      </c>
      <c r="G10" t="s">
        <v>438</v>
      </c>
      <c r="H10">
        <v>63.600000000000001</v>
      </c>
      <c r="I10">
        <v>73.900000000000006</v>
      </c>
      <c r="J10">
        <v>78.400000000000006</v>
      </c>
      <c r="K10">
        <v>80.299999999999997</v>
      </c>
      <c r="L10">
        <v>83.400000000000006</v>
      </c>
      <c r="M10">
        <v>77.900000000000006</v>
      </c>
      <c r="N10">
        <v>80</v>
      </c>
      <c r="O10">
        <v>81.299999999999997</v>
      </c>
      <c r="P10">
        <v>82.400000000000006</v>
      </c>
      <c r="Q10">
        <v>83.5</v>
      </c>
      <c r="R10">
        <v>51.100000000000001</v>
      </c>
      <c r="S10">
        <v>62.299999999999997</v>
      </c>
      <c r="T10">
        <v>72.200000000000003</v>
      </c>
      <c r="U10">
        <v>74.400000000000006</v>
      </c>
      <c r="V10">
        <v>74.900000000000006</v>
      </c>
      <c r="W10" t="s">
        <v>156</v>
      </c>
      <c r="X10" t="s">
        <v>157</v>
      </c>
      <c r="Y10" t="s">
        <v>158</v>
      </c>
      <c r="Z10" t="s">
        <v>159</v>
      </c>
      <c r="AA10" t="s">
        <v>160</v>
      </c>
      <c r="AB10" t="s">
        <v>161</v>
      </c>
      <c r="AC10" t="s">
        <v>162</v>
      </c>
      <c r="AD10">
        <v>80.400000000000006</v>
      </c>
      <c r="AE10">
        <v>83.599999999999994</v>
      </c>
      <c r="AF10">
        <v>77.5</v>
      </c>
      <c r="AG10">
        <v>82.400000000000006</v>
      </c>
      <c r="AH10">
        <v>68.200000000000003</v>
      </c>
      <c r="AI10">
        <v>80.599999999999994</v>
      </c>
      <c r="AJ10">
        <v>51.100000000000001</v>
      </c>
      <c r="AK10"/>
      <c r="AL10"/>
      <c r="AM10"/>
      <c r="AN10"/>
      <c r="AO10"/>
      <c r="AP10"/>
      <c r="AQ10"/>
      <c r="AR10"/>
      <c r="AS10"/>
      <c r="AT10"/>
      <c r="AU10"/>
      <c r="AV10"/>
      <c r="AW10"/>
      <c r="AX10"/>
      <c r="AY10"/>
      <c r="AZ10"/>
      <c r="BA10"/>
      <c r="BB10"/>
      <c r="BC10"/>
      <c r="BD10"/>
      <c r="BE10"/>
      <c r="BF10"/>
    </row>
    <row r="11">
      <c r="A11" t="s">
        <v>155</v>
      </c>
      <c r="B11">
        <v>2013</v>
      </c>
      <c r="C11" t="s">
        <v>427</v>
      </c>
      <c r="D11">
        <v>30</v>
      </c>
      <c r="E11" t="s">
        <v>57</v>
      </c>
      <c r="F11" t="s">
        <v>48</v>
      </c>
      <c r="G11" t="s">
        <v>204</v>
      </c>
      <c r="H11">
        <v>36.399999999999999</v>
      </c>
      <c r="I11">
        <v>26.100000000000001</v>
      </c>
      <c r="J11">
        <v>21.600000000000001</v>
      </c>
      <c r="K11">
        <v>19.699999999999999</v>
      </c>
      <c r="L11">
        <v>16.600000000000001</v>
      </c>
      <c r="M11">
        <v>22.100000000000001</v>
      </c>
      <c r="N11">
        <v>20</v>
      </c>
      <c r="O11">
        <v>18.699999999999999</v>
      </c>
      <c r="P11">
        <v>17.600000000000001</v>
      </c>
      <c r="Q11">
        <v>16.5</v>
      </c>
      <c r="R11">
        <v>48.899999999999999</v>
      </c>
      <c r="S11">
        <v>37.700000000000003</v>
      </c>
      <c r="T11">
        <v>27.800000000000001</v>
      </c>
      <c r="U11">
        <v>25.600000000000001</v>
      </c>
      <c r="V11">
        <v>25.100000000000001</v>
      </c>
      <c r="W11" t="s">
        <v>156</v>
      </c>
      <c r="X11" t="s">
        <v>157</v>
      </c>
      <c r="Y11" t="s">
        <v>158</v>
      </c>
      <c r="Z11" t="s">
        <v>159</v>
      </c>
      <c r="AA11" t="s">
        <v>160</v>
      </c>
      <c r="AB11" t="s">
        <v>161</v>
      </c>
      <c r="AC11" t="s">
        <v>162</v>
      </c>
      <c r="AD11">
        <v>19.600000000000001</v>
      </c>
      <c r="AE11">
        <v>16.399999999999999</v>
      </c>
      <c r="AF11">
        <v>22.5</v>
      </c>
      <c r="AG11">
        <v>17.600000000000001</v>
      </c>
      <c r="AH11">
        <v>31.800000000000001</v>
      </c>
      <c r="AI11">
        <v>19.399999999999999</v>
      </c>
      <c r="AJ11">
        <v>48.899999999999999</v>
      </c>
      <c r="AK11"/>
      <c r="AL11"/>
      <c r="AM11"/>
      <c r="AN11"/>
      <c r="AO11"/>
      <c r="AP11"/>
      <c r="AQ11"/>
      <c r="AR11"/>
      <c r="AS11"/>
      <c r="AT11"/>
      <c r="AU11"/>
      <c r="AV11"/>
      <c r="AW11"/>
      <c r="AX11"/>
      <c r="AY11"/>
      <c r="AZ11"/>
      <c r="BA11"/>
      <c r="BB11"/>
      <c r="BC11"/>
      <c r="BD11"/>
      <c r="BE11"/>
      <c r="BF11"/>
    </row>
    <row r="12">
      <c r="A12" t="s">
        <v>155</v>
      </c>
      <c r="B12">
        <v>2013</v>
      </c>
      <c r="C12" t="s">
        <v>427</v>
      </c>
      <c r="D12">
        <v>31</v>
      </c>
      <c r="E12" t="s">
        <v>103</v>
      </c>
      <c r="F12" t="s">
        <v>49</v>
      </c>
      <c r="G12" t="s">
        <v>439</v>
      </c>
      <c r="H12">
        <v>55.200000000000003</v>
      </c>
      <c r="I12">
        <v>69.5</v>
      </c>
      <c r="J12">
        <v>76.099999999999994</v>
      </c>
      <c r="K12">
        <v>79.200000000000003</v>
      </c>
      <c r="L12">
        <v>82.700000000000003</v>
      </c>
      <c r="M12">
        <v>71.900000000000006</v>
      </c>
      <c r="N12">
        <v>78.599999999999994</v>
      </c>
      <c r="O12">
        <v>80.700000000000003</v>
      </c>
      <c r="P12">
        <v>81.599999999999994</v>
      </c>
      <c r="Q12">
        <v>83</v>
      </c>
      <c r="R12">
        <v>41.700000000000003</v>
      </c>
      <c r="S12">
        <v>54.799999999999997</v>
      </c>
      <c r="T12">
        <v>65.700000000000003</v>
      </c>
      <c r="U12">
        <v>70.299999999999997</v>
      </c>
      <c r="V12">
        <v>72.400000000000006</v>
      </c>
      <c r="W12" t="s">
        <v>156</v>
      </c>
      <c r="X12" t="s">
        <v>157</v>
      </c>
      <c r="Y12" t="s">
        <v>158</v>
      </c>
      <c r="Z12" t="s">
        <v>159</v>
      </c>
      <c r="AA12" t="s">
        <v>160</v>
      </c>
      <c r="AB12" t="s">
        <v>161</v>
      </c>
      <c r="AC12" t="s">
        <v>162</v>
      </c>
      <c r="AD12">
        <v>77.700000000000003</v>
      </c>
      <c r="AE12">
        <v>74.900000000000006</v>
      </c>
      <c r="AF12">
        <v>75.299999999999997</v>
      </c>
      <c r="AG12">
        <v>80.700000000000003</v>
      </c>
      <c r="AH12">
        <v>65.200000000000003</v>
      </c>
      <c r="AI12">
        <v>77.299999999999997</v>
      </c>
      <c r="AJ12">
        <v>49.799999999999997</v>
      </c>
      <c r="AK12"/>
      <c r="AL12"/>
      <c r="AM12"/>
      <c r="AN12"/>
      <c r="AO12"/>
      <c r="AP12"/>
      <c r="AQ12"/>
      <c r="AR12"/>
      <c r="AS12"/>
      <c r="AT12"/>
      <c r="AU12"/>
      <c r="AV12"/>
      <c r="AW12"/>
      <c r="AX12"/>
      <c r="AY12"/>
      <c r="AZ12"/>
      <c r="BA12"/>
      <c r="BB12"/>
      <c r="BC12"/>
      <c r="BD12"/>
      <c r="BE12"/>
      <c r="BF12"/>
    </row>
    <row r="13">
      <c r="A13" t="s">
        <v>155</v>
      </c>
      <c r="B13">
        <v>2013</v>
      </c>
      <c r="C13" t="s">
        <v>427</v>
      </c>
      <c r="D13">
        <v>32</v>
      </c>
      <c r="E13" t="s">
        <v>103</v>
      </c>
      <c r="F13" t="s">
        <v>48</v>
      </c>
      <c r="G13" t="s">
        <v>204</v>
      </c>
      <c r="H13">
        <v>44.799999999999997</v>
      </c>
      <c r="I13">
        <v>30.5</v>
      </c>
      <c r="J13">
        <v>23.899999999999999</v>
      </c>
      <c r="K13">
        <v>20.800000000000001</v>
      </c>
      <c r="L13">
        <v>17.300000000000001</v>
      </c>
      <c r="M13">
        <v>28.100000000000001</v>
      </c>
      <c r="N13">
        <v>21.399999999999999</v>
      </c>
      <c r="O13">
        <v>19.300000000000001</v>
      </c>
      <c r="P13">
        <v>18.399999999999999</v>
      </c>
      <c r="Q13">
        <v>17</v>
      </c>
      <c r="R13">
        <v>58.299999999999997</v>
      </c>
      <c r="S13">
        <v>45.200000000000003</v>
      </c>
      <c r="T13">
        <v>34.299999999999997</v>
      </c>
      <c r="U13">
        <v>29.699999999999999</v>
      </c>
      <c r="V13">
        <v>27.600000000000001</v>
      </c>
      <c r="W13" t="s">
        <v>156</v>
      </c>
      <c r="X13" t="s">
        <v>157</v>
      </c>
      <c r="Y13" t="s">
        <v>158</v>
      </c>
      <c r="Z13" t="s">
        <v>159</v>
      </c>
      <c r="AA13" t="s">
        <v>160</v>
      </c>
      <c r="AB13" t="s">
        <v>161</v>
      </c>
      <c r="AC13" t="s">
        <v>162</v>
      </c>
      <c r="AD13">
        <v>22.300000000000001</v>
      </c>
      <c r="AE13">
        <v>25.100000000000001</v>
      </c>
      <c r="AF13">
        <v>24.699999999999999</v>
      </c>
      <c r="AG13">
        <v>19.300000000000001</v>
      </c>
      <c r="AH13">
        <v>34.799999999999997</v>
      </c>
      <c r="AI13">
        <v>22.699999999999999</v>
      </c>
      <c r="AJ13">
        <v>50.200000000000003</v>
      </c>
      <c r="AK13"/>
      <c r="AL13"/>
      <c r="AM13"/>
      <c r="AN13"/>
      <c r="AO13"/>
      <c r="AP13"/>
      <c r="AQ13"/>
      <c r="AR13"/>
      <c r="AS13"/>
      <c r="AT13"/>
      <c r="AU13"/>
      <c r="AV13"/>
      <c r="AW13"/>
      <c r="AX13"/>
      <c r="AY13"/>
      <c r="AZ13"/>
      <c r="BA13"/>
      <c r="BB13"/>
      <c r="BC13"/>
      <c r="BD13"/>
      <c r="BE13"/>
      <c r="BF13"/>
    </row>
    <row r="14">
      <c r="A14" t="s">
        <v>155</v>
      </c>
      <c r="B14">
        <v>2013</v>
      </c>
      <c r="C14" t="s">
        <v>427</v>
      </c>
      <c r="D14">
        <v>35</v>
      </c>
      <c r="E14" t="s">
        <v>55</v>
      </c>
      <c r="F14" t="s">
        <v>49</v>
      </c>
      <c r="G14" t="s">
        <v>204</v>
      </c>
      <c r="H14">
        <v>64.099999999999994</v>
      </c>
      <c r="I14">
        <v>77.099999999999994</v>
      </c>
      <c r="J14">
        <v>81.799999999999997</v>
      </c>
      <c r="K14">
        <v>83.900000000000006</v>
      </c>
      <c r="L14">
        <v>85.200000000000003</v>
      </c>
      <c r="M14">
        <v>77.599999999999994</v>
      </c>
      <c r="N14">
        <v>83.099999999999994</v>
      </c>
      <c r="O14">
        <v>84.299999999999997</v>
      </c>
      <c r="P14">
        <v>84.700000000000003</v>
      </c>
      <c r="Q14">
        <v>85.200000000000003</v>
      </c>
      <c r="R14">
        <v>51.299999999999997</v>
      </c>
      <c r="S14">
        <v>66.700000000000003</v>
      </c>
      <c r="T14">
        <v>74.299999999999997</v>
      </c>
      <c r="U14">
        <v>79.099999999999994</v>
      </c>
      <c r="V14">
        <v>80.799999999999997</v>
      </c>
      <c r="W14" t="s">
        <v>156</v>
      </c>
      <c r="X14" t="s">
        <v>157</v>
      </c>
      <c r="Y14" t="s">
        <v>158</v>
      </c>
      <c r="Z14" t="s">
        <v>159</v>
      </c>
      <c r="AA14" t="s">
        <v>160</v>
      </c>
      <c r="AB14" t="s">
        <v>161</v>
      </c>
      <c r="AC14" t="s">
        <v>162</v>
      </c>
      <c r="AD14">
        <v>82.5</v>
      </c>
      <c r="AE14">
        <v>79.900000000000006</v>
      </c>
      <c r="AF14">
        <v>80.299999999999997</v>
      </c>
      <c r="AG14">
        <v>86.799999999999997</v>
      </c>
      <c r="AH14">
        <v>71.5</v>
      </c>
      <c r="AI14">
        <v>81.5</v>
      </c>
      <c r="AJ14">
        <v>61.799999999999997</v>
      </c>
      <c r="AK14"/>
      <c r="AL14"/>
      <c r="AM14"/>
      <c r="AN14"/>
      <c r="AO14"/>
      <c r="AP14"/>
      <c r="AQ14"/>
      <c r="AR14"/>
      <c r="AS14"/>
      <c r="AT14"/>
      <c r="AU14"/>
      <c r="AV14"/>
      <c r="AW14"/>
      <c r="AX14"/>
      <c r="AY14"/>
      <c r="AZ14"/>
      <c r="BA14"/>
      <c r="BB14"/>
      <c r="BC14"/>
      <c r="BD14"/>
      <c r="BE14"/>
      <c r="BF14"/>
    </row>
    <row r="15">
      <c r="A15" t="s">
        <v>155</v>
      </c>
      <c r="B15">
        <v>2013</v>
      </c>
      <c r="C15" t="s">
        <v>427</v>
      </c>
      <c r="D15">
        <v>36</v>
      </c>
      <c r="E15" t="s">
        <v>55</v>
      </c>
      <c r="F15" t="s">
        <v>48</v>
      </c>
      <c r="G15" t="s">
        <v>204</v>
      </c>
      <c r="H15">
        <v>35.899999999999999</v>
      </c>
      <c r="I15">
        <v>22.899999999999999</v>
      </c>
      <c r="J15">
        <v>18.199999999999999</v>
      </c>
      <c r="K15">
        <v>16.100000000000001</v>
      </c>
      <c r="L15">
        <v>14.800000000000001</v>
      </c>
      <c r="M15">
        <v>22.399999999999999</v>
      </c>
      <c r="N15">
        <v>16.899999999999999</v>
      </c>
      <c r="O15">
        <v>15.699999999999999</v>
      </c>
      <c r="P15">
        <v>15.300000000000001</v>
      </c>
      <c r="Q15">
        <v>14.800000000000001</v>
      </c>
      <c r="R15">
        <v>48.700000000000003</v>
      </c>
      <c r="S15">
        <v>33.299999999999997</v>
      </c>
      <c r="T15">
        <v>25.699999999999999</v>
      </c>
      <c r="U15">
        <v>20.899999999999999</v>
      </c>
      <c r="V15">
        <v>19.199999999999999</v>
      </c>
      <c r="W15" t="s">
        <v>156</v>
      </c>
      <c r="X15" t="s">
        <v>157</v>
      </c>
      <c r="Y15" t="s">
        <v>158</v>
      </c>
      <c r="Z15" t="s">
        <v>159</v>
      </c>
      <c r="AA15" t="s">
        <v>160</v>
      </c>
      <c r="AB15" t="s">
        <v>161</v>
      </c>
      <c r="AC15" t="s">
        <v>162</v>
      </c>
      <c r="AD15">
        <v>17.5</v>
      </c>
      <c r="AE15">
        <v>20.100000000000001</v>
      </c>
      <c r="AF15">
        <v>19.699999999999999</v>
      </c>
      <c r="AG15">
        <v>13.199999999999999</v>
      </c>
      <c r="AH15">
        <v>28.5</v>
      </c>
      <c r="AI15">
        <v>18.5</v>
      </c>
      <c r="AJ15">
        <v>38.200000000000003</v>
      </c>
      <c r="AK15"/>
      <c r="AL15"/>
      <c r="AM15"/>
      <c r="AN15"/>
      <c r="AO15"/>
      <c r="AP15"/>
      <c r="AQ15"/>
      <c r="AR15"/>
      <c r="AS15"/>
      <c r="AT15"/>
      <c r="AU15"/>
      <c r="AV15"/>
      <c r="AW15"/>
      <c r="AX15"/>
      <c r="AY15"/>
      <c r="AZ15"/>
      <c r="BA15"/>
      <c r="BB15"/>
      <c r="BC15"/>
      <c r="BD15"/>
      <c r="BE15"/>
      <c r="BF15"/>
    </row>
    <row r="16">
      <c r="A16" t="s">
        <v>155</v>
      </c>
      <c r="B16">
        <v>2013</v>
      </c>
      <c r="C16" t="s">
        <v>427</v>
      </c>
      <c r="D16">
        <v>37</v>
      </c>
      <c r="E16" t="s">
        <v>163</v>
      </c>
      <c r="F16" t="s">
        <v>49</v>
      </c>
      <c r="G16" t="s">
        <v>440</v>
      </c>
      <c r="H16">
        <v>66.700000000000003</v>
      </c>
      <c r="I16">
        <v>78.099999999999994</v>
      </c>
      <c r="J16">
        <v>82.299999999999997</v>
      </c>
      <c r="K16">
        <v>84.700000000000003</v>
      </c>
      <c r="L16">
        <v>86.099999999999994</v>
      </c>
      <c r="M16">
        <v>78.299999999999997</v>
      </c>
      <c r="N16">
        <v>83.599999999999994</v>
      </c>
      <c r="O16">
        <v>85.099999999999994</v>
      </c>
      <c r="P16">
        <v>85.299999999999997</v>
      </c>
      <c r="Q16">
        <v>86.299999999999997</v>
      </c>
      <c r="R16">
        <v>55.100000000000001</v>
      </c>
      <c r="S16">
        <v>69.200000000000003</v>
      </c>
      <c r="T16">
        <v>75.200000000000003</v>
      </c>
      <c r="U16">
        <v>79.700000000000003</v>
      </c>
      <c r="V16">
        <v>81.5</v>
      </c>
      <c r="W16" t="s">
        <v>156</v>
      </c>
      <c r="X16" t="s">
        <v>157</v>
      </c>
      <c r="Y16" t="s">
        <v>158</v>
      </c>
      <c r="Z16" t="s">
        <v>159</v>
      </c>
      <c r="AA16" t="s">
        <v>160</v>
      </c>
      <c r="AB16" t="s">
        <v>161</v>
      </c>
      <c r="AC16" t="s">
        <v>162</v>
      </c>
      <c r="AD16">
        <v>83.700000000000003</v>
      </c>
      <c r="AE16">
        <v>81.299999999999997</v>
      </c>
      <c r="AF16">
        <v>81.700000000000003</v>
      </c>
      <c r="AG16">
        <v>87.900000000000006</v>
      </c>
      <c r="AH16">
        <v>73.200000000000003</v>
      </c>
      <c r="AI16">
        <v>83.700000000000003</v>
      </c>
      <c r="AJ16">
        <v>61.799999999999997</v>
      </c>
      <c r="AK16"/>
      <c r="AL16"/>
      <c r="AM16"/>
      <c r="AN16"/>
      <c r="AO16"/>
      <c r="AP16"/>
      <c r="AQ16"/>
      <c r="AR16"/>
      <c r="AS16"/>
      <c r="AT16"/>
      <c r="AU16"/>
      <c r="AV16"/>
      <c r="AW16"/>
      <c r="AX16"/>
      <c r="AY16"/>
      <c r="AZ16"/>
      <c r="BA16"/>
      <c r="BB16"/>
      <c r="BC16"/>
      <c r="BD16"/>
      <c r="BE16"/>
      <c r="BF16"/>
    </row>
    <row r="17">
      <c r="A17" t="s">
        <v>155</v>
      </c>
      <c r="B17">
        <v>2013</v>
      </c>
      <c r="C17" t="s">
        <v>427</v>
      </c>
      <c r="D17">
        <v>38</v>
      </c>
      <c r="E17" t="s">
        <v>163</v>
      </c>
      <c r="F17" t="s">
        <v>48</v>
      </c>
      <c r="G17" t="s">
        <v>204</v>
      </c>
      <c r="H17">
        <v>33.299999999999997</v>
      </c>
      <c r="I17">
        <v>21.899999999999999</v>
      </c>
      <c r="J17">
        <v>17.699999999999999</v>
      </c>
      <c r="K17">
        <v>15.300000000000001</v>
      </c>
      <c r="L17">
        <v>13.9</v>
      </c>
      <c r="M17">
        <v>21.699999999999999</v>
      </c>
      <c r="N17">
        <v>16.399999999999999</v>
      </c>
      <c r="O17">
        <v>14.9</v>
      </c>
      <c r="P17">
        <v>14.699999999999999</v>
      </c>
      <c r="Q17">
        <v>13.699999999999999</v>
      </c>
      <c r="R17">
        <v>44.899999999999999</v>
      </c>
      <c r="S17">
        <v>30.800000000000001</v>
      </c>
      <c r="T17">
        <v>24.800000000000001</v>
      </c>
      <c r="U17">
        <v>20.300000000000001</v>
      </c>
      <c r="V17">
        <v>18.5</v>
      </c>
      <c r="W17" t="s">
        <v>156</v>
      </c>
      <c r="X17" t="s">
        <v>157</v>
      </c>
      <c r="Y17" t="s">
        <v>158</v>
      </c>
      <c r="Z17" t="s">
        <v>159</v>
      </c>
      <c r="AA17" t="s">
        <v>160</v>
      </c>
      <c r="AB17" t="s">
        <v>161</v>
      </c>
      <c r="AC17" t="s">
        <v>162</v>
      </c>
      <c r="AD17">
        <v>16.300000000000001</v>
      </c>
      <c r="AE17">
        <v>18.699999999999999</v>
      </c>
      <c r="AF17">
        <v>18.300000000000001</v>
      </c>
      <c r="AG17">
        <v>12.1</v>
      </c>
      <c r="AH17">
        <v>26.800000000000001</v>
      </c>
      <c r="AI17">
        <v>16.300000000000001</v>
      </c>
      <c r="AJ17">
        <v>38.200000000000003</v>
      </c>
      <c r="AK17"/>
      <c r="AL17"/>
      <c r="AM17"/>
      <c r="AN17"/>
      <c r="AO17"/>
      <c r="AP17"/>
      <c r="AQ17"/>
      <c r="AR17"/>
      <c r="AS17"/>
      <c r="AT17"/>
      <c r="AU17"/>
      <c r="AV17"/>
      <c r="AW17"/>
      <c r="AX17"/>
      <c r="AY17"/>
      <c r="AZ17"/>
      <c r="BA17"/>
      <c r="BB17"/>
      <c r="BC17"/>
      <c r="BD17"/>
      <c r="BE17"/>
      <c r="BF17"/>
    </row>
    <row r="18">
      <c r="A18" t="s">
        <v>155</v>
      </c>
      <c r="B18">
        <v>2013</v>
      </c>
      <c r="C18" t="s">
        <v>427</v>
      </c>
      <c r="D18">
        <v>41</v>
      </c>
      <c r="E18" t="s">
        <v>56</v>
      </c>
      <c r="F18" t="s">
        <v>49</v>
      </c>
      <c r="G18" t="s">
        <v>204</v>
      </c>
      <c r="H18">
        <v>12</v>
      </c>
      <c r="I18">
        <v>5.9000000000000004</v>
      </c>
      <c r="J18">
        <v>4.7999999999999998</v>
      </c>
      <c r="K18">
        <v>4.4000000000000004</v>
      </c>
      <c r="L18">
        <v>3.8999999999999999</v>
      </c>
      <c r="M18">
        <v>4.0999999999999996</v>
      </c>
      <c r="N18">
        <v>3.7999999999999998</v>
      </c>
      <c r="O18">
        <v>4.5</v>
      </c>
      <c r="P18">
        <v>4.0999999999999996</v>
      </c>
      <c r="Q18">
        <v>3.7999999999999998</v>
      </c>
      <c r="R18">
        <v>19.699999999999999</v>
      </c>
      <c r="S18">
        <v>11.1</v>
      </c>
      <c r="T18">
        <v>7.5999999999999996</v>
      </c>
      <c r="U18">
        <v>6</v>
      </c>
      <c r="V18">
        <v>4.5999999999999996</v>
      </c>
      <c r="W18" t="s">
        <v>156</v>
      </c>
      <c r="X18" t="s">
        <v>157</v>
      </c>
      <c r="Y18" t="s">
        <v>158</v>
      </c>
      <c r="Z18" t="s">
        <v>159</v>
      </c>
      <c r="AA18" t="s">
        <v>160</v>
      </c>
      <c r="AB18" t="s">
        <v>161</v>
      </c>
      <c r="AC18" t="s">
        <v>162</v>
      </c>
      <c r="AD18">
        <v>3.8999999999999999</v>
      </c>
      <c r="AE18">
        <v>6.7000000000000002</v>
      </c>
      <c r="AF18">
        <v>5.5999999999999996</v>
      </c>
      <c r="AG18">
        <v>6.4000000000000004</v>
      </c>
      <c r="AH18">
        <v>11.4</v>
      </c>
      <c r="AI18">
        <v>9</v>
      </c>
      <c r="AJ18">
        <v>4.5999999999999996</v>
      </c>
      <c r="AK18"/>
      <c r="AL18"/>
      <c r="AM18"/>
      <c r="AN18"/>
      <c r="AO18"/>
      <c r="AP18"/>
      <c r="AQ18"/>
      <c r="AR18"/>
      <c r="AS18"/>
      <c r="AT18"/>
      <c r="AU18"/>
      <c r="AV18"/>
      <c r="AW18"/>
      <c r="AX18"/>
      <c r="AY18"/>
      <c r="AZ18"/>
      <c r="BA18"/>
      <c r="BB18"/>
      <c r="BC18"/>
      <c r="BD18"/>
      <c r="BE18"/>
      <c r="BF18"/>
    </row>
    <row r="19">
      <c r="A19" t="s">
        <v>155</v>
      </c>
      <c r="B19">
        <v>2013</v>
      </c>
      <c r="C19" t="s">
        <v>427</v>
      </c>
      <c r="D19">
        <v>42</v>
      </c>
      <c r="E19" t="s">
        <v>56</v>
      </c>
      <c r="F19" t="s">
        <v>48</v>
      </c>
      <c r="G19" t="s">
        <v>441</v>
      </c>
      <c r="H19">
        <v>88</v>
      </c>
      <c r="I19">
        <v>94.099999999999994</v>
      </c>
      <c r="J19">
        <v>95.200000000000003</v>
      </c>
      <c r="K19">
        <v>95.599999999999994</v>
      </c>
      <c r="L19">
        <v>96.099999999999994</v>
      </c>
      <c r="M19">
        <v>95.900000000000006</v>
      </c>
      <c r="N19">
        <v>96.200000000000003</v>
      </c>
      <c r="O19">
        <v>95.5</v>
      </c>
      <c r="P19">
        <v>95.900000000000006</v>
      </c>
      <c r="Q19">
        <v>96.200000000000003</v>
      </c>
      <c r="R19">
        <v>80.299999999999997</v>
      </c>
      <c r="S19">
        <v>88.900000000000006</v>
      </c>
      <c r="T19">
        <v>92.400000000000006</v>
      </c>
      <c r="U19">
        <v>94</v>
      </c>
      <c r="V19">
        <v>95.400000000000006</v>
      </c>
      <c r="W19" t="s">
        <v>156</v>
      </c>
      <c r="X19" t="s">
        <v>157</v>
      </c>
      <c r="Y19" t="s">
        <v>158</v>
      </c>
      <c r="Z19" t="s">
        <v>159</v>
      </c>
      <c r="AA19" t="s">
        <v>160</v>
      </c>
      <c r="AB19" t="s">
        <v>161</v>
      </c>
      <c r="AC19" t="s">
        <v>162</v>
      </c>
      <c r="AD19">
        <v>96.099999999999994</v>
      </c>
      <c r="AE19">
        <v>93.299999999999997</v>
      </c>
      <c r="AF19">
        <v>94.400000000000006</v>
      </c>
      <c r="AG19">
        <v>93.599999999999994</v>
      </c>
      <c r="AH19">
        <v>88.599999999999994</v>
      </c>
      <c r="AI19">
        <v>91</v>
      </c>
      <c r="AJ19">
        <v>95.400000000000006</v>
      </c>
      <c r="AK19"/>
      <c r="AL19"/>
      <c r="AM19"/>
      <c r="AN19"/>
      <c r="AO19"/>
      <c r="AP19"/>
      <c r="AQ19"/>
      <c r="AR19"/>
      <c r="AS19"/>
      <c r="AT19"/>
      <c r="AU19"/>
      <c r="AV19"/>
      <c r="AW19"/>
      <c r="AX19"/>
      <c r="AY19"/>
      <c r="AZ19"/>
      <c r="BA19"/>
      <c r="BB19"/>
      <c r="BC19"/>
      <c r="BD19"/>
      <c r="BE19"/>
      <c r="BF19"/>
    </row>
    <row r="20">
      <c r="A20" t="s">
        <v>155</v>
      </c>
      <c r="B20">
        <v>2013</v>
      </c>
      <c r="C20" t="s">
        <v>427</v>
      </c>
      <c r="D20">
        <v>58</v>
      </c>
      <c r="E20" t="s">
        <v>164</v>
      </c>
      <c r="F20" t="s">
        <v>165</v>
      </c>
      <c r="G20" t="s">
        <v>204</v>
      </c>
      <c r="H20">
        <v>37.399999999999999</v>
      </c>
      <c r="I20">
        <v>56.100000000000001</v>
      </c>
      <c r="J20">
        <v>68.5</v>
      </c>
      <c r="K20">
        <v>73.599999999999994</v>
      </c>
      <c r="L20">
        <v>73.599999999999994</v>
      </c>
      <c r="M20">
        <v>56.399999999999999</v>
      </c>
      <c r="N20">
        <v>71.299999999999997</v>
      </c>
      <c r="O20">
        <v>74.400000000000006</v>
      </c>
      <c r="P20">
        <v>75.5</v>
      </c>
      <c r="Q20">
        <v>72.400000000000006</v>
      </c>
      <c r="R20">
        <v>23.199999999999999</v>
      </c>
      <c r="S20">
        <v>38.700000000000003</v>
      </c>
      <c r="T20">
        <v>49.399999999999999</v>
      </c>
      <c r="U20">
        <v>59.899999999999999</v>
      </c>
      <c r="V20">
        <v>67</v>
      </c>
      <c r="W20" t="s">
        <v>156</v>
      </c>
      <c r="X20" t="s">
        <v>157</v>
      </c>
      <c r="Y20" t="s">
        <v>158</v>
      </c>
      <c r="Z20" t="s">
        <v>159</v>
      </c>
      <c r="AA20" t="s">
        <v>160</v>
      </c>
      <c r="AB20" t="s">
        <v>161</v>
      </c>
      <c r="AC20" t="s">
        <v>162</v>
      </c>
      <c r="AD20">
        <v>64</v>
      </c>
      <c r="AE20">
        <v>65.299999999999997</v>
      </c>
      <c r="AF20">
        <v>62.299999999999997</v>
      </c>
      <c r="AG20">
        <v>71.200000000000003</v>
      </c>
      <c r="AH20">
        <v>58.200000000000003</v>
      </c>
      <c r="AI20">
        <v>69.700000000000003</v>
      </c>
      <c r="AJ20">
        <v>43</v>
      </c>
      <c r="AK20"/>
      <c r="AL20"/>
      <c r="AM20"/>
      <c r="AN20"/>
      <c r="AO20"/>
      <c r="AP20"/>
      <c r="AQ20"/>
      <c r="AR20"/>
      <c r="AS20"/>
      <c r="AT20"/>
      <c r="AU20"/>
      <c r="AV20"/>
      <c r="AW20"/>
      <c r="AX20"/>
      <c r="AY20"/>
      <c r="AZ20"/>
      <c r="BA20"/>
      <c r="BB20"/>
      <c r="BC20"/>
      <c r="BD20"/>
      <c r="BE20"/>
      <c r="BF20"/>
    </row>
    <row r="21">
      <c r="A21" t="s">
        <v>155</v>
      </c>
      <c r="B21">
        <v>2013</v>
      </c>
      <c r="C21" t="s">
        <v>427</v>
      </c>
      <c r="D21">
        <v>59</v>
      </c>
      <c r="E21" t="s">
        <v>164</v>
      </c>
      <c r="F21" t="s">
        <v>166</v>
      </c>
      <c r="G21" t="s">
        <v>204</v>
      </c>
      <c r="H21">
        <v>16.800000000000001</v>
      </c>
      <c r="I21">
        <v>12.199999999999999</v>
      </c>
      <c r="J21">
        <v>5.4000000000000004</v>
      </c>
      <c r="K21">
        <v>1.7</v>
      </c>
      <c r="L21">
        <v>0.59999999999999998</v>
      </c>
      <c r="M21">
        <v>13.199999999999999</v>
      </c>
      <c r="N21">
        <v>4.5</v>
      </c>
      <c r="O21">
        <v>2</v>
      </c>
      <c r="P21">
        <v>0.80000000000000004</v>
      </c>
      <c r="Q21">
        <v>0.5</v>
      </c>
      <c r="R21">
        <v>18.300000000000001</v>
      </c>
      <c r="S21">
        <v>16.100000000000001</v>
      </c>
      <c r="T21">
        <v>15.9</v>
      </c>
      <c r="U21">
        <v>9.5</v>
      </c>
      <c r="V21">
        <v>4.0999999999999996</v>
      </c>
      <c r="W21" t="s">
        <v>156</v>
      </c>
      <c r="X21" t="s">
        <v>157</v>
      </c>
      <c r="Y21" t="s">
        <v>158</v>
      </c>
      <c r="Z21" t="s">
        <v>159</v>
      </c>
      <c r="AA21" t="s">
        <v>160</v>
      </c>
      <c r="AB21" t="s">
        <v>161</v>
      </c>
      <c r="AC21" t="s">
        <v>162</v>
      </c>
      <c r="AD21">
        <v>9.9000000000000004</v>
      </c>
      <c r="AE21">
        <v>7.0999999999999996</v>
      </c>
      <c r="AF21">
        <v>6.7000000000000002</v>
      </c>
      <c r="AG21">
        <v>7.9000000000000004</v>
      </c>
      <c r="AH21">
        <v>3.1000000000000001</v>
      </c>
      <c r="AI21">
        <v>5.9000000000000004</v>
      </c>
      <c r="AJ21">
        <v>6.2999999999999998</v>
      </c>
      <c r="AK21"/>
      <c r="AL21"/>
      <c r="AM21"/>
      <c r="AN21"/>
      <c r="AO21"/>
      <c r="AP21"/>
      <c r="AQ21"/>
      <c r="AR21"/>
      <c r="AS21"/>
      <c r="AT21"/>
      <c r="AU21"/>
      <c r="AV21"/>
      <c r="AW21"/>
      <c r="AX21"/>
      <c r="AY21"/>
      <c r="AZ21"/>
      <c r="BA21"/>
      <c r="BB21"/>
      <c r="BC21"/>
      <c r="BD21"/>
      <c r="BE21"/>
      <c r="BF21"/>
    </row>
    <row r="22">
      <c r="A22" t="s">
        <v>155</v>
      </c>
      <c r="B22">
        <v>2013</v>
      </c>
      <c r="C22" t="s">
        <v>427</v>
      </c>
      <c r="D22">
        <v>60</v>
      </c>
      <c r="E22" t="s">
        <v>164</v>
      </c>
      <c r="F22" t="s">
        <v>167</v>
      </c>
      <c r="G22" t="s">
        <v>204</v>
      </c>
      <c r="H22">
        <v>2.3999999999999999</v>
      </c>
      <c r="I22">
        <v>0.90000000000000002</v>
      </c>
      <c r="J22">
        <v>0.59999999999999998</v>
      </c>
      <c r="K22">
        <v>0.10000000000000001</v>
      </c>
      <c r="L22">
        <v>0.10000000000000001</v>
      </c>
      <c r="M22">
        <v>3</v>
      </c>
      <c r="N22">
        <v>0.59999999999999998</v>
      </c>
      <c r="O22">
        <v>0.10000000000000001</v>
      </c>
      <c r="P22">
        <v>0</v>
      </c>
      <c r="Q22">
        <v>0.10000000000000001</v>
      </c>
      <c r="R22">
        <v>1.5</v>
      </c>
      <c r="S22">
        <v>1</v>
      </c>
      <c r="T22">
        <v>0.90000000000000002</v>
      </c>
      <c r="U22">
        <v>0.5</v>
      </c>
      <c r="V22">
        <v>0.29999999999999999</v>
      </c>
      <c r="W22" t="s">
        <v>156</v>
      </c>
      <c r="X22" t="s">
        <v>157</v>
      </c>
      <c r="Y22" t="s">
        <v>158</v>
      </c>
      <c r="Z22" t="s">
        <v>159</v>
      </c>
      <c r="AA22" t="s">
        <v>160</v>
      </c>
      <c r="AB22" t="s">
        <v>161</v>
      </c>
      <c r="AC22" t="s">
        <v>162</v>
      </c>
      <c r="AD22">
        <v>0.80000000000000004</v>
      </c>
      <c r="AE22">
        <v>1.5</v>
      </c>
      <c r="AF22">
        <v>0.5</v>
      </c>
      <c r="AG22">
        <v>0.5</v>
      </c>
      <c r="AH22">
        <v>0.69999999999999996</v>
      </c>
      <c r="AI22">
        <v>0.80000000000000004</v>
      </c>
      <c r="AJ22">
        <v>0.59999999999999998</v>
      </c>
      <c r="AK22"/>
      <c r="AL22"/>
      <c r="AM22"/>
      <c r="AN22"/>
      <c r="AO22"/>
      <c r="AP22"/>
      <c r="AQ22"/>
      <c r="AR22"/>
      <c r="AS22"/>
      <c r="AT22"/>
      <c r="AU22"/>
      <c r="AV22"/>
      <c r="AW22"/>
      <c r="AX22"/>
      <c r="AY22"/>
      <c r="AZ22"/>
      <c r="BA22"/>
      <c r="BB22"/>
      <c r="BC22"/>
      <c r="BD22"/>
      <c r="BE22"/>
      <c r="BF22"/>
    </row>
    <row r="23">
      <c r="A23" t="s">
        <v>155</v>
      </c>
      <c r="B23">
        <v>2013</v>
      </c>
      <c r="C23" t="s">
        <v>427</v>
      </c>
      <c r="D23">
        <v>61</v>
      </c>
      <c r="E23" t="s">
        <v>164</v>
      </c>
      <c r="F23" t="s">
        <v>168</v>
      </c>
      <c r="G23" t="s">
        <v>204</v>
      </c>
      <c r="H23">
        <v>6</v>
      </c>
      <c r="I23">
        <v>3.5</v>
      </c>
      <c r="J23">
        <v>1.6000000000000001</v>
      </c>
      <c r="K23">
        <v>0.80000000000000004</v>
      </c>
      <c r="L23">
        <v>0.59999999999999998</v>
      </c>
      <c r="M23">
        <v>3</v>
      </c>
      <c r="N23">
        <v>0.80000000000000004</v>
      </c>
      <c r="O23">
        <v>0.40000000000000002</v>
      </c>
      <c r="P23">
        <v>0.69999999999999996</v>
      </c>
      <c r="Q23">
        <v>0.40000000000000002</v>
      </c>
      <c r="R23">
        <v>7.9000000000000004</v>
      </c>
      <c r="S23">
        <v>6.4000000000000004</v>
      </c>
      <c r="T23">
        <v>5.5999999999999996</v>
      </c>
      <c r="U23">
        <v>3.2999999999999998</v>
      </c>
      <c r="V23">
        <v>2.1000000000000001</v>
      </c>
      <c r="W23" t="s">
        <v>156</v>
      </c>
      <c r="X23" t="s">
        <v>157</v>
      </c>
      <c r="Y23" t="s">
        <v>158</v>
      </c>
      <c r="Z23" t="s">
        <v>159</v>
      </c>
      <c r="AA23" t="s">
        <v>160</v>
      </c>
      <c r="AB23" t="s">
        <v>161</v>
      </c>
      <c r="AC23" t="s">
        <v>162</v>
      </c>
      <c r="AD23">
        <v>1.8</v>
      </c>
      <c r="AE23">
        <v>7.2000000000000002</v>
      </c>
      <c r="AF23">
        <v>1.7</v>
      </c>
      <c r="AG23">
        <v>1.2</v>
      </c>
      <c r="AH23">
        <v>2.2999999999999998</v>
      </c>
      <c r="AI23">
        <v>2.5</v>
      </c>
      <c r="AJ23">
        <v>0.59999999999999998</v>
      </c>
      <c r="AK23"/>
      <c r="AL23"/>
      <c r="AM23"/>
      <c r="AN23"/>
      <c r="AO23"/>
      <c r="AP23"/>
      <c r="AQ23"/>
      <c r="AR23"/>
      <c r="AS23"/>
      <c r="AT23"/>
      <c r="AU23"/>
      <c r="AV23"/>
      <c r="AW23"/>
      <c r="AX23"/>
      <c r="AY23"/>
      <c r="AZ23"/>
      <c r="BA23"/>
      <c r="BB23"/>
      <c r="BC23"/>
      <c r="BD23"/>
      <c r="BE23"/>
      <c r="BF23"/>
    </row>
    <row r="24">
      <c r="A24" t="s">
        <v>155</v>
      </c>
      <c r="B24">
        <v>2013</v>
      </c>
      <c r="C24" t="s">
        <v>427</v>
      </c>
      <c r="D24">
        <v>62</v>
      </c>
      <c r="E24" t="s">
        <v>164</v>
      </c>
      <c r="F24" t="s">
        <v>169</v>
      </c>
      <c r="G24" t="s">
        <v>204</v>
      </c>
      <c r="H24">
        <v>4.5</v>
      </c>
      <c r="I24">
        <v>2.3999999999999999</v>
      </c>
      <c r="J24">
        <v>1</v>
      </c>
      <c r="K24">
        <v>0.69999999999999996</v>
      </c>
      <c r="L24">
        <v>0.59999999999999998</v>
      </c>
      <c r="M24">
        <v>1</v>
      </c>
      <c r="N24">
        <v>0.59999999999999998</v>
      </c>
      <c r="O24">
        <v>0.80000000000000004</v>
      </c>
      <c r="P24">
        <v>0.5</v>
      </c>
      <c r="Q24">
        <v>0.69999999999999996</v>
      </c>
      <c r="R24">
        <v>7.5999999999999996</v>
      </c>
      <c r="S24">
        <v>4.5999999999999996</v>
      </c>
      <c r="T24">
        <v>3.1000000000000001</v>
      </c>
      <c r="U24">
        <v>2.5</v>
      </c>
      <c r="V24">
        <v>1</v>
      </c>
      <c r="W24" t="s">
        <v>156</v>
      </c>
      <c r="X24" t="s">
        <v>157</v>
      </c>
      <c r="Y24" t="s">
        <v>158</v>
      </c>
      <c r="Z24" t="s">
        <v>159</v>
      </c>
      <c r="AA24" t="s">
        <v>160</v>
      </c>
      <c r="AB24" t="s">
        <v>161</v>
      </c>
      <c r="AC24" t="s">
        <v>162</v>
      </c>
      <c r="AD24">
        <v>1</v>
      </c>
      <c r="AE24">
        <v>1.8</v>
      </c>
      <c r="AF24">
        <v>0.69999999999999996</v>
      </c>
      <c r="AG24">
        <v>3.6000000000000001</v>
      </c>
      <c r="AH24">
        <v>3.7000000000000002</v>
      </c>
      <c r="AI24">
        <v>4.4000000000000004</v>
      </c>
      <c r="AJ24">
        <v>1.3</v>
      </c>
      <c r="AK24"/>
      <c r="AL24"/>
      <c r="AM24"/>
      <c r="AN24"/>
      <c r="AO24"/>
      <c r="AP24"/>
      <c r="AQ24"/>
      <c r="AR24"/>
      <c r="AS24"/>
      <c r="AT24"/>
      <c r="AU24"/>
      <c r="AV24"/>
      <c r="AW24"/>
      <c r="AX24"/>
      <c r="AY24"/>
      <c r="AZ24"/>
      <c r="BA24"/>
      <c r="BB24"/>
      <c r="BC24"/>
      <c r="BD24"/>
      <c r="BE24"/>
      <c r="BF24"/>
    </row>
    <row r="25">
      <c r="A25" t="s">
        <v>155</v>
      </c>
      <c r="B25">
        <v>2013</v>
      </c>
      <c r="C25" t="s">
        <v>427</v>
      </c>
      <c r="D25">
        <v>63</v>
      </c>
      <c r="E25" t="s">
        <v>164</v>
      </c>
      <c r="F25" t="s">
        <v>170</v>
      </c>
      <c r="G25" t="s">
        <v>204</v>
      </c>
      <c r="H25">
        <v>7</v>
      </c>
      <c r="I25">
        <v>3.8999999999999999</v>
      </c>
      <c r="J25">
        <v>3.3999999999999999</v>
      </c>
      <c r="K25">
        <v>2.8999999999999999</v>
      </c>
      <c r="L25">
        <v>2.5</v>
      </c>
      <c r="M25">
        <v>2</v>
      </c>
      <c r="N25">
        <v>2.2000000000000002</v>
      </c>
      <c r="O25">
        <v>2</v>
      </c>
      <c r="P25">
        <v>2.3999999999999999</v>
      </c>
      <c r="Q25">
        <v>2.7000000000000002</v>
      </c>
      <c r="R25">
        <v>10.199999999999999</v>
      </c>
      <c r="S25">
        <v>8.9000000000000004</v>
      </c>
      <c r="T25">
        <v>4.7000000000000002</v>
      </c>
      <c r="U25">
        <v>5</v>
      </c>
      <c r="V25">
        <v>5.5</v>
      </c>
      <c r="W25" t="s">
        <v>156</v>
      </c>
      <c r="X25" t="s">
        <v>157</v>
      </c>
      <c r="Y25" t="s">
        <v>158</v>
      </c>
      <c r="Z25" t="s">
        <v>159</v>
      </c>
      <c r="AA25" t="s">
        <v>160</v>
      </c>
      <c r="AB25" t="s">
        <v>161</v>
      </c>
      <c r="AC25" t="s">
        <v>162</v>
      </c>
      <c r="AD25">
        <v>4</v>
      </c>
      <c r="AE25">
        <v>2</v>
      </c>
      <c r="AF25">
        <v>2.3999999999999999</v>
      </c>
      <c r="AG25">
        <v>2.3999999999999999</v>
      </c>
      <c r="AH25">
        <v>9.6999999999999993</v>
      </c>
      <c r="AI25">
        <v>4.7000000000000002</v>
      </c>
      <c r="AJ25">
        <v>1.5</v>
      </c>
      <c r="AK25"/>
      <c r="AL25"/>
      <c r="AM25"/>
      <c r="AN25"/>
      <c r="AO25"/>
      <c r="AP25"/>
      <c r="AQ25"/>
      <c r="AR25"/>
      <c r="AS25"/>
      <c r="AT25"/>
      <c r="AU25"/>
      <c r="AV25"/>
      <c r="AW25"/>
      <c r="AX25"/>
      <c r="AY25"/>
      <c r="AZ25"/>
      <c r="BA25"/>
      <c r="BB25"/>
      <c r="BC25"/>
      <c r="BD25"/>
      <c r="BE25"/>
      <c r="BF25"/>
    </row>
    <row r="26">
      <c r="A26" t="s">
        <v>155</v>
      </c>
      <c r="B26">
        <v>2013</v>
      </c>
      <c r="C26" t="s">
        <v>427</v>
      </c>
      <c r="D26">
        <v>64</v>
      </c>
      <c r="E26" t="s">
        <v>164</v>
      </c>
      <c r="F26" t="s">
        <v>171</v>
      </c>
      <c r="G26" t="s">
        <v>204</v>
      </c>
      <c r="H26">
        <v>1.8999999999999999</v>
      </c>
      <c r="I26">
        <v>0.29999999999999999</v>
      </c>
      <c r="J26">
        <v>0.10000000000000001</v>
      </c>
      <c r="K26">
        <v>0.29999999999999999</v>
      </c>
      <c r="L26">
        <v>0.20000000000000001</v>
      </c>
      <c r="M26">
        <v>0.40000000000000002</v>
      </c>
      <c r="N26">
        <v>0</v>
      </c>
      <c r="O26">
        <v>0.20000000000000001</v>
      </c>
      <c r="P26">
        <v>0.10000000000000001</v>
      </c>
      <c r="Q26">
        <v>0.20000000000000001</v>
      </c>
      <c r="R26">
        <v>2.8999999999999999</v>
      </c>
      <c r="S26">
        <v>1.8999999999999999</v>
      </c>
      <c r="T26">
        <v>0.40000000000000002</v>
      </c>
      <c r="U26">
        <v>0.10000000000000001</v>
      </c>
      <c r="V26">
        <v>0.69999999999999996</v>
      </c>
      <c r="W26" t="s">
        <v>156</v>
      </c>
      <c r="X26" t="s">
        <v>157</v>
      </c>
      <c r="Y26" t="s">
        <v>158</v>
      </c>
      <c r="Z26" t="s">
        <v>159</v>
      </c>
      <c r="AA26" t="s">
        <v>160</v>
      </c>
      <c r="AB26" t="s">
        <v>161</v>
      </c>
      <c r="AC26" t="s">
        <v>162</v>
      </c>
      <c r="AD26">
        <v>0.80000000000000004</v>
      </c>
      <c r="AE26">
        <v>0.59999999999999998</v>
      </c>
      <c r="AF26">
        <v>0.29999999999999999</v>
      </c>
      <c r="AG26">
        <v>0.20000000000000001</v>
      </c>
      <c r="AH26">
        <v>0.40000000000000002</v>
      </c>
      <c r="AI26">
        <v>1</v>
      </c>
      <c r="AJ26">
        <v>0.10000000000000001</v>
      </c>
      <c r="AK26"/>
      <c r="AL26"/>
      <c r="AM26"/>
      <c r="AN26"/>
      <c r="AO26"/>
      <c r="AP26"/>
      <c r="AQ26"/>
      <c r="AR26"/>
      <c r="AS26"/>
      <c r="AT26"/>
      <c r="AU26"/>
      <c r="AV26"/>
      <c r="AW26"/>
      <c r="AX26"/>
      <c r="AY26"/>
      <c r="AZ26"/>
      <c r="BA26"/>
      <c r="BB26"/>
      <c r="BC26"/>
      <c r="BD26"/>
      <c r="BE26"/>
      <c r="BF26"/>
    </row>
    <row r="27">
      <c r="A27" t="s">
        <v>155</v>
      </c>
      <c r="B27">
        <v>2013</v>
      </c>
      <c r="C27" t="s">
        <v>427</v>
      </c>
      <c r="D27">
        <v>65</v>
      </c>
      <c r="E27" t="s">
        <v>164</v>
      </c>
      <c r="F27" t="s">
        <v>172</v>
      </c>
      <c r="G27" t="s">
        <v>204</v>
      </c>
      <c r="H27">
        <v>5.0999999999999996</v>
      </c>
      <c r="I27">
        <v>5.0999999999999996</v>
      </c>
      <c r="J27">
        <v>3.8999999999999999</v>
      </c>
      <c r="K27">
        <v>3.1000000000000001</v>
      </c>
      <c r="L27">
        <v>3.3999999999999999</v>
      </c>
      <c r="M27">
        <v>2.6000000000000001</v>
      </c>
      <c r="N27">
        <v>3</v>
      </c>
      <c r="O27">
        <v>3.2000000000000002</v>
      </c>
      <c r="P27">
        <v>2.7000000000000002</v>
      </c>
      <c r="Q27">
        <v>3.5</v>
      </c>
      <c r="R27">
        <v>7</v>
      </c>
      <c r="S27">
        <v>6.0999999999999996</v>
      </c>
      <c r="T27">
        <v>6.5999999999999996</v>
      </c>
      <c r="U27">
        <v>6</v>
      </c>
      <c r="V27">
        <v>4.7000000000000002</v>
      </c>
      <c r="W27" t="s">
        <v>156</v>
      </c>
      <c r="X27" t="s">
        <v>157</v>
      </c>
      <c r="Y27" t="s">
        <v>158</v>
      </c>
      <c r="Z27" t="s">
        <v>159</v>
      </c>
      <c r="AA27" t="s">
        <v>160</v>
      </c>
      <c r="AB27" t="s">
        <v>161</v>
      </c>
      <c r="AC27" t="s">
        <v>162</v>
      </c>
      <c r="AD27">
        <v>5.9000000000000004</v>
      </c>
      <c r="AE27">
        <v>3.2999999999999998</v>
      </c>
      <c r="AF27">
        <v>1.3999999999999999</v>
      </c>
      <c r="AG27">
        <v>0.59999999999999998</v>
      </c>
      <c r="AH27">
        <v>7.5</v>
      </c>
      <c r="AI27">
        <v>4.4000000000000004</v>
      </c>
      <c r="AJ27">
        <v>1.1000000000000001</v>
      </c>
      <c r="AK27"/>
      <c r="AL27"/>
      <c r="AM27"/>
      <c r="AN27"/>
      <c r="AO27"/>
      <c r="AP27"/>
      <c r="AQ27"/>
      <c r="AR27"/>
      <c r="AS27"/>
      <c r="AT27"/>
      <c r="AU27"/>
      <c r="AV27"/>
      <c r="AW27"/>
      <c r="AX27"/>
      <c r="AY27"/>
      <c r="AZ27"/>
      <c r="BA27"/>
      <c r="BB27"/>
      <c r="BC27"/>
      <c r="BD27"/>
      <c r="BE27"/>
      <c r="BF27"/>
    </row>
    <row r="28">
      <c r="A28" t="s">
        <v>155</v>
      </c>
      <c r="B28">
        <v>2013</v>
      </c>
      <c r="C28" t="s">
        <v>427</v>
      </c>
      <c r="D28">
        <v>66</v>
      </c>
      <c r="E28" t="s">
        <v>164</v>
      </c>
      <c r="F28" t="s">
        <v>173</v>
      </c>
      <c r="G28" t="s">
        <v>204</v>
      </c>
      <c r="H28">
        <v>1.8999999999999999</v>
      </c>
      <c r="I28">
        <v>0.80000000000000004</v>
      </c>
      <c r="J28">
        <v>0.40000000000000002</v>
      </c>
      <c r="K28">
        <v>0.69999999999999996</v>
      </c>
      <c r="L28">
        <v>0.5</v>
      </c>
      <c r="M28">
        <v>0.29999999999999999</v>
      </c>
      <c r="N28">
        <v>0.29999999999999999</v>
      </c>
      <c r="O28">
        <v>0.59999999999999998</v>
      </c>
      <c r="P28">
        <v>0.5</v>
      </c>
      <c r="Q28">
        <v>0.5</v>
      </c>
      <c r="R28">
        <v>3.1000000000000001</v>
      </c>
      <c r="S28">
        <v>2.7000000000000002</v>
      </c>
      <c r="T28">
        <v>1</v>
      </c>
      <c r="U28">
        <v>0.69999999999999996</v>
      </c>
      <c r="V28">
        <v>0.69999999999999996</v>
      </c>
      <c r="W28" t="s">
        <v>156</v>
      </c>
      <c r="X28" t="s">
        <v>157</v>
      </c>
      <c r="Y28" t="s">
        <v>158</v>
      </c>
      <c r="Z28" t="s">
        <v>159</v>
      </c>
      <c r="AA28" t="s">
        <v>160</v>
      </c>
      <c r="AB28" t="s">
        <v>161</v>
      </c>
      <c r="AC28" t="s">
        <v>162</v>
      </c>
      <c r="AD28">
        <v>0.90000000000000002</v>
      </c>
      <c r="AE28">
        <v>1</v>
      </c>
      <c r="AF28">
        <v>0</v>
      </c>
      <c r="AG28">
        <v>0.20000000000000001</v>
      </c>
      <c r="AH28">
        <v>2.2999999999999998</v>
      </c>
      <c r="AI28">
        <v>1.5</v>
      </c>
      <c r="AJ28">
        <v>0</v>
      </c>
      <c r="AK28"/>
      <c r="AL28"/>
      <c r="AM28"/>
      <c r="AN28"/>
      <c r="AO28"/>
      <c r="AP28"/>
      <c r="AQ28"/>
      <c r="AR28"/>
      <c r="AS28"/>
      <c r="AT28"/>
      <c r="AU28"/>
      <c r="AV28"/>
      <c r="AW28"/>
      <c r="AX28"/>
      <c r="AY28"/>
      <c r="AZ28"/>
      <c r="BA28"/>
      <c r="BB28"/>
      <c r="BC28"/>
      <c r="BD28"/>
      <c r="BE28"/>
      <c r="BF28"/>
    </row>
    <row r="29">
      <c r="A29" t="s">
        <v>155</v>
      </c>
      <c r="B29">
        <v>2013</v>
      </c>
      <c r="C29" t="s">
        <v>427</v>
      </c>
      <c r="D29">
        <v>67</v>
      </c>
      <c r="E29" t="s">
        <v>164</v>
      </c>
      <c r="F29" t="s">
        <v>174</v>
      </c>
      <c r="G29" t="s">
        <v>204</v>
      </c>
      <c r="H29">
        <v>0.20000000000000001</v>
      </c>
      <c r="I29">
        <v>0.10000000000000001</v>
      </c>
      <c r="J29">
        <v>0</v>
      </c>
      <c r="K29">
        <v>0</v>
      </c>
      <c r="L29">
        <v>0.10000000000000001</v>
      </c>
      <c r="M29">
        <v>0.10000000000000001</v>
      </c>
      <c r="N29">
        <v>0</v>
      </c>
      <c r="O29">
        <v>0</v>
      </c>
      <c r="P29">
        <v>0</v>
      </c>
      <c r="Q29">
        <v>0.20000000000000001</v>
      </c>
      <c r="R29">
        <v>0.40000000000000002</v>
      </c>
      <c r="S29">
        <v>0</v>
      </c>
      <c r="T29">
        <v>0.10000000000000001</v>
      </c>
      <c r="U29">
        <v>0.10000000000000001</v>
      </c>
      <c r="V29">
        <v>0.10000000000000001</v>
      </c>
      <c r="W29" t="s">
        <v>156</v>
      </c>
      <c r="X29" t="s">
        <v>157</v>
      </c>
      <c r="Y29" t="s">
        <v>158</v>
      </c>
      <c r="Z29" t="s">
        <v>159</v>
      </c>
      <c r="AA29" t="s">
        <v>160</v>
      </c>
      <c r="AB29" t="s">
        <v>161</v>
      </c>
      <c r="AC29" t="s">
        <v>162</v>
      </c>
      <c r="AD29">
        <v>0</v>
      </c>
      <c r="AE29">
        <v>0</v>
      </c>
      <c r="AF29">
        <v>0.29999999999999999</v>
      </c>
      <c r="AG29">
        <v>0.20000000000000001</v>
      </c>
      <c r="AH29">
        <v>0.20000000000000001</v>
      </c>
      <c r="AI29">
        <v>0</v>
      </c>
      <c r="AJ29">
        <v>0</v>
      </c>
      <c r="AK29"/>
      <c r="AL29"/>
      <c r="AM29"/>
      <c r="AN29"/>
      <c r="AO29"/>
      <c r="AP29"/>
      <c r="AQ29"/>
      <c r="AR29"/>
      <c r="AS29"/>
      <c r="AT29"/>
      <c r="AU29"/>
      <c r="AV29"/>
      <c r="AW29"/>
      <c r="AX29"/>
      <c r="AY29"/>
      <c r="AZ29"/>
      <c r="BA29"/>
      <c r="BB29"/>
      <c r="BC29"/>
      <c r="BD29"/>
      <c r="BE29"/>
      <c r="BF29"/>
    </row>
    <row r="30">
      <c r="A30" t="s">
        <v>155</v>
      </c>
      <c r="B30">
        <v>2013</v>
      </c>
      <c r="C30" t="s">
        <v>427</v>
      </c>
      <c r="D30">
        <v>68</v>
      </c>
      <c r="E30" t="s">
        <v>164</v>
      </c>
      <c r="F30" t="s">
        <v>175</v>
      </c>
      <c r="G30" t="s">
        <v>204</v>
      </c>
      <c r="H30">
        <v>14.5</v>
      </c>
      <c r="I30">
        <v>12.5</v>
      </c>
      <c r="J30">
        <v>12.199999999999999</v>
      </c>
      <c r="K30">
        <v>11.199999999999999</v>
      </c>
      <c r="L30">
        <v>7.9000000000000004</v>
      </c>
      <c r="M30">
        <v>14.6</v>
      </c>
      <c r="N30">
        <v>13.300000000000001</v>
      </c>
      <c r="O30">
        <v>11.300000000000001</v>
      </c>
      <c r="P30">
        <v>10.699999999999999</v>
      </c>
      <c r="Q30">
        <v>7.2000000000000002</v>
      </c>
      <c r="R30">
        <v>15.1</v>
      </c>
      <c r="S30">
        <v>12.699999999999999</v>
      </c>
      <c r="T30">
        <v>10.9</v>
      </c>
      <c r="U30">
        <v>10.6</v>
      </c>
      <c r="V30">
        <v>11</v>
      </c>
      <c r="W30" t="s">
        <v>156</v>
      </c>
      <c r="X30" t="s">
        <v>157</v>
      </c>
      <c r="Y30" t="s">
        <v>158</v>
      </c>
      <c r="Z30" t="s">
        <v>159</v>
      </c>
      <c r="AA30" t="s">
        <v>160</v>
      </c>
      <c r="AB30" t="s">
        <v>161</v>
      </c>
      <c r="AC30" t="s">
        <v>162</v>
      </c>
      <c r="AD30">
        <v>6.2000000000000002</v>
      </c>
      <c r="AE30">
        <v>7.2000000000000002</v>
      </c>
      <c r="AF30">
        <v>15.199999999999999</v>
      </c>
      <c r="AG30">
        <v>9.3000000000000007</v>
      </c>
      <c r="AH30">
        <v>7.2000000000000002</v>
      </c>
      <c r="AI30">
        <v>2.7999999999999998</v>
      </c>
      <c r="AJ30">
        <v>44.100000000000001</v>
      </c>
      <c r="AK30"/>
      <c r="AL30"/>
      <c r="AM30"/>
      <c r="AN30"/>
      <c r="AO30"/>
      <c r="AP30"/>
      <c r="AQ30"/>
      <c r="AR30"/>
      <c r="AS30"/>
      <c r="AT30"/>
      <c r="AU30"/>
      <c r="AV30"/>
      <c r="AW30"/>
      <c r="AX30"/>
      <c r="AY30"/>
      <c r="AZ30"/>
      <c r="BA30"/>
      <c r="BB30"/>
      <c r="BC30"/>
      <c r="BD30"/>
      <c r="BE30"/>
      <c r="BF30"/>
    </row>
    <row r="31">
      <c r="A31" t="s">
        <v>155</v>
      </c>
      <c r="B31">
        <v>2013</v>
      </c>
      <c r="C31" t="s">
        <v>427</v>
      </c>
      <c r="D31">
        <v>69</v>
      </c>
      <c r="E31" t="s">
        <v>164</v>
      </c>
      <c r="F31" t="s">
        <v>176</v>
      </c>
      <c r="G31" t="s">
        <v>204</v>
      </c>
      <c r="H31">
        <v>0.69999999999999996</v>
      </c>
      <c r="I31">
        <v>0.20000000000000001</v>
      </c>
      <c r="J31">
        <v>0.10000000000000001</v>
      </c>
      <c r="K31">
        <v>0</v>
      </c>
      <c r="L31">
        <v>0.20000000000000001</v>
      </c>
      <c r="M31">
        <v>0.10000000000000001</v>
      </c>
      <c r="N31">
        <v>0</v>
      </c>
      <c r="O31">
        <v>0</v>
      </c>
      <c r="P31">
        <v>0</v>
      </c>
      <c r="Q31">
        <v>0.20000000000000001</v>
      </c>
      <c r="R31">
        <v>1.3999999999999999</v>
      </c>
      <c r="S31">
        <v>0.40000000000000002</v>
      </c>
      <c r="T31">
        <v>0.40000000000000002</v>
      </c>
      <c r="U31">
        <v>0.20000000000000001</v>
      </c>
      <c r="V31">
        <v>0.29999999999999999</v>
      </c>
      <c r="W31" t="s">
        <v>156</v>
      </c>
      <c r="X31" t="s">
        <v>157</v>
      </c>
      <c r="Y31" t="s">
        <v>158</v>
      </c>
      <c r="Z31" t="s">
        <v>159</v>
      </c>
      <c r="AA31" t="s">
        <v>160</v>
      </c>
      <c r="AB31" t="s">
        <v>161</v>
      </c>
      <c r="AC31" t="s">
        <v>162</v>
      </c>
      <c r="AD31">
        <v>0.10000000000000001</v>
      </c>
      <c r="AE31">
        <v>0.20000000000000001</v>
      </c>
      <c r="AF31">
        <v>0.69999999999999996</v>
      </c>
      <c r="AG31">
        <v>0.59999999999999998</v>
      </c>
      <c r="AH31">
        <v>0.10000000000000001</v>
      </c>
      <c r="AI31">
        <v>0.10000000000000001</v>
      </c>
      <c r="AJ31">
        <v>0</v>
      </c>
      <c r="AK31"/>
      <c r="AL31"/>
      <c r="AM31"/>
      <c r="AN31"/>
      <c r="AO31"/>
      <c r="AP31"/>
      <c r="AQ31"/>
      <c r="AR31"/>
      <c r="AS31"/>
      <c r="AT31"/>
      <c r="AU31"/>
      <c r="AV31"/>
      <c r="AW31"/>
      <c r="AX31"/>
      <c r="AY31"/>
      <c r="AZ31"/>
      <c r="BA31"/>
      <c r="BB31"/>
      <c r="BC31"/>
      <c r="BD31"/>
      <c r="BE31"/>
      <c r="BF31"/>
    </row>
    <row r="32">
      <c r="A32" t="s">
        <v>155</v>
      </c>
      <c r="B32">
        <v>2013</v>
      </c>
      <c r="C32" t="s">
        <v>427</v>
      </c>
      <c r="D32">
        <v>70</v>
      </c>
      <c r="E32" t="s">
        <v>164</v>
      </c>
      <c r="F32" t="s">
        <v>177</v>
      </c>
      <c r="G32" t="s">
        <v>204</v>
      </c>
      <c r="H32">
        <v>1.1000000000000001</v>
      </c>
      <c r="I32">
        <v>1.6000000000000001</v>
      </c>
      <c r="J32">
        <v>2.7000000000000002</v>
      </c>
      <c r="K32">
        <v>4.5999999999999996</v>
      </c>
      <c r="L32">
        <v>9.4000000000000004</v>
      </c>
      <c r="M32">
        <v>2.7999999999999998</v>
      </c>
      <c r="N32">
        <v>3.1000000000000001</v>
      </c>
      <c r="O32">
        <v>5</v>
      </c>
      <c r="P32">
        <v>5.7999999999999998</v>
      </c>
      <c r="Q32">
        <v>11.1</v>
      </c>
      <c r="R32">
        <v>0.29999999999999999</v>
      </c>
      <c r="S32">
        <v>0.10000000000000001</v>
      </c>
      <c r="T32">
        <v>0.59999999999999998</v>
      </c>
      <c r="U32">
        <v>1.3999999999999999</v>
      </c>
      <c r="V32">
        <v>2.5</v>
      </c>
      <c r="W32" t="s">
        <v>156</v>
      </c>
      <c r="X32" t="s">
        <v>157</v>
      </c>
      <c r="Y32" t="s">
        <v>158</v>
      </c>
      <c r="Z32" t="s">
        <v>159</v>
      </c>
      <c r="AA32" t="s">
        <v>160</v>
      </c>
      <c r="AB32" t="s">
        <v>161</v>
      </c>
      <c r="AC32" t="s">
        <v>162</v>
      </c>
      <c r="AD32">
        <v>4.4000000000000004</v>
      </c>
      <c r="AE32">
        <v>2.7000000000000002</v>
      </c>
      <c r="AF32">
        <v>6.9000000000000004</v>
      </c>
      <c r="AG32">
        <v>1.7</v>
      </c>
      <c r="AH32">
        <v>4.5</v>
      </c>
      <c r="AI32">
        <v>1.8</v>
      </c>
      <c r="AJ32">
        <v>1.1000000000000001</v>
      </c>
      <c r="AK32"/>
      <c r="AL32"/>
      <c r="AM32"/>
      <c r="AN32"/>
      <c r="AO32"/>
      <c r="AP32"/>
      <c r="AQ32"/>
      <c r="AR32"/>
      <c r="AS32"/>
      <c r="AT32"/>
      <c r="AU32"/>
      <c r="AV32"/>
      <c r="AW32"/>
      <c r="AX32"/>
      <c r="AY32"/>
      <c r="AZ32"/>
      <c r="BA32"/>
      <c r="BB32"/>
      <c r="BC32"/>
      <c r="BD32"/>
      <c r="BE32"/>
      <c r="BF32"/>
    </row>
    <row r="33">
      <c r="A33" t="s">
        <v>155</v>
      </c>
      <c r="B33">
        <v>2013</v>
      </c>
      <c r="C33" t="s">
        <v>427</v>
      </c>
      <c r="D33">
        <v>71</v>
      </c>
      <c r="E33" t="s">
        <v>164</v>
      </c>
      <c r="F33" t="s">
        <v>178</v>
      </c>
      <c r="G33" t="s">
        <v>204</v>
      </c>
      <c r="H33">
        <v>0.59999999999999998</v>
      </c>
      <c r="I33">
        <v>0.40000000000000002</v>
      </c>
      <c r="J33">
        <v>0.10000000000000001</v>
      </c>
      <c r="K33">
        <v>0.20000000000000001</v>
      </c>
      <c r="L33">
        <v>0.10000000000000001</v>
      </c>
      <c r="M33">
        <v>0.29999999999999999</v>
      </c>
      <c r="N33">
        <v>0.20000000000000001</v>
      </c>
      <c r="O33">
        <v>0.10000000000000001</v>
      </c>
      <c r="P33">
        <v>0.20000000000000001</v>
      </c>
      <c r="Q33">
        <v>0.10000000000000001</v>
      </c>
      <c r="R33">
        <v>1</v>
      </c>
      <c r="S33">
        <v>0.40000000000000002</v>
      </c>
      <c r="T33">
        <v>0.40000000000000002</v>
      </c>
      <c r="U33">
        <v>0.20000000000000001</v>
      </c>
      <c r="V33">
        <v>0.10000000000000001</v>
      </c>
      <c r="W33" t="s">
        <v>156</v>
      </c>
      <c r="X33" t="s">
        <v>157</v>
      </c>
      <c r="Y33" t="s">
        <v>158</v>
      </c>
      <c r="Z33" t="s">
        <v>159</v>
      </c>
      <c r="AA33" t="s">
        <v>160</v>
      </c>
      <c r="AB33" t="s">
        <v>161</v>
      </c>
      <c r="AC33" t="s">
        <v>162</v>
      </c>
      <c r="AD33">
        <v>0.20000000000000001</v>
      </c>
      <c r="AE33">
        <v>0.10000000000000001</v>
      </c>
      <c r="AF33">
        <v>0.69999999999999996</v>
      </c>
      <c r="AG33">
        <v>0.40000000000000002</v>
      </c>
      <c r="AH33">
        <v>0.20000000000000001</v>
      </c>
      <c r="AI33">
        <v>0.29999999999999999</v>
      </c>
      <c r="AJ33">
        <v>0.10000000000000001</v>
      </c>
      <c r="AK33"/>
      <c r="AL33"/>
      <c r="AM33"/>
      <c r="AN33"/>
      <c r="AO33"/>
      <c r="AP33"/>
      <c r="AQ33"/>
      <c r="AR33"/>
      <c r="AS33"/>
      <c r="AT33"/>
      <c r="AU33"/>
      <c r="AV33"/>
      <c r="AW33"/>
      <c r="AX33"/>
      <c r="AY33"/>
      <c r="AZ33"/>
      <c r="BA33"/>
      <c r="BB33"/>
      <c r="BC33"/>
      <c r="BD33"/>
      <c r="BE33"/>
      <c r="BF33"/>
    </row>
    <row r="34">
      <c r="A34" t="s">
        <v>155</v>
      </c>
      <c r="B34">
        <v>2013</v>
      </c>
      <c r="C34" t="s">
        <v>427</v>
      </c>
      <c r="D34">
        <v>72</v>
      </c>
      <c r="E34" t="s">
        <v>164</v>
      </c>
      <c r="F34" t="s">
        <v>179</v>
      </c>
      <c r="G34" t="s">
        <v>204</v>
      </c>
      <c r="H34">
        <v>0</v>
      </c>
      <c r="I34">
        <v>0.10000000000000001</v>
      </c>
      <c r="J34">
        <v>0</v>
      </c>
      <c r="K34">
        <v>0</v>
      </c>
      <c r="L34">
        <v>0.10000000000000001</v>
      </c>
      <c r="M34">
        <v>0.10000000000000001</v>
      </c>
      <c r="N34">
        <v>0</v>
      </c>
      <c r="O34">
        <v>0</v>
      </c>
      <c r="P34">
        <v>0</v>
      </c>
      <c r="Q34">
        <v>0.10000000000000001</v>
      </c>
      <c r="R34">
        <v>0</v>
      </c>
      <c r="S34">
        <v>0</v>
      </c>
      <c r="T34">
        <v>0</v>
      </c>
      <c r="U34">
        <v>0</v>
      </c>
      <c r="V34">
        <v>0</v>
      </c>
      <c r="W34" t="s">
        <v>156</v>
      </c>
      <c r="X34" t="s">
        <v>157</v>
      </c>
      <c r="Y34" t="s">
        <v>158</v>
      </c>
      <c r="Z34" t="s">
        <v>159</v>
      </c>
      <c r="AA34" t="s">
        <v>160</v>
      </c>
      <c r="AB34" t="s">
        <v>161</v>
      </c>
      <c r="AC34" t="s">
        <v>162</v>
      </c>
      <c r="AD34">
        <v>0</v>
      </c>
      <c r="AE34">
        <v>0.10000000000000001</v>
      </c>
      <c r="AF34">
        <v>0</v>
      </c>
      <c r="AG34">
        <v>0.10000000000000001</v>
      </c>
      <c r="AH34">
        <v>0</v>
      </c>
      <c r="AI34">
        <v>0.10000000000000001</v>
      </c>
      <c r="AJ34">
        <v>0</v>
      </c>
      <c r="AK34"/>
      <c r="AL34"/>
      <c r="AM34"/>
      <c r="AN34"/>
      <c r="AO34"/>
      <c r="AP34"/>
      <c r="AQ34"/>
      <c r="AR34"/>
      <c r="AS34"/>
      <c r="AT34"/>
      <c r="AU34"/>
      <c r="AV34"/>
      <c r="AW34"/>
      <c r="AX34"/>
      <c r="AY34"/>
      <c r="AZ34"/>
      <c r="BA34"/>
      <c r="BB34"/>
      <c r="BC34"/>
      <c r="BD34"/>
      <c r="BE34"/>
      <c r="BF34"/>
    </row>
    <row r="35">
      <c r="A35" t="s">
        <v>155</v>
      </c>
      <c r="B35">
        <v>2013</v>
      </c>
      <c r="C35" t="s">
        <v>427</v>
      </c>
      <c r="D35">
        <v>122</v>
      </c>
      <c r="E35" t="s">
        <v>18</v>
      </c>
      <c r="F35" t="s">
        <v>14</v>
      </c>
      <c r="G35" t="s">
        <v>442</v>
      </c>
      <c r="H35">
        <v>87.124848246933055</v>
      </c>
      <c r="I35">
        <v>96.369244194042153</v>
      </c>
      <c r="J35">
        <v>97.668629669561113</v>
      </c>
      <c r="K35">
        <v>97.780726760301022</v>
      </c>
      <c r="L35">
        <v>97.897133214686477</v>
      </c>
      <c r="M35">
        <v>95.733820115708269</v>
      </c>
      <c r="N35">
        <v>98.067788714860754</v>
      </c>
      <c r="O35">
        <v>98.148713864805202</v>
      </c>
      <c r="P35">
        <v>97.563683841908357</v>
      </c>
      <c r="Q35">
        <v>97.797282917795997</v>
      </c>
      <c r="R35">
        <v>77.243695944653183</v>
      </c>
      <c r="S35">
        <v>91.424659825396091</v>
      </c>
      <c r="T35">
        <v>95.84225255805849</v>
      </c>
      <c r="U35">
        <v>96.672461866984506</v>
      </c>
      <c r="V35">
        <v>97.412214452462138</v>
      </c>
      <c r="W35" t="s">
        <v>156</v>
      </c>
      <c r="X35" t="s">
        <v>157</v>
      </c>
      <c r="Y35" t="s">
        <v>158</v>
      </c>
      <c r="Z35" t="s">
        <v>159</v>
      </c>
      <c r="AA35" t="s">
        <v>160</v>
      </c>
      <c r="AB35" t="s">
        <v>161</v>
      </c>
      <c r="AC35" t="s">
        <v>162</v>
      </c>
      <c r="AD35">
        <v>95.915295525968489</v>
      </c>
      <c r="AE35">
        <v>97.022998212274018</v>
      </c>
      <c r="AF35">
        <v>95.9483408231482</v>
      </c>
      <c r="AG35">
        <v>91.647321990178213</v>
      </c>
      <c r="AH35">
        <v>94.90282981125344</v>
      </c>
      <c r="AI35">
        <v>90.28171894178837</v>
      </c>
      <c r="AJ35">
        <v>96.406008330817144</v>
      </c>
      <c r="AK35">
        <v>25695.618320391339</v>
      </c>
      <c r="AL35">
        <v>28417.389999453611</v>
      </c>
      <c r="AM35">
        <v>28821.05723598109</v>
      </c>
      <c r="AN35">
        <v>28831.965723275542</v>
      </c>
      <c r="AO35">
        <v>28874.67757975608</v>
      </c>
      <c r="AP35">
        <v>17941.35640134017</v>
      </c>
      <c r="AQ35">
        <v>18371.38791251674</v>
      </c>
      <c r="AR35">
        <v>18394.884396421741</v>
      </c>
      <c r="AS35">
        <v>18285.6470600309</v>
      </c>
      <c r="AT35">
        <v>18325.154072649621</v>
      </c>
      <c r="AU35">
        <v>8305.3791988354278</v>
      </c>
      <c r="AV35">
        <v>9834.5287922873613</v>
      </c>
      <c r="AW35">
        <v>10303.022902584749</v>
      </c>
      <c r="AX35">
        <v>10411.9962671881</v>
      </c>
      <c r="AY35">
        <v>10467.35185500304</v>
      </c>
      <c r="AZ35">
        <v>47821.829577103548</v>
      </c>
      <c r="BA35">
        <v>20302.179390078101</v>
      </c>
      <c r="BB35">
        <v>21616.787595395199</v>
      </c>
      <c r="BC35">
        <v>9372.564629145756</v>
      </c>
      <c r="BD35">
        <v>19731.181965979391</v>
      </c>
      <c r="BE35">
        <v>7555.3959511989997</v>
      </c>
      <c r="BF35">
        <v>14240.76974995702</v>
      </c>
    </row>
    <row r="36">
      <c r="A36" t="s">
        <v>155</v>
      </c>
      <c r="B36">
        <v>2013</v>
      </c>
      <c r="C36" t="s">
        <v>427</v>
      </c>
      <c r="D36">
        <v>123</v>
      </c>
      <c r="E36" t="s">
        <v>18</v>
      </c>
      <c r="F36" t="s">
        <v>51</v>
      </c>
      <c r="G36" t="s">
        <v>204</v>
      </c>
      <c r="H36">
        <v>12.875151753066881</v>
      </c>
      <c r="I36">
        <v>3.6307558059578628</v>
      </c>
      <c r="J36">
        <v>2.3313703304388409</v>
      </c>
      <c r="K36">
        <v>2.2192732396990249</v>
      </c>
      <c r="L36">
        <v>2.1028667853135379</v>
      </c>
      <c r="M36">
        <v>4.2661798842916498</v>
      </c>
      <c r="N36">
        <v>1.932211285139168</v>
      </c>
      <c r="O36">
        <v>1.851286135194891</v>
      </c>
      <c r="P36">
        <v>2.4363161580915751</v>
      </c>
      <c r="Q36">
        <v>2.202717082204007</v>
      </c>
      <c r="R36">
        <v>22.756304055347041</v>
      </c>
      <c r="S36">
        <v>8.5753401746037632</v>
      </c>
      <c r="T36">
        <v>4.157747441941531</v>
      </c>
      <c r="U36">
        <v>3.3275381330155001</v>
      </c>
      <c r="V36">
        <v>2.58778554753783</v>
      </c>
      <c r="W36" t="s">
        <v>156</v>
      </c>
      <c r="X36" t="s">
        <v>157</v>
      </c>
      <c r="Y36" t="s">
        <v>158</v>
      </c>
      <c r="Z36" t="s">
        <v>159</v>
      </c>
      <c r="AA36" t="s">
        <v>160</v>
      </c>
      <c r="AB36" t="s">
        <v>161</v>
      </c>
      <c r="AC36" t="s">
        <v>162</v>
      </c>
      <c r="AD36">
        <v>4.0847044740315894</v>
      </c>
      <c r="AE36">
        <v>2.9770017877260968</v>
      </c>
      <c r="AF36">
        <v>4.051659176851734</v>
      </c>
      <c r="AG36">
        <v>8.3526780098219486</v>
      </c>
      <c r="AH36">
        <v>5.0971701887464267</v>
      </c>
      <c r="AI36">
        <v>9.7182810582116606</v>
      </c>
      <c r="AJ36">
        <v>3.5939916691829139</v>
      </c>
      <c r="AK36">
        <v>3797.2517820204048</v>
      </c>
      <c r="AL36">
        <v>1070.638299527764</v>
      </c>
      <c r="AM36">
        <v>687.96457940667563</v>
      </c>
      <c r="AN36">
        <v>654.38263855861703</v>
      </c>
      <c r="AO36">
        <v>620.23879990387127</v>
      </c>
      <c r="AP36">
        <v>799.51947685565699</v>
      </c>
      <c r="AQ36">
        <v>361.96801736241281</v>
      </c>
      <c r="AR36">
        <v>346.96526424703143</v>
      </c>
      <c r="AS36">
        <v>456.62090277055268</v>
      </c>
      <c r="AT36">
        <v>412.74285650425219</v>
      </c>
      <c r="AU36">
        <v>2446.7981759841741</v>
      </c>
      <c r="AV36">
        <v>922.44729170294033</v>
      </c>
      <c r="AW36">
        <v>446.9570150340229</v>
      </c>
      <c r="AX36">
        <v>358.38866571490331</v>
      </c>
      <c r="AY36">
        <v>278.06843324138731</v>
      </c>
      <c r="AZ36">
        <v>2036.5682048811959</v>
      </c>
      <c r="BA36">
        <v>622.94121448158296</v>
      </c>
      <c r="BB36">
        <v>912.82303668358441</v>
      </c>
      <c r="BC36">
        <v>854.20951505697701</v>
      </c>
      <c r="BD36">
        <v>1059.7491424201501</v>
      </c>
      <c r="BE36">
        <v>813.29268228897365</v>
      </c>
      <c r="BF36">
        <v>530.89230360486783</v>
      </c>
    </row>
    <row r="37">
      <c r="A37" t="s">
        <v>155</v>
      </c>
      <c r="B37">
        <v>2013</v>
      </c>
      <c r="C37" t="s">
        <v>427</v>
      </c>
      <c r="D37">
        <v>124</v>
      </c>
      <c r="E37" t="s">
        <v>50</v>
      </c>
      <c r="F37" t="s">
        <v>15</v>
      </c>
      <c r="G37" t="s">
        <v>443</v>
      </c>
      <c r="H37">
        <v>72.60484494011331</v>
      </c>
      <c r="I37">
        <v>82.425373139206343</v>
      </c>
      <c r="J37">
        <v>89.339816419451893</v>
      </c>
      <c r="K37">
        <v>92.964230772767962</v>
      </c>
      <c r="L37">
        <v>95.148716316507048</v>
      </c>
      <c r="M37">
        <v>79.536920237163912</v>
      </c>
      <c r="N37">
        <v>88.250747450333563</v>
      </c>
      <c r="O37">
        <v>93.266935121977582</v>
      </c>
      <c r="P37">
        <v>93.928963315963642</v>
      </c>
      <c r="Q37">
        <v>95.15368496796215</v>
      </c>
      <c r="R37">
        <v>63.275004901349021</v>
      </c>
      <c r="S37">
        <v>78.413083125896122</v>
      </c>
      <c r="T37">
        <v>82.237442851118601</v>
      </c>
      <c r="U37">
        <v>87.013408026867239</v>
      </c>
      <c r="V37">
        <v>90.777749289817677</v>
      </c>
      <c r="W37" t="s">
        <v>156</v>
      </c>
      <c r="X37" t="s">
        <v>157</v>
      </c>
      <c r="Y37" t="s">
        <v>158</v>
      </c>
      <c r="Z37" t="s">
        <v>159</v>
      </c>
      <c r="AA37" t="s">
        <v>160</v>
      </c>
      <c r="AB37" t="s">
        <v>161</v>
      </c>
      <c r="AC37" t="s">
        <v>162</v>
      </c>
      <c r="AD37">
        <v>84.063792818768803</v>
      </c>
      <c r="AE37">
        <v>87.864806068091426</v>
      </c>
      <c r="AF37">
        <v>88.712424926437961</v>
      </c>
      <c r="AG37">
        <v>84.873803093168206</v>
      </c>
      <c r="AH37">
        <v>86.916162751297847</v>
      </c>
      <c r="AI37">
        <v>84.031577021472373</v>
      </c>
      <c r="AJ37">
        <v>91.307268497567861</v>
      </c>
      <c r="AK37">
        <v>21376.11933997694</v>
      </c>
      <c r="AL37">
        <v>24254.778510700431</v>
      </c>
      <c r="AM37">
        <v>26347.34346663746</v>
      </c>
      <c r="AN37">
        <v>27353.225834570159</v>
      </c>
      <c r="AO37">
        <v>28001.61735979412</v>
      </c>
      <c r="AP37">
        <v>14882.84057632576</v>
      </c>
      <c r="AQ37">
        <v>16529.680398535191</v>
      </c>
      <c r="AR37">
        <v>17435.09849567994</v>
      </c>
      <c r="AS37">
        <v>17600.894597614661</v>
      </c>
      <c r="AT37">
        <v>17780.61562944757</v>
      </c>
      <c r="AU37">
        <v>6789.6283030310669</v>
      </c>
      <c r="AV37">
        <v>8431.4071945003852</v>
      </c>
      <c r="AW37">
        <v>8796.114264339998</v>
      </c>
      <c r="AX37">
        <v>9364.6554712110101</v>
      </c>
      <c r="AY37">
        <v>9722.1495809936114</v>
      </c>
      <c r="AZ37">
        <v>41830.503065835634</v>
      </c>
      <c r="BA37">
        <v>18315.966516500179</v>
      </c>
      <c r="BB37">
        <v>19963.567489126781</v>
      </c>
      <c r="BC37">
        <v>8666.2265709770763</v>
      </c>
      <c r="BD37">
        <v>18047.83204909943</v>
      </c>
      <c r="BE37">
        <v>7030.3449033633069</v>
      </c>
      <c r="BF37">
        <v>13478.64391677692</v>
      </c>
    </row>
    <row r="38">
      <c r="A38" t="s">
        <v>155</v>
      </c>
      <c r="B38">
        <v>2013</v>
      </c>
      <c r="C38" t="s">
        <v>427</v>
      </c>
      <c r="D38">
        <v>125</v>
      </c>
      <c r="E38" t="s">
        <v>50</v>
      </c>
      <c r="F38" t="s">
        <v>16</v>
      </c>
      <c r="G38" t="s">
        <v>444</v>
      </c>
      <c r="H38">
        <v>14.520003306819779</v>
      </c>
      <c r="I38">
        <v>13.94387105483597</v>
      </c>
      <c r="J38">
        <v>8.3288132501091123</v>
      </c>
      <c r="K38">
        <v>4.8164959875331377</v>
      </c>
      <c r="L38">
        <v>2.748416898179455</v>
      </c>
      <c r="M38">
        <v>16.196899878544329</v>
      </c>
      <c r="N38">
        <v>9.8170412645271785</v>
      </c>
      <c r="O38">
        <v>4.8817787428275432</v>
      </c>
      <c r="P38">
        <v>3.634720525944771</v>
      </c>
      <c r="Q38">
        <v>2.6435979498338882</v>
      </c>
      <c r="R38">
        <v>13.968691043304061</v>
      </c>
      <c r="S38">
        <v>13.01157669949972</v>
      </c>
      <c r="T38">
        <v>13.60480970693993</v>
      </c>
      <c r="U38">
        <v>9.6590538401172914</v>
      </c>
      <c r="V38">
        <v>6.6344651626443802</v>
      </c>
      <c r="W38" t="s">
        <v>156</v>
      </c>
      <c r="X38" t="s">
        <v>157</v>
      </c>
      <c r="Y38" t="s">
        <v>158</v>
      </c>
      <c r="Z38" t="s">
        <v>159</v>
      </c>
      <c r="AA38" t="s">
        <v>160</v>
      </c>
      <c r="AB38" t="s">
        <v>161</v>
      </c>
      <c r="AC38" t="s">
        <v>162</v>
      </c>
      <c r="AD38">
        <v>11.85150270719971</v>
      </c>
      <c r="AE38">
        <v>9.1581921441823404</v>
      </c>
      <c r="AF38">
        <v>7.2359158967100852</v>
      </c>
      <c r="AG38">
        <v>6.773518897009847</v>
      </c>
      <c r="AH38">
        <v>7.9866670599556651</v>
      </c>
      <c r="AI38">
        <v>6.2501419203160093</v>
      </c>
      <c r="AJ38">
        <v>5.0987398332493639</v>
      </c>
      <c r="AK38">
        <v>4274.9395547838631</v>
      </c>
      <c r="AL38">
        <v>4103.1722531073747</v>
      </c>
      <c r="AM38">
        <v>2456.263200047576</v>
      </c>
      <c r="AN38">
        <v>1417.176277189049</v>
      </c>
      <c r="AO38">
        <v>808.84032183902184</v>
      </c>
      <c r="AP38">
        <v>3030.7419246848222</v>
      </c>
      <c r="AQ38">
        <v>1838.7669141634301</v>
      </c>
      <c r="AR38">
        <v>912.5880796232824</v>
      </c>
      <c r="AS38">
        <v>681.09271741603186</v>
      </c>
      <c r="AT38">
        <v>493.98821538670097</v>
      </c>
      <c r="AU38">
        <v>1498.8891776741971</v>
      </c>
      <c r="AV38">
        <v>1399.0764936486071</v>
      </c>
      <c r="AW38">
        <v>1455.170012320219</v>
      </c>
      <c r="AX38">
        <v>1039.5376234734611</v>
      </c>
      <c r="AY38">
        <v>710.54044857614383</v>
      </c>
      <c r="AZ38">
        <v>5897.3584667665664</v>
      </c>
      <c r="BA38">
        <v>1909.082238621532</v>
      </c>
      <c r="BB38">
        <v>1628.347950914449</v>
      </c>
      <c r="BC38">
        <v>691.62506338787011</v>
      </c>
      <c r="BD38">
        <v>1658.4030077651139</v>
      </c>
      <c r="BE38">
        <v>522.90644722236925</v>
      </c>
      <c r="BF38">
        <v>752.66843228899472</v>
      </c>
    </row>
    <row r="39">
      <c r="A39" t="s">
        <v>155</v>
      </c>
      <c r="B39">
        <v>2013</v>
      </c>
      <c r="C39" t="s">
        <v>427</v>
      </c>
      <c r="D39">
        <v>126</v>
      </c>
      <c r="E39" t="s">
        <v>50</v>
      </c>
      <c r="F39" t="s">
        <v>22</v>
      </c>
      <c r="G39" t="s">
        <v>445</v>
      </c>
      <c r="H39">
        <v>7.1109141450645659</v>
      </c>
      <c r="I39">
        <v>3.3174018489423371</v>
      </c>
      <c r="J39">
        <v>1.9644264913628411</v>
      </c>
      <c r="K39">
        <v>2.1501562187095988</v>
      </c>
      <c r="L39">
        <v>2.0915471654222491</v>
      </c>
      <c r="M39">
        <v>3.9248727376435761</v>
      </c>
      <c r="N39">
        <v>1.783655665863946</v>
      </c>
      <c r="O39">
        <v>1.841924002412648</v>
      </c>
      <c r="P39">
        <v>2.4227583803837929</v>
      </c>
      <c r="Q39">
        <v>2.1984847846071269</v>
      </c>
      <c r="R39">
        <v>9.6544931749349185</v>
      </c>
      <c r="S39">
        <v>6.106164906255648</v>
      </c>
      <c r="T39">
        <v>3.6732746796889022</v>
      </c>
      <c r="U39">
        <v>2.6694835215220221</v>
      </c>
      <c r="V39">
        <v>2.3066324347876259</v>
      </c>
      <c r="W39" t="s">
        <v>156</v>
      </c>
      <c r="X39" t="s">
        <v>157</v>
      </c>
      <c r="Y39" t="s">
        <v>158</v>
      </c>
      <c r="Z39" t="s">
        <v>159</v>
      </c>
      <c r="AA39" t="s">
        <v>160</v>
      </c>
      <c r="AB39" t="s">
        <v>161</v>
      </c>
      <c r="AC39" t="s">
        <v>162</v>
      </c>
      <c r="AD39">
        <v>3.2087172282844478</v>
      </c>
      <c r="AE39">
        <v>2.568552625421562</v>
      </c>
      <c r="AF39">
        <v>3.2747641434275572</v>
      </c>
      <c r="AG39">
        <v>2.9699413147754492</v>
      </c>
      <c r="AH39">
        <v>4.2949166892763557</v>
      </c>
      <c r="AI39">
        <v>5.78272937618806</v>
      </c>
      <c r="AJ39">
        <v>2.3740033449932278</v>
      </c>
      <c r="AK39">
        <v>2099.7811830680148</v>
      </c>
      <c r="AL39">
        <v>978.42265120401635</v>
      </c>
      <c r="AM39">
        <v>579.7470756723875</v>
      </c>
      <c r="AN39">
        <v>634.04510390668315</v>
      </c>
      <c r="AO39">
        <v>616.90735693081456</v>
      </c>
      <c r="AP39">
        <v>735.65032244563577</v>
      </c>
      <c r="AQ39">
        <v>334.14293287600259</v>
      </c>
      <c r="AR39">
        <v>345.21504611863782</v>
      </c>
      <c r="AS39">
        <v>454.08036392284879</v>
      </c>
      <c r="AT39">
        <v>411.95195237889931</v>
      </c>
      <c r="AU39">
        <v>1040.2774212294651</v>
      </c>
      <c r="AV39">
        <v>656.93857932585024</v>
      </c>
      <c r="AW39">
        <v>395.12694993570688</v>
      </c>
      <c r="AX39">
        <v>287.56500012484253</v>
      </c>
      <c r="AY39">
        <v>247.95480242402579</v>
      </c>
      <c r="AZ39">
        <v>1600.638147462096</v>
      </c>
      <c r="BA39">
        <v>537.78777409337658</v>
      </c>
      <c r="BB39">
        <v>737.98484117276018</v>
      </c>
      <c r="BC39">
        <v>304.52115224645593</v>
      </c>
      <c r="BD39">
        <v>893.15330748197334</v>
      </c>
      <c r="BE39">
        <v>484.02301787593399</v>
      </c>
      <c r="BF39">
        <v>350.79513044931849</v>
      </c>
    </row>
    <row r="40">
      <c r="A40" t="s">
        <v>155</v>
      </c>
      <c r="B40">
        <v>2013</v>
      </c>
      <c r="C40" t="s">
        <v>427</v>
      </c>
      <c r="D40">
        <v>127</v>
      </c>
      <c r="E40" t="s">
        <v>50</v>
      </c>
      <c r="F40" t="s">
        <v>19</v>
      </c>
      <c r="G40" t="s">
        <v>446</v>
      </c>
      <c r="H40">
        <v>5.764237608002345</v>
      </c>
      <c r="I40">
        <v>0.31335395701534657</v>
      </c>
      <c r="J40">
        <v>0.36694383907615419</v>
      </c>
      <c r="K40">
        <v>0.069117020989301003</v>
      </c>
      <c r="L40">
        <v>0.0113196198912476</v>
      </c>
      <c r="M40">
        <v>0.34130714664818629</v>
      </c>
      <c r="N40">
        <v>0.14855561927531219</v>
      </c>
      <c r="O40">
        <v>0.0093621327822262998</v>
      </c>
      <c r="P40">
        <v>0.0135577777077934</v>
      </c>
      <c r="Q40">
        <v>0.0042322975968350001</v>
      </c>
      <c r="R40">
        <v>13.101810880412</v>
      </c>
      <c r="S40">
        <v>2.4691752683485082</v>
      </c>
      <c r="T40">
        <v>0.48447276225257058</v>
      </c>
      <c r="U40">
        <v>0.65805461149344746</v>
      </c>
      <c r="V40">
        <v>0.2811531127503164</v>
      </c>
      <c r="W40" t="s">
        <v>156</v>
      </c>
      <c r="X40" t="s">
        <v>157</v>
      </c>
      <c r="Y40" t="s">
        <v>158</v>
      </c>
      <c r="Z40" t="s">
        <v>159</v>
      </c>
      <c r="AA40" t="s">
        <v>160</v>
      </c>
      <c r="AB40" t="s">
        <v>161</v>
      </c>
      <c r="AC40" t="s">
        <v>162</v>
      </c>
      <c r="AD40">
        <v>0.87598724574703835</v>
      </c>
      <c r="AE40">
        <v>0.4084491623046716</v>
      </c>
      <c r="AF40">
        <v>0.77689503342439614</v>
      </c>
      <c r="AG40">
        <v>5.3827366950464981</v>
      </c>
      <c r="AH40">
        <v>0.80225349947013258</v>
      </c>
      <c r="AI40">
        <v>3.935551682023557</v>
      </c>
      <c r="AJ40">
        <v>1.2199883241895471</v>
      </c>
      <c r="AK40">
        <v>1697.470598952392</v>
      </c>
      <c r="AL40">
        <v>92.215648323747388</v>
      </c>
      <c r="AM40">
        <v>108.2175037342883</v>
      </c>
      <c r="AN40">
        <v>20.337534651933769</v>
      </c>
      <c r="AO40">
        <v>3.3314429730567738</v>
      </c>
      <c r="AP40">
        <v>63.869154410020641</v>
      </c>
      <c r="AQ40">
        <v>27.825084486410201</v>
      </c>
      <c r="AR40">
        <v>1.750218128393612</v>
      </c>
      <c r="AS40">
        <v>2.540538847703794</v>
      </c>
      <c r="AT40">
        <v>0.79090412535298005</v>
      </c>
      <c r="AU40">
        <v>1406.5207547547079</v>
      </c>
      <c r="AV40">
        <v>265.50871237708992</v>
      </c>
      <c r="AW40">
        <v>51.830065098316133</v>
      </c>
      <c r="AX40">
        <v>70.823665590060742</v>
      </c>
      <c r="AY40">
        <v>30.1136308173615</v>
      </c>
      <c r="AZ40">
        <v>435.93005741910042</v>
      </c>
      <c r="BA40">
        <v>85.153440388206775</v>
      </c>
      <c r="BB40">
        <v>174.83819551082459</v>
      </c>
      <c r="BC40">
        <v>549.6883628105212</v>
      </c>
      <c r="BD40">
        <v>166.5958349381763</v>
      </c>
      <c r="BE40">
        <v>329.26966441303978</v>
      </c>
      <c r="BF40">
        <v>180.0971731555494</v>
      </c>
    </row>
    <row r="41">
      <c r="A41" t="s">
        <v>155</v>
      </c>
      <c r="B41">
        <v>2013</v>
      </c>
      <c r="C41" t="s">
        <v>427</v>
      </c>
      <c r="D41">
        <v>128</v>
      </c>
      <c r="E41" t="s">
        <v>180</v>
      </c>
      <c r="F41" t="s">
        <v>49</v>
      </c>
      <c r="G41" t="s">
        <v>447</v>
      </c>
      <c r="H41">
        <v>16.66574301015314</v>
      </c>
      <c r="I41">
        <v>14.46921284010446</v>
      </c>
      <c r="J41">
        <v>8.5276237398719505</v>
      </c>
      <c r="K41">
        <v>4.9258132426651544</v>
      </c>
      <c r="L41">
        <v>2.8074539140510191</v>
      </c>
      <c r="M41">
        <v>16.91868125492957</v>
      </c>
      <c r="N41">
        <v>10.01046459105032</v>
      </c>
      <c r="O41">
        <v>4.9738591068569091</v>
      </c>
      <c r="P41">
        <v>3.7254851219378429</v>
      </c>
      <c r="Q41">
        <v>2.7031404870991951</v>
      </c>
      <c r="R41">
        <v>18.083923707266589</v>
      </c>
      <c r="S41">
        <v>14.232020905901519</v>
      </c>
      <c r="T41">
        <v>14.195002041191101</v>
      </c>
      <c r="U41">
        <v>9.9915256667483732</v>
      </c>
      <c r="V41">
        <v>6.8107117777124833</v>
      </c>
      <c r="W41" t="s">
        <v>156</v>
      </c>
      <c r="X41" t="s">
        <v>157</v>
      </c>
      <c r="Y41" t="s">
        <v>158</v>
      </c>
      <c r="Z41" t="s">
        <v>159</v>
      </c>
      <c r="AA41" t="s">
        <v>160</v>
      </c>
      <c r="AB41" t="s">
        <v>161</v>
      </c>
      <c r="AC41" t="s">
        <v>162</v>
      </c>
      <c r="AD41">
        <v>12.35621768374887</v>
      </c>
      <c r="AE41">
        <v>9.4391972139897984</v>
      </c>
      <c r="AF41">
        <v>7.5414705815990208</v>
      </c>
      <c r="AG41">
        <v>7.3908530548615046</v>
      </c>
      <c r="AH41">
        <v>8.4156258310103809</v>
      </c>
      <c r="AI41">
        <v>6.9229318998079341</v>
      </c>
      <c r="AJ41">
        <v>5.2888195679184662</v>
      </c>
      <c r="AK41"/>
      <c r="AL41"/>
      <c r="AM41"/>
      <c r="AN41"/>
      <c r="AO41"/>
      <c r="AP41"/>
      <c r="AQ41"/>
      <c r="AR41"/>
      <c r="AS41"/>
      <c r="AT41"/>
      <c r="AU41"/>
      <c r="AV41"/>
      <c r="AW41"/>
      <c r="AX41"/>
      <c r="AY41"/>
      <c r="AZ41"/>
      <c r="BA41"/>
      <c r="BB41"/>
      <c r="BC41"/>
      <c r="BD41"/>
      <c r="BE41"/>
      <c r="BF41"/>
    </row>
    <row r="42">
      <c r="A42" t="s">
        <v>155</v>
      </c>
      <c r="B42">
        <v>2013</v>
      </c>
      <c r="C42" t="s">
        <v>427</v>
      </c>
      <c r="D42">
        <v>129</v>
      </c>
      <c r="E42" t="s">
        <v>180</v>
      </c>
      <c r="F42" t="s">
        <v>48</v>
      </c>
      <c r="G42" t="s">
        <v>204</v>
      </c>
      <c r="H42">
        <v>83.334256989846907</v>
      </c>
      <c r="I42">
        <v>85.530787159895709</v>
      </c>
      <c r="J42">
        <v>91.47237626012793</v>
      </c>
      <c r="K42">
        <v>95.074186757334928</v>
      </c>
      <c r="L42">
        <v>97.192546085949004</v>
      </c>
      <c r="M42">
        <v>83.081318745070405</v>
      </c>
      <c r="N42">
        <v>89.989535408949664</v>
      </c>
      <c r="O42">
        <v>95.026140893143022</v>
      </c>
      <c r="P42">
        <v>96.27451487806222</v>
      </c>
      <c r="Q42">
        <v>97.296859512900838</v>
      </c>
      <c r="R42">
        <v>81.91607629273328</v>
      </c>
      <c r="S42">
        <v>85.767979094098209</v>
      </c>
      <c r="T42">
        <v>85.80499795880894</v>
      </c>
      <c r="U42">
        <v>90.008474333251641</v>
      </c>
      <c r="V42">
        <v>93.189288222287431</v>
      </c>
      <c r="W42" t="s">
        <v>156</v>
      </c>
      <c r="X42" t="s">
        <v>157</v>
      </c>
      <c r="Y42" t="s">
        <v>158</v>
      </c>
      <c r="Z42" t="s">
        <v>159</v>
      </c>
      <c r="AA42" t="s">
        <v>160</v>
      </c>
      <c r="AB42" t="s">
        <v>161</v>
      </c>
      <c r="AC42" t="s">
        <v>162</v>
      </c>
      <c r="AD42">
        <v>87.643782316251148</v>
      </c>
      <c r="AE42">
        <v>90.56080278600993</v>
      </c>
      <c r="AF42">
        <v>92.458529418400815</v>
      </c>
      <c r="AG42">
        <v>92.60914694513832</v>
      </c>
      <c r="AH42">
        <v>91.584374168989697</v>
      </c>
      <c r="AI42">
        <v>93.077068100192079</v>
      </c>
      <c r="AJ42">
        <v>94.711180432081605</v>
      </c>
      <c r="AK42"/>
      <c r="AL42"/>
      <c r="AM42"/>
      <c r="AN42"/>
      <c r="AO42"/>
      <c r="AP42"/>
      <c r="AQ42"/>
      <c r="AR42"/>
      <c r="AS42"/>
      <c r="AT42"/>
      <c r="AU42"/>
      <c r="AV42"/>
      <c r="AW42"/>
      <c r="AX42"/>
      <c r="AY42"/>
      <c r="AZ42"/>
      <c r="BA42"/>
      <c r="BB42"/>
      <c r="BC42"/>
      <c r="BD42"/>
      <c r="BE42"/>
      <c r="BF42"/>
    </row>
    <row r="43">
      <c r="A43" t="s">
        <v>155</v>
      </c>
      <c r="B43">
        <v>2013</v>
      </c>
      <c r="C43" t="s">
        <v>427</v>
      </c>
      <c r="D43">
        <v>135</v>
      </c>
      <c r="E43" t="s">
        <v>45</v>
      </c>
      <c r="F43" t="s">
        <v>44</v>
      </c>
      <c r="G43" t="s">
        <v>448</v>
      </c>
      <c r="H43">
        <v>47.564942496393542</v>
      </c>
      <c r="I43">
        <v>73.147102596902016</v>
      </c>
      <c r="J43">
        <v>85.941157119679161</v>
      </c>
      <c r="K43">
        <v>92.242590607214382</v>
      </c>
      <c r="L43">
        <v>94.955998743386601</v>
      </c>
      <c r="M43">
        <v>75.966953383326711</v>
      </c>
      <c r="N43">
        <v>92.967155768027382</v>
      </c>
      <c r="O43">
        <v>94.237226682618697</v>
      </c>
      <c r="P43">
        <v>94.137365876971074</v>
      </c>
      <c r="Q43">
        <v>95.76982087891308</v>
      </c>
      <c r="R43">
        <v>28.878751403467572</v>
      </c>
      <c r="S43">
        <v>46.408064723977724</v>
      </c>
      <c r="T43">
        <v>62.376121048010987</v>
      </c>
      <c r="U43">
        <v>70.744848987718697</v>
      </c>
      <c r="V43">
        <v>82.259082518497294</v>
      </c>
      <c r="W43" t="s">
        <v>156</v>
      </c>
      <c r="X43" t="s">
        <v>157</v>
      </c>
      <c r="Y43" t="s">
        <v>158</v>
      </c>
      <c r="Z43" t="s">
        <v>159</v>
      </c>
      <c r="AA43" t="s">
        <v>160</v>
      </c>
      <c r="AB43" t="s">
        <v>161</v>
      </c>
      <c r="AC43" t="s">
        <v>162</v>
      </c>
      <c r="AD43">
        <v>79.16703231151908</v>
      </c>
      <c r="AE43">
        <v>81.267446342334154</v>
      </c>
      <c r="AF43">
        <v>81.415464816931845</v>
      </c>
      <c r="AG43">
        <v>74.709311866569507</v>
      </c>
      <c r="AH43">
        <v>79.566440240618135</v>
      </c>
      <c r="AI43">
        <v>80.934034294341814</v>
      </c>
      <c r="AJ43">
        <v>70.331137160510991</v>
      </c>
      <c r="AK43"/>
      <c r="AL43"/>
      <c r="AM43"/>
      <c r="AN43"/>
      <c r="AO43"/>
      <c r="AP43"/>
      <c r="AQ43"/>
      <c r="AR43"/>
      <c r="AS43"/>
      <c r="AT43"/>
      <c r="AU43"/>
      <c r="AV43"/>
      <c r="AW43"/>
      <c r="AX43"/>
      <c r="AY43"/>
      <c r="AZ43"/>
      <c r="BA43"/>
      <c r="BB43"/>
      <c r="BC43"/>
      <c r="BD43"/>
      <c r="BE43"/>
      <c r="BF43"/>
    </row>
    <row r="44">
      <c r="A44" t="s">
        <v>155</v>
      </c>
      <c r="B44">
        <v>2013</v>
      </c>
      <c r="C44" t="s">
        <v>427</v>
      </c>
      <c r="D44">
        <v>136</v>
      </c>
      <c r="E44" t="s">
        <v>45</v>
      </c>
      <c r="F44" t="s">
        <v>43</v>
      </c>
      <c r="G44" t="s">
        <v>449</v>
      </c>
      <c r="H44">
        <v>23.98636925803504</v>
      </c>
      <c r="I44">
        <v>15.00239584419983</v>
      </c>
      <c r="J44">
        <v>7.9532699637723692</v>
      </c>
      <c r="K44">
        <v>3.0266580132225922</v>
      </c>
      <c r="L44">
        <v>1.704770102337289</v>
      </c>
      <c r="M44">
        <v>12.259646050295229</v>
      </c>
      <c r="N44">
        <v>2.4137847794160261</v>
      </c>
      <c r="O44">
        <v>1.883859433614421</v>
      </c>
      <c r="P44">
        <v>1.5634404721191291</v>
      </c>
      <c r="Q44">
        <v>0.93273828094282474</v>
      </c>
      <c r="R44">
        <v>29.507993346632968</v>
      </c>
      <c r="S44">
        <v>26.12154434197863</v>
      </c>
      <c r="T44">
        <v>23.290985778382922</v>
      </c>
      <c r="U44">
        <v>18.269282002764701</v>
      </c>
      <c r="V44">
        <v>11.313442364566169</v>
      </c>
      <c r="W44" t="s">
        <v>156</v>
      </c>
      <c r="X44" t="s">
        <v>157</v>
      </c>
      <c r="Y44" t="s">
        <v>158</v>
      </c>
      <c r="Z44" t="s">
        <v>159</v>
      </c>
      <c r="AA44" t="s">
        <v>160</v>
      </c>
      <c r="AB44" t="s">
        <v>161</v>
      </c>
      <c r="AC44" t="s">
        <v>162</v>
      </c>
      <c r="AD44">
        <v>12.73445955707855</v>
      </c>
      <c r="AE44">
        <v>11.231815052679449</v>
      </c>
      <c r="AF44">
        <v>11.29018029971694</v>
      </c>
      <c r="AG44">
        <v>4.5541836242778606</v>
      </c>
      <c r="AH44">
        <v>6.0642642447583368</v>
      </c>
      <c r="AI44">
        <v>5.426030040680156</v>
      </c>
      <c r="AJ44">
        <v>12.298077365597591</v>
      </c>
      <c r="AK44"/>
      <c r="AL44"/>
      <c r="AM44"/>
      <c r="AN44"/>
      <c r="AO44"/>
      <c r="AP44"/>
      <c r="AQ44"/>
      <c r="AR44"/>
      <c r="AS44"/>
      <c r="AT44"/>
      <c r="AU44"/>
      <c r="AV44"/>
      <c r="AW44"/>
      <c r="AX44"/>
      <c r="AY44"/>
      <c r="AZ44"/>
      <c r="BA44"/>
      <c r="BB44"/>
      <c r="BC44"/>
      <c r="BD44"/>
      <c r="BE44"/>
      <c r="BF44"/>
    </row>
    <row r="45">
      <c r="A45" t="s">
        <v>155</v>
      </c>
      <c r="B45">
        <v>2013</v>
      </c>
      <c r="C45" t="s">
        <v>427</v>
      </c>
      <c r="D45">
        <v>137</v>
      </c>
      <c r="E45" t="s">
        <v>45</v>
      </c>
      <c r="F45" t="s">
        <v>42</v>
      </c>
      <c r="G45" t="s">
        <v>450</v>
      </c>
      <c r="H45">
        <v>15.573536492504459</v>
      </c>
      <c r="I45">
        <v>8.2197457529404403</v>
      </c>
      <c r="J45">
        <v>3.7742025861095541</v>
      </c>
      <c r="K45">
        <v>2.51147813986409</v>
      </c>
      <c r="L45">
        <v>1.2363643689626129</v>
      </c>
      <c r="M45">
        <v>7.5072206820863476</v>
      </c>
      <c r="N45">
        <v>2.686848167417216</v>
      </c>
      <c r="O45">
        <v>2.0276277485720571</v>
      </c>
      <c r="P45">
        <v>1.8628774928181919</v>
      </c>
      <c r="Q45">
        <v>1.0947237579401869</v>
      </c>
      <c r="R45">
        <v>18.856951194552469</v>
      </c>
      <c r="S45">
        <v>18.89505075943951</v>
      </c>
      <c r="T45">
        <v>10.175145731664619</v>
      </c>
      <c r="U45">
        <v>7.6583308765010498</v>
      </c>
      <c r="V45">
        <v>3.8396895693986042</v>
      </c>
      <c r="W45" t="s">
        <v>156</v>
      </c>
      <c r="X45" t="s">
        <v>157</v>
      </c>
      <c r="Y45" t="s">
        <v>158</v>
      </c>
      <c r="Z45" t="s">
        <v>159</v>
      </c>
      <c r="AA45" t="s">
        <v>160</v>
      </c>
      <c r="AB45" t="s">
        <v>161</v>
      </c>
      <c r="AC45" t="s">
        <v>162</v>
      </c>
      <c r="AD45">
        <v>4.0138036573709019</v>
      </c>
      <c r="AE45">
        <v>4.5237368172601657</v>
      </c>
      <c r="AF45">
        <v>3.242695706499068</v>
      </c>
      <c r="AG45">
        <v>12.383826499330739</v>
      </c>
      <c r="AH45">
        <v>9.2721253258768712</v>
      </c>
      <c r="AI45">
        <v>3.9216546067663729</v>
      </c>
      <c r="AJ45">
        <v>13.776793804708531</v>
      </c>
      <c r="AK45"/>
      <c r="AL45"/>
      <c r="AM45"/>
      <c r="AN45"/>
      <c r="AO45"/>
      <c r="AP45"/>
      <c r="AQ45"/>
      <c r="AR45"/>
      <c r="AS45"/>
      <c r="AT45"/>
      <c r="AU45"/>
      <c r="AV45"/>
      <c r="AW45"/>
      <c r="AX45"/>
      <c r="AY45"/>
      <c r="AZ45"/>
      <c r="BA45"/>
      <c r="BB45"/>
      <c r="BC45"/>
      <c r="BD45"/>
      <c r="BE45"/>
      <c r="BF45"/>
    </row>
    <row r="46">
      <c r="A46" t="s">
        <v>155</v>
      </c>
      <c r="B46">
        <v>2013</v>
      </c>
      <c r="C46" t="s">
        <v>427</v>
      </c>
      <c r="D46">
        <v>138</v>
      </c>
      <c r="E46" t="s">
        <v>45</v>
      </c>
      <c r="F46" t="s">
        <v>41</v>
      </c>
      <c r="G46" t="s">
        <v>204</v>
      </c>
      <c r="H46">
        <v>7.119623067462352</v>
      </c>
      <c r="I46">
        <v>3.318033478819657</v>
      </c>
      <c r="J46">
        <v>1.964643488690881</v>
      </c>
      <c r="K46">
        <v>2.15030052594564</v>
      </c>
      <c r="L46">
        <v>2.0915718118673539</v>
      </c>
      <c r="M46">
        <v>3.925378553419328</v>
      </c>
      <c r="N46">
        <v>1.7836789848371699</v>
      </c>
      <c r="O46">
        <v>1.8419475791821061</v>
      </c>
      <c r="P46">
        <v>2.422761027769321</v>
      </c>
      <c r="Q46">
        <v>2.198496202303005</v>
      </c>
      <c r="R46">
        <v>9.6750396218879438</v>
      </c>
      <c r="S46">
        <v>6.1070934265957559</v>
      </c>
      <c r="T46">
        <v>3.675606400790667</v>
      </c>
      <c r="U46">
        <v>2.6699602838367018</v>
      </c>
      <c r="V46">
        <v>2.3075393588400641</v>
      </c>
      <c r="W46" t="s">
        <v>156</v>
      </c>
      <c r="X46" t="s">
        <v>157</v>
      </c>
      <c r="Y46" t="s">
        <v>158</v>
      </c>
      <c r="Z46" t="s">
        <v>159</v>
      </c>
      <c r="AA46" t="s">
        <v>160</v>
      </c>
      <c r="AB46" t="s">
        <v>161</v>
      </c>
      <c r="AC46" t="s">
        <v>162</v>
      </c>
      <c r="AD46">
        <v>3.2103682000797318</v>
      </c>
      <c r="AE46">
        <v>2.5700581815341641</v>
      </c>
      <c r="AF46">
        <v>3.2756218171031342</v>
      </c>
      <c r="AG46">
        <v>2.9776853184841361</v>
      </c>
      <c r="AH46">
        <v>4.295879308267911</v>
      </c>
      <c r="AI46">
        <v>5.7837379196912364</v>
      </c>
      <c r="AJ46">
        <v>2.3747844296555072</v>
      </c>
      <c r="AK46"/>
      <c r="AL46"/>
      <c r="AM46"/>
      <c r="AN46"/>
      <c r="AO46"/>
      <c r="AP46"/>
      <c r="AQ46"/>
      <c r="AR46"/>
      <c r="AS46"/>
      <c r="AT46"/>
      <c r="AU46"/>
      <c r="AV46"/>
      <c r="AW46"/>
      <c r="AX46"/>
      <c r="AY46"/>
      <c r="AZ46"/>
      <c r="BA46"/>
      <c r="BB46"/>
      <c r="BC46"/>
      <c r="BD46"/>
      <c r="BE46"/>
      <c r="BF46"/>
    </row>
    <row r="47">
      <c r="A47" t="s">
        <v>155</v>
      </c>
      <c r="B47">
        <v>2013</v>
      </c>
      <c r="C47" t="s">
        <v>427</v>
      </c>
      <c r="D47">
        <v>139</v>
      </c>
      <c r="E47" t="s">
        <v>45</v>
      </c>
      <c r="F47" t="s">
        <v>19</v>
      </c>
      <c r="G47" t="s">
        <v>204</v>
      </c>
      <c r="H47">
        <v>5.7555286856045349</v>
      </c>
      <c r="I47">
        <v>0.31272232713820641</v>
      </c>
      <c r="J47">
        <v>0.36672684174796072</v>
      </c>
      <c r="K47">
        <v>0.068972713753384901</v>
      </c>
      <c r="L47">
        <v>0.011294973446183999</v>
      </c>
      <c r="M47">
        <v>0.34080133087231801</v>
      </c>
      <c r="N47">
        <v>0.1485323003019976</v>
      </c>
      <c r="O47">
        <v>0.0093385560127856003</v>
      </c>
      <c r="P47">
        <v>0.013555130322254</v>
      </c>
      <c r="Q47">
        <v>0.0042208799010012002</v>
      </c>
      <c r="R47">
        <v>13.08126443345909</v>
      </c>
      <c r="S47">
        <v>2.468246748008005</v>
      </c>
      <c r="T47">
        <v>0.4821410411508657</v>
      </c>
      <c r="U47">
        <v>0.65757784917879658</v>
      </c>
      <c r="V47">
        <v>0.2802461886977658</v>
      </c>
      <c r="W47" t="s">
        <v>156</v>
      </c>
      <c r="X47" t="s">
        <v>157</v>
      </c>
      <c r="Y47" t="s">
        <v>158</v>
      </c>
      <c r="Z47" t="s">
        <v>159</v>
      </c>
      <c r="AA47" t="s">
        <v>160</v>
      </c>
      <c r="AB47" t="s">
        <v>161</v>
      </c>
      <c r="AC47" t="s">
        <v>162</v>
      </c>
      <c r="AD47">
        <v>0.87433627395185709</v>
      </c>
      <c r="AE47">
        <v>0.40694360619193531</v>
      </c>
      <c r="AF47">
        <v>0.77603735974860222</v>
      </c>
      <c r="AG47">
        <v>5.3749926913378134</v>
      </c>
      <c r="AH47">
        <v>0.8012908804785146</v>
      </c>
      <c r="AI47">
        <v>3.9345431385204259</v>
      </c>
      <c r="AJ47">
        <v>1.2192072395274081</v>
      </c>
      <c r="AK47"/>
      <c r="AL47"/>
      <c r="AM47"/>
      <c r="AN47"/>
      <c r="AO47"/>
      <c r="AP47"/>
      <c r="AQ47"/>
      <c r="AR47"/>
      <c r="AS47"/>
      <c r="AT47"/>
      <c r="AU47"/>
      <c r="AV47"/>
      <c r="AW47"/>
      <c r="AX47"/>
      <c r="AY47"/>
      <c r="AZ47"/>
      <c r="BA47"/>
      <c r="BB47"/>
      <c r="BC47"/>
      <c r="BD47"/>
      <c r="BE47"/>
      <c r="BF47"/>
    </row>
    <row r="48">
      <c r="A48" t="s">
        <v>155</v>
      </c>
      <c r="B48">
        <v>2013</v>
      </c>
      <c r="C48" t="s">
        <v>427</v>
      </c>
      <c r="D48">
        <v>148</v>
      </c>
      <c r="E48" t="s">
        <v>108</v>
      </c>
      <c r="F48" t="s">
        <v>49</v>
      </c>
      <c r="G48" t="s">
        <v>204</v>
      </c>
      <c r="H48">
        <v>14.49482379958091</v>
      </c>
      <c r="I48">
        <v>13.91470535603465</v>
      </c>
      <c r="J48">
        <v>8.3237703215453021</v>
      </c>
      <c r="K48">
        <v>4.8062115382974344</v>
      </c>
      <c r="L48">
        <v>2.7423041700732131</v>
      </c>
      <c r="M48">
        <v>16.171826463089449</v>
      </c>
      <c r="N48">
        <v>9.8154699085744106</v>
      </c>
      <c r="O48">
        <v>4.8692530147567048</v>
      </c>
      <c r="P48">
        <v>3.6339930619273191</v>
      </c>
      <c r="Q48">
        <v>2.636305543009557</v>
      </c>
      <c r="R48">
        <v>13.940331575857661</v>
      </c>
      <c r="S48">
        <v>13.006224823078879</v>
      </c>
      <c r="T48">
        <v>13.5364905187893</v>
      </c>
      <c r="U48">
        <v>9.6518149532216206</v>
      </c>
      <c r="V48">
        <v>6.6124956448048859</v>
      </c>
      <c r="W48" t="s">
        <v>156</v>
      </c>
      <c r="X48" t="s">
        <v>157</v>
      </c>
      <c r="Y48" t="s">
        <v>158</v>
      </c>
      <c r="Z48" t="s">
        <v>159</v>
      </c>
      <c r="AA48" t="s">
        <v>160</v>
      </c>
      <c r="AB48" t="s">
        <v>161</v>
      </c>
      <c r="AC48" t="s">
        <v>162</v>
      </c>
      <c r="AD48">
        <v>11.82821496301162</v>
      </c>
      <c r="AE48">
        <v>9.1233989743673742</v>
      </c>
      <c r="AF48">
        <v>7.2275902921993911</v>
      </c>
      <c r="AG48">
        <v>6.7628858683647941</v>
      </c>
      <c r="AH48">
        <v>7.9765692027862878</v>
      </c>
      <c r="AI48">
        <v>6.248367816313749</v>
      </c>
      <c r="AJ48">
        <v>5.095353722281402</v>
      </c>
      <c r="AK48"/>
      <c r="AL48"/>
      <c r="AM48"/>
      <c r="AN48"/>
      <c r="AO48"/>
      <c r="AP48"/>
      <c r="AQ48"/>
      <c r="AR48"/>
      <c r="AS48"/>
      <c r="AT48"/>
      <c r="AU48"/>
      <c r="AV48"/>
      <c r="AW48"/>
      <c r="AX48"/>
      <c r="AY48"/>
      <c r="AZ48"/>
      <c r="BA48"/>
      <c r="BB48"/>
      <c r="BC48"/>
      <c r="BD48"/>
      <c r="BE48"/>
      <c r="BF48"/>
    </row>
    <row r="49">
      <c r="A49" t="s">
        <v>155</v>
      </c>
      <c r="B49">
        <v>2013</v>
      </c>
      <c r="C49" t="s">
        <v>427</v>
      </c>
      <c r="D49">
        <v>149</v>
      </c>
      <c r="E49" t="s">
        <v>108</v>
      </c>
      <c r="F49" t="s">
        <v>48</v>
      </c>
      <c r="G49" t="s">
        <v>204</v>
      </c>
      <c r="H49">
        <v>72.478939030857234</v>
      </c>
      <c r="I49">
        <v>82.252968102103637</v>
      </c>
      <c r="J49">
        <v>89.285722961166996</v>
      </c>
      <c r="K49">
        <v>92.765728393736921</v>
      </c>
      <c r="L49">
        <v>94.93709695378007</v>
      </c>
      <c r="M49">
        <v>79.413794067337435</v>
      </c>
      <c r="N49">
        <v>88.236621673166525</v>
      </c>
      <c r="O49">
        <v>93.027629670239349</v>
      </c>
      <c r="P49">
        <v>93.910164087654024</v>
      </c>
      <c r="Q49">
        <v>94.891202020559234</v>
      </c>
      <c r="R49">
        <v>63.146542940517648</v>
      </c>
      <c r="S49">
        <v>78.380830529584486</v>
      </c>
      <c r="T49">
        <v>81.824471596672751</v>
      </c>
      <c r="U49">
        <v>86.948196648036614</v>
      </c>
      <c r="V49">
        <v>90.477145799775855</v>
      </c>
      <c r="W49" t="s">
        <v>156</v>
      </c>
      <c r="X49" t="s">
        <v>157</v>
      </c>
      <c r="Y49" t="s">
        <v>158</v>
      </c>
      <c r="Z49" t="s">
        <v>159</v>
      </c>
      <c r="AA49" t="s">
        <v>160</v>
      </c>
      <c r="AB49" t="s">
        <v>161</v>
      </c>
      <c r="AC49" t="s">
        <v>162</v>
      </c>
      <c r="AD49">
        <v>83.898610718995485</v>
      </c>
      <c r="AE49">
        <v>87.530996177432129</v>
      </c>
      <c r="AF49">
        <v>88.610352904642085</v>
      </c>
      <c r="AG49">
        <v>84.740568714815396</v>
      </c>
      <c r="AH49">
        <v>86.806271229517336</v>
      </c>
      <c r="AI49">
        <v>84.007724641956742</v>
      </c>
      <c r="AJ49">
        <v>91.246630662842861</v>
      </c>
      <c r="AK49"/>
      <c r="AL49"/>
      <c r="AM49"/>
      <c r="AN49"/>
      <c r="AO49"/>
      <c r="AP49"/>
      <c r="AQ49"/>
      <c r="AR49"/>
      <c r="AS49"/>
      <c r="AT49"/>
      <c r="AU49"/>
      <c r="AV49"/>
      <c r="AW49"/>
      <c r="AX49"/>
      <c r="AY49"/>
      <c r="AZ49"/>
      <c r="BA49"/>
      <c r="BB49"/>
      <c r="BC49"/>
      <c r="BD49"/>
      <c r="BE49"/>
      <c r="BF49"/>
    </row>
    <row r="50">
      <c r="A50" t="s">
        <v>155</v>
      </c>
      <c r="B50">
        <v>2013</v>
      </c>
      <c r="C50" t="s">
        <v>427</v>
      </c>
      <c r="D50">
        <v>150</v>
      </c>
      <c r="E50" t="s">
        <v>108</v>
      </c>
      <c r="F50" t="s">
        <v>110</v>
      </c>
      <c r="G50" t="s">
        <v>204</v>
      </c>
      <c r="H50">
        <v>13.02623716956186</v>
      </c>
      <c r="I50">
        <v>3.8323265418619021</v>
      </c>
      <c r="J50">
        <v>2.390506717287546</v>
      </c>
      <c r="K50">
        <v>2.4280600679657671</v>
      </c>
      <c r="L50">
        <v>2.3205988761467831</v>
      </c>
      <c r="M50">
        <v>4.4143794695730527</v>
      </c>
      <c r="N50">
        <v>1.9479084182589641</v>
      </c>
      <c r="O50">
        <v>2.1031173150039439</v>
      </c>
      <c r="P50">
        <v>2.4558428504186232</v>
      </c>
      <c r="Q50">
        <v>2.472492436431259</v>
      </c>
      <c r="R50">
        <v>22.913125483624821</v>
      </c>
      <c r="S50">
        <v>8.6129446473362403</v>
      </c>
      <c r="T50">
        <v>4.639037884538026</v>
      </c>
      <c r="U50">
        <v>3.3999883987417658</v>
      </c>
      <c r="V50">
        <v>2.9103585554191289</v>
      </c>
      <c r="W50" t="s">
        <v>156</v>
      </c>
      <c r="X50" t="s">
        <v>157</v>
      </c>
      <c r="Y50" t="s">
        <v>158</v>
      </c>
      <c r="Z50" t="s">
        <v>159</v>
      </c>
      <c r="AA50" t="s">
        <v>160</v>
      </c>
      <c r="AB50" t="s">
        <v>161</v>
      </c>
      <c r="AC50" t="s">
        <v>162</v>
      </c>
      <c r="AD50">
        <v>4.2731743179930026</v>
      </c>
      <c r="AE50">
        <v>3.345604848200332</v>
      </c>
      <c r="AF50">
        <v>4.162056803158273</v>
      </c>
      <c r="AG50">
        <v>8.4965454168198082</v>
      </c>
      <c r="AH50">
        <v>5.2171595676963296</v>
      </c>
      <c r="AI50">
        <v>9.7439075417295573</v>
      </c>
      <c r="AJ50">
        <v>3.658015614875842</v>
      </c>
      <c r="AK50"/>
      <c r="AL50"/>
      <c r="AM50"/>
      <c r="AN50"/>
      <c r="AO50"/>
      <c r="AP50"/>
      <c r="AQ50"/>
      <c r="AR50"/>
      <c r="AS50"/>
      <c r="AT50"/>
      <c r="AU50"/>
      <c r="AV50"/>
      <c r="AW50"/>
      <c r="AX50"/>
      <c r="AY50"/>
      <c r="AZ50"/>
      <c r="BA50"/>
      <c r="BB50"/>
      <c r="BC50"/>
      <c r="BD50"/>
      <c r="BE50"/>
      <c r="BF50"/>
    </row>
    <row r="51">
      <c r="A51" t="s">
        <v>155</v>
      </c>
      <c r="B51">
        <v>2013</v>
      </c>
      <c r="C51" t="s">
        <v>427</v>
      </c>
      <c r="D51">
        <v>151</v>
      </c>
      <c r="E51" t="s">
        <v>109</v>
      </c>
      <c r="F51" t="s">
        <v>49</v>
      </c>
      <c r="G51" t="s">
        <v>204</v>
      </c>
      <c r="H51">
        <v>17.323210293581489</v>
      </c>
      <c r="I51">
        <v>14.33217327178872</v>
      </c>
      <c r="J51">
        <v>8.7497283796627503</v>
      </c>
      <c r="K51">
        <v>4.9315289793141002</v>
      </c>
      <c r="L51">
        <v>2.7793671464855731</v>
      </c>
      <c r="M51">
        <v>16.955860104647758</v>
      </c>
      <c r="N51">
        <v>10.008956886956589</v>
      </c>
      <c r="O51">
        <v>4.9714490152293216</v>
      </c>
      <c r="P51">
        <v>3.7508903064480581</v>
      </c>
      <c r="Q51">
        <v>2.6942651420209081</v>
      </c>
      <c r="R51">
        <v>19.667083104901529</v>
      </c>
      <c r="S51">
        <v>14.47258163240064</v>
      </c>
      <c r="T51">
        <v>14.0643898705857</v>
      </c>
      <c r="U51">
        <v>9.9451341006686551</v>
      </c>
      <c r="V51">
        <v>7.1843542312961599</v>
      </c>
      <c r="W51" t="s">
        <v>156</v>
      </c>
      <c r="X51" t="s">
        <v>157</v>
      </c>
      <c r="Y51" t="s">
        <v>158</v>
      </c>
      <c r="Z51" t="s">
        <v>159</v>
      </c>
      <c r="AA51" t="s">
        <v>160</v>
      </c>
      <c r="AB51" t="s">
        <v>161</v>
      </c>
      <c r="AC51" t="s">
        <v>162</v>
      </c>
      <c r="AD51">
        <v>12.698129246228749</v>
      </c>
      <c r="AE51">
        <v>9.5013571985027312</v>
      </c>
      <c r="AF51">
        <v>7.5468916042755492</v>
      </c>
      <c r="AG51">
        <v>7.716776820532238</v>
      </c>
      <c r="AH51">
        <v>8.9479507039864714</v>
      </c>
      <c r="AI51">
        <v>7.1888704864572421</v>
      </c>
      <c r="AJ51">
        <v>5.2109026423702858</v>
      </c>
      <c r="AK51"/>
      <c r="AL51"/>
      <c r="AM51"/>
      <c r="AN51"/>
      <c r="AO51"/>
      <c r="AP51"/>
      <c r="AQ51"/>
      <c r="AR51"/>
      <c r="AS51"/>
      <c r="AT51"/>
      <c r="AU51"/>
      <c r="AV51"/>
      <c r="AW51"/>
      <c r="AX51"/>
      <c r="AY51"/>
      <c r="AZ51"/>
      <c r="BA51"/>
      <c r="BB51"/>
      <c r="BC51"/>
      <c r="BD51"/>
      <c r="BE51"/>
      <c r="BF51"/>
    </row>
    <row r="52">
      <c r="A52" t="s">
        <v>155</v>
      </c>
      <c r="B52">
        <v>2013</v>
      </c>
      <c r="C52" t="s">
        <v>427</v>
      </c>
      <c r="D52">
        <v>152</v>
      </c>
      <c r="E52" t="s">
        <v>109</v>
      </c>
      <c r="F52" t="s">
        <v>48</v>
      </c>
      <c r="G52" t="s">
        <v>204</v>
      </c>
      <c r="H52">
        <v>82.489183964150271</v>
      </c>
      <c r="I52">
        <v>85.256711124469149</v>
      </c>
      <c r="J52">
        <v>91.158843017612952</v>
      </c>
      <c r="K52">
        <v>94.776521143349868</v>
      </c>
      <c r="L52">
        <v>96.942087825518414</v>
      </c>
      <c r="M52">
        <v>82.881195669778577</v>
      </c>
      <c r="N52">
        <v>89.968738640590971</v>
      </c>
      <c r="O52">
        <v>94.645445772920198</v>
      </c>
      <c r="P52">
        <v>96.16568328387801</v>
      </c>
      <c r="Q52">
        <v>97.004175287557644</v>
      </c>
      <c r="R52">
        <v>80.108406976469055</v>
      </c>
      <c r="S52">
        <v>85.468616594306141</v>
      </c>
      <c r="T52">
        <v>85.107252410635297</v>
      </c>
      <c r="U52">
        <v>89.689600936302966</v>
      </c>
      <c r="V52">
        <v>92.492166221720822</v>
      </c>
      <c r="W52" t="s">
        <v>156</v>
      </c>
      <c r="X52" t="s">
        <v>157</v>
      </c>
      <c r="Y52" t="s">
        <v>158</v>
      </c>
      <c r="Z52" t="s">
        <v>159</v>
      </c>
      <c r="AA52" t="s">
        <v>160</v>
      </c>
      <c r="AB52" t="s">
        <v>161</v>
      </c>
      <c r="AC52" t="s">
        <v>162</v>
      </c>
      <c r="AD52">
        <v>86.918152602411737</v>
      </c>
      <c r="AE52">
        <v>90.128533605313038</v>
      </c>
      <c r="AF52">
        <v>92.249718965320227</v>
      </c>
      <c r="AG52">
        <v>92.114982433707439</v>
      </c>
      <c r="AH52">
        <v>90.931090686758481</v>
      </c>
      <c r="AI52">
        <v>92.758032823964101</v>
      </c>
      <c r="AJ52">
        <v>94.718416972615273</v>
      </c>
      <c r="AK52"/>
      <c r="AL52"/>
      <c r="AM52"/>
      <c r="AN52"/>
      <c r="AO52"/>
      <c r="AP52"/>
      <c r="AQ52"/>
      <c r="AR52"/>
      <c r="AS52"/>
      <c r="AT52"/>
      <c r="AU52"/>
      <c r="AV52"/>
      <c r="AW52"/>
      <c r="AX52"/>
      <c r="AY52"/>
      <c r="AZ52"/>
      <c r="BA52"/>
      <c r="BB52"/>
      <c r="BC52"/>
      <c r="BD52"/>
      <c r="BE52"/>
      <c r="BF52"/>
    </row>
    <row r="53">
      <c r="A53" t="s">
        <v>155</v>
      </c>
      <c r="B53">
        <v>2013</v>
      </c>
      <c r="C53" t="s">
        <v>427</v>
      </c>
      <c r="D53">
        <v>153</v>
      </c>
      <c r="E53" t="s">
        <v>181</v>
      </c>
      <c r="F53" t="s">
        <v>182</v>
      </c>
      <c r="G53" t="s">
        <v>204</v>
      </c>
      <c r="H53">
        <v>47.564942496393542</v>
      </c>
      <c r="I53">
        <v>73.147102596902016</v>
      </c>
      <c r="J53">
        <v>85.941157119679161</v>
      </c>
      <c r="K53">
        <v>92.242590607214382</v>
      </c>
      <c r="L53">
        <v>94.955998743386601</v>
      </c>
      <c r="M53">
        <v>75.966953383326711</v>
      </c>
      <c r="N53">
        <v>92.967155768027382</v>
      </c>
      <c r="O53">
        <v>94.237226682618697</v>
      </c>
      <c r="P53">
        <v>94.137365876971074</v>
      </c>
      <c r="Q53">
        <v>95.76982087891308</v>
      </c>
      <c r="R53">
        <v>28.878751403467572</v>
      </c>
      <c r="S53">
        <v>46.408064723977724</v>
      </c>
      <c r="T53">
        <v>62.376121048010987</v>
      </c>
      <c r="U53">
        <v>70.744848987718697</v>
      </c>
      <c r="V53">
        <v>82.259082518497294</v>
      </c>
      <c r="W53" t="s">
        <v>156</v>
      </c>
      <c r="X53" t="s">
        <v>157</v>
      </c>
      <c r="Y53" t="s">
        <v>158</v>
      </c>
      <c r="Z53" t="s">
        <v>159</v>
      </c>
      <c r="AA53" t="s">
        <v>160</v>
      </c>
      <c r="AB53" t="s">
        <v>161</v>
      </c>
      <c r="AC53" t="s">
        <v>162</v>
      </c>
      <c r="AD53">
        <v>79.16703231151908</v>
      </c>
      <c r="AE53">
        <v>81.267446342334154</v>
      </c>
      <c r="AF53">
        <v>81.415464816931845</v>
      </c>
      <c r="AG53">
        <v>74.709311866569507</v>
      </c>
      <c r="AH53">
        <v>79.566440240618135</v>
      </c>
      <c r="AI53">
        <v>80.934034294341814</v>
      </c>
      <c r="AJ53">
        <v>70.331137160510991</v>
      </c>
      <c r="AK53">
        <v>14028.266704748199</v>
      </c>
      <c r="AL53">
        <v>21569.638313659401</v>
      </c>
      <c r="AM53">
        <v>25360.394802842809</v>
      </c>
      <c r="AN53">
        <v>27198.971604423728</v>
      </c>
      <c r="AO53">
        <v>28007.192426832829</v>
      </c>
      <c r="AP53">
        <v>14236.872442016151</v>
      </c>
      <c r="AQ53">
        <v>17415.86818790976</v>
      </c>
      <c r="AR53">
        <v>17661.799349240009</v>
      </c>
      <c r="AS53">
        <v>17643.477365784751</v>
      </c>
      <c r="AT53">
        <v>17945.25032552602</v>
      </c>
      <c r="AU53">
        <v>3105.0945745340318</v>
      </c>
      <c r="AV53">
        <v>4992.1044234010315</v>
      </c>
      <c r="AW53">
        <v>6705.4204860507589</v>
      </c>
      <c r="AX53">
        <v>7619.4925561782384</v>
      </c>
      <c r="AY53">
        <v>8839.0841418663385</v>
      </c>
      <c r="AZ53">
        <v>39471.413882069537</v>
      </c>
      <c r="BA53">
        <v>17005.311159379231</v>
      </c>
      <c r="BB53">
        <v>18342.587217551849</v>
      </c>
      <c r="BC53">
        <v>7640.3525892821017</v>
      </c>
      <c r="BD53">
        <v>16542.603775832831</v>
      </c>
      <c r="BE53">
        <v>6773.1173286138401</v>
      </c>
      <c r="BF53">
        <v>10389.07789977776</v>
      </c>
    </row>
    <row r="54">
      <c r="A54" t="s">
        <v>155</v>
      </c>
      <c r="B54">
        <v>2013</v>
      </c>
      <c r="C54" t="s">
        <v>427</v>
      </c>
      <c r="D54">
        <v>154</v>
      </c>
      <c r="E54" t="s">
        <v>181</v>
      </c>
      <c r="F54" t="s">
        <v>183</v>
      </c>
      <c r="G54" t="s">
        <v>204</v>
      </c>
      <c r="H54">
        <v>23.98636925803504</v>
      </c>
      <c r="I54">
        <v>15.00239584419983</v>
      </c>
      <c r="J54">
        <v>7.9532699637723692</v>
      </c>
      <c r="K54">
        <v>3.0266580132225922</v>
      </c>
      <c r="L54">
        <v>1.704770102337289</v>
      </c>
      <c r="M54">
        <v>12.259646050295229</v>
      </c>
      <c r="N54">
        <v>2.4137847794160261</v>
      </c>
      <c r="O54">
        <v>1.883859433614421</v>
      </c>
      <c r="P54">
        <v>1.5634404721191291</v>
      </c>
      <c r="Q54">
        <v>0.93273828094282474</v>
      </c>
      <c r="R54">
        <v>29.507993346632968</v>
      </c>
      <c r="S54">
        <v>26.12154434197863</v>
      </c>
      <c r="T54">
        <v>23.290985778382922</v>
      </c>
      <c r="U54">
        <v>18.269282002764701</v>
      </c>
      <c r="V54">
        <v>11.313442364566169</v>
      </c>
      <c r="W54" t="s">
        <v>156</v>
      </c>
      <c r="X54" t="s">
        <v>157</v>
      </c>
      <c r="Y54" t="s">
        <v>158</v>
      </c>
      <c r="Z54" t="s">
        <v>159</v>
      </c>
      <c r="AA54" t="s">
        <v>160</v>
      </c>
      <c r="AB54" t="s">
        <v>161</v>
      </c>
      <c r="AC54" t="s">
        <v>162</v>
      </c>
      <c r="AD54">
        <v>12.73445955707855</v>
      </c>
      <c r="AE54">
        <v>11.231815052679449</v>
      </c>
      <c r="AF54">
        <v>11.29018029971694</v>
      </c>
      <c r="AG54">
        <v>4.5541836242778606</v>
      </c>
      <c r="AH54">
        <v>6.0642642447583368</v>
      </c>
      <c r="AI54">
        <v>5.426030040680156</v>
      </c>
      <c r="AJ54">
        <v>12.298077365597591</v>
      </c>
      <c r="AK54">
        <v>7074.2687275571034</v>
      </c>
      <c r="AL54">
        <v>4423.9107320628509</v>
      </c>
      <c r="AM54">
        <v>2346.9321686462722</v>
      </c>
      <c r="AN54">
        <v>892.4509255001816</v>
      </c>
      <c r="AO54">
        <v>502.82051614982657</v>
      </c>
      <c r="AP54">
        <v>2297.5650493919679</v>
      </c>
      <c r="AQ54">
        <v>452.18289410925303</v>
      </c>
      <c r="AR54">
        <v>353.07010286634062</v>
      </c>
      <c r="AS54">
        <v>293.02420272345552</v>
      </c>
      <c r="AT54">
        <v>174.77553770182811</v>
      </c>
      <c r="AU54">
        <v>3172.751784379936</v>
      </c>
      <c r="AV54">
        <v>2809.8882776355672</v>
      </c>
      <c r="AW54">
        <v>2503.7762937916091</v>
      </c>
      <c r="AX54">
        <v>1967.6719961753299</v>
      </c>
      <c r="AY54">
        <v>1215.6769311409339</v>
      </c>
      <c r="AZ54">
        <v>6349.1975013541924</v>
      </c>
      <c r="BA54">
        <v>2350.2708458542602</v>
      </c>
      <c r="BB54">
        <v>2543.6336611858928</v>
      </c>
      <c r="BC54">
        <v>465.74607336716252</v>
      </c>
      <c r="BD54">
        <v>1260.8170013590129</v>
      </c>
      <c r="BE54">
        <v>454.08755926404302</v>
      </c>
      <c r="BF54">
        <v>1816.6304275316611</v>
      </c>
    </row>
    <row r="55">
      <c r="A55" t="s">
        <v>155</v>
      </c>
      <c r="B55">
        <v>2013</v>
      </c>
      <c r="C55" t="s">
        <v>427</v>
      </c>
      <c r="D55">
        <v>155</v>
      </c>
      <c r="E55" t="s">
        <v>181</v>
      </c>
      <c r="F55" t="s">
        <v>184</v>
      </c>
      <c r="G55" t="s">
        <v>204</v>
      </c>
      <c r="H55">
        <v>1.7416899608660921</v>
      </c>
      <c r="I55">
        <v>1.1631054599465911</v>
      </c>
      <c r="J55">
        <v>0.32511562284414619</v>
      </c>
      <c r="K55">
        <v>0.1806979576967099</v>
      </c>
      <c r="L55">
        <v>0.081578046262810996</v>
      </c>
      <c r="M55">
        <v>0.57352754081292345</v>
      </c>
      <c r="N55">
        <v>0.20897018678506701</v>
      </c>
      <c r="O55">
        <v>0.068804612991001393</v>
      </c>
      <c r="P55">
        <v>0.020747525635159698</v>
      </c>
      <c r="Q55">
        <v>0.12841022992254719</v>
      </c>
      <c r="R55">
        <v>2.4110520949959651</v>
      </c>
      <c r="S55">
        <v>2.290015995495843</v>
      </c>
      <c r="T55">
        <v>1.98241381880892</v>
      </c>
      <c r="U55">
        <v>0.64612176014884992</v>
      </c>
      <c r="V55">
        <v>0.50421394886499327</v>
      </c>
      <c r="W55" t="s">
        <v>156</v>
      </c>
      <c r="X55" t="s">
        <v>157</v>
      </c>
      <c r="Y55" t="s">
        <v>158</v>
      </c>
      <c r="Z55" t="s">
        <v>159</v>
      </c>
      <c r="AA55" t="s">
        <v>160</v>
      </c>
      <c r="AB55" t="s">
        <v>161</v>
      </c>
      <c r="AC55" t="s">
        <v>162</v>
      </c>
      <c r="AD55">
        <v>0.65876280297776424</v>
      </c>
      <c r="AE55">
        <v>0.45296620138006533</v>
      </c>
      <c r="AF55">
        <v>0.16939455698529041</v>
      </c>
      <c r="AG55">
        <v>2.2930826363764432</v>
      </c>
      <c r="AH55">
        <v>1.172701382536316</v>
      </c>
      <c r="AI55">
        <v>0.23619261543551509</v>
      </c>
      <c r="AJ55">
        <v>0.4768988789145393</v>
      </c>
      <c r="AK55">
        <v>513.67435774498279</v>
      </c>
      <c r="AL55">
        <v>342.97686717604807</v>
      </c>
      <c r="AM55">
        <v>95.93844007031295</v>
      </c>
      <c r="AN55">
        <v>53.281229289171563</v>
      </c>
      <c r="AO55">
        <v>24.0613765293764</v>
      </c>
      <c r="AP55">
        <v>107.484084551019</v>
      </c>
      <c r="AQ55">
        <v>39.14712887777992</v>
      </c>
      <c r="AR55">
        <v>12.89525712637845</v>
      </c>
      <c r="AS55">
        <v>3.888556850192554</v>
      </c>
      <c r="AT55">
        <v>24.0613765293764</v>
      </c>
      <c r="AU55">
        <v>259.24059785326961</v>
      </c>
      <c r="AV55">
        <v>246.3364729550407</v>
      </c>
      <c r="AW55">
        <v>213.10908740605831</v>
      </c>
      <c r="AX55">
        <v>69.589800703279423</v>
      </c>
      <c r="AY55">
        <v>54.179907957497413</v>
      </c>
      <c r="AZ55">
        <v>328.44857874840591</v>
      </c>
      <c r="BA55">
        <v>94.783723936671237</v>
      </c>
      <c r="BB55">
        <v>38.163934120720768</v>
      </c>
      <c r="BC55">
        <v>234.508382162148</v>
      </c>
      <c r="BD55">
        <v>243.8155365503749</v>
      </c>
      <c r="BE55">
        <v>19.76622456108991</v>
      </c>
      <c r="BF55">
        <v>70.445890730481025</v>
      </c>
    </row>
    <row r="56">
      <c r="A56" t="s">
        <v>155</v>
      </c>
      <c r="B56">
        <v>2013</v>
      </c>
      <c r="C56" t="s">
        <v>427</v>
      </c>
      <c r="D56">
        <v>156</v>
      </c>
      <c r="E56" t="s">
        <v>181</v>
      </c>
      <c r="F56" t="s">
        <v>185</v>
      </c>
      <c r="G56" t="s">
        <v>204</v>
      </c>
      <c r="H56">
        <v>0.98079032770805286</v>
      </c>
      <c r="I56">
        <v>0.35711532700417409</v>
      </c>
      <c r="J56">
        <v>0.081082881900063394</v>
      </c>
      <c r="K56">
        <v>0.0685523350218262</v>
      </c>
      <c r="L56">
        <v>0.036891990264029603</v>
      </c>
      <c r="M56">
        <v>0.63367200411759639</v>
      </c>
      <c r="N56">
        <v>0</v>
      </c>
      <c r="O56">
        <v>0.037735652183397798</v>
      </c>
      <c r="P56">
        <v>0.073764022641724297</v>
      </c>
      <c r="Q56">
        <v>0.058070880207681801</v>
      </c>
      <c r="R56">
        <v>0.86279692939741848</v>
      </c>
      <c r="S56">
        <v>1.2110369235940051</v>
      </c>
      <c r="T56">
        <v>0.49091620803207908</v>
      </c>
      <c r="U56">
        <v>0.079767588006364507</v>
      </c>
      <c r="V56">
        <v>0.13635259455467499</v>
      </c>
      <c r="W56" t="s">
        <v>156</v>
      </c>
      <c r="X56" t="s">
        <v>157</v>
      </c>
      <c r="Y56" t="s">
        <v>158</v>
      </c>
      <c r="Z56" t="s">
        <v>159</v>
      </c>
      <c r="AA56" t="s">
        <v>160</v>
      </c>
      <c r="AB56" t="s">
        <v>161</v>
      </c>
      <c r="AC56" t="s">
        <v>162</v>
      </c>
      <c r="AD56">
        <v>0.29203090366246981</v>
      </c>
      <c r="AE56">
        <v>0.43976749988248198</v>
      </c>
      <c r="AF56">
        <v>0.073475387141052104</v>
      </c>
      <c r="AG56">
        <v>0.19430107431762619</v>
      </c>
      <c r="AH56">
        <v>0.54766157506482227</v>
      </c>
      <c r="AI56">
        <v>0.58937101116103996</v>
      </c>
      <c r="AJ56">
        <v>0.083648459364301098</v>
      </c>
      <c r="AK56">
        <v>289.26321732795458</v>
      </c>
      <c r="AL56">
        <v>105.30626868699071</v>
      </c>
      <c r="AM56">
        <v>23.926765308434831</v>
      </c>
      <c r="AN56">
        <v>20.213580314707311</v>
      </c>
      <c r="AO56">
        <v>10.88126167916783</v>
      </c>
      <c r="AP56">
        <v>118.7556837665548</v>
      </c>
      <c r="AQ56">
        <v>0</v>
      </c>
      <c r="AR56">
        <v>7.0723592006852796</v>
      </c>
      <c r="AS56">
        <v>13.825050783653509</v>
      </c>
      <c r="AT56">
        <v>10.88126167916783</v>
      </c>
      <c r="AU56">
        <v>92.769456233307267</v>
      </c>
      <c r="AV56">
        <v>130.27095223929919</v>
      </c>
      <c r="AW56">
        <v>52.773393775784108</v>
      </c>
      <c r="AX56">
        <v>8.591276279977631</v>
      </c>
      <c r="AY56">
        <v>14.65165935882572</v>
      </c>
      <c r="AZ56">
        <v>145.60192959435881</v>
      </c>
      <c r="BA56">
        <v>92.021879730066104</v>
      </c>
      <c r="BB56">
        <v>16.553718633291531</v>
      </c>
      <c r="BC56">
        <v>19.870732030223099</v>
      </c>
      <c r="BD56">
        <v>113.8639407789032</v>
      </c>
      <c r="BE56">
        <v>49.322624820107073</v>
      </c>
      <c r="BF56">
        <v>12.3562677303056</v>
      </c>
    </row>
    <row r="57">
      <c r="A57" t="s">
        <v>155</v>
      </c>
      <c r="B57">
        <v>2013</v>
      </c>
      <c r="C57" t="s">
        <v>427</v>
      </c>
      <c r="D57">
        <v>157</v>
      </c>
      <c r="E57" t="s">
        <v>181</v>
      </c>
      <c r="F57" t="s">
        <v>186</v>
      </c>
      <c r="G57" t="s">
        <v>204</v>
      </c>
      <c r="H57">
        <v>1.8528731532658591</v>
      </c>
      <c r="I57">
        <v>0.85925424104902459</v>
      </c>
      <c r="J57">
        <v>0.21745653845669091</v>
      </c>
      <c r="K57">
        <v>0.022100946849341899</v>
      </c>
      <c r="L57">
        <v>0</v>
      </c>
      <c r="M57">
        <v>1.0842471237574089</v>
      </c>
      <c r="N57">
        <v>0</v>
      </c>
      <c r="O57">
        <v>0</v>
      </c>
      <c r="P57">
        <v>0</v>
      </c>
      <c r="Q57">
        <v>0</v>
      </c>
      <c r="R57">
        <v>1.993333314113471</v>
      </c>
      <c r="S57">
        <v>2.0636718090576962</v>
      </c>
      <c r="T57">
        <v>1.3240841853923671</v>
      </c>
      <c r="U57">
        <v>0.51984730409902657</v>
      </c>
      <c r="V57">
        <v>0.30419937722433721</v>
      </c>
      <c r="W57" t="s">
        <v>156</v>
      </c>
      <c r="X57" t="s">
        <v>157</v>
      </c>
      <c r="Y57" t="s">
        <v>158</v>
      </c>
      <c r="Z57" t="s">
        <v>159</v>
      </c>
      <c r="AA57" t="s">
        <v>160</v>
      </c>
      <c r="AB57" t="s">
        <v>161</v>
      </c>
      <c r="AC57" t="s">
        <v>162</v>
      </c>
      <c r="AD57">
        <v>0.055741367133422703</v>
      </c>
      <c r="AE57">
        <v>2.955656359195153</v>
      </c>
      <c r="AF57">
        <v>0.22720117720823521</v>
      </c>
      <c r="AG57">
        <v>0.40305441723905222</v>
      </c>
      <c r="AH57">
        <v>0.2892080909573107</v>
      </c>
      <c r="AI57">
        <v>0.81202955284746769</v>
      </c>
      <c r="AJ57">
        <v>0.025521636190226699</v>
      </c>
      <c r="AK57">
        <v>546.46547225516065</v>
      </c>
      <c r="AL57">
        <v>253.3771337607339</v>
      </c>
      <c r="AM57">
        <v>64.169297372172039</v>
      </c>
      <c r="AN57">
        <v>6.5167621792607733</v>
      </c>
      <c r="AO57">
        <v>0</v>
      </c>
      <c r="AP57">
        <v>203.1974076762844</v>
      </c>
      <c r="AQ57">
        <v>0</v>
      </c>
      <c r="AR57">
        <v>0</v>
      </c>
      <c r="AS57">
        <v>0</v>
      </c>
      <c r="AT57">
        <v>0</v>
      </c>
      <c r="AU57">
        <v>214.32673360484989</v>
      </c>
      <c r="AV57">
        <v>221.98868295238671</v>
      </c>
      <c r="AW57">
        <v>142.33878402204559</v>
      </c>
      <c r="AX57">
        <v>55.989555714784032</v>
      </c>
      <c r="AY57">
        <v>32.68750159697715</v>
      </c>
      <c r="AZ57">
        <v>27.791752554498348</v>
      </c>
      <c r="BA57">
        <v>618.47465781792278</v>
      </c>
      <c r="BB57">
        <v>51.187540576514749</v>
      </c>
      <c r="BC57">
        <v>41.21946492927033</v>
      </c>
      <c r="BD57">
        <v>60.129054950852037</v>
      </c>
      <c r="BE57">
        <v>67.956224889709219</v>
      </c>
      <c r="BF57">
        <v>3.7699698485598412</v>
      </c>
    </row>
    <row r="58">
      <c r="A58" t="s">
        <v>155</v>
      </c>
      <c r="B58">
        <v>2013</v>
      </c>
      <c r="C58" t="s">
        <v>427</v>
      </c>
      <c r="D58">
        <v>158</v>
      </c>
      <c r="E58" t="s">
        <v>181</v>
      </c>
      <c r="F58" t="s">
        <v>187</v>
      </c>
      <c r="G58" t="s">
        <v>204</v>
      </c>
      <c r="H58">
        <v>1.3783254137598371</v>
      </c>
      <c r="I58">
        <v>0.42510451458227011</v>
      </c>
      <c r="J58">
        <v>0.17147091426635011</v>
      </c>
      <c r="K58">
        <v>0.1828708158218954</v>
      </c>
      <c r="L58">
        <v>0.1136430853506388</v>
      </c>
      <c r="M58">
        <v>0.1542336435984899</v>
      </c>
      <c r="N58">
        <v>0.050296806843405199</v>
      </c>
      <c r="O58">
        <v>0.0213116224385114</v>
      </c>
      <c r="P58">
        <v>0.1569574936409639</v>
      </c>
      <c r="Q58">
        <v>0.10889205929403251</v>
      </c>
      <c r="R58">
        <v>2.0693604154670919</v>
      </c>
      <c r="S58">
        <v>2.0047001396731812</v>
      </c>
      <c r="T58">
        <v>0.21888784372882969</v>
      </c>
      <c r="U58">
        <v>0.72638949578182144</v>
      </c>
      <c r="V58">
        <v>0.35222881945267748</v>
      </c>
      <c r="W58" t="s">
        <v>156</v>
      </c>
      <c r="X58" t="s">
        <v>157</v>
      </c>
      <c r="Y58" t="s">
        <v>158</v>
      </c>
      <c r="Z58" t="s">
        <v>159</v>
      </c>
      <c r="AA58" t="s">
        <v>160</v>
      </c>
      <c r="AB58" t="s">
        <v>161</v>
      </c>
      <c r="AC58" t="s">
        <v>162</v>
      </c>
      <c r="AD58">
        <v>0.41901913269950669</v>
      </c>
      <c r="AE58">
        <v>0.31919315172333868</v>
      </c>
      <c r="AF58">
        <v>0.53674766921804884</v>
      </c>
      <c r="AG58">
        <v>0.45218361148413688</v>
      </c>
      <c r="AH58">
        <v>0.85532942657544142</v>
      </c>
      <c r="AI58">
        <v>0.29834218262656309</v>
      </c>
      <c r="AJ58">
        <v>0.16400251336378099</v>
      </c>
      <c r="AK58">
        <v>406.50772386871807</v>
      </c>
      <c r="AL58">
        <v>125.3549395602672</v>
      </c>
      <c r="AM58">
        <v>50.599389497902123</v>
      </c>
      <c r="AN58">
        <v>53.92192580537219</v>
      </c>
      <c r="AO58">
        <v>33.518932995436487</v>
      </c>
      <c r="AP58">
        <v>28.904735709211941</v>
      </c>
      <c r="AQ58">
        <v>9.4222798473389169</v>
      </c>
      <c r="AR58">
        <v>3.9941922376751551</v>
      </c>
      <c r="AS58">
        <v>29.417394045886521</v>
      </c>
      <c r="AT58">
        <v>20.404081834548919</v>
      </c>
      <c r="AU58">
        <v>222.5013023953251</v>
      </c>
      <c r="AV58">
        <v>215.64511458036449</v>
      </c>
      <c r="AW58">
        <v>23.530399242957959</v>
      </c>
      <c r="AX58">
        <v>78.234944807875394</v>
      </c>
      <c r="AY58">
        <v>37.848467026511862</v>
      </c>
      <c r="AZ58">
        <v>208.9162259639424</v>
      </c>
      <c r="BA58">
        <v>66.791551959603723</v>
      </c>
      <c r="BB58">
        <v>120.9271599515847</v>
      </c>
      <c r="BC58">
        <v>46.243796663581783</v>
      </c>
      <c r="BD58">
        <v>177.83095182916909</v>
      </c>
      <c r="BE58">
        <v>24.96732832636911</v>
      </c>
      <c r="BF58">
        <v>24.225897033445388</v>
      </c>
    </row>
    <row r="59">
      <c r="A59" t="s">
        <v>155</v>
      </c>
      <c r="B59">
        <v>2013</v>
      </c>
      <c r="C59" t="s">
        <v>427</v>
      </c>
      <c r="D59">
        <v>159</v>
      </c>
      <c r="E59" t="s">
        <v>181</v>
      </c>
      <c r="F59" t="s">
        <v>188</v>
      </c>
      <c r="G59" t="s">
        <v>204</v>
      </c>
      <c r="H59">
        <v>10.23850800918898</v>
      </c>
      <c r="I59">
        <v>5.6416659501268516</v>
      </c>
      <c r="J59">
        <v>2.7699488450279048</v>
      </c>
      <c r="K59">
        <v>1.760083407783376</v>
      </c>
      <c r="L59">
        <v>0.82209828964089482</v>
      </c>
      <c r="M59">
        <v>5.5433888255636203</v>
      </c>
      <c r="N59">
        <v>2.0872168932942738</v>
      </c>
      <c r="O59">
        <v>1.4832831110633189</v>
      </c>
      <c r="P59">
        <v>1.230908970121809</v>
      </c>
      <c r="Q59">
        <v>0.77096576793751737</v>
      </c>
      <c r="R59">
        <v>11.65171097802051</v>
      </c>
      <c r="S59">
        <v>12.418234975910501</v>
      </c>
      <c r="T59">
        <v>6.5252758164403843</v>
      </c>
      <c r="U59">
        <v>5.6618838313499413</v>
      </c>
      <c r="V59">
        <v>2.5977339191269442</v>
      </c>
      <c r="W59" t="s">
        <v>156</v>
      </c>
      <c r="X59" t="s">
        <v>157</v>
      </c>
      <c r="Y59" t="s">
        <v>158</v>
      </c>
      <c r="Z59" t="s">
        <v>159</v>
      </c>
      <c r="AA59" t="s">
        <v>160</v>
      </c>
      <c r="AB59" t="s">
        <v>161</v>
      </c>
      <c r="AC59" t="s">
        <v>162</v>
      </c>
      <c r="AD59">
        <v>2.873638953783169</v>
      </c>
      <c r="AE59">
        <v>0.75514899449258377</v>
      </c>
      <c r="AF59">
        <v>2.2185486197445541</v>
      </c>
      <c r="AG59">
        <v>9.1977221329201182</v>
      </c>
      <c r="AH59">
        <v>6.6863292542777177</v>
      </c>
      <c r="AI59">
        <v>2.575090255856828</v>
      </c>
      <c r="AJ59">
        <v>11.002242288880399</v>
      </c>
      <c r="AK59">
        <v>3019.62986757513</v>
      </c>
      <c r="AL59">
        <v>1663.6160519074019</v>
      </c>
      <c r="AM59">
        <v>817.38480895436612</v>
      </c>
      <c r="AN59">
        <v>518.9843250778481</v>
      </c>
      <c r="AO59">
        <v>242.4772030881966</v>
      </c>
      <c r="AP59">
        <v>1038.8796192446559</v>
      </c>
      <c r="AQ59">
        <v>391.00576964938273</v>
      </c>
      <c r="AR59">
        <v>277.99469071757761</v>
      </c>
      <c r="AS59">
        <v>230.7002575583893</v>
      </c>
      <c r="AT59">
        <v>144.46277095519159</v>
      </c>
      <c r="AU59">
        <v>1252.8126315580901</v>
      </c>
      <c r="AV59">
        <v>1335.8265664124131</v>
      </c>
      <c r="AW59">
        <v>701.46583983657581</v>
      </c>
      <c r="AX59">
        <v>609.8066830901854</v>
      </c>
      <c r="AY59">
        <v>279.13742758047391</v>
      </c>
      <c r="AZ59">
        <v>1432.750340395276</v>
      </c>
      <c r="BA59">
        <v>158.0158378416927</v>
      </c>
      <c r="BB59">
        <v>499.83036571180639</v>
      </c>
      <c r="BC59">
        <v>940.63026894508528</v>
      </c>
      <c r="BD59">
        <v>1390.150108937647</v>
      </c>
      <c r="BE59">
        <v>215.50128554394669</v>
      </c>
      <c r="BF59">
        <v>1625.2140492274841</v>
      </c>
    </row>
    <row r="60">
      <c r="A60" t="s">
        <v>155</v>
      </c>
      <c r="B60">
        <v>2013</v>
      </c>
      <c r="C60" t="s">
        <v>427</v>
      </c>
      <c r="D60">
        <v>160</v>
      </c>
      <c r="E60" t="s">
        <v>181</v>
      </c>
      <c r="F60" t="s">
        <v>189</v>
      </c>
      <c r="G60" t="s">
        <v>204</v>
      </c>
      <c r="H60">
        <v>3.997238821374633</v>
      </c>
      <c r="I60">
        <v>1.2464116793852431</v>
      </c>
      <c r="J60">
        <v>0.36978124134149959</v>
      </c>
      <c r="K60">
        <v>0.248419164263076</v>
      </c>
      <c r="L60">
        <v>0.15893321902564411</v>
      </c>
      <c r="M60">
        <v>1.4552206140234101</v>
      </c>
      <c r="N60">
        <v>0.35946924821771331</v>
      </c>
      <c r="O60">
        <v>0.020195146186316199</v>
      </c>
      <c r="P60">
        <v>0.13741502988243209</v>
      </c>
      <c r="Q60">
        <v>0.19669383365563159</v>
      </c>
      <c r="R60">
        <v>6.135974563192697</v>
      </c>
      <c r="S60">
        <v>2.8528439944475692</v>
      </c>
      <c r="T60">
        <v>1.86863115689175</v>
      </c>
      <c r="U60">
        <v>1.3389190301762679</v>
      </c>
      <c r="V60">
        <v>0.53526039691610072</v>
      </c>
      <c r="W60" t="s">
        <v>156</v>
      </c>
      <c r="X60" t="s">
        <v>157</v>
      </c>
      <c r="Y60" t="s">
        <v>158</v>
      </c>
      <c r="Z60" t="s">
        <v>159</v>
      </c>
      <c r="AA60" t="s">
        <v>160</v>
      </c>
      <c r="AB60" t="s">
        <v>161</v>
      </c>
      <c r="AC60" t="s">
        <v>162</v>
      </c>
      <c r="AD60">
        <v>0.77150662096803901</v>
      </c>
      <c r="AE60">
        <v>0.63489267165751295</v>
      </c>
      <c r="AF60">
        <v>1.0976155685412179</v>
      </c>
      <c r="AG60">
        <v>1.27234842857659</v>
      </c>
      <c r="AH60">
        <v>2.7700099951677162</v>
      </c>
      <c r="AI60">
        <v>2.347010369770032</v>
      </c>
      <c r="AJ60">
        <v>0.73412184753717935</v>
      </c>
      <c r="AK60">
        <v>1178.9004532711949</v>
      </c>
      <c r="AL60">
        <v>367.54222873892928</v>
      </c>
      <c r="AM60">
        <v>109.1188271766748</v>
      </c>
      <c r="AN60">
        <v>73.249740172167591</v>
      </c>
      <c r="AO60">
        <v>46.877220051115522</v>
      </c>
      <c r="AP60">
        <v>272.72108902804661</v>
      </c>
      <c r="AQ60">
        <v>67.340653727085069</v>
      </c>
      <c r="AR60">
        <v>3.7849439369916529</v>
      </c>
      <c r="AS60">
        <v>25.754693121729119</v>
      </c>
      <c r="AT60">
        <v>36.856287816393618</v>
      </c>
      <c r="AU60">
        <v>659.75086870828954</v>
      </c>
      <c r="AV60">
        <v>306.87974619627909</v>
      </c>
      <c r="AW60">
        <v>200.8774741002305</v>
      </c>
      <c r="AX60">
        <v>144.20673348987569</v>
      </c>
      <c r="AY60">
        <v>57.515979285160363</v>
      </c>
      <c r="AZ60">
        <v>384.66083999659389</v>
      </c>
      <c r="BA60">
        <v>132.85205725384549</v>
      </c>
      <c r="BB60">
        <v>247.2885138294144</v>
      </c>
      <c r="BC60">
        <v>130.1202001178402</v>
      </c>
      <c r="BD60">
        <v>575.91086979110207</v>
      </c>
      <c r="BE60">
        <v>196.41399004172871</v>
      </c>
      <c r="BF60">
        <v>108.44199837955691</v>
      </c>
    </row>
    <row r="61">
      <c r="A61" t="s">
        <v>155</v>
      </c>
      <c r="B61">
        <v>2013</v>
      </c>
      <c r="C61" t="s">
        <v>427</v>
      </c>
      <c r="D61">
        <v>161</v>
      </c>
      <c r="E61" t="s">
        <v>181</v>
      </c>
      <c r="F61" t="s">
        <v>190</v>
      </c>
      <c r="G61" t="s">
        <v>204</v>
      </c>
      <c r="H61">
        <v>0.36213995542367572</v>
      </c>
      <c r="I61">
        <v>0.13061558723570371</v>
      </c>
      <c r="J61">
        <v>0.29021066551446051</v>
      </c>
      <c r="K61">
        <v>0.36572501171276578</v>
      </c>
      <c r="L61">
        <v>0.21904494770826891</v>
      </c>
      <c r="M61">
        <v>0.15182354835390419</v>
      </c>
      <c r="N61">
        <v>0.34036428049446837</v>
      </c>
      <c r="O61">
        <v>0.45422840207922432</v>
      </c>
      <c r="P61">
        <v>0.4542635034202599</v>
      </c>
      <c r="Q61">
        <v>0.086455700786089301</v>
      </c>
      <c r="R61">
        <v>0.73149439195542698</v>
      </c>
      <c r="S61">
        <v>0.1184278393022945</v>
      </c>
      <c r="T61">
        <v>0.1244840672941188</v>
      </c>
      <c r="U61">
        <v>0.10408848512141509</v>
      </c>
      <c r="V61">
        <v>0.081313504729653402</v>
      </c>
      <c r="W61" t="s">
        <v>156</v>
      </c>
      <c r="X61" t="s">
        <v>157</v>
      </c>
      <c r="Y61" t="s">
        <v>158</v>
      </c>
      <c r="Z61" t="s">
        <v>159</v>
      </c>
      <c r="AA61" t="s">
        <v>160</v>
      </c>
      <c r="AB61" t="s">
        <v>161</v>
      </c>
      <c r="AC61" t="s">
        <v>162</v>
      </c>
      <c r="AD61">
        <v>0.0066414007770395</v>
      </c>
      <c r="AE61">
        <v>0.040772110469023702</v>
      </c>
      <c r="AF61">
        <v>0.090803683342939798</v>
      </c>
      <c r="AG61">
        <v>0.037783701310989397</v>
      </c>
      <c r="AH61">
        <v>0.26855717153007991</v>
      </c>
      <c r="AI61">
        <v>0</v>
      </c>
      <c r="AJ61">
        <v>2.1081284873595858</v>
      </c>
      <c r="AK61">
        <v>106.80546664203651</v>
      </c>
      <c r="AL61">
        <v>38.515961326945003</v>
      </c>
      <c r="AM61">
        <v>85.638328597244183</v>
      </c>
      <c r="AN61">
        <v>107.8389509999849</v>
      </c>
      <c r="AO61">
        <v>64.607124160423751</v>
      </c>
      <c r="AP61">
        <v>28.45306275087783</v>
      </c>
      <c r="AQ61">
        <v>63.76165212320106</v>
      </c>
      <c r="AR61">
        <v>85.130804233746204</v>
      </c>
      <c r="AS61">
        <v>85.139283068234889</v>
      </c>
      <c r="AT61">
        <v>16.199980102675081</v>
      </c>
      <c r="AU61">
        <v>78.651574509905458</v>
      </c>
      <c r="AV61">
        <v>12.739254350534299</v>
      </c>
      <c r="AW61">
        <v>13.382012234752811</v>
      </c>
      <c r="AX61">
        <v>11.21073051840388</v>
      </c>
      <c r="AY61">
        <v>8.7374778343027764</v>
      </c>
      <c r="AZ61">
        <v>3.3112960177121549</v>
      </c>
      <c r="BA61">
        <v>8.5316132886675007</v>
      </c>
      <c r="BB61">
        <v>20.457716296750139</v>
      </c>
      <c r="BC61">
        <v>3.864053796395043</v>
      </c>
      <c r="BD61">
        <v>55.835536519485373</v>
      </c>
      <c r="BE61">
        <v>0</v>
      </c>
      <c r="BF61">
        <v>311.40561580762409</v>
      </c>
    </row>
    <row r="62">
      <c r="A62" t="s">
        <v>155</v>
      </c>
      <c r="B62">
        <v>2013</v>
      </c>
      <c r="C62" t="s">
        <v>427</v>
      </c>
      <c r="D62">
        <v>162</v>
      </c>
      <c r="E62" t="s">
        <v>181</v>
      </c>
      <c r="F62" t="s">
        <v>191</v>
      </c>
      <c r="G62" t="s">
        <v>204</v>
      </c>
      <c r="H62">
        <v>0.14111513547303961</v>
      </c>
      <c r="I62">
        <v>0.028121299691667798</v>
      </c>
      <c r="J62">
        <v>0</v>
      </c>
      <c r="K62">
        <v>0</v>
      </c>
      <c r="L62">
        <v>0</v>
      </c>
      <c r="M62">
        <v>0.040535174630327603</v>
      </c>
      <c r="N62">
        <v>0</v>
      </c>
      <c r="O62">
        <v>0</v>
      </c>
      <c r="P62">
        <v>0</v>
      </c>
      <c r="Q62">
        <v>0</v>
      </c>
      <c r="R62">
        <v>0.25597060457597309</v>
      </c>
      <c r="S62">
        <v>0.11632568549603101</v>
      </c>
      <c r="T62">
        <v>0.021201286553649799</v>
      </c>
      <c r="U62">
        <v>0</v>
      </c>
      <c r="V62">
        <v>0</v>
      </c>
      <c r="W62" t="s">
        <v>156</v>
      </c>
      <c r="X62" t="s">
        <v>157</v>
      </c>
      <c r="Y62" t="s">
        <v>158</v>
      </c>
      <c r="Z62" t="s">
        <v>159</v>
      </c>
      <c r="AA62" t="s">
        <v>160</v>
      </c>
      <c r="AB62" t="s">
        <v>161</v>
      </c>
      <c r="AC62" t="s">
        <v>162</v>
      </c>
      <c r="AD62">
        <v>0</v>
      </c>
      <c r="AE62">
        <v>0.063474955096812904</v>
      </c>
      <c r="AF62">
        <v>0</v>
      </c>
      <c r="AG62">
        <v>0.086596094952222397</v>
      </c>
      <c r="AH62">
        <v>0</v>
      </c>
      <c r="AI62">
        <v>0.025421527420121302</v>
      </c>
      <c r="AJ62">
        <v>0.17361400420756559</v>
      </c>
      <c r="AK62">
        <v>41.618903599905927</v>
      </c>
      <c r="AL62">
        <v>8.2924168111203738</v>
      </c>
      <c r="AM62">
        <v>0</v>
      </c>
      <c r="AN62">
        <v>0</v>
      </c>
      <c r="AO62">
        <v>0</v>
      </c>
      <c r="AP62">
        <v>7.5966467644796332</v>
      </c>
      <c r="AQ62">
        <v>0</v>
      </c>
      <c r="AR62">
        <v>0</v>
      </c>
      <c r="AS62">
        <v>0</v>
      </c>
      <c r="AT62">
        <v>0</v>
      </c>
      <c r="AU62">
        <v>27.522413431406669</v>
      </c>
      <c r="AV62">
        <v>12.513126168345851</v>
      </c>
      <c r="AW62">
        <v>2.2791340467941619</v>
      </c>
      <c r="AX62">
        <v>0</v>
      </c>
      <c r="AY62">
        <v>0</v>
      </c>
      <c r="AZ62">
        <v>0</v>
      </c>
      <c r="BA62">
        <v>13.28221090769819</v>
      </c>
      <c r="BB62">
        <v>0</v>
      </c>
      <c r="BC62">
        <v>8.8559870484631169</v>
      </c>
      <c r="BD62">
        <v>0</v>
      </c>
      <c r="BE62">
        <v>2.1274484756667151</v>
      </c>
      <c r="BF62">
        <v>25.645673979198289</v>
      </c>
    </row>
    <row r="63">
      <c r="A63" t="s">
        <v>155</v>
      </c>
      <c r="B63">
        <v>2013</v>
      </c>
      <c r="C63" t="s">
        <v>427</v>
      </c>
      <c r="D63">
        <v>163</v>
      </c>
      <c r="E63" t="s">
        <v>181</v>
      </c>
      <c r="F63" t="s">
        <v>192</v>
      </c>
      <c r="G63" t="s">
        <v>204</v>
      </c>
      <c r="H63">
        <v>0.34050532653137822</v>
      </c>
      <c r="I63">
        <v>0.24263690530889129</v>
      </c>
      <c r="J63">
        <v>0.047298776134348297</v>
      </c>
      <c r="K63">
        <v>0.083503677733522894</v>
      </c>
      <c r="L63">
        <v>0.012789014064306299</v>
      </c>
      <c r="M63">
        <v>0.21152326576094971</v>
      </c>
      <c r="N63">
        <v>0.085233236246726102</v>
      </c>
      <c r="O63">
        <v>0.086618634917524306</v>
      </c>
      <c r="P63">
        <v>0.087189246173076093</v>
      </c>
      <c r="Q63">
        <v>0.020130909131969701</v>
      </c>
      <c r="R63">
        <v>0.7944431838392193</v>
      </c>
      <c r="S63">
        <v>0.12530810844219609</v>
      </c>
      <c r="T63">
        <v>0.16755271949057121</v>
      </c>
      <c r="U63">
        <v>0.050680663183041499</v>
      </c>
      <c r="V63">
        <v>0</v>
      </c>
      <c r="W63" t="s">
        <v>156</v>
      </c>
      <c r="X63" t="s">
        <v>157</v>
      </c>
      <c r="Y63" t="s">
        <v>158</v>
      </c>
      <c r="Z63" t="s">
        <v>159</v>
      </c>
      <c r="AA63" t="s">
        <v>160</v>
      </c>
      <c r="AB63" t="s">
        <v>161</v>
      </c>
      <c r="AC63" t="s">
        <v>162</v>
      </c>
      <c r="AD63">
        <v>0.13448272962846611</v>
      </c>
      <c r="AE63">
        <v>0</v>
      </c>
      <c r="AF63">
        <v>0.031175085375168301</v>
      </c>
      <c r="AG63">
        <v>0</v>
      </c>
      <c r="AH63">
        <v>0.0030698298575143001</v>
      </c>
      <c r="AI63">
        <v>0.22769460580321979</v>
      </c>
      <c r="AJ63">
        <v>0.81614021869706821</v>
      </c>
      <c r="AK63">
        <v>100.4247936456924</v>
      </c>
      <c r="AL63">
        <v>71.548839301258482</v>
      </c>
      <c r="AM63">
        <v>13.957406167896259</v>
      </c>
      <c r="AN63">
        <v>24.622185311449901</v>
      </c>
      <c r="AO63">
        <v>3.7721090040500989</v>
      </c>
      <c r="AP63">
        <v>39.641312689765897</v>
      </c>
      <c r="AQ63">
        <v>15.96704551665399</v>
      </c>
      <c r="AR63">
        <v>16.233934334365919</v>
      </c>
      <c r="AS63">
        <v>16.341242152504549</v>
      </c>
      <c r="AT63">
        <v>3.7721090040500989</v>
      </c>
      <c r="AU63">
        <v>85.419940268556829</v>
      </c>
      <c r="AV63">
        <v>13.479363256427691</v>
      </c>
      <c r="AW63">
        <v>18.011883696660529</v>
      </c>
      <c r="AX63">
        <v>5.4585025113616252</v>
      </c>
      <c r="AY63">
        <v>0</v>
      </c>
      <c r="AZ63">
        <v>67.050934286231637</v>
      </c>
      <c r="BA63">
        <v>0</v>
      </c>
      <c r="BB63">
        <v>7.0236253492435647</v>
      </c>
      <c r="BC63">
        <v>0</v>
      </c>
      <c r="BD63">
        <v>0.63824621082087063</v>
      </c>
      <c r="BE63">
        <v>19.055052594919299</v>
      </c>
      <c r="BF63">
        <v>120.5574749891318</v>
      </c>
    </row>
    <row r="64">
      <c r="A64" t="s">
        <v>155</v>
      </c>
      <c r="B64">
        <v>2013</v>
      </c>
      <c r="C64" t="s">
        <v>427</v>
      </c>
      <c r="D64">
        <v>164</v>
      </c>
      <c r="E64" t="s">
        <v>181</v>
      </c>
      <c r="F64" t="s">
        <v>193</v>
      </c>
      <c r="G64" t="s">
        <v>204</v>
      </c>
      <c r="H64">
        <v>5.7555286856045349</v>
      </c>
      <c r="I64">
        <v>0.31272232713820641</v>
      </c>
      <c r="J64">
        <v>0.36672684174796072</v>
      </c>
      <c r="K64">
        <v>0.068972713753384901</v>
      </c>
      <c r="L64">
        <v>0.011294973446183999</v>
      </c>
      <c r="M64">
        <v>0.34080133087231801</v>
      </c>
      <c r="N64">
        <v>0.1485323003019976</v>
      </c>
      <c r="O64">
        <v>0.0093385560127856003</v>
      </c>
      <c r="P64">
        <v>0.013555130322254</v>
      </c>
      <c r="Q64">
        <v>0.0042208799010012002</v>
      </c>
      <c r="R64">
        <v>13.08126443345909</v>
      </c>
      <c r="S64">
        <v>2.468246748008005</v>
      </c>
      <c r="T64">
        <v>0.4821410411508657</v>
      </c>
      <c r="U64">
        <v>0.65757784917879658</v>
      </c>
      <c r="V64">
        <v>0.2802461886977658</v>
      </c>
      <c r="W64" t="s">
        <v>156</v>
      </c>
      <c r="X64" t="s">
        <v>157</v>
      </c>
      <c r="Y64" t="s">
        <v>158</v>
      </c>
      <c r="Z64" t="s">
        <v>159</v>
      </c>
      <c r="AA64" t="s">
        <v>160</v>
      </c>
      <c r="AB64" t="s">
        <v>161</v>
      </c>
      <c r="AC64" t="s">
        <v>162</v>
      </c>
      <c r="AD64">
        <v>0.87433627395185709</v>
      </c>
      <c r="AE64">
        <v>0.40694360619193531</v>
      </c>
      <c r="AF64">
        <v>0.77603735974860222</v>
      </c>
      <c r="AG64">
        <v>5.3749926913378134</v>
      </c>
      <c r="AH64">
        <v>0.8012908804785146</v>
      </c>
      <c r="AI64">
        <v>3.9345431385204259</v>
      </c>
      <c r="AJ64">
        <v>1.2192072395274081</v>
      </c>
      <c r="AK64">
        <v>1697.470598952392</v>
      </c>
      <c r="AL64">
        <v>92.215648323747388</v>
      </c>
      <c r="AM64">
        <v>108.2175037342883</v>
      </c>
      <c r="AN64">
        <v>20.337534651933769</v>
      </c>
      <c r="AO64">
        <v>3.3314429730567738</v>
      </c>
      <c r="AP64">
        <v>63.869154410020641</v>
      </c>
      <c r="AQ64">
        <v>27.825084486410201</v>
      </c>
      <c r="AR64">
        <v>1.750218128393612</v>
      </c>
      <c r="AS64">
        <v>2.540538847703794</v>
      </c>
      <c r="AT64">
        <v>0.79090412535298005</v>
      </c>
      <c r="AU64">
        <v>1406.5207547547079</v>
      </c>
      <c r="AV64">
        <v>265.50871237708992</v>
      </c>
      <c r="AW64">
        <v>51.830065098316133</v>
      </c>
      <c r="AX64">
        <v>70.823665590060742</v>
      </c>
      <c r="AY64">
        <v>30.1136308173615</v>
      </c>
      <c r="AZ64">
        <v>435.93005741910042</v>
      </c>
      <c r="BA64">
        <v>85.153440388206775</v>
      </c>
      <c r="BB64">
        <v>174.83819551082459</v>
      </c>
      <c r="BC64">
        <v>549.6883628105212</v>
      </c>
      <c r="BD64">
        <v>166.5958349381763</v>
      </c>
      <c r="BE64">
        <v>329.26966441303978</v>
      </c>
      <c r="BF64">
        <v>180.0971731555494</v>
      </c>
    </row>
    <row r="65">
      <c r="A65" t="s">
        <v>155</v>
      </c>
      <c r="B65">
        <v>2013</v>
      </c>
      <c r="C65" t="s">
        <v>427</v>
      </c>
      <c r="D65">
        <v>165</v>
      </c>
      <c r="E65" t="s">
        <v>181</v>
      </c>
      <c r="F65" t="s">
        <v>178</v>
      </c>
      <c r="G65" t="s">
        <v>204</v>
      </c>
      <c r="H65">
        <v>0.62902366344867722</v>
      </c>
      <c r="I65">
        <v>0.45648155241381683</v>
      </c>
      <c r="J65">
        <v>0.32017934194411951</v>
      </c>
      <c r="K65">
        <v>0.40890807725877981</v>
      </c>
      <c r="L65">
        <v>0.39922703744920202</v>
      </c>
      <c r="M65">
        <v>0.62210093201203576</v>
      </c>
      <c r="N65">
        <v>0.40572436405189882</v>
      </c>
      <c r="O65">
        <v>0.49221723289230218</v>
      </c>
      <c r="P65">
        <v>0.36125895692537541</v>
      </c>
      <c r="Q65">
        <v>0.40609327343371637</v>
      </c>
      <c r="R65">
        <v>0.60727884771307217</v>
      </c>
      <c r="S65">
        <v>0.4885388813648468</v>
      </c>
      <c r="T65">
        <v>0.46021976687998928</v>
      </c>
      <c r="U65">
        <v>0.24808188961507871</v>
      </c>
      <c r="V65">
        <v>0.28146344806302648</v>
      </c>
      <c r="W65" t="s">
        <v>156</v>
      </c>
      <c r="X65" t="s">
        <v>157</v>
      </c>
      <c r="Y65" t="s">
        <v>158</v>
      </c>
      <c r="Z65" t="s">
        <v>159</v>
      </c>
      <c r="AA65" t="s">
        <v>160</v>
      </c>
      <c r="AB65" t="s">
        <v>161</v>
      </c>
      <c r="AC65" t="s">
        <v>162</v>
      </c>
      <c r="AD65">
        <v>0.32059141547155939</v>
      </c>
      <c r="AE65">
        <v>0.7058504224857679</v>
      </c>
      <c r="AF65">
        <v>0.66324944503436256</v>
      </c>
      <c r="AG65">
        <v>0.40526859865036569</v>
      </c>
      <c r="AH65">
        <v>0.11781786249737421</v>
      </c>
      <c r="AI65">
        <v>1.213422824880523</v>
      </c>
      <c r="AJ65">
        <v>0.19274641081157501</v>
      </c>
      <c r="AK65">
        <v>185.51713197435009</v>
      </c>
      <c r="AL65">
        <v>134.60740935541571</v>
      </c>
      <c r="AM65">
        <v>94.481791862655228</v>
      </c>
      <c r="AN65">
        <v>120.5720601402017</v>
      </c>
      <c r="AO65">
        <v>117.7516808606358</v>
      </c>
      <c r="AP65">
        <v>116.5871635054751</v>
      </c>
      <c r="AQ65">
        <v>76.005789212080927</v>
      </c>
      <c r="AR65">
        <v>92.25061379257906</v>
      </c>
      <c r="AS65">
        <v>67.708121746575358</v>
      </c>
      <c r="AT65">
        <v>76.093339012236768</v>
      </c>
      <c r="AU65">
        <v>65.29569886586998</v>
      </c>
      <c r="AV65">
        <v>52.552010629410397</v>
      </c>
      <c r="AW65">
        <v>49.473532516510787</v>
      </c>
      <c r="AX65">
        <v>26.71937446036349</v>
      </c>
      <c r="AY65">
        <v>30.244430452156781</v>
      </c>
      <c r="AZ65">
        <v>159.84174318070541</v>
      </c>
      <c r="BA65">
        <v>147.7000521929408</v>
      </c>
      <c r="BB65">
        <v>149.42751748566531</v>
      </c>
      <c r="BC65">
        <v>41.445904261348282</v>
      </c>
      <c r="BD65">
        <v>24.49543062521801</v>
      </c>
      <c r="BE65">
        <v>101.54757802192501</v>
      </c>
      <c r="BF65">
        <v>28.471848425455921</v>
      </c>
    </row>
    <row r="66">
      <c r="A66" t="s">
        <v>155</v>
      </c>
      <c r="B66">
        <v>2013</v>
      </c>
      <c r="C66" t="s">
        <v>427</v>
      </c>
      <c r="D66">
        <v>166</v>
      </c>
      <c r="E66" t="s">
        <v>181</v>
      </c>
      <c r="F66" t="s">
        <v>179</v>
      </c>
      <c r="G66" t="s">
        <v>204</v>
      </c>
      <c r="H66">
        <v>1.0309497929265701</v>
      </c>
      <c r="I66">
        <v>0.98726671501586349</v>
      </c>
      <c r="J66">
        <v>1.1463012473708489</v>
      </c>
      <c r="K66">
        <v>1.340917271668435</v>
      </c>
      <c r="L66">
        <v>1.4837305510641721</v>
      </c>
      <c r="M66">
        <v>0.9623265628750125</v>
      </c>
      <c r="N66">
        <v>0.93325213632083226</v>
      </c>
      <c r="O66">
        <v>1.205180913002565</v>
      </c>
      <c r="P66">
        <v>1.7631337721467131</v>
      </c>
      <c r="Q66">
        <v>1.5175073058740061</v>
      </c>
      <c r="R66">
        <v>1.0185754931695581</v>
      </c>
      <c r="S66">
        <v>1.31303983325111</v>
      </c>
      <c r="T66">
        <v>0.66708526294262627</v>
      </c>
      <c r="U66">
        <v>0.95251111285594969</v>
      </c>
      <c r="V66">
        <v>1.3544629193062621</v>
      </c>
      <c r="W66" t="s">
        <v>156</v>
      </c>
      <c r="X66" t="s">
        <v>157</v>
      </c>
      <c r="Y66" t="s">
        <v>158</v>
      </c>
      <c r="Z66" t="s">
        <v>159</v>
      </c>
      <c r="AA66" t="s">
        <v>160</v>
      </c>
      <c r="AB66" t="s">
        <v>161</v>
      </c>
      <c r="AC66" t="s">
        <v>162</v>
      </c>
      <c r="AD66">
        <v>1.691756530349197</v>
      </c>
      <c r="AE66">
        <v>0.72607263241158926</v>
      </c>
      <c r="AF66">
        <v>1.4101063310113331</v>
      </c>
      <c r="AG66">
        <v>1.0191711219873321</v>
      </c>
      <c r="AH66">
        <v>0.85732004568048781</v>
      </c>
      <c r="AI66">
        <v>1.380817580656301</v>
      </c>
      <c r="AJ66">
        <v>0.37451348903781778</v>
      </c>
      <c r="AK66">
        <v>304.05668324891639</v>
      </c>
      <c r="AL66">
        <v>291.12548831030159</v>
      </c>
      <c r="AM66">
        <v>338.26228515672602</v>
      </c>
      <c r="AN66">
        <v>395.38753796815672</v>
      </c>
      <c r="AO66">
        <v>437.62508533584543</v>
      </c>
      <c r="AP66">
        <v>180.34842669131439</v>
      </c>
      <c r="AQ66">
        <v>174.82944442018271</v>
      </c>
      <c r="AR66">
        <v>225.87319485401579</v>
      </c>
      <c r="AS66">
        <v>330.45125611838642</v>
      </c>
      <c r="AT66">
        <v>284.34895486705102</v>
      </c>
      <c r="AU66">
        <v>109.5190437220342</v>
      </c>
      <c r="AV66">
        <v>141.24338083608819</v>
      </c>
      <c r="AW66">
        <v>71.711531799726714</v>
      </c>
      <c r="AX66">
        <v>102.58911338326391</v>
      </c>
      <c r="AY66">
        <v>145.5427333278829</v>
      </c>
      <c r="AZ66">
        <v>843.48270040420562</v>
      </c>
      <c r="BA66">
        <v>151.9315740088262</v>
      </c>
      <c r="BB66">
        <v>317.69146587514541</v>
      </c>
      <c r="BC66">
        <v>104.22832878858119</v>
      </c>
      <c r="BD66">
        <v>178.24482007592991</v>
      </c>
      <c r="BE66">
        <v>115.55632392158741</v>
      </c>
      <c r="BF66">
        <v>55.32186694566996</v>
      </c>
    </row>
    <row r="67">
      <c r="A67" t="s">
        <v>155</v>
      </c>
      <c r="B67">
        <v>2013</v>
      </c>
      <c r="C67" t="s">
        <v>427</v>
      </c>
      <c r="D67">
        <v>222</v>
      </c>
      <c r="E67" t="s">
        <v>36</v>
      </c>
      <c r="F67" t="s">
        <v>15</v>
      </c>
      <c r="G67" t="s">
        <v>451</v>
      </c>
      <c r="H67">
        <v>59.407029672233833</v>
      </c>
      <c r="I67">
        <v>77.678717651060452</v>
      </c>
      <c r="J67">
        <v>86.497337101135741</v>
      </c>
      <c r="K67">
        <v>93.08693064655796</v>
      </c>
      <c r="L67">
        <v>96.017428256371772</v>
      </c>
      <c r="M67">
        <v>71.494401249188471</v>
      </c>
      <c r="N67">
        <v>84.835129685179737</v>
      </c>
      <c r="O67">
        <v>92.344786526658112</v>
      </c>
      <c r="P67">
        <v>94.73796962813617</v>
      </c>
      <c r="Q67">
        <v>96.314518910205223</v>
      </c>
      <c r="R67">
        <v>49.223941514581583</v>
      </c>
      <c r="S67">
        <v>65.378165588468732</v>
      </c>
      <c r="T67">
        <v>76.822203560353557</v>
      </c>
      <c r="U67">
        <v>81.463868960916272</v>
      </c>
      <c r="V67">
        <v>92.596998134704521</v>
      </c>
      <c r="W67" t="s">
        <v>156</v>
      </c>
      <c r="X67" t="s">
        <v>157</v>
      </c>
      <c r="Y67" t="s">
        <v>158</v>
      </c>
      <c r="Z67" t="s">
        <v>159</v>
      </c>
      <c r="AA67" t="s">
        <v>160</v>
      </c>
      <c r="AB67" t="s">
        <v>161</v>
      </c>
      <c r="AC67" t="s">
        <v>162</v>
      </c>
      <c r="AD67">
        <v>84.539356091361356</v>
      </c>
      <c r="AE67">
        <v>83.012160999219432</v>
      </c>
      <c r="AF67">
        <v>83.466630098064243</v>
      </c>
      <c r="AG67">
        <v>71.13678527913126</v>
      </c>
      <c r="AH67">
        <v>86.527861704192802</v>
      </c>
      <c r="AI67">
        <v>80.403475804441499</v>
      </c>
      <c r="AJ67">
        <v>77.336876714288309</v>
      </c>
      <c r="AK67">
        <v>17345.60043049102</v>
      </c>
      <c r="AL67">
        <v>22624.454563519041</v>
      </c>
      <c r="AM67">
        <v>25282.142978153381</v>
      </c>
      <c r="AN67">
        <v>27229.243260491239</v>
      </c>
      <c r="AO67">
        <v>28155.755997756569</v>
      </c>
      <c r="AP67">
        <v>13287.430408200649</v>
      </c>
      <c r="AQ67">
        <v>15751.304140076551</v>
      </c>
      <c r="AR67">
        <v>17192.880169299799</v>
      </c>
      <c r="AS67">
        <v>17597.687225660051</v>
      </c>
      <c r="AT67">
        <v>17941.04182880195</v>
      </c>
      <c r="AU67">
        <v>5245.9226121301253</v>
      </c>
      <c r="AV67">
        <v>6905.5684692350687</v>
      </c>
      <c r="AW67">
        <v>8127.440939188099</v>
      </c>
      <c r="AX67">
        <v>8679.728998219065</v>
      </c>
      <c r="AY67">
        <v>9908.1924396000068</v>
      </c>
      <c r="AZ67">
        <v>41762.716378742043</v>
      </c>
      <c r="BA67">
        <v>17157.290883833459</v>
      </c>
      <c r="BB67">
        <v>18650.519933867901</v>
      </c>
      <c r="BC67">
        <v>7180.4574562244197</v>
      </c>
      <c r="BD67">
        <v>17865.191964578229</v>
      </c>
      <c r="BE67">
        <v>6667.6699145582343</v>
      </c>
      <c r="BF67">
        <v>11353.35069860723</v>
      </c>
    </row>
    <row r="68">
      <c r="A68" t="s">
        <v>155</v>
      </c>
      <c r="B68">
        <v>2013</v>
      </c>
      <c r="C68" t="s">
        <v>427</v>
      </c>
      <c r="D68">
        <v>223</v>
      </c>
      <c r="E68" t="s">
        <v>36</v>
      </c>
      <c r="F68" t="s">
        <v>16</v>
      </c>
      <c r="G68" t="s">
        <v>452</v>
      </c>
      <c r="H68">
        <v>19.442830104659048</v>
      </c>
      <c r="I68">
        <v>10.13666971955449</v>
      </c>
      <c r="J68">
        <v>6.9680361917280873</v>
      </c>
      <c r="K68">
        <v>3.702166068178848</v>
      </c>
      <c r="L68">
        <v>2.1382389822272239</v>
      </c>
      <c r="M68">
        <v>12.20721939719488</v>
      </c>
      <c r="N68">
        <v>7.5075177857796831</v>
      </c>
      <c r="O68">
        <v>3.981823912732414</v>
      </c>
      <c r="P68">
        <v>3.484403364278267</v>
      </c>
      <c r="Q68">
        <v>1.767641672947829</v>
      </c>
      <c r="R68">
        <v>26.306865008307408</v>
      </c>
      <c r="S68">
        <v>15.08717194057397</v>
      </c>
      <c r="T68">
        <v>12.14890323255096</v>
      </c>
      <c r="U68">
        <v>9.3662347440056593</v>
      </c>
      <c r="V68">
        <v>2.9435345344998769</v>
      </c>
      <c r="W68" t="s">
        <v>156</v>
      </c>
      <c r="X68" t="s">
        <v>157</v>
      </c>
      <c r="Y68" t="s">
        <v>158</v>
      </c>
      <c r="Z68" t="s">
        <v>159</v>
      </c>
      <c r="AA68" t="s">
        <v>160</v>
      </c>
      <c r="AB68" t="s">
        <v>161</v>
      </c>
      <c r="AC68" t="s">
        <v>162</v>
      </c>
      <c r="AD68">
        <v>7.334476666768448</v>
      </c>
      <c r="AE68">
        <v>5.2987347046470257</v>
      </c>
      <c r="AF68">
        <v>8.4714916232039812</v>
      </c>
      <c r="AG68">
        <v>12.550912214573909</v>
      </c>
      <c r="AH68">
        <v>4.9659325696014696</v>
      </c>
      <c r="AI68">
        <v>13.90573774635992</v>
      </c>
      <c r="AJ68">
        <v>15.79780135808655</v>
      </c>
      <c r="AK68">
        <v>5676.8965574281747</v>
      </c>
      <c r="AL68">
        <v>2952.3739632991869</v>
      </c>
      <c r="AM68">
        <v>2036.674112524832</v>
      </c>
      <c r="AN68">
        <v>1082.9359155039001</v>
      </c>
      <c r="AO68">
        <v>627.0084102620807</v>
      </c>
      <c r="AP68">
        <v>2268.7451798151151</v>
      </c>
      <c r="AQ68">
        <v>1393.9177840557729</v>
      </c>
      <c r="AR68">
        <v>741.34148728686591</v>
      </c>
      <c r="AS68">
        <v>647.23194737325207</v>
      </c>
      <c r="AT68">
        <v>329.2684587072178</v>
      </c>
      <c r="AU68">
        <v>2803.5905649785041</v>
      </c>
      <c r="AV68">
        <v>1593.5824736742341</v>
      </c>
      <c r="AW68">
        <v>1285.2988969640389</v>
      </c>
      <c r="AX68">
        <v>997.94400080207606</v>
      </c>
      <c r="AY68">
        <v>314.96816536110128</v>
      </c>
      <c r="AZ68">
        <v>3623.255285854395</v>
      </c>
      <c r="BA68">
        <v>1095.1640283734721</v>
      </c>
      <c r="BB68">
        <v>1892.9447996466449</v>
      </c>
      <c r="BC68">
        <v>1266.873261701825</v>
      </c>
      <c r="BD68">
        <v>1025.303721735015</v>
      </c>
      <c r="BE68">
        <v>1153.1699131596381</v>
      </c>
      <c r="BF68">
        <v>2319.177948547192</v>
      </c>
    </row>
    <row r="69">
      <c r="A69" t="s">
        <v>155</v>
      </c>
      <c r="B69">
        <v>2013</v>
      </c>
      <c r="C69" t="s">
        <v>427</v>
      </c>
      <c r="D69">
        <v>224</v>
      </c>
      <c r="E69" t="s">
        <v>36</v>
      </c>
      <c r="F69" t="s">
        <v>20</v>
      </c>
      <c r="G69" t="s">
        <v>453</v>
      </c>
      <c r="H69">
        <v>21.150140223106941</v>
      </c>
      <c r="I69">
        <v>12.18461262938526</v>
      </c>
      <c r="J69">
        <v>6.5346267071359003</v>
      </c>
      <c r="K69">
        <v>3.2109032852633308</v>
      </c>
      <c r="L69">
        <v>1.8443327614010021</v>
      </c>
      <c r="M69">
        <v>16.298379353616639</v>
      </c>
      <c r="N69">
        <v>7.6573525290403817</v>
      </c>
      <c r="O69">
        <v>3.67338956060942</v>
      </c>
      <c r="P69">
        <v>1.7776270075856031</v>
      </c>
      <c r="Q69">
        <v>1.917839416847005</v>
      </c>
      <c r="R69">
        <v>24.469193477111091</v>
      </c>
      <c r="S69">
        <v>19.534662470956832</v>
      </c>
      <c r="T69">
        <v>11.02889320709553</v>
      </c>
      <c r="U69">
        <v>9.1698962950779812</v>
      </c>
      <c r="V69">
        <v>4.4594673307955626</v>
      </c>
      <c r="W69" t="s">
        <v>156</v>
      </c>
      <c r="X69" t="s">
        <v>157</v>
      </c>
      <c r="Y69" t="s">
        <v>158</v>
      </c>
      <c r="Z69" t="s">
        <v>159</v>
      </c>
      <c r="AA69" t="s">
        <v>160</v>
      </c>
      <c r="AB69" t="s">
        <v>161</v>
      </c>
      <c r="AC69" t="s">
        <v>162</v>
      </c>
      <c r="AD69">
        <v>8.1261672418704194</v>
      </c>
      <c r="AE69">
        <v>11.68910429613341</v>
      </c>
      <c r="AF69">
        <v>8.0618782787313954</v>
      </c>
      <c r="AG69">
        <v>16.312302506294881</v>
      </c>
      <c r="AH69">
        <v>8.5062057262054722</v>
      </c>
      <c r="AI69">
        <v>5.6907864491987166</v>
      </c>
      <c r="AJ69">
        <v>6.8653219276251596</v>
      </c>
      <c r="AK69">
        <v>6175.3951238254904</v>
      </c>
      <c r="AL69">
        <v>3548.851257379682</v>
      </c>
      <c r="AM69">
        <v>1909.9936744353281</v>
      </c>
      <c r="AN69">
        <v>939.23460611576843</v>
      </c>
      <c r="AO69">
        <v>540.82455812108446</v>
      </c>
      <c r="AP69">
        <v>3029.0984698622628</v>
      </c>
      <c r="AQ69">
        <v>1421.7375401003239</v>
      </c>
      <c r="AR69">
        <v>683.91675270679923</v>
      </c>
      <c r="AS69">
        <v>330.19626878394729</v>
      </c>
      <c r="AT69">
        <v>357.24662893925819</v>
      </c>
      <c r="AU69">
        <v>2607.745162466093</v>
      </c>
      <c r="AV69">
        <v>2063.3486425073711</v>
      </c>
      <c r="AW69">
        <v>1166.806912728829</v>
      </c>
      <c r="AX69">
        <v>977.02473253800019</v>
      </c>
      <c r="AY69">
        <v>477.17810924446792</v>
      </c>
      <c r="AZ69">
        <v>4014.353000296122</v>
      </c>
      <c r="BA69">
        <v>2415.9515927083748</v>
      </c>
      <c r="BB69">
        <v>1801.417181516038</v>
      </c>
      <c r="BC69">
        <v>1646.543257470965</v>
      </c>
      <c r="BD69">
        <v>1756.255097443275</v>
      </c>
      <c r="BE69">
        <v>471.92344880445978</v>
      </c>
      <c r="BF69">
        <v>1007.855641638113</v>
      </c>
    </row>
    <row r="70">
      <c r="A70" t="s">
        <v>155</v>
      </c>
      <c r="B70">
        <v>2013</v>
      </c>
      <c r="C70" t="s">
        <v>427</v>
      </c>
      <c r="D70">
        <v>225</v>
      </c>
      <c r="E70" t="s">
        <v>195</v>
      </c>
      <c r="F70" t="s">
        <v>196</v>
      </c>
      <c r="G70" t="s">
        <v>204</v>
      </c>
      <c r="H70">
        <v>78.061229402141592</v>
      </c>
      <c r="I70">
        <v>86.736313013175291</v>
      </c>
      <c r="J70">
        <v>92.577847078728254</v>
      </c>
      <c r="K70">
        <v>96.017922696189785</v>
      </c>
      <c r="L70">
        <v>97.585509440086398</v>
      </c>
      <c r="M70">
        <v>83.006662490703945</v>
      </c>
      <c r="N70">
        <v>91.522426565259323</v>
      </c>
      <c r="O70">
        <v>95.690777491524997</v>
      </c>
      <c r="P70">
        <v>97.346378833365975</v>
      </c>
      <c r="Q70">
        <v>97.504593800400286</v>
      </c>
      <c r="R70">
        <v>74.864028898553315</v>
      </c>
      <c r="S70">
        <v>79.010596254449851</v>
      </c>
      <c r="T70">
        <v>87.560534143185222</v>
      </c>
      <c r="U70">
        <v>89.854476504886307</v>
      </c>
      <c r="V70">
        <v>95.139699804439644</v>
      </c>
      <c r="W70" t="s">
        <v>156</v>
      </c>
      <c r="X70" t="s">
        <v>157</v>
      </c>
      <c r="Y70" t="s">
        <v>158</v>
      </c>
      <c r="Z70" t="s">
        <v>159</v>
      </c>
      <c r="AA70" t="s">
        <v>160</v>
      </c>
      <c r="AB70" t="s">
        <v>161</v>
      </c>
      <c r="AC70" t="s">
        <v>162</v>
      </c>
      <c r="AD70">
        <v>91.029743601178552</v>
      </c>
      <c r="AE70">
        <v>87.227477715132721</v>
      </c>
      <c r="AF70">
        <v>91.184286621730564</v>
      </c>
      <c r="AG70">
        <v>82.600149361026084</v>
      </c>
      <c r="AH70">
        <v>90.859305857068961</v>
      </c>
      <c r="AI70">
        <v>93.453588372521807</v>
      </c>
      <c r="AJ70">
        <v>92.559175789278143</v>
      </c>
      <c r="AK70"/>
      <c r="AL70"/>
      <c r="AM70"/>
      <c r="AN70"/>
      <c r="AO70"/>
      <c r="AP70"/>
      <c r="AQ70"/>
      <c r="AR70"/>
      <c r="AS70"/>
      <c r="AT70"/>
      <c r="AU70"/>
      <c r="AV70"/>
      <c r="AW70"/>
      <c r="AX70"/>
      <c r="AY70"/>
      <c r="AZ70"/>
      <c r="BA70"/>
      <c r="BB70"/>
      <c r="BC70"/>
      <c r="BD70"/>
      <c r="BE70"/>
      <c r="BF70"/>
    </row>
    <row r="71">
      <c r="A71" t="s">
        <v>155</v>
      </c>
      <c r="B71">
        <v>2013</v>
      </c>
      <c r="C71" t="s">
        <v>427</v>
      </c>
      <c r="D71">
        <v>226</v>
      </c>
      <c r="E71" t="s">
        <v>195</v>
      </c>
      <c r="F71" t="s">
        <v>197</v>
      </c>
      <c r="G71" t="s">
        <v>204</v>
      </c>
      <c r="H71">
        <v>18.118284824545881</v>
      </c>
      <c r="I71">
        <v>9.679826261129671</v>
      </c>
      <c r="J71">
        <v>5.0013099293639636</v>
      </c>
      <c r="K71">
        <v>2.062065444038597</v>
      </c>
      <c r="L71">
        <v>0.90808131620806354</v>
      </c>
      <c r="M71">
        <v>13.30761701729964</v>
      </c>
      <c r="N71">
        <v>5.503102698039787</v>
      </c>
      <c r="O71">
        <v>2.5429788674661649</v>
      </c>
      <c r="P71">
        <v>1.2588075948216479</v>
      </c>
      <c r="Q71">
        <v>0.880020144816137</v>
      </c>
      <c r="R71">
        <v>21.25843121859862</v>
      </c>
      <c r="S71">
        <v>16.839327651667819</v>
      </c>
      <c r="T71">
        <v>9.1820496685589088</v>
      </c>
      <c r="U71">
        <v>7.4253021665358716</v>
      </c>
      <c r="V71">
        <v>2.451641077911797</v>
      </c>
      <c r="W71" t="s">
        <v>156</v>
      </c>
      <c r="X71" t="s">
        <v>157</v>
      </c>
      <c r="Y71" t="s">
        <v>158</v>
      </c>
      <c r="Z71" t="s">
        <v>159</v>
      </c>
      <c r="AA71" t="s">
        <v>160</v>
      </c>
      <c r="AB71" t="s">
        <v>161</v>
      </c>
      <c r="AC71" t="s">
        <v>162</v>
      </c>
      <c r="AD71">
        <v>6.2470560119049408</v>
      </c>
      <c r="AE71">
        <v>10.519330149821119</v>
      </c>
      <c r="AF71">
        <v>6.7687229356612368</v>
      </c>
      <c r="AG71">
        <v>14.502895089734411</v>
      </c>
      <c r="AH71">
        <v>5.8478337569763799</v>
      </c>
      <c r="AI71">
        <v>4.1021693413181817</v>
      </c>
      <c r="AJ71">
        <v>4.5124827855010476</v>
      </c>
      <c r="AK71"/>
      <c r="AL71"/>
      <c r="AM71"/>
      <c r="AN71"/>
      <c r="AO71"/>
      <c r="AP71"/>
      <c r="AQ71"/>
      <c r="AR71"/>
      <c r="AS71"/>
      <c r="AT71"/>
      <c r="AU71"/>
      <c r="AV71"/>
      <c r="AW71"/>
      <c r="AX71"/>
      <c r="AY71"/>
      <c r="AZ71"/>
      <c r="BA71"/>
      <c r="BB71"/>
      <c r="BC71"/>
      <c r="BD71"/>
      <c r="BE71"/>
      <c r="BF71"/>
    </row>
    <row r="72">
      <c r="A72" t="s">
        <v>155</v>
      </c>
      <c r="B72">
        <v>2013</v>
      </c>
      <c r="C72" t="s">
        <v>427</v>
      </c>
      <c r="D72">
        <v>227</v>
      </c>
      <c r="E72" t="s">
        <v>195</v>
      </c>
      <c r="F72" t="s">
        <v>198</v>
      </c>
      <c r="G72" t="s">
        <v>204</v>
      </c>
      <c r="H72">
        <v>0.93616354819392156</v>
      </c>
      <c r="I72">
        <v>1.203613706310944</v>
      </c>
      <c r="J72">
        <v>0.82345975115943393</v>
      </c>
      <c r="K72">
        <v>0.71305070454723829</v>
      </c>
      <c r="L72">
        <v>0.57587907711536646</v>
      </c>
      <c r="M72">
        <v>0.77430924886533381</v>
      </c>
      <c r="N72">
        <v>0.75015358872212667</v>
      </c>
      <c r="O72">
        <v>0.53785351098598355</v>
      </c>
      <c r="P72">
        <v>0.8745246306377954</v>
      </c>
      <c r="Q72">
        <v>0.58886017530485935</v>
      </c>
      <c r="R72">
        <v>0.81336775627824653</v>
      </c>
      <c r="S72">
        <v>1.799332656919963</v>
      </c>
      <c r="T72">
        <v>1.51634333767</v>
      </c>
      <c r="U72">
        <v>0.99924656822622593</v>
      </c>
      <c r="V72">
        <v>0.38897933837418158</v>
      </c>
      <c r="W72" t="s">
        <v>156</v>
      </c>
      <c r="X72" t="s">
        <v>157</v>
      </c>
      <c r="Y72" t="s">
        <v>158</v>
      </c>
      <c r="Z72" t="s">
        <v>159</v>
      </c>
      <c r="AA72" t="s">
        <v>160</v>
      </c>
      <c r="AB72" t="s">
        <v>161</v>
      </c>
      <c r="AC72" t="s">
        <v>162</v>
      </c>
      <c r="AD72">
        <v>0.79988240889632467</v>
      </c>
      <c r="AE72">
        <v>1.2268225569433051</v>
      </c>
      <c r="AF72">
        <v>0.77626644487911078</v>
      </c>
      <c r="AG72">
        <v>1.2265439292641229</v>
      </c>
      <c r="AH72">
        <v>0.65775678575367125</v>
      </c>
      <c r="AI72">
        <v>0.86801231173603144</v>
      </c>
      <c r="AJ72">
        <v>0.60171081746042987</v>
      </c>
      <c r="AK72"/>
      <c r="AL72"/>
      <c r="AM72"/>
      <c r="AN72"/>
      <c r="AO72"/>
      <c r="AP72"/>
      <c r="AQ72"/>
      <c r="AR72"/>
      <c r="AS72"/>
      <c r="AT72"/>
      <c r="AU72"/>
      <c r="AV72"/>
      <c r="AW72"/>
      <c r="AX72"/>
      <c r="AY72"/>
      <c r="AZ72"/>
      <c r="BA72"/>
      <c r="BB72"/>
      <c r="BC72"/>
      <c r="BD72"/>
      <c r="BE72"/>
      <c r="BF72"/>
    </row>
    <row r="73">
      <c r="A73" t="s">
        <v>155</v>
      </c>
      <c r="B73">
        <v>2013</v>
      </c>
      <c r="C73" t="s">
        <v>427</v>
      </c>
      <c r="D73">
        <v>228</v>
      </c>
      <c r="E73" t="s">
        <v>195</v>
      </c>
      <c r="F73" t="s">
        <v>199</v>
      </c>
      <c r="G73" t="s">
        <v>204</v>
      </c>
      <c r="H73">
        <v>2.8203186493849328</v>
      </c>
      <c r="I73">
        <v>2.355062004025295</v>
      </c>
      <c r="J73">
        <v>1.4712654287231091</v>
      </c>
      <c r="K73">
        <v>1.123254740713318</v>
      </c>
      <c r="L73">
        <v>0.92553825117624566</v>
      </c>
      <c r="M73">
        <v>2.8554400860584801</v>
      </c>
      <c r="N73">
        <v>2.0862344470079628</v>
      </c>
      <c r="O73">
        <v>1.1061633735051319</v>
      </c>
      <c r="P73">
        <v>0.50296568384079177</v>
      </c>
      <c r="Q73">
        <v>1.0265258794787571</v>
      </c>
      <c r="R73">
        <v>2.9947509189388901</v>
      </c>
      <c r="S73">
        <v>2.3421656081179609</v>
      </c>
      <c r="T73">
        <v>1.6719884010051129</v>
      </c>
      <c r="U73">
        <v>1.64609814668076</v>
      </c>
      <c r="V73">
        <v>1.9891169049704931</v>
      </c>
      <c r="W73" t="s">
        <v>156</v>
      </c>
      <c r="X73" t="s">
        <v>157</v>
      </c>
      <c r="Y73" t="s">
        <v>158</v>
      </c>
      <c r="Z73" t="s">
        <v>159</v>
      </c>
      <c r="AA73" t="s">
        <v>160</v>
      </c>
      <c r="AB73" t="s">
        <v>161</v>
      </c>
      <c r="AC73" t="s">
        <v>162</v>
      </c>
      <c r="AD73">
        <v>1.804452217159382</v>
      </c>
      <c r="AE73">
        <v>1.026369578102696</v>
      </c>
      <c r="AF73">
        <v>1.2270529831248971</v>
      </c>
      <c r="AG73">
        <v>1.5974238794133231</v>
      </c>
      <c r="AH73">
        <v>2.5993833892232181</v>
      </c>
      <c r="AI73">
        <v>1.5369871558661059</v>
      </c>
      <c r="AJ73">
        <v>2.310416614604645</v>
      </c>
      <c r="AK73"/>
      <c r="AL73"/>
      <c r="AM73"/>
      <c r="AN73"/>
      <c r="AO73"/>
      <c r="AP73"/>
      <c r="AQ73"/>
      <c r="AR73"/>
      <c r="AS73"/>
      <c r="AT73"/>
      <c r="AU73"/>
      <c r="AV73"/>
      <c r="AW73"/>
      <c r="AX73"/>
      <c r="AY73"/>
      <c r="AZ73"/>
      <c r="BA73"/>
      <c r="BB73"/>
      <c r="BC73"/>
      <c r="BD73"/>
      <c r="BE73"/>
      <c r="BF73"/>
    </row>
    <row r="74">
      <c r="A74" t="s">
        <v>155</v>
      </c>
      <c r="B74">
        <v>2013</v>
      </c>
      <c r="C74" t="s">
        <v>427</v>
      </c>
      <c r="D74">
        <v>229</v>
      </c>
      <c r="E74" t="s">
        <v>195</v>
      </c>
      <c r="F74" t="s">
        <v>179</v>
      </c>
      <c r="G74" t="s">
        <v>204</v>
      </c>
      <c r="H74">
        <v>0.064003575733863102</v>
      </c>
      <c r="I74">
        <v>0.0251850153589025</v>
      </c>
      <c r="J74">
        <v>0.12611781202515029</v>
      </c>
      <c r="K74">
        <v>0.083706414511183894</v>
      </c>
      <c r="L74">
        <v>0.0049919154139132999</v>
      </c>
      <c r="M74">
        <v>0.055971157072573198</v>
      </c>
      <c r="N74">
        <v>0.13808270097056269</v>
      </c>
      <c r="O74">
        <v>0.12222675651774249</v>
      </c>
      <c r="P74">
        <v>0.017323257333758699</v>
      </c>
      <c r="Q74">
        <v>0</v>
      </c>
      <c r="R74">
        <v>0.069421207631092899</v>
      </c>
      <c r="S74">
        <v>0.0085778288441339997</v>
      </c>
      <c r="T74">
        <v>0.069084449580823201</v>
      </c>
      <c r="U74">
        <v>0.0748766136707954</v>
      </c>
      <c r="V74">
        <v>0.030562874303861499</v>
      </c>
      <c r="W74" t="s">
        <v>156</v>
      </c>
      <c r="X74" t="s">
        <v>157</v>
      </c>
      <c r="Y74" t="s">
        <v>158</v>
      </c>
      <c r="Z74" t="s">
        <v>159</v>
      </c>
      <c r="AA74" t="s">
        <v>160</v>
      </c>
      <c r="AB74" t="s">
        <v>161</v>
      </c>
      <c r="AC74" t="s">
        <v>162</v>
      </c>
      <c r="AD74">
        <v>0.11886576086094799</v>
      </c>
      <c r="AE74">
        <v>0</v>
      </c>
      <c r="AF74">
        <v>0.043671014604042199</v>
      </c>
      <c r="AG74">
        <v>0.072987740562044198</v>
      </c>
      <c r="AH74">
        <v>0.035720210977639298</v>
      </c>
      <c r="AI74">
        <v>0.039242818557929701</v>
      </c>
      <c r="AJ74">
        <v>0.016213993155825501</v>
      </c>
      <c r="AK74"/>
      <c r="AL74"/>
      <c r="AM74"/>
      <c r="AN74"/>
      <c r="AO74"/>
      <c r="AP74"/>
      <c r="AQ74"/>
      <c r="AR74"/>
      <c r="AS74"/>
      <c r="AT74"/>
      <c r="AU74"/>
      <c r="AV74"/>
      <c r="AW74"/>
      <c r="AX74"/>
      <c r="AY74"/>
      <c r="AZ74"/>
      <c r="BA74"/>
      <c r="BB74"/>
      <c r="BC74"/>
      <c r="BD74"/>
      <c r="BE74"/>
      <c r="BF74"/>
    </row>
    <row r="75">
      <c r="A75" t="s">
        <v>155</v>
      </c>
      <c r="B75">
        <v>2019</v>
      </c>
      <c r="C75" t="s">
        <v>428</v>
      </c>
      <c r="D75">
        <v>16</v>
      </c>
      <c r="E75" t="s">
        <v>13</v>
      </c>
      <c r="F75" t="s">
        <v>14</v>
      </c>
      <c r="G75" t="s">
        <v>433</v>
      </c>
      <c r="H75">
        <v>97.324323784235062</v>
      </c>
      <c r="I75">
        <v>99.257505765393873</v>
      </c>
      <c r="J75">
        <v>99.625793478971786</v>
      </c>
      <c r="K75">
        <v>99.52713504647636</v>
      </c>
      <c r="L75">
        <v>99.607857930907215</v>
      </c>
      <c r="M75">
        <v>99.218661158791434</v>
      </c>
      <c r="N75">
        <v>99.499987411531407</v>
      </c>
      <c r="O75">
        <v>99.619603122151076</v>
      </c>
      <c r="P75">
        <v>99.633680163673731</v>
      </c>
      <c r="Q75">
        <v>99.788533382244609</v>
      </c>
      <c r="R75">
        <v>95.207485310763971</v>
      </c>
      <c r="S75">
        <v>98.167027145811019</v>
      </c>
      <c r="T75">
        <v>99.204656637108116</v>
      </c>
      <c r="U75">
        <v>99.492384172907848</v>
      </c>
      <c r="V75">
        <v>99.081998778344939</v>
      </c>
      <c r="W75" t="s">
        <v>282</v>
      </c>
      <c r="X75" t="s">
        <v>283</v>
      </c>
      <c r="Y75" t="s">
        <v>284</v>
      </c>
      <c r="Z75" t="s">
        <v>285</v>
      </c>
      <c r="AA75" t="s">
        <v>286</v>
      </c>
      <c r="AB75" t="s">
        <v>287</v>
      </c>
      <c r="AC75" t="s">
        <v>288</v>
      </c>
      <c r="AD75">
        <v>99.068417688623526</v>
      </c>
      <c r="AE75">
        <v>99.171117881849284</v>
      </c>
      <c r="AF75">
        <v>98.645360581308921</v>
      </c>
      <c r="AG75">
        <v>98.744026757620489</v>
      </c>
      <c r="AH75">
        <v>99.050646947368463</v>
      </c>
      <c r="AI75">
        <v>99.547984175498812</v>
      </c>
      <c r="AJ75">
        <v>99.439847864699829</v>
      </c>
      <c r="AK75">
        <v>28772.464856999999</v>
      </c>
      <c r="AL75">
        <v>29354.677981000019</v>
      </c>
      <c r="AM75">
        <v>29450.65937399997</v>
      </c>
      <c r="AN75">
        <v>29432.588896000128</v>
      </c>
      <c r="AO75">
        <v>29450.421964000081</v>
      </c>
      <c r="AP75">
        <v>18603.507637000061</v>
      </c>
      <c r="AQ75">
        <v>18652.668249999941</v>
      </c>
      <c r="AR75">
        <v>18677.367059999971</v>
      </c>
      <c r="AS75">
        <v>18682.421926999959</v>
      </c>
      <c r="AT75">
        <v>18709.37705700002</v>
      </c>
      <c r="AU75">
        <v>10298.544419999989</v>
      </c>
      <c r="AV75">
        <v>10632.49037399997</v>
      </c>
      <c r="AW75">
        <v>10720.965514999991</v>
      </c>
      <c r="AX75">
        <v>10764.51276499997</v>
      </c>
      <c r="AY75">
        <v>10718.95806699999</v>
      </c>
      <c r="AZ75">
        <v>10957.45270899997</v>
      </c>
      <c r="BA75">
        <v>20562.552548999909</v>
      </c>
      <c r="BB75">
        <v>7397.4583349999821</v>
      </c>
      <c r="BC75">
        <v>47780.746753000043</v>
      </c>
      <c r="BD75">
        <v>20931.560177999949</v>
      </c>
      <c r="BE75">
        <v>24331.61853599998</v>
      </c>
      <c r="BF75">
        <v>14499.42401200004</v>
      </c>
    </row>
    <row r="76">
      <c r="A76" t="s">
        <v>155</v>
      </c>
      <c r="B76">
        <v>2019</v>
      </c>
      <c r="C76" t="s">
        <v>428</v>
      </c>
      <c r="D76">
        <v>17</v>
      </c>
      <c r="E76" t="s">
        <v>13</v>
      </c>
      <c r="F76" t="s">
        <v>51</v>
      </c>
      <c r="G76" t="s">
        <v>204</v>
      </c>
      <c r="H76">
        <v>2.6756762157648151</v>
      </c>
      <c r="I76">
        <v>0.74249423460612129</v>
      </c>
      <c r="J76">
        <v>0.37420652102820162</v>
      </c>
      <c r="K76">
        <v>0.47286495352364588</v>
      </c>
      <c r="L76">
        <v>0.3921420690928209</v>
      </c>
      <c r="M76">
        <v>0.78133884120859554</v>
      </c>
      <c r="N76">
        <v>0.50001258846855956</v>
      </c>
      <c r="O76">
        <v>0.38039687784894932</v>
      </c>
      <c r="P76">
        <v>0.36631983632622561</v>
      </c>
      <c r="Q76">
        <v>0.21146661775535139</v>
      </c>
      <c r="R76">
        <v>4.7925146892359347</v>
      </c>
      <c r="S76">
        <v>1.8329728541889769</v>
      </c>
      <c r="T76">
        <v>0.7953433628918547</v>
      </c>
      <c r="U76">
        <v>0.50761582709213959</v>
      </c>
      <c r="V76">
        <v>0.91800122165504383</v>
      </c>
      <c r="W76" t="s">
        <v>282</v>
      </c>
      <c r="X76" t="s">
        <v>283</v>
      </c>
      <c r="Y76" t="s">
        <v>284</v>
      </c>
      <c r="Z76" t="s">
        <v>285</v>
      </c>
      <c r="AA76" t="s">
        <v>286</v>
      </c>
      <c r="AB76" t="s">
        <v>287</v>
      </c>
      <c r="AC76" t="s">
        <v>288</v>
      </c>
      <c r="AD76">
        <v>0.9315823113765288</v>
      </c>
      <c r="AE76">
        <v>0.8288821181507342</v>
      </c>
      <c r="AF76">
        <v>1.3546394186911239</v>
      </c>
      <c r="AG76">
        <v>1.255973242379578</v>
      </c>
      <c r="AH76">
        <v>0.94935305263160252</v>
      </c>
      <c r="AI76">
        <v>0.45201582450120692</v>
      </c>
      <c r="AJ76">
        <v>0.5601521353001947</v>
      </c>
      <c r="AK76">
        <v>791.02321900000015</v>
      </c>
      <c r="AL76">
        <v>219.58721399999999</v>
      </c>
      <c r="AM76">
        <v>110.62023600000001</v>
      </c>
      <c r="AN76">
        <v>139.83764099999999</v>
      </c>
      <c r="AO76">
        <v>115.94215199999999</v>
      </c>
      <c r="AP76">
        <v>146.50110100000001</v>
      </c>
      <c r="AQ76">
        <v>93.734373000000005</v>
      </c>
      <c r="AR76">
        <v>71.319417999999999</v>
      </c>
      <c r="AS76">
        <v>68.689039000000008</v>
      </c>
      <c r="AT76">
        <v>39.647928999999998</v>
      </c>
      <c r="AU76">
        <v>518.40383400000019</v>
      </c>
      <c r="AV76">
        <v>198.52965699999999</v>
      </c>
      <c r="AW76">
        <v>85.952101999999996</v>
      </c>
      <c r="AX76">
        <v>54.921159000000003</v>
      </c>
      <c r="AY76">
        <v>99.311849999999993</v>
      </c>
      <c r="AZ76">
        <v>103.037571</v>
      </c>
      <c r="BA76">
        <v>171.86386999999999</v>
      </c>
      <c r="BB76">
        <v>101.584997</v>
      </c>
      <c r="BC76">
        <v>607.74652800000024</v>
      </c>
      <c r="BD76">
        <v>200.61898799999989</v>
      </c>
      <c r="BE76">
        <v>110.482163</v>
      </c>
      <c r="BF76">
        <v>81.676344999999998</v>
      </c>
    </row>
    <row r="77">
      <c r="A77" t="s">
        <v>155</v>
      </c>
      <c r="B77">
        <v>2019</v>
      </c>
      <c r="C77" t="s">
        <v>428</v>
      </c>
      <c r="D77">
        <v>18</v>
      </c>
      <c r="E77" t="s">
        <v>60</v>
      </c>
      <c r="F77" t="s">
        <v>15</v>
      </c>
      <c r="G77" t="s">
        <v>434</v>
      </c>
      <c r="H77">
        <v>88.958831102948025</v>
      </c>
      <c r="I77">
        <v>95.33180438099717</v>
      </c>
      <c r="J77">
        <v>95.887825107547798</v>
      </c>
      <c r="K77">
        <v>95.759950205240258</v>
      </c>
      <c r="L77">
        <v>95.542929909512736</v>
      </c>
      <c r="M77">
        <v>96.94880638796127</v>
      </c>
      <c r="N77">
        <v>96.934987980304925</v>
      </c>
      <c r="O77">
        <v>96.022763101029668</v>
      </c>
      <c r="P77">
        <v>96.154889019936547</v>
      </c>
      <c r="Q77">
        <v>95.495167148662233</v>
      </c>
      <c r="R77">
        <v>82.86482211817453</v>
      </c>
      <c r="S77">
        <v>89.339926700519285</v>
      </c>
      <c r="T77">
        <v>93.601613068561946</v>
      </c>
      <c r="U77">
        <v>93.561210086622623</v>
      </c>
      <c r="V77">
        <v>94.633343011777285</v>
      </c>
      <c r="W77" t="s">
        <v>282</v>
      </c>
      <c r="X77" t="s">
        <v>283</v>
      </c>
      <c r="Y77" t="s">
        <v>284</v>
      </c>
      <c r="Z77" t="s">
        <v>285</v>
      </c>
      <c r="AA77" t="s">
        <v>286</v>
      </c>
      <c r="AB77" t="s">
        <v>287</v>
      </c>
      <c r="AC77" t="s">
        <v>288</v>
      </c>
      <c r="AD77">
        <v>94.960098615350191</v>
      </c>
      <c r="AE77">
        <v>92.842904791045541</v>
      </c>
      <c r="AF77">
        <v>95.938634975885293</v>
      </c>
      <c r="AG77">
        <v>91.375265095020623</v>
      </c>
      <c r="AH77">
        <v>94.859864620745952</v>
      </c>
      <c r="AI77">
        <v>97.419945948655453</v>
      </c>
      <c r="AJ77">
        <v>98.669514043849787</v>
      </c>
      <c r="AK77">
        <v>26239.660846999988</v>
      </c>
      <c r="AL77">
        <v>28160.966373000039</v>
      </c>
      <c r="AM77">
        <v>28282.687206999981</v>
      </c>
      <c r="AN77">
        <v>28261.784429000109</v>
      </c>
      <c r="AO77">
        <v>28227.708711000068</v>
      </c>
      <c r="AP77">
        <v>18169.316792000071</v>
      </c>
      <c r="AQ77">
        <v>18146.895037999941</v>
      </c>
      <c r="AR77">
        <v>17992.406063999992</v>
      </c>
      <c r="AS77">
        <v>18017.012129999941</v>
      </c>
      <c r="AT77">
        <v>17883.561344999998</v>
      </c>
      <c r="AU77">
        <v>8939.4937589999827</v>
      </c>
      <c r="AV77">
        <v>9645.8696239999699</v>
      </c>
      <c r="AW77">
        <v>10102.583535999989</v>
      </c>
      <c r="AX77">
        <v>10070.729663999969</v>
      </c>
      <c r="AY77">
        <v>10204.939614999979</v>
      </c>
      <c r="AZ77">
        <v>10486.164514999969</v>
      </c>
      <c r="BA77">
        <v>19141.177048999929</v>
      </c>
      <c r="BB77">
        <v>7188.7157869999846</v>
      </c>
      <c r="BC77">
        <v>44215.114010999998</v>
      </c>
      <c r="BD77">
        <v>19999.612639999941</v>
      </c>
      <c r="BE77">
        <v>23770.48472699997</v>
      </c>
      <c r="BF77">
        <v>14371.53883800005</v>
      </c>
    </row>
    <row r="78">
      <c r="A78" t="s">
        <v>155</v>
      </c>
      <c r="B78">
        <v>2019</v>
      </c>
      <c r="C78" t="s">
        <v>428</v>
      </c>
      <c r="D78">
        <v>19</v>
      </c>
      <c r="E78" t="s">
        <v>60</v>
      </c>
      <c r="F78" t="s">
        <v>16</v>
      </c>
      <c r="G78" t="s">
        <v>435</v>
      </c>
      <c r="H78">
        <v>8.3594078275074555</v>
      </c>
      <c r="I78">
        <v>3.9248388374086618</v>
      </c>
      <c r="J78">
        <v>3.7371350751501891</v>
      </c>
      <c r="K78">
        <v>3.7662352140625939</v>
      </c>
      <c r="L78">
        <v>4.0646382067836866</v>
      </c>
      <c r="M78">
        <v>2.2694852495799021</v>
      </c>
      <c r="N78">
        <v>2.5643125721548272</v>
      </c>
      <c r="O78">
        <v>3.5966158994911619</v>
      </c>
      <c r="P78">
        <v>3.4785248405706022</v>
      </c>
      <c r="Q78">
        <v>4.2931196733015407</v>
      </c>
      <c r="R78">
        <v>12.329822830646741</v>
      </c>
      <c r="S78">
        <v>8.821294040000712</v>
      </c>
      <c r="T78">
        <v>5.6020306959102957</v>
      </c>
      <c r="U78">
        <v>5.9285498149097897</v>
      </c>
      <c r="V78">
        <v>4.4457096116825658</v>
      </c>
      <c r="W78" t="s">
        <v>282</v>
      </c>
      <c r="X78" t="s">
        <v>283</v>
      </c>
      <c r="Y78" t="s">
        <v>284</v>
      </c>
      <c r="Z78" t="s">
        <v>285</v>
      </c>
      <c r="AA78" t="s">
        <v>286</v>
      </c>
      <c r="AB78" t="s">
        <v>287</v>
      </c>
      <c r="AC78" t="s">
        <v>288</v>
      </c>
      <c r="AD78">
        <v>4.1068187604691824</v>
      </c>
      <c r="AE78">
        <v>6.3234818486798696</v>
      </c>
      <c r="AF78">
        <v>2.705639434874783</v>
      </c>
      <c r="AG78">
        <v>7.3687616625997876</v>
      </c>
      <c r="AH78">
        <v>4.1885824474752686</v>
      </c>
      <c r="AI78">
        <v>2.127258642611213</v>
      </c>
      <c r="AJ78">
        <v>0.76972726768481048</v>
      </c>
      <c r="AK78">
        <v>2465.7251399999968</v>
      </c>
      <c r="AL78">
        <v>1159.395389999999</v>
      </c>
      <c r="AM78">
        <v>1102.29033</v>
      </c>
      <c r="AN78">
        <v>1111.5349109999991</v>
      </c>
      <c r="AO78">
        <v>1200.8782169999999</v>
      </c>
      <c r="AP78">
        <v>425.32753100000002</v>
      </c>
      <c r="AQ78">
        <v>480.05691300000001</v>
      </c>
      <c r="AR78">
        <v>673.92117899999971</v>
      </c>
      <c r="AS78">
        <v>651.78822300000002</v>
      </c>
      <c r="AT78">
        <v>803.98067600000002</v>
      </c>
      <c r="AU78">
        <v>1330.1467549999991</v>
      </c>
      <c r="AV78">
        <v>952.41909599999997</v>
      </c>
      <c r="AW78">
        <v>604.63683499999979</v>
      </c>
      <c r="AX78">
        <v>638.13649299999986</v>
      </c>
      <c r="AY78">
        <v>479.41028699999998</v>
      </c>
      <c r="AZ78">
        <v>453.50392199999999</v>
      </c>
      <c r="BA78">
        <v>1303.695590999999</v>
      </c>
      <c r="BB78">
        <v>202.73451800000021</v>
      </c>
      <c r="BC78">
        <v>3565.632742000003</v>
      </c>
      <c r="BD78">
        <v>883.09240999999986</v>
      </c>
      <c r="BE78">
        <v>519.05149999999992</v>
      </c>
      <c r="BF78">
        <v>112.113305</v>
      </c>
    </row>
    <row r="79">
      <c r="A79" t="s">
        <v>155</v>
      </c>
      <c r="B79">
        <v>2019</v>
      </c>
      <c r="C79" t="s">
        <v>428</v>
      </c>
      <c r="D79">
        <v>20</v>
      </c>
      <c r="E79" t="s">
        <v>60</v>
      </c>
      <c r="F79" t="s">
        <v>22</v>
      </c>
      <c r="G79" t="s">
        <v>436</v>
      </c>
      <c r="H79">
        <v>2.399837129517477</v>
      </c>
      <c r="I79">
        <v>0.66380183375629476</v>
      </c>
      <c r="J79">
        <v>0.33712295226314509</v>
      </c>
      <c r="K79">
        <v>0.46840057500116122</v>
      </c>
      <c r="L79">
        <v>0.34421779316443157</v>
      </c>
      <c r="M79">
        <v>0.74846360682078883</v>
      </c>
      <c r="N79">
        <v>0.45132427058340502</v>
      </c>
      <c r="O79">
        <v>0.37209354654507709</v>
      </c>
      <c r="P79">
        <v>0.35510936181454972</v>
      </c>
      <c r="Q79">
        <v>0.14713239452136789</v>
      </c>
      <c r="R79">
        <v>4.3266700427175513</v>
      </c>
      <c r="S79">
        <v>1.546872079980349</v>
      </c>
      <c r="T79">
        <v>0.79635623552774915</v>
      </c>
      <c r="U79">
        <v>0.3317668860561504</v>
      </c>
      <c r="V79">
        <v>0.92094737654008085</v>
      </c>
      <c r="W79" t="s">
        <v>282</v>
      </c>
      <c r="X79" t="s">
        <v>283</v>
      </c>
      <c r="Y79" t="s">
        <v>284</v>
      </c>
      <c r="Z79" t="s">
        <v>285</v>
      </c>
      <c r="AA79" t="s">
        <v>286</v>
      </c>
      <c r="AB79" t="s">
        <v>287</v>
      </c>
      <c r="AC79" t="s">
        <v>288</v>
      </c>
      <c r="AD79">
        <v>0.91814617654901454</v>
      </c>
      <c r="AE79">
        <v>0.7116287484628705</v>
      </c>
      <c r="AF79">
        <v>1.305701749114758</v>
      </c>
      <c r="AG79">
        <v>1.158503348605227</v>
      </c>
      <c r="AH79">
        <v>0.80262246453644526</v>
      </c>
      <c r="AI79">
        <v>0.35208416496607442</v>
      </c>
      <c r="AJ79">
        <v>0.56075868846549426</v>
      </c>
      <c r="AK79">
        <v>707.8657800000002</v>
      </c>
      <c r="AL79">
        <v>196.08672300000001</v>
      </c>
      <c r="AM79">
        <v>99.436430000000001</v>
      </c>
      <c r="AN79">
        <v>138.23979700000001</v>
      </c>
      <c r="AO79">
        <v>101.697526</v>
      </c>
      <c r="AP79">
        <v>140.27065300000001</v>
      </c>
      <c r="AQ79">
        <v>84.491001000000011</v>
      </c>
      <c r="AR79">
        <v>69.72157399999999</v>
      </c>
      <c r="AS79">
        <v>66.538579000000013</v>
      </c>
      <c r="AT79">
        <v>27.553763</v>
      </c>
      <c r="AU79">
        <v>466.76308300000011</v>
      </c>
      <c r="AV79">
        <v>167.012969</v>
      </c>
      <c r="AW79">
        <v>85.952101999999996</v>
      </c>
      <c r="AX79">
        <v>35.710682000000013</v>
      </c>
      <c r="AY79">
        <v>99.311849999999993</v>
      </c>
      <c r="AZ79">
        <v>101.388183</v>
      </c>
      <c r="BA79">
        <v>146.71462399999999</v>
      </c>
      <c r="BB79">
        <v>97.836693000000039</v>
      </c>
      <c r="BC79">
        <v>560.58231500000022</v>
      </c>
      <c r="BD79">
        <v>169.21949499999999</v>
      </c>
      <c r="BE79">
        <v>85.908601000000004</v>
      </c>
      <c r="BF79">
        <v>81.676344999999998</v>
      </c>
    </row>
    <row r="80">
      <c r="A80" t="s">
        <v>155</v>
      </c>
      <c r="B80">
        <v>2019</v>
      </c>
      <c r="C80" t="s">
        <v>428</v>
      </c>
      <c r="D80">
        <v>21</v>
      </c>
      <c r="E80" t="s">
        <v>60</v>
      </c>
      <c r="F80" t="s">
        <v>17</v>
      </c>
      <c r="G80" t="s">
        <v>437</v>
      </c>
      <c r="H80">
        <v>0.28192394002685739</v>
      </c>
      <c r="I80">
        <v>0.079554947837918097</v>
      </c>
      <c r="J80">
        <v>0.037916865038882398</v>
      </c>
      <c r="K80">
        <v>0.0054140056959295999</v>
      </c>
      <c r="L80">
        <v>0.048214090539161099</v>
      </c>
      <c r="M80">
        <v>0.033244755638154502</v>
      </c>
      <c r="N80">
        <v>0.049375176956786997</v>
      </c>
      <c r="O80">
        <v>0.0085274529342349008</v>
      </c>
      <c r="P80">
        <v>0.0114767776782206</v>
      </c>
      <c r="Q80">
        <v>0.064580783514720394</v>
      </c>
      <c r="R80">
        <v>0.47868500846099782</v>
      </c>
      <c r="S80">
        <v>0.29190717949964529</v>
      </c>
      <c r="T80">
        <v>0</v>
      </c>
      <c r="U80">
        <v>0.17847321241143749</v>
      </c>
      <c r="V80">
        <v>0</v>
      </c>
      <c r="W80" t="s">
        <v>282</v>
      </c>
      <c r="X80" t="s">
        <v>283</v>
      </c>
      <c r="Y80" t="s">
        <v>284</v>
      </c>
      <c r="Z80" t="s">
        <v>285</v>
      </c>
      <c r="AA80" t="s">
        <v>286</v>
      </c>
      <c r="AB80" t="s">
        <v>287</v>
      </c>
      <c r="AC80" t="s">
        <v>288</v>
      </c>
      <c r="AD80">
        <v>0.014936447631632</v>
      </c>
      <c r="AE80">
        <v>0.1219846118118726</v>
      </c>
      <c r="AF80">
        <v>0.050023840125236502</v>
      </c>
      <c r="AG80">
        <v>0.097469893774351696</v>
      </c>
      <c r="AH80">
        <v>0.148930467242293</v>
      </c>
      <c r="AI80">
        <v>0.1007112437672225</v>
      </c>
      <c r="AJ80">
        <v>0</v>
      </c>
      <c r="AK80">
        <v>83.157439000000011</v>
      </c>
      <c r="AL80">
        <v>23.500491</v>
      </c>
      <c r="AM80">
        <v>11.183806000000001</v>
      </c>
      <c r="AN80">
        <v>1.597844</v>
      </c>
      <c r="AO80">
        <v>14.244626</v>
      </c>
      <c r="AP80">
        <v>6.230448</v>
      </c>
      <c r="AQ80">
        <v>9.243371999999999</v>
      </c>
      <c r="AR80">
        <v>1.597844</v>
      </c>
      <c r="AS80">
        <v>2.1504599999999998</v>
      </c>
      <c r="AT80">
        <v>12.094166</v>
      </c>
      <c r="AU80">
        <v>51.640751000000009</v>
      </c>
      <c r="AV80">
        <v>31.516687999999991</v>
      </c>
      <c r="AW80">
        <v>0</v>
      </c>
      <c r="AX80">
        <v>19.210477000000001</v>
      </c>
      <c r="AY80">
        <v>0</v>
      </c>
      <c r="AZ80">
        <v>1.6493880000000001</v>
      </c>
      <c r="BA80">
        <v>25.149246000000002</v>
      </c>
      <c r="BB80">
        <v>3.7483040000000001</v>
      </c>
      <c r="BC80">
        <v>47.164212999999997</v>
      </c>
      <c r="BD80">
        <v>31.399493</v>
      </c>
      <c r="BE80">
        <v>24.573561999999999</v>
      </c>
      <c r="BF80">
        <v>0</v>
      </c>
    </row>
    <row r="81">
      <c r="A81" t="s">
        <v>155</v>
      </c>
      <c r="B81">
        <v>2019</v>
      </c>
      <c r="C81" t="s">
        <v>428</v>
      </c>
      <c r="D81">
        <v>22</v>
      </c>
      <c r="E81" t="s">
        <v>54</v>
      </c>
      <c r="F81" t="s">
        <v>49</v>
      </c>
      <c r="G81" t="s">
        <v>204</v>
      </c>
      <c r="H81">
        <v>8.5897647957657366</v>
      </c>
      <c r="I81">
        <v>3.9542328957996178</v>
      </c>
      <c r="J81">
        <v>3.7512035822115428</v>
      </c>
      <c r="K81">
        <v>3.7841651402547778</v>
      </c>
      <c r="L81">
        <v>4.080651986240678</v>
      </c>
      <c r="M81">
        <v>2.2873657791555848</v>
      </c>
      <c r="N81">
        <v>2.5772166818427258</v>
      </c>
      <c r="O81">
        <v>3.6103576789736489</v>
      </c>
      <c r="P81">
        <v>3.491323548785298</v>
      </c>
      <c r="Q81">
        <v>4.3022280570474773</v>
      </c>
      <c r="R81">
        <v>12.95222313952166</v>
      </c>
      <c r="S81">
        <v>8.9865366113559002</v>
      </c>
      <c r="T81">
        <v>5.6470009400164276</v>
      </c>
      <c r="U81">
        <v>5.958954791706633</v>
      </c>
      <c r="V81">
        <v>4.487032822748156</v>
      </c>
      <c r="W81" t="s">
        <v>282</v>
      </c>
      <c r="X81" t="s">
        <v>283</v>
      </c>
      <c r="Y81" t="s">
        <v>284</v>
      </c>
      <c r="Z81" t="s">
        <v>285</v>
      </c>
      <c r="AA81" t="s">
        <v>286</v>
      </c>
      <c r="AB81" t="s">
        <v>287</v>
      </c>
      <c r="AC81" t="s">
        <v>288</v>
      </c>
      <c r="AD81">
        <v>4.1454996978351399</v>
      </c>
      <c r="AE81">
        <v>6.3766383579682966</v>
      </c>
      <c r="AF81">
        <v>2.7428246099802558</v>
      </c>
      <c r="AG81">
        <v>7.4624885216473196</v>
      </c>
      <c r="AH81">
        <v>4.2288219264965479</v>
      </c>
      <c r="AI81">
        <v>2.1369345842965419</v>
      </c>
      <c r="AJ81">
        <v>0.77406792080535047</v>
      </c>
      <c r="AK81">
        <v>2465.7251399999968</v>
      </c>
      <c r="AL81">
        <v>1159.395389999999</v>
      </c>
      <c r="AM81">
        <v>1102.29033</v>
      </c>
      <c r="AN81">
        <v>1111.5349109999991</v>
      </c>
      <c r="AO81">
        <v>1200.8782169999999</v>
      </c>
      <c r="AP81">
        <v>425.32753100000002</v>
      </c>
      <c r="AQ81">
        <v>480.05691300000001</v>
      </c>
      <c r="AR81">
        <v>673.92117899999971</v>
      </c>
      <c r="AS81">
        <v>651.78822300000002</v>
      </c>
      <c r="AT81">
        <v>803.98067600000002</v>
      </c>
      <c r="AU81">
        <v>1330.1467549999991</v>
      </c>
      <c r="AV81">
        <v>952.41909599999997</v>
      </c>
      <c r="AW81">
        <v>604.63683499999979</v>
      </c>
      <c r="AX81">
        <v>638.13649299999986</v>
      </c>
      <c r="AY81">
        <v>479.41028699999998</v>
      </c>
      <c r="AZ81">
        <v>453.50392199999999</v>
      </c>
      <c r="BA81">
        <v>1303.695590999999</v>
      </c>
      <c r="BB81">
        <v>202.73451800000021</v>
      </c>
      <c r="BC81">
        <v>3565.632742000003</v>
      </c>
      <c r="BD81">
        <v>883.09240999999986</v>
      </c>
      <c r="BE81">
        <v>519.05149999999992</v>
      </c>
      <c r="BF81">
        <v>112.113305</v>
      </c>
    </row>
    <row r="82">
      <c r="A82" t="s">
        <v>155</v>
      </c>
      <c r="B82">
        <v>2019</v>
      </c>
      <c r="C82" t="s">
        <v>428</v>
      </c>
      <c r="D82">
        <v>23</v>
      </c>
      <c r="E82" t="s">
        <v>54</v>
      </c>
      <c r="F82" t="s">
        <v>48</v>
      </c>
      <c r="G82" t="s">
        <v>204</v>
      </c>
      <c r="H82">
        <v>91.410235204234198</v>
      </c>
      <c r="I82">
        <v>96.045767104200436</v>
      </c>
      <c r="J82">
        <v>96.248796417788512</v>
      </c>
      <c r="K82">
        <v>96.215834859745172</v>
      </c>
      <c r="L82">
        <v>95.91934801375929</v>
      </c>
      <c r="M82">
        <v>97.712634220844492</v>
      </c>
      <c r="N82">
        <v>97.422783318157187</v>
      </c>
      <c r="O82">
        <v>96.389642321026457</v>
      </c>
      <c r="P82">
        <v>96.508676451214669</v>
      </c>
      <c r="Q82">
        <v>95.697771942952414</v>
      </c>
      <c r="R82">
        <v>87.047776860478194</v>
      </c>
      <c r="S82">
        <v>91.013463388644084</v>
      </c>
      <c r="T82">
        <v>94.352999059983588</v>
      </c>
      <c r="U82">
        <v>94.041045208293383</v>
      </c>
      <c r="V82">
        <v>95.512967177251753</v>
      </c>
      <c r="W82" t="s">
        <v>282</v>
      </c>
      <c r="X82" t="s">
        <v>283</v>
      </c>
      <c r="Y82" t="s">
        <v>284</v>
      </c>
      <c r="Z82" t="s">
        <v>285</v>
      </c>
      <c r="AA82" t="s">
        <v>286</v>
      </c>
      <c r="AB82" t="s">
        <v>287</v>
      </c>
      <c r="AC82" t="s">
        <v>288</v>
      </c>
      <c r="AD82">
        <v>95.854500302164809</v>
      </c>
      <c r="AE82">
        <v>93.623361642031838</v>
      </c>
      <c r="AF82">
        <v>97.257175390019782</v>
      </c>
      <c r="AG82">
        <v>92.537511478352599</v>
      </c>
      <c r="AH82">
        <v>95.771178073503364</v>
      </c>
      <c r="AI82">
        <v>97.863065415703403</v>
      </c>
      <c r="AJ82">
        <v>99.22593207919472</v>
      </c>
      <c r="AK82">
        <v>26239.660846999988</v>
      </c>
      <c r="AL82">
        <v>28160.966373000039</v>
      </c>
      <c r="AM82">
        <v>28282.687206999981</v>
      </c>
      <c r="AN82">
        <v>28261.784429000109</v>
      </c>
      <c r="AO82">
        <v>28227.708711000068</v>
      </c>
      <c r="AP82">
        <v>18169.316792000071</v>
      </c>
      <c r="AQ82">
        <v>18146.895037999941</v>
      </c>
      <c r="AR82">
        <v>17992.406063999992</v>
      </c>
      <c r="AS82">
        <v>18017.012129999941</v>
      </c>
      <c r="AT82">
        <v>17883.561344999998</v>
      </c>
      <c r="AU82">
        <v>8939.4937589999827</v>
      </c>
      <c r="AV82">
        <v>9645.8696239999699</v>
      </c>
      <c r="AW82">
        <v>10102.583535999989</v>
      </c>
      <c r="AX82">
        <v>10070.729663999969</v>
      </c>
      <c r="AY82">
        <v>10204.939614999979</v>
      </c>
      <c r="AZ82">
        <v>10486.164514999969</v>
      </c>
      <c r="BA82">
        <v>19141.177048999929</v>
      </c>
      <c r="BB82">
        <v>7188.7157869999846</v>
      </c>
      <c r="BC82">
        <v>44215.114010999998</v>
      </c>
      <c r="BD82">
        <v>19999.612639999941</v>
      </c>
      <c r="BE82">
        <v>23770.48472699997</v>
      </c>
      <c r="BF82">
        <v>14371.53883800005</v>
      </c>
    </row>
    <row r="83">
      <c r="A83" t="s">
        <v>155</v>
      </c>
      <c r="B83">
        <v>2019</v>
      </c>
      <c r="C83" t="s">
        <v>428</v>
      </c>
      <c r="D83">
        <v>29</v>
      </c>
      <c r="E83" t="s">
        <v>57</v>
      </c>
      <c r="F83" t="s">
        <v>49</v>
      </c>
      <c r="G83" t="s">
        <v>438</v>
      </c>
      <c r="H83">
        <v>57.258970878142478</v>
      </c>
      <c r="I83">
        <v>69.541246960472478</v>
      </c>
      <c r="J83">
        <v>71.132366157406707</v>
      </c>
      <c r="K83">
        <v>71.848512097632707</v>
      </c>
      <c r="L83">
        <v>76.65843118915889</v>
      </c>
      <c r="M83">
        <v>75.277746630562532</v>
      </c>
      <c r="N83">
        <v>74.724212312678361</v>
      </c>
      <c r="O83">
        <v>72.834459795482942</v>
      </c>
      <c r="P83">
        <v>74.524095262079229</v>
      </c>
      <c r="Q83">
        <v>78.731963918243437</v>
      </c>
      <c r="R83">
        <v>47.739432146127022</v>
      </c>
      <c r="S83">
        <v>55.871168548114248</v>
      </c>
      <c r="T83">
        <v>62.881765789628098</v>
      </c>
      <c r="U83">
        <v>63.491304159287928</v>
      </c>
      <c r="V83">
        <v>65.075559733790328</v>
      </c>
      <c r="W83" t="s">
        <v>282</v>
      </c>
      <c r="X83" t="s">
        <v>283</v>
      </c>
      <c r="Y83" t="s">
        <v>284</v>
      </c>
      <c r="Z83" t="s">
        <v>285</v>
      </c>
      <c r="AA83" t="s">
        <v>286</v>
      </c>
      <c r="AB83" t="s">
        <v>287</v>
      </c>
      <c r="AC83" t="s">
        <v>288</v>
      </c>
      <c r="AD83">
        <v>76.058672238171496</v>
      </c>
      <c r="AE83">
        <v>60.827839140159263</v>
      </c>
      <c r="AF83">
        <v>79.076630650945731</v>
      </c>
      <c r="AG83">
        <v>75.536173382674733</v>
      </c>
      <c r="AH83">
        <v>59.82140638547753</v>
      </c>
      <c r="AI83">
        <v>69.633828272773329</v>
      </c>
      <c r="AJ83">
        <v>63.555252341097237</v>
      </c>
      <c r="AK83">
        <v>16927.749027999991</v>
      </c>
      <c r="AL83">
        <v>20566.312796000031</v>
      </c>
      <c r="AM83">
        <v>21027.637652999991</v>
      </c>
      <c r="AN83">
        <v>21247.34845800008</v>
      </c>
      <c r="AO83">
        <v>22665.11089100008</v>
      </c>
      <c r="AP83">
        <v>14114.58407100001</v>
      </c>
      <c r="AQ83">
        <v>14008.101696999989</v>
      </c>
      <c r="AR83">
        <v>13655.50451500003</v>
      </c>
      <c r="AS83">
        <v>13974.095799000001</v>
      </c>
      <c r="AT83">
        <v>14761.47558699999</v>
      </c>
      <c r="AU83">
        <v>5163.9496720000043</v>
      </c>
      <c r="AV83">
        <v>6051.4174570000096</v>
      </c>
      <c r="AW83">
        <v>6795.5806249999923</v>
      </c>
      <c r="AX83">
        <v>6869.3997010000057</v>
      </c>
      <c r="AY83">
        <v>7040.0497019999966</v>
      </c>
      <c r="AZ83">
        <v>8412.462049999991</v>
      </c>
      <c r="BA83">
        <v>12612.297466000031</v>
      </c>
      <c r="BB83">
        <v>5929.9907979999971</v>
      </c>
      <c r="BC83">
        <v>36550.816182000082</v>
      </c>
      <c r="BD83">
        <v>12641.56677700004</v>
      </c>
      <c r="BE83">
        <v>17019.970426999971</v>
      </c>
      <c r="BF83">
        <v>9267.0551260000011</v>
      </c>
    </row>
    <row r="84">
      <c r="A84" t="s">
        <v>155</v>
      </c>
      <c r="B84">
        <v>2019</v>
      </c>
      <c r="C84" t="s">
        <v>428</v>
      </c>
      <c r="D84">
        <v>30</v>
      </c>
      <c r="E84" t="s">
        <v>57</v>
      </c>
      <c r="F84" t="s">
        <v>48</v>
      </c>
      <c r="G84" t="s">
        <v>204</v>
      </c>
      <c r="H84">
        <v>42.741029121857238</v>
      </c>
      <c r="I84">
        <v>30.458753039527501</v>
      </c>
      <c r="J84">
        <v>28.86763384259336</v>
      </c>
      <c r="K84">
        <v>28.15148790236714</v>
      </c>
      <c r="L84">
        <v>23.341568810841078</v>
      </c>
      <c r="M84">
        <v>24.72225336943724</v>
      </c>
      <c r="N84">
        <v>25.275787687321841</v>
      </c>
      <c r="O84">
        <v>27.16554020451736</v>
      </c>
      <c r="P84">
        <v>25.47590473792096</v>
      </c>
      <c r="Q84">
        <v>21.268036081756371</v>
      </c>
      <c r="R84">
        <v>52.260567853872899</v>
      </c>
      <c r="S84">
        <v>44.128831451886057</v>
      </c>
      <c r="T84">
        <v>37.118234210371867</v>
      </c>
      <c r="U84">
        <v>36.508695840712321</v>
      </c>
      <c r="V84">
        <v>34.924440266209707</v>
      </c>
      <c r="W84" t="s">
        <v>282</v>
      </c>
      <c r="X84" t="s">
        <v>283</v>
      </c>
      <c r="Y84" t="s">
        <v>284</v>
      </c>
      <c r="Z84" t="s">
        <v>285</v>
      </c>
      <c r="AA84" t="s">
        <v>286</v>
      </c>
      <c r="AB84" t="s">
        <v>287</v>
      </c>
      <c r="AC84" t="s">
        <v>288</v>
      </c>
      <c r="AD84">
        <v>23.941327761828671</v>
      </c>
      <c r="AE84">
        <v>39.172160859841313</v>
      </c>
      <c r="AF84">
        <v>20.923369349054528</v>
      </c>
      <c r="AG84">
        <v>24.463826617325399</v>
      </c>
      <c r="AH84">
        <v>40.178593614522917</v>
      </c>
      <c r="AI84">
        <v>30.3661717272266</v>
      </c>
      <c r="AJ84">
        <v>36.444747658902529</v>
      </c>
      <c r="AK84">
        <v>12635.73904799997</v>
      </c>
      <c r="AL84">
        <v>9007.9523989999925</v>
      </c>
      <c r="AM84">
        <v>8533.6419570000016</v>
      </c>
      <c r="AN84">
        <v>8325.0780790000008</v>
      </c>
      <c r="AO84">
        <v>6901.2532249999813</v>
      </c>
      <c r="AP84">
        <v>4635.4246669999957</v>
      </c>
      <c r="AQ84">
        <v>4738.3009259999999</v>
      </c>
      <c r="AR84">
        <v>5093.1819629999909</v>
      </c>
      <c r="AS84">
        <v>4777.0151670000023</v>
      </c>
      <c r="AT84">
        <v>3987.5493990000032</v>
      </c>
      <c r="AU84">
        <v>5652.998581999992</v>
      </c>
      <c r="AV84">
        <v>4779.6025739999941</v>
      </c>
      <c r="AW84">
        <v>4011.336991999995</v>
      </c>
      <c r="AX84">
        <v>3950.034222999996</v>
      </c>
      <c r="AY84">
        <v>3778.2202149999971</v>
      </c>
      <c r="AZ84">
        <v>2648.028229999994</v>
      </c>
      <c r="BA84">
        <v>8122.1189529999874</v>
      </c>
      <c r="BB84">
        <v>1569.0525340000011</v>
      </c>
      <c r="BC84">
        <v>11837.67709899999</v>
      </c>
      <c r="BD84">
        <v>8490.6123889999944</v>
      </c>
      <c r="BE84">
        <v>7422.1302719999858</v>
      </c>
      <c r="BF84">
        <v>5314.0452309999973</v>
      </c>
    </row>
    <row r="85">
      <c r="A85" t="s">
        <v>155</v>
      </c>
      <c r="B85">
        <v>2019</v>
      </c>
      <c r="C85" t="s">
        <v>428</v>
      </c>
      <c r="D85">
        <v>31</v>
      </c>
      <c r="E85" t="s">
        <v>103</v>
      </c>
      <c r="F85" t="s">
        <v>49</v>
      </c>
      <c r="G85" t="s">
        <v>439</v>
      </c>
      <c r="H85">
        <v>51.808789149487573</v>
      </c>
      <c r="I85">
        <v>66.889468922919264</v>
      </c>
      <c r="J85">
        <v>68.183556111612845</v>
      </c>
      <c r="K85">
        <v>69.456703349963959</v>
      </c>
      <c r="L85">
        <v>74.789710541492198</v>
      </c>
      <c r="M85">
        <v>73.605597831785502</v>
      </c>
      <c r="N85">
        <v>73.06538052699895</v>
      </c>
      <c r="O85">
        <v>71.613645752168338</v>
      </c>
      <c r="P85">
        <v>72.618858242188125</v>
      </c>
      <c r="Q85">
        <v>77.320083566077614</v>
      </c>
      <c r="R85">
        <v>41.589570119440197</v>
      </c>
      <c r="S85">
        <v>49.346819666108722</v>
      </c>
      <c r="T85">
        <v>58.448949208826008</v>
      </c>
      <c r="U85">
        <v>57.704731281281568</v>
      </c>
      <c r="V85">
        <v>59.783639108844788</v>
      </c>
      <c r="W85" t="s">
        <v>282</v>
      </c>
      <c r="X85" t="s">
        <v>283</v>
      </c>
      <c r="Y85" t="s">
        <v>284</v>
      </c>
      <c r="Z85" t="s">
        <v>285</v>
      </c>
      <c r="AA85" t="s">
        <v>286</v>
      </c>
      <c r="AB85" t="s">
        <v>287</v>
      </c>
      <c r="AC85" t="s">
        <v>288</v>
      </c>
      <c r="AD85">
        <v>74.477668340734695</v>
      </c>
      <c r="AE85">
        <v>54.030239941773218</v>
      </c>
      <c r="AF85">
        <v>76.828270124281161</v>
      </c>
      <c r="AG85">
        <v>72.02614632972228</v>
      </c>
      <c r="AH85">
        <v>56.067993509274359</v>
      </c>
      <c r="AI85">
        <v>68.642688101699761</v>
      </c>
      <c r="AJ85">
        <v>63.311362539690357</v>
      </c>
      <c r="AK85">
        <v>15296.26892600001</v>
      </c>
      <c r="AL85">
        <v>19769.51082900001</v>
      </c>
      <c r="AM85">
        <v>20151.867004999989</v>
      </c>
      <c r="AN85">
        <v>20534.304615000059</v>
      </c>
      <c r="AO85">
        <v>22112.598140000071</v>
      </c>
      <c r="AP85">
        <v>13780.759665000011</v>
      </c>
      <c r="AQ85">
        <v>13689.472724999991</v>
      </c>
      <c r="AR85">
        <v>13425.269149000031</v>
      </c>
      <c r="AS85">
        <v>13612.221657000009</v>
      </c>
      <c r="AT85">
        <v>14496.76178699999</v>
      </c>
      <c r="AU85">
        <v>4488.7996550000016</v>
      </c>
      <c r="AV85">
        <v>5343.8543710000104</v>
      </c>
      <c r="AW85">
        <v>6316.5297889999938</v>
      </c>
      <c r="AX85">
        <v>6243.3252720000037</v>
      </c>
      <c r="AY85">
        <v>6467.5554449999954</v>
      </c>
      <c r="AZ85">
        <v>8232.8209720000032</v>
      </c>
      <c r="BA85">
        <v>11196.994629000021</v>
      </c>
      <c r="BB85">
        <v>5759.9691829999974</v>
      </c>
      <c r="BC85">
        <v>34832.769587000053</v>
      </c>
      <c r="BD85">
        <v>11840.595142000029</v>
      </c>
      <c r="BE85">
        <v>16773.323913999971</v>
      </c>
      <c r="BF85">
        <v>9228.0760880000016</v>
      </c>
    </row>
    <row r="86">
      <c r="A86" t="s">
        <v>155</v>
      </c>
      <c r="B86">
        <v>2019</v>
      </c>
      <c r="C86" t="s">
        <v>428</v>
      </c>
      <c r="D86">
        <v>32</v>
      </c>
      <c r="E86" t="s">
        <v>103</v>
      </c>
      <c r="F86" t="s">
        <v>48</v>
      </c>
      <c r="G86" t="s">
        <v>204</v>
      </c>
      <c r="H86">
        <v>48.191210850512228</v>
      </c>
      <c r="I86">
        <v>33.110531077080708</v>
      </c>
      <c r="J86">
        <v>31.816443888387219</v>
      </c>
      <c r="K86">
        <v>30.543296650035821</v>
      </c>
      <c r="L86">
        <v>25.210289458507759</v>
      </c>
      <c r="M86">
        <v>26.394402168214238</v>
      </c>
      <c r="N86">
        <v>26.934619473001192</v>
      </c>
      <c r="O86">
        <v>28.386354247831939</v>
      </c>
      <c r="P86">
        <v>27.381141757812149</v>
      </c>
      <c r="Q86">
        <v>22.679916433922202</v>
      </c>
      <c r="R86">
        <v>58.410429880559647</v>
      </c>
      <c r="S86">
        <v>50.653180333891548</v>
      </c>
      <c r="T86">
        <v>41.551050791173971</v>
      </c>
      <c r="U86">
        <v>42.295268718718702</v>
      </c>
      <c r="V86">
        <v>40.216360891155247</v>
      </c>
      <c r="W86" t="s">
        <v>282</v>
      </c>
      <c r="X86" t="s">
        <v>283</v>
      </c>
      <c r="Y86" t="s">
        <v>284</v>
      </c>
      <c r="Z86" t="s">
        <v>285</v>
      </c>
      <c r="AA86" t="s">
        <v>286</v>
      </c>
      <c r="AB86" t="s">
        <v>287</v>
      </c>
      <c r="AC86" t="s">
        <v>288</v>
      </c>
      <c r="AD86">
        <v>25.52233165926561</v>
      </c>
      <c r="AE86">
        <v>45.969760058227308</v>
      </c>
      <c r="AF86">
        <v>23.17172987571908</v>
      </c>
      <c r="AG86">
        <v>27.973853670277759</v>
      </c>
      <c r="AH86">
        <v>43.932006490726017</v>
      </c>
      <c r="AI86">
        <v>31.35731189830015</v>
      </c>
      <c r="AJ86">
        <v>36.688637460309401</v>
      </c>
      <c r="AK86">
        <v>14228.19820999996</v>
      </c>
      <c r="AL86">
        <v>9785.9799640000001</v>
      </c>
      <c r="AM86">
        <v>9403.4512480000012</v>
      </c>
      <c r="AN86">
        <v>9029.8751179999945</v>
      </c>
      <c r="AO86">
        <v>7453.765975999986</v>
      </c>
      <c r="AP86">
        <v>4941.6745939999964</v>
      </c>
      <c r="AQ86">
        <v>5046.4493029999958</v>
      </c>
      <c r="AR86">
        <v>5321.533932999987</v>
      </c>
      <c r="AS86">
        <v>5132.5259010000009</v>
      </c>
      <c r="AT86">
        <v>4252.263199</v>
      </c>
      <c r="AU86">
        <v>6304.2901559999846</v>
      </c>
      <c r="AV86">
        <v>5485.3224779999891</v>
      </c>
      <c r="AW86">
        <v>4490.3878279999944</v>
      </c>
      <c r="AX86">
        <v>4576.1086520000008</v>
      </c>
      <c r="AY86">
        <v>4350.7144719999978</v>
      </c>
      <c r="AZ86">
        <v>2821.2589359999929</v>
      </c>
      <c r="BA86">
        <v>9526.5754329999818</v>
      </c>
      <c r="BB86">
        <v>1737.2309670000011</v>
      </c>
      <c r="BC86">
        <v>13528.51497699999</v>
      </c>
      <c r="BD86">
        <v>9277.6835779999856</v>
      </c>
      <c r="BE86">
        <v>7662.3798409999854</v>
      </c>
      <c r="BF86">
        <v>5347.6267839999973</v>
      </c>
    </row>
    <row r="87">
      <c r="A87" t="s">
        <v>155</v>
      </c>
      <c r="B87">
        <v>2019</v>
      </c>
      <c r="C87" t="s">
        <v>428</v>
      </c>
      <c r="D87">
        <v>33</v>
      </c>
      <c r="E87" t="s">
        <v>104</v>
      </c>
      <c r="F87" t="s">
        <v>49</v>
      </c>
      <c r="G87" t="s">
        <v>204</v>
      </c>
      <c r="H87">
        <v>33.336569509153989</v>
      </c>
      <c r="I87">
        <v>55.998662217850523</v>
      </c>
      <c r="J87">
        <v>62.535178236149548</v>
      </c>
      <c r="K87">
        <v>66.756314004357449</v>
      </c>
      <c r="L87">
        <v>73.73288719732281</v>
      </c>
      <c r="M87">
        <v>59.212426891929553</v>
      </c>
      <c r="N87">
        <v>67.142334121401063</v>
      </c>
      <c r="O87">
        <v>68.614032652589046</v>
      </c>
      <c r="P87">
        <v>70.839764001640006</v>
      </c>
      <c r="Q87">
        <v>76.546116199196632</v>
      </c>
      <c r="R87">
        <v>21.438045856357249</v>
      </c>
      <c r="S87">
        <v>33.453090659744312</v>
      </c>
      <c r="T87">
        <v>45.266585749711687</v>
      </c>
      <c r="U87">
        <v>49.29677661017724</v>
      </c>
      <c r="V87">
        <v>56.293735391368507</v>
      </c>
      <c r="W87" t="s">
        <v>282</v>
      </c>
      <c r="X87" t="s">
        <v>283</v>
      </c>
      <c r="Y87" t="s">
        <v>284</v>
      </c>
      <c r="Z87" t="s">
        <v>285</v>
      </c>
      <c r="AA87" t="s">
        <v>286</v>
      </c>
      <c r="AB87" t="s">
        <v>287</v>
      </c>
      <c r="AC87" t="s">
        <v>288</v>
      </c>
      <c r="AD87">
        <v>57.308380333087207</v>
      </c>
      <c r="AE87">
        <v>48.200763534104418</v>
      </c>
      <c r="AF87">
        <v>67.157729502526507</v>
      </c>
      <c r="AG87">
        <v>67.08507203952702</v>
      </c>
      <c r="AH87">
        <v>48.781293938898287</v>
      </c>
      <c r="AI87">
        <v>57.90342283514066</v>
      </c>
      <c r="AJ87">
        <v>55.989205204484122</v>
      </c>
      <c r="AK87">
        <v>9842.4445089999772</v>
      </c>
      <c r="AL87">
        <v>16550.679455999991</v>
      </c>
      <c r="AM87">
        <v>18486.198893000019</v>
      </c>
      <c r="AN87">
        <v>19740.20463200003</v>
      </c>
      <c r="AO87">
        <v>21800.13390200006</v>
      </c>
      <c r="AP87">
        <v>11086.007697999979</v>
      </c>
      <c r="AQ87">
        <v>12583.73796300002</v>
      </c>
      <c r="AR87">
        <v>12862.93758800003</v>
      </c>
      <c r="AS87">
        <v>13283.242756000011</v>
      </c>
      <c r="AT87">
        <v>14351.650451999991</v>
      </c>
      <c r="AU87">
        <v>2313.8275430000022</v>
      </c>
      <c r="AV87">
        <v>3622.6943490000021</v>
      </c>
      <c r="AW87">
        <v>4891.92263</v>
      </c>
      <c r="AX87">
        <v>5333.6321720000014</v>
      </c>
      <c r="AY87">
        <v>6090.0082409999959</v>
      </c>
      <c r="AZ87">
        <v>6334.9141559999962</v>
      </c>
      <c r="BA87">
        <v>9991.7924210000219</v>
      </c>
      <c r="BB87">
        <v>5034.9493969999976</v>
      </c>
      <c r="BC87">
        <v>32443.20258900007</v>
      </c>
      <c r="BD87">
        <v>10304.873769999989</v>
      </c>
      <c r="BE87">
        <v>14149.108867999979</v>
      </c>
      <c r="BF87">
        <v>8160.8201909999834</v>
      </c>
    </row>
    <row r="88">
      <c r="A88" t="s">
        <v>155</v>
      </c>
      <c r="B88">
        <v>2019</v>
      </c>
      <c r="C88" t="s">
        <v>428</v>
      </c>
      <c r="D88">
        <v>34</v>
      </c>
      <c r="E88" t="s">
        <v>104</v>
      </c>
      <c r="F88" t="s">
        <v>48</v>
      </c>
      <c r="G88" t="s">
        <v>204</v>
      </c>
      <c r="H88">
        <v>66.663430490845926</v>
      </c>
      <c r="I88">
        <v>44.001337782149378</v>
      </c>
      <c r="J88">
        <v>37.464821763850537</v>
      </c>
      <c r="K88">
        <v>33.243685995642217</v>
      </c>
      <c r="L88">
        <v>26.267112802677119</v>
      </c>
      <c r="M88">
        <v>40.787573108070099</v>
      </c>
      <c r="N88">
        <v>32.857665878599228</v>
      </c>
      <c r="O88">
        <v>31.385967347411189</v>
      </c>
      <c r="P88">
        <v>29.160235998360299</v>
      </c>
      <c r="Q88">
        <v>23.453883800803169</v>
      </c>
      <c r="R88">
        <v>78.561954143642538</v>
      </c>
      <c r="S88">
        <v>66.546909340255766</v>
      </c>
      <c r="T88">
        <v>54.733414250288313</v>
      </c>
      <c r="U88">
        <v>50.703223389823073</v>
      </c>
      <c r="V88">
        <v>43.706264608631528</v>
      </c>
      <c r="W88" t="s">
        <v>282</v>
      </c>
      <c r="X88" t="s">
        <v>283</v>
      </c>
      <c r="Y88" t="s">
        <v>284</v>
      </c>
      <c r="Z88" t="s">
        <v>285</v>
      </c>
      <c r="AA88" t="s">
        <v>286</v>
      </c>
      <c r="AB88" t="s">
        <v>287</v>
      </c>
      <c r="AC88" t="s">
        <v>288</v>
      </c>
      <c r="AD88">
        <v>42.691619666913027</v>
      </c>
      <c r="AE88">
        <v>51.799236465896122</v>
      </c>
      <c r="AF88">
        <v>32.842270497473763</v>
      </c>
      <c r="AG88">
        <v>32.914927960473058</v>
      </c>
      <c r="AH88">
        <v>51.218706061101948</v>
      </c>
      <c r="AI88">
        <v>42.096577164859283</v>
      </c>
      <c r="AJ88">
        <v>44.010794795515558</v>
      </c>
      <c r="AK88">
        <v>19682.022627000031</v>
      </c>
      <c r="AL88">
        <v>13004.811336999999</v>
      </c>
      <c r="AM88">
        <v>11075.080716999981</v>
      </c>
      <c r="AN88">
        <v>9830.3385089999992</v>
      </c>
      <c r="AO88">
        <v>7766.2302139999874</v>
      </c>
      <c r="AP88">
        <v>7636.4265610000093</v>
      </c>
      <c r="AQ88">
        <v>6158.1454219999869</v>
      </c>
      <c r="AR88">
        <v>5883.8654939999833</v>
      </c>
      <c r="AS88">
        <v>5467.868210000006</v>
      </c>
      <c r="AT88">
        <v>4397.3745339999996</v>
      </c>
      <c r="AU88">
        <v>8479.2622679999768</v>
      </c>
      <c r="AV88">
        <v>7206.4824999999764</v>
      </c>
      <c r="AW88">
        <v>5914.9949869999909</v>
      </c>
      <c r="AX88">
        <v>5485.8017520000076</v>
      </c>
      <c r="AY88">
        <v>4728.2616759999974</v>
      </c>
      <c r="AZ88">
        <v>4719.1657519999944</v>
      </c>
      <c r="BA88">
        <v>10737.73899799999</v>
      </c>
      <c r="BB88">
        <v>2462.2507530000012</v>
      </c>
      <c r="BC88">
        <v>15918.081974999979</v>
      </c>
      <c r="BD88">
        <v>10819.768357999999</v>
      </c>
      <c r="BE88">
        <v>10286.594886999979</v>
      </c>
      <c r="BF88">
        <v>6414.8826810000019</v>
      </c>
    </row>
    <row r="89">
      <c r="A89" t="s">
        <v>155</v>
      </c>
      <c r="B89">
        <v>2019</v>
      </c>
      <c r="C89" t="s">
        <v>428</v>
      </c>
      <c r="D89">
        <v>35</v>
      </c>
      <c r="E89" t="s">
        <v>55</v>
      </c>
      <c r="F89" t="s">
        <v>49</v>
      </c>
      <c r="G89" t="s">
        <v>204</v>
      </c>
      <c r="H89">
        <v>65.582942033622558</v>
      </c>
      <c r="I89">
        <v>76.371043419258228</v>
      </c>
      <c r="J89">
        <v>75.734081370505407</v>
      </c>
      <c r="K89">
        <v>76.389621175441306</v>
      </c>
      <c r="L89">
        <v>80.295163148426511</v>
      </c>
      <c r="M89">
        <v>81.335230698280171</v>
      </c>
      <c r="N89">
        <v>80.191915469455964</v>
      </c>
      <c r="O89">
        <v>78.352430519533144</v>
      </c>
      <c r="P89">
        <v>78.596142813738993</v>
      </c>
      <c r="Q89">
        <v>82.014977058711452</v>
      </c>
      <c r="R89">
        <v>59.869518434695458</v>
      </c>
      <c r="S89">
        <v>62.474995435635513</v>
      </c>
      <c r="T89">
        <v>69.068192675572988</v>
      </c>
      <c r="U89">
        <v>69.091000106929641</v>
      </c>
      <c r="V89">
        <v>68.616003722880677</v>
      </c>
      <c r="W89" t="s">
        <v>282</v>
      </c>
      <c r="X89" t="s">
        <v>283</v>
      </c>
      <c r="Y89" t="s">
        <v>284</v>
      </c>
      <c r="Z89" t="s">
        <v>285</v>
      </c>
      <c r="AA89" t="s">
        <v>286</v>
      </c>
      <c r="AB89" t="s">
        <v>287</v>
      </c>
      <c r="AC89" t="s">
        <v>288</v>
      </c>
      <c r="AD89">
        <v>81.540260501001939</v>
      </c>
      <c r="AE89">
        <v>65.92005011279349</v>
      </c>
      <c r="AF89">
        <v>81.56872882568922</v>
      </c>
      <c r="AG89">
        <v>77.217063069147656</v>
      </c>
      <c r="AH89">
        <v>65.993051769302227</v>
      </c>
      <c r="AI89">
        <v>81.79077838353696</v>
      </c>
      <c r="AJ89">
        <v>72.616442077479192</v>
      </c>
      <c r="AK89">
        <v>19388.605248000022</v>
      </c>
      <c r="AL89">
        <v>22586.174913000039</v>
      </c>
      <c r="AM89">
        <v>22387.963554000002</v>
      </c>
      <c r="AN89">
        <v>22590.264604000069</v>
      </c>
      <c r="AO89">
        <v>23740.360304000089</v>
      </c>
      <c r="AP89">
        <v>15250.362863000029</v>
      </c>
      <c r="AQ89">
        <v>15033.099345000001</v>
      </c>
      <c r="AR89">
        <v>14690.05154600003</v>
      </c>
      <c r="AS89">
        <v>14737.649954</v>
      </c>
      <c r="AT89">
        <v>15377.008540999999</v>
      </c>
      <c r="AU89">
        <v>6476.0548290000024</v>
      </c>
      <c r="AV89">
        <v>6766.6792699999987</v>
      </c>
      <c r="AW89">
        <v>7464.1426819999933</v>
      </c>
      <c r="AX89">
        <v>7475.2551040000053</v>
      </c>
      <c r="AY89">
        <v>7423.064488999993</v>
      </c>
      <c r="AZ89">
        <v>9018.7525869999699</v>
      </c>
      <c r="BA89">
        <v>13668.137694000019</v>
      </c>
      <c r="BB89">
        <v>6116.8743199999917</v>
      </c>
      <c r="BC89">
        <v>37364.173375000057</v>
      </c>
      <c r="BD89">
        <v>13945.769937000039</v>
      </c>
      <c r="BE89">
        <v>19991.384415000011</v>
      </c>
      <c r="BF89">
        <v>10588.27629500004</v>
      </c>
    </row>
    <row r="90">
      <c r="A90" t="s">
        <v>155</v>
      </c>
      <c r="B90">
        <v>2019</v>
      </c>
      <c r="C90" t="s">
        <v>428</v>
      </c>
      <c r="D90">
        <v>36</v>
      </c>
      <c r="E90" t="s">
        <v>55</v>
      </c>
      <c r="F90" t="s">
        <v>48</v>
      </c>
      <c r="G90" t="s">
        <v>204</v>
      </c>
      <c r="H90">
        <v>34.417057966377321</v>
      </c>
      <c r="I90">
        <v>23.6289565807418</v>
      </c>
      <c r="J90">
        <v>24.265918629494681</v>
      </c>
      <c r="K90">
        <v>23.610378824558499</v>
      </c>
      <c r="L90">
        <v>19.704836851573521</v>
      </c>
      <c r="M90">
        <v>18.664769301719719</v>
      </c>
      <c r="N90">
        <v>19.808084530544299</v>
      </c>
      <c r="O90">
        <v>21.64756948046719</v>
      </c>
      <c r="P90">
        <v>21.40385718626122</v>
      </c>
      <c r="Q90">
        <v>17.98502294128841</v>
      </c>
      <c r="R90">
        <v>40.130481565304521</v>
      </c>
      <c r="S90">
        <v>37.525004564364757</v>
      </c>
      <c r="T90">
        <v>30.931807324427009</v>
      </c>
      <c r="U90">
        <v>30.908999893070629</v>
      </c>
      <c r="V90">
        <v>31.383996277119351</v>
      </c>
      <c r="W90" t="s">
        <v>282</v>
      </c>
      <c r="X90" t="s">
        <v>283</v>
      </c>
      <c r="Y90" t="s">
        <v>284</v>
      </c>
      <c r="Z90" t="s">
        <v>285</v>
      </c>
      <c r="AA90" t="s">
        <v>286</v>
      </c>
      <c r="AB90" t="s">
        <v>287</v>
      </c>
      <c r="AC90" t="s">
        <v>288</v>
      </c>
      <c r="AD90">
        <v>18.459739498998101</v>
      </c>
      <c r="AE90">
        <v>34.079949887207007</v>
      </c>
      <c r="AF90">
        <v>18.43127117431095</v>
      </c>
      <c r="AG90">
        <v>22.78293693085244</v>
      </c>
      <c r="AH90">
        <v>34.006948230698221</v>
      </c>
      <c r="AI90">
        <v>18.209221616463172</v>
      </c>
      <c r="AJ90">
        <v>27.38355792252079</v>
      </c>
      <c r="AK90">
        <v>10174.88282799998</v>
      </c>
      <c r="AL90">
        <v>6988.0902819999892</v>
      </c>
      <c r="AM90">
        <v>7173.3160559999951</v>
      </c>
      <c r="AN90">
        <v>6982.161932999994</v>
      </c>
      <c r="AO90">
        <v>5826.0038119999908</v>
      </c>
      <c r="AP90">
        <v>3499.6458749999988</v>
      </c>
      <c r="AQ90">
        <v>3713.303278000004</v>
      </c>
      <c r="AR90">
        <v>4058.634931999999</v>
      </c>
      <c r="AS90">
        <v>4013.4610119999979</v>
      </c>
      <c r="AT90">
        <v>3372.016445000002</v>
      </c>
      <c r="AU90">
        <v>4340.8934250000011</v>
      </c>
      <c r="AV90">
        <v>4064.3407609999999</v>
      </c>
      <c r="AW90">
        <v>3342.7749349999958</v>
      </c>
      <c r="AX90">
        <v>3344.1788200000001</v>
      </c>
      <c r="AY90">
        <v>3395.2054279999988</v>
      </c>
      <c r="AZ90">
        <v>2041.7376929999989</v>
      </c>
      <c r="BA90">
        <v>7066.2787249999874</v>
      </c>
      <c r="BB90">
        <v>1382.1690119999989</v>
      </c>
      <c r="BC90">
        <v>11024.319906000001</v>
      </c>
      <c r="BD90">
        <v>7186.4092289999944</v>
      </c>
      <c r="BE90">
        <v>4450.7162840000001</v>
      </c>
      <c r="BF90">
        <v>3992.8240619999901</v>
      </c>
    </row>
    <row r="91">
      <c r="A91" t="s">
        <v>155</v>
      </c>
      <c r="B91">
        <v>2019</v>
      </c>
      <c r="C91" t="s">
        <v>428</v>
      </c>
      <c r="D91">
        <v>37</v>
      </c>
      <c r="E91" t="s">
        <v>125</v>
      </c>
      <c r="F91" t="s">
        <v>49</v>
      </c>
      <c r="G91" t="s">
        <v>440</v>
      </c>
      <c r="H91">
        <v>66.164520403848826</v>
      </c>
      <c r="I91">
        <v>76.533203125380297</v>
      </c>
      <c r="J91">
        <v>75.876672903045304</v>
      </c>
      <c r="K91">
        <v>76.672148004849333</v>
      </c>
      <c r="L91">
        <v>80.397511251088744</v>
      </c>
      <c r="M91">
        <v>81.548613116523256</v>
      </c>
      <c r="N91">
        <v>80.465632792241621</v>
      </c>
      <c r="O91">
        <v>78.521289756137904</v>
      </c>
      <c r="P91">
        <v>78.88122706779312</v>
      </c>
      <c r="Q91">
        <v>82.012447727430398</v>
      </c>
      <c r="R91">
        <v>60.830247989550422</v>
      </c>
      <c r="S91">
        <v>62.602080339301878</v>
      </c>
      <c r="T91">
        <v>69.222037339983032</v>
      </c>
      <c r="U91">
        <v>69.1924752341545</v>
      </c>
      <c r="V91">
        <v>68.818148731358448</v>
      </c>
      <c r="W91" t="s">
        <v>282</v>
      </c>
      <c r="X91" t="s">
        <v>283</v>
      </c>
      <c r="Y91" t="s">
        <v>284</v>
      </c>
      <c r="Z91" t="s">
        <v>285</v>
      </c>
      <c r="AA91" t="s">
        <v>286</v>
      </c>
      <c r="AB91" t="s">
        <v>287</v>
      </c>
      <c r="AC91" t="s">
        <v>288</v>
      </c>
      <c r="AD91">
        <v>82.110585506885599</v>
      </c>
      <c r="AE91">
        <v>66.003822116238752</v>
      </c>
      <c r="AF91">
        <v>82.451041557640721</v>
      </c>
      <c r="AG91">
        <v>77.569309982943963</v>
      </c>
      <c r="AH91">
        <v>66.257674960974782</v>
      </c>
      <c r="AI91">
        <v>82.014583199530179</v>
      </c>
      <c r="AJ91">
        <v>72.674657877989162</v>
      </c>
      <c r="AK91">
        <v>19037.163380999998</v>
      </c>
      <c r="AL91">
        <v>22466.075326000031</v>
      </c>
      <c r="AM91">
        <v>22346.180480999999</v>
      </c>
      <c r="AN91">
        <v>22566.598120000072</v>
      </c>
      <c r="AO91">
        <v>23677.406312000079</v>
      </c>
      <c r="AP91">
        <v>15170.902469000041</v>
      </c>
      <c r="AQ91">
        <v>15008.98754</v>
      </c>
      <c r="AR91">
        <v>14665.709508000031</v>
      </c>
      <c r="AS91">
        <v>14736.923661999999</v>
      </c>
      <c r="AT91">
        <v>15344.018078999999</v>
      </c>
      <c r="AU91">
        <v>6264.6301100000037</v>
      </c>
      <c r="AV91">
        <v>6656.1601660000006</v>
      </c>
      <c r="AW91">
        <v>7421.2707519999949</v>
      </c>
      <c r="AX91">
        <v>7448.2328290000059</v>
      </c>
      <c r="AY91">
        <v>7376.5885049999943</v>
      </c>
      <c r="AZ91">
        <v>8997.2285759999741</v>
      </c>
      <c r="BA91">
        <v>13572.070607000011</v>
      </c>
      <c r="BB91">
        <v>6099.2814459999927</v>
      </c>
      <c r="BC91">
        <v>37063.195561000037</v>
      </c>
      <c r="BD91">
        <v>13868.765107000039</v>
      </c>
      <c r="BE91">
        <v>19955.47552800001</v>
      </c>
      <c r="BF91">
        <v>10537.406795000041</v>
      </c>
    </row>
    <row r="92">
      <c r="A92" t="s">
        <v>155</v>
      </c>
      <c r="B92">
        <v>2019</v>
      </c>
      <c r="C92" t="s">
        <v>428</v>
      </c>
      <c r="D92">
        <v>38</v>
      </c>
      <c r="E92" t="s">
        <v>125</v>
      </c>
      <c r="F92" t="s">
        <v>48</v>
      </c>
      <c r="G92" t="s">
        <v>204</v>
      </c>
      <c r="H92">
        <v>33.835479596151053</v>
      </c>
      <c r="I92">
        <v>23.466796874619689</v>
      </c>
      <c r="J92">
        <v>24.12332709695481</v>
      </c>
      <c r="K92">
        <v>23.327851995150439</v>
      </c>
      <c r="L92">
        <v>19.60248874891121</v>
      </c>
      <c r="M92">
        <v>18.451386883476619</v>
      </c>
      <c r="N92">
        <v>19.534367207758681</v>
      </c>
      <c r="O92">
        <v>21.47871024386243</v>
      </c>
      <c r="P92">
        <v>21.11877293220714</v>
      </c>
      <c r="Q92">
        <v>17.987552272569491</v>
      </c>
      <c r="R92">
        <v>39.169752010449713</v>
      </c>
      <c r="S92">
        <v>37.397919660698399</v>
      </c>
      <c r="T92">
        <v>30.777962660017021</v>
      </c>
      <c r="U92">
        <v>30.807524765845798</v>
      </c>
      <c r="V92">
        <v>31.18185126864163</v>
      </c>
      <c r="W92" t="s">
        <v>282</v>
      </c>
      <c r="X92" t="s">
        <v>283</v>
      </c>
      <c r="Y92" t="s">
        <v>284</v>
      </c>
      <c r="Z92" t="s">
        <v>285</v>
      </c>
      <c r="AA92" t="s">
        <v>286</v>
      </c>
      <c r="AB92" t="s">
        <v>287</v>
      </c>
      <c r="AC92" t="s">
        <v>288</v>
      </c>
      <c r="AD92">
        <v>17.889414493114419</v>
      </c>
      <c r="AE92">
        <v>33.99617788376171</v>
      </c>
      <c r="AF92">
        <v>17.54895844235941</v>
      </c>
      <c r="AG92">
        <v>22.43069001705604</v>
      </c>
      <c r="AH92">
        <v>33.74232503902563</v>
      </c>
      <c r="AI92">
        <v>17.985416800469949</v>
      </c>
      <c r="AJ92">
        <v>27.32534212201077</v>
      </c>
      <c r="AK92">
        <v>9735.3014759999678</v>
      </c>
      <c r="AL92">
        <v>6888.602654999987</v>
      </c>
      <c r="AM92">
        <v>7104.478892999995</v>
      </c>
      <c r="AN92">
        <v>6865.9907759999924</v>
      </c>
      <c r="AO92">
        <v>5773.015651999991</v>
      </c>
      <c r="AP92">
        <v>3432.6051679999991</v>
      </c>
      <c r="AQ92">
        <v>3643.6807100000042</v>
      </c>
      <c r="AR92">
        <v>4011.657552000001</v>
      </c>
      <c r="AS92">
        <v>3945.4982649999979</v>
      </c>
      <c r="AT92">
        <v>3365.358978000002</v>
      </c>
      <c r="AU92">
        <v>4033.9143100000042</v>
      </c>
      <c r="AV92">
        <v>3976.3302079999999</v>
      </c>
      <c r="AW92">
        <v>3299.6947629999968</v>
      </c>
      <c r="AX92">
        <v>3316.279935999999</v>
      </c>
      <c r="AY92">
        <v>3342.369561999999</v>
      </c>
      <c r="AZ92">
        <v>1960.2241329999999</v>
      </c>
      <c r="BA92">
        <v>6990.4819419999858</v>
      </c>
      <c r="BB92">
        <v>1298.1768889999989</v>
      </c>
      <c r="BC92">
        <v>10717.55119200001</v>
      </c>
      <c r="BD92">
        <v>7062.795070999995</v>
      </c>
      <c r="BE92">
        <v>4376.1430080000009</v>
      </c>
      <c r="BF92">
        <v>3962.0172169999901</v>
      </c>
    </row>
    <row r="93">
      <c r="A93" t="s">
        <v>155</v>
      </c>
      <c r="B93">
        <v>2019</v>
      </c>
      <c r="C93" t="s">
        <v>428</v>
      </c>
      <c r="D93">
        <v>39</v>
      </c>
      <c r="E93" t="s">
        <v>122</v>
      </c>
      <c r="F93" t="s">
        <v>49</v>
      </c>
      <c r="G93" t="s">
        <v>204</v>
      </c>
      <c r="H93">
        <v>63.261840575333828</v>
      </c>
      <c r="I93">
        <v>66.75253184154127</v>
      </c>
      <c r="J93">
        <v>70.758790300566588</v>
      </c>
      <c r="K93">
        <v>73.862947974486389</v>
      </c>
      <c r="L93">
        <v>76.004506101719798</v>
      </c>
      <c r="M93">
        <v>65.634077189538672</v>
      </c>
      <c r="N93">
        <v>70.473797689858614</v>
      </c>
      <c r="O93">
        <v>74.277802617467501</v>
      </c>
      <c r="P93">
        <v>75.10253207383964</v>
      </c>
      <c r="Q93">
        <v>76.57920050732811</v>
      </c>
      <c r="R93">
        <v>62.650532170446368</v>
      </c>
      <c r="S93">
        <v>65.585952269353442</v>
      </c>
      <c r="T93">
        <v>66.214378683337202</v>
      </c>
      <c r="U93">
        <v>64.042418349556499</v>
      </c>
      <c r="V93">
        <v>71.472325255714622</v>
      </c>
      <c r="W93" t="s">
        <v>282</v>
      </c>
      <c r="X93" t="s">
        <v>283</v>
      </c>
      <c r="Y93" t="s">
        <v>284</v>
      </c>
      <c r="Z93" t="s">
        <v>285</v>
      </c>
      <c r="AA93" t="s">
        <v>286</v>
      </c>
      <c r="AB93" t="s">
        <v>287</v>
      </c>
      <c r="AC93" t="s">
        <v>288</v>
      </c>
      <c r="AD93">
        <v>69.090759190467082</v>
      </c>
      <c r="AE93">
        <v>67.9723313678263</v>
      </c>
      <c r="AF93">
        <v>81.653595684318915</v>
      </c>
      <c r="AG93">
        <v>67.83785306991571</v>
      </c>
      <c r="AH93">
        <v>73.154142216626923</v>
      </c>
      <c r="AI93">
        <v>73.316389200733937</v>
      </c>
      <c r="AJ93">
        <v>70.647888625145924</v>
      </c>
      <c r="AK93">
        <v>9633.9563249999719</v>
      </c>
      <c r="AL93">
        <v>13124.536071999981</v>
      </c>
      <c r="AM93">
        <v>14176.577198999999</v>
      </c>
      <c r="AN93">
        <v>15056.414142999951</v>
      </c>
      <c r="AO93">
        <v>16702.730122000001</v>
      </c>
      <c r="AP93">
        <v>8959.9079389999733</v>
      </c>
      <c r="AQ93">
        <v>9583.620839000012</v>
      </c>
      <c r="AR93">
        <v>9862.7391840000219</v>
      </c>
      <c r="AS93">
        <v>10176.869020000009</v>
      </c>
      <c r="AT93">
        <v>11017.277671999989</v>
      </c>
      <c r="AU93">
        <v>2808.695275</v>
      </c>
      <c r="AV93">
        <v>3494.9961849999991</v>
      </c>
      <c r="AW93">
        <v>4174.2365420000024</v>
      </c>
      <c r="AX93">
        <v>3996.99145</v>
      </c>
      <c r="AY93">
        <v>4618.8797550000036</v>
      </c>
      <c r="AZ93">
        <v>5683.8117149999816</v>
      </c>
      <c r="BA93">
        <v>7603.9528800000089</v>
      </c>
      <c r="BB93">
        <v>4697.6615179999926</v>
      </c>
      <c r="BC93">
        <v>23545.663583000049</v>
      </c>
      <c r="BD93">
        <v>8355.591407999993</v>
      </c>
      <c r="BE93">
        <v>12291.35838299999</v>
      </c>
      <c r="BF93">
        <v>6516.1743739999974</v>
      </c>
    </row>
    <row r="94">
      <c r="A94" t="s">
        <v>155</v>
      </c>
      <c r="B94">
        <v>2019</v>
      </c>
      <c r="C94" t="s">
        <v>428</v>
      </c>
      <c r="D94">
        <v>40</v>
      </c>
      <c r="E94" t="s">
        <v>122</v>
      </c>
      <c r="F94" t="s">
        <v>48</v>
      </c>
      <c r="G94" t="s">
        <v>204</v>
      </c>
      <c r="H94">
        <v>36.738159424665938</v>
      </c>
      <c r="I94">
        <v>33.24746815845851</v>
      </c>
      <c r="J94">
        <v>29.241209699433458</v>
      </c>
      <c r="K94">
        <v>26.13705202551311</v>
      </c>
      <c r="L94">
        <v>23.99549389827995</v>
      </c>
      <c r="M94">
        <v>34.365922810461093</v>
      </c>
      <c r="N94">
        <v>29.526202310141539</v>
      </c>
      <c r="O94">
        <v>25.722197382532361</v>
      </c>
      <c r="P94">
        <v>24.897467926160321</v>
      </c>
      <c r="Q94">
        <v>23.420799492671868</v>
      </c>
      <c r="R94">
        <v>37.349467829553632</v>
      </c>
      <c r="S94">
        <v>34.414047730646331</v>
      </c>
      <c r="T94">
        <v>33.785621316662983</v>
      </c>
      <c r="U94">
        <v>35.95758165044343</v>
      </c>
      <c r="V94">
        <v>28.52767474428553</v>
      </c>
      <c r="W94" t="s">
        <v>282</v>
      </c>
      <c r="X94" t="s">
        <v>283</v>
      </c>
      <c r="Y94" t="s">
        <v>284</v>
      </c>
      <c r="Z94" t="s">
        <v>285</v>
      </c>
      <c r="AA94" t="s">
        <v>286</v>
      </c>
      <c r="AB94" t="s">
        <v>287</v>
      </c>
      <c r="AC94" t="s">
        <v>288</v>
      </c>
      <c r="AD94">
        <v>30.909240809532712</v>
      </c>
      <c r="AE94">
        <v>32.02766863217358</v>
      </c>
      <c r="AF94">
        <v>18.34640431568101</v>
      </c>
      <c r="AG94">
        <v>32.16214693008439</v>
      </c>
      <c r="AH94">
        <v>26.845857783372789</v>
      </c>
      <c r="AI94">
        <v>26.68361079926618</v>
      </c>
      <c r="AJ94">
        <v>29.352111374854051</v>
      </c>
      <c r="AK94">
        <v>5594.7443219999941</v>
      </c>
      <c r="AL94">
        <v>6536.9444889999886</v>
      </c>
      <c r="AM94">
        <v>5858.4984979999963</v>
      </c>
      <c r="AN94">
        <v>5327.8442109999969</v>
      </c>
      <c r="AO94">
        <v>5273.2433809999966</v>
      </c>
      <c r="AP94">
        <v>4691.3968750000004</v>
      </c>
      <c r="AQ94">
        <v>4015.221784999997</v>
      </c>
      <c r="AR94">
        <v>3415.4392709999938</v>
      </c>
      <c r="AS94">
        <v>3373.7646790000008</v>
      </c>
      <c r="AT94">
        <v>3369.497848</v>
      </c>
      <c r="AU94">
        <v>1674.419517000001</v>
      </c>
      <c r="AV94">
        <v>1833.8830399999999</v>
      </c>
      <c r="AW94">
        <v>2129.8874640000008</v>
      </c>
      <c r="AX94">
        <v>2244.1711309999978</v>
      </c>
      <c r="AY94">
        <v>1843.5932909999999</v>
      </c>
      <c r="AZ94">
        <v>2542.7757210000032</v>
      </c>
      <c r="BA94">
        <v>3582.8825970000021</v>
      </c>
      <c r="BB94">
        <v>1055.4978849999991</v>
      </c>
      <c r="BC94">
        <v>11163.075738</v>
      </c>
      <c r="BD94">
        <v>3066.3064570000001</v>
      </c>
      <c r="BE94">
        <v>4473.4584840000034</v>
      </c>
      <c r="BF94">
        <v>2707.2780190000021</v>
      </c>
    </row>
    <row r="95">
      <c r="A95" t="s">
        <v>155</v>
      </c>
      <c r="B95">
        <v>2019</v>
      </c>
      <c r="C95" t="s">
        <v>428</v>
      </c>
      <c r="D95">
        <v>41</v>
      </c>
      <c r="E95" t="s">
        <v>56</v>
      </c>
      <c r="F95" t="s">
        <v>49</v>
      </c>
      <c r="G95" t="s">
        <v>204</v>
      </c>
      <c r="H95">
        <v>8.6670014291126112</v>
      </c>
      <c r="I95">
        <v>3.9947008776448092</v>
      </c>
      <c r="J95">
        <v>3.8195348261020792</v>
      </c>
      <c r="K95">
        <v>3.9254016338117221</v>
      </c>
      <c r="L95">
        <v>4.1722733764419742</v>
      </c>
      <c r="M95">
        <v>2.2733242423443878</v>
      </c>
      <c r="N95">
        <v>2.6662420511325049</v>
      </c>
      <c r="O95">
        <v>3.6517174775430621</v>
      </c>
      <c r="P95">
        <v>3.589892628848816</v>
      </c>
      <c r="Q95">
        <v>4.2931196733015407</v>
      </c>
      <c r="R95">
        <v>13.04145766074747</v>
      </c>
      <c r="S95">
        <v>8.9388716684902558</v>
      </c>
      <c r="T95">
        <v>5.7168949495022154</v>
      </c>
      <c r="U95">
        <v>6.0034229405429986</v>
      </c>
      <c r="V95">
        <v>4.9356718083380837</v>
      </c>
      <c r="W95" t="s">
        <v>282</v>
      </c>
      <c r="X95" t="s">
        <v>283</v>
      </c>
      <c r="Y95" t="s">
        <v>284</v>
      </c>
      <c r="Z95" t="s">
        <v>285</v>
      </c>
      <c r="AA95" t="s">
        <v>286</v>
      </c>
      <c r="AB95" t="s">
        <v>287</v>
      </c>
      <c r="AC95" t="s">
        <v>288</v>
      </c>
      <c r="AD95">
        <v>4.3260086284079264</v>
      </c>
      <c r="AE95">
        <v>6.4995376595771566</v>
      </c>
      <c r="AF95">
        <v>2.8595080947077691</v>
      </c>
      <c r="AG95">
        <v>7.5658902067363449</v>
      </c>
      <c r="AH95">
        <v>4.318865888587097</v>
      </c>
      <c r="AI95">
        <v>2.1814221550674842</v>
      </c>
      <c r="AJ95">
        <v>0.81124756687145183</v>
      </c>
      <c r="AK95">
        <v>2554.6893479999972</v>
      </c>
      <c r="AL95">
        <v>1179.852071</v>
      </c>
      <c r="AM95">
        <v>1126.366933</v>
      </c>
      <c r="AN95">
        <v>1158.260156999999</v>
      </c>
      <c r="AO95">
        <v>1232.678521</v>
      </c>
      <c r="AP95">
        <v>425.74421100000001</v>
      </c>
      <c r="AQ95">
        <v>498.85937299999978</v>
      </c>
      <c r="AR95">
        <v>684.24591799999973</v>
      </c>
      <c r="AS95">
        <v>672.42731099999992</v>
      </c>
      <c r="AT95">
        <v>803.98067600000002</v>
      </c>
      <c r="AU95">
        <v>1405.9996399999991</v>
      </c>
      <c r="AV95">
        <v>965.11373899999978</v>
      </c>
      <c r="AW95">
        <v>617.03433199999972</v>
      </c>
      <c r="AX95">
        <v>646.19567699999993</v>
      </c>
      <c r="AY95">
        <v>532.24615300000005</v>
      </c>
      <c r="AZ95">
        <v>477.63720100000012</v>
      </c>
      <c r="BA95">
        <v>1339.6050929999999</v>
      </c>
      <c r="BB95">
        <v>214.26395100000019</v>
      </c>
      <c r="BC95">
        <v>3659.6706290000029</v>
      </c>
      <c r="BD95">
        <v>910.28566299999977</v>
      </c>
      <c r="BE95">
        <v>532.26740699999982</v>
      </c>
      <c r="BF95">
        <v>118.117086</v>
      </c>
    </row>
    <row r="96">
      <c r="A96" t="s">
        <v>155</v>
      </c>
      <c r="B96">
        <v>2019</v>
      </c>
      <c r="C96" t="s">
        <v>428</v>
      </c>
      <c r="D96">
        <v>42</v>
      </c>
      <c r="E96" t="s">
        <v>56</v>
      </c>
      <c r="F96" t="s">
        <v>48</v>
      </c>
      <c r="G96" t="s">
        <v>441</v>
      </c>
      <c r="H96">
        <v>91.332998570887327</v>
      </c>
      <c r="I96">
        <v>96.005299122355254</v>
      </c>
      <c r="J96">
        <v>96.180465173897943</v>
      </c>
      <c r="K96">
        <v>96.074598366188241</v>
      </c>
      <c r="L96">
        <v>95.827726623558036</v>
      </c>
      <c r="M96">
        <v>97.726675757655698</v>
      </c>
      <c r="N96">
        <v>97.333757948867444</v>
      </c>
      <c r="O96">
        <v>96.348282522457069</v>
      </c>
      <c r="P96">
        <v>96.410107371151085</v>
      </c>
      <c r="Q96">
        <v>95.706880326698325</v>
      </c>
      <c r="R96">
        <v>86.95854233925246</v>
      </c>
      <c r="S96">
        <v>91.061128331509636</v>
      </c>
      <c r="T96">
        <v>94.283105050497738</v>
      </c>
      <c r="U96">
        <v>93.996577059456982</v>
      </c>
      <c r="V96">
        <v>95.064328191661886</v>
      </c>
      <c r="W96" t="s">
        <v>282</v>
      </c>
      <c r="X96" t="s">
        <v>283</v>
      </c>
      <c r="Y96" t="s">
        <v>284</v>
      </c>
      <c r="Z96" t="s">
        <v>285</v>
      </c>
      <c r="AA96" t="s">
        <v>286</v>
      </c>
      <c r="AB96" t="s">
        <v>287</v>
      </c>
      <c r="AC96" t="s">
        <v>288</v>
      </c>
      <c r="AD96">
        <v>95.673991371592095</v>
      </c>
      <c r="AE96">
        <v>93.50046234042307</v>
      </c>
      <c r="AF96">
        <v>97.140491905292265</v>
      </c>
      <c r="AG96">
        <v>92.434109793263644</v>
      </c>
      <c r="AH96">
        <v>95.681134111412888</v>
      </c>
      <c r="AI96">
        <v>97.818577844932463</v>
      </c>
      <c r="AJ96">
        <v>99.188752433128599</v>
      </c>
      <c r="AK96">
        <v>26921.356882000018</v>
      </c>
      <c r="AL96">
        <v>28355.577668000042</v>
      </c>
      <c r="AM96">
        <v>28363.269482999971</v>
      </c>
      <c r="AN96">
        <v>28348.533416000111</v>
      </c>
      <c r="AO96">
        <v>28311.850559000071</v>
      </c>
      <c r="AP96">
        <v>18302.081898000069</v>
      </c>
      <c r="AQ96">
        <v>18211.34635599994</v>
      </c>
      <c r="AR96">
        <v>18053.400742999991</v>
      </c>
      <c r="AS96">
        <v>18058.698672999941</v>
      </c>
      <c r="AT96">
        <v>17923.209274000001</v>
      </c>
      <c r="AU96">
        <v>9375.0010469999943</v>
      </c>
      <c r="AV96">
        <v>9831.7046379999592</v>
      </c>
      <c r="AW96">
        <v>10176.138140999979</v>
      </c>
      <c r="AX96">
        <v>10117.591638999969</v>
      </c>
      <c r="AY96">
        <v>10251.41559899998</v>
      </c>
      <c r="AZ96">
        <v>10563.42263099997</v>
      </c>
      <c r="BA96">
        <v>19271.170059999939</v>
      </c>
      <c r="BB96">
        <v>7278.7713509999821</v>
      </c>
      <c r="BC96">
        <v>44710.984099000001</v>
      </c>
      <c r="BD96">
        <v>20166.674966999941</v>
      </c>
      <c r="BE96">
        <v>23867.750982999962</v>
      </c>
      <c r="BF96">
        <v>14441.81391700004</v>
      </c>
    </row>
    <row r="97">
      <c r="A97" t="s">
        <v>155</v>
      </c>
      <c r="B97">
        <v>2019</v>
      </c>
      <c r="C97" t="s">
        <v>428</v>
      </c>
      <c r="D97">
        <v>43</v>
      </c>
      <c r="E97" t="s">
        <v>53</v>
      </c>
      <c r="F97" t="s">
        <v>49</v>
      </c>
      <c r="G97" t="s">
        <v>454</v>
      </c>
      <c r="H97">
        <v>64.348650493730247</v>
      </c>
      <c r="I97">
        <v>70.110162902835782</v>
      </c>
      <c r="J97">
        <v>73.814730196506432</v>
      </c>
      <c r="K97">
        <v>77.545339034042811</v>
      </c>
      <c r="L97">
        <v>79.467947070604055</v>
      </c>
      <c r="M97">
        <v>67.640708108331481</v>
      </c>
      <c r="N97">
        <v>72.632578854111856</v>
      </c>
      <c r="O97">
        <v>76.81085059719581</v>
      </c>
      <c r="P97">
        <v>79.048540156301144</v>
      </c>
      <c r="Q97">
        <v>79.248919849837193</v>
      </c>
      <c r="R97">
        <v>62.152262615469233</v>
      </c>
      <c r="S97">
        <v>66.737270041434925</v>
      </c>
      <c r="T97">
        <v>69.96515708311874</v>
      </c>
      <c r="U97">
        <v>70.920282188332422</v>
      </c>
      <c r="V97">
        <v>78.003520598892479</v>
      </c>
      <c r="W97" t="s">
        <v>282</v>
      </c>
      <c r="X97" t="s">
        <v>283</v>
      </c>
      <c r="Y97" t="s">
        <v>284</v>
      </c>
      <c r="Z97" t="s">
        <v>285</v>
      </c>
      <c r="AA97" t="s">
        <v>286</v>
      </c>
      <c r="AB97" t="s">
        <v>287</v>
      </c>
      <c r="AC97" t="s">
        <v>288</v>
      </c>
      <c r="AD97">
        <v>70.49958680982644</v>
      </c>
      <c r="AE97">
        <v>71.657848120941935</v>
      </c>
      <c r="AF97">
        <v>81.547583787085358</v>
      </c>
      <c r="AG97">
        <v>68.518718189180092</v>
      </c>
      <c r="AH97">
        <v>78.388806028036186</v>
      </c>
      <c r="AI97">
        <v>76.134519081731838</v>
      </c>
      <c r="AJ97">
        <v>74.938667236156277</v>
      </c>
      <c r="AK97">
        <v>18900.025359000028</v>
      </c>
      <c r="AL97">
        <v>20636.386095999998</v>
      </c>
      <c r="AM97">
        <v>21732.131457</v>
      </c>
      <c r="AN97">
        <v>22807.187190000011</v>
      </c>
      <c r="AO97">
        <v>23385.696465000081</v>
      </c>
      <c r="AP97">
        <v>12568.43923500002</v>
      </c>
      <c r="AQ97">
        <v>13544.683951999999</v>
      </c>
      <c r="AR97">
        <v>14279.627084000031</v>
      </c>
      <c r="AS97">
        <v>14773.79509999999</v>
      </c>
      <c r="AT97">
        <v>14769.727698999999</v>
      </c>
      <c r="AU97">
        <v>6661.7217579999869</v>
      </c>
      <c r="AV97">
        <v>7211.5884299999852</v>
      </c>
      <c r="AW97">
        <v>7547.6671049999904</v>
      </c>
      <c r="AX97">
        <v>7669.509250999994</v>
      </c>
      <c r="AY97">
        <v>8434.6669529999926</v>
      </c>
      <c r="AZ97">
        <v>7786.5326809999906</v>
      </c>
      <c r="BA97">
        <v>14824.169684</v>
      </c>
      <c r="BB97">
        <v>6102.8019959999829</v>
      </c>
      <c r="BC97">
        <v>33027.47756300008</v>
      </c>
      <c r="BD97">
        <v>16217.936635999989</v>
      </c>
      <c r="BE97">
        <v>18598.475738000008</v>
      </c>
      <c r="BF97">
        <v>10904.032269000019</v>
      </c>
    </row>
    <row r="98">
      <c r="A98" t="s">
        <v>155</v>
      </c>
      <c r="B98">
        <v>2019</v>
      </c>
      <c r="C98" t="s">
        <v>428</v>
      </c>
      <c r="D98">
        <v>44</v>
      </c>
      <c r="E98" t="s">
        <v>53</v>
      </c>
      <c r="F98" t="s">
        <v>48</v>
      </c>
      <c r="G98" t="s">
        <v>204</v>
      </c>
      <c r="H98">
        <v>35.65134950626971</v>
      </c>
      <c r="I98">
        <v>29.889837097164079</v>
      </c>
      <c r="J98">
        <v>26.1852698034937</v>
      </c>
      <c r="K98">
        <v>22.45466096595672</v>
      </c>
      <c r="L98">
        <v>20.532052929395899</v>
      </c>
      <c r="M98">
        <v>32.35929189166832</v>
      </c>
      <c r="N98">
        <v>27.36742114588839</v>
      </c>
      <c r="O98">
        <v>23.1891494028045</v>
      </c>
      <c r="P98">
        <v>20.95145984369903</v>
      </c>
      <c r="Q98">
        <v>20.75108015016276</v>
      </c>
      <c r="R98">
        <v>37.847737384530667</v>
      </c>
      <c r="S98">
        <v>33.262729958565281</v>
      </c>
      <c r="T98">
        <v>30.034842916881288</v>
      </c>
      <c r="U98">
        <v>29.07971781166771</v>
      </c>
      <c r="V98">
        <v>21.99647940110755</v>
      </c>
      <c r="W98" t="s">
        <v>282</v>
      </c>
      <c r="X98" t="s">
        <v>283</v>
      </c>
      <c r="Y98" t="s">
        <v>284</v>
      </c>
      <c r="Z98" t="s">
        <v>285</v>
      </c>
      <c r="AA98" t="s">
        <v>286</v>
      </c>
      <c r="AB98" t="s">
        <v>287</v>
      </c>
      <c r="AC98" t="s">
        <v>288</v>
      </c>
      <c r="AD98">
        <v>29.50041319017383</v>
      </c>
      <c r="AE98">
        <v>28.34215187905852</v>
      </c>
      <c r="AF98">
        <v>18.452416212914681</v>
      </c>
      <c r="AG98">
        <v>31.481281810819979</v>
      </c>
      <c r="AH98">
        <v>21.61119397196406</v>
      </c>
      <c r="AI98">
        <v>23.865480918268261</v>
      </c>
      <c r="AJ98">
        <v>25.06133276384357</v>
      </c>
      <c r="AK98">
        <v>10471.259374999991</v>
      </c>
      <c r="AL98">
        <v>8797.8431819999823</v>
      </c>
      <c r="AM98">
        <v>7709.3247390000051</v>
      </c>
      <c r="AN98">
        <v>6604.2351779999917</v>
      </c>
      <c r="AO98">
        <v>6042.1386899999907</v>
      </c>
      <c r="AP98">
        <v>6012.7370810000002</v>
      </c>
      <c r="AQ98">
        <v>5103.5372259999931</v>
      </c>
      <c r="AR98">
        <v>4311.0107919999946</v>
      </c>
      <c r="AS98">
        <v>3915.7279080000021</v>
      </c>
      <c r="AT98">
        <v>3867.4066960000032</v>
      </c>
      <c r="AU98">
        <v>4056.668012000001</v>
      </c>
      <c r="AV98">
        <v>3594.350179000005</v>
      </c>
      <c r="AW98">
        <v>3240.0841410000012</v>
      </c>
      <c r="AX98">
        <v>3144.758563999997</v>
      </c>
      <c r="AY98">
        <v>2378.5205649999998</v>
      </c>
      <c r="AZ98">
        <v>3258.259258000001</v>
      </c>
      <c r="BA98">
        <v>5863.2638249999982</v>
      </c>
      <c r="BB98">
        <v>1380.9292349999989</v>
      </c>
      <c r="BC98">
        <v>15174.64652199999</v>
      </c>
      <c r="BD98">
        <v>4471.1610269999992</v>
      </c>
      <c r="BE98">
        <v>5829.9648199999883</v>
      </c>
      <c r="BF98">
        <v>3646.576476999996</v>
      </c>
    </row>
    <row r="99">
      <c r="A99" t="s">
        <v>155</v>
      </c>
      <c r="B99">
        <v>2019</v>
      </c>
      <c r="C99" t="s">
        <v>428</v>
      </c>
      <c r="D99">
        <v>45</v>
      </c>
      <c r="E99" t="s">
        <v>52</v>
      </c>
      <c r="F99" t="s">
        <v>49</v>
      </c>
      <c r="G99" t="s">
        <v>204</v>
      </c>
      <c r="H99">
        <v>64.262579918233655</v>
      </c>
      <c r="I99">
        <v>70.055116222281825</v>
      </c>
      <c r="J99">
        <v>73.750627396028776</v>
      </c>
      <c r="K99">
        <v>77.467846248057967</v>
      </c>
      <c r="L99">
        <v>79.419317065661502</v>
      </c>
      <c r="M99">
        <v>67.576831300546118</v>
      </c>
      <c r="N99">
        <v>72.600809018444707</v>
      </c>
      <c r="O99">
        <v>76.723914430699324</v>
      </c>
      <c r="P99">
        <v>78.971253841160532</v>
      </c>
      <c r="Q99">
        <v>79.256036701233995</v>
      </c>
      <c r="R99">
        <v>62.108464876267867</v>
      </c>
      <c r="S99">
        <v>66.548096317186634</v>
      </c>
      <c r="T99">
        <v>69.854673970322835</v>
      </c>
      <c r="U99">
        <v>70.82140802434995</v>
      </c>
      <c r="V99">
        <v>77.922375111512295</v>
      </c>
      <c r="W99" t="s">
        <v>282</v>
      </c>
      <c r="X99" t="s">
        <v>283</v>
      </c>
      <c r="Y99" t="s">
        <v>284</v>
      </c>
      <c r="Z99" t="s">
        <v>285</v>
      </c>
      <c r="AA99" t="s">
        <v>286</v>
      </c>
      <c r="AB99" t="s">
        <v>287</v>
      </c>
      <c r="AC99" t="s">
        <v>288</v>
      </c>
      <c r="AD99">
        <v>70.542771731675998</v>
      </c>
      <c r="AE99">
        <v>71.589606333965477</v>
      </c>
      <c r="AF99">
        <v>81.734335892864422</v>
      </c>
      <c r="AG99">
        <v>68.431535240127602</v>
      </c>
      <c r="AH99">
        <v>78.335629568869479</v>
      </c>
      <c r="AI99">
        <v>76.145532685043591</v>
      </c>
      <c r="AJ99">
        <v>74.9266614919039</v>
      </c>
      <c r="AK99">
        <v>18389.47047000004</v>
      </c>
      <c r="AL99">
        <v>20479.503881000001</v>
      </c>
      <c r="AM99">
        <v>21631.675541000001</v>
      </c>
      <c r="AN99">
        <v>22677.525277000001</v>
      </c>
      <c r="AO99">
        <v>23279.305242000079</v>
      </c>
      <c r="AP99">
        <v>12476.20333000002</v>
      </c>
      <c r="AQ99">
        <v>13473.988533</v>
      </c>
      <c r="AR99">
        <v>14210.19106200004</v>
      </c>
      <c r="AS99">
        <v>14705.106060999989</v>
      </c>
      <c r="AT99">
        <v>14739.630698999999</v>
      </c>
      <c r="AU99">
        <v>6347.2272769999918</v>
      </c>
      <c r="AV99">
        <v>7060.9993649999869</v>
      </c>
      <c r="AW99">
        <v>7475.7069009999896</v>
      </c>
      <c r="AX99">
        <v>7619.920795999994</v>
      </c>
      <c r="AY99">
        <v>8348.506386999994</v>
      </c>
      <c r="AZ99">
        <v>7719.9454069999902</v>
      </c>
      <c r="BA99">
        <v>14690.51269399999</v>
      </c>
      <c r="BB99">
        <v>6033.7481989999869</v>
      </c>
      <c r="BC99">
        <v>32588.182593000111</v>
      </c>
      <c r="BD99">
        <v>16056.26416199999</v>
      </c>
      <c r="BE99">
        <v>18517.038958000008</v>
      </c>
      <c r="BF99">
        <v>10851.788398000021</v>
      </c>
    </row>
    <row r="100">
      <c r="A100" t="s">
        <v>155</v>
      </c>
      <c r="B100">
        <v>2019</v>
      </c>
      <c r="C100" t="s">
        <v>428</v>
      </c>
      <c r="D100">
        <v>46</v>
      </c>
      <c r="E100" t="s">
        <v>52</v>
      </c>
      <c r="F100" t="s">
        <v>48</v>
      </c>
      <c r="G100" t="s">
        <v>204</v>
      </c>
      <c r="H100">
        <v>35.737420081766459</v>
      </c>
      <c r="I100">
        <v>29.94488377771799</v>
      </c>
      <c r="J100">
        <v>26.249372603971342</v>
      </c>
      <c r="K100">
        <v>22.532153751941561</v>
      </c>
      <c r="L100">
        <v>20.58068293433848</v>
      </c>
      <c r="M100">
        <v>32.423168699453598</v>
      </c>
      <c r="N100">
        <v>27.399190981555559</v>
      </c>
      <c r="O100">
        <v>23.276085569300989</v>
      </c>
      <c r="P100">
        <v>21.028746158839748</v>
      </c>
      <c r="Q100">
        <v>20.743963298765919</v>
      </c>
      <c r="R100">
        <v>37.891535123732133</v>
      </c>
      <c r="S100">
        <v>33.451903682813551</v>
      </c>
      <c r="T100">
        <v>30.145326029677221</v>
      </c>
      <c r="U100">
        <v>29.1785919756502</v>
      </c>
      <c r="V100">
        <v>22.077624888487769</v>
      </c>
      <c r="W100" t="s">
        <v>282</v>
      </c>
      <c r="X100" t="s">
        <v>283</v>
      </c>
      <c r="Y100" t="s">
        <v>284</v>
      </c>
      <c r="Z100" t="s">
        <v>285</v>
      </c>
      <c r="AA100" t="s">
        <v>286</v>
      </c>
      <c r="AB100" t="s">
        <v>287</v>
      </c>
      <c r="AC100" t="s">
        <v>288</v>
      </c>
      <c r="AD100">
        <v>29.45722826832419</v>
      </c>
      <c r="AE100">
        <v>28.410393666034921</v>
      </c>
      <c r="AF100">
        <v>18.265664107135638</v>
      </c>
      <c r="AG100">
        <v>31.568464759872509</v>
      </c>
      <c r="AH100">
        <v>21.664370431130791</v>
      </c>
      <c r="AI100">
        <v>23.854467314956491</v>
      </c>
      <c r="AJ100">
        <v>25.07333850809594</v>
      </c>
      <c r="AK100">
        <v>10226.670514999991</v>
      </c>
      <c r="AL100">
        <v>8753.9125849999855</v>
      </c>
      <c r="AM100">
        <v>7699.1604190000053</v>
      </c>
      <c r="AN100">
        <v>6595.9428459999917</v>
      </c>
      <c r="AO100">
        <v>6032.5877609999916</v>
      </c>
      <c r="AP100">
        <v>5986.0463639999989</v>
      </c>
      <c r="AQ100">
        <v>5085.0175099999906</v>
      </c>
      <c r="AR100">
        <v>4311.0107919999946</v>
      </c>
      <c r="AS100">
        <v>3915.7279080000021</v>
      </c>
      <c r="AT100">
        <v>3857.8557670000018</v>
      </c>
      <c r="AU100">
        <v>3872.3575889999988</v>
      </c>
      <c r="AV100">
        <v>3549.3708120000042</v>
      </c>
      <c r="AW100">
        <v>3226.092243000001</v>
      </c>
      <c r="AX100">
        <v>3139.4258599999971</v>
      </c>
      <c r="AY100">
        <v>2365.3692810000011</v>
      </c>
      <c r="AZ100">
        <v>3223.6923570000008</v>
      </c>
      <c r="BA100">
        <v>5829.9419449999987</v>
      </c>
      <c r="BB100">
        <v>1348.3980349999999</v>
      </c>
      <c r="BC100">
        <v>15033.403680999991</v>
      </c>
      <c r="BD100">
        <v>4440.4935079999987</v>
      </c>
      <c r="BE100">
        <v>5800.9194369999877</v>
      </c>
      <c r="BF100">
        <v>3631.4251629999958</v>
      </c>
    </row>
    <row r="101">
      <c r="A101" t="s">
        <v>155</v>
      </c>
      <c r="B101">
        <v>2019</v>
      </c>
      <c r="C101" t="s">
        <v>428</v>
      </c>
      <c r="D101">
        <v>47</v>
      </c>
      <c r="E101" t="s">
        <v>101</v>
      </c>
      <c r="F101" t="s">
        <v>100</v>
      </c>
      <c r="G101" t="s">
        <v>455</v>
      </c>
      <c r="H101">
        <v>74.099612344336535</v>
      </c>
      <c r="I101">
        <v>78.224969096450266</v>
      </c>
      <c r="J101">
        <v>87.964408579699963</v>
      </c>
      <c r="K101">
        <v>84.995188304617102</v>
      </c>
      <c r="L101">
        <v>90.051614422470536</v>
      </c>
      <c r="M101">
        <v>79.987323411496661</v>
      </c>
      <c r="N101">
        <v>94.434466521443426</v>
      </c>
      <c r="O101">
        <v>87.347474460787851</v>
      </c>
      <c r="P101">
        <v>88.586906006898232</v>
      </c>
      <c r="Q101">
        <v>91.410024295512173</v>
      </c>
      <c r="R101">
        <v>73.877246352200501</v>
      </c>
      <c r="S101">
        <v>71.286856611092858</v>
      </c>
      <c r="T101">
        <v>75.996937266638497</v>
      </c>
      <c r="U101">
        <v>78.484420665487903</v>
      </c>
      <c r="V101">
        <v>77.937112802616028</v>
      </c>
      <c r="W101" t="s">
        <v>282</v>
      </c>
      <c r="X101" t="s">
        <v>283</v>
      </c>
      <c r="Y101" t="s">
        <v>284</v>
      </c>
      <c r="Z101" t="s">
        <v>285</v>
      </c>
      <c r="AA101" t="s">
        <v>286</v>
      </c>
      <c r="AB101" t="s">
        <v>287</v>
      </c>
      <c r="AC101" t="s">
        <v>288</v>
      </c>
      <c r="AD101">
        <v>82.257188305860211</v>
      </c>
      <c r="AE101">
        <v>85.405378057901288</v>
      </c>
      <c r="AF101">
        <v>87.41789425170191</v>
      </c>
      <c r="AG101">
        <v>81.408720212499645</v>
      </c>
      <c r="AH101">
        <v>79.295634801711529</v>
      </c>
      <c r="AI101">
        <v>83.867718731879336</v>
      </c>
      <c r="AJ101">
        <v>87.659831803196056</v>
      </c>
      <c r="AK101">
        <v>2399.4719150000001</v>
      </c>
      <c r="AL101">
        <v>2447.1857560000012</v>
      </c>
      <c r="AM101">
        <v>2566.591057000001</v>
      </c>
      <c r="AN101">
        <v>2649.9739989999998</v>
      </c>
      <c r="AO101">
        <v>3158.3371099999999</v>
      </c>
      <c r="AP101">
        <v>1379.5241920000001</v>
      </c>
      <c r="AQ101">
        <v>1530.2162229999999</v>
      </c>
      <c r="AR101">
        <v>1666.1695910000001</v>
      </c>
      <c r="AS101">
        <v>1780.367236</v>
      </c>
      <c r="AT101">
        <v>1895.822375</v>
      </c>
      <c r="AU101">
        <v>918.17013299999985</v>
      </c>
      <c r="AV101">
        <v>902.15787099999966</v>
      </c>
      <c r="AW101">
        <v>1017.27543</v>
      </c>
      <c r="AX101">
        <v>1032.345802</v>
      </c>
      <c r="AY101">
        <v>1099.510984</v>
      </c>
      <c r="AZ101">
        <v>899.04434200000026</v>
      </c>
      <c r="BA101">
        <v>1570.7009339999991</v>
      </c>
      <c r="BB101">
        <v>815.80804499999942</v>
      </c>
      <c r="BC101">
        <v>4596.04007</v>
      </c>
      <c r="BD101">
        <v>1499.326527000002</v>
      </c>
      <c r="BE101">
        <v>2449.0224020000028</v>
      </c>
      <c r="BF101">
        <v>1391.617516999999</v>
      </c>
    </row>
    <row r="102">
      <c r="A102" t="s">
        <v>155</v>
      </c>
      <c r="B102">
        <v>2019</v>
      </c>
      <c r="C102" t="s">
        <v>428</v>
      </c>
      <c r="D102">
        <v>48</v>
      </c>
      <c r="E102" t="s">
        <v>101</v>
      </c>
      <c r="F102" t="s">
        <v>99</v>
      </c>
      <c r="G102" t="s">
        <v>204</v>
      </c>
      <c r="H102">
        <v>21.68881554245635</v>
      </c>
      <c r="I102">
        <v>19.14514746678412</v>
      </c>
      <c r="J102">
        <v>10.679923004751529</v>
      </c>
      <c r="K102">
        <v>12.11221773230753</v>
      </c>
      <c r="L102">
        <v>8.2275079841146166</v>
      </c>
      <c r="M102">
        <v>17.769424911632001</v>
      </c>
      <c r="N102">
        <v>4.7201282169727774</v>
      </c>
      <c r="O102">
        <v>11.01298781988273</v>
      </c>
      <c r="P102">
        <v>9.3124350428687688</v>
      </c>
      <c r="Q102">
        <v>7.8675325439375481</v>
      </c>
      <c r="R102">
        <v>21.77178041847182</v>
      </c>
      <c r="S102">
        <v>23.54263714599978</v>
      </c>
      <c r="T102">
        <v>21.426368829151951</v>
      </c>
      <c r="U102">
        <v>18.910456162400461</v>
      </c>
      <c r="V102">
        <v>16.419417928897641</v>
      </c>
      <c r="W102" t="s">
        <v>282</v>
      </c>
      <c r="X102" t="s">
        <v>283</v>
      </c>
      <c r="Y102" t="s">
        <v>284</v>
      </c>
      <c r="Z102" t="s">
        <v>285</v>
      </c>
      <c r="AA102" t="s">
        <v>286</v>
      </c>
      <c r="AB102" t="s">
        <v>287</v>
      </c>
      <c r="AC102" t="s">
        <v>288</v>
      </c>
      <c r="AD102">
        <v>16.159266816777791</v>
      </c>
      <c r="AE102">
        <v>11.642221710335219</v>
      </c>
      <c r="AF102">
        <v>9.6846683235191122</v>
      </c>
      <c r="AG102">
        <v>16.118661107455331</v>
      </c>
      <c r="AH102">
        <v>19.248545314182589</v>
      </c>
      <c r="AI102">
        <v>11.9161546175475</v>
      </c>
      <c r="AJ102">
        <v>11.088873171531359</v>
      </c>
      <c r="AK102">
        <v>702.32086399999991</v>
      </c>
      <c r="AL102">
        <v>598.93577099999982</v>
      </c>
      <c r="AM102">
        <v>311.61461000000003</v>
      </c>
      <c r="AN102">
        <v>377.63387200000022</v>
      </c>
      <c r="AO102">
        <v>288.5594440000001</v>
      </c>
      <c r="AP102">
        <v>306.46545600000007</v>
      </c>
      <c r="AQ102">
        <v>76.484964000000005</v>
      </c>
      <c r="AR102">
        <v>210.074825</v>
      </c>
      <c r="AS102">
        <v>187.155811</v>
      </c>
      <c r="AT102">
        <v>163.170772</v>
      </c>
      <c r="AU102">
        <v>270.58667600000001</v>
      </c>
      <c r="AV102">
        <v>297.93957000000012</v>
      </c>
      <c r="AW102">
        <v>286.8078549999999</v>
      </c>
      <c r="AX102">
        <v>248.73892000000001</v>
      </c>
      <c r="AY102">
        <v>231.639712</v>
      </c>
      <c r="AZ102">
        <v>176.61553599999999</v>
      </c>
      <c r="BA102">
        <v>214.11354800000001</v>
      </c>
      <c r="BB102">
        <v>90.380011999999994</v>
      </c>
      <c r="BC102">
        <v>910.000945</v>
      </c>
      <c r="BD102">
        <v>363.95262700000012</v>
      </c>
      <c r="BE102">
        <v>347.96379400000012</v>
      </c>
      <c r="BF102">
        <v>176.03809899999999</v>
      </c>
    </row>
    <row r="103">
      <c r="A103" t="s">
        <v>155</v>
      </c>
      <c r="B103">
        <v>2019</v>
      </c>
      <c r="C103" t="s">
        <v>428</v>
      </c>
      <c r="D103">
        <v>49</v>
      </c>
      <c r="E103" t="s">
        <v>101</v>
      </c>
      <c r="F103" t="s">
        <v>67</v>
      </c>
      <c r="G103" t="s">
        <v>204</v>
      </c>
      <c r="H103">
        <v>4.2115721132070041</v>
      </c>
      <c r="I103">
        <v>2.6298834367656139</v>
      </c>
      <c r="J103">
        <v>1.355668415548531</v>
      </c>
      <c r="K103">
        <v>2.892593963075345</v>
      </c>
      <c r="L103">
        <v>1.720877593414857</v>
      </c>
      <c r="M103">
        <v>2.2432516768713442</v>
      </c>
      <c r="N103">
        <v>0.84540526158373808</v>
      </c>
      <c r="O103">
        <v>1.639537719329385</v>
      </c>
      <c r="P103">
        <v>2.1006589502329698</v>
      </c>
      <c r="Q103">
        <v>0.72244316055029767</v>
      </c>
      <c r="R103">
        <v>4.350973229327618</v>
      </c>
      <c r="S103">
        <v>5.170506242907309</v>
      </c>
      <c r="T103">
        <v>2.5766939042094781</v>
      </c>
      <c r="U103">
        <v>2.6051231721116199</v>
      </c>
      <c r="V103">
        <v>5.643469268486351</v>
      </c>
      <c r="W103" t="s">
        <v>282</v>
      </c>
      <c r="X103" t="s">
        <v>283</v>
      </c>
      <c r="Y103" t="s">
        <v>284</v>
      </c>
      <c r="Z103" t="s">
        <v>285</v>
      </c>
      <c r="AA103" t="s">
        <v>286</v>
      </c>
      <c r="AB103" t="s">
        <v>287</v>
      </c>
      <c r="AC103" t="s">
        <v>288</v>
      </c>
      <c r="AD103">
        <v>1.583544877361948</v>
      </c>
      <c r="AE103">
        <v>2.9524002317635381</v>
      </c>
      <c r="AF103">
        <v>2.897437424779016</v>
      </c>
      <c r="AG103">
        <v>2.4726186800450032</v>
      </c>
      <c r="AH103">
        <v>1.455819884105902</v>
      </c>
      <c r="AI103">
        <v>4.2161266505731758</v>
      </c>
      <c r="AJ103">
        <v>1.2512950252726149</v>
      </c>
      <c r="AK103">
        <v>136.377893</v>
      </c>
      <c r="AL103">
        <v>82.273132999999987</v>
      </c>
      <c r="AM103">
        <v>39.555162000000003</v>
      </c>
      <c r="AN103">
        <v>90.185091</v>
      </c>
      <c r="AO103">
        <v>60.355514999999997</v>
      </c>
      <c r="AP103">
        <v>38.688879999999997</v>
      </c>
      <c r="AQ103">
        <v>13.698948</v>
      </c>
      <c r="AR103">
        <v>31.274491999999999</v>
      </c>
      <c r="AS103">
        <v>42.217800999999987</v>
      </c>
      <c r="AT103">
        <v>14.983301000000001</v>
      </c>
      <c r="AU103">
        <v>54.075292000000012</v>
      </c>
      <c r="AV103">
        <v>65.434403000000003</v>
      </c>
      <c r="AW103">
        <v>34.490960999999999</v>
      </c>
      <c r="AX103">
        <v>34.26652</v>
      </c>
      <c r="AY103">
        <v>79.616196000000002</v>
      </c>
      <c r="AZ103">
        <v>17.307631000000001</v>
      </c>
      <c r="BA103">
        <v>54.297960000000003</v>
      </c>
      <c r="BB103">
        <v>27.03969</v>
      </c>
      <c r="BC103">
        <v>139.59505200000001</v>
      </c>
      <c r="BD103">
        <v>27.526727999999999</v>
      </c>
      <c r="BE103">
        <v>123.115172</v>
      </c>
      <c r="BF103">
        <v>19.864560999999998</v>
      </c>
    </row>
    <row r="104">
      <c r="A104" t="s">
        <v>155</v>
      </c>
      <c r="B104">
        <v>2019</v>
      </c>
      <c r="C104" t="s">
        <v>428</v>
      </c>
      <c r="D104">
        <v>50</v>
      </c>
      <c r="E104" t="s">
        <v>102</v>
      </c>
      <c r="F104" t="s">
        <v>100</v>
      </c>
      <c r="G104" t="s">
        <v>204</v>
      </c>
      <c r="H104">
        <v>74.56236196079864</v>
      </c>
      <c r="I104">
        <v>78.372921097736196</v>
      </c>
      <c r="J104">
        <v>88.061837584886689</v>
      </c>
      <c r="K104">
        <v>85.619379633493239</v>
      </c>
      <c r="L104">
        <v>90.030503291914556</v>
      </c>
      <c r="M104">
        <v>80.894140255771887</v>
      </c>
      <c r="N104">
        <v>94.376412073633773</v>
      </c>
      <c r="O104">
        <v>87.906135960205987</v>
      </c>
      <c r="P104">
        <v>88.807534866970613</v>
      </c>
      <c r="Q104">
        <v>91.410024295512173</v>
      </c>
      <c r="R104">
        <v>74.752901684254951</v>
      </c>
      <c r="S104">
        <v>70.487520304980862</v>
      </c>
      <c r="T104">
        <v>76.131483373832936</v>
      </c>
      <c r="U104">
        <v>78.644070496562378</v>
      </c>
      <c r="V104">
        <v>78.293590784271586</v>
      </c>
      <c r="W104" t="s">
        <v>282</v>
      </c>
      <c r="X104" t="s">
        <v>283</v>
      </c>
      <c r="Y104" t="s">
        <v>284</v>
      </c>
      <c r="Z104" t="s">
        <v>285</v>
      </c>
      <c r="AA104" t="s">
        <v>286</v>
      </c>
      <c r="AB104" t="s">
        <v>287</v>
      </c>
      <c r="AC104" t="s">
        <v>288</v>
      </c>
      <c r="AD104">
        <v>82.065145959725712</v>
      </c>
      <c r="AE104">
        <v>85.5227516394323</v>
      </c>
      <c r="AF104">
        <v>87.540320192393324</v>
      </c>
      <c r="AG104">
        <v>81.850328712865263</v>
      </c>
      <c r="AH104">
        <v>80.415713329205971</v>
      </c>
      <c r="AI104">
        <v>83.891904804631722</v>
      </c>
      <c r="AJ104">
        <v>87.733323706577863</v>
      </c>
      <c r="AK104">
        <v>2323.485604</v>
      </c>
      <c r="AL104">
        <v>2432.0085910000012</v>
      </c>
      <c r="AM104">
        <v>2549.8630470000012</v>
      </c>
      <c r="AN104">
        <v>2638.3178599999992</v>
      </c>
      <c r="AO104">
        <v>3150.9102500000008</v>
      </c>
      <c r="AP104">
        <v>1376.2952379999999</v>
      </c>
      <c r="AQ104">
        <v>1513.4882130000001</v>
      </c>
      <c r="AR104">
        <v>1659.7318760000001</v>
      </c>
      <c r="AS104">
        <v>1772.940376</v>
      </c>
      <c r="AT104">
        <v>1895.822375</v>
      </c>
      <c r="AU104">
        <v>902.099647</v>
      </c>
      <c r="AV104">
        <v>842.24204599999996</v>
      </c>
      <c r="AW104">
        <v>1007.925978</v>
      </c>
      <c r="AX104">
        <v>1029.7470430000001</v>
      </c>
      <c r="AY104">
        <v>1094.2925600000001</v>
      </c>
      <c r="AZ104">
        <v>887.34109400000011</v>
      </c>
      <c r="BA104">
        <v>1542.4893679999991</v>
      </c>
      <c r="BB104">
        <v>804.18329499999959</v>
      </c>
      <c r="BC104">
        <v>4545.1182740000013</v>
      </c>
      <c r="BD104">
        <v>1478.5264640000009</v>
      </c>
      <c r="BE104">
        <v>2445.309340000003</v>
      </c>
      <c r="BF104">
        <v>1391.617516999999</v>
      </c>
    </row>
    <row r="105">
      <c r="A105" t="s">
        <v>155</v>
      </c>
      <c r="B105">
        <v>2019</v>
      </c>
      <c r="C105" t="s">
        <v>428</v>
      </c>
      <c r="D105">
        <v>51</v>
      </c>
      <c r="E105" t="s">
        <v>102</v>
      </c>
      <c r="F105" t="s">
        <v>99</v>
      </c>
      <c r="G105" t="s">
        <v>204</v>
      </c>
      <c r="H105">
        <v>21.378052269592139</v>
      </c>
      <c r="I105">
        <v>19.189327031554001</v>
      </c>
      <c r="J105">
        <v>10.645303970082191</v>
      </c>
      <c r="K105">
        <v>11.453910260541679</v>
      </c>
      <c r="L105">
        <v>8.2449672988797555</v>
      </c>
      <c r="M105">
        <v>16.910016416106931</v>
      </c>
      <c r="N105">
        <v>4.769364186585209</v>
      </c>
      <c r="O105">
        <v>10.437440019991429</v>
      </c>
      <c r="P105">
        <v>9.0777528251212924</v>
      </c>
      <c r="Q105">
        <v>7.8675325439375481</v>
      </c>
      <c r="R105">
        <v>21.347134409867522</v>
      </c>
      <c r="S105">
        <v>24.27586210267253</v>
      </c>
      <c r="T105">
        <v>21.66340378263094</v>
      </c>
      <c r="U105">
        <v>18.73891920671381</v>
      </c>
      <c r="V105">
        <v>16.161769524166768</v>
      </c>
      <c r="W105" t="s">
        <v>282</v>
      </c>
      <c r="X105" t="s">
        <v>283</v>
      </c>
      <c r="Y105" t="s">
        <v>284</v>
      </c>
      <c r="Z105" t="s">
        <v>285</v>
      </c>
      <c r="AA105" t="s">
        <v>286</v>
      </c>
      <c r="AB105" t="s">
        <v>287</v>
      </c>
      <c r="AC105" t="s">
        <v>288</v>
      </c>
      <c r="AD105">
        <v>16.334169395061501</v>
      </c>
      <c r="AE105">
        <v>11.87144635686181</v>
      </c>
      <c r="AF105">
        <v>9.5162424902435792</v>
      </c>
      <c r="AG105">
        <v>15.63578711425186</v>
      </c>
      <c r="AH105">
        <v>18.630571097093831</v>
      </c>
      <c r="AI105">
        <v>11.88434889035894</v>
      </c>
      <c r="AJ105">
        <v>11.098169817201009</v>
      </c>
      <c r="AK105">
        <v>666.17520399999989</v>
      </c>
      <c r="AL105">
        <v>595.46853099999987</v>
      </c>
      <c r="AM105">
        <v>308.23871000000003</v>
      </c>
      <c r="AN105">
        <v>352.94644900000009</v>
      </c>
      <c r="AO105">
        <v>288.5594440000001</v>
      </c>
      <c r="AP105">
        <v>287.69914599999998</v>
      </c>
      <c r="AQ105">
        <v>76.484964000000005</v>
      </c>
      <c r="AR105">
        <v>197.06647000000001</v>
      </c>
      <c r="AS105">
        <v>181.22690299999999</v>
      </c>
      <c r="AT105">
        <v>163.170772</v>
      </c>
      <c r="AU105">
        <v>257.61197199999998</v>
      </c>
      <c r="AV105">
        <v>290.06768399999999</v>
      </c>
      <c r="AW105">
        <v>286.8078549999999</v>
      </c>
      <c r="AX105">
        <v>245.36302000000001</v>
      </c>
      <c r="AY105">
        <v>225.88955200000001</v>
      </c>
      <c r="AZ105">
        <v>176.61553599999999</v>
      </c>
      <c r="BA105">
        <v>214.11354800000001</v>
      </c>
      <c r="BB105">
        <v>87.420324999999963</v>
      </c>
      <c r="BC105">
        <v>868.24943600000006</v>
      </c>
      <c r="BD105">
        <v>342.54241200000001</v>
      </c>
      <c r="BE105">
        <v>346.40898199999998</v>
      </c>
      <c r="BF105">
        <v>176.03809899999999</v>
      </c>
    </row>
    <row r="106">
      <c r="A106" t="s">
        <v>155</v>
      </c>
      <c r="B106">
        <v>2019</v>
      </c>
      <c r="C106" t="s">
        <v>428</v>
      </c>
      <c r="D106">
        <v>52</v>
      </c>
      <c r="E106" t="s">
        <v>102</v>
      </c>
      <c r="F106" t="s">
        <v>67</v>
      </c>
      <c r="G106" t="s">
        <v>204</v>
      </c>
      <c r="H106">
        <v>4.0595857696091544</v>
      </c>
      <c r="I106">
        <v>2.437751870709822</v>
      </c>
      <c r="J106">
        <v>1.292858445031116</v>
      </c>
      <c r="K106">
        <v>2.92671010596507</v>
      </c>
      <c r="L106">
        <v>1.724529409205704</v>
      </c>
      <c r="M106">
        <v>2.1958433281211698</v>
      </c>
      <c r="N106">
        <v>0.85422373978097288</v>
      </c>
      <c r="O106">
        <v>1.6564240198025659</v>
      </c>
      <c r="P106">
        <v>2.114712307908051</v>
      </c>
      <c r="Q106">
        <v>0.72244316055029767</v>
      </c>
      <c r="R106">
        <v>3.8999639058775162</v>
      </c>
      <c r="S106">
        <v>5.2366175923466374</v>
      </c>
      <c r="T106">
        <v>2.2051128435360501</v>
      </c>
      <c r="U106">
        <v>2.6170102967237798</v>
      </c>
      <c r="V106">
        <v>5.5446396915616516</v>
      </c>
      <c r="W106" t="s">
        <v>282</v>
      </c>
      <c r="X106" t="s">
        <v>283</v>
      </c>
      <c r="Y106" t="s">
        <v>284</v>
      </c>
      <c r="Z106" t="s">
        <v>285</v>
      </c>
      <c r="AA106" t="s">
        <v>286</v>
      </c>
      <c r="AB106" t="s">
        <v>287</v>
      </c>
      <c r="AC106" t="s">
        <v>288</v>
      </c>
      <c r="AD106">
        <v>1.600684645212739</v>
      </c>
      <c r="AE106">
        <v>2.6058020037059308</v>
      </c>
      <c r="AF106">
        <v>2.9434373173631481</v>
      </c>
      <c r="AG106">
        <v>2.513884172882916</v>
      </c>
      <c r="AH106">
        <v>0.95371557370022064</v>
      </c>
      <c r="AI106">
        <v>4.2237463050093478</v>
      </c>
      <c r="AJ106">
        <v>1.1685064762211439</v>
      </c>
      <c r="AK106">
        <v>126.50335699999999</v>
      </c>
      <c r="AL106">
        <v>75.646453000000008</v>
      </c>
      <c r="AM106">
        <v>37.435194000000003</v>
      </c>
      <c r="AN106">
        <v>90.185091</v>
      </c>
      <c r="AO106">
        <v>60.355514999999997</v>
      </c>
      <c r="AP106">
        <v>37.359056000000002</v>
      </c>
      <c r="AQ106">
        <v>13.698948</v>
      </c>
      <c r="AR106">
        <v>31.274491999999999</v>
      </c>
      <c r="AS106">
        <v>42.217800999999987</v>
      </c>
      <c r="AT106">
        <v>14.983301000000001</v>
      </c>
      <c r="AU106">
        <v>47.063806000000007</v>
      </c>
      <c r="AV106">
        <v>62.571353000000002</v>
      </c>
      <c r="AW106">
        <v>29.194105</v>
      </c>
      <c r="AX106">
        <v>34.26652</v>
      </c>
      <c r="AY106">
        <v>77.496228000000002</v>
      </c>
      <c r="AZ106">
        <v>17.307631000000001</v>
      </c>
      <c r="BA106">
        <v>46.998275999999997</v>
      </c>
      <c r="BB106">
        <v>27.03969</v>
      </c>
      <c r="BC106">
        <v>139.59505200000001</v>
      </c>
      <c r="BD106">
        <v>17.535052</v>
      </c>
      <c r="BE106">
        <v>123.115172</v>
      </c>
      <c r="BF106">
        <v>18.534737</v>
      </c>
    </row>
    <row r="107">
      <c r="A107" t="s">
        <v>155</v>
      </c>
      <c r="B107">
        <v>2019</v>
      </c>
      <c r="C107" t="s">
        <v>428</v>
      </c>
      <c r="D107">
        <v>53</v>
      </c>
      <c r="E107" t="s">
        <v>105</v>
      </c>
      <c r="F107" t="s">
        <v>100</v>
      </c>
      <c r="G107" t="s">
        <v>204</v>
      </c>
      <c r="H107">
        <v>78.167479382687546</v>
      </c>
      <c r="I107">
        <v>80.951104592461036</v>
      </c>
      <c r="J107">
        <v>88.128821489592156</v>
      </c>
      <c r="K107">
        <v>87.637793109153691</v>
      </c>
      <c r="L107">
        <v>92.535019972223239</v>
      </c>
      <c r="M107">
        <v>83.951097740959241</v>
      </c>
      <c r="N107">
        <v>93.459246632115409</v>
      </c>
      <c r="O107">
        <v>90.366543088465235</v>
      </c>
      <c r="P107">
        <v>89.423800783134681</v>
      </c>
      <c r="Q107">
        <v>93.071935131367766</v>
      </c>
      <c r="R107">
        <v>69.382130686968878</v>
      </c>
      <c r="S107">
        <v>80.11151953466559</v>
      </c>
      <c r="T107">
        <v>81.496732223209108</v>
      </c>
      <c r="U107">
        <v>77.810972875226099</v>
      </c>
      <c r="V107">
        <v>80.562633942728553</v>
      </c>
      <c r="W107" t="s">
        <v>282</v>
      </c>
      <c r="X107" t="s">
        <v>283</v>
      </c>
      <c r="Y107" t="s">
        <v>284</v>
      </c>
      <c r="Z107" t="s">
        <v>285</v>
      </c>
      <c r="AA107" t="s">
        <v>286</v>
      </c>
      <c r="AB107" t="s">
        <v>287</v>
      </c>
      <c r="AC107" t="s">
        <v>288</v>
      </c>
      <c r="AD107">
        <v>84.529406340810681</v>
      </c>
      <c r="AE107">
        <v>85.398581056274523</v>
      </c>
      <c r="AF107">
        <v>89.457980180455195</v>
      </c>
      <c r="AG107">
        <v>85.889577703972279</v>
      </c>
      <c r="AH107">
        <v>91.798270941593486</v>
      </c>
      <c r="AI107">
        <v>85.616865441917398</v>
      </c>
      <c r="AJ107">
        <v>83.518479363538944</v>
      </c>
      <c r="AK107">
        <v>1202.383918</v>
      </c>
      <c r="AL107">
        <v>1787.1026990000009</v>
      </c>
      <c r="AM107">
        <v>1830.350697000001</v>
      </c>
      <c r="AN107">
        <v>1949.874320000001</v>
      </c>
      <c r="AO107">
        <v>2539.9995300000028</v>
      </c>
      <c r="AP107">
        <v>1048.297789</v>
      </c>
      <c r="AQ107">
        <v>1176.6730210000001</v>
      </c>
      <c r="AR107">
        <v>1314.5322940000001</v>
      </c>
      <c r="AS107">
        <v>1430.711755</v>
      </c>
      <c r="AT107">
        <v>1518.755958</v>
      </c>
      <c r="AU107">
        <v>388.78929399999998</v>
      </c>
      <c r="AV107">
        <v>418.35499099999998</v>
      </c>
      <c r="AW107">
        <v>703.76798699999949</v>
      </c>
      <c r="AX107">
        <v>603.25406600000031</v>
      </c>
      <c r="AY107">
        <v>706.57400899999993</v>
      </c>
      <c r="AZ107">
        <v>678.59151300000008</v>
      </c>
      <c r="BA107">
        <v>882.34460500000012</v>
      </c>
      <c r="BB107">
        <v>635.9492719999995</v>
      </c>
      <c r="BC107">
        <v>3673.790541000003</v>
      </c>
      <c r="BD107">
        <v>957.87012300000038</v>
      </c>
      <c r="BE107">
        <v>1563.976990000001</v>
      </c>
      <c r="BF107">
        <v>917.18811999999991</v>
      </c>
    </row>
    <row r="108">
      <c r="A108" t="s">
        <v>155</v>
      </c>
      <c r="B108">
        <v>2019</v>
      </c>
      <c r="C108" t="s">
        <v>428</v>
      </c>
      <c r="D108">
        <v>54</v>
      </c>
      <c r="E108" t="s">
        <v>105</v>
      </c>
      <c r="F108" t="s">
        <v>99</v>
      </c>
      <c r="G108" t="s">
        <v>204</v>
      </c>
      <c r="H108">
        <v>17.572026171695882</v>
      </c>
      <c r="I108">
        <v>16.53254198076111</v>
      </c>
      <c r="J108">
        <v>10.46860192914054</v>
      </c>
      <c r="K108">
        <v>8.6653419275036168</v>
      </c>
      <c r="L108">
        <v>6.2343001376522018</v>
      </c>
      <c r="M108">
        <v>13.05706750113502</v>
      </c>
      <c r="N108">
        <v>5.4526912326242201</v>
      </c>
      <c r="O108">
        <v>7.8695768102431227</v>
      </c>
      <c r="P108">
        <v>8.0822627829646354</v>
      </c>
      <c r="Q108">
        <v>6.8642049943690511</v>
      </c>
      <c r="R108">
        <v>25.928024935939138</v>
      </c>
      <c r="S108">
        <v>15.60148165038285</v>
      </c>
      <c r="T108">
        <v>15.90310140634729</v>
      </c>
      <c r="U108">
        <v>20.56288987734564</v>
      </c>
      <c r="V108">
        <v>12.04177806243934</v>
      </c>
      <c r="W108" t="s">
        <v>282</v>
      </c>
      <c r="X108" t="s">
        <v>283</v>
      </c>
      <c r="Y108" t="s">
        <v>284</v>
      </c>
      <c r="Z108" t="s">
        <v>285</v>
      </c>
      <c r="AA108" t="s">
        <v>286</v>
      </c>
      <c r="AB108" t="s">
        <v>287</v>
      </c>
      <c r="AC108" t="s">
        <v>288</v>
      </c>
      <c r="AD108">
        <v>14.46832457305333</v>
      </c>
      <c r="AE108">
        <v>11.653214840796011</v>
      </c>
      <c r="AF108">
        <v>9.1800692889317936</v>
      </c>
      <c r="AG108">
        <v>12.01527510585332</v>
      </c>
      <c r="AH108">
        <v>7.1374945809634243</v>
      </c>
      <c r="AI108">
        <v>8.9236117671913124</v>
      </c>
      <c r="AJ108">
        <v>14.87792038536443</v>
      </c>
      <c r="AK108">
        <v>270.29554800000011</v>
      </c>
      <c r="AL108">
        <v>364.97772999999989</v>
      </c>
      <c r="AM108">
        <v>217.422774</v>
      </c>
      <c r="AN108">
        <v>192.79727500000001</v>
      </c>
      <c r="AO108">
        <v>171.12569300000001</v>
      </c>
      <c r="AP108">
        <v>163.04366899999991</v>
      </c>
      <c r="AQ108">
        <v>68.650614000000004</v>
      </c>
      <c r="AR108">
        <v>114.47613800000001</v>
      </c>
      <c r="AS108">
        <v>129.30996300000001</v>
      </c>
      <c r="AT108">
        <v>112.010696</v>
      </c>
      <c r="AU108">
        <v>145.29012599999999</v>
      </c>
      <c r="AV108">
        <v>81.473397999999975</v>
      </c>
      <c r="AW108">
        <v>137.33180899999999</v>
      </c>
      <c r="AX108">
        <v>159.420278</v>
      </c>
      <c r="AY108">
        <v>105.612329</v>
      </c>
      <c r="AZ108">
        <v>116.149902</v>
      </c>
      <c r="BA108">
        <v>120.401898</v>
      </c>
      <c r="BB108">
        <v>65.260341999999994</v>
      </c>
      <c r="BC108">
        <v>513.93434699999989</v>
      </c>
      <c r="BD108">
        <v>74.476270000000014</v>
      </c>
      <c r="BE108">
        <v>163.00904499999999</v>
      </c>
      <c r="BF108">
        <v>163.387216</v>
      </c>
    </row>
    <row r="109">
      <c r="A109" t="s">
        <v>155</v>
      </c>
      <c r="B109">
        <v>2019</v>
      </c>
      <c r="C109" t="s">
        <v>428</v>
      </c>
      <c r="D109">
        <v>55</v>
      </c>
      <c r="E109" t="s">
        <v>105</v>
      </c>
      <c r="F109" t="s">
        <v>67</v>
      </c>
      <c r="G109" t="s">
        <v>204</v>
      </c>
      <c r="H109">
        <v>4.2604944456166258</v>
      </c>
      <c r="I109">
        <v>2.5163534267778598</v>
      </c>
      <c r="J109">
        <v>1.4025765812673341</v>
      </c>
      <c r="K109">
        <v>3.696864963342712</v>
      </c>
      <c r="L109">
        <v>1.2306798901245659</v>
      </c>
      <c r="M109">
        <v>2.99183475790577</v>
      </c>
      <c r="N109">
        <v>1.088062135260365</v>
      </c>
      <c r="O109">
        <v>1.7638801012916909</v>
      </c>
      <c r="P109">
        <v>2.493936433900692</v>
      </c>
      <c r="Q109">
        <v>0.063859874263143199</v>
      </c>
      <c r="R109">
        <v>4.6898443770919549</v>
      </c>
      <c r="S109">
        <v>4.2869988149515326</v>
      </c>
      <c r="T109">
        <v>2.6001663704436062</v>
      </c>
      <c r="U109">
        <v>1.626137247428268</v>
      </c>
      <c r="V109">
        <v>7.3955879948320797</v>
      </c>
      <c r="W109" t="s">
        <v>282</v>
      </c>
      <c r="X109" t="s">
        <v>283</v>
      </c>
      <c r="Y109" t="s">
        <v>284</v>
      </c>
      <c r="Z109" t="s">
        <v>285</v>
      </c>
      <c r="AA109" t="s">
        <v>286</v>
      </c>
      <c r="AB109" t="s">
        <v>287</v>
      </c>
      <c r="AC109" t="s">
        <v>288</v>
      </c>
      <c r="AD109">
        <v>1.0022690861359771</v>
      </c>
      <c r="AE109">
        <v>2.9482041029294779</v>
      </c>
      <c r="AF109">
        <v>1.3619505306129609</v>
      </c>
      <c r="AG109">
        <v>2.0951471901744969</v>
      </c>
      <c r="AH109">
        <v>1.064234477443103</v>
      </c>
      <c r="AI109">
        <v>5.4595227908912598</v>
      </c>
      <c r="AJ109">
        <v>1.603600251096662</v>
      </c>
      <c r="AK109">
        <v>65.535565999999989</v>
      </c>
      <c r="AL109">
        <v>55.551830000000002</v>
      </c>
      <c r="AM109">
        <v>29.130164000000001</v>
      </c>
      <c r="AN109">
        <v>82.252437000000015</v>
      </c>
      <c r="AO109">
        <v>33.781008999999997</v>
      </c>
      <c r="AP109">
        <v>37.359056000000002</v>
      </c>
      <c r="AQ109">
        <v>13.698948</v>
      </c>
      <c r="AR109">
        <v>25.658581999999999</v>
      </c>
      <c r="AS109">
        <v>39.901056999999987</v>
      </c>
      <c r="AT109">
        <v>1.042071</v>
      </c>
      <c r="AU109">
        <v>26.279983999999999</v>
      </c>
      <c r="AV109">
        <v>22.387384000000001</v>
      </c>
      <c r="AW109">
        <v>22.453831000000001</v>
      </c>
      <c r="AX109">
        <v>12.607141</v>
      </c>
      <c r="AY109">
        <v>64.862952000000007</v>
      </c>
      <c r="AZ109">
        <v>8.0460910000000005</v>
      </c>
      <c r="BA109">
        <v>30.461068000000001</v>
      </c>
      <c r="BB109">
        <v>9.6819919999999993</v>
      </c>
      <c r="BC109">
        <v>89.616600000000005</v>
      </c>
      <c r="BD109">
        <v>11.104767000000001</v>
      </c>
      <c r="BE109">
        <v>99.729977000000019</v>
      </c>
      <c r="BF109">
        <v>17.610510999999999</v>
      </c>
    </row>
    <row r="110">
      <c r="A110" t="s">
        <v>155</v>
      </c>
      <c r="B110">
        <v>2019</v>
      </c>
      <c r="C110" t="s">
        <v>428</v>
      </c>
      <c r="D110">
        <v>58</v>
      </c>
      <c r="E110" t="s">
        <v>289</v>
      </c>
      <c r="F110" t="s">
        <v>290</v>
      </c>
      <c r="G110" t="s">
        <v>204</v>
      </c>
      <c r="H110">
        <v>30.970075102311021</v>
      </c>
      <c r="I110">
        <v>51.339699407195937</v>
      </c>
      <c r="J110">
        <v>54.707944978569998</v>
      </c>
      <c r="K110">
        <v>55.051414173371427</v>
      </c>
      <c r="L110">
        <v>52.673515765748817</v>
      </c>
      <c r="M110">
        <v>54.908413989881247</v>
      </c>
      <c r="N110">
        <v>58.572844954947733</v>
      </c>
      <c r="O110">
        <v>57.005387254948438</v>
      </c>
      <c r="P110">
        <v>56.195407003384908</v>
      </c>
      <c r="Q110">
        <v>51.717771832084402</v>
      </c>
      <c r="R110">
        <v>19.989388940641589</v>
      </c>
      <c r="S110">
        <v>30.503253576708389</v>
      </c>
      <c r="T110">
        <v>42.457243745268023</v>
      </c>
      <c r="U110">
        <v>45.107448756392131</v>
      </c>
      <c r="V110">
        <v>48.374119902262748</v>
      </c>
      <c r="W110" t="s">
        <v>282</v>
      </c>
      <c r="X110" t="s">
        <v>283</v>
      </c>
      <c r="Y110" t="s">
        <v>284</v>
      </c>
      <c r="Z110" t="s">
        <v>285</v>
      </c>
      <c r="AA110" t="s">
        <v>286</v>
      </c>
      <c r="AB110" t="s">
        <v>287</v>
      </c>
      <c r="AC110" t="s">
        <v>288</v>
      </c>
      <c r="AD110">
        <v>55.029297489695118</v>
      </c>
      <c r="AE110">
        <v>42.075213812170603</v>
      </c>
      <c r="AF110">
        <v>64.780030037570299</v>
      </c>
      <c r="AG110">
        <v>55.37073524982128</v>
      </c>
      <c r="AH110">
        <v>38.42979022753201</v>
      </c>
      <c r="AI110">
        <v>41.154676698519317</v>
      </c>
      <c r="AJ110">
        <v>52.969922508571642</v>
      </c>
      <c r="AK110">
        <v>9155.8344599999746</v>
      </c>
      <c r="AL110">
        <v>15183.338852999979</v>
      </c>
      <c r="AM110">
        <v>16172.368584000011</v>
      </c>
      <c r="AN110">
        <v>16280.03901399994</v>
      </c>
      <c r="AO110">
        <v>15573.643464000001</v>
      </c>
      <c r="AP110">
        <v>10295.332420999979</v>
      </c>
      <c r="AQ110">
        <v>10980.301343000019</v>
      </c>
      <c r="AR110">
        <v>10687.761332000029</v>
      </c>
      <c r="AS110">
        <v>10537.263125000019</v>
      </c>
      <c r="AT110">
        <v>9696.577962999987</v>
      </c>
      <c r="AU110">
        <v>2162.2418580000008</v>
      </c>
      <c r="AV110">
        <v>3303.813505000001</v>
      </c>
      <c r="AW110">
        <v>4588.3193539999966</v>
      </c>
      <c r="AX110">
        <v>4880.3706129999964</v>
      </c>
      <c r="AY110">
        <v>5233.2428609999952</v>
      </c>
      <c r="AZ110">
        <v>6086.5100999999931</v>
      </c>
      <c r="BA110">
        <v>8724.050041000015</v>
      </c>
      <c r="BB110">
        <v>4857.8825229999984</v>
      </c>
      <c r="BC110">
        <v>26793.064506000079</v>
      </c>
      <c r="BD110">
        <v>8121.0521240000007</v>
      </c>
      <c r="BE110">
        <v>10059.06752099997</v>
      </c>
      <c r="BF110">
        <v>7723.5975599999801</v>
      </c>
    </row>
    <row r="111">
      <c r="A111" t="s">
        <v>155</v>
      </c>
      <c r="B111">
        <v>2019</v>
      </c>
      <c r="C111" t="s">
        <v>428</v>
      </c>
      <c r="D111">
        <v>59</v>
      </c>
      <c r="E111" t="s">
        <v>289</v>
      </c>
      <c r="F111" t="s">
        <v>291</v>
      </c>
      <c r="G111" t="s">
        <v>204</v>
      </c>
      <c r="H111">
        <v>17.805776075771568</v>
      </c>
      <c r="I111">
        <v>10.445997148636851</v>
      </c>
      <c r="J111">
        <v>5.3765373690465967</v>
      </c>
      <c r="K111">
        <v>2.4912924141622912</v>
      </c>
      <c r="L111">
        <v>1.0499741218840071</v>
      </c>
      <c r="M111">
        <v>13.755281440338671</v>
      </c>
      <c r="N111">
        <v>5.4908769842439096</v>
      </c>
      <c r="O111">
        <v>2.8280552006785831</v>
      </c>
      <c r="P111">
        <v>1.6943969217402399</v>
      </c>
      <c r="Q111">
        <v>0.77396736688097212</v>
      </c>
      <c r="R111">
        <v>19.536901216279009</v>
      </c>
      <c r="S111">
        <v>15.25103937830586</v>
      </c>
      <c r="T111">
        <v>12.689240110823381</v>
      </c>
      <c r="U111">
        <v>8.2582850108083168</v>
      </c>
      <c r="V111">
        <v>3.3130733541485951</v>
      </c>
      <c r="W111" t="s">
        <v>282</v>
      </c>
      <c r="X111" t="s">
        <v>283</v>
      </c>
      <c r="Y111" t="s">
        <v>284</v>
      </c>
      <c r="Z111" t="s">
        <v>285</v>
      </c>
      <c r="AA111" t="s">
        <v>286</v>
      </c>
      <c r="AB111" t="s">
        <v>287</v>
      </c>
      <c r="AC111" t="s">
        <v>288</v>
      </c>
      <c r="AD111">
        <v>17.001940035157329</v>
      </c>
      <c r="AE111">
        <v>5.7187285865130359</v>
      </c>
      <c r="AF111">
        <v>9.6576363935591356</v>
      </c>
      <c r="AG111">
        <v>4.3918234107000904</v>
      </c>
      <c r="AH111">
        <v>7.007454784325029</v>
      </c>
      <c r="AI111">
        <v>10.348075045380559</v>
      </c>
      <c r="AJ111">
        <v>7.2982020214209884</v>
      </c>
      <c r="AK111">
        <v>5264.0084869999964</v>
      </c>
      <c r="AL111">
        <v>3089.3268990000029</v>
      </c>
      <c r="AM111">
        <v>1589.373245</v>
      </c>
      <c r="AN111">
        <v>736.73561900000038</v>
      </c>
      <c r="AO111">
        <v>310.43917199999993</v>
      </c>
      <c r="AP111">
        <v>2579.1164720000002</v>
      </c>
      <c r="AQ111">
        <v>1029.3419070000009</v>
      </c>
      <c r="AR111">
        <v>530.22320300000013</v>
      </c>
      <c r="AS111">
        <v>317.71824699999991</v>
      </c>
      <c r="AT111">
        <v>145.111335</v>
      </c>
      <c r="AU111">
        <v>2113.2964949999978</v>
      </c>
      <c r="AV111">
        <v>1651.8431300000011</v>
      </c>
      <c r="AW111">
        <v>1371.3157250000011</v>
      </c>
      <c r="AX111">
        <v>893.49968999999999</v>
      </c>
      <c r="AY111">
        <v>358.41721799999999</v>
      </c>
      <c r="AZ111">
        <v>1880.497924999999</v>
      </c>
      <c r="BA111">
        <v>1185.744999</v>
      </c>
      <c r="BB111">
        <v>724.23033799999951</v>
      </c>
      <c r="BC111">
        <v>2125.1371759999979</v>
      </c>
      <c r="BD111">
        <v>1480.8279</v>
      </c>
      <c r="BE111">
        <v>2529.2869230000042</v>
      </c>
      <c r="BF111">
        <v>1064.1581609999989</v>
      </c>
    </row>
    <row r="112">
      <c r="A112" t="s">
        <v>155</v>
      </c>
      <c r="B112">
        <v>2019</v>
      </c>
      <c r="C112" t="s">
        <v>428</v>
      </c>
      <c r="D112">
        <v>60</v>
      </c>
      <c r="E112" t="s">
        <v>289</v>
      </c>
      <c r="F112" t="s">
        <v>292</v>
      </c>
      <c r="G112" t="s">
        <v>204</v>
      </c>
      <c r="H112">
        <v>2.027773354953553</v>
      </c>
      <c r="I112">
        <v>0.52918198632525615</v>
      </c>
      <c r="J112">
        <v>0.14192372439049519</v>
      </c>
      <c r="K112">
        <v>0.043783471687046299</v>
      </c>
      <c r="L112">
        <v>0.023915138744346202</v>
      </c>
      <c r="M112">
        <v>0.99789970561879071</v>
      </c>
      <c r="N112">
        <v>0.15920325408664451</v>
      </c>
      <c r="O112">
        <v>0.026730139233383798</v>
      </c>
      <c r="P112">
        <v>0</v>
      </c>
      <c r="Q112">
        <v>0.0074780528643325003</v>
      </c>
      <c r="R112">
        <v>2.6826255445263389</v>
      </c>
      <c r="S112">
        <v>1.5241006435915481</v>
      </c>
      <c r="T112">
        <v>0.81734113398858588</v>
      </c>
      <c r="U112">
        <v>0.34569531329206798</v>
      </c>
      <c r="V112">
        <v>0.1257600346855906</v>
      </c>
      <c r="W112" t="s">
        <v>282</v>
      </c>
      <c r="X112" t="s">
        <v>283</v>
      </c>
      <c r="Y112" t="s">
        <v>284</v>
      </c>
      <c r="Z112" t="s">
        <v>285</v>
      </c>
      <c r="AA112" t="s">
        <v>286</v>
      </c>
      <c r="AB112" t="s">
        <v>287</v>
      </c>
      <c r="AC112" t="s">
        <v>288</v>
      </c>
      <c r="AD112">
        <v>0.75228756495955484</v>
      </c>
      <c r="AE112">
        <v>0.72093665902756143</v>
      </c>
      <c r="AF112">
        <v>1.6125776001850201</v>
      </c>
      <c r="AG112">
        <v>0.1880695694976996</v>
      </c>
      <c r="AH112">
        <v>0.65917500464940171</v>
      </c>
      <c r="AI112">
        <v>0.8533190889297555</v>
      </c>
      <c r="AJ112">
        <v>0.17466157132492149</v>
      </c>
      <c r="AK112">
        <v>599.48053399999969</v>
      </c>
      <c r="AL112">
        <v>156.50168400000001</v>
      </c>
      <c r="AM112">
        <v>41.954469000000003</v>
      </c>
      <c r="AN112">
        <v>12.947835</v>
      </c>
      <c r="AO112">
        <v>7.070837</v>
      </c>
      <c r="AP112">
        <v>187.10628199999999</v>
      </c>
      <c r="AQ112">
        <v>29.844882999999999</v>
      </c>
      <c r="AR112">
        <v>5.0115499999999997</v>
      </c>
      <c r="AS112">
        <v>0</v>
      </c>
      <c r="AT112">
        <v>1.4020619999999999</v>
      </c>
      <c r="AU112">
        <v>290.17821700000002</v>
      </c>
      <c r="AV112">
        <v>165.07564600000001</v>
      </c>
      <c r="AW112">
        <v>88.329382999999993</v>
      </c>
      <c r="AX112">
        <v>37.402276000000001</v>
      </c>
      <c r="AY112">
        <v>13.60506</v>
      </c>
      <c r="AZ112">
        <v>83.206692999999987</v>
      </c>
      <c r="BA112">
        <v>149.48200900000001</v>
      </c>
      <c r="BB112">
        <v>120.927893</v>
      </c>
      <c r="BC112">
        <v>91.004030999999998</v>
      </c>
      <c r="BD112">
        <v>139.29804300000001</v>
      </c>
      <c r="BE112">
        <v>208.56911099999999</v>
      </c>
      <c r="BF112">
        <v>25.467579000000001</v>
      </c>
    </row>
    <row r="113">
      <c r="A113" t="s">
        <v>155</v>
      </c>
      <c r="B113">
        <v>2019</v>
      </c>
      <c r="C113" t="s">
        <v>428</v>
      </c>
      <c r="D113">
        <v>61</v>
      </c>
      <c r="E113" t="s">
        <v>289</v>
      </c>
      <c r="F113" t="s">
        <v>293</v>
      </c>
      <c r="G113" t="s">
        <v>204</v>
      </c>
      <c r="H113">
        <v>3.3703232360083928</v>
      </c>
      <c r="I113">
        <v>2.1364597288686742</v>
      </c>
      <c r="J113">
        <v>2.8035257537351281</v>
      </c>
      <c r="K113">
        <v>2.3673945292384482</v>
      </c>
      <c r="L113">
        <v>1.844805508922315</v>
      </c>
      <c r="M113">
        <v>0.72436108109508446</v>
      </c>
      <c r="N113">
        <v>1.5134956967791611</v>
      </c>
      <c r="O113">
        <v>1.201277840259805</v>
      </c>
      <c r="P113">
        <v>1.9298810756128539</v>
      </c>
      <c r="Q113">
        <v>1.4044022993015159</v>
      </c>
      <c r="R113">
        <v>3.41865286138587</v>
      </c>
      <c r="S113">
        <v>4.920600511074813</v>
      </c>
      <c r="T113">
        <v>3.5372106047951588</v>
      </c>
      <c r="U113">
        <v>5.4408775647142766</v>
      </c>
      <c r="V113">
        <v>5.1661605902599401</v>
      </c>
      <c r="W113" t="s">
        <v>282</v>
      </c>
      <c r="X113" t="s">
        <v>283</v>
      </c>
      <c r="Y113" t="s">
        <v>284</v>
      </c>
      <c r="Z113" t="s">
        <v>285</v>
      </c>
      <c r="AA113" t="s">
        <v>286</v>
      </c>
      <c r="AB113" t="s">
        <v>287</v>
      </c>
      <c r="AC113" t="s">
        <v>288</v>
      </c>
      <c r="AD113">
        <v>0.87188164863158579</v>
      </c>
      <c r="AE113">
        <v>6.018141879587982</v>
      </c>
      <c r="AF113">
        <v>0.65466646646122018</v>
      </c>
      <c r="AG113">
        <v>3.3473952776206932</v>
      </c>
      <c r="AH113">
        <v>3.0438762086350271</v>
      </c>
      <c r="AI113">
        <v>0.13364524760891969</v>
      </c>
      <c r="AJ113">
        <v>0.092664193162304606</v>
      </c>
      <c r="AK113">
        <v>996.38510799999995</v>
      </c>
      <c r="AL113">
        <v>631.84226600000022</v>
      </c>
      <c r="AM113">
        <v>828.75808700000016</v>
      </c>
      <c r="AN113">
        <v>700.09600799999998</v>
      </c>
      <c r="AO113">
        <v>545.44191399999988</v>
      </c>
      <c r="AP113">
        <v>135.81776600000001</v>
      </c>
      <c r="AQ113">
        <v>283.72599699999989</v>
      </c>
      <c r="AR113">
        <v>225.22381600000011</v>
      </c>
      <c r="AS113">
        <v>361.87414200000001</v>
      </c>
      <c r="AT113">
        <v>263.31173799999999</v>
      </c>
      <c r="AU113">
        <v>369.79391099999998</v>
      </c>
      <c r="AV113">
        <v>532.9512269999999</v>
      </c>
      <c r="AW113">
        <v>382.26343600000001</v>
      </c>
      <c r="AX113">
        <v>588.67215300000009</v>
      </c>
      <c r="AY113">
        <v>558.88919700000008</v>
      </c>
      <c r="AZ113">
        <v>96.434385000000006</v>
      </c>
      <c r="BA113">
        <v>1247.8265980000001</v>
      </c>
      <c r="BB113">
        <v>49.093722000000007</v>
      </c>
      <c r="BC113">
        <v>1619.754139000001</v>
      </c>
      <c r="BD113">
        <v>643.23737400000005</v>
      </c>
      <c r="BE113">
        <v>32.665706</v>
      </c>
      <c r="BF113">
        <v>13.511459</v>
      </c>
    </row>
    <row r="114">
      <c r="A114" t="s">
        <v>155</v>
      </c>
      <c r="B114">
        <v>2019</v>
      </c>
      <c r="C114" t="s">
        <v>428</v>
      </c>
      <c r="D114">
        <v>62</v>
      </c>
      <c r="E114" t="s">
        <v>289</v>
      </c>
      <c r="F114" t="s">
        <v>294</v>
      </c>
      <c r="G114" t="s">
        <v>204</v>
      </c>
      <c r="H114">
        <v>6.4880035470412603</v>
      </c>
      <c r="I114">
        <v>2.4301345181739511</v>
      </c>
      <c r="J114">
        <v>2.4940648129135599</v>
      </c>
      <c r="K114">
        <v>2.4139639779198721</v>
      </c>
      <c r="L114">
        <v>2.5470830232807189</v>
      </c>
      <c r="M114">
        <v>1.1786627093784099</v>
      </c>
      <c r="N114">
        <v>1.925571931102767</v>
      </c>
      <c r="O114">
        <v>1.8805327904635769</v>
      </c>
      <c r="P114">
        <v>2.696479098848084</v>
      </c>
      <c r="Q114">
        <v>2.640885680027218</v>
      </c>
      <c r="R114">
        <v>11.18654266976398</v>
      </c>
      <c r="S114">
        <v>5.5077227010254584</v>
      </c>
      <c r="T114">
        <v>3.4228975560811872</v>
      </c>
      <c r="U114">
        <v>4.0257616346620342</v>
      </c>
      <c r="V114">
        <v>2.714205443687308</v>
      </c>
      <c r="W114" t="s">
        <v>282</v>
      </c>
      <c r="X114" t="s">
        <v>283</v>
      </c>
      <c r="Y114" t="s">
        <v>284</v>
      </c>
      <c r="Z114" t="s">
        <v>285</v>
      </c>
      <c r="AA114" t="s">
        <v>286</v>
      </c>
      <c r="AB114" t="s">
        <v>287</v>
      </c>
      <c r="AC114" t="s">
        <v>288</v>
      </c>
      <c r="AD114">
        <v>5.6369943756236633</v>
      </c>
      <c r="AE114">
        <v>10.11931915323809</v>
      </c>
      <c r="AF114">
        <v>4.7144589429344146</v>
      </c>
      <c r="AG114">
        <v>1.8207531507205319</v>
      </c>
      <c r="AH114">
        <v>0.91909828359061974</v>
      </c>
      <c r="AI114">
        <v>2.539236519164628</v>
      </c>
      <c r="AJ114">
        <v>0.4793606332079362</v>
      </c>
      <c r="AK114">
        <v>1918.0801550000019</v>
      </c>
      <c r="AL114">
        <v>718.69442700000025</v>
      </c>
      <c r="AM114">
        <v>737.2774730000001</v>
      </c>
      <c r="AN114">
        <v>713.86772399999995</v>
      </c>
      <c r="AO114">
        <v>753.0798410000001</v>
      </c>
      <c r="AP114">
        <v>220.99936099999999</v>
      </c>
      <c r="AQ114">
        <v>360.97546699999992</v>
      </c>
      <c r="AR114">
        <v>352.575197</v>
      </c>
      <c r="AS114">
        <v>505.6197880000002</v>
      </c>
      <c r="AT114">
        <v>495.14031599999998</v>
      </c>
      <c r="AU114">
        <v>1210.0425320000011</v>
      </c>
      <c r="AV114">
        <v>596.54254900000001</v>
      </c>
      <c r="AW114">
        <v>369.90971899999988</v>
      </c>
      <c r="AX114">
        <v>435.56461999999999</v>
      </c>
      <c r="AY114">
        <v>293.63007099999999</v>
      </c>
      <c r="AZ114">
        <v>623.47921500000007</v>
      </c>
      <c r="BA114">
        <v>2098.1817719999999</v>
      </c>
      <c r="BB114">
        <v>353.53931899999992</v>
      </c>
      <c r="BC114">
        <v>881.0350160000005</v>
      </c>
      <c r="BD114">
        <v>194.22549599999999</v>
      </c>
      <c r="BE114">
        <v>620.6427470000001</v>
      </c>
      <c r="BF114">
        <v>69.896055000000004</v>
      </c>
    </row>
    <row r="115">
      <c r="A115" t="s">
        <v>155</v>
      </c>
      <c r="B115">
        <v>2019</v>
      </c>
      <c r="C115" t="s">
        <v>428</v>
      </c>
      <c r="D115">
        <v>63</v>
      </c>
      <c r="E115" t="s">
        <v>289</v>
      </c>
      <c r="F115" t="s">
        <v>295</v>
      </c>
      <c r="G115" t="s">
        <v>204</v>
      </c>
      <c r="H115">
        <v>3.97506090275597</v>
      </c>
      <c r="I115">
        <v>2.312606806933041</v>
      </c>
      <c r="J115">
        <v>2.0038446806599541</v>
      </c>
      <c r="K115">
        <v>2.2435509651867198</v>
      </c>
      <c r="L115">
        <v>2.2331827999192151</v>
      </c>
      <c r="M115">
        <v>1.238781385361504</v>
      </c>
      <c r="N115">
        <v>1.744348724265639</v>
      </c>
      <c r="O115">
        <v>1.6000877093551049</v>
      </c>
      <c r="P115">
        <v>2.3373594492331842</v>
      </c>
      <c r="Q115">
        <v>2.1910940878619152</v>
      </c>
      <c r="R115">
        <v>6.0142356487600876</v>
      </c>
      <c r="S115">
        <v>4.0398037096013288</v>
      </c>
      <c r="T115">
        <v>3.3260080601945101</v>
      </c>
      <c r="U115">
        <v>3.1344607063751302</v>
      </c>
      <c r="V115">
        <v>2.5897929165155649</v>
      </c>
      <c r="W115" t="s">
        <v>282</v>
      </c>
      <c r="X115" t="s">
        <v>283</v>
      </c>
      <c r="Y115" t="s">
        <v>284</v>
      </c>
      <c r="Z115" t="s">
        <v>285</v>
      </c>
      <c r="AA115" t="s">
        <v>286</v>
      </c>
      <c r="AB115" t="s">
        <v>287</v>
      </c>
      <c r="AC115" t="s">
        <v>288</v>
      </c>
      <c r="AD115">
        <v>1.834274646638907</v>
      </c>
      <c r="AE115">
        <v>2.8054260522469869</v>
      </c>
      <c r="AF115">
        <v>5.2989256150093844</v>
      </c>
      <c r="AG115">
        <v>3.7687644403593459</v>
      </c>
      <c r="AH115">
        <v>1.539177225618648</v>
      </c>
      <c r="AI115">
        <v>1.6055747901245501</v>
      </c>
      <c r="AJ115">
        <v>0.35611326805711169</v>
      </c>
      <c r="AK115">
        <v>1175.166656000001</v>
      </c>
      <c r="AL115">
        <v>683.93646999999987</v>
      </c>
      <c r="AM115">
        <v>592.36212899999998</v>
      </c>
      <c r="AN115">
        <v>663.47246100000007</v>
      </c>
      <c r="AO115">
        <v>660.27095800000029</v>
      </c>
      <c r="AP115">
        <v>232.27161799999999</v>
      </c>
      <c r="AQ115">
        <v>327.002635</v>
      </c>
      <c r="AR115">
        <v>299.99542799999989</v>
      </c>
      <c r="AS115">
        <v>438.28086399999978</v>
      </c>
      <c r="AT115">
        <v>410.80877799999979</v>
      </c>
      <c r="AU115">
        <v>650.55675800000017</v>
      </c>
      <c r="AV115">
        <v>437.55194899999992</v>
      </c>
      <c r="AW115">
        <v>359.43895100000009</v>
      </c>
      <c r="AX115">
        <v>339.1309050000001</v>
      </c>
      <c r="AY115">
        <v>280.17078800000002</v>
      </c>
      <c r="AZ115">
        <v>202.87976900000001</v>
      </c>
      <c r="BA115">
        <v>581.68871999999999</v>
      </c>
      <c r="BB115">
        <v>397.36872799999998</v>
      </c>
      <c r="BC115">
        <v>1823.648328</v>
      </c>
      <c r="BD115">
        <v>325.26168899999988</v>
      </c>
      <c r="BE115">
        <v>392.43620700000002</v>
      </c>
      <c r="BF115">
        <v>51.925233000000013</v>
      </c>
    </row>
    <row r="116">
      <c r="A116" t="s">
        <v>155</v>
      </c>
      <c r="B116">
        <v>2019</v>
      </c>
      <c r="C116" t="s">
        <v>428</v>
      </c>
      <c r="D116">
        <v>64</v>
      </c>
      <c r="E116" t="s">
        <v>289</v>
      </c>
      <c r="F116" t="s">
        <v>296</v>
      </c>
      <c r="G116" t="s">
        <v>204</v>
      </c>
      <c r="H116">
        <v>0.92351525739495965</v>
      </c>
      <c r="I116">
        <v>0.38614481626852781</v>
      </c>
      <c r="J116">
        <v>0.1015755454301866</v>
      </c>
      <c r="K116">
        <v>0.063432451092675493</v>
      </c>
      <c r="L116">
        <v>0.036411470675808001</v>
      </c>
      <c r="M116">
        <v>0.22700936620758111</v>
      </c>
      <c r="N116">
        <v>0.066787240473748094</v>
      </c>
      <c r="O116">
        <v>0.1075294582564838</v>
      </c>
      <c r="P116">
        <v>0.017532849152037799</v>
      </c>
      <c r="Q116">
        <v>0.039884442020765402</v>
      </c>
      <c r="R116">
        <v>2.1288950228161081</v>
      </c>
      <c r="S116">
        <v>0.35897579257279189</v>
      </c>
      <c r="T116">
        <v>0.61911433371853075</v>
      </c>
      <c r="U116">
        <v>0.110588502911033</v>
      </c>
      <c r="V116">
        <v>0.1176628065084357</v>
      </c>
      <c r="W116" t="s">
        <v>282</v>
      </c>
      <c r="X116" t="s">
        <v>283</v>
      </c>
      <c r="Y116" t="s">
        <v>284</v>
      </c>
      <c r="Z116" t="s">
        <v>285</v>
      </c>
      <c r="AA116" t="s">
        <v>286</v>
      </c>
      <c r="AB116" t="s">
        <v>287</v>
      </c>
      <c r="AC116" t="s">
        <v>288</v>
      </c>
      <c r="AD116">
        <v>0.30318779865154499</v>
      </c>
      <c r="AE116">
        <v>0.24082737122151671</v>
      </c>
      <c r="AF116">
        <v>0.7575964357689372</v>
      </c>
      <c r="AG116">
        <v>0.42810479300734883</v>
      </c>
      <c r="AH116">
        <v>0.26989967552312849</v>
      </c>
      <c r="AI116">
        <v>0.1013249078096355</v>
      </c>
      <c r="AJ116">
        <v>0.1202799416408952</v>
      </c>
      <c r="AK116">
        <v>273.02332299999989</v>
      </c>
      <c r="AL116">
        <v>114.19949200000001</v>
      </c>
      <c r="AM116">
        <v>30.027031000000001</v>
      </c>
      <c r="AN116">
        <v>18.758514999999999</v>
      </c>
      <c r="AO116">
        <v>10.765548000000001</v>
      </c>
      <c r="AP116">
        <v>42.564276</v>
      </c>
      <c r="AQ116">
        <v>12.520205000000001</v>
      </c>
      <c r="AR116">
        <v>20.160361000000002</v>
      </c>
      <c r="AS116">
        <v>3.287604</v>
      </c>
      <c r="AT116">
        <v>7.4779439999999999</v>
      </c>
      <c r="AU116">
        <v>230.28147300000001</v>
      </c>
      <c r="AV116">
        <v>38.880740000000003</v>
      </c>
      <c r="AW116">
        <v>66.907176000000007</v>
      </c>
      <c r="AX116">
        <v>11.96505</v>
      </c>
      <c r="AY116">
        <v>12.72908</v>
      </c>
      <c r="AZ116">
        <v>33.534056999999997</v>
      </c>
      <c r="BA116">
        <v>49.934150000000002</v>
      </c>
      <c r="BB116">
        <v>56.812484999999988</v>
      </c>
      <c r="BC116">
        <v>207.153459</v>
      </c>
      <c r="BD116">
        <v>57.035682999999999</v>
      </c>
      <c r="BE116">
        <v>24.765936</v>
      </c>
      <c r="BF116">
        <v>17.538139000000001</v>
      </c>
    </row>
    <row r="117">
      <c r="A117" t="s">
        <v>155</v>
      </c>
      <c r="B117">
        <v>2019</v>
      </c>
      <c r="C117" t="s">
        <v>428</v>
      </c>
      <c r="D117">
        <v>65</v>
      </c>
      <c r="E117" t="s">
        <v>289</v>
      </c>
      <c r="F117" t="s">
        <v>297</v>
      </c>
      <c r="G117" t="s">
        <v>204</v>
      </c>
      <c r="H117">
        <v>12.919937671701129</v>
      </c>
      <c r="I117">
        <v>8.9532758854399539</v>
      </c>
      <c r="J117">
        <v>8.0175104673014612</v>
      </c>
      <c r="K117">
        <v>7.8614407583065846</v>
      </c>
      <c r="L117">
        <v>7.6911531532191697</v>
      </c>
      <c r="M117">
        <v>4.8499744864492094</v>
      </c>
      <c r="N117">
        <v>5.0438915509043154</v>
      </c>
      <c r="O117">
        <v>6.6156568219082814</v>
      </c>
      <c r="P117">
        <v>6.5635641441811874</v>
      </c>
      <c r="Q117">
        <v>6.626214360094286</v>
      </c>
      <c r="R117">
        <v>14.725935648355909</v>
      </c>
      <c r="S117">
        <v>15.838092922829009</v>
      </c>
      <c r="T117">
        <v>12.755388250869849</v>
      </c>
      <c r="U117">
        <v>13.449266941518809</v>
      </c>
      <c r="V117">
        <v>15.95504201912771</v>
      </c>
      <c r="W117" t="s">
        <v>282</v>
      </c>
      <c r="X117" t="s">
        <v>283</v>
      </c>
      <c r="Y117" t="s">
        <v>284</v>
      </c>
      <c r="Z117" t="s">
        <v>285</v>
      </c>
      <c r="AA117" t="s">
        <v>286</v>
      </c>
      <c r="AB117" t="s">
        <v>287</v>
      </c>
      <c r="AC117" t="s">
        <v>288</v>
      </c>
      <c r="AD117">
        <v>4.2156782402597228</v>
      </c>
      <c r="AE117">
        <v>11.254523275907831</v>
      </c>
      <c r="AF117">
        <v>6.4304792178256616</v>
      </c>
      <c r="AG117">
        <v>11.773855540232381</v>
      </c>
      <c r="AH117">
        <v>14.49348714082358</v>
      </c>
      <c r="AI117">
        <v>4.883167738723996</v>
      </c>
      <c r="AJ117">
        <v>1.3768031087147909</v>
      </c>
      <c r="AK117">
        <v>3819.5842329999991</v>
      </c>
      <c r="AL117">
        <v>2647.8655539999991</v>
      </c>
      <c r="AM117">
        <v>2370.0786870000002</v>
      </c>
      <c r="AN117">
        <v>2324.8187929999999</v>
      </c>
      <c r="AO117">
        <v>2273.994346</v>
      </c>
      <c r="AP117">
        <v>909.37063999999987</v>
      </c>
      <c r="AQ117">
        <v>945.54821799999934</v>
      </c>
      <c r="AR117">
        <v>1240.3487560000001</v>
      </c>
      <c r="AS117">
        <v>1230.7411959999999</v>
      </c>
      <c r="AT117">
        <v>1242.350586</v>
      </c>
      <c r="AU117">
        <v>1592.8968389999991</v>
      </c>
      <c r="AV117">
        <v>1715.4270169999991</v>
      </c>
      <c r="AW117">
        <v>1378.4643000000001</v>
      </c>
      <c r="AX117">
        <v>1455.13455</v>
      </c>
      <c r="AY117">
        <v>1726.0595110000011</v>
      </c>
      <c r="AZ117">
        <v>466.27468200000033</v>
      </c>
      <c r="BA117">
        <v>2333.5597219999981</v>
      </c>
      <c r="BB117">
        <v>482.2244229999996</v>
      </c>
      <c r="BC117">
        <v>5697.191296999993</v>
      </c>
      <c r="BD117">
        <v>3062.7896700000001</v>
      </c>
      <c r="BE117">
        <v>1193.548775999999</v>
      </c>
      <c r="BF117">
        <v>200.75304299999999</v>
      </c>
    </row>
    <row r="118">
      <c r="A118" t="s">
        <v>155</v>
      </c>
      <c r="B118">
        <v>2019</v>
      </c>
      <c r="C118" t="s">
        <v>428</v>
      </c>
      <c r="D118">
        <v>66</v>
      </c>
      <c r="E118" t="s">
        <v>289</v>
      </c>
      <c r="F118" t="s">
        <v>298</v>
      </c>
      <c r="G118" t="s">
        <v>204</v>
      </c>
      <c r="H118">
        <v>0.9916733175947573</v>
      </c>
      <c r="I118">
        <v>0.1169530426941854</v>
      </c>
      <c r="J118">
        <v>0.072430555383525996</v>
      </c>
      <c r="K118">
        <v>0.33153452212428969</v>
      </c>
      <c r="L118">
        <v>0.28381839468245229</v>
      </c>
      <c r="M118">
        <v>0.2053980429457008</v>
      </c>
      <c r="N118">
        <v>0.12141297964055819</v>
      </c>
      <c r="O118">
        <v>0.20124444474696321</v>
      </c>
      <c r="P118">
        <v>0.25971157702763331</v>
      </c>
      <c r="Q118">
        <v>0.096020107783966302</v>
      </c>
      <c r="R118">
        <v>1.4060109046353211</v>
      </c>
      <c r="S118">
        <v>0.97865560858180556</v>
      </c>
      <c r="T118">
        <v>0.14272182454446869</v>
      </c>
      <c r="U118">
        <v>0.049288197861912603</v>
      </c>
      <c r="V118">
        <v>0.80033841514660831</v>
      </c>
      <c r="W118" t="s">
        <v>282</v>
      </c>
      <c r="X118" t="s">
        <v>283</v>
      </c>
      <c r="Y118" t="s">
        <v>284</v>
      </c>
      <c r="Z118" t="s">
        <v>285</v>
      </c>
      <c r="AA118" t="s">
        <v>286</v>
      </c>
      <c r="AB118" t="s">
        <v>287</v>
      </c>
      <c r="AC118" t="s">
        <v>288</v>
      </c>
      <c r="AD118">
        <v>0.19504120933055119</v>
      </c>
      <c r="AE118">
        <v>0.30358869392783322</v>
      </c>
      <c r="AF118">
        <v>0.39153435578521179</v>
      </c>
      <c r="AG118">
        <v>0.53778759856980196</v>
      </c>
      <c r="AH118">
        <v>0.42163706497130632</v>
      </c>
      <c r="AI118">
        <v>0.088950926386165904</v>
      </c>
      <c r="AJ118">
        <v>0.31670537112674441</v>
      </c>
      <c r="AK118">
        <v>293.17322300000012</v>
      </c>
      <c r="AL118">
        <v>34.588003</v>
      </c>
      <c r="AM118">
        <v>21.411398999999999</v>
      </c>
      <c r="AN118">
        <v>98.042802999999992</v>
      </c>
      <c r="AO118">
        <v>83.914780000000007</v>
      </c>
      <c r="AP118">
        <v>38.512151000000003</v>
      </c>
      <c r="AQ118">
        <v>22.760566000000001</v>
      </c>
      <c r="AR118">
        <v>37.730690000000003</v>
      </c>
      <c r="AS118">
        <v>48.69880599999999</v>
      </c>
      <c r="AT118">
        <v>18.002834</v>
      </c>
      <c r="AU118">
        <v>152.08747199999999</v>
      </c>
      <c r="AV118">
        <v>105.998385</v>
      </c>
      <c r="AW118">
        <v>15.423830000000001</v>
      </c>
      <c r="AX118">
        <v>5.3327039999999997</v>
      </c>
      <c r="AY118">
        <v>86.582770000000011</v>
      </c>
      <c r="AZ118">
        <v>21.572514000000002</v>
      </c>
      <c r="BA118">
        <v>62.947343999999987</v>
      </c>
      <c r="BB118">
        <v>29.361330999999989</v>
      </c>
      <c r="BC118">
        <v>260.22731599999992</v>
      </c>
      <c r="BD118">
        <v>89.101100000000017</v>
      </c>
      <c r="BE118">
        <v>21.741475000000001</v>
      </c>
      <c r="BF118">
        <v>46.179127999999999</v>
      </c>
    </row>
    <row r="119">
      <c r="A119" t="s">
        <v>155</v>
      </c>
      <c r="B119">
        <v>2019</v>
      </c>
      <c r="C119" t="s">
        <v>428</v>
      </c>
      <c r="D119">
        <v>67</v>
      </c>
      <c r="E119" t="s">
        <v>289</v>
      </c>
      <c r="F119" t="s">
        <v>299</v>
      </c>
      <c r="G119" t="s">
        <v>204</v>
      </c>
      <c r="H119">
        <v>0.11380165937629109</v>
      </c>
      <c r="I119">
        <v>0.053674719880052103</v>
      </c>
      <c r="J119">
        <v>0</v>
      </c>
      <c r="K119">
        <v>0.016130776397505299</v>
      </c>
      <c r="L119">
        <v>0.0270238909615408</v>
      </c>
      <c r="M119">
        <v>0</v>
      </c>
      <c r="N119">
        <v>0</v>
      </c>
      <c r="O119">
        <v>0</v>
      </c>
      <c r="P119">
        <v>0.068050602565027901</v>
      </c>
      <c r="Q119">
        <v>0</v>
      </c>
      <c r="R119">
        <v>0.18394513436488141</v>
      </c>
      <c r="S119">
        <v>0.1206584417958412</v>
      </c>
      <c r="T119">
        <v>0.15315980547462349</v>
      </c>
      <c r="U119">
        <v>0</v>
      </c>
      <c r="V119">
        <v>0</v>
      </c>
      <c r="W119" t="s">
        <v>282</v>
      </c>
      <c r="X119" t="s">
        <v>283</v>
      </c>
      <c r="Y119" t="s">
        <v>284</v>
      </c>
      <c r="Z119" t="s">
        <v>285</v>
      </c>
      <c r="AA119" t="s">
        <v>286</v>
      </c>
      <c r="AB119" t="s">
        <v>287</v>
      </c>
      <c r="AC119" t="s">
        <v>288</v>
      </c>
      <c r="AD119">
        <v>0.087149102399464606</v>
      </c>
      <c r="AE119">
        <v>0</v>
      </c>
      <c r="AF119">
        <v>0.055570901720454403</v>
      </c>
      <c r="AG119">
        <v>0</v>
      </c>
      <c r="AH119">
        <v>0</v>
      </c>
      <c r="AI119">
        <v>0.14206702372935029</v>
      </c>
      <c r="AJ119">
        <v>0.094281766556803398</v>
      </c>
      <c r="AK119">
        <v>33.643740000000001</v>
      </c>
      <c r="AL119">
        <v>15.873904</v>
      </c>
      <c r="AM119">
        <v>0</v>
      </c>
      <c r="AN119">
        <v>4.7702619999999998</v>
      </c>
      <c r="AO119">
        <v>7.9899819999999986</v>
      </c>
      <c r="AP119">
        <v>0</v>
      </c>
      <c r="AQ119">
        <v>0</v>
      </c>
      <c r="AR119">
        <v>0</v>
      </c>
      <c r="AS119">
        <v>12.760244</v>
      </c>
      <c r="AT119">
        <v>0</v>
      </c>
      <c r="AU119">
        <v>19.89725</v>
      </c>
      <c r="AV119">
        <v>13.06854</v>
      </c>
      <c r="AW119">
        <v>16.551853999999999</v>
      </c>
      <c r="AX119">
        <v>0</v>
      </c>
      <c r="AY119">
        <v>0</v>
      </c>
      <c r="AZ119">
        <v>9.6391179999999999</v>
      </c>
      <c r="BA119">
        <v>0</v>
      </c>
      <c r="BB119">
        <v>4.1672859999999998</v>
      </c>
      <c r="BC119">
        <v>0</v>
      </c>
      <c r="BD119">
        <v>0</v>
      </c>
      <c r="BE119">
        <v>34.724164999999999</v>
      </c>
      <c r="BF119">
        <v>13.747318999999999</v>
      </c>
    </row>
    <row r="120">
      <c r="A120" t="s">
        <v>155</v>
      </c>
      <c r="B120">
        <v>2019</v>
      </c>
      <c r="C120" t="s">
        <v>428</v>
      </c>
      <c r="D120">
        <v>68</v>
      </c>
      <c r="E120" t="s">
        <v>289</v>
      </c>
      <c r="F120" t="s">
        <v>300</v>
      </c>
      <c r="G120" t="s">
        <v>204</v>
      </c>
      <c r="H120">
        <v>15.94766457489647</v>
      </c>
      <c r="I120">
        <v>15.44497363123746</v>
      </c>
      <c r="J120">
        <v>15.553209271241011</v>
      </c>
      <c r="K120">
        <v>14.76766379159298</v>
      </c>
      <c r="L120">
        <v>9.6015418901769696</v>
      </c>
      <c r="M120">
        <v>16.32944044871191</v>
      </c>
      <c r="N120">
        <v>15.610196643326461</v>
      </c>
      <c r="O120">
        <v>16.403841755041629</v>
      </c>
      <c r="P120">
        <v>12.882516867294219</v>
      </c>
      <c r="Q120">
        <v>8.6360702661020916</v>
      </c>
      <c r="R120">
        <v>14.768605335698579</v>
      </c>
      <c r="S120">
        <v>16.061571034130822</v>
      </c>
      <c r="T120">
        <v>15.63185343749254</v>
      </c>
      <c r="U120">
        <v>15.0133018548855</v>
      </c>
      <c r="V120">
        <v>12.357738984670601</v>
      </c>
      <c r="W120" t="s">
        <v>282</v>
      </c>
      <c r="X120" t="s">
        <v>283</v>
      </c>
      <c r="Y120" t="s">
        <v>284</v>
      </c>
      <c r="Z120" t="s">
        <v>285</v>
      </c>
      <c r="AA120" t="s">
        <v>286</v>
      </c>
      <c r="AB120" t="s">
        <v>287</v>
      </c>
      <c r="AC120" t="s">
        <v>288</v>
      </c>
      <c r="AD120">
        <v>10.901480137641819</v>
      </c>
      <c r="AE120">
        <v>12.968867440782789</v>
      </c>
      <c r="AF120">
        <v>2.9651442344806118</v>
      </c>
      <c r="AG120">
        <v>5.2475934521338798</v>
      </c>
      <c r="AH120">
        <v>21.668677910735159</v>
      </c>
      <c r="AI120">
        <v>20.335814892552861</v>
      </c>
      <c r="AJ120">
        <v>33.469389274569558</v>
      </c>
      <c r="AK120">
        <v>4714.6859150000009</v>
      </c>
      <c r="AL120">
        <v>4567.7374609999924</v>
      </c>
      <c r="AM120">
        <v>4597.7276809999921</v>
      </c>
      <c r="AN120">
        <v>4367.1565260000007</v>
      </c>
      <c r="AO120">
        <v>2838.8268359999979</v>
      </c>
      <c r="AP120">
        <v>3061.771510999999</v>
      </c>
      <c r="AQ120">
        <v>2926.3503130000022</v>
      </c>
      <c r="AR120">
        <v>3075.5048610000008</v>
      </c>
      <c r="AS120">
        <v>2415.6150330000009</v>
      </c>
      <c r="AT120">
        <v>1619.1789719999999</v>
      </c>
      <c r="AU120">
        <v>1597.512397</v>
      </c>
      <c r="AV120">
        <v>1739.6319759999981</v>
      </c>
      <c r="AW120">
        <v>1689.3215230000001</v>
      </c>
      <c r="AX120">
        <v>1624.354274</v>
      </c>
      <c r="AY120">
        <v>1336.893558999999</v>
      </c>
      <c r="AZ120">
        <v>1205.757151</v>
      </c>
      <c r="BA120">
        <v>2689.018979999998</v>
      </c>
      <c r="BB120">
        <v>222.35745100000011</v>
      </c>
      <c r="BC120">
        <v>2539.2314049999991</v>
      </c>
      <c r="BD120">
        <v>4579.0638390000058</v>
      </c>
      <c r="BE120">
        <v>4970.5003540000043</v>
      </c>
      <c r="BF120">
        <v>4880.2052389999926</v>
      </c>
    </row>
    <row r="121">
      <c r="A121" t="s">
        <v>155</v>
      </c>
      <c r="B121">
        <v>2019</v>
      </c>
      <c r="C121" t="s">
        <v>428</v>
      </c>
      <c r="D121">
        <v>69</v>
      </c>
      <c r="E121" t="s">
        <v>289</v>
      </c>
      <c r="F121" t="s">
        <v>301</v>
      </c>
      <c r="G121" t="s">
        <v>204</v>
      </c>
      <c r="H121">
        <v>0.28128426113394961</v>
      </c>
      <c r="I121">
        <v>0.079462637009061199</v>
      </c>
      <c r="J121">
        <v>0.0378326180312464</v>
      </c>
      <c r="K121">
        <v>0.0054031548544074999</v>
      </c>
      <c r="L121">
        <v>0.048178483983059003</v>
      </c>
      <c r="M121">
        <v>0.0332290405143809</v>
      </c>
      <c r="N121">
        <v>0.049307444131490699</v>
      </c>
      <c r="O121">
        <v>0.0085224317014151001</v>
      </c>
      <c r="P121">
        <v>0.011468440477469701</v>
      </c>
      <c r="Q121">
        <v>0.064505573004627004</v>
      </c>
      <c r="R121">
        <v>0.47740591696834411</v>
      </c>
      <c r="S121">
        <v>0.29098540959018271</v>
      </c>
      <c r="T121">
        <v>0</v>
      </c>
      <c r="U121">
        <v>0.17755528741098711</v>
      </c>
      <c r="V121">
        <v>0</v>
      </c>
      <c r="W121" t="s">
        <v>282</v>
      </c>
      <c r="X121" t="s">
        <v>283</v>
      </c>
      <c r="Y121" t="s">
        <v>284</v>
      </c>
      <c r="Z121" t="s">
        <v>285</v>
      </c>
      <c r="AA121" t="s">
        <v>286</v>
      </c>
      <c r="AB121" t="s">
        <v>287</v>
      </c>
      <c r="AC121" t="s">
        <v>288</v>
      </c>
      <c r="AD121">
        <v>0.0149124311693713</v>
      </c>
      <c r="AE121">
        <v>0.1212922779777616</v>
      </c>
      <c r="AF121">
        <v>0.049983762382132202</v>
      </c>
      <c r="AG121">
        <v>0.097469893774351696</v>
      </c>
      <c r="AH121">
        <v>0.14858615741115511</v>
      </c>
      <c r="AI121">
        <v>0.1005378478004773</v>
      </c>
      <c r="AJ121">
        <v>0</v>
      </c>
      <c r="AK121">
        <v>83.157439000000011</v>
      </c>
      <c r="AL121">
        <v>23.500491</v>
      </c>
      <c r="AM121">
        <v>11.183806000000001</v>
      </c>
      <c r="AN121">
        <v>1.597844</v>
      </c>
      <c r="AO121">
        <v>14.244626</v>
      </c>
      <c r="AP121">
        <v>6.230448</v>
      </c>
      <c r="AQ121">
        <v>9.243371999999999</v>
      </c>
      <c r="AR121">
        <v>1.597844</v>
      </c>
      <c r="AS121">
        <v>2.1504599999999998</v>
      </c>
      <c r="AT121">
        <v>12.094166</v>
      </c>
      <c r="AU121">
        <v>51.640751000000009</v>
      </c>
      <c r="AV121">
        <v>31.516687999999991</v>
      </c>
      <c r="AW121">
        <v>0</v>
      </c>
      <c r="AX121">
        <v>19.210477000000001</v>
      </c>
      <c r="AY121">
        <v>0</v>
      </c>
      <c r="AZ121">
        <v>1.6493880000000001</v>
      </c>
      <c r="BA121">
        <v>25.149246000000002</v>
      </c>
      <c r="BB121">
        <v>3.7483040000000001</v>
      </c>
      <c r="BC121">
        <v>47.164212999999997</v>
      </c>
      <c r="BD121">
        <v>31.399493</v>
      </c>
      <c r="BE121">
        <v>24.573561999999999</v>
      </c>
      <c r="BF121">
        <v>0</v>
      </c>
    </row>
    <row r="122">
      <c r="A122" t="s">
        <v>155</v>
      </c>
      <c r="B122">
        <v>2019</v>
      </c>
      <c r="C122" t="s">
        <v>428</v>
      </c>
      <c r="D122">
        <v>70</v>
      </c>
      <c r="E122" t="s">
        <v>289</v>
      </c>
      <c r="F122" t="s">
        <v>302</v>
      </c>
      <c r="G122" t="s">
        <v>204</v>
      </c>
      <c r="H122">
        <v>3.705907659419311</v>
      </c>
      <c r="I122">
        <v>5.6115019327025388</v>
      </c>
      <c r="J122">
        <v>8.5272324211137285</v>
      </c>
      <c r="K122">
        <v>12.270500188612861</v>
      </c>
      <c r="L122">
        <v>21.91566263804981</v>
      </c>
      <c r="M122">
        <v>5.2358459119561704</v>
      </c>
      <c r="N122">
        <v>9.4395576718751713</v>
      </c>
      <c r="O122">
        <v>12.058033610262621</v>
      </c>
      <c r="P122">
        <v>15.26602500081437</v>
      </c>
      <c r="Q122">
        <v>25.790649437027689</v>
      </c>
      <c r="R122">
        <v>2.7006523109877492</v>
      </c>
      <c r="S122">
        <v>4.4001842267482134</v>
      </c>
      <c r="T122">
        <v>4.4143139321203586</v>
      </c>
      <c r="U122">
        <v>4.7172863902597761</v>
      </c>
      <c r="V122">
        <v>8.4861055329869615</v>
      </c>
      <c r="W122" t="s">
        <v>282</v>
      </c>
      <c r="X122" t="s">
        <v>283</v>
      </c>
      <c r="Y122" t="s">
        <v>284</v>
      </c>
      <c r="Z122" t="s">
        <v>285</v>
      </c>
      <c r="AA122" t="s">
        <v>286</v>
      </c>
      <c r="AB122" t="s">
        <v>287</v>
      </c>
      <c r="AC122" t="s">
        <v>288</v>
      </c>
      <c r="AD122">
        <v>2.7374344476165562</v>
      </c>
      <c r="AE122">
        <v>7.489961022374934</v>
      </c>
      <c r="AF122">
        <v>2.4758711715629338</v>
      </c>
      <c r="AG122">
        <v>12.835036666534631</v>
      </c>
      <c r="AH122">
        <v>11.28991016145924</v>
      </c>
      <c r="AI122">
        <v>17.552407130764831</v>
      </c>
      <c r="AJ122">
        <v>3.1284495191133339</v>
      </c>
      <c r="AK122">
        <v>1095.5955690000001</v>
      </c>
      <c r="AL122">
        <v>1659.5604630000009</v>
      </c>
      <c r="AM122">
        <v>2520.7590189999992</v>
      </c>
      <c r="AN122">
        <v>3628.6846540000001</v>
      </c>
      <c r="AO122">
        <v>6479.664613999993</v>
      </c>
      <c r="AP122">
        <v>981.72156600000028</v>
      </c>
      <c r="AQ122">
        <v>1769.577487</v>
      </c>
      <c r="AR122">
        <v>2260.7229169999991</v>
      </c>
      <c r="AS122">
        <v>2862.5492880000002</v>
      </c>
      <c r="AT122">
        <v>4835.4953069999974</v>
      </c>
      <c r="AU122">
        <v>292.12816300000009</v>
      </c>
      <c r="AV122">
        <v>476.58483500000011</v>
      </c>
      <c r="AW122">
        <v>477.05126999999999</v>
      </c>
      <c r="AX122">
        <v>510.38368400000007</v>
      </c>
      <c r="AY122">
        <v>918.049802</v>
      </c>
      <c r="AZ122">
        <v>302.77367099999992</v>
      </c>
      <c r="BA122">
        <v>1552.999708000001</v>
      </c>
      <c r="BB122">
        <v>185.666652</v>
      </c>
      <c r="BC122">
        <v>6210.6808549999969</v>
      </c>
      <c r="BD122">
        <v>2385.8040429999992</v>
      </c>
      <c r="BE122">
        <v>4290.177025999993</v>
      </c>
      <c r="BF122">
        <v>456.16236400000008</v>
      </c>
    </row>
    <row r="123">
      <c r="A123" t="s">
        <v>155</v>
      </c>
      <c r="B123">
        <v>2019</v>
      </c>
      <c r="C123" t="s">
        <v>428</v>
      </c>
      <c r="D123">
        <v>71</v>
      </c>
      <c r="E123" t="s">
        <v>289</v>
      </c>
      <c r="F123" t="s">
        <v>303</v>
      </c>
      <c r="G123" t="s">
        <v>204</v>
      </c>
      <c r="H123">
        <v>0.34721306814716157</v>
      </c>
      <c r="I123">
        <v>0.096451512191155095</v>
      </c>
      <c r="J123">
        <v>0.1422017028849451</v>
      </c>
      <c r="K123">
        <v>0.044608023570520898</v>
      </c>
      <c r="L123">
        <v>0.023733719751501601</v>
      </c>
      <c r="M123">
        <v>0.16863857207659461</v>
      </c>
      <c r="N123">
        <v>0.2065976911884024</v>
      </c>
      <c r="O123">
        <v>0.053055060746106802</v>
      </c>
      <c r="P123">
        <v>0.0436708044384575</v>
      </c>
      <c r="Q123">
        <v>0.011056494945992699</v>
      </c>
      <c r="R123">
        <v>0.55963746500880662</v>
      </c>
      <c r="S123">
        <v>0.18733842188385899</v>
      </c>
      <c r="T123">
        <v>0.0335072046288553</v>
      </c>
      <c r="U123">
        <v>0.17018383890820679</v>
      </c>
      <c r="V123">
        <v>0</v>
      </c>
      <c r="W123" t="s">
        <v>282</v>
      </c>
      <c r="X123" t="s">
        <v>283</v>
      </c>
      <c r="Y123" t="s">
        <v>284</v>
      </c>
      <c r="Z123" t="s">
        <v>285</v>
      </c>
      <c r="AA123" t="s">
        <v>286</v>
      </c>
      <c r="AB123" t="s">
        <v>287</v>
      </c>
      <c r="AC123" t="s">
        <v>288</v>
      </c>
      <c r="AD123">
        <v>0.360483477591376</v>
      </c>
      <c r="AE123">
        <v>0.1108628887135505</v>
      </c>
      <c r="AF123">
        <v>0.13094596957584331</v>
      </c>
      <c r="AG123">
        <v>0.1363812314154291</v>
      </c>
      <c r="AH123">
        <v>0.043451581249006103</v>
      </c>
      <c r="AI123">
        <v>0.1350303167736738</v>
      </c>
      <c r="AJ123">
        <v>0.086149828836268094</v>
      </c>
      <c r="AK123">
        <v>102.64829400000001</v>
      </c>
      <c r="AL123">
        <v>28.524826000000001</v>
      </c>
      <c r="AM123">
        <v>42.036643000000012</v>
      </c>
      <c r="AN123">
        <v>13.191675</v>
      </c>
      <c r="AO123">
        <v>7.0171979999999996</v>
      </c>
      <c r="AP123">
        <v>31.619747</v>
      </c>
      <c r="AQ123">
        <v>38.729635000000002</v>
      </c>
      <c r="AR123">
        <v>9.9471270000000001</v>
      </c>
      <c r="AS123">
        <v>8.1887609999999995</v>
      </c>
      <c r="AT123">
        <v>2.0729850000000001</v>
      </c>
      <c r="AU123">
        <v>60.53569499999999</v>
      </c>
      <c r="AV123">
        <v>20.290662000000001</v>
      </c>
      <c r="AW123">
        <v>3.6210960000000001</v>
      </c>
      <c r="AX123">
        <v>18.412928000000001</v>
      </c>
      <c r="AY123">
        <v>0</v>
      </c>
      <c r="AZ123">
        <v>39.87124</v>
      </c>
      <c r="BA123">
        <v>22.986772999999999</v>
      </c>
      <c r="BB123">
        <v>9.8196949999999994</v>
      </c>
      <c r="BC123">
        <v>65.992823000000001</v>
      </c>
      <c r="BD123">
        <v>9.1822660000000003</v>
      </c>
      <c r="BE123">
        <v>33.004246000000002</v>
      </c>
      <c r="BF123">
        <v>12.561593</v>
      </c>
    </row>
    <row r="124">
      <c r="A124" t="s">
        <v>155</v>
      </c>
      <c r="B124">
        <v>2019</v>
      </c>
      <c r="C124" t="s">
        <v>428</v>
      </c>
      <c r="D124">
        <v>72</v>
      </c>
      <c r="E124" t="s">
        <v>289</v>
      </c>
      <c r="F124" t="s">
        <v>304</v>
      </c>
      <c r="G124" t="s">
        <v>204</v>
      </c>
      <c r="H124">
        <v>0.13199031149398649</v>
      </c>
      <c r="I124">
        <v>0.063482226443191903</v>
      </c>
      <c r="J124">
        <v>0.020166099298297602</v>
      </c>
      <c r="K124">
        <v>0.0278868018817524</v>
      </c>
      <c r="L124">
        <v>0</v>
      </c>
      <c r="M124">
        <v>0.147063819464338</v>
      </c>
      <c r="N124">
        <v>0.055907233034360203</v>
      </c>
      <c r="O124">
        <v>0.010045482397980299</v>
      </c>
      <c r="P124">
        <v>0.033936165230627202</v>
      </c>
      <c r="Q124">
        <v>0</v>
      </c>
      <c r="R124">
        <v>0.2205653798073535</v>
      </c>
      <c r="S124">
        <v>0.0170176215603382</v>
      </c>
      <c r="T124">
        <v>0</v>
      </c>
      <c r="U124">
        <v>0</v>
      </c>
      <c r="V124">
        <v>0</v>
      </c>
      <c r="W124" t="s">
        <v>282</v>
      </c>
      <c r="X124" t="s">
        <v>283</v>
      </c>
      <c r="Y124" t="s">
        <v>284</v>
      </c>
      <c r="Z124" t="s">
        <v>285</v>
      </c>
      <c r="AA124" t="s">
        <v>286</v>
      </c>
      <c r="AB124" t="s">
        <v>287</v>
      </c>
      <c r="AC124" t="s">
        <v>288</v>
      </c>
      <c r="AD124">
        <v>0.057957394633685398</v>
      </c>
      <c r="AE124">
        <v>0.052310886310072302</v>
      </c>
      <c r="AF124">
        <v>0.024578895178999201</v>
      </c>
      <c r="AG124">
        <v>0.056229725612646102</v>
      </c>
      <c r="AH124">
        <v>0.065778573477006802</v>
      </c>
      <c r="AI124">
        <v>0.026171825731254501</v>
      </c>
      <c r="AJ124">
        <v>0.037016993696287102</v>
      </c>
      <c r="AK124">
        <v>39.020940000000003</v>
      </c>
      <c r="AL124">
        <v>18.774401999999998</v>
      </c>
      <c r="AM124">
        <v>5.9613569999999996</v>
      </c>
      <c r="AN124">
        <v>8.2468039999999991</v>
      </c>
      <c r="AO124">
        <v>0</v>
      </c>
      <c r="AP124">
        <v>27.574479</v>
      </c>
      <c r="AQ124">
        <v>10.480594999999999</v>
      </c>
      <c r="AR124">
        <v>1.8833960000000001</v>
      </c>
      <c r="AS124">
        <v>6.3634079999999997</v>
      </c>
      <c r="AT124">
        <v>0</v>
      </c>
      <c r="AU124">
        <v>23.858443000000001</v>
      </c>
      <c r="AV124">
        <v>1.8431820000000001</v>
      </c>
      <c r="AW124">
        <v>0</v>
      </c>
      <c r="AX124">
        <v>0</v>
      </c>
      <c r="AY124">
        <v>0</v>
      </c>
      <c r="AZ124">
        <v>6.4103720000000006</v>
      </c>
      <c r="BA124">
        <v>10.846356999999999</v>
      </c>
      <c r="BB124">
        <v>1.8431820000000001</v>
      </c>
      <c r="BC124">
        <v>27.208717</v>
      </c>
      <c r="BD124">
        <v>13.900446000000001</v>
      </c>
      <c r="BE124">
        <v>6.3969440000000004</v>
      </c>
      <c r="BF124">
        <v>5.3974849999999996</v>
      </c>
    </row>
    <row r="125">
      <c r="A125" t="s">
        <v>155</v>
      </c>
      <c r="B125">
        <v>2019</v>
      </c>
      <c r="C125" t="s">
        <v>428</v>
      </c>
      <c r="D125">
        <v>122</v>
      </c>
      <c r="E125" t="s">
        <v>18</v>
      </c>
      <c r="F125" t="s">
        <v>14</v>
      </c>
      <c r="G125" t="s">
        <v>442</v>
      </c>
      <c r="H125">
        <v>87.68278987703026</v>
      </c>
      <c r="I125">
        <v>97.523080410722002</v>
      </c>
      <c r="J125">
        <v>98.977274586930491</v>
      </c>
      <c r="K125">
        <v>99.652340267473974</v>
      </c>
      <c r="L125">
        <v>99.937225788307344</v>
      </c>
      <c r="M125">
        <v>97.747807694915096</v>
      </c>
      <c r="N125">
        <v>99.728102287009136</v>
      </c>
      <c r="O125">
        <v>99.775510246814463</v>
      </c>
      <c r="P125">
        <v>99.90951604397857</v>
      </c>
      <c r="Q125">
        <v>100</v>
      </c>
      <c r="R125">
        <v>78.648184943050452</v>
      </c>
      <c r="S125">
        <v>90.892649176377418</v>
      </c>
      <c r="T125">
        <v>95.056662196076729</v>
      </c>
      <c r="U125">
        <v>97.450194927591909</v>
      </c>
      <c r="V125">
        <v>98.528542112358878</v>
      </c>
      <c r="W125" t="s">
        <v>282</v>
      </c>
      <c r="X125" t="s">
        <v>283</v>
      </c>
      <c r="Y125" t="s">
        <v>284</v>
      </c>
      <c r="Z125" t="s">
        <v>285</v>
      </c>
      <c r="AA125" t="s">
        <v>286</v>
      </c>
      <c r="AB125" t="s">
        <v>287</v>
      </c>
      <c r="AC125" t="s">
        <v>288</v>
      </c>
      <c r="AD125">
        <v>92.229428594552189</v>
      </c>
      <c r="AE125">
        <v>95.314529001598942</v>
      </c>
      <c r="AF125">
        <v>89.860561936542283</v>
      </c>
      <c r="AG125">
        <v>98.068722990457445</v>
      </c>
      <c r="AH125">
        <v>96.770400626273016</v>
      </c>
      <c r="AI125">
        <v>98.339204248444148</v>
      </c>
      <c r="AJ125">
        <v>98.742435478046943</v>
      </c>
      <c r="AK125">
        <v>25922.091130000012</v>
      </c>
      <c r="AL125">
        <v>28841.734427000039</v>
      </c>
      <c r="AM125">
        <v>29258.94889099996</v>
      </c>
      <c r="AN125">
        <v>29469.615118000129</v>
      </c>
      <c r="AO125">
        <v>29547.804064000069</v>
      </c>
      <c r="AP125">
        <v>18327.722484000071</v>
      </c>
      <c r="AQ125">
        <v>18695.43158299995</v>
      </c>
      <c r="AR125">
        <v>18706.597597999971</v>
      </c>
      <c r="AS125">
        <v>18734.144218999962</v>
      </c>
      <c r="AT125">
        <v>18749.024986000029</v>
      </c>
      <c r="AU125">
        <v>8507.3334679999898</v>
      </c>
      <c r="AV125">
        <v>9844.6010389999683</v>
      </c>
      <c r="AW125">
        <v>10272.695172999989</v>
      </c>
      <c r="AX125">
        <v>10543.55944899998</v>
      </c>
      <c r="AY125">
        <v>10659.08363099998</v>
      </c>
      <c r="AZ125">
        <v>10201.026984999949</v>
      </c>
      <c r="BA125">
        <v>19762.911350999952</v>
      </c>
      <c r="BB125">
        <v>6738.6824779999843</v>
      </c>
      <c r="BC125">
        <v>47453.977435000023</v>
      </c>
      <c r="BD125">
        <v>20449.694439999941</v>
      </c>
      <c r="BE125">
        <v>24036.167328999982</v>
      </c>
      <c r="BF125">
        <v>14397.733612000029</v>
      </c>
    </row>
    <row r="126">
      <c r="A126" t="s">
        <v>155</v>
      </c>
      <c r="B126">
        <v>2019</v>
      </c>
      <c r="C126" t="s">
        <v>428</v>
      </c>
      <c r="D126">
        <v>123</v>
      </c>
      <c r="E126" t="s">
        <v>18</v>
      </c>
      <c r="F126" t="s">
        <v>51</v>
      </c>
      <c r="G126" t="s">
        <v>204</v>
      </c>
      <c r="H126">
        <v>12.31721012296966</v>
      </c>
      <c r="I126">
        <v>2.4769195892780629</v>
      </c>
      <c r="J126">
        <v>1.0227254130694929</v>
      </c>
      <c r="K126">
        <v>0.34765973252605931</v>
      </c>
      <c r="L126">
        <v>0.062774211692658094</v>
      </c>
      <c r="M126">
        <v>2.2521923050849879</v>
      </c>
      <c r="N126">
        <v>0.27189771299088422</v>
      </c>
      <c r="O126">
        <v>0.22448975318557821</v>
      </c>
      <c r="P126">
        <v>0.090483956021403605</v>
      </c>
      <c r="Q126">
        <v>0</v>
      </c>
      <c r="R126">
        <v>21.351815056949441</v>
      </c>
      <c r="S126">
        <v>9.10735082362255</v>
      </c>
      <c r="T126">
        <v>4.9433378039232316</v>
      </c>
      <c r="U126">
        <v>2.5498050724081538</v>
      </c>
      <c r="V126">
        <v>1.471457887641094</v>
      </c>
      <c r="W126" t="s">
        <v>282</v>
      </c>
      <c r="X126" t="s">
        <v>283</v>
      </c>
      <c r="Y126" t="s">
        <v>284</v>
      </c>
      <c r="Z126" t="s">
        <v>285</v>
      </c>
      <c r="AA126" t="s">
        <v>286</v>
      </c>
      <c r="AB126" t="s">
        <v>287</v>
      </c>
      <c r="AC126" t="s">
        <v>288</v>
      </c>
      <c r="AD126">
        <v>7.770571405447706</v>
      </c>
      <c r="AE126">
        <v>4.6854709984013132</v>
      </c>
      <c r="AF126">
        <v>10.139438063457799</v>
      </c>
      <c r="AG126">
        <v>1.9312770095425611</v>
      </c>
      <c r="AH126">
        <v>3.2295993737269901</v>
      </c>
      <c r="AI126">
        <v>1.6607957515558729</v>
      </c>
      <c r="AJ126">
        <v>1.2575645219530369</v>
      </c>
      <c r="AK126">
        <v>3641.3969460000048</v>
      </c>
      <c r="AL126">
        <v>732.53076799999985</v>
      </c>
      <c r="AM126">
        <v>302.33071899999987</v>
      </c>
      <c r="AN126">
        <v>102.811419</v>
      </c>
      <c r="AO126">
        <v>18.560051999999999</v>
      </c>
      <c r="AP126">
        <v>422.2862540000001</v>
      </c>
      <c r="AQ126">
        <v>50.971040000000002</v>
      </c>
      <c r="AR126">
        <v>42.088880000000003</v>
      </c>
      <c r="AS126">
        <v>16.966747000000002</v>
      </c>
      <c r="AT126">
        <v>0</v>
      </c>
      <c r="AU126">
        <v>2309.6147860000019</v>
      </c>
      <c r="AV126">
        <v>986.41899199999921</v>
      </c>
      <c r="AW126">
        <v>534.22244400000011</v>
      </c>
      <c r="AX126">
        <v>275.87447500000002</v>
      </c>
      <c r="AY126">
        <v>159.18628599999991</v>
      </c>
      <c r="AZ126">
        <v>859.46329500000013</v>
      </c>
      <c r="BA126">
        <v>971.50506800000028</v>
      </c>
      <c r="BB126">
        <v>760.36085400000024</v>
      </c>
      <c r="BC126">
        <v>934.51584600000012</v>
      </c>
      <c r="BD126">
        <v>682.48472599999957</v>
      </c>
      <c r="BE126">
        <v>405.93337000000002</v>
      </c>
      <c r="BF126">
        <v>183.36674500000001</v>
      </c>
    </row>
    <row r="127">
      <c r="A127" t="s">
        <v>155</v>
      </c>
      <c r="B127">
        <v>2019</v>
      </c>
      <c r="C127" t="s">
        <v>428</v>
      </c>
      <c r="D127">
        <v>124</v>
      </c>
      <c r="E127" t="s">
        <v>50</v>
      </c>
      <c r="F127" t="s">
        <v>15</v>
      </c>
      <c r="G127" t="s">
        <v>443</v>
      </c>
      <c r="H127">
        <v>71.654581771855192</v>
      </c>
      <c r="I127">
        <v>84.140567126560441</v>
      </c>
      <c r="J127">
        <v>87.872951018557359</v>
      </c>
      <c r="K127">
        <v>91.604957877577363</v>
      </c>
      <c r="L127">
        <v>95.289529882355879</v>
      </c>
      <c r="M127">
        <v>81.155868635387478</v>
      </c>
      <c r="N127">
        <v>86.520529888364848</v>
      </c>
      <c r="O127">
        <v>91.426394152790152</v>
      </c>
      <c r="P127">
        <v>93.967099338376315</v>
      </c>
      <c r="Q127">
        <v>95.266330493074122</v>
      </c>
      <c r="R127">
        <v>62.825644683165308</v>
      </c>
      <c r="S127">
        <v>76.177377367956581</v>
      </c>
      <c r="T127">
        <v>82.109467723048425</v>
      </c>
      <c r="U127">
        <v>87.504911464695269</v>
      </c>
      <c r="V127">
        <v>91.149693666531732</v>
      </c>
      <c r="W127" t="s">
        <v>282</v>
      </c>
      <c r="X127" t="s">
        <v>283</v>
      </c>
      <c r="Y127" t="s">
        <v>284</v>
      </c>
      <c r="Z127" t="s">
        <v>285</v>
      </c>
      <c r="AA127" t="s">
        <v>286</v>
      </c>
      <c r="AB127" t="s">
        <v>287</v>
      </c>
      <c r="AC127" t="s">
        <v>288</v>
      </c>
      <c r="AD127">
        <v>85.003713243460439</v>
      </c>
      <c r="AE127">
        <v>85.454357073363411</v>
      </c>
      <c r="AF127">
        <v>82.934341251723751</v>
      </c>
      <c r="AG127">
        <v>85.060017593689352</v>
      </c>
      <c r="AH127">
        <v>86.145184539684266</v>
      </c>
      <c r="AI127">
        <v>87.040373599787358</v>
      </c>
      <c r="AJ127">
        <v>91.421874466781233</v>
      </c>
      <c r="AK127">
        <v>21150.552378000011</v>
      </c>
      <c r="AL127">
        <v>24860.574368000071</v>
      </c>
      <c r="AM127">
        <v>25955.03289999998</v>
      </c>
      <c r="AN127">
        <v>27033.83873800006</v>
      </c>
      <c r="AO127">
        <v>28145.74807100006</v>
      </c>
      <c r="AP127">
        <v>15192.449667000041</v>
      </c>
      <c r="AQ127">
        <v>16208.967245999969</v>
      </c>
      <c r="AR127">
        <v>17123.158973999991</v>
      </c>
      <c r="AS127">
        <v>17593.602653999969</v>
      </c>
      <c r="AT127">
        <v>17844.760235999991</v>
      </c>
      <c r="AU127">
        <v>6783.6603759999898</v>
      </c>
      <c r="AV127">
        <v>8240.5471579999939</v>
      </c>
      <c r="AW127">
        <v>8868.0292139999838</v>
      </c>
      <c r="AX127">
        <v>9462.2258380000003</v>
      </c>
      <c r="AY127">
        <v>9828.3450919999796</v>
      </c>
      <c r="AZ127">
        <v>9400.828614999964</v>
      </c>
      <c r="BA127">
        <v>17668.764473000021</v>
      </c>
      <c r="BB127">
        <v>6210.0057749999833</v>
      </c>
      <c r="BC127">
        <v>41123.984816999939</v>
      </c>
      <c r="BD127">
        <v>18175.426962000009</v>
      </c>
      <c r="BE127">
        <v>21250.126081000039</v>
      </c>
      <c r="BF127">
        <v>13316.609732000021</v>
      </c>
    </row>
    <row r="128">
      <c r="A128" t="s">
        <v>155</v>
      </c>
      <c r="B128">
        <v>2019</v>
      </c>
      <c r="C128" t="s">
        <v>428</v>
      </c>
      <c r="D128">
        <v>125</v>
      </c>
      <c r="E128" t="s">
        <v>50</v>
      </c>
      <c r="F128" t="s">
        <v>16</v>
      </c>
      <c r="G128" t="s">
        <v>444</v>
      </c>
      <c r="H128">
        <v>16.008966178677539</v>
      </c>
      <c r="I128">
        <v>13.380183868778319</v>
      </c>
      <c r="J128">
        <v>11.10348285596527</v>
      </c>
      <c r="K128">
        <v>8.0466626045113365</v>
      </c>
      <c r="L128">
        <v>4.6476336769422693</v>
      </c>
      <c r="M128">
        <v>16.588339276612651</v>
      </c>
      <c r="N128">
        <v>13.2073959367152</v>
      </c>
      <c r="O128">
        <v>8.3488789414928224</v>
      </c>
      <c r="P128">
        <v>5.9422815864887291</v>
      </c>
      <c r="Q128">
        <v>4.733669506925696</v>
      </c>
      <c r="R128">
        <v>15.784275351513349</v>
      </c>
      <c r="S128">
        <v>14.70395485965499</v>
      </c>
      <c r="T128">
        <v>12.9441434611257</v>
      </c>
      <c r="U128">
        <v>9.9438525023097206</v>
      </c>
      <c r="V128">
        <v>7.3739864577422836</v>
      </c>
      <c r="W128" t="s">
        <v>282</v>
      </c>
      <c r="X128" t="s">
        <v>283</v>
      </c>
      <c r="Y128" t="s">
        <v>284</v>
      </c>
      <c r="Z128" t="s">
        <v>285</v>
      </c>
      <c r="AA128" t="s">
        <v>286</v>
      </c>
      <c r="AB128" t="s">
        <v>287</v>
      </c>
      <c r="AC128" t="s">
        <v>288</v>
      </c>
      <c r="AD128">
        <v>7.2248897378885468</v>
      </c>
      <c r="AE128">
        <v>9.846992882016437</v>
      </c>
      <c r="AF128">
        <v>6.9110745458021396</v>
      </c>
      <c r="AG128">
        <v>13.00704875077912</v>
      </c>
      <c r="AH128">
        <v>10.62007589740475</v>
      </c>
      <c r="AI128">
        <v>11.29692604508362</v>
      </c>
      <c r="AJ128">
        <v>7.3192667185393967</v>
      </c>
      <c r="AK128">
        <v>4725.4267529999915</v>
      </c>
      <c r="AL128">
        <v>3953.3731170000051</v>
      </c>
      <c r="AM128">
        <v>3279.6356499999979</v>
      </c>
      <c r="AN128">
        <v>2374.676919999999</v>
      </c>
      <c r="AO128">
        <v>1372.775443</v>
      </c>
      <c r="AP128">
        <v>3105.3516369999988</v>
      </c>
      <c r="AQ128">
        <v>2474.3057910000011</v>
      </c>
      <c r="AR128">
        <v>1563.6532830000001</v>
      </c>
      <c r="AS128">
        <v>1112.5824019999991</v>
      </c>
      <c r="AT128">
        <v>886.68469700000071</v>
      </c>
      <c r="AU128">
        <v>1704.322555</v>
      </c>
      <c r="AV128">
        <v>1590.6117749999989</v>
      </c>
      <c r="AW128">
        <v>1398.000078999999</v>
      </c>
      <c r="AX128">
        <v>1075.2651080000001</v>
      </c>
      <c r="AY128">
        <v>795.11055599999975</v>
      </c>
      <c r="AZ128">
        <v>799.02333199999953</v>
      </c>
      <c r="BA128">
        <v>2035.9897840000001</v>
      </c>
      <c r="BB128">
        <v>517.49145399999964</v>
      </c>
      <c r="BC128">
        <v>6288.5206290000006</v>
      </c>
      <c r="BD128">
        <v>2240.6872170000011</v>
      </c>
      <c r="BE128">
        <v>2758.0431110000022</v>
      </c>
      <c r="BF128">
        <v>1066.1323559999989</v>
      </c>
    </row>
    <row r="129">
      <c r="A129" t="s">
        <v>155</v>
      </c>
      <c r="B129">
        <v>2019</v>
      </c>
      <c r="C129" t="s">
        <v>428</v>
      </c>
      <c r="D129">
        <v>126</v>
      </c>
      <c r="E129" t="s">
        <v>50</v>
      </c>
      <c r="F129" t="s">
        <v>22</v>
      </c>
      <c r="G129" t="s">
        <v>445</v>
      </c>
      <c r="H129">
        <v>9.7012119049134515</v>
      </c>
      <c r="I129">
        <v>2.4716317516651931</v>
      </c>
      <c r="J129">
        <v>1.0235661254774311</v>
      </c>
      <c r="K129">
        <v>0.34837951791102889</v>
      </c>
      <c r="L129">
        <v>0.062836440701831295</v>
      </c>
      <c r="M129">
        <v>2.203619255101771</v>
      </c>
      <c r="N129">
        <v>0.27207417492001817</v>
      </c>
      <c r="O129">
        <v>0.22472690571712781</v>
      </c>
      <c r="P129">
        <v>0.090619075134996493</v>
      </c>
      <c r="Q129">
        <v>0</v>
      </c>
      <c r="R129">
        <v>15.535598768964601</v>
      </c>
      <c r="S129">
        <v>7.9169296300678278</v>
      </c>
      <c r="T129">
        <v>4.8705083067454131</v>
      </c>
      <c r="U129">
        <v>2.5512360329952508</v>
      </c>
      <c r="V129">
        <v>1.4763198757259239</v>
      </c>
      <c r="W129" t="s">
        <v>282</v>
      </c>
      <c r="X129" t="s">
        <v>283</v>
      </c>
      <c r="Y129" t="s">
        <v>284</v>
      </c>
      <c r="Z129" t="s">
        <v>285</v>
      </c>
      <c r="AA129" t="s">
        <v>286</v>
      </c>
      <c r="AB129" t="s">
        <v>287</v>
      </c>
      <c r="AC129" t="s">
        <v>288</v>
      </c>
      <c r="AD129">
        <v>4.9902938647058228</v>
      </c>
      <c r="AE129">
        <v>3.8180064807249861</v>
      </c>
      <c r="AF129">
        <v>9.5944236260440636</v>
      </c>
      <c r="AG129">
        <v>1.818428896974206</v>
      </c>
      <c r="AH129">
        <v>3.1982546994629528</v>
      </c>
      <c r="AI129">
        <v>0.97517058591604744</v>
      </c>
      <c r="AJ129">
        <v>1.1380744981421189</v>
      </c>
      <c r="AK129">
        <v>2863.543202000003</v>
      </c>
      <c r="AL129">
        <v>730.28013799999985</v>
      </c>
      <c r="AM129">
        <v>302.33071899999987</v>
      </c>
      <c r="AN129">
        <v>102.811419</v>
      </c>
      <c r="AO129">
        <v>18.560051999999999</v>
      </c>
      <c r="AP129">
        <v>412.51945400000011</v>
      </c>
      <c r="AQ129">
        <v>50.971040000000002</v>
      </c>
      <c r="AR129">
        <v>42.088880000000003</v>
      </c>
      <c r="AS129">
        <v>16.966747000000002</v>
      </c>
      <c r="AT129">
        <v>0</v>
      </c>
      <c r="AU129">
        <v>1677.471458000002</v>
      </c>
      <c r="AV129">
        <v>856.42003199999908</v>
      </c>
      <c r="AW129">
        <v>526.02715800000021</v>
      </c>
      <c r="AX129">
        <v>275.87447500000002</v>
      </c>
      <c r="AY129">
        <v>159.18628599999991</v>
      </c>
      <c r="AZ129">
        <v>551.89233000000024</v>
      </c>
      <c r="BA129">
        <v>789.42092100000048</v>
      </c>
      <c r="BB129">
        <v>718.41682500000013</v>
      </c>
      <c r="BC129">
        <v>879.15620600000011</v>
      </c>
      <c r="BD129">
        <v>674.78693099999975</v>
      </c>
      <c r="BE129">
        <v>238.07914699999989</v>
      </c>
      <c r="BF129">
        <v>165.77316999999999</v>
      </c>
    </row>
    <row r="130">
      <c r="A130" t="s">
        <v>155</v>
      </c>
      <c r="B130">
        <v>2019</v>
      </c>
      <c r="C130" t="s">
        <v>428</v>
      </c>
      <c r="D130">
        <v>127</v>
      </c>
      <c r="E130" t="s">
        <v>50</v>
      </c>
      <c r="F130" t="s">
        <v>19</v>
      </c>
      <c r="G130" t="s">
        <v>446</v>
      </c>
      <c r="H130">
        <v>2.6352401445537179</v>
      </c>
      <c r="I130">
        <v>0.0076172529962060002</v>
      </c>
      <c r="J130">
        <v>0</v>
      </c>
      <c r="K130">
        <v>0</v>
      </c>
      <c r="L130">
        <v>0</v>
      </c>
      <c r="M130">
        <v>0.052172832898028598</v>
      </c>
      <c r="N130">
        <v>0</v>
      </c>
      <c r="O130">
        <v>0</v>
      </c>
      <c r="P130">
        <v>0</v>
      </c>
      <c r="Q130">
        <v>0</v>
      </c>
      <c r="R130">
        <v>5.854481196356649</v>
      </c>
      <c r="S130">
        <v>1.201738142320804</v>
      </c>
      <c r="T130">
        <v>0.075880509080396896</v>
      </c>
      <c r="U130">
        <v>0</v>
      </c>
      <c r="V130">
        <v>0</v>
      </c>
      <c r="W130" t="s">
        <v>282</v>
      </c>
      <c r="X130" t="s">
        <v>283</v>
      </c>
      <c r="Y130" t="s">
        <v>284</v>
      </c>
      <c r="Z130" t="s">
        <v>285</v>
      </c>
      <c r="AA130" t="s">
        <v>286</v>
      </c>
      <c r="AB130" t="s">
        <v>287</v>
      </c>
      <c r="AC130" t="s">
        <v>288</v>
      </c>
      <c r="AD130">
        <v>2.7811031539451712</v>
      </c>
      <c r="AE130">
        <v>0.88064356389571907</v>
      </c>
      <c r="AF130">
        <v>0.56016057643009309</v>
      </c>
      <c r="AG130">
        <v>0.1145047585571945</v>
      </c>
      <c r="AH130">
        <v>0.036484863448329602</v>
      </c>
      <c r="AI130">
        <v>0.68752976921323117</v>
      </c>
      <c r="AJ130">
        <v>0.12078431653717391</v>
      </c>
      <c r="AK130">
        <v>777.85374400000035</v>
      </c>
      <c r="AL130">
        <v>2.2506300000000001</v>
      </c>
      <c r="AM130">
        <v>0</v>
      </c>
      <c r="AN130">
        <v>0</v>
      </c>
      <c r="AO130">
        <v>0</v>
      </c>
      <c r="AP130">
        <v>9.7667999999999999</v>
      </c>
      <c r="AQ130">
        <v>0</v>
      </c>
      <c r="AR130">
        <v>0</v>
      </c>
      <c r="AS130">
        <v>0</v>
      </c>
      <c r="AT130">
        <v>0</v>
      </c>
      <c r="AU130">
        <v>632.143328</v>
      </c>
      <c r="AV130">
        <v>129.99896000000001</v>
      </c>
      <c r="AW130">
        <v>8.1952859999999994</v>
      </c>
      <c r="AX130">
        <v>0</v>
      </c>
      <c r="AY130">
        <v>0</v>
      </c>
      <c r="AZ130">
        <v>307.57096500000011</v>
      </c>
      <c r="BA130">
        <v>182.08414700000009</v>
      </c>
      <c r="BB130">
        <v>41.944029</v>
      </c>
      <c r="BC130">
        <v>55.359640000000013</v>
      </c>
      <c r="BD130">
        <v>7.6977949999999993</v>
      </c>
      <c r="BE130">
        <v>167.85422299999999</v>
      </c>
      <c r="BF130">
        <v>17.593575000000001</v>
      </c>
    </row>
    <row r="131">
      <c r="A131" t="s">
        <v>155</v>
      </c>
      <c r="B131">
        <v>2019</v>
      </c>
      <c r="C131" t="s">
        <v>428</v>
      </c>
      <c r="D131">
        <v>128</v>
      </c>
      <c r="E131" t="s">
        <v>108</v>
      </c>
      <c r="F131" t="s">
        <v>49</v>
      </c>
      <c r="G131" t="s">
        <v>447</v>
      </c>
      <c r="H131">
        <v>18.261827809788361</v>
      </c>
      <c r="I131">
        <v>13.720345395430639</v>
      </c>
      <c r="J131">
        <v>11.21830967363576</v>
      </c>
      <c r="K131">
        <v>8.0747935312879484</v>
      </c>
      <c r="L131">
        <v>4.6505559207557212</v>
      </c>
      <c r="M131">
        <v>16.97117366948968</v>
      </c>
      <c r="N131">
        <v>13.243427883861351</v>
      </c>
      <c r="O131">
        <v>8.3676833774271202</v>
      </c>
      <c r="P131">
        <v>5.9476713112230311</v>
      </c>
      <c r="Q131">
        <v>4.733669506925696</v>
      </c>
      <c r="R131">
        <v>20.079241073582239</v>
      </c>
      <c r="S131">
        <v>16.17929061914398</v>
      </c>
      <c r="T131">
        <v>13.61772930020024</v>
      </c>
      <c r="U131">
        <v>10.20418535598523</v>
      </c>
      <c r="V131">
        <v>7.4844813434100459</v>
      </c>
      <c r="W131" t="s">
        <v>282</v>
      </c>
      <c r="X131" t="s">
        <v>283</v>
      </c>
      <c r="Y131" t="s">
        <v>284</v>
      </c>
      <c r="Z131" t="s">
        <v>285</v>
      </c>
      <c r="AA131" t="s">
        <v>286</v>
      </c>
      <c r="AB131" t="s">
        <v>287</v>
      </c>
      <c r="AC131" t="s">
        <v>288</v>
      </c>
      <c r="AD131">
        <v>7.8336757842354112</v>
      </c>
      <c r="AE131">
        <v>10.33247995608335</v>
      </c>
      <c r="AF131">
        <v>7.6921838298092142</v>
      </c>
      <c r="AG131">
        <v>13.26342189649152</v>
      </c>
      <c r="AH131">
        <v>10.97509152503064</v>
      </c>
      <c r="AI131">
        <v>11.48793599771464</v>
      </c>
      <c r="AJ131">
        <v>7.4125806433635919</v>
      </c>
      <c r="AK131">
        <v>4725.4267529999915</v>
      </c>
      <c r="AL131">
        <v>3953.3731170000051</v>
      </c>
      <c r="AM131">
        <v>3279.6356499999979</v>
      </c>
      <c r="AN131">
        <v>2374.676919999999</v>
      </c>
      <c r="AO131">
        <v>1372.775443</v>
      </c>
      <c r="AP131">
        <v>3105.3516369999988</v>
      </c>
      <c r="AQ131">
        <v>2474.3057910000011</v>
      </c>
      <c r="AR131">
        <v>1563.6532830000001</v>
      </c>
      <c r="AS131">
        <v>1112.5824019999991</v>
      </c>
      <c r="AT131">
        <v>886.68469700000071</v>
      </c>
      <c r="AU131">
        <v>1704.322555</v>
      </c>
      <c r="AV131">
        <v>1590.6117749999989</v>
      </c>
      <c r="AW131">
        <v>1398.000078999999</v>
      </c>
      <c r="AX131">
        <v>1075.2651080000001</v>
      </c>
      <c r="AY131">
        <v>795.11055599999975</v>
      </c>
      <c r="AZ131">
        <v>799.02333199999953</v>
      </c>
      <c r="BA131">
        <v>2035.9897840000001</v>
      </c>
      <c r="BB131">
        <v>517.49145399999964</v>
      </c>
      <c r="BC131">
        <v>6288.5206290000006</v>
      </c>
      <c r="BD131">
        <v>2240.6872170000011</v>
      </c>
      <c r="BE131">
        <v>2758.0431110000022</v>
      </c>
      <c r="BF131">
        <v>1066.1323559999989</v>
      </c>
    </row>
    <row r="132">
      <c r="A132" t="s">
        <v>155</v>
      </c>
      <c r="B132">
        <v>2019</v>
      </c>
      <c r="C132" t="s">
        <v>428</v>
      </c>
      <c r="D132">
        <v>129</v>
      </c>
      <c r="E132" t="s">
        <v>108</v>
      </c>
      <c r="F132" t="s">
        <v>48</v>
      </c>
      <c r="G132" t="s">
        <v>204</v>
      </c>
      <c r="H132">
        <v>81.738172190211614</v>
      </c>
      <c r="I132">
        <v>86.279654604569473</v>
      </c>
      <c r="J132">
        <v>88.781690326364298</v>
      </c>
      <c r="K132">
        <v>91.925206468711778</v>
      </c>
      <c r="L132">
        <v>95.349444079244279</v>
      </c>
      <c r="M132">
        <v>83.028826330510128</v>
      </c>
      <c r="N132">
        <v>86.756572116138756</v>
      </c>
      <c r="O132">
        <v>91.632316622572986</v>
      </c>
      <c r="P132">
        <v>94.052328688777038</v>
      </c>
      <c r="Q132">
        <v>95.266330493074122</v>
      </c>
      <c r="R132">
        <v>79.920758926417747</v>
      </c>
      <c r="S132">
        <v>83.820709380856272</v>
      </c>
      <c r="T132">
        <v>86.382270699799733</v>
      </c>
      <c r="U132">
        <v>89.795814644014939</v>
      </c>
      <c r="V132">
        <v>92.51551865658989</v>
      </c>
      <c r="W132" t="s">
        <v>282</v>
      </c>
      <c r="X132" t="s">
        <v>283</v>
      </c>
      <c r="Y132" t="s">
        <v>284</v>
      </c>
      <c r="Z132" t="s">
        <v>285</v>
      </c>
      <c r="AA132" t="s">
        <v>286</v>
      </c>
      <c r="AB132" t="s">
        <v>287</v>
      </c>
      <c r="AC132" t="s">
        <v>288</v>
      </c>
      <c r="AD132">
        <v>92.166324215764689</v>
      </c>
      <c r="AE132">
        <v>89.667520043916966</v>
      </c>
      <c r="AF132">
        <v>92.307816170190776</v>
      </c>
      <c r="AG132">
        <v>86.736578103508336</v>
      </c>
      <c r="AH132">
        <v>89.024908474969678</v>
      </c>
      <c r="AI132">
        <v>88.512064002285612</v>
      </c>
      <c r="AJ132">
        <v>92.58741935663636</v>
      </c>
      <c r="AK132">
        <v>21150.552378000011</v>
      </c>
      <c r="AL132">
        <v>24860.574368000071</v>
      </c>
      <c r="AM132">
        <v>25955.03289999998</v>
      </c>
      <c r="AN132">
        <v>27033.83873800006</v>
      </c>
      <c r="AO132">
        <v>28145.74807100006</v>
      </c>
      <c r="AP132">
        <v>15192.449667000041</v>
      </c>
      <c r="AQ132">
        <v>16208.967245999969</v>
      </c>
      <c r="AR132">
        <v>17123.158973999991</v>
      </c>
      <c r="AS132">
        <v>17593.602653999969</v>
      </c>
      <c r="AT132">
        <v>17844.760235999991</v>
      </c>
      <c r="AU132">
        <v>6783.6603759999898</v>
      </c>
      <c r="AV132">
        <v>8240.5471579999939</v>
      </c>
      <c r="AW132">
        <v>8868.0292139999838</v>
      </c>
      <c r="AX132">
        <v>9462.2258380000003</v>
      </c>
      <c r="AY132">
        <v>9828.3450919999796</v>
      </c>
      <c r="AZ132">
        <v>9400.828614999964</v>
      </c>
      <c r="BA132">
        <v>17668.764473000021</v>
      </c>
      <c r="BB132">
        <v>6210.0057749999833</v>
      </c>
      <c r="BC132">
        <v>41123.984816999939</v>
      </c>
      <c r="BD132">
        <v>18175.426962000009</v>
      </c>
      <c r="BE132">
        <v>21250.126081000039</v>
      </c>
      <c r="BF132">
        <v>13316.609732000021</v>
      </c>
    </row>
    <row r="133">
      <c r="A133" t="s">
        <v>155</v>
      </c>
      <c r="B133">
        <v>2019</v>
      </c>
      <c r="C133" t="s">
        <v>428</v>
      </c>
      <c r="D133">
        <v>135</v>
      </c>
      <c r="E133" t="s">
        <v>45</v>
      </c>
      <c r="F133" t="s">
        <v>44</v>
      </c>
      <c r="G133" t="s">
        <v>448</v>
      </c>
      <c r="H133">
        <v>53.423573126412023</v>
      </c>
      <c r="I133">
        <v>80.19108447708652</v>
      </c>
      <c r="J133">
        <v>92.143364801385857</v>
      </c>
      <c r="K133">
        <v>97.035716257834963</v>
      </c>
      <c r="L133">
        <v>99.067314378196542</v>
      </c>
      <c r="M133">
        <v>90.951737128731764</v>
      </c>
      <c r="N133">
        <v>98.044872659726636</v>
      </c>
      <c r="O133">
        <v>98.665510683676004</v>
      </c>
      <c r="P133">
        <v>99.351351020104545</v>
      </c>
      <c r="Q133">
        <v>99.743116257853572</v>
      </c>
      <c r="R133">
        <v>34.193954885863867</v>
      </c>
      <c r="S133">
        <v>50.680058307428169</v>
      </c>
      <c r="T133">
        <v>63.869386411738738</v>
      </c>
      <c r="U133">
        <v>73.351340095489633</v>
      </c>
      <c r="V133">
        <v>87.318715945105197</v>
      </c>
      <c r="W133" t="s">
        <v>282</v>
      </c>
      <c r="X133" t="s">
        <v>283</v>
      </c>
      <c r="Y133" t="s">
        <v>284</v>
      </c>
      <c r="Z133" t="s">
        <v>285</v>
      </c>
      <c r="AA133" t="s">
        <v>286</v>
      </c>
      <c r="AB133" t="s">
        <v>287</v>
      </c>
      <c r="AC133" t="s">
        <v>288</v>
      </c>
      <c r="AD133">
        <v>78.05250206322691</v>
      </c>
      <c r="AE133">
        <v>80.070201478092798</v>
      </c>
      <c r="AF133">
        <v>81.614464726232143</v>
      </c>
      <c r="AG133">
        <v>85.964156851176782</v>
      </c>
      <c r="AH133">
        <v>86.85458469673874</v>
      </c>
      <c r="AI133">
        <v>83.281465474990426</v>
      </c>
      <c r="AJ133">
        <v>89.655944969366416</v>
      </c>
      <c r="AK133">
        <v>15793.871670999981</v>
      </c>
      <c r="AL133">
        <v>23715.923986000071</v>
      </c>
      <c r="AM133">
        <v>27238.757710999969</v>
      </c>
      <c r="AN133">
        <v>28695.81590500013</v>
      </c>
      <c r="AO133">
        <v>29290.602889000071</v>
      </c>
      <c r="AP133">
        <v>17053.45865900004</v>
      </c>
      <c r="AQ133">
        <v>18379.886579999951</v>
      </c>
      <c r="AR133">
        <v>18498.487259999969</v>
      </c>
      <c r="AS133">
        <v>18629.482075999938</v>
      </c>
      <c r="AT133">
        <v>18700.861789000021</v>
      </c>
      <c r="AU133">
        <v>3698.7424059999998</v>
      </c>
      <c r="AV133">
        <v>5489.1672670000098</v>
      </c>
      <c r="AW133">
        <v>6902.3119719999913</v>
      </c>
      <c r="AX133">
        <v>7936.1997740000024</v>
      </c>
      <c r="AY133">
        <v>9446.374378999988</v>
      </c>
      <c r="AZ133">
        <v>8632.9894039999854</v>
      </c>
      <c r="BA133">
        <v>16602.089001999972</v>
      </c>
      <c r="BB133">
        <v>6120.3040749999864</v>
      </c>
      <c r="BC133">
        <v>41596.760261999982</v>
      </c>
      <c r="BD133">
        <v>18354.266452</v>
      </c>
      <c r="BE133">
        <v>20355.739655000059</v>
      </c>
      <c r="BF133">
        <v>13072.82331200004</v>
      </c>
    </row>
    <row r="134">
      <c r="A134" t="s">
        <v>155</v>
      </c>
      <c r="B134">
        <v>2019</v>
      </c>
      <c r="C134" t="s">
        <v>428</v>
      </c>
      <c r="D134">
        <v>136</v>
      </c>
      <c r="E134" t="s">
        <v>45</v>
      </c>
      <c r="F134" t="s">
        <v>43</v>
      </c>
      <c r="G134" t="s">
        <v>449</v>
      </c>
      <c r="H134">
        <v>20.1350369540203</v>
      </c>
      <c r="I134">
        <v>11.224778364269341</v>
      </c>
      <c r="J134">
        <v>4.4023237057700646</v>
      </c>
      <c r="K134">
        <v>1.4220427277884771</v>
      </c>
      <c r="L134">
        <v>0.66400937981331976</v>
      </c>
      <c r="M134">
        <v>5.1934776917008856</v>
      </c>
      <c r="N134">
        <v>1.2924408851794269</v>
      </c>
      <c r="O134">
        <v>0.85663702461748692</v>
      </c>
      <c r="P134">
        <v>0.38374689974622889</v>
      </c>
      <c r="Q134">
        <v>0.25688374214639781</v>
      </c>
      <c r="R134">
        <v>27.496903749170869</v>
      </c>
      <c r="S134">
        <v>21.8218624583394</v>
      </c>
      <c r="T134">
        <v>18.410257822917611</v>
      </c>
      <c r="U134">
        <v>15.59688425340582</v>
      </c>
      <c r="V134">
        <v>6.2743872560746086</v>
      </c>
      <c r="W134" t="s">
        <v>282</v>
      </c>
      <c r="X134" t="s">
        <v>283</v>
      </c>
      <c r="Y134" t="s">
        <v>284</v>
      </c>
      <c r="Z134" t="s">
        <v>285</v>
      </c>
      <c r="AA134" t="s">
        <v>286</v>
      </c>
      <c r="AB134" t="s">
        <v>287</v>
      </c>
      <c r="AC134" t="s">
        <v>288</v>
      </c>
      <c r="AD134">
        <v>11.27733541121111</v>
      </c>
      <c r="AE134">
        <v>8.30936887339268</v>
      </c>
      <c r="AF134">
        <v>4.3877380544785636</v>
      </c>
      <c r="AG134">
        <v>8.2062482374486034</v>
      </c>
      <c r="AH134">
        <v>5.0704734877696129</v>
      </c>
      <c r="AI134">
        <v>8.0568372262723322</v>
      </c>
      <c r="AJ134">
        <v>6.0324416159561443</v>
      </c>
      <c r="AK134">
        <v>5952.619248999993</v>
      </c>
      <c r="AL134">
        <v>3319.6457210000021</v>
      </c>
      <c r="AM134">
        <v>1301.3832200000011</v>
      </c>
      <c r="AN134">
        <v>420.53254100000009</v>
      </c>
      <c r="AO134">
        <v>196.323431</v>
      </c>
      <c r="AP134">
        <v>973.77752099999952</v>
      </c>
      <c r="AQ134">
        <v>242.28617199999999</v>
      </c>
      <c r="AR134">
        <v>160.60819000000001</v>
      </c>
      <c r="AS134">
        <v>71.956807000000012</v>
      </c>
      <c r="AT134">
        <v>48.163196999999997</v>
      </c>
      <c r="AU134">
        <v>2974.3258500000002</v>
      </c>
      <c r="AV134">
        <v>2363.5302940000029</v>
      </c>
      <c r="AW134">
        <v>1989.5813960000021</v>
      </c>
      <c r="AX134">
        <v>1687.4945859999989</v>
      </c>
      <c r="AY134">
        <v>678.78014900000051</v>
      </c>
      <c r="AZ134">
        <v>1247.3285869999991</v>
      </c>
      <c r="BA134">
        <v>1722.8991439999991</v>
      </c>
      <c r="BB134">
        <v>329.03837800000031</v>
      </c>
      <c r="BC134">
        <v>3970.8798769999989</v>
      </c>
      <c r="BD134">
        <v>1071.5015420000011</v>
      </c>
      <c r="BE134">
        <v>1969.260268</v>
      </c>
      <c r="BF134">
        <v>879.59636599999976</v>
      </c>
    </row>
    <row r="135">
      <c r="A135" t="s">
        <v>155</v>
      </c>
      <c r="B135">
        <v>2019</v>
      </c>
      <c r="C135" t="s">
        <v>428</v>
      </c>
      <c r="D135">
        <v>137</v>
      </c>
      <c r="E135" t="s">
        <v>45</v>
      </c>
      <c r="F135" t="s">
        <v>42</v>
      </c>
      <c r="G135" t="s">
        <v>450</v>
      </c>
      <c r="H135">
        <v>14.124179796597801</v>
      </c>
      <c r="I135">
        <v>6.1072175693662176</v>
      </c>
      <c r="J135">
        <v>2.431586079774577</v>
      </c>
      <c r="K135">
        <v>1.1945812818505219</v>
      </c>
      <c r="L135">
        <v>0.2059020302975148</v>
      </c>
      <c r="M135">
        <v>1.602592874482313</v>
      </c>
      <c r="N135">
        <v>0.39078874210307829</v>
      </c>
      <c r="O135">
        <v>0.25336253852097768</v>
      </c>
      <c r="P135">
        <v>0.17441812412769689</v>
      </c>
      <c r="Q135">
        <v>0</v>
      </c>
      <c r="R135">
        <v>16.957326308015819</v>
      </c>
      <c r="S135">
        <v>18.390728410610262</v>
      </c>
      <c r="T135">
        <v>12.77701796142045</v>
      </c>
      <c r="U135">
        <v>8.5019705786966302</v>
      </c>
      <c r="V135">
        <v>4.9354389111790962</v>
      </c>
      <c r="W135" t="s">
        <v>282</v>
      </c>
      <c r="X135" t="s">
        <v>283</v>
      </c>
      <c r="Y135" t="s">
        <v>284</v>
      </c>
      <c r="Z135" t="s">
        <v>285</v>
      </c>
      <c r="AA135" t="s">
        <v>286</v>
      </c>
      <c r="AB135" t="s">
        <v>287</v>
      </c>
      <c r="AC135" t="s">
        <v>288</v>
      </c>
      <c r="AD135">
        <v>2.8995911201144411</v>
      </c>
      <c r="AE135">
        <v>6.9349586501135709</v>
      </c>
      <c r="AF135">
        <v>3.8583591558315962</v>
      </c>
      <c r="AG135">
        <v>3.8983179018320029</v>
      </c>
      <c r="AH135">
        <v>4.8453424417649256</v>
      </c>
      <c r="AI135">
        <v>7.0009015471817069</v>
      </c>
      <c r="AJ135">
        <v>3.054048892724448</v>
      </c>
      <c r="AK135">
        <v>4175.6002099999978</v>
      </c>
      <c r="AL135">
        <v>1806.16472</v>
      </c>
      <c r="AM135">
        <v>718.80795999999964</v>
      </c>
      <c r="AN135">
        <v>353.26667200000003</v>
      </c>
      <c r="AO135">
        <v>60.877744</v>
      </c>
      <c r="AP135">
        <v>300.48630400000002</v>
      </c>
      <c r="AQ135">
        <v>73.258830999999986</v>
      </c>
      <c r="AR135">
        <v>47.502147999999998</v>
      </c>
      <c r="AS135">
        <v>32.705336000000003</v>
      </c>
      <c r="AT135">
        <v>0</v>
      </c>
      <c r="AU135">
        <v>1834.2652120000009</v>
      </c>
      <c r="AV135">
        <v>1991.903477999999</v>
      </c>
      <c r="AW135">
        <v>1380.8018050000001</v>
      </c>
      <c r="AX135">
        <v>919.86508900000024</v>
      </c>
      <c r="AY135">
        <v>533.92910299999994</v>
      </c>
      <c r="AZ135">
        <v>320.70899399999979</v>
      </c>
      <c r="BA135">
        <v>1437.9232050000021</v>
      </c>
      <c r="BB135">
        <v>289.34002500000003</v>
      </c>
      <c r="BC135">
        <v>1886.337295999999</v>
      </c>
      <c r="BD135">
        <v>1023.926446000001</v>
      </c>
      <c r="BE135">
        <v>1711.167406</v>
      </c>
      <c r="BF135">
        <v>445.31393400000007</v>
      </c>
    </row>
    <row r="136">
      <c r="A136" t="s">
        <v>155</v>
      </c>
      <c r="B136">
        <v>2019</v>
      </c>
      <c r="C136" t="s">
        <v>428</v>
      </c>
      <c r="D136">
        <v>138</v>
      </c>
      <c r="E136" t="s">
        <v>45</v>
      </c>
      <c r="F136" t="s">
        <v>41</v>
      </c>
      <c r="G136" t="s">
        <v>204</v>
      </c>
      <c r="H136">
        <v>9.686080325293748</v>
      </c>
      <c r="I136">
        <v>2.4693094931855302</v>
      </c>
      <c r="J136">
        <v>1.0227254130694929</v>
      </c>
      <c r="K136">
        <v>0.34765973252605931</v>
      </c>
      <c r="L136">
        <v>0.062774211692658094</v>
      </c>
      <c r="M136">
        <v>2.2001027293601201</v>
      </c>
      <c r="N136">
        <v>0.27189771299088422</v>
      </c>
      <c r="O136">
        <v>0.22448975318557821</v>
      </c>
      <c r="P136">
        <v>0.090483956021403605</v>
      </c>
      <c r="Q136">
        <v>0</v>
      </c>
      <c r="R136">
        <v>15.507806995190981</v>
      </c>
      <c r="S136">
        <v>7.9071041282242964</v>
      </c>
      <c r="T136">
        <v>4.8675040991570526</v>
      </c>
      <c r="U136">
        <v>2.5498050724081538</v>
      </c>
      <c r="V136">
        <v>1.471457887641094</v>
      </c>
      <c r="W136" t="s">
        <v>282</v>
      </c>
      <c r="X136" t="s">
        <v>283</v>
      </c>
      <c r="Y136" t="s">
        <v>284</v>
      </c>
      <c r="Z136" t="s">
        <v>285</v>
      </c>
      <c r="AA136" t="s">
        <v>286</v>
      </c>
      <c r="AB136" t="s">
        <v>287</v>
      </c>
      <c r="AC136" t="s">
        <v>288</v>
      </c>
      <c r="AD136">
        <v>4.9897637087386144</v>
      </c>
      <c r="AE136">
        <v>3.807297514660783</v>
      </c>
      <c r="AF136">
        <v>9.580112998338949</v>
      </c>
      <c r="AG136">
        <v>1.816870388781469</v>
      </c>
      <c r="AH136">
        <v>3.193172486847359</v>
      </c>
      <c r="AI136">
        <v>0.97405353955415419</v>
      </c>
      <c r="AJ136">
        <v>1.136904389526517</v>
      </c>
      <c r="AK136">
        <v>2863.543202000003</v>
      </c>
      <c r="AL136">
        <v>730.28013799999985</v>
      </c>
      <c r="AM136">
        <v>302.33071899999987</v>
      </c>
      <c r="AN136">
        <v>102.811419</v>
      </c>
      <c r="AO136">
        <v>18.560051999999999</v>
      </c>
      <c r="AP136">
        <v>412.51945400000011</v>
      </c>
      <c r="AQ136">
        <v>50.971040000000002</v>
      </c>
      <c r="AR136">
        <v>42.088880000000003</v>
      </c>
      <c r="AS136">
        <v>16.966747000000002</v>
      </c>
      <c r="AT136">
        <v>0</v>
      </c>
      <c r="AU136">
        <v>1677.471458000002</v>
      </c>
      <c r="AV136">
        <v>856.42003199999908</v>
      </c>
      <c r="AW136">
        <v>526.02715800000021</v>
      </c>
      <c r="AX136">
        <v>275.87447500000002</v>
      </c>
      <c r="AY136">
        <v>159.18628599999991</v>
      </c>
      <c r="AZ136">
        <v>551.89233000000024</v>
      </c>
      <c r="BA136">
        <v>789.42092100000048</v>
      </c>
      <c r="BB136">
        <v>718.41682500000013</v>
      </c>
      <c r="BC136">
        <v>879.15620600000011</v>
      </c>
      <c r="BD136">
        <v>674.78693099999975</v>
      </c>
      <c r="BE136">
        <v>238.07914699999989</v>
      </c>
      <c r="BF136">
        <v>165.77316999999999</v>
      </c>
    </row>
    <row r="137">
      <c r="A137" t="s">
        <v>155</v>
      </c>
      <c r="B137">
        <v>2019</v>
      </c>
      <c r="C137" t="s">
        <v>428</v>
      </c>
      <c r="D137">
        <v>139</v>
      </c>
      <c r="E137" t="s">
        <v>45</v>
      </c>
      <c r="F137" t="s">
        <v>19</v>
      </c>
      <c r="G137" t="s">
        <v>204</v>
      </c>
      <c r="H137">
        <v>2.6311297976759058</v>
      </c>
      <c r="I137">
        <v>0.0076100960925329</v>
      </c>
      <c r="J137">
        <v>0</v>
      </c>
      <c r="K137">
        <v>0</v>
      </c>
      <c r="L137">
        <v>0</v>
      </c>
      <c r="M137">
        <v>0.052089575724868498</v>
      </c>
      <c r="N137">
        <v>0</v>
      </c>
      <c r="O137">
        <v>0</v>
      </c>
      <c r="P137">
        <v>0</v>
      </c>
      <c r="Q137">
        <v>0</v>
      </c>
      <c r="R137">
        <v>5.8440080617584478</v>
      </c>
      <c r="S137">
        <v>1.2002466953982529</v>
      </c>
      <c r="T137">
        <v>0.075833704766179399</v>
      </c>
      <c r="U137">
        <v>0</v>
      </c>
      <c r="V137">
        <v>0</v>
      </c>
      <c r="W137" t="s">
        <v>282</v>
      </c>
      <c r="X137" t="s">
        <v>283</v>
      </c>
      <c r="Y137" t="s">
        <v>284</v>
      </c>
      <c r="Z137" t="s">
        <v>285</v>
      </c>
      <c r="AA137" t="s">
        <v>286</v>
      </c>
      <c r="AB137" t="s">
        <v>287</v>
      </c>
      <c r="AC137" t="s">
        <v>288</v>
      </c>
      <c r="AD137">
        <v>2.780807696709092</v>
      </c>
      <c r="AE137">
        <v>0.87817348374053106</v>
      </c>
      <c r="AF137">
        <v>0.5593250651188546</v>
      </c>
      <c r="AG137">
        <v>0.1144066207610917</v>
      </c>
      <c r="AH137">
        <v>0.036426886879632199</v>
      </c>
      <c r="AI137">
        <v>0.6867422120017187</v>
      </c>
      <c r="AJ137">
        <v>0.12066013242651991</v>
      </c>
      <c r="AK137">
        <v>777.85374400000035</v>
      </c>
      <c r="AL137">
        <v>2.2506300000000001</v>
      </c>
      <c r="AM137">
        <v>0</v>
      </c>
      <c r="AN137">
        <v>0</v>
      </c>
      <c r="AO137">
        <v>0</v>
      </c>
      <c r="AP137">
        <v>9.7667999999999999</v>
      </c>
      <c r="AQ137">
        <v>0</v>
      </c>
      <c r="AR137">
        <v>0</v>
      </c>
      <c r="AS137">
        <v>0</v>
      </c>
      <c r="AT137">
        <v>0</v>
      </c>
      <c r="AU137">
        <v>632.143328</v>
      </c>
      <c r="AV137">
        <v>129.99896000000001</v>
      </c>
      <c r="AW137">
        <v>8.1952859999999994</v>
      </c>
      <c r="AX137">
        <v>0</v>
      </c>
      <c r="AY137">
        <v>0</v>
      </c>
      <c r="AZ137">
        <v>307.57096500000011</v>
      </c>
      <c r="BA137">
        <v>182.08414700000009</v>
      </c>
      <c r="BB137">
        <v>41.944029</v>
      </c>
      <c r="BC137">
        <v>55.359640000000013</v>
      </c>
      <c r="BD137">
        <v>7.6977949999999993</v>
      </c>
      <c r="BE137">
        <v>167.85422299999999</v>
      </c>
      <c r="BF137">
        <v>17.593575000000001</v>
      </c>
    </row>
    <row r="138">
      <c r="A138" t="s">
        <v>155</v>
      </c>
      <c r="B138">
        <v>2019</v>
      </c>
      <c r="C138" t="s">
        <v>428</v>
      </c>
      <c r="D138">
        <v>140</v>
      </c>
      <c r="E138" t="s">
        <v>106</v>
      </c>
      <c r="F138" t="s">
        <v>63</v>
      </c>
      <c r="G138" t="s">
        <v>456</v>
      </c>
      <c r="H138">
        <v>75.193184643078411</v>
      </c>
      <c r="I138">
        <v>65.065301527096295</v>
      </c>
      <c r="J138">
        <v>63.419157809641902</v>
      </c>
      <c r="K138">
        <v>69.175380175870842</v>
      </c>
      <c r="L138">
        <v>58.101713799001388</v>
      </c>
      <c r="M138">
        <v>60.665575479021591</v>
      </c>
      <c r="N138">
        <v>68.864961472089291</v>
      </c>
      <c r="O138">
        <v>81.705001469725801</v>
      </c>
      <c r="P138">
        <v>87.5408423834037</v>
      </c>
      <c r="Q138">
        <v>6.9860250348414361</v>
      </c>
      <c r="R138">
        <v>80.099032020987138</v>
      </c>
      <c r="S138">
        <v>71.100071459460565</v>
      </c>
      <c r="T138">
        <v>70.627496961174813</v>
      </c>
      <c r="U138">
        <v>59.045396605497672</v>
      </c>
      <c r="V138">
        <v>65.789112963584884</v>
      </c>
      <c r="W138" t="s">
        <v>282</v>
      </c>
      <c r="X138" t="s">
        <v>283</v>
      </c>
      <c r="Y138" t="s">
        <v>284</v>
      </c>
      <c r="Z138" t="s">
        <v>285</v>
      </c>
      <c r="AA138" t="s">
        <v>286</v>
      </c>
      <c r="AB138" t="s">
        <v>287</v>
      </c>
      <c r="AC138" t="s">
        <v>288</v>
      </c>
      <c r="AD138">
        <v>82.014394656056993</v>
      </c>
      <c r="AE138">
        <v>70.356813062529483</v>
      </c>
      <c r="AF138">
        <v>55.588520436968558</v>
      </c>
      <c r="AG138">
        <v>72.619509839682834</v>
      </c>
      <c r="AH138">
        <v>90.976600479777943</v>
      </c>
      <c r="AI138">
        <v>52.473324668732921</v>
      </c>
      <c r="AJ138">
        <v>63.249581570008459</v>
      </c>
      <c r="AK138">
        <v>4475.9639829999905</v>
      </c>
      <c r="AL138">
        <v>2159.9374980000011</v>
      </c>
      <c r="AM138">
        <v>825.32627800000012</v>
      </c>
      <c r="AN138">
        <v>290.90498400000001</v>
      </c>
      <c r="AO138">
        <v>114.067278</v>
      </c>
      <c r="AP138">
        <v>590.74773700000003</v>
      </c>
      <c r="AQ138">
        <v>166.850279</v>
      </c>
      <c r="AR138">
        <v>131.22492399999999</v>
      </c>
      <c r="AS138">
        <v>62.991594999999997</v>
      </c>
      <c r="AT138">
        <v>3.3646929999999999</v>
      </c>
      <c r="AU138">
        <v>2382.4062149999982</v>
      </c>
      <c r="AV138">
        <v>1680.4717280000009</v>
      </c>
      <c r="AW138">
        <v>1405.1915400000009</v>
      </c>
      <c r="AX138">
        <v>996.38787100000047</v>
      </c>
      <c r="AY138">
        <v>446.56343900000007</v>
      </c>
      <c r="AZ138">
        <v>1022.988989999999</v>
      </c>
      <c r="BA138">
        <v>1212.1769300000001</v>
      </c>
      <c r="BB138">
        <v>182.907566</v>
      </c>
      <c r="BC138">
        <v>2883.633503</v>
      </c>
      <c r="BD138">
        <v>974.81567700000062</v>
      </c>
      <c r="BE138">
        <v>1033.3363340000001</v>
      </c>
      <c r="BF138">
        <v>556.34102100000007</v>
      </c>
    </row>
    <row r="139">
      <c r="A139" t="s">
        <v>155</v>
      </c>
      <c r="B139">
        <v>2019</v>
      </c>
      <c r="C139" t="s">
        <v>428</v>
      </c>
      <c r="D139">
        <v>141</v>
      </c>
      <c r="E139" t="s">
        <v>106</v>
      </c>
      <c r="F139" t="s">
        <v>64</v>
      </c>
      <c r="G139" t="s">
        <v>457</v>
      </c>
      <c r="H139">
        <v>9.1182022114245385</v>
      </c>
      <c r="I139">
        <v>12.529699581156001</v>
      </c>
      <c r="J139">
        <v>16.069976297988521</v>
      </c>
      <c r="K139">
        <v>11.454952543137439</v>
      </c>
      <c r="L139">
        <v>1.6789345944142551</v>
      </c>
      <c r="M139">
        <v>21.138968764509009</v>
      </c>
      <c r="N139">
        <v>1.0009155619496111</v>
      </c>
      <c r="O139">
        <v>4.2291523240502249</v>
      </c>
      <c r="P139">
        <v>0</v>
      </c>
      <c r="Q139">
        <v>6.8436943668834944</v>
      </c>
      <c r="R139">
        <v>6.3385004706192456</v>
      </c>
      <c r="S139">
        <v>11.123856489905419</v>
      </c>
      <c r="T139">
        <v>11.631090110977279</v>
      </c>
      <c r="U139">
        <v>12.98642181243715</v>
      </c>
      <c r="V139">
        <v>14.578322177774821</v>
      </c>
      <c r="W139" t="s">
        <v>282</v>
      </c>
      <c r="X139" t="s">
        <v>283</v>
      </c>
      <c r="Y139" t="s">
        <v>284</v>
      </c>
      <c r="Z139" t="s">
        <v>285</v>
      </c>
      <c r="AA139" t="s">
        <v>286</v>
      </c>
      <c r="AB139" t="s">
        <v>287</v>
      </c>
      <c r="AC139" t="s">
        <v>288</v>
      </c>
      <c r="AD139">
        <v>8.9837152108821225</v>
      </c>
      <c r="AE139">
        <v>8.8601990738466636</v>
      </c>
      <c r="AF139">
        <v>11.64771484498382</v>
      </c>
      <c r="AG139">
        <v>14.145792957715299</v>
      </c>
      <c r="AH139">
        <v>2.5589922109510121</v>
      </c>
      <c r="AI139">
        <v>11.137547055816601</v>
      </c>
      <c r="AJ139">
        <v>12.25787760928517</v>
      </c>
      <c r="AK139">
        <v>542.77186000000006</v>
      </c>
      <c r="AL139">
        <v>415.94163600000007</v>
      </c>
      <c r="AM139">
        <v>209.13197500000001</v>
      </c>
      <c r="AN139">
        <v>48.171802999999997</v>
      </c>
      <c r="AO139">
        <v>3.2961420000000001</v>
      </c>
      <c r="AP139">
        <v>205.84652600000001</v>
      </c>
      <c r="AQ139">
        <v>2.4250799999999999</v>
      </c>
      <c r="AR139">
        <v>6.7923650000000002</v>
      </c>
      <c r="AS139">
        <v>0</v>
      </c>
      <c r="AT139">
        <v>3.2961420000000001</v>
      </c>
      <c r="AU139">
        <v>188.52765799999989</v>
      </c>
      <c r="AV139">
        <v>262.91571800000003</v>
      </c>
      <c r="AW139">
        <v>231.41000500000001</v>
      </c>
      <c r="AX139">
        <v>219.14516499999999</v>
      </c>
      <c r="AY139">
        <v>98.954757000000015</v>
      </c>
      <c r="AZ139">
        <v>112.056448</v>
      </c>
      <c r="BA139">
        <v>152.65229400000001</v>
      </c>
      <c r="BB139">
        <v>38.325451999999999</v>
      </c>
      <c r="BC139">
        <v>561.712446</v>
      </c>
      <c r="BD139">
        <v>27.419640999999999</v>
      </c>
      <c r="BE139">
        <v>219.32728900000001</v>
      </c>
      <c r="BF139">
        <v>107.819846</v>
      </c>
    </row>
    <row r="140">
      <c r="A140" t="s">
        <v>155</v>
      </c>
      <c r="B140">
        <v>2019</v>
      </c>
      <c r="C140" t="s">
        <v>428</v>
      </c>
      <c r="D140">
        <v>142</v>
      </c>
      <c r="E140" t="s">
        <v>106</v>
      </c>
      <c r="F140" t="s">
        <v>65</v>
      </c>
      <c r="G140" t="s">
        <v>458</v>
      </c>
      <c r="H140">
        <v>6.6821598587348259</v>
      </c>
      <c r="I140">
        <v>9.05510922742228</v>
      </c>
      <c r="J140">
        <v>10.034003127841149</v>
      </c>
      <c r="K140">
        <v>5.0597953607590123</v>
      </c>
      <c r="L140">
        <v>7.6871965425257889</v>
      </c>
      <c r="M140">
        <v>8.0023858961106615</v>
      </c>
      <c r="N140">
        <v>24.753603767366471</v>
      </c>
      <c r="O140">
        <v>14.065846206223981</v>
      </c>
      <c r="P140">
        <v>0</v>
      </c>
      <c r="Q140">
        <v>31.334647490281839</v>
      </c>
      <c r="R140">
        <v>5.6713728255429734</v>
      </c>
      <c r="S140">
        <v>8.25317892032907</v>
      </c>
      <c r="T140">
        <v>6.8175469107572937</v>
      </c>
      <c r="U140">
        <v>9.5765481169964506</v>
      </c>
      <c r="V140">
        <v>4.2330695796467648</v>
      </c>
      <c r="W140" t="s">
        <v>282</v>
      </c>
      <c r="X140" t="s">
        <v>283</v>
      </c>
      <c r="Y140" t="s">
        <v>284</v>
      </c>
      <c r="Z140" t="s">
        <v>285</v>
      </c>
      <c r="AA140" t="s">
        <v>286</v>
      </c>
      <c r="AB140" t="s">
        <v>287</v>
      </c>
      <c r="AC140" t="s">
        <v>288</v>
      </c>
      <c r="AD140">
        <v>6.7512382765584826</v>
      </c>
      <c r="AE140">
        <v>10.34605987360105</v>
      </c>
      <c r="AF140">
        <v>11.06997707118528</v>
      </c>
      <c r="AG140">
        <v>8.2985928108446814</v>
      </c>
      <c r="AH140">
        <v>4.3928421150139574</v>
      </c>
      <c r="AI140">
        <v>6.7640062192124626</v>
      </c>
      <c r="AJ140">
        <v>6.4379054062622192</v>
      </c>
      <c r="AK140">
        <v>397.76353399999999</v>
      </c>
      <c r="AL140">
        <v>300.59754600000002</v>
      </c>
      <c r="AM140">
        <v>130.58083300000001</v>
      </c>
      <c r="AN140">
        <v>21.278085999999998</v>
      </c>
      <c r="AO140">
        <v>15.091768</v>
      </c>
      <c r="AP140">
        <v>77.925434999999993</v>
      </c>
      <c r="AQ140">
        <v>59.974558999999999</v>
      </c>
      <c r="AR140">
        <v>22.590900999999999</v>
      </c>
      <c r="AS140">
        <v>0</v>
      </c>
      <c r="AT140">
        <v>15.091768</v>
      </c>
      <c r="AU140">
        <v>168.68510800000001</v>
      </c>
      <c r="AV140">
        <v>195.066384</v>
      </c>
      <c r="AW140">
        <v>135.64064500000001</v>
      </c>
      <c r="AX140">
        <v>161.60373100000001</v>
      </c>
      <c r="AY140">
        <v>28.733236000000002</v>
      </c>
      <c r="AZ140">
        <v>84.210125000000019</v>
      </c>
      <c r="BA140">
        <v>178.25217699999999</v>
      </c>
      <c r="BB140">
        <v>36.424472999999999</v>
      </c>
      <c r="BC140">
        <v>329.52715200000011</v>
      </c>
      <c r="BD140">
        <v>47.069370999999997</v>
      </c>
      <c r="BE140">
        <v>133.20088699999999</v>
      </c>
      <c r="BF140">
        <v>56.627581999999997</v>
      </c>
    </row>
    <row r="141">
      <c r="A141" t="s">
        <v>155</v>
      </c>
      <c r="B141">
        <v>2019</v>
      </c>
      <c r="C141" t="s">
        <v>428</v>
      </c>
      <c r="D141">
        <v>143</v>
      </c>
      <c r="E141" t="s">
        <v>106</v>
      </c>
      <c r="F141" t="s">
        <v>66</v>
      </c>
      <c r="G141" t="s">
        <v>459</v>
      </c>
      <c r="H141">
        <v>9.0064532867622109</v>
      </c>
      <c r="I141">
        <v>13.34988966432541</v>
      </c>
      <c r="J141">
        <v>10.476862764528329</v>
      </c>
      <c r="K141">
        <v>14.309871920232681</v>
      </c>
      <c r="L141">
        <v>32.532155064058557</v>
      </c>
      <c r="M141">
        <v>10.19306986035879</v>
      </c>
      <c r="N141">
        <v>5.3805191985946266</v>
      </c>
      <c r="O141">
        <v>0</v>
      </c>
      <c r="P141">
        <v>12.4591576165963</v>
      </c>
      <c r="Q141">
        <v>54.835633107993218</v>
      </c>
      <c r="R141">
        <v>7.8910946828505706</v>
      </c>
      <c r="S141">
        <v>9.522893130304837</v>
      </c>
      <c r="T141">
        <v>10.92386601709055</v>
      </c>
      <c r="U141">
        <v>18.3916334650688</v>
      </c>
      <c r="V141">
        <v>15.399495278993481</v>
      </c>
      <c r="W141" t="s">
        <v>282</v>
      </c>
      <c r="X141" t="s">
        <v>283</v>
      </c>
      <c r="Y141" t="s">
        <v>284</v>
      </c>
      <c r="Z141" t="s">
        <v>285</v>
      </c>
      <c r="AA141" t="s">
        <v>286</v>
      </c>
      <c r="AB141" t="s">
        <v>287</v>
      </c>
      <c r="AC141" t="s">
        <v>288</v>
      </c>
      <c r="AD141">
        <v>2.2506518565023481</v>
      </c>
      <c r="AE141">
        <v>10.43692799002285</v>
      </c>
      <c r="AF141">
        <v>21.693787646862251</v>
      </c>
      <c r="AG141">
        <v>4.9361043917572029</v>
      </c>
      <c r="AH141">
        <v>2.071565194257087</v>
      </c>
      <c r="AI141">
        <v>29.625122056238041</v>
      </c>
      <c r="AJ141">
        <v>18.054635414444181</v>
      </c>
      <c r="AK141">
        <v>536.11987199999987</v>
      </c>
      <c r="AL141">
        <v>443.16904099999999</v>
      </c>
      <c r="AM141">
        <v>136.344134</v>
      </c>
      <c r="AN141">
        <v>60.177667999999997</v>
      </c>
      <c r="AO141">
        <v>63.868242999999993</v>
      </c>
      <c r="AP141">
        <v>99.257822999999988</v>
      </c>
      <c r="AQ141">
        <v>13.036254</v>
      </c>
      <c r="AR141">
        <v>0</v>
      </c>
      <c r="AS141">
        <v>8.9652119999999993</v>
      </c>
      <c r="AT141">
        <v>26.410594</v>
      </c>
      <c r="AU141">
        <v>234.7068690000001</v>
      </c>
      <c r="AV141">
        <v>225.07646399999999</v>
      </c>
      <c r="AW141">
        <v>217.33920599999999</v>
      </c>
      <c r="AX141">
        <v>310.35781900000012</v>
      </c>
      <c r="AY141">
        <v>104.528717</v>
      </c>
      <c r="AZ141">
        <v>28.07302399999999</v>
      </c>
      <c r="BA141">
        <v>179.81774300000001</v>
      </c>
      <c r="BB141">
        <v>71.380886999999987</v>
      </c>
      <c r="BC141">
        <v>196.006776</v>
      </c>
      <c r="BD141">
        <v>22.196853000000001</v>
      </c>
      <c r="BE141">
        <v>583.39575800000046</v>
      </c>
      <c r="BF141">
        <v>158.807917</v>
      </c>
    </row>
    <row r="142">
      <c r="A142" t="s">
        <v>155</v>
      </c>
      <c r="B142">
        <v>2019</v>
      </c>
      <c r="C142" t="s">
        <v>428</v>
      </c>
      <c r="D142">
        <v>144</v>
      </c>
      <c r="E142" t="s">
        <v>107</v>
      </c>
      <c r="F142" t="s">
        <v>63</v>
      </c>
      <c r="G142" t="s">
        <v>460</v>
      </c>
      <c r="H142">
        <v>70.971698640439911</v>
      </c>
      <c r="I142">
        <v>62.446245974270212</v>
      </c>
      <c r="J142">
        <v>60.430534785854498</v>
      </c>
      <c r="K142">
        <v>51.710364413775693</v>
      </c>
      <c r="L142">
        <v>93.760778352521754</v>
      </c>
      <c r="M142">
        <v>77.566657558980992</v>
      </c>
      <c r="N142">
        <v>45.684572717213371</v>
      </c>
      <c r="O142">
        <v>45.223288000044207</v>
      </c>
      <c r="P142">
        <v>100</v>
      </c>
      <c r="Q142">
        <v>0</v>
      </c>
      <c r="R142">
        <v>73.563560853607171</v>
      </c>
      <c r="S142">
        <v>67.242737572667707</v>
      </c>
      <c r="T142">
        <v>60.600716184851542</v>
      </c>
      <c r="U142">
        <v>68.608994804856508</v>
      </c>
      <c r="V142">
        <v>57.791259501773247</v>
      </c>
      <c r="W142" t="s">
        <v>282</v>
      </c>
      <c r="X142" t="s">
        <v>283</v>
      </c>
      <c r="Y142" t="s">
        <v>284</v>
      </c>
      <c r="Z142" t="s">
        <v>285</v>
      </c>
      <c r="AA142" t="s">
        <v>286</v>
      </c>
      <c r="AB142" t="s">
        <v>287</v>
      </c>
      <c r="AC142" t="s">
        <v>288</v>
      </c>
      <c r="AD142">
        <v>91.264209793815482</v>
      </c>
      <c r="AE142">
        <v>73.148382510184035</v>
      </c>
      <c r="AF142">
        <v>85.591448284581602</v>
      </c>
      <c r="AG142">
        <v>92.242501689814134</v>
      </c>
      <c r="AH142">
        <v>80.382390401058586</v>
      </c>
      <c r="AI142">
        <v>41.114118107153971</v>
      </c>
      <c r="AJ142">
        <v>61.281345315189753</v>
      </c>
      <c r="AK142">
        <v>2088.629026999999</v>
      </c>
      <c r="AL142">
        <v>763.76392900000008</v>
      </c>
      <c r="AM142">
        <v>270.72213699999998</v>
      </c>
      <c r="AN142">
        <v>88.861426999999992</v>
      </c>
      <c r="AO142">
        <v>43.112737000000003</v>
      </c>
      <c r="AP142">
        <v>114.752878</v>
      </c>
      <c r="AQ142">
        <v>23.829228000000001</v>
      </c>
      <c r="AR142">
        <v>7.4476509999999996</v>
      </c>
      <c r="AS142">
        <v>7.0379809999999994</v>
      </c>
      <c r="AT142">
        <v>0</v>
      </c>
      <c r="AU142">
        <v>1056.425500999999</v>
      </c>
      <c r="AV142">
        <v>871.19476900000052</v>
      </c>
      <c r="AW142">
        <v>589.51054699999986</v>
      </c>
      <c r="AX142">
        <v>397.08112399999982</v>
      </c>
      <c r="AY142">
        <v>187.80957799999999</v>
      </c>
      <c r="AZ142">
        <v>258.77383600000002</v>
      </c>
      <c r="BA142">
        <v>504.80016599999988</v>
      </c>
      <c r="BB142">
        <v>135.17725500000009</v>
      </c>
      <c r="BC142">
        <v>848.70797900000002</v>
      </c>
      <c r="BD142">
        <v>573.18737100000021</v>
      </c>
      <c r="BE142">
        <v>677.39635999999996</v>
      </c>
      <c r="BF142">
        <v>257.04629</v>
      </c>
    </row>
    <row r="143">
      <c r="A143" t="s">
        <v>155</v>
      </c>
      <c r="B143">
        <v>2019</v>
      </c>
      <c r="C143" t="s">
        <v>428</v>
      </c>
      <c r="D143">
        <v>145</v>
      </c>
      <c r="E143" t="s">
        <v>107</v>
      </c>
      <c r="F143" t="s">
        <v>64</v>
      </c>
      <c r="G143" t="s">
        <v>461</v>
      </c>
      <c r="H143">
        <v>4.9769699647810191</v>
      </c>
      <c r="I143">
        <v>4.2493434672695303</v>
      </c>
      <c r="J143">
        <v>5.9856940990251744</v>
      </c>
      <c r="K143">
        <v>3.2915056196817081</v>
      </c>
      <c r="L143">
        <v>0</v>
      </c>
      <c r="M143">
        <v>2.3236826338307628</v>
      </c>
      <c r="N143">
        <v>0</v>
      </c>
      <c r="O143">
        <v>0</v>
      </c>
      <c r="P143">
        <v>0</v>
      </c>
      <c r="Q143">
        <v>0</v>
      </c>
      <c r="R143">
        <v>4.4495581011123999</v>
      </c>
      <c r="S143">
        <v>5.8962653257332533</v>
      </c>
      <c r="T143">
        <v>4.8691838211811884</v>
      </c>
      <c r="U143">
        <v>5.1028439925358926</v>
      </c>
      <c r="V143">
        <v>3.1644153580298728</v>
      </c>
      <c r="W143" t="s">
        <v>282</v>
      </c>
      <c r="X143" t="s">
        <v>283</v>
      </c>
      <c r="Y143" t="s">
        <v>284</v>
      </c>
      <c r="Z143" t="s">
        <v>285</v>
      </c>
      <c r="AA143" t="s">
        <v>286</v>
      </c>
      <c r="AB143" t="s">
        <v>287</v>
      </c>
      <c r="AC143" t="s">
        <v>288</v>
      </c>
      <c r="AD143">
        <v>4.6014836849912326</v>
      </c>
      <c r="AE143">
        <v>9.3636521010456786</v>
      </c>
      <c r="AF143">
        <v>4.9150845688287852</v>
      </c>
      <c r="AG143">
        <v>0</v>
      </c>
      <c r="AH143">
        <v>6.5863720515534467</v>
      </c>
      <c r="AI143">
        <v>3.9028035175265332</v>
      </c>
      <c r="AJ143">
        <v>8.1569232184774805</v>
      </c>
      <c r="AK143">
        <v>146.46745300000001</v>
      </c>
      <c r="AL143">
        <v>51.972624000000003</v>
      </c>
      <c r="AM143">
        <v>26.815249999999999</v>
      </c>
      <c r="AN143">
        <v>5.6562720000000004</v>
      </c>
      <c r="AO143">
        <v>0</v>
      </c>
      <c r="AP143">
        <v>3.4376790000000002</v>
      </c>
      <c r="AQ143">
        <v>0</v>
      </c>
      <c r="AR143">
        <v>0</v>
      </c>
      <c r="AS143">
        <v>0</v>
      </c>
      <c r="AT143">
        <v>0</v>
      </c>
      <c r="AU143">
        <v>63.898845999999999</v>
      </c>
      <c r="AV143">
        <v>76.391826000000009</v>
      </c>
      <c r="AW143">
        <v>47.366358000000012</v>
      </c>
      <c r="AX143">
        <v>29.533197999999999</v>
      </c>
      <c r="AY143">
        <v>10.283692</v>
      </c>
      <c r="AZ143">
        <v>13.047212999999999</v>
      </c>
      <c r="BA143">
        <v>64.618970000000004</v>
      </c>
      <c r="BB143">
        <v>7.7625469999999996</v>
      </c>
      <c r="BC143">
        <v>0</v>
      </c>
      <c r="BD143">
        <v>46.965825000000002</v>
      </c>
      <c r="BE143">
        <v>64.302605</v>
      </c>
      <c r="BF143">
        <v>34.214438999999999</v>
      </c>
    </row>
    <row r="144">
      <c r="A144" t="s">
        <v>155</v>
      </c>
      <c r="B144">
        <v>2019</v>
      </c>
      <c r="C144" t="s">
        <v>428</v>
      </c>
      <c r="D144">
        <v>146</v>
      </c>
      <c r="E144" t="s">
        <v>107</v>
      </c>
      <c r="F144" t="s">
        <v>65</v>
      </c>
      <c r="G144" t="s">
        <v>462</v>
      </c>
      <c r="H144">
        <v>5.7928097342276397</v>
      </c>
      <c r="I144">
        <v>12.32663961766198</v>
      </c>
      <c r="J144">
        <v>7.2065368500659659</v>
      </c>
      <c r="K144">
        <v>8.4753776755603116</v>
      </c>
      <c r="L144">
        <v>6.239221647478244</v>
      </c>
      <c r="M144">
        <v>5.0427242657420166</v>
      </c>
      <c r="N144">
        <v>8.1985759333350963</v>
      </c>
      <c r="O144">
        <v>0</v>
      </c>
      <c r="P144">
        <v>0</v>
      </c>
      <c r="Q144">
        <v>0</v>
      </c>
      <c r="R144">
        <v>6.6546451687340147</v>
      </c>
      <c r="S144">
        <v>4.8282141544838124</v>
      </c>
      <c r="T144">
        <v>11.04468826056168</v>
      </c>
      <c r="U144">
        <v>10.667939174348451</v>
      </c>
      <c r="V144">
        <v>9.8222526598617002</v>
      </c>
      <c r="W144" t="s">
        <v>282</v>
      </c>
      <c r="X144" t="s">
        <v>283</v>
      </c>
      <c r="Y144" t="s">
        <v>284</v>
      </c>
      <c r="Z144" t="s">
        <v>285</v>
      </c>
      <c r="AA144" t="s">
        <v>286</v>
      </c>
      <c r="AB144" t="s">
        <v>287</v>
      </c>
      <c r="AC144" t="s">
        <v>288</v>
      </c>
      <c r="AD144">
        <v>4.1343065211933148</v>
      </c>
      <c r="AE144">
        <v>9.945316312999017</v>
      </c>
      <c r="AF144">
        <v>9.4934671465896034</v>
      </c>
      <c r="AG144">
        <v>6.5273027043169147</v>
      </c>
      <c r="AH144">
        <v>8.6101486347320204</v>
      </c>
      <c r="AI144">
        <v>4.9498422513398737</v>
      </c>
      <c r="AJ144">
        <v>17.308875786541801</v>
      </c>
      <c r="AK144">
        <v>170.47683499999999</v>
      </c>
      <c r="AL144">
        <v>150.76394999999999</v>
      </c>
      <c r="AM144">
        <v>32.284491000000003</v>
      </c>
      <c r="AN144">
        <v>14.564472</v>
      </c>
      <c r="AO144">
        <v>2.8688959999999999</v>
      </c>
      <c r="AP144">
        <v>7.4602559999999993</v>
      </c>
      <c r="AQ144">
        <v>4.2764049999999996</v>
      </c>
      <c r="AR144">
        <v>0</v>
      </c>
      <c r="AS144">
        <v>0</v>
      </c>
      <c r="AT144">
        <v>0</v>
      </c>
      <c r="AU144">
        <v>95.565478000000013</v>
      </c>
      <c r="AV144">
        <v>62.554189000000008</v>
      </c>
      <c r="AW144">
        <v>107.440318</v>
      </c>
      <c r="AX144">
        <v>61.741719000000003</v>
      </c>
      <c r="AY144">
        <v>31.920279000000001</v>
      </c>
      <c r="AZ144">
        <v>11.722562</v>
      </c>
      <c r="BA144">
        <v>68.63306</v>
      </c>
      <c r="BB144">
        <v>14.99333</v>
      </c>
      <c r="BC144">
        <v>60.056631000000003</v>
      </c>
      <c r="BD144">
        <v>61.396885999999988</v>
      </c>
      <c r="BE144">
        <v>81.553618999999998</v>
      </c>
      <c r="BF144">
        <v>72.602556000000007</v>
      </c>
    </row>
    <row r="145">
      <c r="A145" t="s">
        <v>155</v>
      </c>
      <c r="B145">
        <v>2019</v>
      </c>
      <c r="C145" t="s">
        <v>428</v>
      </c>
      <c r="D145">
        <v>147</v>
      </c>
      <c r="E145" t="s">
        <v>107</v>
      </c>
      <c r="F145" t="s">
        <v>66</v>
      </c>
      <c r="G145" t="s">
        <v>463</v>
      </c>
      <c r="H145">
        <v>18.258521660551409</v>
      </c>
      <c r="I145">
        <v>20.977770940798241</v>
      </c>
      <c r="J145">
        <v>26.377234265054401</v>
      </c>
      <c r="K145">
        <v>36.522752290982297</v>
      </c>
      <c r="L145">
        <v>0</v>
      </c>
      <c r="M145">
        <v>15.06693554144624</v>
      </c>
      <c r="N145">
        <v>46.116851349451537</v>
      </c>
      <c r="O145">
        <v>54.776711999955793</v>
      </c>
      <c r="P145">
        <v>0</v>
      </c>
      <c r="Q145">
        <v>0</v>
      </c>
      <c r="R145">
        <v>15.33223587654636</v>
      </c>
      <c r="S145">
        <v>22.03278294711529</v>
      </c>
      <c r="T145">
        <v>23.485411733405599</v>
      </c>
      <c r="U145">
        <v>15.62022202825913</v>
      </c>
      <c r="V145">
        <v>29.222072480335211</v>
      </c>
      <c r="W145" t="s">
        <v>282</v>
      </c>
      <c r="X145" t="s">
        <v>283</v>
      </c>
      <c r="Y145" t="s">
        <v>284</v>
      </c>
      <c r="Z145" t="s">
        <v>285</v>
      </c>
      <c r="AA145" t="s">
        <v>286</v>
      </c>
      <c r="AB145" t="s">
        <v>287</v>
      </c>
      <c r="AC145" t="s">
        <v>288</v>
      </c>
      <c r="AD145">
        <v>0</v>
      </c>
      <c r="AE145">
        <v>7.5426490757712914</v>
      </c>
      <c r="AF145">
        <v>0</v>
      </c>
      <c r="AG145">
        <v>1.2301956058689441</v>
      </c>
      <c r="AH145">
        <v>4.4210889126559421</v>
      </c>
      <c r="AI145">
        <v>50.033236123979577</v>
      </c>
      <c r="AJ145">
        <v>13.252855679790949</v>
      </c>
      <c r="AK145">
        <v>537.33078199999977</v>
      </c>
      <c r="AL145">
        <v>256.57370600000002</v>
      </c>
      <c r="AM145">
        <v>118.167103</v>
      </c>
      <c r="AN145">
        <v>62.762348000000003</v>
      </c>
      <c r="AO145">
        <v>0</v>
      </c>
      <c r="AP145">
        <v>22.290172999999999</v>
      </c>
      <c r="AQ145">
        <v>24.054705999999999</v>
      </c>
      <c r="AR145">
        <v>9.0209679999999999</v>
      </c>
      <c r="AS145">
        <v>0</v>
      </c>
      <c r="AT145">
        <v>0</v>
      </c>
      <c r="AU145">
        <v>220.181905</v>
      </c>
      <c r="AV145">
        <v>285.4560350000001</v>
      </c>
      <c r="AW145">
        <v>228.46096199999999</v>
      </c>
      <c r="AX145">
        <v>90.403530000000003</v>
      </c>
      <c r="AY145">
        <v>94.965660000000014</v>
      </c>
      <c r="AZ145">
        <v>0</v>
      </c>
      <c r="BA145">
        <v>52.052149000000007</v>
      </c>
      <c r="BB145">
        <v>0</v>
      </c>
      <c r="BC145">
        <v>11.318826</v>
      </c>
      <c r="BD145">
        <v>31.525715000000002</v>
      </c>
      <c r="BE145">
        <v>824.3477809999996</v>
      </c>
      <c r="BF145">
        <v>55.589468000000011</v>
      </c>
    </row>
    <row r="146">
      <c r="A146" t="s">
        <v>155</v>
      </c>
      <c r="B146">
        <v>2019</v>
      </c>
      <c r="C146" t="s">
        <v>428</v>
      </c>
      <c r="D146">
        <v>148</v>
      </c>
      <c r="E146" t="s">
        <v>108</v>
      </c>
      <c r="F146" t="s">
        <v>49</v>
      </c>
      <c r="G146" t="s">
        <v>204</v>
      </c>
      <c r="H146">
        <v>15.983996004978</v>
      </c>
      <c r="I146">
        <v>13.36761231744274</v>
      </c>
      <c r="J146">
        <v>11.094362941212349</v>
      </c>
      <c r="K146">
        <v>8.0300374304045512</v>
      </c>
      <c r="L146">
        <v>4.6430309713229558</v>
      </c>
      <c r="M146">
        <v>16.561867679061301</v>
      </c>
      <c r="N146">
        <v>13.19882988090886</v>
      </c>
      <c r="O146">
        <v>8.3400684353798251</v>
      </c>
      <c r="P146">
        <v>5.9334212464390221</v>
      </c>
      <c r="Q146">
        <v>4.7292309742084804</v>
      </c>
      <c r="R146">
        <v>15.75603871794207</v>
      </c>
      <c r="S146">
        <v>14.685706151843821</v>
      </c>
      <c r="T146">
        <v>12.93615930596947</v>
      </c>
      <c r="U146">
        <v>9.9382751034212298</v>
      </c>
      <c r="V146">
        <v>7.3497015890734181</v>
      </c>
      <c r="W146" t="s">
        <v>282</v>
      </c>
      <c r="X146" t="s">
        <v>283</v>
      </c>
      <c r="Y146" t="s">
        <v>284</v>
      </c>
      <c r="Z146" t="s">
        <v>285</v>
      </c>
      <c r="AA146" t="s">
        <v>286</v>
      </c>
      <c r="AB146" t="s">
        <v>287</v>
      </c>
      <c r="AC146" t="s">
        <v>288</v>
      </c>
      <c r="AD146">
        <v>7.2241221842111871</v>
      </c>
      <c r="AE146">
        <v>9.8193734651452704</v>
      </c>
      <c r="AF146">
        <v>6.9007662856374754</v>
      </c>
      <c r="AG146">
        <v>12.995900890076321</v>
      </c>
      <c r="AH146">
        <v>10.60319997951321</v>
      </c>
      <c r="AI146">
        <v>11.28398555003435</v>
      </c>
      <c r="AJ146">
        <v>7.3117414316963698</v>
      </c>
      <c r="AK146">
        <v>4725.4267529999915</v>
      </c>
      <c r="AL146">
        <v>3953.3731170000051</v>
      </c>
      <c r="AM146">
        <v>3279.6356499999979</v>
      </c>
      <c r="AN146">
        <v>2374.676919999999</v>
      </c>
      <c r="AO146">
        <v>1372.775443</v>
      </c>
      <c r="AP146">
        <v>3105.3516369999988</v>
      </c>
      <c r="AQ146">
        <v>2474.3057910000011</v>
      </c>
      <c r="AR146">
        <v>1563.6532830000001</v>
      </c>
      <c r="AS146">
        <v>1112.5824019999991</v>
      </c>
      <c r="AT146">
        <v>886.68469700000071</v>
      </c>
      <c r="AU146">
        <v>1704.322555</v>
      </c>
      <c r="AV146">
        <v>1590.6117749999989</v>
      </c>
      <c r="AW146">
        <v>1398.000078999999</v>
      </c>
      <c r="AX146">
        <v>1075.2651080000001</v>
      </c>
      <c r="AY146">
        <v>795.11055599999975</v>
      </c>
      <c r="AZ146">
        <v>799.02333199999953</v>
      </c>
      <c r="BA146">
        <v>2035.9897840000001</v>
      </c>
      <c r="BB146">
        <v>517.49145399999964</v>
      </c>
      <c r="BC146">
        <v>6288.5206290000006</v>
      </c>
      <c r="BD146">
        <v>2240.6872170000011</v>
      </c>
      <c r="BE146">
        <v>2758.0431110000022</v>
      </c>
      <c r="BF146">
        <v>1066.1323559999989</v>
      </c>
    </row>
    <row r="147">
      <c r="A147" t="s">
        <v>155</v>
      </c>
      <c r="B147">
        <v>2019</v>
      </c>
      <c r="C147" t="s">
        <v>428</v>
      </c>
      <c r="D147">
        <v>149</v>
      </c>
      <c r="E147" t="s">
        <v>108</v>
      </c>
      <c r="F147" t="s">
        <v>48</v>
      </c>
      <c r="G147" t="s">
        <v>204</v>
      </c>
      <c r="H147">
        <v>71.542817693323073</v>
      </c>
      <c r="I147">
        <v>84.061511601658069</v>
      </c>
      <c r="J147">
        <v>87.80077602330833</v>
      </c>
      <c r="K147">
        <v>91.415693278250728</v>
      </c>
      <c r="L147">
        <v>95.195161503706075</v>
      </c>
      <c r="M147">
        <v>81.026360463555292</v>
      </c>
      <c r="N147">
        <v>86.464414383766609</v>
      </c>
      <c r="O147">
        <v>91.329912599971209</v>
      </c>
      <c r="P147">
        <v>93.826988096338297</v>
      </c>
      <c r="Q147">
        <v>95.177003867266421</v>
      </c>
      <c r="R147">
        <v>62.713255316641238</v>
      </c>
      <c r="S147">
        <v>76.082835544707123</v>
      </c>
      <c r="T147">
        <v>82.058821287302052</v>
      </c>
      <c r="U147">
        <v>87.455830910068428</v>
      </c>
      <c r="V147">
        <v>90.849508908587808</v>
      </c>
      <c r="W147" t="s">
        <v>282</v>
      </c>
      <c r="X147" t="s">
        <v>283</v>
      </c>
      <c r="Y147" t="s">
        <v>284</v>
      </c>
      <c r="Z147" t="s">
        <v>285</v>
      </c>
      <c r="AA147" t="s">
        <v>286</v>
      </c>
      <c r="AB147" t="s">
        <v>287</v>
      </c>
      <c r="AC147" t="s">
        <v>288</v>
      </c>
      <c r="AD147">
        <v>84.994682667900619</v>
      </c>
      <c r="AE147">
        <v>85.214669735335875</v>
      </c>
      <c r="AF147">
        <v>82.810639971909438</v>
      </c>
      <c r="AG147">
        <v>84.987115796695988</v>
      </c>
      <c r="AH147">
        <v>86.008294834272832</v>
      </c>
      <c r="AI147">
        <v>86.940669882230964</v>
      </c>
      <c r="AJ147">
        <v>91.327879281806347</v>
      </c>
      <c r="AK147">
        <v>21150.552378000011</v>
      </c>
      <c r="AL147">
        <v>24860.574368000071</v>
      </c>
      <c r="AM147">
        <v>25955.03289999998</v>
      </c>
      <c r="AN147">
        <v>27033.83873800006</v>
      </c>
      <c r="AO147">
        <v>28145.74807100006</v>
      </c>
      <c r="AP147">
        <v>15192.449667000041</v>
      </c>
      <c r="AQ147">
        <v>16208.967245999969</v>
      </c>
      <c r="AR147">
        <v>17123.158973999991</v>
      </c>
      <c r="AS147">
        <v>17593.602653999969</v>
      </c>
      <c r="AT147">
        <v>17844.760235999991</v>
      </c>
      <c r="AU147">
        <v>6783.6603759999898</v>
      </c>
      <c r="AV147">
        <v>8240.5471579999939</v>
      </c>
      <c r="AW147">
        <v>8868.0292139999838</v>
      </c>
      <c r="AX147">
        <v>9462.2258380000003</v>
      </c>
      <c r="AY147">
        <v>9828.3450919999796</v>
      </c>
      <c r="AZ147">
        <v>9400.828614999964</v>
      </c>
      <c r="BA147">
        <v>17668.764473000021</v>
      </c>
      <c r="BB147">
        <v>6210.0057749999833</v>
      </c>
      <c r="BC147">
        <v>41123.984816999939</v>
      </c>
      <c r="BD147">
        <v>18175.426962000009</v>
      </c>
      <c r="BE147">
        <v>21250.126081000039</v>
      </c>
      <c r="BF147">
        <v>13316.609732000021</v>
      </c>
    </row>
    <row r="148">
      <c r="A148" t="s">
        <v>155</v>
      </c>
      <c r="B148">
        <v>2019</v>
      </c>
      <c r="C148" t="s">
        <v>428</v>
      </c>
      <c r="D148">
        <v>150</v>
      </c>
      <c r="E148" t="s">
        <v>108</v>
      </c>
      <c r="F148" t="s">
        <v>110</v>
      </c>
      <c r="G148" t="s">
        <v>204</v>
      </c>
      <c r="H148">
        <v>12.47318630169884</v>
      </c>
      <c r="I148">
        <v>2.5708760808993589</v>
      </c>
      <c r="J148">
        <v>1.104861035479378</v>
      </c>
      <c r="K148">
        <v>0.55426929134448821</v>
      </c>
      <c r="L148">
        <v>0.16180752497095399</v>
      </c>
      <c r="M148">
        <v>2.4117718573833282</v>
      </c>
      <c r="N148">
        <v>0.33675573532463432</v>
      </c>
      <c r="O148">
        <v>0.33001896464909308</v>
      </c>
      <c r="P148">
        <v>0.23959065722271561</v>
      </c>
      <c r="Q148">
        <v>0.093765158524921094</v>
      </c>
      <c r="R148">
        <v>21.53070596541658</v>
      </c>
      <c r="S148">
        <v>9.2314583034492586</v>
      </c>
      <c r="T148">
        <v>5.0050194067284028</v>
      </c>
      <c r="U148">
        <v>2.6058939865105701</v>
      </c>
      <c r="V148">
        <v>1.800789502338686</v>
      </c>
      <c r="W148" t="s">
        <v>282</v>
      </c>
      <c r="X148" t="s">
        <v>283</v>
      </c>
      <c r="Y148" t="s">
        <v>284</v>
      </c>
      <c r="Z148" t="s">
        <v>285</v>
      </c>
      <c r="AA148" t="s">
        <v>286</v>
      </c>
      <c r="AB148" t="s">
        <v>287</v>
      </c>
      <c r="AC148" t="s">
        <v>288</v>
      </c>
      <c r="AD148">
        <v>7.7811951478881713</v>
      </c>
      <c r="AE148">
        <v>4.9659567995194376</v>
      </c>
      <c r="AF148">
        <v>10.28859374245315</v>
      </c>
      <c r="AG148">
        <v>2.016983313227541</v>
      </c>
      <c r="AH148">
        <v>3.388505186214271</v>
      </c>
      <c r="AI148">
        <v>1.77534456773494</v>
      </c>
      <c r="AJ148">
        <v>1.360379286497216</v>
      </c>
      <c r="AK148">
        <v>3687.508945000006</v>
      </c>
      <c r="AL148">
        <v>760.31770999999992</v>
      </c>
      <c r="AM148">
        <v>326.61106000000001</v>
      </c>
      <c r="AN148">
        <v>163.91087899999999</v>
      </c>
      <c r="AO148">
        <v>47.84060199999999</v>
      </c>
      <c r="AP148">
        <v>452.20743400000009</v>
      </c>
      <c r="AQ148">
        <v>63.12958600000001</v>
      </c>
      <c r="AR148">
        <v>61.874220999999991</v>
      </c>
      <c r="AS148">
        <v>44.925910000000002</v>
      </c>
      <c r="AT148">
        <v>17.580052999999999</v>
      </c>
      <c r="AU148">
        <v>2328.965323000004</v>
      </c>
      <c r="AV148">
        <v>999.86109799999917</v>
      </c>
      <c r="AW148">
        <v>540.88832400000013</v>
      </c>
      <c r="AX148">
        <v>281.94297799999993</v>
      </c>
      <c r="AY148">
        <v>194.81426899999991</v>
      </c>
      <c r="AZ148">
        <v>860.63833300000022</v>
      </c>
      <c r="BA148">
        <v>1029.6621620000001</v>
      </c>
      <c r="BB148">
        <v>771.54610300000024</v>
      </c>
      <c r="BC148">
        <v>975.98783500000013</v>
      </c>
      <c r="BD148">
        <v>716.06498699999963</v>
      </c>
      <c r="BE148">
        <v>433.93150700000001</v>
      </c>
      <c r="BF148">
        <v>198.35826900000001</v>
      </c>
    </row>
    <row r="149">
      <c r="A149" t="s">
        <v>155</v>
      </c>
      <c r="B149">
        <v>2019</v>
      </c>
      <c r="C149" t="s">
        <v>428</v>
      </c>
      <c r="D149">
        <v>151</v>
      </c>
      <c r="E149" t="s">
        <v>109</v>
      </c>
      <c r="F149" t="s">
        <v>49</v>
      </c>
      <c r="G149" t="s">
        <v>204</v>
      </c>
      <c r="H149">
        <v>17.95002706276621</v>
      </c>
      <c r="I149">
        <v>13.664754342736179</v>
      </c>
      <c r="J149">
        <v>11.228427061244551</v>
      </c>
      <c r="K149">
        <v>8.0471761706878624</v>
      </c>
      <c r="L149">
        <v>4.6476336769422693</v>
      </c>
      <c r="M149">
        <v>16.80903042359402</v>
      </c>
      <c r="N149">
        <v>13.2073959367152</v>
      </c>
      <c r="O149">
        <v>8.3497185970866994</v>
      </c>
      <c r="P149">
        <v>5.9422815864887291</v>
      </c>
      <c r="Q149">
        <v>4.733669506925696</v>
      </c>
      <c r="R149">
        <v>19.49477948980849</v>
      </c>
      <c r="S149">
        <v>16.049430395951269</v>
      </c>
      <c r="T149">
        <v>13.557964301274771</v>
      </c>
      <c r="U149">
        <v>10.383384582745091</v>
      </c>
      <c r="V149">
        <v>7.3739864577422836</v>
      </c>
      <c r="W149" t="s">
        <v>282</v>
      </c>
      <c r="X149" t="s">
        <v>283</v>
      </c>
      <c r="Y149" t="s">
        <v>284</v>
      </c>
      <c r="Z149" t="s">
        <v>285</v>
      </c>
      <c r="AA149" t="s">
        <v>286</v>
      </c>
      <c r="AB149" t="s">
        <v>287</v>
      </c>
      <c r="AC149" t="s">
        <v>288</v>
      </c>
      <c r="AD149">
        <v>7.9399197854605461</v>
      </c>
      <c r="AE149">
        <v>10.344744003263971</v>
      </c>
      <c r="AF149">
        <v>7.6688488440126044</v>
      </c>
      <c r="AG149">
        <v>13.377150037207191</v>
      </c>
      <c r="AH149">
        <v>11.220440779924591</v>
      </c>
      <c r="AI149">
        <v>11.58855450424662</v>
      </c>
      <c r="AJ149">
        <v>7.4024561095436967</v>
      </c>
      <c r="AK149">
        <v>5154.2930129999932</v>
      </c>
      <c r="AL149">
        <v>4035.1981940000051</v>
      </c>
      <c r="AM149">
        <v>3316.5404189999981</v>
      </c>
      <c r="AN149">
        <v>2374.676919999999</v>
      </c>
      <c r="AO149">
        <v>1372.775443</v>
      </c>
      <c r="AP149">
        <v>3140.388505999998</v>
      </c>
      <c r="AQ149">
        <v>2474.3057910000011</v>
      </c>
      <c r="AR149">
        <v>1563.6532830000001</v>
      </c>
      <c r="AS149">
        <v>1112.5824019999991</v>
      </c>
      <c r="AT149">
        <v>886.68469700000071</v>
      </c>
      <c r="AU149">
        <v>1979.486728000001</v>
      </c>
      <c r="AV149">
        <v>1715.295546999999</v>
      </c>
      <c r="AW149">
        <v>1463.183160999999</v>
      </c>
      <c r="AX149">
        <v>1122.793318</v>
      </c>
      <c r="AY149">
        <v>795.11055599999975</v>
      </c>
      <c r="AZ149">
        <v>853.53033099999971</v>
      </c>
      <c r="BA149">
        <v>2119.564617</v>
      </c>
      <c r="BB149">
        <v>570.55528599999934</v>
      </c>
      <c r="BC149">
        <v>6457.0128290000011</v>
      </c>
      <c r="BD149">
        <v>2366.4920690000022</v>
      </c>
      <c r="BE149">
        <v>2809.7897040000021</v>
      </c>
      <c r="BF149">
        <v>1076.539152999999</v>
      </c>
    </row>
    <row r="150">
      <c r="A150" t="s">
        <v>155</v>
      </c>
      <c r="B150">
        <v>2019</v>
      </c>
      <c r="C150" t="s">
        <v>428</v>
      </c>
      <c r="D150">
        <v>152</v>
      </c>
      <c r="E150" t="s">
        <v>109</v>
      </c>
      <c r="F150" t="s">
        <v>48</v>
      </c>
      <c r="G150" t="s">
        <v>204</v>
      </c>
      <c r="H150">
        <v>82.049972937233875</v>
      </c>
      <c r="I150">
        <v>86.33524565726394</v>
      </c>
      <c r="J150">
        <v>88.771572938755469</v>
      </c>
      <c r="K150">
        <v>91.952823829311853</v>
      </c>
      <c r="L150">
        <v>95.352366323057723</v>
      </c>
      <c r="M150">
        <v>83.190969576405877</v>
      </c>
      <c r="N150">
        <v>86.792604063284855</v>
      </c>
      <c r="O150">
        <v>91.650281402913407</v>
      </c>
      <c r="P150">
        <v>94.057718413511353</v>
      </c>
      <c r="Q150">
        <v>95.266330493074122</v>
      </c>
      <c r="R150">
        <v>80.505220510191407</v>
      </c>
      <c r="S150">
        <v>83.950569604048837</v>
      </c>
      <c r="T150">
        <v>86.442035698725178</v>
      </c>
      <c r="U150">
        <v>89.616615417255076</v>
      </c>
      <c r="V150">
        <v>92.626013542257681</v>
      </c>
      <c r="W150" t="s">
        <v>282</v>
      </c>
      <c r="X150" t="s">
        <v>283</v>
      </c>
      <c r="Y150" t="s">
        <v>284</v>
      </c>
      <c r="Z150" t="s">
        <v>285</v>
      </c>
      <c r="AA150" t="s">
        <v>286</v>
      </c>
      <c r="AB150" t="s">
        <v>287</v>
      </c>
      <c r="AC150" t="s">
        <v>288</v>
      </c>
      <c r="AD150">
        <v>92.060080214539497</v>
      </c>
      <c r="AE150">
        <v>89.6552559967364</v>
      </c>
      <c r="AF150">
        <v>92.331151155987286</v>
      </c>
      <c r="AG150">
        <v>86.622849962792699</v>
      </c>
      <c r="AH150">
        <v>88.779559220075583</v>
      </c>
      <c r="AI150">
        <v>88.41144549575364</v>
      </c>
      <c r="AJ150">
        <v>92.597543890456251</v>
      </c>
      <c r="AK150">
        <v>23560.38800100005</v>
      </c>
      <c r="AL150">
        <v>25494.774265000058</v>
      </c>
      <c r="AM150">
        <v>26220.45884999997</v>
      </c>
      <c r="AN150">
        <v>27134.766761000061</v>
      </c>
      <c r="AO150">
        <v>28164.308123000061</v>
      </c>
      <c r="AP150">
        <v>15542.357773000031</v>
      </c>
      <c r="AQ150">
        <v>16259.93828599997</v>
      </c>
      <c r="AR150">
        <v>17163.364457999989</v>
      </c>
      <c r="AS150">
        <v>17610.569400999979</v>
      </c>
      <c r="AT150">
        <v>17844.760235999991</v>
      </c>
      <c r="AU150">
        <v>8174.4456569999793</v>
      </c>
      <c r="AV150">
        <v>8972.2834179999809</v>
      </c>
      <c r="AW150">
        <v>9328.8732899999832</v>
      </c>
      <c r="AX150">
        <v>9690.5721029999931</v>
      </c>
      <c r="AY150">
        <v>9987.5313779999833</v>
      </c>
      <c r="AZ150">
        <v>9896.3305499999715</v>
      </c>
      <c r="BA150">
        <v>18369.725560999988</v>
      </c>
      <c r="BB150">
        <v>6869.3525489999756</v>
      </c>
      <c r="BC150">
        <v>41811.959343999973</v>
      </c>
      <c r="BD150">
        <v>18724.40904099997</v>
      </c>
      <c r="BE150">
        <v>21436.458635000032</v>
      </c>
      <c r="BF150">
        <v>13466.460320000029</v>
      </c>
    </row>
    <row r="151">
      <c r="A151" t="s">
        <v>155</v>
      </c>
      <c r="B151">
        <v>2019</v>
      </c>
      <c r="C151" t="s">
        <v>428</v>
      </c>
      <c r="D151">
        <v>153</v>
      </c>
      <c r="E151" t="s">
        <v>305</v>
      </c>
      <c r="F151" t="s">
        <v>306</v>
      </c>
      <c r="G151" t="s">
        <v>204</v>
      </c>
      <c r="H151">
        <v>53.423573126412023</v>
      </c>
      <c r="I151">
        <v>80.19108447708652</v>
      </c>
      <c r="J151">
        <v>92.143364801385857</v>
      </c>
      <c r="K151">
        <v>97.035716257834963</v>
      </c>
      <c r="L151">
        <v>99.067314378196542</v>
      </c>
      <c r="M151">
        <v>90.951737128731764</v>
      </c>
      <c r="N151">
        <v>98.044872659726636</v>
      </c>
      <c r="O151">
        <v>98.665510683676004</v>
      </c>
      <c r="P151">
        <v>99.351351020104545</v>
      </c>
      <c r="Q151">
        <v>99.743116257853572</v>
      </c>
      <c r="R151">
        <v>34.193954885863867</v>
      </c>
      <c r="S151">
        <v>50.680058307428169</v>
      </c>
      <c r="T151">
        <v>63.869386411738738</v>
      </c>
      <c r="U151">
        <v>73.351340095489633</v>
      </c>
      <c r="V151">
        <v>87.318715945105197</v>
      </c>
      <c r="W151" t="s">
        <v>282</v>
      </c>
      <c r="X151" t="s">
        <v>283</v>
      </c>
      <c r="Y151" t="s">
        <v>284</v>
      </c>
      <c r="Z151" t="s">
        <v>285</v>
      </c>
      <c r="AA151" t="s">
        <v>286</v>
      </c>
      <c r="AB151" t="s">
        <v>287</v>
      </c>
      <c r="AC151" t="s">
        <v>288</v>
      </c>
      <c r="AD151">
        <v>78.05250206322691</v>
      </c>
      <c r="AE151">
        <v>80.070201478092798</v>
      </c>
      <c r="AF151">
        <v>81.614464726232143</v>
      </c>
      <c r="AG151">
        <v>85.964156851176782</v>
      </c>
      <c r="AH151">
        <v>86.85458469673874</v>
      </c>
      <c r="AI151">
        <v>83.281465474990426</v>
      </c>
      <c r="AJ151">
        <v>89.655944969366416</v>
      </c>
      <c r="AK151">
        <v>15793.871670999981</v>
      </c>
      <c r="AL151">
        <v>23715.923986000071</v>
      </c>
      <c r="AM151">
        <v>27238.757710999969</v>
      </c>
      <c r="AN151">
        <v>28695.81590500013</v>
      </c>
      <c r="AO151">
        <v>29290.602889000071</v>
      </c>
      <c r="AP151">
        <v>17053.45865900004</v>
      </c>
      <c r="AQ151">
        <v>18379.886579999951</v>
      </c>
      <c r="AR151">
        <v>18498.487259999969</v>
      </c>
      <c r="AS151">
        <v>18629.482075999938</v>
      </c>
      <c r="AT151">
        <v>18700.861789000021</v>
      </c>
      <c r="AU151">
        <v>3698.7424059999998</v>
      </c>
      <c r="AV151">
        <v>5489.1672670000098</v>
      </c>
      <c r="AW151">
        <v>6902.3119719999913</v>
      </c>
      <c r="AX151">
        <v>7936.1997740000024</v>
      </c>
      <c r="AY151">
        <v>9446.374378999988</v>
      </c>
      <c r="AZ151">
        <v>8632.9894039999854</v>
      </c>
      <c r="BA151">
        <v>16602.089001999972</v>
      </c>
      <c r="BB151">
        <v>6120.3040749999864</v>
      </c>
      <c r="BC151">
        <v>41596.760261999982</v>
      </c>
      <c r="BD151">
        <v>18354.266452</v>
      </c>
      <c r="BE151">
        <v>20355.739655000059</v>
      </c>
      <c r="BF151">
        <v>13072.82331200004</v>
      </c>
    </row>
    <row r="152">
      <c r="A152" t="s">
        <v>155</v>
      </c>
      <c r="B152">
        <v>2019</v>
      </c>
      <c r="C152" t="s">
        <v>428</v>
      </c>
      <c r="D152">
        <v>154</v>
      </c>
      <c r="E152" t="s">
        <v>305</v>
      </c>
      <c r="F152" t="s">
        <v>307</v>
      </c>
      <c r="G152" t="s">
        <v>204</v>
      </c>
      <c r="H152">
        <v>20.1350369540203</v>
      </c>
      <c r="I152">
        <v>11.224778364269341</v>
      </c>
      <c r="J152">
        <v>4.4023237057700646</v>
      </c>
      <c r="K152">
        <v>1.4220427277884771</v>
      </c>
      <c r="L152">
        <v>0.66400937981331976</v>
      </c>
      <c r="M152">
        <v>5.1934776917008856</v>
      </c>
      <c r="N152">
        <v>1.2924408851794269</v>
      </c>
      <c r="O152">
        <v>0.85663702461748692</v>
      </c>
      <c r="P152">
        <v>0.38374689974622889</v>
      </c>
      <c r="Q152">
        <v>0.25688374214639781</v>
      </c>
      <c r="R152">
        <v>27.496903749170869</v>
      </c>
      <c r="S152">
        <v>21.8218624583394</v>
      </c>
      <c r="T152">
        <v>18.410257822917611</v>
      </c>
      <c r="U152">
        <v>15.59688425340582</v>
      </c>
      <c r="V152">
        <v>6.2743872560746086</v>
      </c>
      <c r="W152" t="s">
        <v>282</v>
      </c>
      <c r="X152" t="s">
        <v>283</v>
      </c>
      <c r="Y152" t="s">
        <v>284</v>
      </c>
      <c r="Z152" t="s">
        <v>285</v>
      </c>
      <c r="AA152" t="s">
        <v>286</v>
      </c>
      <c r="AB152" t="s">
        <v>287</v>
      </c>
      <c r="AC152" t="s">
        <v>288</v>
      </c>
      <c r="AD152">
        <v>11.27733541121111</v>
      </c>
      <c r="AE152">
        <v>8.30936887339268</v>
      </c>
      <c r="AF152">
        <v>4.3877380544785636</v>
      </c>
      <c r="AG152">
        <v>8.2062482374486034</v>
      </c>
      <c r="AH152">
        <v>5.0704734877696129</v>
      </c>
      <c r="AI152">
        <v>8.0568372262723322</v>
      </c>
      <c r="AJ152">
        <v>6.0324416159561443</v>
      </c>
      <c r="AK152">
        <v>5952.619248999993</v>
      </c>
      <c r="AL152">
        <v>3319.6457210000021</v>
      </c>
      <c r="AM152">
        <v>1301.3832200000011</v>
      </c>
      <c r="AN152">
        <v>420.53254100000009</v>
      </c>
      <c r="AO152">
        <v>196.323431</v>
      </c>
      <c r="AP152">
        <v>973.77752099999952</v>
      </c>
      <c r="AQ152">
        <v>242.28617199999999</v>
      </c>
      <c r="AR152">
        <v>160.60819000000001</v>
      </c>
      <c r="AS152">
        <v>71.956807000000012</v>
      </c>
      <c r="AT152">
        <v>48.163196999999997</v>
      </c>
      <c r="AU152">
        <v>2974.3258500000002</v>
      </c>
      <c r="AV152">
        <v>2363.5302940000029</v>
      </c>
      <c r="AW152">
        <v>1989.5813960000021</v>
      </c>
      <c r="AX152">
        <v>1687.4945859999989</v>
      </c>
      <c r="AY152">
        <v>678.78014900000051</v>
      </c>
      <c r="AZ152">
        <v>1247.3285869999991</v>
      </c>
      <c r="BA152">
        <v>1722.8991439999991</v>
      </c>
      <c r="BB152">
        <v>329.03837800000031</v>
      </c>
      <c r="BC152">
        <v>3970.8798769999989</v>
      </c>
      <c r="BD152">
        <v>1071.5015420000011</v>
      </c>
      <c r="BE152">
        <v>1969.260268</v>
      </c>
      <c r="BF152">
        <v>879.59636599999976</v>
      </c>
    </row>
    <row r="153">
      <c r="A153" t="s">
        <v>155</v>
      </c>
      <c r="B153">
        <v>2019</v>
      </c>
      <c r="C153" t="s">
        <v>428</v>
      </c>
      <c r="D153">
        <v>155</v>
      </c>
      <c r="E153" t="s">
        <v>305</v>
      </c>
      <c r="F153" t="s">
        <v>308</v>
      </c>
      <c r="G153" t="s">
        <v>204</v>
      </c>
      <c r="H153">
        <v>1.4134017032287061</v>
      </c>
      <c r="I153">
        <v>0.5502006995849551</v>
      </c>
      <c r="J153">
        <v>0.36316332857148648</v>
      </c>
      <c r="K153">
        <v>0.12529642758141671</v>
      </c>
      <c r="L153">
        <v>0.065559687772059894</v>
      </c>
      <c r="M153">
        <v>0.17006273674622921</v>
      </c>
      <c r="N153">
        <v>0.0228118700211489</v>
      </c>
      <c r="O153">
        <v>0.048115200019934003</v>
      </c>
      <c r="P153">
        <v>0</v>
      </c>
      <c r="Q153">
        <v>0</v>
      </c>
      <c r="R153">
        <v>1.7143824546948769</v>
      </c>
      <c r="S153">
        <v>1.8987305758035169</v>
      </c>
      <c r="T153">
        <v>1.11201347376756</v>
      </c>
      <c r="U153">
        <v>0.858258885374937</v>
      </c>
      <c r="V153">
        <v>0.87858927286182731</v>
      </c>
      <c r="W153" t="s">
        <v>282</v>
      </c>
      <c r="X153" t="s">
        <v>283</v>
      </c>
      <c r="Y153" t="s">
        <v>284</v>
      </c>
      <c r="Z153" t="s">
        <v>285</v>
      </c>
      <c r="AA153" t="s">
        <v>286</v>
      </c>
      <c r="AB153" t="s">
        <v>287</v>
      </c>
      <c r="AC153" t="s">
        <v>288</v>
      </c>
      <c r="AD153">
        <v>0.038836325436380298</v>
      </c>
      <c r="AE153">
        <v>0.16815791337175121</v>
      </c>
      <c r="AF153">
        <v>0.29573206898759741</v>
      </c>
      <c r="AG153">
        <v>0.1212013973227562</v>
      </c>
      <c r="AH153">
        <v>0.0141903964396854</v>
      </c>
      <c r="AI153">
        <v>1.8749997377220129</v>
      </c>
      <c r="AJ153">
        <v>1.1184785167582101</v>
      </c>
      <c r="AK153">
        <v>417.85084399999988</v>
      </c>
      <c r="AL153">
        <v>162.717814</v>
      </c>
      <c r="AM153">
        <v>107.355727</v>
      </c>
      <c r="AN153">
        <v>37.053193999999998</v>
      </c>
      <c r="AO153">
        <v>19.383616</v>
      </c>
      <c r="AP153">
        <v>31.886778</v>
      </c>
      <c r="AQ153">
        <v>4.2764049999999996</v>
      </c>
      <c r="AR153">
        <v>9.0209679999999999</v>
      </c>
      <c r="AS153">
        <v>0</v>
      </c>
      <c r="AT153">
        <v>0</v>
      </c>
      <c r="AU153">
        <v>185.44386299999999</v>
      </c>
      <c r="AV153">
        <v>205.65188900000001</v>
      </c>
      <c r="AW153">
        <v>120.17438</v>
      </c>
      <c r="AX153">
        <v>92.858752999999993</v>
      </c>
      <c r="AY153">
        <v>95.048159000000012</v>
      </c>
      <c r="AZ153">
        <v>4.2954879999999998</v>
      </c>
      <c r="BA153">
        <v>34.866562000000002</v>
      </c>
      <c r="BB153">
        <v>22.177076</v>
      </c>
      <c r="BC153">
        <v>58.647530000000003</v>
      </c>
      <c r="BD153">
        <v>2.9987400000000002</v>
      </c>
      <c r="BE153">
        <v>458.28932399999991</v>
      </c>
      <c r="BF153">
        <v>163.08647500000001</v>
      </c>
    </row>
    <row r="154">
      <c r="A154" t="s">
        <v>155</v>
      </c>
      <c r="B154">
        <v>2019</v>
      </c>
      <c r="C154" t="s">
        <v>428</v>
      </c>
      <c r="D154">
        <v>156</v>
      </c>
      <c r="E154" t="s">
        <v>305</v>
      </c>
      <c r="F154" t="s">
        <v>309</v>
      </c>
      <c r="G154" t="s">
        <v>204</v>
      </c>
      <c r="H154">
        <v>7.349438061619888</v>
      </c>
      <c r="I154">
        <v>1.710700413566099</v>
      </c>
      <c r="J154">
        <v>0.73882681629964864</v>
      </c>
      <c r="K154">
        <v>0.31435915779074369</v>
      </c>
      <c r="L154">
        <v>0.042071158804638402</v>
      </c>
      <c r="M154">
        <v>1.678896438922818</v>
      </c>
      <c r="N154">
        <v>0.20764864482447909</v>
      </c>
      <c r="O154">
        <v>0.13366713998554949</v>
      </c>
      <c r="P154">
        <v>0.090483956021403605</v>
      </c>
      <c r="Q154">
        <v>0</v>
      </c>
      <c r="R154">
        <v>11.60973045734605</v>
      </c>
      <c r="S154">
        <v>6.1889294275279081</v>
      </c>
      <c r="T154">
        <v>3.3443622299059541</v>
      </c>
      <c r="U154">
        <v>1.7439199529788669</v>
      </c>
      <c r="V154">
        <v>1.206215106492615</v>
      </c>
      <c r="W154" t="s">
        <v>282</v>
      </c>
      <c r="X154" t="s">
        <v>283</v>
      </c>
      <c r="Y154" t="s">
        <v>284</v>
      </c>
      <c r="Z154" t="s">
        <v>285</v>
      </c>
      <c r="AA154" t="s">
        <v>286</v>
      </c>
      <c r="AB154" t="s">
        <v>287</v>
      </c>
      <c r="AC154" t="s">
        <v>288</v>
      </c>
      <c r="AD154">
        <v>4.0199691310609946</v>
      </c>
      <c r="AE154">
        <v>2.9590038639225571</v>
      </c>
      <c r="AF154">
        <v>8.3462850431759765</v>
      </c>
      <c r="AG154">
        <v>1.3934343462286569</v>
      </c>
      <c r="AH154">
        <v>2.18201140723757</v>
      </c>
      <c r="AI154">
        <v>0.27107875389250352</v>
      </c>
      <c r="AJ154">
        <v>0.80109680435690134</v>
      </c>
      <c r="AK154">
        <v>2172.7502450000038</v>
      </c>
      <c r="AL154">
        <v>505.92707700000028</v>
      </c>
      <c r="AM154">
        <v>218.40666100000001</v>
      </c>
      <c r="AN154">
        <v>92.963630999999992</v>
      </c>
      <c r="AO154">
        <v>12.438912</v>
      </c>
      <c r="AP154">
        <v>314.79322900000022</v>
      </c>
      <c r="AQ154">
        <v>38.926651</v>
      </c>
      <c r="AR154">
        <v>25.060832999999999</v>
      </c>
      <c r="AS154">
        <v>16.966747000000002</v>
      </c>
      <c r="AT154">
        <v>0</v>
      </c>
      <c r="AU154">
        <v>1255.818536</v>
      </c>
      <c r="AV154">
        <v>670.3241859999996</v>
      </c>
      <c r="AW154">
        <v>361.42247100000031</v>
      </c>
      <c r="AX154">
        <v>188.682267</v>
      </c>
      <c r="AY154">
        <v>130.49160599999999</v>
      </c>
      <c r="AZ154">
        <v>444.62829500000038</v>
      </c>
      <c r="BA154">
        <v>613.53218300000003</v>
      </c>
      <c r="BB154">
        <v>625.89153199999953</v>
      </c>
      <c r="BC154">
        <v>674.26188500000012</v>
      </c>
      <c r="BD154">
        <v>461.10655999999989</v>
      </c>
      <c r="BE154">
        <v>66.257342000000008</v>
      </c>
      <c r="BF154">
        <v>116.808729</v>
      </c>
    </row>
    <row r="155">
      <c r="A155" t="s">
        <v>155</v>
      </c>
      <c r="B155">
        <v>2019</v>
      </c>
      <c r="C155" t="s">
        <v>428</v>
      </c>
      <c r="D155">
        <v>157</v>
      </c>
      <c r="E155" t="s">
        <v>305</v>
      </c>
      <c r="F155" t="s">
        <v>310</v>
      </c>
      <c r="G155" t="s">
        <v>204</v>
      </c>
      <c r="H155">
        <v>4.1655007684959822</v>
      </c>
      <c r="I155">
        <v>1.9716145343099849</v>
      </c>
      <c r="J155">
        <v>0.90099522927925213</v>
      </c>
      <c r="K155">
        <v>0.61348416158210795</v>
      </c>
      <c r="L155">
        <v>0.050381950724671103</v>
      </c>
      <c r="M155">
        <v>0.81357465018584862</v>
      </c>
      <c r="N155">
        <v>0.1125468839238216</v>
      </c>
      <c r="O155">
        <v>0.16552375035133951</v>
      </c>
      <c r="P155">
        <v>0.13688444938830971</v>
      </c>
      <c r="Q155">
        <v>0</v>
      </c>
      <c r="R155">
        <v>3.6811998416720879</v>
      </c>
      <c r="S155">
        <v>6.4174737652648197</v>
      </c>
      <c r="T155">
        <v>3.7755781478166521</v>
      </c>
      <c r="U155">
        <v>3.111366642327495</v>
      </c>
      <c r="V155">
        <v>1.9314538794382741</v>
      </c>
      <c r="W155" t="s">
        <v>282</v>
      </c>
      <c r="X155" t="s">
        <v>283</v>
      </c>
      <c r="Y155" t="s">
        <v>284</v>
      </c>
      <c r="Z155" t="s">
        <v>285</v>
      </c>
      <c r="AA155" t="s">
        <v>286</v>
      </c>
      <c r="AB155" t="s">
        <v>287</v>
      </c>
      <c r="AC155" t="s">
        <v>288</v>
      </c>
      <c r="AD155">
        <v>0.33601930890173992</v>
      </c>
      <c r="AE155">
        <v>3.6066549686671632</v>
      </c>
      <c r="AF155">
        <v>1.73592946775628</v>
      </c>
      <c r="AG155">
        <v>1.996867012140269</v>
      </c>
      <c r="AH155">
        <v>1.470982460247805</v>
      </c>
      <c r="AI155">
        <v>0.26007192173380078</v>
      </c>
      <c r="AJ155">
        <v>0.14668248949903279</v>
      </c>
      <c r="AK155">
        <v>1231.4673230000001</v>
      </c>
      <c r="AL155">
        <v>583.09051099999965</v>
      </c>
      <c r="AM155">
        <v>266.34571899999997</v>
      </c>
      <c r="AN155">
        <v>181.42215300000001</v>
      </c>
      <c r="AO155">
        <v>14.896110999999999</v>
      </c>
      <c r="AP155">
        <v>152.54531800000001</v>
      </c>
      <c r="AQ155">
        <v>21.098492</v>
      </c>
      <c r="AR155">
        <v>31.033529000000001</v>
      </c>
      <c r="AS155">
        <v>25.667355000000001</v>
      </c>
      <c r="AT155">
        <v>0</v>
      </c>
      <c r="AU155">
        <v>398.1934819999999</v>
      </c>
      <c r="AV155">
        <v>695.07786900000065</v>
      </c>
      <c r="AW155">
        <v>408.02361999999971</v>
      </c>
      <c r="AX155">
        <v>336.63225799999998</v>
      </c>
      <c r="AY155">
        <v>208.949894</v>
      </c>
      <c r="AZ155">
        <v>37.165383000000013</v>
      </c>
      <c r="BA155">
        <v>747.81885999999997</v>
      </c>
      <c r="BB155">
        <v>130.17810299999999</v>
      </c>
      <c r="BC155">
        <v>966.2538599999998</v>
      </c>
      <c r="BD155">
        <v>310.85064900000009</v>
      </c>
      <c r="BE155">
        <v>63.567041000000003</v>
      </c>
      <c r="BF155">
        <v>21.387920999999999</v>
      </c>
    </row>
    <row r="156">
      <c r="A156" t="s">
        <v>155</v>
      </c>
      <c r="B156">
        <v>2019</v>
      </c>
      <c r="C156" t="s">
        <v>428</v>
      </c>
      <c r="D156">
        <v>158</v>
      </c>
      <c r="E156" t="s">
        <v>305</v>
      </c>
      <c r="F156" t="s">
        <v>311</v>
      </c>
      <c r="G156" t="s">
        <v>204</v>
      </c>
      <c r="H156">
        <v>0.18261362414750781</v>
      </c>
      <c r="I156">
        <v>0.13944426253056039</v>
      </c>
      <c r="J156">
        <v>0.047038613292288402</v>
      </c>
      <c r="K156">
        <v>0</v>
      </c>
      <c r="L156">
        <v>0</v>
      </c>
      <c r="M156">
        <v>0.069037087826875898</v>
      </c>
      <c r="N156">
        <v>0</v>
      </c>
      <c r="O156">
        <v>0.074166347686898601</v>
      </c>
      <c r="P156">
        <v>0</v>
      </c>
      <c r="Q156">
        <v>0</v>
      </c>
      <c r="R156">
        <v>0.26175048022005631</v>
      </c>
      <c r="S156">
        <v>0.12111698586517031</v>
      </c>
      <c r="T156">
        <v>0.30443933382304439</v>
      </c>
      <c r="U156">
        <v>0.073478761050198002</v>
      </c>
      <c r="V156">
        <v>0</v>
      </c>
      <c r="W156" t="s">
        <v>282</v>
      </c>
      <c r="X156" t="s">
        <v>283</v>
      </c>
      <c r="Y156" t="s">
        <v>284</v>
      </c>
      <c r="Z156" t="s">
        <v>285</v>
      </c>
      <c r="AA156" t="s">
        <v>286</v>
      </c>
      <c r="AB156" t="s">
        <v>287</v>
      </c>
      <c r="AC156" t="s">
        <v>288</v>
      </c>
      <c r="AD156">
        <v>0.23801028104153879</v>
      </c>
      <c r="AE156">
        <v>0.1146466990902008</v>
      </c>
      <c r="AF156">
        <v>0.0066111632917818996</v>
      </c>
      <c r="AG156">
        <v>0</v>
      </c>
      <c r="AH156">
        <v>0.073200458308096295</v>
      </c>
      <c r="AI156">
        <v>0.069401980659927601</v>
      </c>
      <c r="AJ156">
        <v>0.17904981353116101</v>
      </c>
      <c r="AK156">
        <v>53.986956999999997</v>
      </c>
      <c r="AL156">
        <v>41.239615999999998</v>
      </c>
      <c r="AM156">
        <v>13.905215999999999</v>
      </c>
      <c r="AN156">
        <v>0</v>
      </c>
      <c r="AO156">
        <v>0</v>
      </c>
      <c r="AP156">
        <v>12.944459999999999</v>
      </c>
      <c r="AQ156">
        <v>0</v>
      </c>
      <c r="AR156">
        <v>13.905215999999999</v>
      </c>
      <c r="AS156">
        <v>0</v>
      </c>
      <c r="AT156">
        <v>0</v>
      </c>
      <c r="AU156">
        <v>28.313414000000002</v>
      </c>
      <c r="AV156">
        <v>13.118205</v>
      </c>
      <c r="AW156">
        <v>32.900507999999988</v>
      </c>
      <c r="AX156">
        <v>7.9499859999999991</v>
      </c>
      <c r="AY156">
        <v>0</v>
      </c>
      <c r="AZ156">
        <v>26.325104</v>
      </c>
      <c r="BA156">
        <v>23.771324</v>
      </c>
      <c r="BB156">
        <v>0.49577399999999999</v>
      </c>
      <c r="BC156">
        <v>0</v>
      </c>
      <c r="BD156">
        <v>15.468852</v>
      </c>
      <c r="BE156">
        <v>16.963301999999999</v>
      </c>
      <c r="BF156">
        <v>26.107433</v>
      </c>
    </row>
    <row r="157">
      <c r="A157" t="s">
        <v>155</v>
      </c>
      <c r="B157">
        <v>2019</v>
      </c>
      <c r="C157" t="s">
        <v>428</v>
      </c>
      <c r="D157">
        <v>159</v>
      </c>
      <c r="E157" t="s">
        <v>305</v>
      </c>
      <c r="F157" t="s">
        <v>312</v>
      </c>
      <c r="G157" t="s">
        <v>204</v>
      </c>
      <c r="H157">
        <v>0.27028407403951799</v>
      </c>
      <c r="I157">
        <v>0.0032379773214514002</v>
      </c>
      <c r="J157">
        <v>0</v>
      </c>
      <c r="K157">
        <v>0</v>
      </c>
      <c r="L157">
        <v>0</v>
      </c>
      <c r="M157">
        <v>0</v>
      </c>
      <c r="N157">
        <v>0</v>
      </c>
      <c r="O157">
        <v>0</v>
      </c>
      <c r="P157">
        <v>0</v>
      </c>
      <c r="Q157">
        <v>0</v>
      </c>
      <c r="R157">
        <v>0.39236253149593719</v>
      </c>
      <c r="S157">
        <v>0.34589307279252779</v>
      </c>
      <c r="T157">
        <v>0.0088610650505341008</v>
      </c>
      <c r="U157">
        <v>0</v>
      </c>
      <c r="V157">
        <v>0</v>
      </c>
      <c r="W157" t="s">
        <v>282</v>
      </c>
      <c r="X157" t="s">
        <v>283</v>
      </c>
      <c r="Y157" t="s">
        <v>284</v>
      </c>
      <c r="Z157" t="s">
        <v>285</v>
      </c>
      <c r="AA157" t="s">
        <v>286</v>
      </c>
      <c r="AB157" t="s">
        <v>287</v>
      </c>
      <c r="AC157" t="s">
        <v>288</v>
      </c>
      <c r="AD157">
        <v>0.17124614298743421</v>
      </c>
      <c r="AE157">
        <v>0.058992304161459397</v>
      </c>
      <c r="AF157">
        <v>0.0489318148668621</v>
      </c>
      <c r="AG157">
        <v>0.047396086228221598</v>
      </c>
      <c r="AH157">
        <v>0.013575968561802799</v>
      </c>
      <c r="AI157">
        <v>0.054706390275804199</v>
      </c>
      <c r="AJ157">
        <v>0.046955825228327697</v>
      </c>
      <c r="AK157">
        <v>79.905400000000014</v>
      </c>
      <c r="AL157">
        <v>0.95760800000000001</v>
      </c>
      <c r="AM157">
        <v>0</v>
      </c>
      <c r="AN157">
        <v>0</v>
      </c>
      <c r="AO157">
        <v>0</v>
      </c>
      <c r="AP157">
        <v>0</v>
      </c>
      <c r="AQ157">
        <v>0</v>
      </c>
      <c r="AR157">
        <v>0</v>
      </c>
      <c r="AS157">
        <v>0</v>
      </c>
      <c r="AT157">
        <v>0</v>
      </c>
      <c r="AU157">
        <v>42.441651999999998</v>
      </c>
      <c r="AV157">
        <v>37.463748000000002</v>
      </c>
      <c r="AW157">
        <v>0.95760800000000001</v>
      </c>
      <c r="AX157">
        <v>0</v>
      </c>
      <c r="AY157">
        <v>0</v>
      </c>
      <c r="AZ157">
        <v>18.940663000000001</v>
      </c>
      <c r="BA157">
        <v>12.23171</v>
      </c>
      <c r="BB157">
        <v>3.6694179999999998</v>
      </c>
      <c r="BC157">
        <v>22.934252000000001</v>
      </c>
      <c r="BD157">
        <v>2.8688980000000002</v>
      </c>
      <c r="BE157">
        <v>13.371390999999999</v>
      </c>
      <c r="BF157">
        <v>6.8466760000000004</v>
      </c>
    </row>
    <row r="158">
      <c r="A158" t="s">
        <v>155</v>
      </c>
      <c r="B158">
        <v>2019</v>
      </c>
      <c r="C158" t="s">
        <v>428</v>
      </c>
      <c r="D158">
        <v>160</v>
      </c>
      <c r="E158" t="s">
        <v>305</v>
      </c>
      <c r="F158" t="s">
        <v>313</v>
      </c>
      <c r="G158" t="s">
        <v>204</v>
      </c>
      <c r="H158">
        <v>8.2633530343910948</v>
      </c>
      <c r="I158">
        <v>3.5821643581498259</v>
      </c>
      <c r="J158">
        <v>1.1674275219238399</v>
      </c>
      <c r="K158">
        <v>0.45580069268699741</v>
      </c>
      <c r="L158">
        <v>0.089960391800783801</v>
      </c>
      <c r="M158">
        <v>0.60060214143671775</v>
      </c>
      <c r="N158">
        <v>0.25542998815810791</v>
      </c>
      <c r="O158">
        <v>0.039723588149704302</v>
      </c>
      <c r="P158">
        <v>0.0375336747393872</v>
      </c>
      <c r="Q158">
        <v>0</v>
      </c>
      <c r="R158">
        <v>11.169381480152911</v>
      </c>
      <c r="S158">
        <v>9.728630996749402</v>
      </c>
      <c r="T158">
        <v>7.8805652747857042</v>
      </c>
      <c r="U158">
        <v>4.5323450509941949</v>
      </c>
      <c r="V158">
        <v>2.1253957588789949</v>
      </c>
      <c r="W158" t="s">
        <v>282</v>
      </c>
      <c r="X158" t="s">
        <v>283</v>
      </c>
      <c r="Y158" t="s">
        <v>284</v>
      </c>
      <c r="Z158" t="s">
        <v>285</v>
      </c>
      <c r="AA158" t="s">
        <v>286</v>
      </c>
      <c r="AB158" t="s">
        <v>287</v>
      </c>
      <c r="AC158" t="s">
        <v>288</v>
      </c>
      <c r="AD158">
        <v>2.3534893427888881</v>
      </c>
      <c r="AE158">
        <v>3.101153463913187</v>
      </c>
      <c r="AF158">
        <v>1.7777658042208579</v>
      </c>
      <c r="AG158">
        <v>1.725741686459765</v>
      </c>
      <c r="AH158">
        <v>3.3465936165156309</v>
      </c>
      <c r="AI158">
        <v>4.8111234974500832</v>
      </c>
      <c r="AJ158">
        <v>1.741932061238878</v>
      </c>
      <c r="AK158">
        <v>2442.9353889999988</v>
      </c>
      <c r="AL158">
        <v>1059.3987870000001</v>
      </c>
      <c r="AM158">
        <v>345.10651399999989</v>
      </c>
      <c r="AN158">
        <v>134.791325</v>
      </c>
      <c r="AO158">
        <v>26.598016999999999</v>
      </c>
      <c r="AP158">
        <v>112.612954</v>
      </c>
      <c r="AQ158">
        <v>47.883934000000004</v>
      </c>
      <c r="AR158">
        <v>7.4476509999999996</v>
      </c>
      <c r="AS158">
        <v>7.0379809999999994</v>
      </c>
      <c r="AT158">
        <v>0</v>
      </c>
      <c r="AU158">
        <v>1208.1862149999999</v>
      </c>
      <c r="AV158">
        <v>1053.7099720000001</v>
      </c>
      <c r="AW158">
        <v>851.64619700000003</v>
      </c>
      <c r="AX158">
        <v>490.37407799999988</v>
      </c>
      <c r="AY158">
        <v>229.93105</v>
      </c>
      <c r="AZ158">
        <v>260.30745999999999</v>
      </c>
      <c r="BA158">
        <v>643.00607300000001</v>
      </c>
      <c r="BB158">
        <v>133.315428</v>
      </c>
      <c r="BC158">
        <v>835.06039999999996</v>
      </c>
      <c r="BD158">
        <v>707.20815900000025</v>
      </c>
      <c r="BE158">
        <v>1175.9396499999989</v>
      </c>
      <c r="BF158">
        <v>253.992862</v>
      </c>
    </row>
    <row r="159">
      <c r="A159" t="s">
        <v>155</v>
      </c>
      <c r="B159">
        <v>2019</v>
      </c>
      <c r="C159" t="s">
        <v>428</v>
      </c>
      <c r="D159">
        <v>161</v>
      </c>
      <c r="E159" t="s">
        <v>305</v>
      </c>
      <c r="F159" t="s">
        <v>314</v>
      </c>
      <c r="G159" t="s">
        <v>204</v>
      </c>
      <c r="H159">
        <v>1.8524073126694991</v>
      </c>
      <c r="I159">
        <v>0.54637522161436014</v>
      </c>
      <c r="J159">
        <v>0.17666023152236629</v>
      </c>
      <c r="K159">
        <v>0.0219742535901459</v>
      </c>
      <c r="L159">
        <v>0.0207030528880198</v>
      </c>
      <c r="M159">
        <v>0.16173503396049421</v>
      </c>
      <c r="N159">
        <v>0.064249068166405104</v>
      </c>
      <c r="O159">
        <v>0</v>
      </c>
      <c r="P159">
        <v>0</v>
      </c>
      <c r="Q159">
        <v>0</v>
      </c>
      <c r="R159">
        <v>3.1366398362360139</v>
      </c>
      <c r="S159">
        <v>1.576842250417591</v>
      </c>
      <c r="T159">
        <v>1.218702535428055</v>
      </c>
      <c r="U159">
        <v>0.59926832083308679</v>
      </c>
      <c r="V159">
        <v>0.2318023879270531</v>
      </c>
      <c r="W159" t="s">
        <v>282</v>
      </c>
      <c r="X159" t="s">
        <v>283</v>
      </c>
      <c r="Y159" t="s">
        <v>284</v>
      </c>
      <c r="Z159" t="s">
        <v>285</v>
      </c>
      <c r="AA159" t="s">
        <v>286</v>
      </c>
      <c r="AB159" t="s">
        <v>287</v>
      </c>
      <c r="AC159" t="s">
        <v>288</v>
      </c>
      <c r="AD159">
        <v>0.5358013478585163</v>
      </c>
      <c r="AE159">
        <v>0.65569751881426541</v>
      </c>
      <c r="AF159">
        <v>1.065000406907906</v>
      </c>
      <c r="AG159">
        <v>0.37654580592519432</v>
      </c>
      <c r="AH159">
        <v>0.89319504400041627</v>
      </c>
      <c r="AI159">
        <v>0.49354898535761138</v>
      </c>
      <c r="AJ159">
        <v>0.050701564484129401</v>
      </c>
      <c r="AK159">
        <v>547.63621499999999</v>
      </c>
      <c r="AL159">
        <v>161.586457</v>
      </c>
      <c r="AM159">
        <v>52.223024999999993</v>
      </c>
      <c r="AN159">
        <v>6.4983199999999997</v>
      </c>
      <c r="AO159">
        <v>6.1211399999999996</v>
      </c>
      <c r="AP159">
        <v>30.325333000000001</v>
      </c>
      <c r="AQ159">
        <v>12.044389000000001</v>
      </c>
      <c r="AR159">
        <v>0</v>
      </c>
      <c r="AS159">
        <v>0</v>
      </c>
      <c r="AT159">
        <v>0</v>
      </c>
      <c r="AU159">
        <v>339.28870800000021</v>
      </c>
      <c r="AV159">
        <v>170.78809999999999</v>
      </c>
      <c r="AW159">
        <v>131.70417900000001</v>
      </c>
      <c r="AX159">
        <v>64.837440000000001</v>
      </c>
      <c r="AY159">
        <v>25.077007999999999</v>
      </c>
      <c r="AZ159">
        <v>59.262255999999986</v>
      </c>
      <c r="BA159">
        <v>135.95505399999999</v>
      </c>
      <c r="BB159">
        <v>79.864841999999982</v>
      </c>
      <c r="BC159">
        <v>182.20484200000001</v>
      </c>
      <c r="BD159">
        <v>188.751577</v>
      </c>
      <c r="BE159">
        <v>120.63374</v>
      </c>
      <c r="BF159">
        <v>7.3928459999999996</v>
      </c>
    </row>
    <row r="160">
      <c r="A160" t="s">
        <v>155</v>
      </c>
      <c r="B160">
        <v>2019</v>
      </c>
      <c r="C160" t="s">
        <v>428</v>
      </c>
      <c r="D160">
        <v>162</v>
      </c>
      <c r="E160" t="s">
        <v>305</v>
      </c>
      <c r="F160" t="s">
        <v>315</v>
      </c>
      <c r="G160" t="s">
        <v>204</v>
      </c>
      <c r="H160">
        <v>0.0116402164425031</v>
      </c>
      <c r="I160">
        <v>0</v>
      </c>
      <c r="J160">
        <v>0</v>
      </c>
      <c r="K160">
        <v>0</v>
      </c>
      <c r="L160">
        <v>0</v>
      </c>
      <c r="M160">
        <v>0.018353346113517899</v>
      </c>
      <c r="N160">
        <v>0</v>
      </c>
      <c r="O160">
        <v>0</v>
      </c>
      <c r="P160">
        <v>0</v>
      </c>
      <c r="Q160">
        <v>0</v>
      </c>
      <c r="R160">
        <v>0</v>
      </c>
      <c r="S160">
        <v>0</v>
      </c>
      <c r="T160">
        <v>0</v>
      </c>
      <c r="U160">
        <v>0</v>
      </c>
      <c r="V160">
        <v>0</v>
      </c>
      <c r="W160" t="s">
        <v>282</v>
      </c>
      <c r="X160" t="s">
        <v>283</v>
      </c>
      <c r="Y160" t="s">
        <v>284</v>
      </c>
      <c r="Z160" t="s">
        <v>285</v>
      </c>
      <c r="AA160" t="s">
        <v>286</v>
      </c>
      <c r="AB160" t="s">
        <v>287</v>
      </c>
      <c r="AC160" t="s">
        <v>288</v>
      </c>
      <c r="AD160">
        <v>0</v>
      </c>
      <c r="AE160">
        <v>0</v>
      </c>
      <c r="AF160">
        <v>0</v>
      </c>
      <c r="AG160">
        <v>0.0071117196809911999</v>
      </c>
      <c r="AH160">
        <v>0</v>
      </c>
      <c r="AI160">
        <v>0</v>
      </c>
      <c r="AJ160">
        <v>0</v>
      </c>
      <c r="AK160">
        <v>3.4412539999999998</v>
      </c>
      <c r="AL160">
        <v>0</v>
      </c>
      <c r="AM160">
        <v>0</v>
      </c>
      <c r="AN160">
        <v>0</v>
      </c>
      <c r="AO160">
        <v>0</v>
      </c>
      <c r="AP160">
        <v>3.4412539999999998</v>
      </c>
      <c r="AQ160">
        <v>0</v>
      </c>
      <c r="AR160">
        <v>0</v>
      </c>
      <c r="AS160">
        <v>0</v>
      </c>
      <c r="AT160">
        <v>0</v>
      </c>
      <c r="AU160">
        <v>0</v>
      </c>
      <c r="AV160">
        <v>0</v>
      </c>
      <c r="AW160">
        <v>0</v>
      </c>
      <c r="AX160">
        <v>0</v>
      </c>
      <c r="AY160">
        <v>0</v>
      </c>
      <c r="AZ160">
        <v>0</v>
      </c>
      <c r="BA160">
        <v>0</v>
      </c>
      <c r="BB160">
        <v>0</v>
      </c>
      <c r="BC160">
        <v>3.4412539999999998</v>
      </c>
      <c r="BD160">
        <v>0</v>
      </c>
      <c r="BE160">
        <v>0</v>
      </c>
      <c r="BF160">
        <v>0</v>
      </c>
    </row>
    <row r="161">
      <c r="A161" t="s">
        <v>155</v>
      </c>
      <c r="B161">
        <v>2019</v>
      </c>
      <c r="C161" t="s">
        <v>428</v>
      </c>
      <c r="D161">
        <v>163</v>
      </c>
      <c r="E161" t="s">
        <v>305</v>
      </c>
      <c r="F161" t="s">
        <v>316</v>
      </c>
      <c r="G161" t="s">
        <v>204</v>
      </c>
      <c r="H161">
        <v>0.058442589573948801</v>
      </c>
      <c r="I161">
        <v>0</v>
      </c>
      <c r="J161">
        <v>0.0072784400011972001</v>
      </c>
      <c r="K161">
        <v>0</v>
      </c>
      <c r="L161">
        <v>0</v>
      </c>
      <c r="M161">
        <v>0.0315378626358482</v>
      </c>
      <c r="N161">
        <v>0</v>
      </c>
      <c r="O161">
        <v>0</v>
      </c>
      <c r="P161">
        <v>0</v>
      </c>
      <c r="Q161">
        <v>0</v>
      </c>
      <c r="R161">
        <v>0.1050602788619016</v>
      </c>
      <c r="S161">
        <v>0</v>
      </c>
      <c r="T161">
        <v>0</v>
      </c>
      <c r="U161">
        <v>0</v>
      </c>
      <c r="V161">
        <v>0.019888577531412301</v>
      </c>
      <c r="W161" t="s">
        <v>282</v>
      </c>
      <c r="X161" t="s">
        <v>283</v>
      </c>
      <c r="Y161" t="s">
        <v>284</v>
      </c>
      <c r="Z161" t="s">
        <v>285</v>
      </c>
      <c r="AA161" t="s">
        <v>286</v>
      </c>
      <c r="AB161" t="s">
        <v>287</v>
      </c>
      <c r="AC161" t="s">
        <v>288</v>
      </c>
      <c r="AD161">
        <v>0.0864805877303301</v>
      </c>
      <c r="AE161">
        <v>0</v>
      </c>
      <c r="AF161">
        <v>0</v>
      </c>
      <c r="AG161">
        <v>0</v>
      </c>
      <c r="AH161">
        <v>0</v>
      </c>
      <c r="AI161">
        <v>0.031554124970590403</v>
      </c>
      <c r="AJ161">
        <v>0.014756087999675999</v>
      </c>
      <c r="AK161">
        <v>17.277667999999998</v>
      </c>
      <c r="AL161">
        <v>0</v>
      </c>
      <c r="AM161">
        <v>2.1516000000000002</v>
      </c>
      <c r="AN161">
        <v>0</v>
      </c>
      <c r="AO161">
        <v>0</v>
      </c>
      <c r="AP161">
        <v>5.9133519999999997</v>
      </c>
      <c r="AQ161">
        <v>0</v>
      </c>
      <c r="AR161">
        <v>0</v>
      </c>
      <c r="AS161">
        <v>0</v>
      </c>
      <c r="AT161">
        <v>0</v>
      </c>
      <c r="AU161">
        <v>11.364316000000001</v>
      </c>
      <c r="AV161">
        <v>0</v>
      </c>
      <c r="AW161">
        <v>0</v>
      </c>
      <c r="AX161">
        <v>0</v>
      </c>
      <c r="AY161">
        <v>2.1516000000000002</v>
      </c>
      <c r="AZ161">
        <v>9.5651770000000003</v>
      </c>
      <c r="BA161">
        <v>0</v>
      </c>
      <c r="BB161">
        <v>0</v>
      </c>
      <c r="BC161">
        <v>0</v>
      </c>
      <c r="BD161">
        <v>0</v>
      </c>
      <c r="BE161">
        <v>7.712491</v>
      </c>
      <c r="BF161">
        <v>2.1516000000000002</v>
      </c>
    </row>
    <row r="162">
      <c r="A162" t="s">
        <v>155</v>
      </c>
      <c r="B162">
        <v>2019</v>
      </c>
      <c r="C162" t="s">
        <v>428</v>
      </c>
      <c r="D162">
        <v>164</v>
      </c>
      <c r="E162" t="s">
        <v>305</v>
      </c>
      <c r="F162" t="s">
        <v>317</v>
      </c>
      <c r="G162" t="s">
        <v>204</v>
      </c>
      <c r="H162">
        <v>0.075243543464204504</v>
      </c>
      <c r="I162">
        <v>0</v>
      </c>
      <c r="J162">
        <v>0</v>
      </c>
      <c r="K162">
        <v>0</v>
      </c>
      <c r="L162">
        <v>0</v>
      </c>
      <c r="M162">
        <v>0.0063155810567707997</v>
      </c>
      <c r="N162">
        <v>0</v>
      </c>
      <c r="O162">
        <v>0</v>
      </c>
      <c r="P162">
        <v>0</v>
      </c>
      <c r="Q162">
        <v>0</v>
      </c>
      <c r="R162">
        <v>0.1946985739920874</v>
      </c>
      <c r="S162">
        <v>0</v>
      </c>
      <c r="T162">
        <v>0</v>
      </c>
      <c r="U162">
        <v>0</v>
      </c>
      <c r="V162">
        <v>0</v>
      </c>
      <c r="W162" t="s">
        <v>282</v>
      </c>
      <c r="X162" t="s">
        <v>283</v>
      </c>
      <c r="Y162" t="s">
        <v>284</v>
      </c>
      <c r="Z162" t="s">
        <v>285</v>
      </c>
      <c r="AA162" t="s">
        <v>286</v>
      </c>
      <c r="AB162" t="s">
        <v>287</v>
      </c>
      <c r="AC162" t="s">
        <v>288</v>
      </c>
      <c r="AD162">
        <v>0.053370834841509597</v>
      </c>
      <c r="AE162">
        <v>0</v>
      </c>
      <c r="AF162">
        <v>0.039409320218074001</v>
      </c>
      <c r="AG162">
        <v>0</v>
      </c>
      <c r="AH162">
        <v>0.033179190583813301</v>
      </c>
      <c r="AI162">
        <v>0.026080949745292601</v>
      </c>
      <c r="AJ162">
        <v>0</v>
      </c>
      <c r="AK162">
        <v>22.244616000000001</v>
      </c>
      <c r="AL162">
        <v>0</v>
      </c>
      <c r="AM162">
        <v>0</v>
      </c>
      <c r="AN162">
        <v>0</v>
      </c>
      <c r="AO162">
        <v>0</v>
      </c>
      <c r="AP162">
        <v>1.184172</v>
      </c>
      <c r="AQ162">
        <v>0</v>
      </c>
      <c r="AR162">
        <v>0</v>
      </c>
      <c r="AS162">
        <v>0</v>
      </c>
      <c r="AT162">
        <v>0</v>
      </c>
      <c r="AU162">
        <v>21.060444</v>
      </c>
      <c r="AV162">
        <v>0</v>
      </c>
      <c r="AW162">
        <v>0</v>
      </c>
      <c r="AX162">
        <v>0</v>
      </c>
      <c r="AY162">
        <v>0</v>
      </c>
      <c r="AZ162">
        <v>5.9030760000000004</v>
      </c>
      <c r="BA162">
        <v>0</v>
      </c>
      <c r="BB162">
        <v>2.9553219999999998</v>
      </c>
      <c r="BC162">
        <v>0</v>
      </c>
      <c r="BD162">
        <v>7.0114860000000014</v>
      </c>
      <c r="BE162">
        <v>6.3747319999999998</v>
      </c>
      <c r="BF162">
        <v>0</v>
      </c>
    </row>
    <row r="163">
      <c r="A163" t="s">
        <v>155</v>
      </c>
      <c r="B163">
        <v>2019</v>
      </c>
      <c r="C163" t="s">
        <v>428</v>
      </c>
      <c r="D163">
        <v>165</v>
      </c>
      <c r="E163" t="s">
        <v>305</v>
      </c>
      <c r="F163" t="s">
        <v>318</v>
      </c>
      <c r="G163" t="s">
        <v>204</v>
      </c>
      <c r="H163">
        <v>2.6311297976759058</v>
      </c>
      <c r="I163">
        <v>0.0076100960925329</v>
      </c>
      <c r="J163">
        <v>0</v>
      </c>
      <c r="K163">
        <v>0</v>
      </c>
      <c r="L163">
        <v>0</v>
      </c>
      <c r="M163">
        <v>0.052089575724868498</v>
      </c>
      <c r="N163">
        <v>0</v>
      </c>
      <c r="O163">
        <v>0</v>
      </c>
      <c r="P163">
        <v>0</v>
      </c>
      <c r="Q163">
        <v>0</v>
      </c>
      <c r="R163">
        <v>5.8440080617584478</v>
      </c>
      <c r="S163">
        <v>1.2002466953982529</v>
      </c>
      <c r="T163">
        <v>0.075833704766179399</v>
      </c>
      <c r="U163">
        <v>0</v>
      </c>
      <c r="V163">
        <v>0</v>
      </c>
      <c r="W163" t="s">
        <v>282</v>
      </c>
      <c r="X163" t="s">
        <v>283</v>
      </c>
      <c r="Y163" t="s">
        <v>284</v>
      </c>
      <c r="Z163" t="s">
        <v>285</v>
      </c>
      <c r="AA163" t="s">
        <v>286</v>
      </c>
      <c r="AB163" t="s">
        <v>287</v>
      </c>
      <c r="AC163" t="s">
        <v>288</v>
      </c>
      <c r="AD163">
        <v>2.780807696709092</v>
      </c>
      <c r="AE163">
        <v>0.87817348374053106</v>
      </c>
      <c r="AF163">
        <v>0.5593250651188546</v>
      </c>
      <c r="AG163">
        <v>0.1144066207610917</v>
      </c>
      <c r="AH163">
        <v>0.036426886879632199</v>
      </c>
      <c r="AI163">
        <v>0.6867422120017187</v>
      </c>
      <c r="AJ163">
        <v>0.12066013242651991</v>
      </c>
      <c r="AK163">
        <v>777.85374400000035</v>
      </c>
      <c r="AL163">
        <v>2.2506300000000001</v>
      </c>
      <c r="AM163">
        <v>0</v>
      </c>
      <c r="AN163">
        <v>0</v>
      </c>
      <c r="AO163">
        <v>0</v>
      </c>
      <c r="AP163">
        <v>9.7667999999999999</v>
      </c>
      <c r="AQ163">
        <v>0</v>
      </c>
      <c r="AR163">
        <v>0</v>
      </c>
      <c r="AS163">
        <v>0</v>
      </c>
      <c r="AT163">
        <v>0</v>
      </c>
      <c r="AU163">
        <v>632.143328</v>
      </c>
      <c r="AV163">
        <v>129.99896000000001</v>
      </c>
      <c r="AW163">
        <v>8.1952859999999994</v>
      </c>
      <c r="AX163">
        <v>0</v>
      </c>
      <c r="AY163">
        <v>0</v>
      </c>
      <c r="AZ163">
        <v>307.57096500000011</v>
      </c>
      <c r="BA163">
        <v>182.08414700000009</v>
      </c>
      <c r="BB163">
        <v>41.944029</v>
      </c>
      <c r="BC163">
        <v>55.359640000000013</v>
      </c>
      <c r="BD163">
        <v>7.6977949999999993</v>
      </c>
      <c r="BE163">
        <v>167.85422299999999</v>
      </c>
      <c r="BF163">
        <v>17.593575000000001</v>
      </c>
    </row>
    <row r="164">
      <c r="A164" t="s">
        <v>155</v>
      </c>
      <c r="B164">
        <v>2019</v>
      </c>
      <c r="C164" t="s">
        <v>428</v>
      </c>
      <c r="D164">
        <v>166</v>
      </c>
      <c r="E164" t="s">
        <v>305</v>
      </c>
      <c r="F164" t="s">
        <v>319</v>
      </c>
      <c r="G164" t="s">
        <v>204</v>
      </c>
      <c r="H164">
        <v>0.077710671152672703</v>
      </c>
      <c r="I164">
        <v>0.024588350554283302</v>
      </c>
      <c r="J164">
        <v>0.029625493603590399</v>
      </c>
      <c r="K164">
        <v>0</v>
      </c>
      <c r="L164">
        <v>0</v>
      </c>
      <c r="M164">
        <v>0.1055169054929746</v>
      </c>
      <c r="N164">
        <v>0</v>
      </c>
      <c r="O164">
        <v>0.0066107831151497997</v>
      </c>
      <c r="P164">
        <v>0</v>
      </c>
      <c r="Q164">
        <v>0</v>
      </c>
      <c r="R164">
        <v>0.096712859804349002</v>
      </c>
      <c r="S164">
        <v>0</v>
      </c>
      <c r="T164">
        <v>0</v>
      </c>
      <c r="U164">
        <v>0.069488293498635098</v>
      </c>
      <c r="V164">
        <v>0</v>
      </c>
      <c r="W164" t="s">
        <v>282</v>
      </c>
      <c r="X164" t="s">
        <v>283</v>
      </c>
      <c r="Y164" t="s">
        <v>284</v>
      </c>
      <c r="Z164" t="s">
        <v>285</v>
      </c>
      <c r="AA164" t="s">
        <v>286</v>
      </c>
      <c r="AB164" t="s">
        <v>287</v>
      </c>
      <c r="AC164" t="s">
        <v>288</v>
      </c>
      <c r="AD164">
        <v>0.019307326763457099</v>
      </c>
      <c r="AE164">
        <v>0.054389570326493698</v>
      </c>
      <c r="AF164">
        <v>0.1032569443485918</v>
      </c>
      <c r="AG164">
        <v>0</v>
      </c>
      <c r="AH164">
        <v>0.011586386717463501</v>
      </c>
      <c r="AI164">
        <v>0.062517539667223399</v>
      </c>
      <c r="AJ164">
        <v>0.00081132422864920004</v>
      </c>
      <c r="AK164">
        <v>22.973984999999999</v>
      </c>
      <c r="AL164">
        <v>7.2718239999999996</v>
      </c>
      <c r="AM164">
        <v>8.757674999999999</v>
      </c>
      <c r="AN164">
        <v>0</v>
      </c>
      <c r="AO164">
        <v>0</v>
      </c>
      <c r="AP164">
        <v>19.784428999999999</v>
      </c>
      <c r="AQ164">
        <v>0</v>
      </c>
      <c r="AR164">
        <v>1.2394350000000001</v>
      </c>
      <c r="AS164">
        <v>0</v>
      </c>
      <c r="AT164">
        <v>0</v>
      </c>
      <c r="AU164">
        <v>10.46138</v>
      </c>
      <c r="AV164">
        <v>0</v>
      </c>
      <c r="AW164">
        <v>0</v>
      </c>
      <c r="AX164">
        <v>7.5182399999999996</v>
      </c>
      <c r="AY164">
        <v>0</v>
      </c>
      <c r="AZ164">
        <v>2.1354850000000001</v>
      </c>
      <c r="BA164">
        <v>11.27736</v>
      </c>
      <c r="BB164">
        <v>7.7432830000000017</v>
      </c>
      <c r="BC164">
        <v>0</v>
      </c>
      <c r="BD164">
        <v>2.4484560000000002</v>
      </c>
      <c r="BE164">
        <v>15.2806</v>
      </c>
      <c r="BF164">
        <v>0.1183</v>
      </c>
    </row>
    <row r="165">
      <c r="A165" t="s">
        <v>155</v>
      </c>
      <c r="B165">
        <v>2019</v>
      </c>
      <c r="C165" t="s">
        <v>428</v>
      </c>
      <c r="D165">
        <v>167</v>
      </c>
      <c r="E165" t="s">
        <v>305</v>
      </c>
      <c r="F165" t="s">
        <v>304</v>
      </c>
      <c r="G165" t="s">
        <v>204</v>
      </c>
      <c r="H165">
        <v>0.090224522666030899</v>
      </c>
      <c r="I165">
        <v>0.048201244920229001</v>
      </c>
      <c r="J165">
        <v>0.023295818350401901</v>
      </c>
      <c r="K165">
        <v>0.011326321145169601</v>
      </c>
      <c r="L165">
        <v>0</v>
      </c>
      <c r="M165">
        <v>0.147063819464338</v>
      </c>
      <c r="N165">
        <v>0</v>
      </c>
      <c r="O165">
        <v>0.010045482397980299</v>
      </c>
      <c r="P165">
        <v>0</v>
      </c>
      <c r="Q165">
        <v>0</v>
      </c>
      <c r="R165">
        <v>0.1032145087305139</v>
      </c>
      <c r="S165">
        <v>0.020215464413630601</v>
      </c>
      <c r="T165">
        <v>0</v>
      </c>
      <c r="U165">
        <v>0.063649744047367202</v>
      </c>
      <c r="V165">
        <v>0.013551815690013401</v>
      </c>
      <c r="W165" t="s">
        <v>282</v>
      </c>
      <c r="X165" t="s">
        <v>283</v>
      </c>
      <c r="Y165" t="s">
        <v>284</v>
      </c>
      <c r="Z165" t="s">
        <v>285</v>
      </c>
      <c r="AA165" t="s">
        <v>286</v>
      </c>
      <c r="AB165" t="s">
        <v>287</v>
      </c>
      <c r="AC165" t="s">
        <v>288</v>
      </c>
      <c r="AD165">
        <v>0.036824199442269299</v>
      </c>
      <c r="AE165">
        <v>0.0235598625072642</v>
      </c>
      <c r="AF165">
        <v>0.0195501203966107</v>
      </c>
      <c r="AG165">
        <v>0.046890236627618098</v>
      </c>
      <c r="AH165">
        <v>0</v>
      </c>
      <c r="AI165">
        <v>0.019871205261005699</v>
      </c>
      <c r="AJ165">
        <v>0.090488794925999899</v>
      </c>
      <c r="AK165">
        <v>26.673515999999999</v>
      </c>
      <c r="AL165">
        <v>14.255164000000001</v>
      </c>
      <c r="AM165">
        <v>6.8865419999999986</v>
      </c>
      <c r="AN165">
        <v>3.3494679999999999</v>
      </c>
      <c r="AO165">
        <v>0</v>
      </c>
      <c r="AP165">
        <v>27.574479</v>
      </c>
      <c r="AQ165">
        <v>0</v>
      </c>
      <c r="AR165">
        <v>1.8833960000000001</v>
      </c>
      <c r="AS165">
        <v>0</v>
      </c>
      <c r="AT165">
        <v>0</v>
      </c>
      <c r="AU165">
        <v>11.16466</v>
      </c>
      <c r="AV165">
        <v>2.1895410000000002</v>
      </c>
      <c r="AW165">
        <v>0</v>
      </c>
      <c r="AX165">
        <v>6.8865419999999986</v>
      </c>
      <c r="AY165">
        <v>1.466072</v>
      </c>
      <c r="AZ165">
        <v>4.0729369999999996</v>
      </c>
      <c r="BA165">
        <v>4.8849999999999998</v>
      </c>
      <c r="BB165">
        <v>1.466072</v>
      </c>
      <c r="BC165">
        <v>22.689478999999999</v>
      </c>
      <c r="BD165">
        <v>0</v>
      </c>
      <c r="BE165">
        <v>4.8569399999999998</v>
      </c>
      <c r="BF165">
        <v>13.194262</v>
      </c>
    </row>
    <row r="166">
      <c r="A166" t="s">
        <v>155</v>
      </c>
      <c r="B166">
        <v>2019</v>
      </c>
      <c r="C166" t="s">
        <v>428</v>
      </c>
      <c r="D166">
        <v>222</v>
      </c>
      <c r="E166" t="s">
        <v>36</v>
      </c>
      <c r="F166" t="s">
        <v>15</v>
      </c>
      <c r="G166" t="s">
        <v>451</v>
      </c>
      <c r="H166">
        <v>62.153849293020279</v>
      </c>
      <c r="I166">
        <v>79.012178837934499</v>
      </c>
      <c r="J166">
        <v>87.35822150211547</v>
      </c>
      <c r="K166">
        <v>92.536331295784763</v>
      </c>
      <c r="L166">
        <v>96.215813013125668</v>
      </c>
      <c r="M166">
        <v>73.685925293205628</v>
      </c>
      <c r="N166">
        <v>85.835969503503179</v>
      </c>
      <c r="O166">
        <v>90.886245611513957</v>
      </c>
      <c r="P166">
        <v>93.78570613835933</v>
      </c>
      <c r="Q166">
        <v>97.015984315935555</v>
      </c>
      <c r="R166">
        <v>55.536704000492193</v>
      </c>
      <c r="S166">
        <v>66.517410168431937</v>
      </c>
      <c r="T166">
        <v>76.948769538725898</v>
      </c>
      <c r="U166">
        <v>82.890191311228108</v>
      </c>
      <c r="V166">
        <v>93.873323006137738</v>
      </c>
      <c r="W166" t="s">
        <v>282</v>
      </c>
      <c r="X166" t="s">
        <v>283</v>
      </c>
      <c r="Y166" t="s">
        <v>284</v>
      </c>
      <c r="Z166" t="s">
        <v>285</v>
      </c>
      <c r="AA166" t="s">
        <v>286</v>
      </c>
      <c r="AB166" t="s">
        <v>287</v>
      </c>
      <c r="AC166" t="s">
        <v>288</v>
      </c>
      <c r="AD166">
        <v>70.989054467320344</v>
      </c>
      <c r="AE166">
        <v>87.586249624344745</v>
      </c>
      <c r="AF166">
        <v>83.631075469225252</v>
      </c>
      <c r="AG166">
        <v>83.493346884151222</v>
      </c>
      <c r="AH166">
        <v>90.682347848106133</v>
      </c>
      <c r="AI166">
        <v>80.40805366159681</v>
      </c>
      <c r="AJ166">
        <v>81.486213369152708</v>
      </c>
      <c r="AK166">
        <v>18095.33594600001</v>
      </c>
      <c r="AL166">
        <v>23072.426366000011</v>
      </c>
      <c r="AM166">
        <v>25303.285266999999</v>
      </c>
      <c r="AN166">
        <v>26866.316419000079</v>
      </c>
      <c r="AO166">
        <v>27930.84481800006</v>
      </c>
      <c r="AP166">
        <v>13649.51983800002</v>
      </c>
      <c r="AQ166">
        <v>15829.232028999981</v>
      </c>
      <c r="AR166">
        <v>16767.238730000001</v>
      </c>
      <c r="AS166">
        <v>17268.190769999961</v>
      </c>
      <c r="AT166">
        <v>17820.251359000002</v>
      </c>
      <c r="AU166">
        <v>5904.4842969999909</v>
      </c>
      <c r="AV166">
        <v>7099.3101679999909</v>
      </c>
      <c r="AW166">
        <v>8183.2883599999832</v>
      </c>
      <c r="AX166">
        <v>8774.3076100000035</v>
      </c>
      <c r="AY166">
        <v>9972.3856549999819</v>
      </c>
      <c r="AZ166">
        <v>7774.8335179999958</v>
      </c>
      <c r="BA166">
        <v>17282.999866999991</v>
      </c>
      <c r="BB166">
        <v>6243.4838409999884</v>
      </c>
      <c r="BC166">
        <v>39945.177922999937</v>
      </c>
      <c r="BD166">
        <v>18920.956612999951</v>
      </c>
      <c r="BE166">
        <v>19321.630118000019</v>
      </c>
      <c r="BF166">
        <v>11779.126936000021</v>
      </c>
    </row>
    <row r="167">
      <c r="A167" t="s">
        <v>155</v>
      </c>
      <c r="B167">
        <v>2019</v>
      </c>
      <c r="C167" t="s">
        <v>428</v>
      </c>
      <c r="D167">
        <v>223</v>
      </c>
      <c r="E167" t="s">
        <v>36</v>
      </c>
      <c r="F167" t="s">
        <v>16</v>
      </c>
      <c r="G167" t="s">
        <v>452</v>
      </c>
      <c r="H167">
        <v>18.227598221025879</v>
      </c>
      <c r="I167">
        <v>11.237136474874729</v>
      </c>
      <c r="J167">
        <v>8.3876871986705659</v>
      </c>
      <c r="K167">
        <v>5.557509281682683</v>
      </c>
      <c r="L167">
        <v>2.476485704520615</v>
      </c>
      <c r="M167">
        <v>13.62387777250612</v>
      </c>
      <c r="N167">
        <v>8.4064952360119776</v>
      </c>
      <c r="O167">
        <v>6.7988223340130913</v>
      </c>
      <c r="P167">
        <v>4.6099702053446334</v>
      </c>
      <c r="Q167">
        <v>1.9722749169980749</v>
      </c>
      <c r="R167">
        <v>18.55619579947939</v>
      </c>
      <c r="S167">
        <v>18.553719627964099</v>
      </c>
      <c r="T167">
        <v>11.63011366637191</v>
      </c>
      <c r="U167">
        <v>10.91878997534023</v>
      </c>
      <c r="V167">
        <v>4.3776412653621204</v>
      </c>
      <c r="W167" t="s">
        <v>282</v>
      </c>
      <c r="X167" t="s">
        <v>283</v>
      </c>
      <c r="Y167" t="s">
        <v>284</v>
      </c>
      <c r="Z167" t="s">
        <v>285</v>
      </c>
      <c r="AA167" t="s">
        <v>286</v>
      </c>
      <c r="AB167" t="s">
        <v>287</v>
      </c>
      <c r="AC167" t="s">
        <v>288</v>
      </c>
      <c r="AD167">
        <v>11.61993922101103</v>
      </c>
      <c r="AE167">
        <v>5.672019556563674</v>
      </c>
      <c r="AF167">
        <v>10.57689197761349</v>
      </c>
      <c r="AG167">
        <v>11.290289781959871</v>
      </c>
      <c r="AH167">
        <v>5.4956096230405667</v>
      </c>
      <c r="AI167">
        <v>8.1529366900102254</v>
      </c>
      <c r="AJ167">
        <v>11.492194863865199</v>
      </c>
      <c r="AK167">
        <v>5306.7431389999992</v>
      </c>
      <c r="AL167">
        <v>3281.367602999997</v>
      </c>
      <c r="AM167">
        <v>2429.4913319999991</v>
      </c>
      <c r="AN167">
        <v>1613.526284999999</v>
      </c>
      <c r="AO167">
        <v>718.90820999999994</v>
      </c>
      <c r="AP167">
        <v>2523.675847000005</v>
      </c>
      <c r="AQ167">
        <v>1550.26342</v>
      </c>
      <c r="AR167">
        <v>1254.2874489999999</v>
      </c>
      <c r="AS167">
        <v>848.80573200000026</v>
      </c>
      <c r="AT167">
        <v>362.27468099999999</v>
      </c>
      <c r="AU167">
        <v>1972.835239</v>
      </c>
      <c r="AV167">
        <v>1980.21255</v>
      </c>
      <c r="AW167">
        <v>1236.8303530000001</v>
      </c>
      <c r="AX167">
        <v>1155.8040880000001</v>
      </c>
      <c r="AY167">
        <v>465.04721000000001</v>
      </c>
      <c r="AZ167">
        <v>1272.6341210000001</v>
      </c>
      <c r="BA167">
        <v>1119.234054</v>
      </c>
      <c r="BB167">
        <v>789.61861699999952</v>
      </c>
      <c r="BC167">
        <v>5401.5397750000002</v>
      </c>
      <c r="BD167">
        <v>1146.664082999999</v>
      </c>
      <c r="BE167">
        <v>1959.1075760000019</v>
      </c>
      <c r="BF167">
        <v>1661.2383429999991</v>
      </c>
    </row>
    <row r="168">
      <c r="A168" t="s">
        <v>155</v>
      </c>
      <c r="B168">
        <v>2019</v>
      </c>
      <c r="C168" t="s">
        <v>428</v>
      </c>
      <c r="D168">
        <v>224</v>
      </c>
      <c r="E168" t="s">
        <v>36</v>
      </c>
      <c r="F168" t="s">
        <v>20</v>
      </c>
      <c r="G168" t="s">
        <v>453</v>
      </c>
      <c r="H168">
        <v>19.618552485953721</v>
      </c>
      <c r="I168">
        <v>9.7506846871906703</v>
      </c>
      <c r="J168">
        <v>4.2540912992140747</v>
      </c>
      <c r="K168">
        <v>1.9061594225323759</v>
      </c>
      <c r="L168">
        <v>1.307701282353654</v>
      </c>
      <c r="M168">
        <v>12.69019693428808</v>
      </c>
      <c r="N168">
        <v>5.7575352604849916</v>
      </c>
      <c r="O168">
        <v>2.314932054473076</v>
      </c>
      <c r="P168">
        <v>1.6043236562961649</v>
      </c>
      <c r="Q168">
        <v>1.0117407670663341</v>
      </c>
      <c r="R168">
        <v>25.907100200028299</v>
      </c>
      <c r="S168">
        <v>14.928870203604189</v>
      </c>
      <c r="T168">
        <v>11.421116794902151</v>
      </c>
      <c r="U168">
        <v>6.1910187134319106</v>
      </c>
      <c r="V168">
        <v>1.749035728500105</v>
      </c>
      <c r="W168" t="s">
        <v>282</v>
      </c>
      <c r="X168" t="s">
        <v>283</v>
      </c>
      <c r="Y168" t="s">
        <v>284</v>
      </c>
      <c r="Z168" t="s">
        <v>285</v>
      </c>
      <c r="AA168" t="s">
        <v>286</v>
      </c>
      <c r="AB168" t="s">
        <v>287</v>
      </c>
      <c r="AC168" t="s">
        <v>288</v>
      </c>
      <c r="AD168">
        <v>17.39100631166886</v>
      </c>
      <c r="AE168">
        <v>6.7417308190918996</v>
      </c>
      <c r="AF168">
        <v>5.7920325531613974</v>
      </c>
      <c r="AG168">
        <v>5.2163633338887028</v>
      </c>
      <c r="AH168">
        <v>3.822042528853308</v>
      </c>
      <c r="AI168">
        <v>11.43900964839319</v>
      </c>
      <c r="AJ168">
        <v>7.0215917669819854</v>
      </c>
      <c r="AK168">
        <v>5711.7025259999837</v>
      </c>
      <c r="AL168">
        <v>2847.3073110000032</v>
      </c>
      <c r="AM168">
        <v>1232.196396</v>
      </c>
      <c r="AN168">
        <v>553.42027799999983</v>
      </c>
      <c r="AO168">
        <v>379.61745000000002</v>
      </c>
      <c r="AP168">
        <v>2350.7215809999989</v>
      </c>
      <c r="AQ168">
        <v>1061.761894</v>
      </c>
      <c r="AR168">
        <v>427.07252499999993</v>
      </c>
      <c r="AS168">
        <v>295.39434200000011</v>
      </c>
      <c r="AT168">
        <v>185.84025</v>
      </c>
      <c r="AU168">
        <v>2754.3598249999991</v>
      </c>
      <c r="AV168">
        <v>1593.33744</v>
      </c>
      <c r="AW168">
        <v>1214.6041150000001</v>
      </c>
      <c r="AX168">
        <v>655.34777699999995</v>
      </c>
      <c r="AY168">
        <v>185.80421200000001</v>
      </c>
      <c r="AZ168">
        <v>1904.690516000001</v>
      </c>
      <c r="BA168">
        <v>1330.3153560000001</v>
      </c>
      <c r="BB168">
        <v>432.40459900000002</v>
      </c>
      <c r="BC168">
        <v>2495.630721</v>
      </c>
      <c r="BD168">
        <v>797.47274500000015</v>
      </c>
      <c r="BE168">
        <v>2748.7335320000029</v>
      </c>
      <c r="BF168">
        <v>1014.996492</v>
      </c>
    </row>
    <row r="169">
      <c r="A169" t="s">
        <v>155</v>
      </c>
      <c r="B169">
        <v>2019</v>
      </c>
      <c r="C169" t="s">
        <v>428</v>
      </c>
      <c r="D169">
        <v>225</v>
      </c>
      <c r="E169" t="s">
        <v>69</v>
      </c>
      <c r="F169" t="s">
        <v>70</v>
      </c>
      <c r="G169" t="s">
        <v>204</v>
      </c>
      <c r="H169">
        <v>63.860784670973139</v>
      </c>
      <c r="I169">
        <v>80.096746444648716</v>
      </c>
      <c r="J169">
        <v>88.839502757921068</v>
      </c>
      <c r="K169">
        <v>96.784320367138349</v>
      </c>
      <c r="L169">
        <v>99.375372485173756</v>
      </c>
      <c r="M169">
        <v>78.890527076452031</v>
      </c>
      <c r="N169">
        <v>89.590659018217266</v>
      </c>
      <c r="O169">
        <v>95.736691148984789</v>
      </c>
      <c r="P169">
        <v>98.353115019608168</v>
      </c>
      <c r="Q169">
        <v>99.68918116939021</v>
      </c>
      <c r="R169">
        <v>58.271902954456984</v>
      </c>
      <c r="S169">
        <v>63.069710528657218</v>
      </c>
      <c r="T169">
        <v>75.082795600285522</v>
      </c>
      <c r="U169">
        <v>80.857499352725554</v>
      </c>
      <c r="V169">
        <v>93.684002668494387</v>
      </c>
      <c r="W169" t="s">
        <v>282</v>
      </c>
      <c r="X169" t="s">
        <v>283</v>
      </c>
      <c r="Y169" t="s">
        <v>284</v>
      </c>
      <c r="Z169" t="s">
        <v>285</v>
      </c>
      <c r="AA169" t="s">
        <v>286</v>
      </c>
      <c r="AB169" t="s">
        <v>287</v>
      </c>
      <c r="AC169" t="s">
        <v>288</v>
      </c>
      <c r="AD169">
        <v>83.177590660729422</v>
      </c>
      <c r="AE169">
        <v>81.475132676310039</v>
      </c>
      <c r="AF169">
        <v>85.511656698061316</v>
      </c>
      <c r="AG169">
        <v>91.752864710494279</v>
      </c>
      <c r="AH169">
        <v>80.000509215477905</v>
      </c>
      <c r="AI169">
        <v>86.647228234379057</v>
      </c>
      <c r="AJ169">
        <v>87.48234220764914</v>
      </c>
      <c r="AK169">
        <v>15901.61743699999</v>
      </c>
      <c r="AL169">
        <v>21636.79317400002</v>
      </c>
      <c r="AM169">
        <v>24861.35453200003</v>
      </c>
      <c r="AN169">
        <v>27628.118036000091</v>
      </c>
      <c r="AO169">
        <v>28544.449250000082</v>
      </c>
      <c r="AP169">
        <v>13305.216503</v>
      </c>
      <c r="AQ169">
        <v>15779.16908599998</v>
      </c>
      <c r="AR169">
        <v>17309.332352000009</v>
      </c>
      <c r="AS169">
        <v>17854.307831999929</v>
      </c>
      <c r="AT169">
        <v>18149.482788000008</v>
      </c>
      <c r="AU169">
        <v>5010.9096780000054</v>
      </c>
      <c r="AV169">
        <v>5975.6710850000036</v>
      </c>
      <c r="AW169">
        <v>7262.7541339999916</v>
      </c>
      <c r="AX169">
        <v>8090.7551010000006</v>
      </c>
      <c r="AY169">
        <v>9834.7338699999837</v>
      </c>
      <c r="AZ169">
        <v>7832.9194420000022</v>
      </c>
      <c r="BA169">
        <v>15360.959985999991</v>
      </c>
      <c r="BB169">
        <v>6258.7868599999774</v>
      </c>
      <c r="BC169">
        <v>42041.834701000007</v>
      </c>
      <c r="BD169">
        <v>16238.321489000011</v>
      </c>
      <c r="BE169">
        <v>18844.933135000021</v>
      </c>
      <c r="BF169">
        <v>11994.57681600005</v>
      </c>
    </row>
    <row r="170">
      <c r="A170" t="s">
        <v>155</v>
      </c>
      <c r="B170">
        <v>2019</v>
      </c>
      <c r="C170" t="s">
        <v>428</v>
      </c>
      <c r="D170">
        <v>226</v>
      </c>
      <c r="E170" t="s">
        <v>69</v>
      </c>
      <c r="F170" t="s">
        <v>71</v>
      </c>
      <c r="G170" t="s">
        <v>204</v>
      </c>
      <c r="H170">
        <v>36.13921532902657</v>
      </c>
      <c r="I170">
        <v>19.903253555351149</v>
      </c>
      <c r="J170">
        <v>11.160497242079179</v>
      </c>
      <c r="K170">
        <v>3.215679632861622</v>
      </c>
      <c r="L170">
        <v>0.62462751482626033</v>
      </c>
      <c r="M170">
        <v>21.109472923547671</v>
      </c>
      <c r="N170">
        <v>10.409340981783121</v>
      </c>
      <c r="O170">
        <v>4.2633088510153527</v>
      </c>
      <c r="P170">
        <v>1.646884980391752</v>
      </c>
      <c r="Q170">
        <v>0.3108188306097866</v>
      </c>
      <c r="R170">
        <v>41.728097045543358</v>
      </c>
      <c r="S170">
        <v>36.930289471343123</v>
      </c>
      <c r="T170">
        <v>24.91720439971451</v>
      </c>
      <c r="U170">
        <v>19.142500647274591</v>
      </c>
      <c r="V170">
        <v>6.3159973315056366</v>
      </c>
      <c r="W170" t="s">
        <v>282</v>
      </c>
      <c r="X170" t="s">
        <v>283</v>
      </c>
      <c r="Y170" t="s">
        <v>284</v>
      </c>
      <c r="Z170" t="s">
        <v>285</v>
      </c>
      <c r="AA170" t="s">
        <v>286</v>
      </c>
      <c r="AB170" t="s">
        <v>287</v>
      </c>
      <c r="AC170" t="s">
        <v>288</v>
      </c>
      <c r="AD170">
        <v>16.82240933927098</v>
      </c>
      <c r="AE170">
        <v>18.524867323690131</v>
      </c>
      <c r="AF170">
        <v>14.48834330193862</v>
      </c>
      <c r="AG170">
        <v>8.2471352895057528</v>
      </c>
      <c r="AH170">
        <v>19.999490784522461</v>
      </c>
      <c r="AI170">
        <v>13.35277176562083</v>
      </c>
      <c r="AJ170">
        <v>12.51765779235094</v>
      </c>
      <c r="AK170">
        <v>8998.8242329999703</v>
      </c>
      <c r="AL170">
        <v>5376.5302559999909</v>
      </c>
      <c r="AM170">
        <v>3123.2173760000001</v>
      </c>
      <c r="AN170">
        <v>917.95009899999957</v>
      </c>
      <c r="AO170">
        <v>179.41717299999999</v>
      </c>
      <c r="AP170">
        <v>3560.2006719999931</v>
      </c>
      <c r="AQ170">
        <v>1833.346837999999</v>
      </c>
      <c r="AR170">
        <v>770.81241200000011</v>
      </c>
      <c r="AS170">
        <v>298.96349900000013</v>
      </c>
      <c r="AT170">
        <v>56.587896000000001</v>
      </c>
      <c r="AU170">
        <v>3588.276935000004</v>
      </c>
      <c r="AV170">
        <v>3499.0371940000009</v>
      </c>
      <c r="AW170">
        <v>2410.239626999999</v>
      </c>
      <c r="AX170">
        <v>1915.4350059999981</v>
      </c>
      <c r="AY170">
        <v>663.03905799999995</v>
      </c>
      <c r="AZ170">
        <v>1584.183626</v>
      </c>
      <c r="BA170">
        <v>3492.5962850000028</v>
      </c>
      <c r="BB170">
        <v>1060.4338190000001</v>
      </c>
      <c r="BC170">
        <v>3778.897800000002</v>
      </c>
      <c r="BD170">
        <v>4059.4511729999949</v>
      </c>
      <c r="BE170">
        <v>2904.0985640000022</v>
      </c>
      <c r="BF170">
        <v>1716.2778699999981</v>
      </c>
    </row>
    <row r="171">
      <c r="A171" t="s">
        <v>155</v>
      </c>
      <c r="B171">
        <v>2019</v>
      </c>
      <c r="C171" t="s">
        <v>428</v>
      </c>
      <c r="D171">
        <v>227</v>
      </c>
      <c r="E171" t="s">
        <v>94</v>
      </c>
      <c r="F171" t="s">
        <v>61</v>
      </c>
      <c r="G171" t="s">
        <v>204</v>
      </c>
      <c r="H171">
        <v>73.022966407974351</v>
      </c>
      <c r="I171">
        <v>85.467928112130082</v>
      </c>
      <c r="J171">
        <v>90.437851843757969</v>
      </c>
      <c r="K171">
        <v>94.143334928871582</v>
      </c>
      <c r="L171">
        <v>97.284265301294965</v>
      </c>
      <c r="M171">
        <v>80.994050368113477</v>
      </c>
      <c r="N171">
        <v>89.905161409500025</v>
      </c>
      <c r="O171">
        <v>92.738409724383658</v>
      </c>
      <c r="P171">
        <v>95.16841693980389</v>
      </c>
      <c r="Q171">
        <v>97.952481169864512</v>
      </c>
      <c r="R171">
        <v>69.294152223280491</v>
      </c>
      <c r="S171">
        <v>75.198051173516333</v>
      </c>
      <c r="T171">
        <v>84.712390646398234</v>
      </c>
      <c r="U171">
        <v>87.688795797131633</v>
      </c>
      <c r="V171">
        <v>94.995250167788726</v>
      </c>
      <c r="W171" t="s">
        <v>282</v>
      </c>
      <c r="X171" t="s">
        <v>283</v>
      </c>
      <c r="Y171" t="s">
        <v>284</v>
      </c>
      <c r="Z171" t="s">
        <v>285</v>
      </c>
      <c r="AA171" t="s">
        <v>286</v>
      </c>
      <c r="AB171" t="s">
        <v>287</v>
      </c>
      <c r="AC171" t="s">
        <v>288</v>
      </c>
      <c r="AD171">
        <v>82.560777575212853</v>
      </c>
      <c r="AE171">
        <v>91.696068683963318</v>
      </c>
      <c r="AF171">
        <v>85.608154698161783</v>
      </c>
      <c r="AG171">
        <v>87.239396050790845</v>
      </c>
      <c r="AH171">
        <v>93.33353309876054</v>
      </c>
      <c r="AI171">
        <v>88.891992627219153</v>
      </c>
      <c r="AJ171">
        <v>86.307899866894175</v>
      </c>
      <c r="AK171">
        <v>18095.33594600001</v>
      </c>
      <c r="AL171">
        <v>23072.426366000011</v>
      </c>
      <c r="AM171">
        <v>25303.285266999999</v>
      </c>
      <c r="AN171">
        <v>26866.316419000079</v>
      </c>
      <c r="AO171">
        <v>27930.84481800006</v>
      </c>
      <c r="AP171">
        <v>13649.51983800002</v>
      </c>
      <c r="AQ171">
        <v>15829.232028999981</v>
      </c>
      <c r="AR171">
        <v>16767.238730000001</v>
      </c>
      <c r="AS171">
        <v>17268.190769999961</v>
      </c>
      <c r="AT171">
        <v>17820.251359000002</v>
      </c>
      <c r="AU171">
        <v>5904.4842969999909</v>
      </c>
      <c r="AV171">
        <v>7099.3101679999909</v>
      </c>
      <c r="AW171">
        <v>8183.2883599999832</v>
      </c>
      <c r="AX171">
        <v>8774.3076100000035</v>
      </c>
      <c r="AY171">
        <v>9972.3856549999819</v>
      </c>
      <c r="AZ171">
        <v>7774.8335179999958</v>
      </c>
      <c r="BA171">
        <v>17282.999866999991</v>
      </c>
      <c r="BB171">
        <v>6243.4838409999884</v>
      </c>
      <c r="BC171">
        <v>39945.177922999937</v>
      </c>
      <c r="BD171">
        <v>18920.956612999951</v>
      </c>
      <c r="BE171">
        <v>19321.630118000019</v>
      </c>
      <c r="BF171">
        <v>11779.126936000021</v>
      </c>
    </row>
    <row r="172">
      <c r="A172" t="s">
        <v>155</v>
      </c>
      <c r="B172">
        <v>2019</v>
      </c>
      <c r="C172" t="s">
        <v>428</v>
      </c>
      <c r="D172">
        <v>228</v>
      </c>
      <c r="E172" t="s">
        <v>94</v>
      </c>
      <c r="F172" t="s">
        <v>91</v>
      </c>
      <c r="G172" t="s">
        <v>204</v>
      </c>
      <c r="H172">
        <v>9.5452464513265429</v>
      </c>
      <c r="I172">
        <v>4.8754700656680283</v>
      </c>
      <c r="J172">
        <v>2.931535762270757</v>
      </c>
      <c r="K172">
        <v>1.5260049009803029</v>
      </c>
      <c r="L172">
        <v>0.63192607343050411</v>
      </c>
      <c r="M172">
        <v>7.9855054414036521</v>
      </c>
      <c r="N172">
        <v>3.304404762667426</v>
      </c>
      <c r="O172">
        <v>1.8632340747114191</v>
      </c>
      <c r="P172">
        <v>1.3217665449773031</v>
      </c>
      <c r="Q172">
        <v>0.41852961905335628</v>
      </c>
      <c r="R172">
        <v>10.465630803372839</v>
      </c>
      <c r="S172">
        <v>7.2227454485541926</v>
      </c>
      <c r="T172">
        <v>4.8746702693504824</v>
      </c>
      <c r="U172">
        <v>3.3895975728337269</v>
      </c>
      <c r="V172">
        <v>1.471724155777056</v>
      </c>
      <c r="W172" t="s">
        <v>282</v>
      </c>
      <c r="X172" t="s">
        <v>283</v>
      </c>
      <c r="Y172" t="s">
        <v>284</v>
      </c>
      <c r="Z172" t="s">
        <v>285</v>
      </c>
      <c r="AA172" t="s">
        <v>286</v>
      </c>
      <c r="AB172" t="s">
        <v>287</v>
      </c>
      <c r="AC172" t="s">
        <v>288</v>
      </c>
      <c r="AD172">
        <v>6.293080130064495</v>
      </c>
      <c r="AE172">
        <v>2.509472269889589</v>
      </c>
      <c r="AF172">
        <v>7.5072092893016213</v>
      </c>
      <c r="AG172">
        <v>2.2738065957250502</v>
      </c>
      <c r="AH172">
        <v>0.86729431244018662</v>
      </c>
      <c r="AI172">
        <v>6.0919650290625658</v>
      </c>
      <c r="AJ172">
        <v>7.0662593434323222</v>
      </c>
      <c r="AK172">
        <v>2365.3440790000031</v>
      </c>
      <c r="AL172">
        <v>1316.1536329999999</v>
      </c>
      <c r="AM172">
        <v>820.20397600000047</v>
      </c>
      <c r="AN172">
        <v>435.48627800000008</v>
      </c>
      <c r="AO172">
        <v>181.42943299999999</v>
      </c>
      <c r="AP172">
        <v>1345.7570579999999</v>
      </c>
      <c r="AQ172">
        <v>581.792957</v>
      </c>
      <c r="AR172">
        <v>336.87541800000008</v>
      </c>
      <c r="AS172">
        <v>239.83289400000001</v>
      </c>
      <c r="AT172">
        <v>76.142053000000004</v>
      </c>
      <c r="AU172">
        <v>891.7657660000001</v>
      </c>
      <c r="AV172">
        <v>681.8861579999998</v>
      </c>
      <c r="AW172">
        <v>470.89725800000002</v>
      </c>
      <c r="AX172">
        <v>339.169577</v>
      </c>
      <c r="AY172">
        <v>154.49825999999999</v>
      </c>
      <c r="AZ172">
        <v>592.62584199999969</v>
      </c>
      <c r="BA172">
        <v>472.98874999999998</v>
      </c>
      <c r="BB172">
        <v>547.50788699999987</v>
      </c>
      <c r="BC172">
        <v>1041.1306489999999</v>
      </c>
      <c r="BD172">
        <v>175.82145999999989</v>
      </c>
      <c r="BE172">
        <v>1324.1540829999999</v>
      </c>
      <c r="BF172">
        <v>964.38872800000024</v>
      </c>
    </row>
    <row r="173">
      <c r="A173" t="s">
        <v>155</v>
      </c>
      <c r="B173">
        <v>2019</v>
      </c>
      <c r="C173" t="s">
        <v>428</v>
      </c>
      <c r="D173">
        <v>229</v>
      </c>
      <c r="E173" t="s">
        <v>94</v>
      </c>
      <c r="F173" t="s">
        <v>92</v>
      </c>
      <c r="G173" t="s">
        <v>204</v>
      </c>
      <c r="H173">
        <v>11.869892075604531</v>
      </c>
      <c r="I173">
        <v>7.2798050646475128</v>
      </c>
      <c r="J173">
        <v>5.7518417051469486</v>
      </c>
      <c r="K173">
        <v>4.1280171501359426</v>
      </c>
      <c r="L173">
        <v>1.872060378989552</v>
      </c>
      <c r="M173">
        <v>6.9895802092765926</v>
      </c>
      <c r="N173">
        <v>5.5006138729175547</v>
      </c>
      <c r="O173">
        <v>5.0741409594611868</v>
      </c>
      <c r="P173">
        <v>3.3561698341024182</v>
      </c>
      <c r="Q173">
        <v>1.572783699378</v>
      </c>
      <c r="R173">
        <v>12.687271039752879</v>
      </c>
      <c r="S173">
        <v>13.7522677774547</v>
      </c>
      <c r="T173">
        <v>7.9288448235306923</v>
      </c>
      <c r="U173">
        <v>8.1612931821944006</v>
      </c>
      <c r="V173">
        <v>2.9582364957780172</v>
      </c>
      <c r="W173" t="s">
        <v>282</v>
      </c>
      <c r="X173" t="s">
        <v>283</v>
      </c>
      <c r="Y173" t="s">
        <v>284</v>
      </c>
      <c r="Z173" t="s">
        <v>285</v>
      </c>
      <c r="AA173" t="s">
        <v>286</v>
      </c>
      <c r="AB173" t="s">
        <v>287</v>
      </c>
      <c r="AC173" t="s">
        <v>288</v>
      </c>
      <c r="AD173">
        <v>7.2209922105527333</v>
      </c>
      <c r="AE173">
        <v>3.428696073499355</v>
      </c>
      <c r="AF173">
        <v>3.3197255499912059</v>
      </c>
      <c r="AG173">
        <v>9.523038285619128</v>
      </c>
      <c r="AH173">
        <v>4.7889847189439356</v>
      </c>
      <c r="AI173">
        <v>2.9211966523363611</v>
      </c>
      <c r="AJ173">
        <v>5.1059494579254006</v>
      </c>
      <c r="AK173">
        <v>2941.3990600000002</v>
      </c>
      <c r="AL173">
        <v>1965.2139699999991</v>
      </c>
      <c r="AM173">
        <v>1609.287356</v>
      </c>
      <c r="AN173">
        <v>1178.0400069999989</v>
      </c>
      <c r="AO173">
        <v>537.47877700000004</v>
      </c>
      <c r="AP173">
        <v>1177.9187889999989</v>
      </c>
      <c r="AQ173">
        <v>968.47046299999977</v>
      </c>
      <c r="AR173">
        <v>917.41203100000018</v>
      </c>
      <c r="AS173">
        <v>608.97283800000014</v>
      </c>
      <c r="AT173">
        <v>286.13262800000001</v>
      </c>
      <c r="AU173">
        <v>1081.069473</v>
      </c>
      <c r="AV173">
        <v>1298.3263919999999</v>
      </c>
      <c r="AW173">
        <v>765.93309499999975</v>
      </c>
      <c r="AX173">
        <v>816.6345110000002</v>
      </c>
      <c r="AY173">
        <v>310.54894999999999</v>
      </c>
      <c r="AZ173">
        <v>680.0082789999999</v>
      </c>
      <c r="BA173">
        <v>646.24530400000003</v>
      </c>
      <c r="BB173">
        <v>242.11073000000019</v>
      </c>
      <c r="BC173">
        <v>4360.4091259999968</v>
      </c>
      <c r="BD173">
        <v>970.84262299999966</v>
      </c>
      <c r="BE173">
        <v>634.95349300000021</v>
      </c>
      <c r="BF173">
        <v>696.8496150000002</v>
      </c>
    </row>
    <row r="174">
      <c r="A174" t="s">
        <v>155</v>
      </c>
      <c r="B174">
        <v>2019</v>
      </c>
      <c r="C174" t="s">
        <v>428</v>
      </c>
      <c r="D174">
        <v>230</v>
      </c>
      <c r="E174" t="s">
        <v>94</v>
      </c>
      <c r="F174" t="s">
        <v>93</v>
      </c>
      <c r="G174" t="s">
        <v>204</v>
      </c>
      <c r="H174">
        <v>5.5618950650945127</v>
      </c>
      <c r="I174">
        <v>2.3767967575542479</v>
      </c>
      <c r="J174">
        <v>0.87877068882448262</v>
      </c>
      <c r="K174">
        <v>0.20264302001206891</v>
      </c>
      <c r="L174">
        <v>0.21174824628493399</v>
      </c>
      <c r="M174">
        <v>4.0308639812061706</v>
      </c>
      <c r="N174">
        <v>1.289819954915403</v>
      </c>
      <c r="O174">
        <v>0.32421524144384922</v>
      </c>
      <c r="P174">
        <v>0.15364668111645971</v>
      </c>
      <c r="Q174">
        <v>0.056205511704093901</v>
      </c>
      <c r="R174">
        <v>7.5529459335939642</v>
      </c>
      <c r="S174">
        <v>3.8269356004749731</v>
      </c>
      <c r="T174">
        <v>2.4840942607205618</v>
      </c>
      <c r="U174">
        <v>0.76031344784043409</v>
      </c>
      <c r="V174">
        <v>0.57478918065620499</v>
      </c>
      <c r="W174" t="s">
        <v>282</v>
      </c>
      <c r="X174" t="s">
        <v>283</v>
      </c>
      <c r="Y174" t="s">
        <v>284</v>
      </c>
      <c r="Z174" t="s">
        <v>285</v>
      </c>
      <c r="AA174" t="s">
        <v>286</v>
      </c>
      <c r="AB174" t="s">
        <v>287</v>
      </c>
      <c r="AC174" t="s">
        <v>288</v>
      </c>
      <c r="AD174">
        <v>3.9251500841702498</v>
      </c>
      <c r="AE174">
        <v>2.3657629726479552</v>
      </c>
      <c r="AF174">
        <v>3.5649104625454928</v>
      </c>
      <c r="AG174">
        <v>0.9637590678648581</v>
      </c>
      <c r="AH174">
        <v>1.010187869855472</v>
      </c>
      <c r="AI174">
        <v>2.0948456913818632</v>
      </c>
      <c r="AJ174">
        <v>1.519891331747961</v>
      </c>
      <c r="AK174">
        <v>1378.2562480000011</v>
      </c>
      <c r="AL174">
        <v>641.6262730000002</v>
      </c>
      <c r="AM174">
        <v>245.86812900000001</v>
      </c>
      <c r="AN174">
        <v>57.829600999999997</v>
      </c>
      <c r="AO174">
        <v>60.794079999999987</v>
      </c>
      <c r="AP174">
        <v>679.30122800000015</v>
      </c>
      <c r="AQ174">
        <v>227.09329500000001</v>
      </c>
      <c r="AR174">
        <v>58.618585000000003</v>
      </c>
      <c r="AS174">
        <v>27.878999</v>
      </c>
      <c r="AT174">
        <v>10.225329</v>
      </c>
      <c r="AU174">
        <v>643.57884800000011</v>
      </c>
      <c r="AV174">
        <v>361.29397499999988</v>
      </c>
      <c r="AW174">
        <v>239.96559999999999</v>
      </c>
      <c r="AX174">
        <v>76.078409000000008</v>
      </c>
      <c r="AY174">
        <v>60.340063000000001</v>
      </c>
      <c r="AZ174">
        <v>369.63542899999982</v>
      </c>
      <c r="BA174">
        <v>445.90222599999993</v>
      </c>
      <c r="BB174">
        <v>259.99229800000001</v>
      </c>
      <c r="BC174">
        <v>441.28603800000002</v>
      </c>
      <c r="BD174">
        <v>204.78942799999999</v>
      </c>
      <c r="BE174">
        <v>455.33722899999992</v>
      </c>
      <c r="BF174">
        <v>207.43168300000011</v>
      </c>
    </row>
    <row r="175">
      <c r="A175" t="s">
        <v>155</v>
      </c>
      <c r="B175">
        <v>2019</v>
      </c>
      <c r="C175" t="s">
        <v>428</v>
      </c>
      <c r="D175">
        <v>231</v>
      </c>
      <c r="E175" t="s">
        <v>320</v>
      </c>
      <c r="F175" t="s">
        <v>321</v>
      </c>
      <c r="G175" t="s">
        <v>204</v>
      </c>
      <c r="H175">
        <v>24.25714342490491</v>
      </c>
      <c r="I175">
        <v>56.896544543209181</v>
      </c>
      <c r="J175">
        <v>75.706486350575346</v>
      </c>
      <c r="K175">
        <v>90.442321659118264</v>
      </c>
      <c r="L175">
        <v>95.618550458495662</v>
      </c>
      <c r="M175">
        <v>48.492060734739688</v>
      </c>
      <c r="N175">
        <v>75.195105292922491</v>
      </c>
      <c r="O175">
        <v>88.376485955124735</v>
      </c>
      <c r="P175">
        <v>93.664398396691723</v>
      </c>
      <c r="Q175">
        <v>95.954258546423461</v>
      </c>
      <c r="R175">
        <v>13.444786328363991</v>
      </c>
      <c r="S175">
        <v>27.988679360979109</v>
      </c>
      <c r="T175">
        <v>49.367564703255617</v>
      </c>
      <c r="U175">
        <v>64.291958912655687</v>
      </c>
      <c r="V175">
        <v>86.022325153638477</v>
      </c>
      <c r="W175" t="s">
        <v>282</v>
      </c>
      <c r="X175" t="s">
        <v>283</v>
      </c>
      <c r="Y175" t="s">
        <v>284</v>
      </c>
      <c r="Z175" t="s">
        <v>285</v>
      </c>
      <c r="AA175" t="s">
        <v>286</v>
      </c>
      <c r="AB175" t="s">
        <v>287</v>
      </c>
      <c r="AC175" t="s">
        <v>288</v>
      </c>
      <c r="AD175">
        <v>57.799641572489271</v>
      </c>
      <c r="AE175">
        <v>64.784816792292006</v>
      </c>
      <c r="AF175">
        <v>65.395635321553783</v>
      </c>
      <c r="AG175">
        <v>77.717494544857573</v>
      </c>
      <c r="AH175">
        <v>65.696168445026004</v>
      </c>
      <c r="AI175">
        <v>61.508325266882977</v>
      </c>
      <c r="AJ175">
        <v>69.55379604894658</v>
      </c>
      <c r="AK175">
        <v>7171.2577039999906</v>
      </c>
      <c r="AL175">
        <v>16826.734970000001</v>
      </c>
      <c r="AM175">
        <v>22379.806113000039</v>
      </c>
      <c r="AN175">
        <v>26745.9891310001</v>
      </c>
      <c r="AO175">
        <v>28270.928791000078</v>
      </c>
      <c r="AP175">
        <v>9092.2656249999836</v>
      </c>
      <c r="AQ175">
        <v>14096.377191</v>
      </c>
      <c r="AR175">
        <v>16569.430272000009</v>
      </c>
      <c r="AS175">
        <v>17563.115278999961</v>
      </c>
      <c r="AT175">
        <v>17990.48791</v>
      </c>
      <c r="AU175">
        <v>1454.31558</v>
      </c>
      <c r="AV175">
        <v>3031.4594680000018</v>
      </c>
      <c r="AW175">
        <v>5335.1120470000014</v>
      </c>
      <c r="AX175">
        <v>6956.0260129999951</v>
      </c>
      <c r="AY175">
        <v>9306.1273239999864</v>
      </c>
      <c r="AZ175">
        <v>6392.923737999995</v>
      </c>
      <c r="BA175">
        <v>13432.75369</v>
      </c>
      <c r="BB175">
        <v>4904.0470300000025</v>
      </c>
      <c r="BC175">
        <v>37606.324625999958</v>
      </c>
      <c r="BD175">
        <v>13883.03202100001</v>
      </c>
      <c r="BE175">
        <v>15033.926799999979</v>
      </c>
      <c r="BF175">
        <v>10141.70880400002</v>
      </c>
    </row>
    <row r="176">
      <c r="A176" t="s">
        <v>155</v>
      </c>
      <c r="B176">
        <v>2019</v>
      </c>
      <c r="C176" t="s">
        <v>428</v>
      </c>
      <c r="D176">
        <v>232</v>
      </c>
      <c r="E176" t="s">
        <v>320</v>
      </c>
      <c r="F176" t="s">
        <v>322</v>
      </c>
      <c r="G176" t="s">
        <v>204</v>
      </c>
      <c r="H176">
        <v>29.530885227604021</v>
      </c>
      <c r="I176">
        <v>16.26433716031331</v>
      </c>
      <c r="J176">
        <v>8.3945906663679786</v>
      </c>
      <c r="K176">
        <v>2.9829439389977259</v>
      </c>
      <c r="L176">
        <v>0.92510684752063344</v>
      </c>
      <c r="M176">
        <v>22.469060878151708</v>
      </c>
      <c r="N176">
        <v>8.9766123604716785</v>
      </c>
      <c r="O176">
        <v>3.946420891235308</v>
      </c>
      <c r="P176">
        <v>1.5529349355779429</v>
      </c>
      <c r="Q176">
        <v>0.84801678017242033</v>
      </c>
      <c r="R176">
        <v>32.879829083815878</v>
      </c>
      <c r="S176">
        <v>27.183142571735949</v>
      </c>
      <c r="T176">
        <v>17.83711281344177</v>
      </c>
      <c r="U176">
        <v>10.487878533856669</v>
      </c>
      <c r="V176">
        <v>4.8862392051185566</v>
      </c>
      <c r="W176" t="s">
        <v>282</v>
      </c>
      <c r="X176" t="s">
        <v>283</v>
      </c>
      <c r="Y176" t="s">
        <v>284</v>
      </c>
      <c r="Z176" t="s">
        <v>285</v>
      </c>
      <c r="AA176" t="s">
        <v>286</v>
      </c>
      <c r="AB176" t="s">
        <v>287</v>
      </c>
      <c r="AC176" t="s">
        <v>288</v>
      </c>
      <c r="AD176">
        <v>13.019275525279919</v>
      </c>
      <c r="AE176">
        <v>9.2995445689664891</v>
      </c>
      <c r="AF176">
        <v>18.06550209170075</v>
      </c>
      <c r="AG176">
        <v>9.1664562672829195</v>
      </c>
      <c r="AH176">
        <v>11.14551154189285</v>
      </c>
      <c r="AI176">
        <v>15.5919754276928</v>
      </c>
      <c r="AJ176">
        <v>12.70732637890719</v>
      </c>
      <c r="AK176">
        <v>8730.359732999972</v>
      </c>
      <c r="AL176">
        <v>4810.0582039999936</v>
      </c>
      <c r="AM176">
        <v>2481.548418999997</v>
      </c>
      <c r="AN176">
        <v>882.12890500000037</v>
      </c>
      <c r="AO176">
        <v>273.52045900000002</v>
      </c>
      <c r="AP176">
        <v>4212.9508779999969</v>
      </c>
      <c r="AQ176">
        <v>1682.791895000001</v>
      </c>
      <c r="AR176">
        <v>739.90207999999984</v>
      </c>
      <c r="AS176">
        <v>291.19255300000009</v>
      </c>
      <c r="AT176">
        <v>158.994878</v>
      </c>
      <c r="AU176">
        <v>3556.5940980000069</v>
      </c>
      <c r="AV176">
        <v>2944.2116170000022</v>
      </c>
      <c r="AW176">
        <v>1927.642087000002</v>
      </c>
      <c r="AX176">
        <v>1134.729088</v>
      </c>
      <c r="AY176">
        <v>528.60654600000021</v>
      </c>
      <c r="AZ176">
        <v>1439.9957039999999</v>
      </c>
      <c r="BA176">
        <v>1928.206296000001</v>
      </c>
      <c r="BB176">
        <v>1354.739830000002</v>
      </c>
      <c r="BC176">
        <v>4435.5100750000001</v>
      </c>
      <c r="BD176">
        <v>2355.2894679999999</v>
      </c>
      <c r="BE176">
        <v>3811.0063350000059</v>
      </c>
      <c r="BF176">
        <v>1852.868011999996</v>
      </c>
    </row>
    <row r="177">
      <c r="A177" t="s">
        <v>155</v>
      </c>
      <c r="B177">
        <v>2019</v>
      </c>
      <c r="C177" t="s">
        <v>428</v>
      </c>
      <c r="D177">
        <v>233</v>
      </c>
      <c r="E177" t="s">
        <v>320</v>
      </c>
      <c r="F177" t="s">
        <v>323</v>
      </c>
      <c r="G177" t="s">
        <v>204</v>
      </c>
      <c r="H177">
        <v>30.43898003465063</v>
      </c>
      <c r="I177">
        <v>18.17975939739992</v>
      </c>
      <c r="J177">
        <v>10.56523065714476</v>
      </c>
      <c r="K177">
        <v>3.1040743235983301</v>
      </c>
      <c r="L177">
        <v>0.60682866616969999</v>
      </c>
      <c r="M177">
        <v>18.987728068545621</v>
      </c>
      <c r="N177">
        <v>9.7797261419674584</v>
      </c>
      <c r="O177">
        <v>4.1112875448873973</v>
      </c>
      <c r="P177">
        <v>1.594377525374838</v>
      </c>
      <c r="Q177">
        <v>0.30181780675130793</v>
      </c>
      <c r="R177">
        <v>33.172729042806438</v>
      </c>
      <c r="S177">
        <v>32.305703285426887</v>
      </c>
      <c r="T177">
        <v>22.302748224975211</v>
      </c>
      <c r="U177">
        <v>17.703652699898889</v>
      </c>
      <c r="V177">
        <v>6.128882557811675</v>
      </c>
      <c r="W177" t="s">
        <v>282</v>
      </c>
      <c r="X177" t="s">
        <v>283</v>
      </c>
      <c r="Y177" t="s">
        <v>284</v>
      </c>
      <c r="Z177" t="s">
        <v>285</v>
      </c>
      <c r="AA177" t="s">
        <v>286</v>
      </c>
      <c r="AB177" t="s">
        <v>287</v>
      </c>
      <c r="AC177" t="s">
        <v>288</v>
      </c>
      <c r="AD177">
        <v>14.322906000510541</v>
      </c>
      <c r="AE177">
        <v>16.844439768266529</v>
      </c>
      <c r="AF177">
        <v>14.14092134225853</v>
      </c>
      <c r="AG177">
        <v>7.809496729016371</v>
      </c>
      <c r="AH177">
        <v>19.209808610421689</v>
      </c>
      <c r="AI177">
        <v>11.881542424538081</v>
      </c>
      <c r="AJ177">
        <v>11.770564826927171</v>
      </c>
      <c r="AK177">
        <v>8998.8242329999703</v>
      </c>
      <c r="AL177">
        <v>5376.5302559999909</v>
      </c>
      <c r="AM177">
        <v>3123.2173760000001</v>
      </c>
      <c r="AN177">
        <v>917.95009899999957</v>
      </c>
      <c r="AO177">
        <v>179.41717299999999</v>
      </c>
      <c r="AP177">
        <v>3560.2006719999931</v>
      </c>
      <c r="AQ177">
        <v>1833.346837999999</v>
      </c>
      <c r="AR177">
        <v>770.81241200000011</v>
      </c>
      <c r="AS177">
        <v>298.96349900000013</v>
      </c>
      <c r="AT177">
        <v>56.587896000000001</v>
      </c>
      <c r="AU177">
        <v>3588.276935000004</v>
      </c>
      <c r="AV177">
        <v>3499.0371940000009</v>
      </c>
      <c r="AW177">
        <v>2410.239626999999</v>
      </c>
      <c r="AX177">
        <v>1915.4350059999981</v>
      </c>
      <c r="AY177">
        <v>663.03905799999995</v>
      </c>
      <c r="AZ177">
        <v>1584.183626</v>
      </c>
      <c r="BA177">
        <v>3492.5962850000028</v>
      </c>
      <c r="BB177">
        <v>1060.4338190000001</v>
      </c>
      <c r="BC177">
        <v>3778.897800000002</v>
      </c>
      <c r="BD177">
        <v>4059.4511729999949</v>
      </c>
      <c r="BE177">
        <v>2904.0985640000022</v>
      </c>
      <c r="BF177">
        <v>1716.2778699999981</v>
      </c>
    </row>
    <row r="178">
      <c r="A178" t="s">
        <v>155</v>
      </c>
      <c r="B178">
        <v>2019</v>
      </c>
      <c r="C178" t="s">
        <v>428</v>
      </c>
      <c r="D178">
        <v>234</v>
      </c>
      <c r="E178" t="s">
        <v>320</v>
      </c>
      <c r="F178" t="s">
        <v>324</v>
      </c>
      <c r="G178" t="s">
        <v>204</v>
      </c>
      <c r="H178">
        <v>14.65810213889455</v>
      </c>
      <c r="I178">
        <v>7.4581093510073231</v>
      </c>
      <c r="J178">
        <v>3.3365547094461561</v>
      </c>
      <c r="K178">
        <v>1.675853945836782</v>
      </c>
      <c r="L178">
        <v>1.078331338777859</v>
      </c>
      <c r="M178">
        <v>8.9142377283941503</v>
      </c>
      <c r="N178">
        <v>4.4524201031292581</v>
      </c>
      <c r="O178">
        <v>1.9652253528925889</v>
      </c>
      <c r="P178">
        <v>1.426663963991607</v>
      </c>
      <c r="Q178">
        <v>0.93666161910356593</v>
      </c>
      <c r="R178">
        <v>19.513645877148871</v>
      </c>
      <c r="S178">
        <v>11.37513790458987</v>
      </c>
      <c r="T178">
        <v>9.01865406530748</v>
      </c>
      <c r="U178">
        <v>5.3539711233417524</v>
      </c>
      <c r="V178">
        <v>1.159743193344102</v>
      </c>
      <c r="W178" t="s">
        <v>282</v>
      </c>
      <c r="X178" t="s">
        <v>283</v>
      </c>
      <c r="Y178" t="s">
        <v>284</v>
      </c>
      <c r="Z178" t="s">
        <v>285</v>
      </c>
      <c r="AA178" t="s">
        <v>286</v>
      </c>
      <c r="AB178" t="s">
        <v>287</v>
      </c>
      <c r="AC178" t="s">
        <v>288</v>
      </c>
      <c r="AD178">
        <v>13.878725518847491</v>
      </c>
      <c r="AE178">
        <v>4.265435361805368</v>
      </c>
      <c r="AF178">
        <v>2.29912394644102</v>
      </c>
      <c r="AG178">
        <v>4.2455231475592328</v>
      </c>
      <c r="AH178">
        <v>2.8046483627849521</v>
      </c>
      <c r="AI178">
        <v>9.3829754293330225</v>
      </c>
      <c r="AJ178">
        <v>5.5384352979390004</v>
      </c>
      <c r="AK178">
        <v>4333.4462779999994</v>
      </c>
      <c r="AL178">
        <v>2205.6810380000011</v>
      </c>
      <c r="AM178">
        <v>986.3282670000001</v>
      </c>
      <c r="AN178">
        <v>495.59067700000003</v>
      </c>
      <c r="AO178">
        <v>318.82337000000001</v>
      </c>
      <c r="AP178">
        <v>1671.420353</v>
      </c>
      <c r="AQ178">
        <v>834.66859900000031</v>
      </c>
      <c r="AR178">
        <v>368.45393999999999</v>
      </c>
      <c r="AS178">
        <v>267.51534299999997</v>
      </c>
      <c r="AT178">
        <v>175.61492100000001</v>
      </c>
      <c r="AU178">
        <v>2110.780976999999</v>
      </c>
      <c r="AV178">
        <v>1232.043465</v>
      </c>
      <c r="AW178">
        <v>974.63851499999987</v>
      </c>
      <c r="AX178">
        <v>579.26936799999999</v>
      </c>
      <c r="AY178">
        <v>125.46414900000001</v>
      </c>
      <c r="AZ178">
        <v>1535.0550870000011</v>
      </c>
      <c r="BA178">
        <v>884.41313000000002</v>
      </c>
      <c r="BB178">
        <v>172.41230100000001</v>
      </c>
      <c r="BC178">
        <v>2054.3446829999989</v>
      </c>
      <c r="BD178">
        <v>592.6833170000001</v>
      </c>
      <c r="BE178">
        <v>2293.3963030000032</v>
      </c>
      <c r="BF178">
        <v>807.5648089999994</v>
      </c>
    </row>
    <row r="179">
      <c r="A179" t="s">
        <v>155</v>
      </c>
      <c r="B179">
        <v>2019</v>
      </c>
      <c r="C179" t="s">
        <v>428</v>
      </c>
      <c r="D179">
        <v>235</v>
      </c>
      <c r="E179" t="s">
        <v>320</v>
      </c>
      <c r="F179" t="s">
        <v>325</v>
      </c>
      <c r="G179" t="s">
        <v>204</v>
      </c>
      <c r="H179">
        <v>0.7800216957051318</v>
      </c>
      <c r="I179">
        <v>1.079669824067119</v>
      </c>
      <c r="J179">
        <v>1.923040441753058</v>
      </c>
      <c r="K179">
        <v>1.7266890201286771</v>
      </c>
      <c r="L179">
        <v>1.6346018945848759</v>
      </c>
      <c r="M179">
        <v>0.82430352518590688</v>
      </c>
      <c r="N179">
        <v>1.5140260385305859</v>
      </c>
      <c r="O179">
        <v>1.549148343489626</v>
      </c>
      <c r="P179">
        <v>1.687056588666132</v>
      </c>
      <c r="Q179">
        <v>1.7531531919416661</v>
      </c>
      <c r="R179">
        <v>0.37464859818492752</v>
      </c>
      <c r="S179">
        <v>1.056066886337756</v>
      </c>
      <c r="T179">
        <v>1.473920193020013</v>
      </c>
      <c r="U179">
        <v>2.1184352213804458</v>
      </c>
      <c r="V179">
        <v>1.8028098900871621</v>
      </c>
      <c r="W179" t="s">
        <v>282</v>
      </c>
      <c r="X179" t="s">
        <v>283</v>
      </c>
      <c r="Y179" t="s">
        <v>284</v>
      </c>
      <c r="Z179" t="s">
        <v>285</v>
      </c>
      <c r="AA179" t="s">
        <v>286</v>
      </c>
      <c r="AB179" t="s">
        <v>287</v>
      </c>
      <c r="AC179" t="s">
        <v>288</v>
      </c>
      <c r="AD179">
        <v>0.69995436043184378</v>
      </c>
      <c r="AE179">
        <v>4.7295404856506709</v>
      </c>
      <c r="AF179">
        <v>0.015255865973171899</v>
      </c>
      <c r="AG179">
        <v>0.79823408378715599</v>
      </c>
      <c r="AH179">
        <v>1.0557768616639629</v>
      </c>
      <c r="AI179">
        <v>1.6022698327890581</v>
      </c>
      <c r="AJ179">
        <v>0.35732579657465341</v>
      </c>
      <c r="AK179">
        <v>230.60162099999991</v>
      </c>
      <c r="AL179">
        <v>319.304417</v>
      </c>
      <c r="AM179">
        <v>568.47536200000013</v>
      </c>
      <c r="AN179">
        <v>510.6238420000002</v>
      </c>
      <c r="AO179">
        <v>483.292348</v>
      </c>
      <c r="AP179">
        <v>154.556983</v>
      </c>
      <c r="AQ179">
        <v>283.82541700000007</v>
      </c>
      <c r="AR179">
        <v>290.44496599999991</v>
      </c>
      <c r="AS179">
        <v>316.3418529999999</v>
      </c>
      <c r="AT179">
        <v>328.69913000000008</v>
      </c>
      <c r="AU179">
        <v>40.525545000000008</v>
      </c>
      <c r="AV179">
        <v>114.38281600000001</v>
      </c>
      <c r="AW179">
        <v>159.28534099999999</v>
      </c>
      <c r="AX179">
        <v>229.202699</v>
      </c>
      <c r="AY179">
        <v>195.03283999999999</v>
      </c>
      <c r="AZ179">
        <v>77.418384000000003</v>
      </c>
      <c r="BA179">
        <v>980.6426190000002</v>
      </c>
      <c r="BB179">
        <v>1.1440440000000001</v>
      </c>
      <c r="BC179">
        <v>386.25344599999988</v>
      </c>
      <c r="BD179">
        <v>223.10865799999999</v>
      </c>
      <c r="BE179">
        <v>391.6284060000001</v>
      </c>
      <c r="BF179">
        <v>52.102032999999992</v>
      </c>
    </row>
    <row r="180">
      <c r="A180" t="s">
        <v>155</v>
      </c>
      <c r="B180">
        <v>2019</v>
      </c>
      <c r="C180" t="s">
        <v>428</v>
      </c>
      <c r="D180">
        <v>236</v>
      </c>
      <c r="E180" t="s">
        <v>320</v>
      </c>
      <c r="F180" t="s">
        <v>326</v>
      </c>
      <c r="G180" t="s">
        <v>204</v>
      </c>
      <c r="H180">
        <v>0.33486747824039098</v>
      </c>
      <c r="I180">
        <v>0.12157972400301249</v>
      </c>
      <c r="J180">
        <v>0.074097174712931896</v>
      </c>
      <c r="K180">
        <v>0.068117112320142503</v>
      </c>
      <c r="L180">
        <v>0.13658079445131019</v>
      </c>
      <c r="M180">
        <v>0.31260906498250529</v>
      </c>
      <c r="N180">
        <v>0.0821100629787751</v>
      </c>
      <c r="O180">
        <v>0.051431912370581499</v>
      </c>
      <c r="P180">
        <v>0.074568589697716306</v>
      </c>
      <c r="Q180">
        <v>0.20609205560744001</v>
      </c>
      <c r="R180">
        <v>0.61436106967993975</v>
      </c>
      <c r="S180">
        <v>0.091269990930737205</v>
      </c>
      <c r="T180">
        <v>0</v>
      </c>
      <c r="U180">
        <v>0.044103508866717801</v>
      </c>
      <c r="V180">
        <v>0</v>
      </c>
      <c r="W180" t="s">
        <v>282</v>
      </c>
      <c r="X180" t="s">
        <v>283</v>
      </c>
      <c r="Y180" t="s">
        <v>284</v>
      </c>
      <c r="Z180" t="s">
        <v>285</v>
      </c>
      <c r="AA180" t="s">
        <v>286</v>
      </c>
      <c r="AB180" t="s">
        <v>287</v>
      </c>
      <c r="AC180" t="s">
        <v>288</v>
      </c>
      <c r="AD180">
        <v>0.27949702244121583</v>
      </c>
      <c r="AE180">
        <v>0.076223023019435995</v>
      </c>
      <c r="AF180">
        <v>0.083561432073080005</v>
      </c>
      <c r="AG180">
        <v>0.26279522749663931</v>
      </c>
      <c r="AH180">
        <v>0.088086178210855598</v>
      </c>
      <c r="AI180">
        <v>0.032911618764131498</v>
      </c>
      <c r="AJ180">
        <v>0.072551650705300605</v>
      </c>
      <c r="AK180">
        <v>98.998507000000004</v>
      </c>
      <c r="AL180">
        <v>35.956310000000002</v>
      </c>
      <c r="AM180">
        <v>21.904073</v>
      </c>
      <c r="AN180">
        <v>20.143882999999999</v>
      </c>
      <c r="AO180">
        <v>40.381974999999997</v>
      </c>
      <c r="AP180">
        <v>58.614227</v>
      </c>
      <c r="AQ180">
        <v>15.392683</v>
      </c>
      <c r="AR180">
        <v>9.6428079999999987</v>
      </c>
      <c r="AS180">
        <v>13.982438999999999</v>
      </c>
      <c r="AT180">
        <v>38.640250999999999</v>
      </c>
      <c r="AU180">
        <v>66.455118999999996</v>
      </c>
      <c r="AV180">
        <v>9.885470999999999</v>
      </c>
      <c r="AW180">
        <v>0</v>
      </c>
      <c r="AX180">
        <v>4.7717499999999999</v>
      </c>
      <c r="AY180">
        <v>0</v>
      </c>
      <c r="AZ180">
        <v>30.913740999999991</v>
      </c>
      <c r="BA180">
        <v>15.804399</v>
      </c>
      <c r="BB180">
        <v>6.2663080000000004</v>
      </c>
      <c r="BC180">
        <v>127.162651</v>
      </c>
      <c r="BD180">
        <v>18.614529000000001</v>
      </c>
      <c r="BE180">
        <v>8.0442909999999994</v>
      </c>
      <c r="BF180">
        <v>10.578829000000001</v>
      </c>
    </row>
    <row r="181">
      <c r="A181" t="s">
        <v>155</v>
      </c>
      <c r="B181">
        <v>2019</v>
      </c>
      <c r="C181" t="s">
        <v>428</v>
      </c>
      <c r="D181">
        <v>261</v>
      </c>
      <c r="E181" t="s">
        <v>72</v>
      </c>
      <c r="F181" t="s">
        <v>49</v>
      </c>
      <c r="G181" t="s">
        <v>464</v>
      </c>
      <c r="H181">
        <v>85.655832726984954</v>
      </c>
      <c r="I181">
        <v>88.126455310612627</v>
      </c>
      <c r="J181">
        <v>90.63481035292935</v>
      </c>
      <c r="K181">
        <v>92.707305975492218</v>
      </c>
      <c r="L181">
        <v>93.289451917288545</v>
      </c>
      <c r="M181">
        <v>86.793513401154186</v>
      </c>
      <c r="N181">
        <v>90.878238843382391</v>
      </c>
      <c r="O181">
        <v>91.902434850097066</v>
      </c>
      <c r="P181">
        <v>93.07562164609358</v>
      </c>
      <c r="Q181">
        <v>93.632104640855829</v>
      </c>
      <c r="R181">
        <v>81.504963888493194</v>
      </c>
      <c r="S181">
        <v>87.026185843798856</v>
      </c>
      <c r="T181">
        <v>88.944756858021151</v>
      </c>
      <c r="U181">
        <v>88.566495613959248</v>
      </c>
      <c r="V181">
        <v>91.339721962297929</v>
      </c>
      <c r="W181" t="s">
        <v>282</v>
      </c>
      <c r="X181" t="s">
        <v>283</v>
      </c>
      <c r="Y181" t="s">
        <v>284</v>
      </c>
      <c r="Z181" t="s">
        <v>285</v>
      </c>
      <c r="AA181" t="s">
        <v>286</v>
      </c>
      <c r="AB181" t="s">
        <v>287</v>
      </c>
      <c r="AC181" t="s">
        <v>288</v>
      </c>
      <c r="AD181">
        <v>89.772557416089001</v>
      </c>
      <c r="AE181">
        <v>93.464823281437006</v>
      </c>
      <c r="AF181">
        <v>82.704410885336941</v>
      </c>
      <c r="AG181">
        <v>92.913016135563282</v>
      </c>
      <c r="AH181">
        <v>90.831898157073155</v>
      </c>
      <c r="AI181">
        <v>87.45642475912004</v>
      </c>
      <c r="AJ181">
        <v>84.491952863688041</v>
      </c>
      <c r="AK181">
        <v>5193.6905070001794</v>
      </c>
      <c r="AL181">
        <v>5766.5254660000328</v>
      </c>
      <c r="AM181">
        <v>5990.3204590000396</v>
      </c>
      <c r="AN181">
        <v>6130.7099800000051</v>
      </c>
      <c r="AO181">
        <v>6742.7982729999758</v>
      </c>
      <c r="AP181">
        <v>3352.114821000001</v>
      </c>
      <c r="AQ181">
        <v>3490.0905500000022</v>
      </c>
      <c r="AR181">
        <v>3758.1907639999699</v>
      </c>
      <c r="AS181">
        <v>4103.4620509999777</v>
      </c>
      <c r="AT181">
        <v>4539.1464819999728</v>
      </c>
      <c r="AU181">
        <v>1341.558166</v>
      </c>
      <c r="AV181">
        <v>1870.608181999989</v>
      </c>
      <c r="AW181">
        <v>2249.628985999987</v>
      </c>
      <c r="AX181">
        <v>2309.7605599999861</v>
      </c>
      <c r="AY181">
        <v>2809.4841229999979</v>
      </c>
      <c r="AZ181">
        <v>2149.6212259999879</v>
      </c>
      <c r="BA181">
        <v>4403.4759420000364</v>
      </c>
      <c r="BB181">
        <v>1369.8940419999931</v>
      </c>
      <c r="BC181">
        <v>10021.90563900003</v>
      </c>
      <c r="BD181">
        <v>4395.9955669999717</v>
      </c>
      <c r="BE181">
        <v>4684.8301299999794</v>
      </c>
      <c r="BF181">
        <v>2798.3221389999831</v>
      </c>
    </row>
    <row r="182">
      <c r="A182" t="s">
        <v>155</v>
      </c>
      <c r="B182">
        <v>2019</v>
      </c>
      <c r="C182" t="s">
        <v>428</v>
      </c>
      <c r="D182">
        <v>262</v>
      </c>
      <c r="E182" t="s">
        <v>72</v>
      </c>
      <c r="F182" t="s">
        <v>48</v>
      </c>
      <c r="G182" t="s">
        <v>204</v>
      </c>
      <c r="H182">
        <v>14.2801862549925</v>
      </c>
      <c r="I182">
        <v>11.770226569725789</v>
      </c>
      <c r="J182">
        <v>9.3129896033277841</v>
      </c>
      <c r="K182">
        <v>7.1703026756296984</v>
      </c>
      <c r="L182">
        <v>6.6922799313548014</v>
      </c>
      <c r="M182">
        <v>13.045410760954431</v>
      </c>
      <c r="N182">
        <v>9.0591429875881708</v>
      </c>
      <c r="O182">
        <v>8.0699614367368842</v>
      </c>
      <c r="P182">
        <v>6.8084549803812973</v>
      </c>
      <c r="Q182">
        <v>6.3529939161824558</v>
      </c>
      <c r="R182">
        <v>18.495036111506568</v>
      </c>
      <c r="S182">
        <v>12.91648840763833</v>
      </c>
      <c r="T182">
        <v>10.95780655500293</v>
      </c>
      <c r="U182">
        <v>11.36572428423535</v>
      </c>
      <c r="V182">
        <v>8.5805562648462281</v>
      </c>
      <c r="W182" t="s">
        <v>282</v>
      </c>
      <c r="X182" t="s">
        <v>283</v>
      </c>
      <c r="Y182" t="s">
        <v>284</v>
      </c>
      <c r="Z182" t="s">
        <v>285</v>
      </c>
      <c r="AA182" t="s">
        <v>286</v>
      </c>
      <c r="AB182" t="s">
        <v>287</v>
      </c>
      <c r="AC182" t="s">
        <v>288</v>
      </c>
      <c r="AD182">
        <v>10.227442583910619</v>
      </c>
      <c r="AE182">
        <v>6.5224842387104953</v>
      </c>
      <c r="AF182">
        <v>17.282589632071002</v>
      </c>
      <c r="AG182">
        <v>7.0459611021826589</v>
      </c>
      <c r="AH182">
        <v>8.8444918657499443</v>
      </c>
      <c r="AI182">
        <v>12.54357524087928</v>
      </c>
      <c r="AJ182">
        <v>15.429414594661759</v>
      </c>
      <c r="AK182">
        <v>865.87060599999882</v>
      </c>
      <c r="AL182">
        <v>770.18088399999851</v>
      </c>
      <c r="AM182">
        <v>615.52279899999826</v>
      </c>
      <c r="AN182">
        <v>474.17024700000007</v>
      </c>
      <c r="AO182">
        <v>483.70627799999937</v>
      </c>
      <c r="AP182">
        <v>503.83620900000022</v>
      </c>
      <c r="AQ182">
        <v>347.90759300000002</v>
      </c>
      <c r="AR182">
        <v>330.00708399999979</v>
      </c>
      <c r="AS182">
        <v>300.16706999999963</v>
      </c>
      <c r="AT182">
        <v>307.98378499999978</v>
      </c>
      <c r="AU182">
        <v>304.42522200000008</v>
      </c>
      <c r="AV182">
        <v>277.63699700000052</v>
      </c>
      <c r="AW182">
        <v>277.14954900000038</v>
      </c>
      <c r="AX182">
        <v>296.41120500000011</v>
      </c>
      <c r="AY182">
        <v>263.92610000000008</v>
      </c>
      <c r="AZ182">
        <v>244.8980880000002</v>
      </c>
      <c r="BA182">
        <v>307.29852600000021</v>
      </c>
      <c r="BB182">
        <v>286.26425500000039</v>
      </c>
      <c r="BC182">
        <v>760.0006999999988</v>
      </c>
      <c r="BD182">
        <v>428.04728099999983</v>
      </c>
      <c r="BE182">
        <v>671.92912799999829</v>
      </c>
      <c r="BF182">
        <v>511.01283599999903</v>
      </c>
    </row>
    <row r="183">
      <c r="A183" t="s">
        <v>155</v>
      </c>
      <c r="B183">
        <v>2019</v>
      </c>
      <c r="C183" t="s">
        <v>428</v>
      </c>
      <c r="D183">
        <v>263</v>
      </c>
      <c r="E183" t="s">
        <v>72</v>
      </c>
      <c r="F183" t="s">
        <v>112</v>
      </c>
      <c r="G183" t="s">
        <v>204</v>
      </c>
      <c r="H183">
        <v>0.063981018021897207</v>
      </c>
      <c r="I183">
        <v>0.1033181196618</v>
      </c>
      <c r="J183">
        <v>0.052200043743496703</v>
      </c>
      <c r="K183">
        <v>0.1223913488780444</v>
      </c>
      <c r="L183">
        <v>0.0182681513564345</v>
      </c>
      <c r="M183">
        <v>0.16107583789115329</v>
      </c>
      <c r="N183">
        <v>0.062618169029504803</v>
      </c>
      <c r="O183">
        <v>0.027603713166221702</v>
      </c>
      <c r="P183">
        <v>0.11592337352506241</v>
      </c>
      <c r="Q183">
        <v>0.014901442960869499</v>
      </c>
      <c r="R183">
        <v>0</v>
      </c>
      <c r="S183">
        <v>0.057325748563133903</v>
      </c>
      <c r="T183">
        <v>0.097436586976375097</v>
      </c>
      <c r="U183">
        <v>0.067780101805424597</v>
      </c>
      <c r="V183">
        <v>0.0797217728554694</v>
      </c>
      <c r="W183" t="s">
        <v>282</v>
      </c>
      <c r="X183" t="s">
        <v>283</v>
      </c>
      <c r="Y183" t="s">
        <v>284</v>
      </c>
      <c r="Z183" t="s">
        <v>285</v>
      </c>
      <c r="AA183" t="s">
        <v>286</v>
      </c>
      <c r="AB183" t="s">
        <v>287</v>
      </c>
      <c r="AC183" t="s">
        <v>288</v>
      </c>
      <c r="AD183">
        <v>0</v>
      </c>
      <c r="AE183">
        <v>0.012692479852332499</v>
      </c>
      <c r="AF183">
        <v>0.0129994825919762</v>
      </c>
      <c r="AG183">
        <v>0.041022762253974401</v>
      </c>
      <c r="AH183">
        <v>0.32360997717626189</v>
      </c>
      <c r="AI183">
        <v>0</v>
      </c>
      <c r="AJ183">
        <v>0.078632541651308202</v>
      </c>
      <c r="AK183">
        <v>3.879451</v>
      </c>
      <c r="AL183">
        <v>6.7605870000000001</v>
      </c>
      <c r="AM183">
        <v>3.4500540000000002</v>
      </c>
      <c r="AN183">
        <v>8.0937079999999995</v>
      </c>
      <c r="AO183">
        <v>1.32039</v>
      </c>
      <c r="AP183">
        <v>6.2210260000000002</v>
      </c>
      <c r="AQ183">
        <v>2.4047900000000002</v>
      </c>
      <c r="AR183">
        <v>1.128806</v>
      </c>
      <c r="AS183">
        <v>5.11076</v>
      </c>
      <c r="AT183">
        <v>0.72240000000000004</v>
      </c>
      <c r="AU183">
        <v>0</v>
      </c>
      <c r="AV183">
        <v>1.2322040000000001</v>
      </c>
      <c r="AW183">
        <v>2.4644080000000002</v>
      </c>
      <c r="AX183">
        <v>1.7676639999999999</v>
      </c>
      <c r="AY183">
        <v>2.4521320000000002</v>
      </c>
      <c r="AZ183">
        <v>0</v>
      </c>
      <c r="BA183">
        <v>0.59799000000000002</v>
      </c>
      <c r="BB183">
        <v>0.21532000000000001</v>
      </c>
      <c r="BC183">
        <v>4.4248510000000003</v>
      </c>
      <c r="BD183">
        <v>15.661766999999999</v>
      </c>
      <c r="BE183">
        <v>0</v>
      </c>
      <c r="BF183">
        <v>2.6042619999999999</v>
      </c>
    </row>
    <row r="184">
      <c r="A184" t="s">
        <v>155</v>
      </c>
      <c r="B184">
        <v>2019</v>
      </c>
      <c r="C184" t="s">
        <v>428</v>
      </c>
      <c r="D184">
        <v>264</v>
      </c>
      <c r="E184" t="s">
        <v>73</v>
      </c>
      <c r="F184" t="s">
        <v>88</v>
      </c>
      <c r="G184" t="s">
        <v>204</v>
      </c>
      <c r="H184">
        <v>10.195373156768859</v>
      </c>
      <c r="I184">
        <v>5.4569927600222297</v>
      </c>
      <c r="J184">
        <v>3.751899622505857</v>
      </c>
      <c r="K184">
        <v>3.2482879980152788</v>
      </c>
      <c r="L184">
        <v>1.9240601029915909</v>
      </c>
      <c r="M184">
        <v>6.0579703366013931</v>
      </c>
      <c r="N184">
        <v>4.3059619214963334</v>
      </c>
      <c r="O184">
        <v>3.0664403875632562</v>
      </c>
      <c r="P184">
        <v>2.548887940758648</v>
      </c>
      <c r="Q184">
        <v>1.883437207556109</v>
      </c>
      <c r="R184">
        <v>16.367097974193321</v>
      </c>
      <c r="S184">
        <v>8.7304109031456516</v>
      </c>
      <c r="T184">
        <v>6.6580049984552412</v>
      </c>
      <c r="U184">
        <v>4.0571722024931418</v>
      </c>
      <c r="V184">
        <v>3.821465874876933</v>
      </c>
      <c r="W184" t="s">
        <v>282</v>
      </c>
      <c r="X184" t="s">
        <v>283</v>
      </c>
      <c r="Y184" t="s">
        <v>284</v>
      </c>
      <c r="Z184" t="s">
        <v>285</v>
      </c>
      <c r="AA184" t="s">
        <v>286</v>
      </c>
      <c r="AB184" t="s">
        <v>287</v>
      </c>
      <c r="AC184" t="s">
        <v>288</v>
      </c>
      <c r="AD184">
        <v>7.6959831060231814</v>
      </c>
      <c r="AE184">
        <v>3.632129579442446</v>
      </c>
      <c r="AF184">
        <v>10.06980849344194</v>
      </c>
      <c r="AG184">
        <v>3.2393639446008771</v>
      </c>
      <c r="AH184">
        <v>2.395131975478463</v>
      </c>
      <c r="AI184">
        <v>8.6333034928189729</v>
      </c>
      <c r="AJ184">
        <v>3.859968444814319</v>
      </c>
      <c r="AK184">
        <v>619.35337500000048</v>
      </c>
      <c r="AL184">
        <v>357.60966700000108</v>
      </c>
      <c r="AM184">
        <v>248.1678340000004</v>
      </c>
      <c r="AN184">
        <v>214.94051400000041</v>
      </c>
      <c r="AO184">
        <v>139.17513399999979</v>
      </c>
      <c r="AP184">
        <v>234.39510700000031</v>
      </c>
      <c r="AQ184">
        <v>165.67685499999999</v>
      </c>
      <c r="AR184">
        <v>125.503609</v>
      </c>
      <c r="AS184">
        <v>112.407841</v>
      </c>
      <c r="AT184">
        <v>91.392469999999904</v>
      </c>
      <c r="AU184">
        <v>269.84386900000072</v>
      </c>
      <c r="AV184">
        <v>188.0473980000001</v>
      </c>
      <c r="AW184">
        <v>168.46069199999999</v>
      </c>
      <c r="AX184">
        <v>105.9033440000001</v>
      </c>
      <c r="AY184">
        <v>117.61533900000001</v>
      </c>
      <c r="AZ184">
        <v>184.3609859999994</v>
      </c>
      <c r="BA184">
        <v>171.2525059999999</v>
      </c>
      <c r="BB184">
        <v>166.83338200000011</v>
      </c>
      <c r="BC184">
        <v>349.70226799999989</v>
      </c>
      <c r="BD184">
        <v>116.27910800000009</v>
      </c>
      <c r="BE184">
        <v>462.91636999999997</v>
      </c>
      <c r="BF184">
        <v>127.901904</v>
      </c>
    </row>
    <row r="185">
      <c r="A185" t="s">
        <v>155</v>
      </c>
      <c r="B185">
        <v>2019</v>
      </c>
      <c r="C185" t="s">
        <v>428</v>
      </c>
      <c r="D185">
        <v>265</v>
      </c>
      <c r="E185" t="s">
        <v>73</v>
      </c>
      <c r="F185" t="s">
        <v>89</v>
      </c>
      <c r="G185" t="s">
        <v>204</v>
      </c>
      <c r="H185">
        <v>81.998775796107651</v>
      </c>
      <c r="I185">
        <v>88.086706042006867</v>
      </c>
      <c r="J185">
        <v>90.493655587210768</v>
      </c>
      <c r="K185">
        <v>92.114002390724991</v>
      </c>
      <c r="L185">
        <v>93.907485012838549</v>
      </c>
      <c r="M185">
        <v>86.74021347802686</v>
      </c>
      <c r="N185">
        <v>89.262266012078129</v>
      </c>
      <c r="O185">
        <v>91.44370486765699</v>
      </c>
      <c r="P185">
        <v>92.155226570912291</v>
      </c>
      <c r="Q185">
        <v>94.537052300313547</v>
      </c>
      <c r="R185">
        <v>74.516324677264663</v>
      </c>
      <c r="S185">
        <v>83.611850363834577</v>
      </c>
      <c r="T185">
        <v>88.019450487692453</v>
      </c>
      <c r="U185">
        <v>90.016928983810701</v>
      </c>
      <c r="V185">
        <v>92.160743658891121</v>
      </c>
      <c r="W185" t="s">
        <v>282</v>
      </c>
      <c r="X185" t="s">
        <v>283</v>
      </c>
      <c r="Y185" t="s">
        <v>284</v>
      </c>
      <c r="Z185" t="s">
        <v>285</v>
      </c>
      <c r="AA185" t="s">
        <v>286</v>
      </c>
      <c r="AB185" t="s">
        <v>287</v>
      </c>
      <c r="AC185" t="s">
        <v>288</v>
      </c>
      <c r="AD185">
        <v>86.837857744040676</v>
      </c>
      <c r="AE185">
        <v>90.224450005015981</v>
      </c>
      <c r="AF185">
        <v>83.469993280067698</v>
      </c>
      <c r="AG185">
        <v>93.101503676701768</v>
      </c>
      <c r="AH185">
        <v>91.020142313060433</v>
      </c>
      <c r="AI185">
        <v>85.486039576659394</v>
      </c>
      <c r="AJ185">
        <v>86.221082313083414</v>
      </c>
      <c r="AK185">
        <v>4981.3006110001888</v>
      </c>
      <c r="AL185">
        <v>5772.5305860000344</v>
      </c>
      <c r="AM185">
        <v>5985.6650650000356</v>
      </c>
      <c r="AN185">
        <v>6095.2203229999941</v>
      </c>
      <c r="AO185">
        <v>6792.7123429999756</v>
      </c>
      <c r="AP185">
        <v>3356.1540400000072</v>
      </c>
      <c r="AQ185">
        <v>3434.4687140000051</v>
      </c>
      <c r="AR185">
        <v>3742.6179969999739</v>
      </c>
      <c r="AS185">
        <v>4064.1135649999769</v>
      </c>
      <c r="AT185">
        <v>4587.3441819999916</v>
      </c>
      <c r="AU185">
        <v>1228.5484809999971</v>
      </c>
      <c r="AV185">
        <v>1800.94511899999</v>
      </c>
      <c r="AW185">
        <v>2227.0661469999932</v>
      </c>
      <c r="AX185">
        <v>2349.6892219999859</v>
      </c>
      <c r="AY185">
        <v>2836.481461000003</v>
      </c>
      <c r="AZ185">
        <v>2080.242751999981</v>
      </c>
      <c r="BA185">
        <v>4254.0231090000207</v>
      </c>
      <c r="BB185">
        <v>1382.904280999996</v>
      </c>
      <c r="BC185">
        <v>10050.678944000039</v>
      </c>
      <c r="BD185">
        <v>4418.8550219999752</v>
      </c>
      <c r="BE185">
        <v>4583.7479429999776</v>
      </c>
      <c r="BF185">
        <v>2856.9768769999828</v>
      </c>
    </row>
    <row r="186">
      <c r="A186" t="s">
        <v>155</v>
      </c>
      <c r="B186">
        <v>2019</v>
      </c>
      <c r="C186" t="s">
        <v>428</v>
      </c>
      <c r="D186">
        <v>266</v>
      </c>
      <c r="E186" t="s">
        <v>73</v>
      </c>
      <c r="F186" t="s">
        <v>90</v>
      </c>
      <c r="G186" t="s">
        <v>465</v>
      </c>
      <c r="H186">
        <v>7.3063045676408214</v>
      </c>
      <c r="I186">
        <v>5.9498663452116771</v>
      </c>
      <c r="J186">
        <v>5.474766012231508</v>
      </c>
      <c r="K186">
        <v>4.2723596777374278</v>
      </c>
      <c r="L186">
        <v>3.9533164992547341</v>
      </c>
      <c r="M186">
        <v>6.7699251604844974</v>
      </c>
      <c r="N186">
        <v>5.9688117899510784</v>
      </c>
      <c r="O186">
        <v>5.1002077500288987</v>
      </c>
      <c r="P186">
        <v>4.9242772910397168</v>
      </c>
      <c r="Q186">
        <v>3.4162098122382489</v>
      </c>
      <c r="R186">
        <v>8.5675755323826674</v>
      </c>
      <c r="S186">
        <v>6.8974861677493031</v>
      </c>
      <c r="T186">
        <v>5.0550850227224213</v>
      </c>
      <c r="U186">
        <v>5.4966514043017858</v>
      </c>
      <c r="V186">
        <v>3.9011780474261291</v>
      </c>
      <c r="W186" t="s">
        <v>282</v>
      </c>
      <c r="X186" t="s">
        <v>283</v>
      </c>
      <c r="Y186" t="s">
        <v>284</v>
      </c>
      <c r="Z186" t="s">
        <v>285</v>
      </c>
      <c r="AA186" t="s">
        <v>286</v>
      </c>
      <c r="AB186" t="s">
        <v>287</v>
      </c>
      <c r="AC186" t="s">
        <v>288</v>
      </c>
      <c r="AD186">
        <v>5.1860706109035402</v>
      </c>
      <c r="AE186">
        <v>5.8841300742226563</v>
      </c>
      <c r="AF186">
        <v>6.0903874039960826</v>
      </c>
      <c r="AG186">
        <v>3.3822274346328389</v>
      </c>
      <c r="AH186">
        <v>5.7735761804642554</v>
      </c>
      <c r="AI186">
        <v>5.7334174816104833</v>
      </c>
      <c r="AJ186">
        <v>9.3292086230001345</v>
      </c>
      <c r="AK186">
        <v>443.84686299999993</v>
      </c>
      <c r="AL186">
        <v>389.90884100000062</v>
      </c>
      <c r="AM186">
        <v>362.12611199999981</v>
      </c>
      <c r="AN186">
        <v>282.70374599999963</v>
      </c>
      <c r="AO186">
        <v>285.9595459999997</v>
      </c>
      <c r="AP186">
        <v>261.94207699999993</v>
      </c>
      <c r="AQ186">
        <v>229.65692300000001</v>
      </c>
      <c r="AR186">
        <v>208.74186300000019</v>
      </c>
      <c r="AS186">
        <v>217.16426599999991</v>
      </c>
      <c r="AT186">
        <v>165.7691860000001</v>
      </c>
      <c r="AU186">
        <v>141.25336899999991</v>
      </c>
      <c r="AV186">
        <v>148.567386</v>
      </c>
      <c r="AW186">
        <v>127.90364700000001</v>
      </c>
      <c r="AX186">
        <v>143.4777069999999</v>
      </c>
      <c r="AY186">
        <v>120.068684</v>
      </c>
      <c r="AZ186">
        <v>124.23482199999989</v>
      </c>
      <c r="BA186">
        <v>277.4328390000004</v>
      </c>
      <c r="BB186">
        <v>100.9036</v>
      </c>
      <c r="BC186">
        <v>365.12495199999978</v>
      </c>
      <c r="BD186">
        <v>280.29615699999982</v>
      </c>
      <c r="BE186">
        <v>307.42494000000039</v>
      </c>
      <c r="BF186">
        <v>309.12779800000021</v>
      </c>
    </row>
    <row r="187">
      <c r="A187" t="s">
        <v>155</v>
      </c>
      <c r="B187">
        <v>2019</v>
      </c>
      <c r="C187" t="s">
        <v>428</v>
      </c>
      <c r="D187">
        <v>267</v>
      </c>
      <c r="E187" t="s">
        <v>73</v>
      </c>
      <c r="F187" t="s">
        <v>112</v>
      </c>
      <c r="G187" t="s">
        <v>204</v>
      </c>
      <c r="H187">
        <v>0.49954647948219572</v>
      </c>
      <c r="I187">
        <v>0.50643485275948907</v>
      </c>
      <c r="J187">
        <v>0.27967877805246361</v>
      </c>
      <c r="K187">
        <v>0.36534993352210238</v>
      </c>
      <c r="L187">
        <v>0.21513838491492729</v>
      </c>
      <c r="M187">
        <v>0.4318910248872086</v>
      </c>
      <c r="N187">
        <v>0.4629602764745962</v>
      </c>
      <c r="O187">
        <v>0.38964699475112979</v>
      </c>
      <c r="P187">
        <v>0.37160819728927208</v>
      </c>
      <c r="Q187">
        <v>0.16330067989159511</v>
      </c>
      <c r="R187">
        <v>0.54900181615895649</v>
      </c>
      <c r="S187">
        <v>0.7602525652708273</v>
      </c>
      <c r="T187">
        <v>0.26745949113052581</v>
      </c>
      <c r="U187">
        <v>0.42924740939441802</v>
      </c>
      <c r="V187">
        <v>0.1166124188056101</v>
      </c>
      <c r="W187" t="s">
        <v>282</v>
      </c>
      <c r="X187" t="s">
        <v>283</v>
      </c>
      <c r="Y187" t="s">
        <v>284</v>
      </c>
      <c r="Z187" t="s">
        <v>285</v>
      </c>
      <c r="AA187" t="s">
        <v>286</v>
      </c>
      <c r="AB187" t="s">
        <v>287</v>
      </c>
      <c r="AC187" t="s">
        <v>288</v>
      </c>
      <c r="AD187">
        <v>0.28008853903193609</v>
      </c>
      <c r="AE187">
        <v>0.2592903413183873</v>
      </c>
      <c r="AF187">
        <v>0.36981082249436931</v>
      </c>
      <c r="AG187">
        <v>0.27690494406450461</v>
      </c>
      <c r="AH187">
        <v>0.81114953099619169</v>
      </c>
      <c r="AI187">
        <v>0.1472394489105065</v>
      </c>
      <c r="AJ187">
        <v>0.58974061910330078</v>
      </c>
      <c r="AK187">
        <v>30.346686999999999</v>
      </c>
      <c r="AL187">
        <v>33.187876000000003</v>
      </c>
      <c r="AM187">
        <v>18.499236</v>
      </c>
      <c r="AN187">
        <v>24.175350999999999</v>
      </c>
      <c r="AO187">
        <v>15.561839000000001</v>
      </c>
      <c r="AP187">
        <v>16.710736000000001</v>
      </c>
      <c r="AQ187">
        <v>17.812930999999999</v>
      </c>
      <c r="AR187">
        <v>15.947514999999999</v>
      </c>
      <c r="AS187">
        <v>16.388196000000001</v>
      </c>
      <c r="AT187">
        <v>7.9240510000000004</v>
      </c>
      <c r="AU187">
        <v>9.0513769999999969</v>
      </c>
      <c r="AV187">
        <v>16.375347999999999</v>
      </c>
      <c r="AW187">
        <v>6.7672540000000012</v>
      </c>
      <c r="AX187">
        <v>11.204537</v>
      </c>
      <c r="AY187">
        <v>3.5890439999999999</v>
      </c>
      <c r="AZ187">
        <v>6.7096559999999998</v>
      </c>
      <c r="BA187">
        <v>12.225368</v>
      </c>
      <c r="BB187">
        <v>6.1269079999999994</v>
      </c>
      <c r="BC187">
        <v>29.892994000000009</v>
      </c>
      <c r="BD187">
        <v>39.379769000000003</v>
      </c>
      <c r="BE187">
        <v>7.8949560000000014</v>
      </c>
      <c r="BF187">
        <v>19.541338</v>
      </c>
    </row>
    <row r="188">
      <c r="A188" t="s">
        <v>155</v>
      </c>
      <c r="B188">
        <v>2019</v>
      </c>
      <c r="C188" t="s">
        <v>428</v>
      </c>
      <c r="D188">
        <v>268</v>
      </c>
      <c r="E188" t="s">
        <v>115</v>
      </c>
      <c r="F188" t="s">
        <v>88</v>
      </c>
      <c r="G188" t="s">
        <v>466</v>
      </c>
      <c r="H188">
        <v>9.8325908030426437</v>
      </c>
      <c r="I188">
        <v>4.7213833035023178</v>
      </c>
      <c r="J188">
        <v>3.4551243471386699</v>
      </c>
      <c r="K188">
        <v>3.177317340951022</v>
      </c>
      <c r="L188">
        <v>1.6980573504311891</v>
      </c>
      <c r="M188">
        <v>5.2109127882327604</v>
      </c>
      <c r="N188">
        <v>3.9680093702567629</v>
      </c>
      <c r="O188">
        <v>2.9967867261628549</v>
      </c>
      <c r="P188">
        <v>2.3309524239045301</v>
      </c>
      <c r="Q188">
        <v>1.7651699173287529</v>
      </c>
      <c r="R188">
        <v>16.71415228113915</v>
      </c>
      <c r="S188">
        <v>8.4542181027853136</v>
      </c>
      <c r="T188">
        <v>5.950329212064263</v>
      </c>
      <c r="U188">
        <v>3.6212233791011439</v>
      </c>
      <c r="V188">
        <v>3.482074177728014</v>
      </c>
      <c r="W188" t="s">
        <v>282</v>
      </c>
      <c r="X188" t="s">
        <v>283</v>
      </c>
      <c r="Y188" t="s">
        <v>284</v>
      </c>
      <c r="Z188" t="s">
        <v>285</v>
      </c>
      <c r="AA188" t="s">
        <v>286</v>
      </c>
      <c r="AB188" t="s">
        <v>287</v>
      </c>
      <c r="AC188" t="s">
        <v>288</v>
      </c>
      <c r="AD188">
        <v>7.8586780763734616</v>
      </c>
      <c r="AE188">
        <v>3.522401288441102</v>
      </c>
      <c r="AF188">
        <v>10.6078592495529</v>
      </c>
      <c r="AG188">
        <v>2.8831941547884372</v>
      </c>
      <c r="AH188">
        <v>2.2744948755979961</v>
      </c>
      <c r="AI188">
        <v>7.0773474517538171</v>
      </c>
      <c r="AJ188">
        <v>3.8979007302964028</v>
      </c>
      <c r="AK188">
        <v>509.02391500000022</v>
      </c>
      <c r="AL188">
        <v>271.65238800000031</v>
      </c>
      <c r="AM188">
        <v>206.56360500000031</v>
      </c>
      <c r="AN188">
        <v>194.35267400000021</v>
      </c>
      <c r="AO188">
        <v>114.2760779999999</v>
      </c>
      <c r="AP188">
        <v>174.24155399999989</v>
      </c>
      <c r="AQ188">
        <v>138.04317</v>
      </c>
      <c r="AR188">
        <v>112.31600999999991</v>
      </c>
      <c r="AS188">
        <v>95.441676000000072</v>
      </c>
      <c r="AT188">
        <v>80.004032999999922</v>
      </c>
      <c r="AU188">
        <v>223.51960600000021</v>
      </c>
      <c r="AV188">
        <v>157.35260600000001</v>
      </c>
      <c r="AW188">
        <v>133.72309999999999</v>
      </c>
      <c r="AX188">
        <v>83.523557000000082</v>
      </c>
      <c r="AY188">
        <v>97.703348000000005</v>
      </c>
      <c r="AZ188">
        <v>168.4946999999992</v>
      </c>
      <c r="BA188">
        <v>154.82905700000001</v>
      </c>
      <c r="BB188">
        <v>144.780933</v>
      </c>
      <c r="BC188">
        <v>288.27624399999991</v>
      </c>
      <c r="BD188">
        <v>99.827669000000071</v>
      </c>
      <c r="BE188">
        <v>331.06816700000053</v>
      </c>
      <c r="BF188">
        <v>108.59189000000011</v>
      </c>
    </row>
    <row r="189">
      <c r="A189" t="s">
        <v>155</v>
      </c>
      <c r="B189">
        <v>2019</v>
      </c>
      <c r="C189" t="s">
        <v>428</v>
      </c>
      <c r="D189">
        <v>269</v>
      </c>
      <c r="E189" t="s">
        <v>115</v>
      </c>
      <c r="F189" t="s">
        <v>89</v>
      </c>
      <c r="G189" t="s">
        <v>467</v>
      </c>
      <c r="H189">
        <v>86.610927899398902</v>
      </c>
      <c r="I189">
        <v>92.132032231481134</v>
      </c>
      <c r="J189">
        <v>93.28193879174087</v>
      </c>
      <c r="K189">
        <v>94.381022752361105</v>
      </c>
      <c r="L189">
        <v>95.648635984579755</v>
      </c>
      <c r="M189">
        <v>90.904373305714486</v>
      </c>
      <c r="N189">
        <v>92.287939861527448</v>
      </c>
      <c r="O189">
        <v>94.080783544596727</v>
      </c>
      <c r="P189">
        <v>94.378168357660826</v>
      </c>
      <c r="Q189">
        <v>95.965168549434892</v>
      </c>
      <c r="R189">
        <v>80.085950451256821</v>
      </c>
      <c r="S189">
        <v>87.961569298703239</v>
      </c>
      <c r="T189">
        <v>91.695162303381167</v>
      </c>
      <c r="U189">
        <v>93.501015103354064</v>
      </c>
      <c r="V189">
        <v>94.662400917237193</v>
      </c>
      <c r="W189" t="s">
        <v>282</v>
      </c>
      <c r="X189" t="s">
        <v>283</v>
      </c>
      <c r="Y189" t="s">
        <v>284</v>
      </c>
      <c r="Z189" t="s">
        <v>285</v>
      </c>
      <c r="AA189" t="s">
        <v>286</v>
      </c>
      <c r="AB189" t="s">
        <v>287</v>
      </c>
      <c r="AC189" t="s">
        <v>288</v>
      </c>
      <c r="AD189">
        <v>87.911776790697957</v>
      </c>
      <c r="AE189">
        <v>91.834727238799388</v>
      </c>
      <c r="AF189">
        <v>86.516236024414312</v>
      </c>
      <c r="AG189">
        <v>94.48923243576958</v>
      </c>
      <c r="AH189">
        <v>95.414404038527266</v>
      </c>
      <c r="AI189">
        <v>90.461274483308955</v>
      </c>
      <c r="AJ189">
        <v>93.41566470758643</v>
      </c>
      <c r="AK189">
        <v>4483.7657219999701</v>
      </c>
      <c r="AL189">
        <v>5300.9647720000148</v>
      </c>
      <c r="AM189">
        <v>5576.8336020000334</v>
      </c>
      <c r="AN189">
        <v>5773.1734600000073</v>
      </c>
      <c r="AO189">
        <v>6436.9739829999753</v>
      </c>
      <c r="AP189">
        <v>3039.6439000000191</v>
      </c>
      <c r="AQ189">
        <v>3210.6072800000079</v>
      </c>
      <c r="AR189">
        <v>3526.0361149999699</v>
      </c>
      <c r="AS189">
        <v>3864.3476689999802</v>
      </c>
      <c r="AT189">
        <v>4349.4965759999604</v>
      </c>
      <c r="AU189">
        <v>1070.995392999999</v>
      </c>
      <c r="AV189">
        <v>1637.168805999991</v>
      </c>
      <c r="AW189">
        <v>2060.6862109999911</v>
      </c>
      <c r="AX189">
        <v>2156.6019399999941</v>
      </c>
      <c r="AY189">
        <v>2656.1276490000082</v>
      </c>
      <c r="AZ189">
        <v>1884.8804229999889</v>
      </c>
      <c r="BA189">
        <v>4036.6451899999838</v>
      </c>
      <c r="BB189">
        <v>1180.8133079999959</v>
      </c>
      <c r="BC189">
        <v>9447.5084100000058</v>
      </c>
      <c r="BD189">
        <v>4187.7419229999878</v>
      </c>
      <c r="BE189">
        <v>4231.6487259999476</v>
      </c>
      <c r="BF189">
        <v>2602.4735589999832</v>
      </c>
    </row>
    <row r="190">
      <c r="A190" t="s">
        <v>155</v>
      </c>
      <c r="B190">
        <v>2019</v>
      </c>
      <c r="C190" t="s">
        <v>428</v>
      </c>
      <c r="D190">
        <v>270</v>
      </c>
      <c r="E190" t="s">
        <v>115</v>
      </c>
      <c r="F190" t="s">
        <v>90</v>
      </c>
      <c r="G190" t="s">
        <v>204</v>
      </c>
      <c r="H190">
        <v>3.556481297554448</v>
      </c>
      <c r="I190">
        <v>3.1465844650162929</v>
      </c>
      <c r="J190">
        <v>3.2629368611203482</v>
      </c>
      <c r="K190">
        <v>2.4416599066880211</v>
      </c>
      <c r="L190">
        <v>2.65330666498908</v>
      </c>
      <c r="M190">
        <v>3.8847139060533662</v>
      </c>
      <c r="N190">
        <v>3.744050768215887</v>
      </c>
      <c r="O190">
        <v>2.9224297292404122</v>
      </c>
      <c r="P190">
        <v>3.2908792184346489</v>
      </c>
      <c r="Q190">
        <v>2.269661533236127</v>
      </c>
      <c r="R190">
        <v>3.1998972676039732</v>
      </c>
      <c r="S190">
        <v>3.5842125985115438</v>
      </c>
      <c r="T190">
        <v>2.3545084845547111</v>
      </c>
      <c r="U190">
        <v>2.8777615175451539</v>
      </c>
      <c r="V190">
        <v>1.855524905035127</v>
      </c>
      <c r="W190" t="s">
        <v>282</v>
      </c>
      <c r="X190" t="s">
        <v>283</v>
      </c>
      <c r="Y190" t="s">
        <v>284</v>
      </c>
      <c r="Z190" t="s">
        <v>285</v>
      </c>
      <c r="AA190" t="s">
        <v>286</v>
      </c>
      <c r="AB190" t="s">
        <v>287</v>
      </c>
      <c r="AC190" t="s">
        <v>288</v>
      </c>
      <c r="AD190">
        <v>4.2295451329284406</v>
      </c>
      <c r="AE190">
        <v>4.6428714727583174</v>
      </c>
      <c r="AF190">
        <v>2.8759047260330881</v>
      </c>
      <c r="AG190">
        <v>2.6275734094416952</v>
      </c>
      <c r="AH190">
        <v>2.3111010858751242</v>
      </c>
      <c r="AI190">
        <v>2.4613780649365582</v>
      </c>
      <c r="AJ190">
        <v>2.6864345621171921</v>
      </c>
      <c r="AK190">
        <v>184.1156690000002</v>
      </c>
      <c r="AL190">
        <v>181.04380199999991</v>
      </c>
      <c r="AM190">
        <v>195.07373200000009</v>
      </c>
      <c r="AN190">
        <v>149.35339500000001</v>
      </c>
      <c r="AO190">
        <v>178.56256700000009</v>
      </c>
      <c r="AP190">
        <v>129.89635699999999</v>
      </c>
      <c r="AQ190">
        <v>130.251869</v>
      </c>
      <c r="AR190">
        <v>109.52919799999999</v>
      </c>
      <c r="AS190">
        <v>134.74622000000011</v>
      </c>
      <c r="AT190">
        <v>102.86946</v>
      </c>
      <c r="AU190">
        <v>42.792465</v>
      </c>
      <c r="AV190">
        <v>66.710509000000044</v>
      </c>
      <c r="AW190">
        <v>52.913404</v>
      </c>
      <c r="AX190">
        <v>66.375601000000032</v>
      </c>
      <c r="AY190">
        <v>52.064082000000013</v>
      </c>
      <c r="AZ190">
        <v>90.683945999999949</v>
      </c>
      <c r="BA190">
        <v>204.07993099999999</v>
      </c>
      <c r="BB190">
        <v>39.251668000000024</v>
      </c>
      <c r="BC190">
        <v>262.71799699999991</v>
      </c>
      <c r="BD190">
        <v>101.43431699999999</v>
      </c>
      <c r="BE190">
        <v>115.139737</v>
      </c>
      <c r="BF190">
        <v>74.84156899999995</v>
      </c>
    </row>
    <row r="191">
      <c r="A191" t="s">
        <v>155</v>
      </c>
      <c r="B191">
        <v>2019</v>
      </c>
      <c r="C191" t="s">
        <v>428</v>
      </c>
      <c r="D191">
        <v>274</v>
      </c>
      <c r="E191" t="s">
        <v>75</v>
      </c>
      <c r="F191" t="s">
        <v>49</v>
      </c>
      <c r="G191" t="s">
        <v>468</v>
      </c>
      <c r="H191">
        <v>76.730232147352268</v>
      </c>
      <c r="I191">
        <v>76.110026219211562</v>
      </c>
      <c r="J191">
        <v>74.954594592166316</v>
      </c>
      <c r="K191">
        <v>74.091934445001968</v>
      </c>
      <c r="L191">
        <v>73.194545212845739</v>
      </c>
      <c r="M191">
        <v>75.522574921889969</v>
      </c>
      <c r="N191">
        <v>73.252801344188114</v>
      </c>
      <c r="O191">
        <v>75.611502017423533</v>
      </c>
      <c r="P191">
        <v>72.428270919406984</v>
      </c>
      <c r="Q191">
        <v>73.241690696371649</v>
      </c>
      <c r="R191">
        <v>78.46205052843321</v>
      </c>
      <c r="S191">
        <v>77.449278869897924</v>
      </c>
      <c r="T191">
        <v>75.977063832173499</v>
      </c>
      <c r="U191">
        <v>76.097482839160449</v>
      </c>
      <c r="V191">
        <v>76.353666157469689</v>
      </c>
      <c r="W191" t="s">
        <v>282</v>
      </c>
      <c r="X191" t="s">
        <v>283</v>
      </c>
      <c r="Y191" t="s">
        <v>284</v>
      </c>
      <c r="Z191" t="s">
        <v>285</v>
      </c>
      <c r="AA191" t="s">
        <v>286</v>
      </c>
      <c r="AB191" t="s">
        <v>287</v>
      </c>
      <c r="AC191" t="s">
        <v>288</v>
      </c>
      <c r="AD191">
        <v>74.898279934364126</v>
      </c>
      <c r="AE191">
        <v>69.720782262951289</v>
      </c>
      <c r="AF191">
        <v>73.417904552030265</v>
      </c>
      <c r="AG191">
        <v>75.684203338666961</v>
      </c>
      <c r="AH191">
        <v>78.399319005459958</v>
      </c>
      <c r="AI191">
        <v>75.953081506703157</v>
      </c>
      <c r="AJ191">
        <v>74.145485301582042</v>
      </c>
      <c r="AK191">
        <v>4653.4185860000161</v>
      </c>
      <c r="AL191">
        <v>4981.0935230000132</v>
      </c>
      <c r="AM191">
        <v>4951.4716440000311</v>
      </c>
      <c r="AN191">
        <v>4899.3496390000064</v>
      </c>
      <c r="AO191">
        <v>5291.3019009999862</v>
      </c>
      <c r="AP191">
        <v>2916.995599000008</v>
      </c>
      <c r="AQ191">
        <v>2814.4414340000089</v>
      </c>
      <c r="AR191">
        <v>3089.4820549999781</v>
      </c>
      <c r="AS191">
        <v>3193.5799509999911</v>
      </c>
      <c r="AT191">
        <v>3550.8408369999761</v>
      </c>
      <c r="AU191">
        <v>1291.0554439999989</v>
      </c>
      <c r="AV191">
        <v>1666.000092999991</v>
      </c>
      <c r="AW191">
        <v>1922.369951999993</v>
      </c>
      <c r="AX191">
        <v>1983.336253999998</v>
      </c>
      <c r="AY191">
        <v>2348.533673999993</v>
      </c>
      <c r="AZ191">
        <v>1793.411721999985</v>
      </c>
      <c r="BA191">
        <v>3282.276802000014</v>
      </c>
      <c r="BB191">
        <v>1216.495357999996</v>
      </c>
      <c r="BC191">
        <v>8161.9155639999544</v>
      </c>
      <c r="BD191">
        <v>3797.639122000001</v>
      </c>
      <c r="BE191">
        <v>4068.7949759999601</v>
      </c>
      <c r="BF191">
        <v>2456.1017490000022</v>
      </c>
    </row>
    <row r="192">
      <c r="A192" t="s">
        <v>155</v>
      </c>
      <c r="B192">
        <v>2019</v>
      </c>
      <c r="C192" t="s">
        <v>428</v>
      </c>
      <c r="D192">
        <v>275</v>
      </c>
      <c r="E192" t="s">
        <v>75</v>
      </c>
      <c r="F192" t="s">
        <v>48</v>
      </c>
      <c r="G192" t="s">
        <v>204</v>
      </c>
      <c r="H192">
        <v>22.3977720846908</v>
      </c>
      <c r="I192">
        <v>23.002703192487349</v>
      </c>
      <c r="J192">
        <v>24.22757933984844</v>
      </c>
      <c r="K192">
        <v>25.318057116994659</v>
      </c>
      <c r="L192">
        <v>26.137014948719031</v>
      </c>
      <c r="M192">
        <v>23.23781849851262</v>
      </c>
      <c r="N192">
        <v>25.81229902414178</v>
      </c>
      <c r="O192">
        <v>23.804935544143881</v>
      </c>
      <c r="P192">
        <v>26.730701668941961</v>
      </c>
      <c r="Q192">
        <v>26.188026042433329</v>
      </c>
      <c r="R192">
        <v>20.618282884764081</v>
      </c>
      <c r="S192">
        <v>21.84897054703222</v>
      </c>
      <c r="T192">
        <v>23.416346344535299</v>
      </c>
      <c r="U192">
        <v>23.198026234127202</v>
      </c>
      <c r="V192">
        <v>23.126078117367349</v>
      </c>
      <c r="W192" t="s">
        <v>282</v>
      </c>
      <c r="X192" t="s">
        <v>283</v>
      </c>
      <c r="Y192" t="s">
        <v>284</v>
      </c>
      <c r="Z192" t="s">
        <v>285</v>
      </c>
      <c r="AA192" t="s">
        <v>286</v>
      </c>
      <c r="AB192" t="s">
        <v>287</v>
      </c>
      <c r="AC192" t="s">
        <v>288</v>
      </c>
      <c r="AD192">
        <v>23.9136142533814</v>
      </c>
      <c r="AE192">
        <v>29.438891698597601</v>
      </c>
      <c r="AF192">
        <v>26.347624139834871</v>
      </c>
      <c r="AG192">
        <v>24.106864120958509</v>
      </c>
      <c r="AH192">
        <v>19.619617107471559</v>
      </c>
      <c r="AI192">
        <v>23.264919287868551</v>
      </c>
      <c r="AJ192">
        <v>25.249721264222529</v>
      </c>
      <c r="AK192">
        <v>1358.3460650000011</v>
      </c>
      <c r="AL192">
        <v>1505.433929999997</v>
      </c>
      <c r="AM192">
        <v>1600.464557999999</v>
      </c>
      <c r="AN192">
        <v>1674.163522999997</v>
      </c>
      <c r="AO192">
        <v>1889.469174000011</v>
      </c>
      <c r="AP192">
        <v>897.54109099999891</v>
      </c>
      <c r="AQ192">
        <v>991.73277400000063</v>
      </c>
      <c r="AR192">
        <v>972.66843299999971</v>
      </c>
      <c r="AS192">
        <v>1178.636903000003</v>
      </c>
      <c r="AT192">
        <v>1269.625420000003</v>
      </c>
      <c r="AU192">
        <v>339.26396500000112</v>
      </c>
      <c r="AV192">
        <v>469.99000500000028</v>
      </c>
      <c r="AW192">
        <v>592.47986599999911</v>
      </c>
      <c r="AX192">
        <v>604.6124619999996</v>
      </c>
      <c r="AY192">
        <v>711.32633099999748</v>
      </c>
      <c r="AZ192">
        <v>572.60268399999836</v>
      </c>
      <c r="BA192">
        <v>1385.908019999996</v>
      </c>
      <c r="BB192">
        <v>436.56602100000168</v>
      </c>
      <c r="BC192">
        <v>2599.7259770000092</v>
      </c>
      <c r="BD192">
        <v>950.36827400000152</v>
      </c>
      <c r="BE192">
        <v>1246.298172999999</v>
      </c>
      <c r="BF192">
        <v>836.40810099999771</v>
      </c>
    </row>
    <row r="193">
      <c r="A193" t="s">
        <v>155</v>
      </c>
      <c r="B193">
        <v>2019</v>
      </c>
      <c r="C193" t="s">
        <v>428</v>
      </c>
      <c r="D193">
        <v>276</v>
      </c>
      <c r="E193" t="s">
        <v>75</v>
      </c>
      <c r="F193" t="s">
        <v>113</v>
      </c>
      <c r="G193" t="s">
        <v>204</v>
      </c>
      <c r="H193">
        <v>0.87199576795361289</v>
      </c>
      <c r="I193">
        <v>0.88727058830096217</v>
      </c>
      <c r="J193">
        <v>0.81782606798571256</v>
      </c>
      <c r="K193">
        <v>0.59000843800330105</v>
      </c>
      <c r="L193">
        <v>0.66843983843531707</v>
      </c>
      <c r="M193">
        <v>1.239606579597339</v>
      </c>
      <c r="N193">
        <v>0.93489963167037937</v>
      </c>
      <c r="O193">
        <v>0.58356243843294553</v>
      </c>
      <c r="P193">
        <v>0.84102741165137263</v>
      </c>
      <c r="Q193">
        <v>0.57028326119429651</v>
      </c>
      <c r="R193">
        <v>0.91966658680249347</v>
      </c>
      <c r="S193">
        <v>0.70175058307031446</v>
      </c>
      <c r="T193">
        <v>0.60658982329184041</v>
      </c>
      <c r="U193">
        <v>0.70449092671282487</v>
      </c>
      <c r="V193">
        <v>0.52025572516231622</v>
      </c>
      <c r="W193" t="s">
        <v>282</v>
      </c>
      <c r="X193" t="s">
        <v>283</v>
      </c>
      <c r="Y193" t="s">
        <v>284</v>
      </c>
      <c r="Z193" t="s">
        <v>285</v>
      </c>
      <c r="AA193" t="s">
        <v>286</v>
      </c>
      <c r="AB193" t="s">
        <v>287</v>
      </c>
      <c r="AC193" t="s">
        <v>288</v>
      </c>
      <c r="AD193">
        <v>1.188105812253879</v>
      </c>
      <c r="AE193">
        <v>0.84032603845039333</v>
      </c>
      <c r="AF193">
        <v>0.2344713081350942</v>
      </c>
      <c r="AG193">
        <v>0.20893254037381209</v>
      </c>
      <c r="AH193">
        <v>1.981063887068504</v>
      </c>
      <c r="AI193">
        <v>0.78199920542726464</v>
      </c>
      <c r="AJ193">
        <v>0.60479343419708964</v>
      </c>
      <c r="AK193">
        <v>52.88347499999999</v>
      </c>
      <c r="AL193">
        <v>58.068272999999998</v>
      </c>
      <c r="AM193">
        <v>54.025274999999993</v>
      </c>
      <c r="AN193">
        <v>39.014471000000007</v>
      </c>
      <c r="AO193">
        <v>48.322139000000007</v>
      </c>
      <c r="AP193">
        <v>47.87875600000001</v>
      </c>
      <c r="AQ193">
        <v>35.919722</v>
      </c>
      <c r="AR193">
        <v>23.844331</v>
      </c>
      <c r="AS193">
        <v>37.083424000000008</v>
      </c>
      <c r="AT193">
        <v>27.647984000000001</v>
      </c>
      <c r="AU193">
        <v>15.132673</v>
      </c>
      <c r="AV193">
        <v>15.095254000000001</v>
      </c>
      <c r="AW193">
        <v>15.347922000000001</v>
      </c>
      <c r="AX193">
        <v>18.361217</v>
      </c>
      <c r="AY193">
        <v>16.00235</v>
      </c>
      <c r="AZ193">
        <v>28.448755999999989</v>
      </c>
      <c r="BA193">
        <v>39.560408999999993</v>
      </c>
      <c r="BB193">
        <v>3.8850639999999999</v>
      </c>
      <c r="BC193">
        <v>22.531647</v>
      </c>
      <c r="BD193">
        <v>95.962131000000085</v>
      </c>
      <c r="BE193">
        <v>41.891578000000031</v>
      </c>
      <c r="BF193">
        <v>20.034048000000009</v>
      </c>
    </row>
    <row r="194">
      <c r="A194" t="s">
        <v>155</v>
      </c>
      <c r="B194">
        <v>2019</v>
      </c>
      <c r="C194" t="s">
        <v>428</v>
      </c>
      <c r="D194">
        <v>341</v>
      </c>
      <c r="E194" t="s">
        <v>147</v>
      </c>
      <c r="F194" t="s">
        <v>49</v>
      </c>
      <c r="G194" t="s">
        <v>520</v>
      </c>
      <c r="H194">
        <v>41.245318352059932</v>
      </c>
      <c r="I194">
        <v>62.689982023206397</v>
      </c>
      <c r="J194">
        <v>72.094939838470424</v>
      </c>
      <c r="K194">
        <v>79.801380239017007</v>
      </c>
      <c r="L194">
        <v>86.088410104011899</v>
      </c>
      <c r="M194">
        <v>57.468743145426629</v>
      </c>
      <c r="N194">
        <v>69.795643386481018</v>
      </c>
      <c r="O194">
        <v>79.322766570605182</v>
      </c>
      <c r="P194">
        <v>82.751266328978929</v>
      </c>
      <c r="Q194">
        <v>86.92175899486007</v>
      </c>
      <c r="R194">
        <v>32.105056840454722</v>
      </c>
      <c r="S194">
        <v>46.231884057971023</v>
      </c>
      <c r="T194">
        <v>59.432933478735009</v>
      </c>
      <c r="U194">
        <v>65.867158671586708</v>
      </c>
      <c r="V194">
        <v>78.992193044712565</v>
      </c>
      <c r="W194" t="s">
        <v>282</v>
      </c>
      <c r="X194" t="s">
        <v>283</v>
      </c>
      <c r="Y194" t="s">
        <v>284</v>
      </c>
      <c r="Z194" t="s">
        <v>285</v>
      </c>
      <c r="AA194" t="s">
        <v>286</v>
      </c>
      <c r="AB194" t="s">
        <v>287</v>
      </c>
      <c r="AC194" t="s">
        <v>288</v>
      </c>
      <c r="AD194">
        <v>58.350706509149873</v>
      </c>
      <c r="AE194">
        <v>66.280193236714979</v>
      </c>
      <c r="AF194">
        <v>67.721954576737787</v>
      </c>
      <c r="AG194">
        <v>68.502824858757066</v>
      </c>
      <c r="AH194">
        <v>73.226111636707657</v>
      </c>
      <c r="AI194">
        <v>67.705447830101576</v>
      </c>
      <c r="AJ194">
        <v>71.594877764842849</v>
      </c>
      <c r="AK194">
        <v>2643</v>
      </c>
      <c r="AL194">
        <v>3836</v>
      </c>
      <c r="AM194">
        <v>4374</v>
      </c>
      <c r="AN194">
        <v>4741</v>
      </c>
      <c r="AO194">
        <v>4635</v>
      </c>
      <c r="AP194">
        <v>2620</v>
      </c>
      <c r="AQ194">
        <v>3108</v>
      </c>
      <c r="AR194">
        <v>3303</v>
      </c>
      <c r="AS194">
        <v>3104</v>
      </c>
      <c r="AT194">
        <v>3044</v>
      </c>
      <c r="AU194">
        <v>819</v>
      </c>
      <c r="AV194">
        <v>957</v>
      </c>
      <c r="AW194">
        <v>1090</v>
      </c>
      <c r="AX194">
        <v>1071</v>
      </c>
      <c r="AY194">
        <v>1113</v>
      </c>
      <c r="AZ194">
        <v>2519</v>
      </c>
      <c r="BA194">
        <v>2744</v>
      </c>
      <c r="BB194">
        <v>2952</v>
      </c>
      <c r="BC194">
        <v>2910</v>
      </c>
      <c r="BD194">
        <v>3096</v>
      </c>
      <c r="BE194">
        <v>2933</v>
      </c>
      <c r="BF194">
        <v>3075</v>
      </c>
    </row>
    <row r="195">
      <c r="A195" t="s">
        <v>155</v>
      </c>
      <c r="B195">
        <v>2019</v>
      </c>
      <c r="C195" t="s">
        <v>428</v>
      </c>
      <c r="D195">
        <v>342</v>
      </c>
      <c r="E195" t="s">
        <v>147</v>
      </c>
      <c r="F195" t="s">
        <v>48</v>
      </c>
      <c r="G195" t="s">
        <v>204</v>
      </c>
      <c r="H195">
        <v>58.754681647940068</v>
      </c>
      <c r="I195">
        <v>37.310017976793588</v>
      </c>
      <c r="J195">
        <v>27.90506016152959</v>
      </c>
      <c r="K195">
        <v>20.198619760983</v>
      </c>
      <c r="L195">
        <v>13.91158989598811</v>
      </c>
      <c r="M195">
        <v>42.531256854573371</v>
      </c>
      <c r="N195">
        <v>30.204356613518971</v>
      </c>
      <c r="O195">
        <v>20.677233429394811</v>
      </c>
      <c r="P195">
        <v>17.248733671021061</v>
      </c>
      <c r="Q195">
        <v>13.078241005139921</v>
      </c>
      <c r="R195">
        <v>67.894943159545278</v>
      </c>
      <c r="S195">
        <v>53.768115942028977</v>
      </c>
      <c r="T195">
        <v>40.567066521264991</v>
      </c>
      <c r="U195">
        <v>34.132841328413292</v>
      </c>
      <c r="V195">
        <v>21.007806955287439</v>
      </c>
      <c r="W195" t="s">
        <v>282</v>
      </c>
      <c r="X195" t="s">
        <v>283</v>
      </c>
      <c r="Y195" t="s">
        <v>284</v>
      </c>
      <c r="Z195" t="s">
        <v>285</v>
      </c>
      <c r="AA195" t="s">
        <v>286</v>
      </c>
      <c r="AB195" t="s">
        <v>287</v>
      </c>
      <c r="AC195" t="s">
        <v>288</v>
      </c>
      <c r="AD195">
        <v>41.649293490850127</v>
      </c>
      <c r="AE195">
        <v>33.719806763285028</v>
      </c>
      <c r="AF195">
        <v>32.278045423262213</v>
      </c>
      <c r="AG195">
        <v>31.497175141242941</v>
      </c>
      <c r="AH195">
        <v>26.77388836329234</v>
      </c>
      <c r="AI195">
        <v>32.294552169898431</v>
      </c>
      <c r="AJ195">
        <v>28.405122235157162</v>
      </c>
      <c r="AK195">
        <v>3765</v>
      </c>
      <c r="AL195">
        <v>2283</v>
      </c>
      <c r="AM195">
        <v>1693</v>
      </c>
      <c r="AN195">
        <v>1200</v>
      </c>
      <c r="AO195">
        <v>749</v>
      </c>
      <c r="AP195">
        <v>1939</v>
      </c>
      <c r="AQ195">
        <v>1345</v>
      </c>
      <c r="AR195">
        <v>861</v>
      </c>
      <c r="AS195">
        <v>647</v>
      </c>
      <c r="AT195">
        <v>458</v>
      </c>
      <c r="AU195">
        <v>1732</v>
      </c>
      <c r="AV195">
        <v>1113</v>
      </c>
      <c r="AW195">
        <v>744</v>
      </c>
      <c r="AX195">
        <v>555</v>
      </c>
      <c r="AY195">
        <v>296</v>
      </c>
      <c r="AZ195">
        <v>1798</v>
      </c>
      <c r="BA195">
        <v>1396</v>
      </c>
      <c r="BB195">
        <v>1407</v>
      </c>
      <c r="BC195">
        <v>1338</v>
      </c>
      <c r="BD195">
        <v>1132</v>
      </c>
      <c r="BE195">
        <v>1399</v>
      </c>
      <c r="BF195">
        <v>1220</v>
      </c>
    </row>
    <row r="196">
      <c r="A196" t="s">
        <v>155</v>
      </c>
      <c r="B196">
        <v>2019</v>
      </c>
      <c r="C196" t="s">
        <v>428</v>
      </c>
      <c r="D196">
        <v>343</v>
      </c>
      <c r="E196" t="s">
        <v>142</v>
      </c>
      <c r="F196" t="s">
        <v>49</v>
      </c>
      <c r="G196" t="s">
        <v>521</v>
      </c>
      <c r="H196">
        <v>62.968164794007492</v>
      </c>
      <c r="I196">
        <v>79.816963556136628</v>
      </c>
      <c r="J196">
        <v>83.830558760507671</v>
      </c>
      <c r="K196">
        <v>87.342198283117327</v>
      </c>
      <c r="L196">
        <v>91.158989598811289</v>
      </c>
      <c r="M196">
        <v>79.315639394604077</v>
      </c>
      <c r="N196">
        <v>83.539187064900062</v>
      </c>
      <c r="O196">
        <v>87.848222862632085</v>
      </c>
      <c r="P196">
        <v>89.389496134364165</v>
      </c>
      <c r="Q196">
        <v>91.547687035979436</v>
      </c>
      <c r="R196">
        <v>51.666013328106629</v>
      </c>
      <c r="S196">
        <v>66.086956521739125</v>
      </c>
      <c r="T196">
        <v>75.354416575790623</v>
      </c>
      <c r="U196">
        <v>79.151291512915137</v>
      </c>
      <c r="V196">
        <v>84.740951029098653</v>
      </c>
      <c r="W196" t="s">
        <v>282</v>
      </c>
      <c r="X196" t="s">
        <v>283</v>
      </c>
      <c r="Y196" t="s">
        <v>284</v>
      </c>
      <c r="Z196" t="s">
        <v>285</v>
      </c>
      <c r="AA196" t="s">
        <v>286</v>
      </c>
      <c r="AB196" t="s">
        <v>287</v>
      </c>
      <c r="AC196" t="s">
        <v>288</v>
      </c>
      <c r="AD196">
        <v>78.503590456335417</v>
      </c>
      <c r="AE196">
        <v>77.415458937198068</v>
      </c>
      <c r="AF196">
        <v>77.838953888506538</v>
      </c>
      <c r="AG196">
        <v>78.366290018832402</v>
      </c>
      <c r="AH196">
        <v>80.53453169347209</v>
      </c>
      <c r="AI196">
        <v>83.587257617728525</v>
      </c>
      <c r="AJ196">
        <v>87.543655413271253</v>
      </c>
      <c r="AK196">
        <v>4035</v>
      </c>
      <c r="AL196">
        <v>4884</v>
      </c>
      <c r="AM196">
        <v>5086</v>
      </c>
      <c r="AN196">
        <v>5189</v>
      </c>
      <c r="AO196">
        <v>4908</v>
      </c>
      <c r="AP196">
        <v>3616</v>
      </c>
      <c r="AQ196">
        <v>3720</v>
      </c>
      <c r="AR196">
        <v>3658</v>
      </c>
      <c r="AS196">
        <v>3353</v>
      </c>
      <c r="AT196">
        <v>3206</v>
      </c>
      <c r="AU196">
        <v>1318</v>
      </c>
      <c r="AV196">
        <v>1368</v>
      </c>
      <c r="AW196">
        <v>1382</v>
      </c>
      <c r="AX196">
        <v>1287</v>
      </c>
      <c r="AY196">
        <v>1194</v>
      </c>
      <c r="AZ196">
        <v>3389</v>
      </c>
      <c r="BA196">
        <v>3205</v>
      </c>
      <c r="BB196">
        <v>3393</v>
      </c>
      <c r="BC196">
        <v>3329</v>
      </c>
      <c r="BD196">
        <v>3405</v>
      </c>
      <c r="BE196">
        <v>3621</v>
      </c>
      <c r="BF196">
        <v>3760</v>
      </c>
    </row>
    <row r="197">
      <c r="A197" t="s">
        <v>155</v>
      </c>
      <c r="B197">
        <v>2019</v>
      </c>
      <c r="C197" t="s">
        <v>428</v>
      </c>
      <c r="D197">
        <v>344</v>
      </c>
      <c r="E197" t="s">
        <v>142</v>
      </c>
      <c r="F197" t="s">
        <v>48</v>
      </c>
      <c r="G197" t="s">
        <v>204</v>
      </c>
      <c r="H197">
        <v>37.031835205992508</v>
      </c>
      <c r="I197">
        <v>20.183036443863379</v>
      </c>
      <c r="J197">
        <v>16.16944123949234</v>
      </c>
      <c r="K197">
        <v>12.65780171688268</v>
      </c>
      <c r="L197">
        <v>8.8410104011887078</v>
      </c>
      <c r="M197">
        <v>20.68436060539592</v>
      </c>
      <c r="N197">
        <v>16.460812935099931</v>
      </c>
      <c r="O197">
        <v>12.151777137367921</v>
      </c>
      <c r="P197">
        <v>10.610503865635829</v>
      </c>
      <c r="Q197">
        <v>8.4523129640205603</v>
      </c>
      <c r="R197">
        <v>48.333986671893378</v>
      </c>
      <c r="S197">
        <v>33.913043478260867</v>
      </c>
      <c r="T197">
        <v>24.645583424209381</v>
      </c>
      <c r="U197">
        <v>20.84870848708487</v>
      </c>
      <c r="V197">
        <v>15.25904897090135</v>
      </c>
      <c r="W197" t="s">
        <v>282</v>
      </c>
      <c r="X197" t="s">
        <v>283</v>
      </c>
      <c r="Y197" t="s">
        <v>284</v>
      </c>
      <c r="Z197" t="s">
        <v>285</v>
      </c>
      <c r="AA197" t="s">
        <v>286</v>
      </c>
      <c r="AB197" t="s">
        <v>287</v>
      </c>
      <c r="AC197" t="s">
        <v>288</v>
      </c>
      <c r="AD197">
        <v>21.49640954366458</v>
      </c>
      <c r="AE197">
        <v>22.584541062801929</v>
      </c>
      <c r="AF197">
        <v>22.161046111493459</v>
      </c>
      <c r="AG197">
        <v>21.633709981167609</v>
      </c>
      <c r="AH197">
        <v>19.46546830652791</v>
      </c>
      <c r="AI197">
        <v>16.412742382271471</v>
      </c>
      <c r="AJ197">
        <v>12.456344586728751</v>
      </c>
      <c r="AK197">
        <v>2373</v>
      </c>
      <c r="AL197">
        <v>1235</v>
      </c>
      <c r="AM197">
        <v>981</v>
      </c>
      <c r="AN197">
        <v>752</v>
      </c>
      <c r="AO197">
        <v>476</v>
      </c>
      <c r="AP197">
        <v>943</v>
      </c>
      <c r="AQ197">
        <v>733</v>
      </c>
      <c r="AR197">
        <v>506</v>
      </c>
      <c r="AS197">
        <v>398</v>
      </c>
      <c r="AT197">
        <v>296</v>
      </c>
      <c r="AU197">
        <v>1233</v>
      </c>
      <c r="AV197">
        <v>702</v>
      </c>
      <c r="AW197">
        <v>452</v>
      </c>
      <c r="AX197">
        <v>339</v>
      </c>
      <c r="AY197">
        <v>215</v>
      </c>
      <c r="AZ197">
        <v>928</v>
      </c>
      <c r="BA197">
        <v>935</v>
      </c>
      <c r="BB197">
        <v>966</v>
      </c>
      <c r="BC197">
        <v>919</v>
      </c>
      <c r="BD197">
        <v>823</v>
      </c>
      <c r="BE197">
        <v>711</v>
      </c>
      <c r="BF197">
        <v>535</v>
      </c>
    </row>
    <row r="198">
      <c r="A198" t="s">
        <v>155</v>
      </c>
      <c r="B198">
        <v>2019</v>
      </c>
      <c r="C198" t="s">
        <v>428</v>
      </c>
      <c r="D198">
        <v>345</v>
      </c>
      <c r="E198" t="s">
        <v>143</v>
      </c>
      <c r="F198" t="s">
        <v>49</v>
      </c>
      <c r="G198" t="s">
        <v>522</v>
      </c>
      <c r="H198">
        <v>57.05368289637952</v>
      </c>
      <c r="I198">
        <v>75.322765157705504</v>
      </c>
      <c r="J198">
        <v>82.858084720619757</v>
      </c>
      <c r="K198">
        <v>87.662009762666216</v>
      </c>
      <c r="L198">
        <v>90.806092124814271</v>
      </c>
      <c r="M198">
        <v>69.796007896468524</v>
      </c>
      <c r="N198">
        <v>81.001571973950149</v>
      </c>
      <c r="O198">
        <v>87.127761767531226</v>
      </c>
      <c r="P198">
        <v>89.202879232204751</v>
      </c>
      <c r="Q198">
        <v>91.233580810965165</v>
      </c>
      <c r="R198">
        <v>49.196393571148569</v>
      </c>
      <c r="S198">
        <v>62.80193236714976</v>
      </c>
      <c r="T198">
        <v>74.372955288985821</v>
      </c>
      <c r="U198">
        <v>78.044280442804421</v>
      </c>
      <c r="V198">
        <v>88.218594748048261</v>
      </c>
      <c r="W198" t="s">
        <v>282</v>
      </c>
      <c r="X198" t="s">
        <v>283</v>
      </c>
      <c r="Y198" t="s">
        <v>284</v>
      </c>
      <c r="Z198" t="s">
        <v>285</v>
      </c>
      <c r="AA198" t="s">
        <v>286</v>
      </c>
      <c r="AB198" t="s">
        <v>287</v>
      </c>
      <c r="AC198" t="s">
        <v>288</v>
      </c>
      <c r="AD198">
        <v>69.168403984248314</v>
      </c>
      <c r="AE198">
        <v>77.512077294685994</v>
      </c>
      <c r="AF198">
        <v>79.697178251892637</v>
      </c>
      <c r="AG198">
        <v>79.354990583804138</v>
      </c>
      <c r="AH198">
        <v>85.359508041627251</v>
      </c>
      <c r="AI198">
        <v>77.21606648199446</v>
      </c>
      <c r="AJ198">
        <v>79.045401629802086</v>
      </c>
      <c r="AK198">
        <v>3656</v>
      </c>
      <c r="AL198">
        <v>4609</v>
      </c>
      <c r="AM198">
        <v>5027</v>
      </c>
      <c r="AN198">
        <v>5208</v>
      </c>
      <c r="AO198">
        <v>4889</v>
      </c>
      <c r="AP198">
        <v>3182</v>
      </c>
      <c r="AQ198">
        <v>3607</v>
      </c>
      <c r="AR198">
        <v>3628</v>
      </c>
      <c r="AS198">
        <v>3346</v>
      </c>
      <c r="AT198">
        <v>3195</v>
      </c>
      <c r="AU198">
        <v>1255</v>
      </c>
      <c r="AV198">
        <v>1300</v>
      </c>
      <c r="AW198">
        <v>1364</v>
      </c>
      <c r="AX198">
        <v>1269</v>
      </c>
      <c r="AY198">
        <v>1243</v>
      </c>
      <c r="AZ198">
        <v>2986</v>
      </c>
      <c r="BA198">
        <v>3209</v>
      </c>
      <c r="BB198">
        <v>3474</v>
      </c>
      <c r="BC198">
        <v>3371</v>
      </c>
      <c r="BD198">
        <v>3609</v>
      </c>
      <c r="BE198">
        <v>3345</v>
      </c>
      <c r="BF198">
        <v>3395</v>
      </c>
    </row>
    <row r="199">
      <c r="A199" t="s">
        <v>155</v>
      </c>
      <c r="B199">
        <v>2019</v>
      </c>
      <c r="C199" t="s">
        <v>428</v>
      </c>
      <c r="D199">
        <v>346</v>
      </c>
      <c r="E199" t="s">
        <v>143</v>
      </c>
      <c r="F199" t="s">
        <v>48</v>
      </c>
      <c r="G199" t="s">
        <v>204</v>
      </c>
      <c r="H199">
        <v>42.946317103620473</v>
      </c>
      <c r="I199">
        <v>24.677234842294489</v>
      </c>
      <c r="J199">
        <v>17.14191527938025</v>
      </c>
      <c r="K199">
        <v>12.337990237333781</v>
      </c>
      <c r="L199">
        <v>9.1939078751857366</v>
      </c>
      <c r="M199">
        <v>30.203992103531469</v>
      </c>
      <c r="N199">
        <v>18.998428026049851</v>
      </c>
      <c r="O199">
        <v>12.87223823246878</v>
      </c>
      <c r="P199">
        <v>10.797120767795249</v>
      </c>
      <c r="Q199">
        <v>8.7664191890348366</v>
      </c>
      <c r="R199">
        <v>50.803606428851431</v>
      </c>
      <c r="S199">
        <v>37.19806763285024</v>
      </c>
      <c r="T199">
        <v>25.627044711014179</v>
      </c>
      <c r="U199">
        <v>21.955719557195572</v>
      </c>
      <c r="V199">
        <v>11.781405251951741</v>
      </c>
      <c r="W199" t="s">
        <v>282</v>
      </c>
      <c r="X199" t="s">
        <v>283</v>
      </c>
      <c r="Y199" t="s">
        <v>284</v>
      </c>
      <c r="Z199" t="s">
        <v>285</v>
      </c>
      <c r="AA199" t="s">
        <v>286</v>
      </c>
      <c r="AB199" t="s">
        <v>287</v>
      </c>
      <c r="AC199" t="s">
        <v>288</v>
      </c>
      <c r="AD199">
        <v>30.831596015751678</v>
      </c>
      <c r="AE199">
        <v>22.487922705314009</v>
      </c>
      <c r="AF199">
        <v>20.302821748107359</v>
      </c>
      <c r="AG199">
        <v>20.645009416195851</v>
      </c>
      <c r="AH199">
        <v>14.640491958372751</v>
      </c>
      <c r="AI199">
        <v>22.78393351800554</v>
      </c>
      <c r="AJ199">
        <v>20.9545983701979</v>
      </c>
      <c r="AK199">
        <v>2752</v>
      </c>
      <c r="AL199">
        <v>1510</v>
      </c>
      <c r="AM199">
        <v>1040</v>
      </c>
      <c r="AN199">
        <v>733</v>
      </c>
      <c r="AO199">
        <v>495</v>
      </c>
      <c r="AP199">
        <v>1377</v>
      </c>
      <c r="AQ199">
        <v>846</v>
      </c>
      <c r="AR199">
        <v>536</v>
      </c>
      <c r="AS199">
        <v>405</v>
      </c>
      <c r="AT199">
        <v>307</v>
      </c>
      <c r="AU199">
        <v>1296</v>
      </c>
      <c r="AV199">
        <v>770</v>
      </c>
      <c r="AW199">
        <v>470</v>
      </c>
      <c r="AX199">
        <v>357</v>
      </c>
      <c r="AY199">
        <v>166</v>
      </c>
      <c r="AZ199">
        <v>1331</v>
      </c>
      <c r="BA199">
        <v>931</v>
      </c>
      <c r="BB199">
        <v>885</v>
      </c>
      <c r="BC199">
        <v>877</v>
      </c>
      <c r="BD199">
        <v>619</v>
      </c>
      <c r="BE199">
        <v>987</v>
      </c>
      <c r="BF199">
        <v>900</v>
      </c>
    </row>
    <row r="200">
      <c r="A200" t="s">
        <v>155</v>
      </c>
      <c r="B200">
        <v>2019</v>
      </c>
      <c r="C200" t="s">
        <v>428</v>
      </c>
      <c r="D200">
        <v>347</v>
      </c>
      <c r="E200" t="s">
        <v>144</v>
      </c>
      <c r="F200" t="s">
        <v>49</v>
      </c>
      <c r="G200" t="s">
        <v>523</v>
      </c>
      <c r="H200">
        <v>44.335205992509373</v>
      </c>
      <c r="I200">
        <v>64.798169635561365</v>
      </c>
      <c r="J200">
        <v>74.649744519531893</v>
      </c>
      <c r="K200">
        <v>83.10048813331089</v>
      </c>
      <c r="L200">
        <v>89.61738484398218</v>
      </c>
      <c r="M200">
        <v>58.477736345689848</v>
      </c>
      <c r="N200">
        <v>71.884123063103516</v>
      </c>
      <c r="O200">
        <v>82.036503362151777</v>
      </c>
      <c r="P200">
        <v>85.950413223140501</v>
      </c>
      <c r="Q200">
        <v>90.605368360936609</v>
      </c>
      <c r="R200">
        <v>35.358682869462953</v>
      </c>
      <c r="S200">
        <v>50.917874396135268</v>
      </c>
      <c r="T200">
        <v>62.595419847328252</v>
      </c>
      <c r="U200">
        <v>70.479704797047972</v>
      </c>
      <c r="V200">
        <v>82.824698367636614</v>
      </c>
      <c r="W200" t="s">
        <v>282</v>
      </c>
      <c r="X200" t="s">
        <v>283</v>
      </c>
      <c r="Y200" t="s">
        <v>284</v>
      </c>
      <c r="Z200" t="s">
        <v>285</v>
      </c>
      <c r="AA200" t="s">
        <v>286</v>
      </c>
      <c r="AB200" t="s">
        <v>287</v>
      </c>
      <c r="AC200" t="s">
        <v>288</v>
      </c>
      <c r="AD200">
        <v>60.667129951355101</v>
      </c>
      <c r="AE200">
        <v>71.038647342995162</v>
      </c>
      <c r="AF200">
        <v>69.878412479926595</v>
      </c>
      <c r="AG200">
        <v>73.587570621468927</v>
      </c>
      <c r="AH200">
        <v>76.868495742667932</v>
      </c>
      <c r="AI200">
        <v>69.044321329639885</v>
      </c>
      <c r="AJ200">
        <v>72.735739231664738</v>
      </c>
      <c r="AK200">
        <v>2841</v>
      </c>
      <c r="AL200">
        <v>3965</v>
      </c>
      <c r="AM200">
        <v>4529</v>
      </c>
      <c r="AN200">
        <v>4937</v>
      </c>
      <c r="AO200">
        <v>4825</v>
      </c>
      <c r="AP200">
        <v>2666</v>
      </c>
      <c r="AQ200">
        <v>3201</v>
      </c>
      <c r="AR200">
        <v>3416</v>
      </c>
      <c r="AS200">
        <v>3224</v>
      </c>
      <c r="AT200">
        <v>3173</v>
      </c>
      <c r="AU200">
        <v>902</v>
      </c>
      <c r="AV200">
        <v>1054</v>
      </c>
      <c r="AW200">
        <v>1148</v>
      </c>
      <c r="AX200">
        <v>1146</v>
      </c>
      <c r="AY200">
        <v>1167</v>
      </c>
      <c r="AZ200">
        <v>2619</v>
      </c>
      <c r="BA200">
        <v>2941</v>
      </c>
      <c r="BB200">
        <v>3046</v>
      </c>
      <c r="BC200">
        <v>3126</v>
      </c>
      <c r="BD200">
        <v>3250</v>
      </c>
      <c r="BE200">
        <v>2991</v>
      </c>
      <c r="BF200">
        <v>3124</v>
      </c>
    </row>
    <row r="201">
      <c r="A201" t="s">
        <v>155</v>
      </c>
      <c r="B201">
        <v>2019</v>
      </c>
      <c r="C201" t="s">
        <v>428</v>
      </c>
      <c r="D201">
        <v>348</v>
      </c>
      <c r="E201" t="s">
        <v>144</v>
      </c>
      <c r="F201" t="s">
        <v>48</v>
      </c>
      <c r="G201" t="s">
        <v>204</v>
      </c>
      <c r="H201">
        <v>55.664794007490627</v>
      </c>
      <c r="I201">
        <v>35.201830364438642</v>
      </c>
      <c r="J201">
        <v>25.3502554804681</v>
      </c>
      <c r="K201">
        <v>16.89951186668911</v>
      </c>
      <c r="L201">
        <v>10.382615156017829</v>
      </c>
      <c r="M201">
        <v>41.522263654310152</v>
      </c>
      <c r="N201">
        <v>28.11587693689647</v>
      </c>
      <c r="O201">
        <v>17.96349663784822</v>
      </c>
      <c r="P201">
        <v>14.049586776859501</v>
      </c>
      <c r="Q201">
        <v>9.3946316390633928</v>
      </c>
      <c r="R201">
        <v>64.641317130537047</v>
      </c>
      <c r="S201">
        <v>49.082125603864732</v>
      </c>
      <c r="T201">
        <v>37.404580152671763</v>
      </c>
      <c r="U201">
        <v>29.520295202952031</v>
      </c>
      <c r="V201">
        <v>17.175301632363379</v>
      </c>
      <c r="W201" t="s">
        <v>282</v>
      </c>
      <c r="X201" t="s">
        <v>283</v>
      </c>
      <c r="Y201" t="s">
        <v>284</v>
      </c>
      <c r="Z201" t="s">
        <v>285</v>
      </c>
      <c r="AA201" t="s">
        <v>286</v>
      </c>
      <c r="AB201" t="s">
        <v>287</v>
      </c>
      <c r="AC201" t="s">
        <v>288</v>
      </c>
      <c r="AD201">
        <v>39.332870048644892</v>
      </c>
      <c r="AE201">
        <v>28.961352657004831</v>
      </c>
      <c r="AF201">
        <v>30.121587520073408</v>
      </c>
      <c r="AG201">
        <v>26.412429378531069</v>
      </c>
      <c r="AH201">
        <v>23.131504257332072</v>
      </c>
      <c r="AI201">
        <v>30.955678670360111</v>
      </c>
      <c r="AJ201">
        <v>27.264260768335269</v>
      </c>
      <c r="AK201">
        <v>3567</v>
      </c>
      <c r="AL201">
        <v>2154</v>
      </c>
      <c r="AM201">
        <v>1538</v>
      </c>
      <c r="AN201">
        <v>1004</v>
      </c>
      <c r="AO201">
        <v>559</v>
      </c>
      <c r="AP201">
        <v>1893</v>
      </c>
      <c r="AQ201">
        <v>1252</v>
      </c>
      <c r="AR201">
        <v>748</v>
      </c>
      <c r="AS201">
        <v>527</v>
      </c>
      <c r="AT201">
        <v>329</v>
      </c>
      <c r="AU201">
        <v>1649</v>
      </c>
      <c r="AV201">
        <v>1016</v>
      </c>
      <c r="AW201">
        <v>686</v>
      </c>
      <c r="AX201">
        <v>480</v>
      </c>
      <c r="AY201">
        <v>242</v>
      </c>
      <c r="AZ201">
        <v>1698</v>
      </c>
      <c r="BA201">
        <v>1199</v>
      </c>
      <c r="BB201">
        <v>1313</v>
      </c>
      <c r="BC201">
        <v>1122</v>
      </c>
      <c r="BD201">
        <v>978</v>
      </c>
      <c r="BE201">
        <v>1341</v>
      </c>
      <c r="BF201">
        <v>1171</v>
      </c>
    </row>
    <row r="202">
      <c r="A202" t="s">
        <v>155</v>
      </c>
      <c r="B202">
        <v>2019</v>
      </c>
      <c r="C202" t="s">
        <v>428</v>
      </c>
      <c r="D202">
        <v>349</v>
      </c>
      <c r="E202" t="s">
        <v>145</v>
      </c>
      <c r="F202" t="s">
        <v>49</v>
      </c>
      <c r="G202" t="s">
        <v>204</v>
      </c>
      <c r="H202">
        <v>90.230961298377039</v>
      </c>
      <c r="I202">
        <v>96.306586043471157</v>
      </c>
      <c r="J202">
        <v>96.423273446513917</v>
      </c>
      <c r="K202">
        <v>96.195926611681543</v>
      </c>
      <c r="L202">
        <v>96.062407132243692</v>
      </c>
      <c r="M202">
        <v>97.762667251590258</v>
      </c>
      <c r="N202">
        <v>97.013249494722658</v>
      </c>
      <c r="O202">
        <v>96.661863592699319</v>
      </c>
      <c r="P202">
        <v>96.347640629165554</v>
      </c>
      <c r="Q202">
        <v>96.002284408909205</v>
      </c>
      <c r="R202">
        <v>85.339082712661693</v>
      </c>
      <c r="S202">
        <v>90.096618357487927</v>
      </c>
      <c r="T202">
        <v>94.220283533260627</v>
      </c>
      <c r="U202">
        <v>93.603936039360391</v>
      </c>
      <c r="V202">
        <v>95.244854506742371</v>
      </c>
      <c r="W202" t="s">
        <v>282</v>
      </c>
      <c r="X202" t="s">
        <v>283</v>
      </c>
      <c r="Y202" t="s">
        <v>284</v>
      </c>
      <c r="Z202" t="s">
        <v>285</v>
      </c>
      <c r="AA202" t="s">
        <v>286</v>
      </c>
      <c r="AB202" t="s">
        <v>287</v>
      </c>
      <c r="AC202" t="s">
        <v>288</v>
      </c>
      <c r="AD202">
        <v>94.880704192726427</v>
      </c>
      <c r="AE202">
        <v>91.714975845410635</v>
      </c>
      <c r="AF202">
        <v>95.457673778389534</v>
      </c>
      <c r="AG202">
        <v>92.372881355932208</v>
      </c>
      <c r="AH202">
        <v>94.867549668874176</v>
      </c>
      <c r="AI202">
        <v>97.322253000923368</v>
      </c>
      <c r="AJ202">
        <v>97.951105937136205</v>
      </c>
      <c r="AK202">
        <v>5782</v>
      </c>
      <c r="AL202">
        <v>5893</v>
      </c>
      <c r="AM202">
        <v>5850</v>
      </c>
      <c r="AN202">
        <v>5715</v>
      </c>
      <c r="AO202">
        <v>5172</v>
      </c>
      <c r="AP202">
        <v>4457</v>
      </c>
      <c r="AQ202">
        <v>4320</v>
      </c>
      <c r="AR202">
        <v>4025</v>
      </c>
      <c r="AS202">
        <v>3614</v>
      </c>
      <c r="AT202">
        <v>3362</v>
      </c>
      <c r="AU202">
        <v>2177</v>
      </c>
      <c r="AV202">
        <v>1865</v>
      </c>
      <c r="AW202">
        <v>1728</v>
      </c>
      <c r="AX202">
        <v>1522</v>
      </c>
      <c r="AY202">
        <v>1342</v>
      </c>
      <c r="AZ202">
        <v>4096</v>
      </c>
      <c r="BA202">
        <v>3797</v>
      </c>
      <c r="BB202">
        <v>4161</v>
      </c>
      <c r="BC202">
        <v>3924</v>
      </c>
      <c r="BD202">
        <v>4011</v>
      </c>
      <c r="BE202">
        <v>4216</v>
      </c>
      <c r="BF202">
        <v>4207</v>
      </c>
    </row>
    <row r="203">
      <c r="A203" t="s">
        <v>155</v>
      </c>
      <c r="B203">
        <v>2019</v>
      </c>
      <c r="C203" t="s">
        <v>428</v>
      </c>
      <c r="D203">
        <v>350</v>
      </c>
      <c r="E203" t="s">
        <v>145</v>
      </c>
      <c r="F203" t="s">
        <v>48</v>
      </c>
      <c r="G203" t="s">
        <v>204</v>
      </c>
      <c r="H203">
        <v>9.7690387016229714</v>
      </c>
      <c r="I203">
        <v>3.6934139565288451</v>
      </c>
      <c r="J203">
        <v>3.5767265534860719</v>
      </c>
      <c r="K203">
        <v>3.8040733883184652</v>
      </c>
      <c r="L203">
        <v>3.9375928677563148</v>
      </c>
      <c r="M203">
        <v>2.2373327484097389</v>
      </c>
      <c r="N203">
        <v>2.9867505052773411</v>
      </c>
      <c r="O203">
        <v>3.3381364073006718</v>
      </c>
      <c r="P203">
        <v>3.6523593708344442</v>
      </c>
      <c r="Q203">
        <v>3.9977155910908051</v>
      </c>
      <c r="R203">
        <v>14.6609172873383</v>
      </c>
      <c r="S203">
        <v>9.9033816425120769</v>
      </c>
      <c r="T203">
        <v>5.7797164667393677</v>
      </c>
      <c r="U203">
        <v>6.3960639606396059</v>
      </c>
      <c r="V203">
        <v>4.7551454932576291</v>
      </c>
      <c r="W203" t="s">
        <v>282</v>
      </c>
      <c r="X203" t="s">
        <v>283</v>
      </c>
      <c r="Y203" t="s">
        <v>284</v>
      </c>
      <c r="Z203" t="s">
        <v>285</v>
      </c>
      <c r="AA203" t="s">
        <v>286</v>
      </c>
      <c r="AB203" t="s">
        <v>287</v>
      </c>
      <c r="AC203" t="s">
        <v>288</v>
      </c>
      <c r="AD203">
        <v>5.1192958072735699</v>
      </c>
      <c r="AE203">
        <v>8.2850241545893724</v>
      </c>
      <c r="AF203">
        <v>4.5423262216104616</v>
      </c>
      <c r="AG203">
        <v>7.6271186440677967</v>
      </c>
      <c r="AH203">
        <v>5.1324503311258276</v>
      </c>
      <c r="AI203">
        <v>2.6777469990766392</v>
      </c>
      <c r="AJ203">
        <v>2.0488940628637948</v>
      </c>
      <c r="AK203">
        <v>626</v>
      </c>
      <c r="AL203">
        <v>226</v>
      </c>
      <c r="AM203">
        <v>217</v>
      </c>
      <c r="AN203">
        <v>226</v>
      </c>
      <c r="AO203">
        <v>212</v>
      </c>
      <c r="AP203">
        <v>102</v>
      </c>
      <c r="AQ203">
        <v>133</v>
      </c>
      <c r="AR203">
        <v>139</v>
      </c>
      <c r="AS203">
        <v>137</v>
      </c>
      <c r="AT203">
        <v>140</v>
      </c>
      <c r="AU203">
        <v>374</v>
      </c>
      <c r="AV203">
        <v>205</v>
      </c>
      <c r="AW203">
        <v>106</v>
      </c>
      <c r="AX203">
        <v>104</v>
      </c>
      <c r="AY203">
        <v>67</v>
      </c>
      <c r="AZ203">
        <v>221</v>
      </c>
      <c r="BA203">
        <v>343</v>
      </c>
      <c r="BB203">
        <v>198</v>
      </c>
      <c r="BC203">
        <v>324</v>
      </c>
      <c r="BD203">
        <v>217</v>
      </c>
      <c r="BE203">
        <v>116</v>
      </c>
      <c r="BF203">
        <v>88</v>
      </c>
    </row>
    <row r="204">
      <c r="A204" t="s">
        <v>155</v>
      </c>
      <c r="B204">
        <v>2019</v>
      </c>
      <c r="C204" t="s">
        <v>428</v>
      </c>
      <c r="D204">
        <v>351</v>
      </c>
      <c r="E204" t="s">
        <v>146</v>
      </c>
      <c r="F204" t="s">
        <v>49</v>
      </c>
      <c r="G204" t="s">
        <v>204</v>
      </c>
      <c r="H204">
        <v>67.727840199750318</v>
      </c>
      <c r="I204">
        <v>82.578852753717925</v>
      </c>
      <c r="J204">
        <v>86.764463491016969</v>
      </c>
      <c r="K204">
        <v>90.860124558155192</v>
      </c>
      <c r="L204">
        <v>94.966567607726589</v>
      </c>
      <c r="M204">
        <v>80.763325290633915</v>
      </c>
      <c r="N204">
        <v>85.964518302268132</v>
      </c>
      <c r="O204">
        <v>90.898174831892405</v>
      </c>
      <c r="P204">
        <v>92.828579045587844</v>
      </c>
      <c r="Q204">
        <v>95.459737292975447</v>
      </c>
      <c r="R204">
        <v>57.506860054880427</v>
      </c>
      <c r="S204">
        <v>72.367149758454104</v>
      </c>
      <c r="T204">
        <v>79.49836423118866</v>
      </c>
      <c r="U204">
        <v>84.378843788437891</v>
      </c>
      <c r="V204">
        <v>88.928317955997159</v>
      </c>
      <c r="W204" t="s">
        <v>282</v>
      </c>
      <c r="X204" t="s">
        <v>283</v>
      </c>
      <c r="Y204" t="s">
        <v>284</v>
      </c>
      <c r="Z204" t="s">
        <v>285</v>
      </c>
      <c r="AA204" t="s">
        <v>286</v>
      </c>
      <c r="AB204" t="s">
        <v>287</v>
      </c>
      <c r="AC204" t="s">
        <v>288</v>
      </c>
      <c r="AD204">
        <v>82.001389854065323</v>
      </c>
      <c r="AE204">
        <v>83.381642512077292</v>
      </c>
      <c r="AF204">
        <v>80.454232622161044</v>
      </c>
      <c r="AG204">
        <v>84.133709981167598</v>
      </c>
      <c r="AH204">
        <v>84.460737937559131</v>
      </c>
      <c r="AI204">
        <v>85.387811634349035</v>
      </c>
      <c r="AJ204">
        <v>89.057043073341092</v>
      </c>
      <c r="AK204">
        <v>4340</v>
      </c>
      <c r="AL204">
        <v>5053</v>
      </c>
      <c r="AM204">
        <v>5264</v>
      </c>
      <c r="AN204">
        <v>5398</v>
      </c>
      <c r="AO204">
        <v>5113</v>
      </c>
      <c r="AP204">
        <v>3682</v>
      </c>
      <c r="AQ204">
        <v>3828</v>
      </c>
      <c r="AR204">
        <v>3785</v>
      </c>
      <c r="AS204">
        <v>3482</v>
      </c>
      <c r="AT204">
        <v>3343</v>
      </c>
      <c r="AU204">
        <v>1467</v>
      </c>
      <c r="AV204">
        <v>1498</v>
      </c>
      <c r="AW204">
        <v>1458</v>
      </c>
      <c r="AX204">
        <v>1372</v>
      </c>
      <c r="AY204">
        <v>1253</v>
      </c>
      <c r="AZ204">
        <v>3540</v>
      </c>
      <c r="BA204">
        <v>3452</v>
      </c>
      <c r="BB204">
        <v>3507</v>
      </c>
      <c r="BC204">
        <v>3574</v>
      </c>
      <c r="BD204">
        <v>3571</v>
      </c>
      <c r="BE204">
        <v>3699</v>
      </c>
      <c r="BF204">
        <v>3825</v>
      </c>
    </row>
    <row r="205">
      <c r="A205" t="s">
        <v>155</v>
      </c>
      <c r="B205">
        <v>2019</v>
      </c>
      <c r="C205" t="s">
        <v>428</v>
      </c>
      <c r="D205">
        <v>352</v>
      </c>
      <c r="E205" t="s">
        <v>146</v>
      </c>
      <c r="F205" t="s">
        <v>48</v>
      </c>
      <c r="G205" t="s">
        <v>204</v>
      </c>
      <c r="H205">
        <v>32.272159800249689</v>
      </c>
      <c r="I205">
        <v>17.421147246282072</v>
      </c>
      <c r="J205">
        <v>13.235536508983021</v>
      </c>
      <c r="K205">
        <v>9.139875441844806</v>
      </c>
      <c r="L205">
        <v>5.0334323922734034</v>
      </c>
      <c r="M205">
        <v>19.236674709366088</v>
      </c>
      <c r="N205">
        <v>14.035481697731869</v>
      </c>
      <c r="O205">
        <v>9.1018251681075881</v>
      </c>
      <c r="P205">
        <v>7.1714209544121568</v>
      </c>
      <c r="Q205">
        <v>4.5402627070245574</v>
      </c>
      <c r="R205">
        <v>42.493139945119573</v>
      </c>
      <c r="S205">
        <v>27.632850241545889</v>
      </c>
      <c r="T205">
        <v>20.50163576881134</v>
      </c>
      <c r="U205">
        <v>15.621156211562109</v>
      </c>
      <c r="V205">
        <v>11.07168204400284</v>
      </c>
      <c r="W205" t="s">
        <v>282</v>
      </c>
      <c r="X205" t="s">
        <v>283</v>
      </c>
      <c r="Y205" t="s">
        <v>284</v>
      </c>
      <c r="Z205" t="s">
        <v>285</v>
      </c>
      <c r="AA205" t="s">
        <v>286</v>
      </c>
      <c r="AB205" t="s">
        <v>287</v>
      </c>
      <c r="AC205" t="s">
        <v>288</v>
      </c>
      <c r="AD205">
        <v>17.998610145934681</v>
      </c>
      <c r="AE205">
        <v>16.618357487922701</v>
      </c>
      <c r="AF205">
        <v>19.54576737783896</v>
      </c>
      <c r="AG205">
        <v>15.866290018832389</v>
      </c>
      <c r="AH205">
        <v>15.539262062440869</v>
      </c>
      <c r="AI205">
        <v>14.612188365650971</v>
      </c>
      <c r="AJ205">
        <v>10.94295692665891</v>
      </c>
      <c r="AK205">
        <v>2068</v>
      </c>
      <c r="AL205">
        <v>1066</v>
      </c>
      <c r="AM205">
        <v>803</v>
      </c>
      <c r="AN205">
        <v>543</v>
      </c>
      <c r="AO205">
        <v>271</v>
      </c>
      <c r="AP205">
        <v>877</v>
      </c>
      <c r="AQ205">
        <v>625</v>
      </c>
      <c r="AR205">
        <v>379</v>
      </c>
      <c r="AS205">
        <v>269</v>
      </c>
      <c r="AT205">
        <v>159</v>
      </c>
      <c r="AU205">
        <v>1084</v>
      </c>
      <c r="AV205">
        <v>572</v>
      </c>
      <c r="AW205">
        <v>376</v>
      </c>
      <c r="AX205">
        <v>254</v>
      </c>
      <c r="AY205">
        <v>156</v>
      </c>
      <c r="AZ205">
        <v>777</v>
      </c>
      <c r="BA205">
        <v>688</v>
      </c>
      <c r="BB205">
        <v>852</v>
      </c>
      <c r="BC205">
        <v>674</v>
      </c>
      <c r="BD205">
        <v>657</v>
      </c>
      <c r="BE205">
        <v>633</v>
      </c>
      <c r="BF205">
        <v>470</v>
      </c>
    </row>
    <row r="206">
      <c r="A206" t="s">
        <v>155</v>
      </c>
      <c r="B206">
        <v>2019</v>
      </c>
      <c r="C206" t="s">
        <v>428</v>
      </c>
      <c r="D206">
        <v>353</v>
      </c>
      <c r="E206" t="s">
        <v>136</v>
      </c>
      <c r="F206" t="s">
        <v>49</v>
      </c>
      <c r="G206" t="s">
        <v>204</v>
      </c>
      <c r="H206">
        <v>62.936953807740323</v>
      </c>
      <c r="I206">
        <v>78.117339434548128</v>
      </c>
      <c r="J206">
        <v>85.989780781275755</v>
      </c>
      <c r="K206">
        <v>91.179936037704095</v>
      </c>
      <c r="L206">
        <v>94.40936106983655</v>
      </c>
      <c r="M206">
        <v>71.331432331651683</v>
      </c>
      <c r="N206">
        <v>83.584100606332811</v>
      </c>
      <c r="O206">
        <v>90.081652257444773</v>
      </c>
      <c r="P206">
        <v>92.535323913623031</v>
      </c>
      <c r="Q206">
        <v>94.974300399771565</v>
      </c>
      <c r="R206">
        <v>56.840454723637791</v>
      </c>
      <c r="S206">
        <v>70.096618357487927</v>
      </c>
      <c r="T206">
        <v>78.735005452562703</v>
      </c>
      <c r="U206">
        <v>83.579335793357927</v>
      </c>
      <c r="V206">
        <v>92.547906316536555</v>
      </c>
      <c r="W206" t="s">
        <v>282</v>
      </c>
      <c r="X206" t="s">
        <v>283</v>
      </c>
      <c r="Y206" t="s">
        <v>284</v>
      </c>
      <c r="Z206" t="s">
        <v>285</v>
      </c>
      <c r="AA206" t="s">
        <v>286</v>
      </c>
      <c r="AB206" t="s">
        <v>287</v>
      </c>
      <c r="AC206" t="s">
        <v>288</v>
      </c>
      <c r="AD206">
        <v>72.156590224693076</v>
      </c>
      <c r="AE206">
        <v>83.864734299516911</v>
      </c>
      <c r="AF206">
        <v>83.161275521908692</v>
      </c>
      <c r="AG206">
        <v>85.640301318267419</v>
      </c>
      <c r="AH206">
        <v>89.900662251655632</v>
      </c>
      <c r="AI206">
        <v>79.016620498614955</v>
      </c>
      <c r="AJ206">
        <v>80.465657741559951</v>
      </c>
      <c r="AK206">
        <v>4033</v>
      </c>
      <c r="AL206">
        <v>4780</v>
      </c>
      <c r="AM206">
        <v>5217</v>
      </c>
      <c r="AN206">
        <v>5417</v>
      </c>
      <c r="AO206">
        <v>5083</v>
      </c>
      <c r="AP206">
        <v>3252</v>
      </c>
      <c r="AQ206">
        <v>3722</v>
      </c>
      <c r="AR206">
        <v>3751</v>
      </c>
      <c r="AS206">
        <v>3471</v>
      </c>
      <c r="AT206">
        <v>3326</v>
      </c>
      <c r="AU206">
        <v>1450</v>
      </c>
      <c r="AV206">
        <v>1451</v>
      </c>
      <c r="AW206">
        <v>1444</v>
      </c>
      <c r="AX206">
        <v>1359</v>
      </c>
      <c r="AY206">
        <v>1304</v>
      </c>
      <c r="AZ206">
        <v>3115</v>
      </c>
      <c r="BA206">
        <v>3472</v>
      </c>
      <c r="BB206">
        <v>3625</v>
      </c>
      <c r="BC206">
        <v>3638</v>
      </c>
      <c r="BD206">
        <v>3801</v>
      </c>
      <c r="BE206">
        <v>3423</v>
      </c>
      <c r="BF206">
        <v>3456</v>
      </c>
    </row>
    <row r="207">
      <c r="A207" t="s">
        <v>155</v>
      </c>
      <c r="B207">
        <v>2019</v>
      </c>
      <c r="C207" t="s">
        <v>428</v>
      </c>
      <c r="D207">
        <v>354</v>
      </c>
      <c r="E207" t="s">
        <v>136</v>
      </c>
      <c r="F207" t="s">
        <v>48</v>
      </c>
      <c r="G207" t="s">
        <v>204</v>
      </c>
      <c r="H207">
        <v>37.063046192259677</v>
      </c>
      <c r="I207">
        <v>21.882660565451872</v>
      </c>
      <c r="J207">
        <v>14.01021921872425</v>
      </c>
      <c r="K207">
        <v>8.8200639622959098</v>
      </c>
      <c r="L207">
        <v>5.5906389301634478</v>
      </c>
      <c r="M207">
        <v>28.66856766834832</v>
      </c>
      <c r="N207">
        <v>16.415899393667189</v>
      </c>
      <c r="O207">
        <v>9.9183477425552358</v>
      </c>
      <c r="P207">
        <v>7.4646760863769659</v>
      </c>
      <c r="Q207">
        <v>5.0256996002284406</v>
      </c>
      <c r="R207">
        <v>43.159545276362209</v>
      </c>
      <c r="S207">
        <v>29.90338164251208</v>
      </c>
      <c r="T207">
        <v>21.264994547437301</v>
      </c>
      <c r="U207">
        <v>16.420664206642069</v>
      </c>
      <c r="V207">
        <v>7.4520936834634499</v>
      </c>
      <c r="W207" t="s">
        <v>282</v>
      </c>
      <c r="X207" t="s">
        <v>283</v>
      </c>
      <c r="Y207" t="s">
        <v>284</v>
      </c>
      <c r="Z207" t="s">
        <v>285</v>
      </c>
      <c r="AA207" t="s">
        <v>286</v>
      </c>
      <c r="AB207" t="s">
        <v>287</v>
      </c>
      <c r="AC207" t="s">
        <v>288</v>
      </c>
      <c r="AD207">
        <v>27.843409775306931</v>
      </c>
      <c r="AE207">
        <v>16.135265700483089</v>
      </c>
      <c r="AF207">
        <v>16.838724478091301</v>
      </c>
      <c r="AG207">
        <v>14.35969868173258</v>
      </c>
      <c r="AH207">
        <v>10.09933774834437</v>
      </c>
      <c r="AI207">
        <v>20.983379501385041</v>
      </c>
      <c r="AJ207">
        <v>19.534342258440049</v>
      </c>
      <c r="AK207">
        <v>2375</v>
      </c>
      <c r="AL207">
        <v>1339</v>
      </c>
      <c r="AM207">
        <v>850</v>
      </c>
      <c r="AN207">
        <v>524</v>
      </c>
      <c r="AO207">
        <v>301</v>
      </c>
      <c r="AP207">
        <v>1307</v>
      </c>
      <c r="AQ207">
        <v>731</v>
      </c>
      <c r="AR207">
        <v>413</v>
      </c>
      <c r="AS207">
        <v>280</v>
      </c>
      <c r="AT207">
        <v>176</v>
      </c>
      <c r="AU207">
        <v>1101</v>
      </c>
      <c r="AV207">
        <v>619</v>
      </c>
      <c r="AW207">
        <v>390</v>
      </c>
      <c r="AX207">
        <v>267</v>
      </c>
      <c r="AY207">
        <v>105</v>
      </c>
      <c r="AZ207">
        <v>1202</v>
      </c>
      <c r="BA207">
        <v>668</v>
      </c>
      <c r="BB207">
        <v>734</v>
      </c>
      <c r="BC207">
        <v>610</v>
      </c>
      <c r="BD207">
        <v>427</v>
      </c>
      <c r="BE207">
        <v>909</v>
      </c>
      <c r="BF207">
        <v>839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Introduction</vt:lpstr>
      <vt:lpstr>Water</vt:lpstr>
      <vt:lpstr>Sanitation</vt:lpstr>
      <vt:lpstr>Hygiene</vt:lpstr>
      <vt:lpstr>MICS13</vt:lpstr>
      <vt:lpstr>MICS19</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2021-05-25T18:11:44Z</dcterms:modified>
</cp:coreProperties>
</file>